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omments3.xml" ContentType="application/vnd.openxmlformats-officedocument.spreadsheetml.comments+xml"/>
  <Override PartName="/xl/tables/table4.xml" ContentType="application/vnd.openxmlformats-officedocument.spreadsheetml.table+xml"/>
  <Override PartName="/xl/comments4.xml" ContentType="application/vnd.openxmlformats-officedocument.spreadsheetml.comments+xml"/>
  <Override PartName="/xl/drawings/drawing1.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omments5.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2.xml" ContentType="application/vnd.openxmlformats-officedocument.drawing+xml"/>
  <Override PartName="/xl/tables/table9.xml" ContentType="application/vnd.openxmlformats-officedocument.spreadsheetml.table+xml"/>
  <Override PartName="/xl/tables/table10.xml" ContentType="application/vnd.openxmlformats-officedocument.spreadsheetml.table+xml"/>
  <Override PartName="/xl/charts/chart9.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8201"/>
  <workbookPr codeName="ThisWorkbook" defaultThemeVersion="124226"/>
  <mc:AlternateContent xmlns:mc="http://schemas.openxmlformats.org/markup-compatibility/2006">
    <mc:Choice Requires="x15">
      <x15ac:absPath xmlns:x15ac="http://schemas.microsoft.com/office/spreadsheetml/2010/11/ac" url="C:\Users\Sourav\Desktop\ICRCICN 2017\Twitter Dataset\"/>
    </mc:Choice>
  </mc:AlternateContent>
  <bookViews>
    <workbookView xWindow="0" yWindow="0" windowWidth="12285" windowHeight="7035"/>
  </bookViews>
  <sheets>
    <sheet name="Edges" sheetId="1" r:id="rId1"/>
    <sheet name="Vertices" sheetId="3" r:id="rId2"/>
    <sheet name="Do Not Delete" sheetId="4" state="hidden" r:id="rId3"/>
    <sheet name="Groups" sheetId="5" r:id="rId4"/>
    <sheet name="Group Vertices" sheetId="6" r:id="rId5"/>
    <sheet name="Overall Metrics" sheetId="7" r:id="rId6"/>
    <sheet name="Misc" sheetId="2" state="hidden" r:id="rId7"/>
  </sheets>
  <definedNames>
    <definedName name="BinDivisor">'Overall Metrics'!$X$2</definedName>
    <definedName name="DynamicFilterColumnName">'Overall Metrics'!#REF!</definedName>
    <definedName name="DynamicFilterForceCalculationRange">HistogramBins[[Dynamic Filter Bin]:[Dynamic Filter Frequency]]</definedName>
    <definedName name="DynamicFilterSourceColumnRange">'Overall Metrics'!$X$4</definedName>
    <definedName name="DynamicFilterTableName">'Overall Metrics'!#REF!</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NoMetricMessage">'Overall Metrics'!$X$3</definedName>
    <definedName name="NotAvailable">'Overall Metrics'!$X$2</definedName>
    <definedName name="ValidBooleansDefaultFalse">Misc!$G$2:$G$5</definedName>
    <definedName name="ValidEdgeStyles">Misc!$B$2:$B$11</definedName>
    <definedName name="ValidEdgeVisibilities">Misc!$A$2:$A$7</definedName>
    <definedName name="ValidGroupShapes">Misc!$E$2:$E$19</definedName>
    <definedName name="ValidGroupVisibilities">Misc!$F$2:$F$7</definedName>
    <definedName name="ValidVertexLabelPositions">Misc!$H$2:$H$21</definedName>
    <definedName name="ValidVertexShapes">Misc!$D$2:$D$23</definedName>
    <definedName name="ValidVertexVisibilities">Misc!$C$2:$C$9</definedName>
  </definedNames>
  <calcPr calcId="162913"/>
</workbook>
</file>

<file path=xl/calcChain.xml><?xml version="1.0" encoding="utf-8"?>
<calcChain xmlns="http://schemas.openxmlformats.org/spreadsheetml/2006/main">
  <c r="B128" i="7" l="1"/>
  <c r="B127" i="7"/>
  <c r="B130" i="7"/>
  <c r="B129" i="7"/>
  <c r="P45" i="7"/>
  <c r="Q45" i="7" s="1"/>
  <c r="P2" i="7"/>
  <c r="B142" i="7"/>
  <c r="B141" i="7"/>
  <c r="B144" i="7"/>
  <c r="B143" i="7"/>
  <c r="R45" i="7"/>
  <c r="S45" i="7" s="1"/>
  <c r="R2" i="7"/>
  <c r="B114" i="7"/>
  <c r="B113" i="7"/>
  <c r="B116" i="7"/>
  <c r="B115" i="7"/>
  <c r="N45" i="7"/>
  <c r="O45" i="7" s="1"/>
  <c r="N2" i="7"/>
  <c r="B100" i="7"/>
  <c r="B99" i="7"/>
  <c r="B86" i="7"/>
  <c r="B85" i="7"/>
  <c r="B102" i="7"/>
  <c r="B101" i="7"/>
  <c r="L45" i="7"/>
  <c r="M45" i="7" s="1"/>
  <c r="L2" i="7"/>
  <c r="B72" i="7"/>
  <c r="B71" i="7"/>
  <c r="B58" i="7"/>
  <c r="B57" i="7"/>
  <c r="B88" i="7"/>
  <c r="B87" i="7"/>
  <c r="J45" i="7"/>
  <c r="K45" i="7" s="1"/>
  <c r="J2" i="7"/>
  <c r="B74" i="7"/>
  <c r="B73" i="7"/>
  <c r="H45" i="7"/>
  <c r="I45" i="7" s="1"/>
  <c r="H2" i="7"/>
  <c r="B60" i="7"/>
  <c r="B59" i="7"/>
  <c r="F45" i="7"/>
  <c r="G45" i="7" s="1"/>
  <c r="F2" i="7"/>
  <c r="B44" i="7"/>
  <c r="B43" i="7"/>
  <c r="B46" i="7"/>
  <c r="B45" i="7"/>
  <c r="T2" i="7"/>
  <c r="T45" i="7"/>
  <c r="X2" i="7" l="1"/>
  <c r="P3" i="7" s="1"/>
  <c r="P4" i="7" s="1"/>
  <c r="P5" i="7" s="1"/>
  <c r="P6" i="7" s="1"/>
  <c r="P7" i="7" s="1"/>
  <c r="P8" i="7" s="1"/>
  <c r="P9" i="7" s="1"/>
  <c r="P10" i="7" s="1"/>
  <c r="P11" i="7" s="1"/>
  <c r="P12" i="7" s="1"/>
  <c r="P13" i="7" s="1"/>
  <c r="P14" i="7" s="1"/>
  <c r="P15" i="7" s="1"/>
  <c r="P16" i="7" s="1"/>
  <c r="P17" i="7" s="1"/>
  <c r="P18" i="7" s="1"/>
  <c r="P19" i="7" s="1"/>
  <c r="P20" i="7" s="1"/>
  <c r="P21" i="7" s="1"/>
  <c r="P22" i="7" s="1"/>
  <c r="P23" i="7" s="1"/>
  <c r="P24" i="7" s="1"/>
  <c r="P25" i="7" s="1"/>
  <c r="P26" i="7" s="1"/>
  <c r="P27" i="7" s="1"/>
  <c r="P28" i="7" s="1"/>
  <c r="P29" i="7" s="1"/>
  <c r="P30" i="7" s="1"/>
  <c r="P31" i="7" s="1"/>
  <c r="P32" i="7" s="1"/>
  <c r="P33" i="7" s="1"/>
  <c r="P34" i="7" s="1"/>
  <c r="P35" i="7" s="1"/>
  <c r="P36" i="7" s="1"/>
  <c r="P37" i="7" s="1"/>
  <c r="P38" i="7" s="1"/>
  <c r="P39" i="7" s="1"/>
  <c r="P40" i="7" s="1"/>
  <c r="P41" i="7" s="1"/>
  <c r="P42" i="7" s="1"/>
  <c r="P43" i="7" s="1"/>
  <c r="P44" i="7" s="1"/>
  <c r="D45" i="7"/>
  <c r="E45" i="7" s="1"/>
  <c r="D2" i="7"/>
  <c r="U45" i="7"/>
  <c r="Q3" i="7" l="1"/>
  <c r="Q2" i="7"/>
  <c r="R3" i="7"/>
  <c r="R4" i="7" s="1"/>
  <c r="S3" i="7" s="1"/>
  <c r="T3" i="7"/>
  <c r="L3" i="7"/>
  <c r="M2" i="7" s="1"/>
  <c r="N3" i="7"/>
  <c r="H3" i="7"/>
  <c r="J3" i="7"/>
  <c r="D3" i="7"/>
  <c r="D4" i="7" s="1"/>
  <c r="E3" i="7" s="1"/>
  <c r="F3" i="7"/>
  <c r="U2" i="7"/>
  <c r="Q5" i="7" l="1"/>
  <c r="Q4" i="7"/>
  <c r="S2" i="7"/>
  <c r="T4" i="7"/>
  <c r="R5" i="7"/>
  <c r="S4" i="7" s="1"/>
  <c r="N4" i="7"/>
  <c r="O2" i="7"/>
  <c r="L4" i="7"/>
  <c r="L5" i="7" s="1"/>
  <c r="L6" i="7" s="1"/>
  <c r="L7" i="7" s="1"/>
  <c r="L8" i="7" s="1"/>
  <c r="L9" i="7" s="1"/>
  <c r="L10" i="7" s="1"/>
  <c r="L11" i="7" s="1"/>
  <c r="L12" i="7" s="1"/>
  <c r="L13" i="7" s="1"/>
  <c r="L14" i="7" s="1"/>
  <c r="L15" i="7" s="1"/>
  <c r="L16" i="7" s="1"/>
  <c r="L17" i="7" s="1"/>
  <c r="L18" i="7" s="1"/>
  <c r="L19" i="7" s="1"/>
  <c r="L20" i="7" s="1"/>
  <c r="L21" i="7" s="1"/>
  <c r="L22" i="7" s="1"/>
  <c r="L23" i="7" s="1"/>
  <c r="L24" i="7" s="1"/>
  <c r="L25" i="7" s="1"/>
  <c r="L26" i="7" s="1"/>
  <c r="L27" i="7" s="1"/>
  <c r="L28" i="7" s="1"/>
  <c r="L29" i="7" s="1"/>
  <c r="L30" i="7" s="1"/>
  <c r="L31" i="7" s="1"/>
  <c r="L32" i="7" s="1"/>
  <c r="L33" i="7" s="1"/>
  <c r="L34" i="7" s="1"/>
  <c r="L35" i="7" s="1"/>
  <c r="L36" i="7" s="1"/>
  <c r="L37" i="7" s="1"/>
  <c r="L38" i="7" s="1"/>
  <c r="L39" i="7" s="1"/>
  <c r="L40" i="7" s="1"/>
  <c r="L41" i="7" s="1"/>
  <c r="L42" i="7" s="1"/>
  <c r="L43" i="7" s="1"/>
  <c r="L44" i="7" s="1"/>
  <c r="I2" i="7"/>
  <c r="J4" i="7"/>
  <c r="K2" i="7"/>
  <c r="H4" i="7"/>
  <c r="H5" i="7" s="1"/>
  <c r="E2" i="7"/>
  <c r="F4" i="7"/>
  <c r="G2" i="7"/>
  <c r="D5" i="7"/>
  <c r="E4" i="7" s="1"/>
  <c r="U3" i="7"/>
  <c r="Q6" i="7" l="1"/>
  <c r="T5" i="7"/>
  <c r="M3" i="7"/>
  <c r="R6" i="7"/>
  <c r="S5" i="7" s="1"/>
  <c r="I3" i="7"/>
  <c r="N5" i="7"/>
  <c r="O3" i="7"/>
  <c r="M4" i="7"/>
  <c r="M5" i="7"/>
  <c r="M6" i="7"/>
  <c r="J5" i="7"/>
  <c r="K3" i="7"/>
  <c r="H6" i="7"/>
  <c r="I5" i="7" s="1"/>
  <c r="I4" i="7"/>
  <c r="F5" i="7"/>
  <c r="G3" i="7"/>
  <c r="D6" i="7"/>
  <c r="E5" i="7" s="1"/>
  <c r="U4" i="7"/>
  <c r="Q7" i="7" l="1"/>
  <c r="T6" i="7"/>
  <c r="R7" i="7"/>
  <c r="S6" i="7" s="1"/>
  <c r="N6" i="7"/>
  <c r="O4" i="7"/>
  <c r="M7" i="7"/>
  <c r="J6" i="7"/>
  <c r="K4" i="7"/>
  <c r="H7" i="7"/>
  <c r="I6" i="7" s="1"/>
  <c r="F6" i="7"/>
  <c r="G4" i="7"/>
  <c r="D7" i="7"/>
  <c r="E6" i="7" s="1"/>
  <c r="U5" i="7"/>
  <c r="T7" i="7" l="1"/>
  <c r="R8" i="7"/>
  <c r="N7" i="7"/>
  <c r="O5" i="7"/>
  <c r="M8" i="7"/>
  <c r="J7" i="7"/>
  <c r="K6" i="7" s="1"/>
  <c r="K5" i="7"/>
  <c r="H8" i="7"/>
  <c r="F7" i="7"/>
  <c r="G6" i="7" s="1"/>
  <c r="G5" i="7"/>
  <c r="D8" i="7"/>
  <c r="E7" i="7" s="1"/>
  <c r="U6" i="7"/>
  <c r="Q9" i="7" l="1"/>
  <c r="Q8" i="7"/>
  <c r="T8" i="7"/>
  <c r="R9" i="7"/>
  <c r="S7" i="7"/>
  <c r="N8" i="7"/>
  <c r="O6" i="7"/>
  <c r="M9" i="7"/>
  <c r="J8" i="7"/>
  <c r="K7" i="7" s="1"/>
  <c r="H9" i="7"/>
  <c r="I8" i="7" s="1"/>
  <c r="I7" i="7"/>
  <c r="F8" i="7"/>
  <c r="D9" i="7"/>
  <c r="E8" i="7" s="1"/>
  <c r="U7" i="7"/>
  <c r="Q10" i="7" l="1"/>
  <c r="T9" i="7"/>
  <c r="R10" i="7"/>
  <c r="S9" i="7" s="1"/>
  <c r="S8" i="7"/>
  <c r="N9" i="7"/>
  <c r="O8" i="7" s="1"/>
  <c r="O7" i="7"/>
  <c r="M10" i="7"/>
  <c r="J9" i="7"/>
  <c r="K8" i="7" s="1"/>
  <c r="H10" i="7"/>
  <c r="I9" i="7" s="1"/>
  <c r="F9" i="7"/>
  <c r="G8" i="7" s="1"/>
  <c r="G7" i="7"/>
  <c r="D10" i="7"/>
  <c r="E9" i="7" s="1"/>
  <c r="U8" i="7"/>
  <c r="Q11" i="7" l="1"/>
  <c r="T10" i="7"/>
  <c r="R11" i="7"/>
  <c r="S10" i="7" s="1"/>
  <c r="N10" i="7"/>
  <c r="O9" i="7" s="1"/>
  <c r="M11" i="7"/>
  <c r="J10" i="7"/>
  <c r="K9" i="7" s="1"/>
  <c r="H11" i="7"/>
  <c r="I10" i="7" s="1"/>
  <c r="F10" i="7"/>
  <c r="G9" i="7" s="1"/>
  <c r="D11" i="7"/>
  <c r="E10" i="7" s="1"/>
  <c r="U9" i="7"/>
  <c r="Q12" i="7" l="1"/>
  <c r="T11" i="7"/>
  <c r="R12" i="7"/>
  <c r="S11" i="7" s="1"/>
  <c r="N11" i="7"/>
  <c r="O10" i="7" s="1"/>
  <c r="M12" i="7"/>
  <c r="J11" i="7"/>
  <c r="K10" i="7" s="1"/>
  <c r="H12" i="7"/>
  <c r="I11" i="7" s="1"/>
  <c r="F11" i="7"/>
  <c r="G10" i="7" s="1"/>
  <c r="D12" i="7"/>
  <c r="E11" i="7" s="1"/>
  <c r="U10" i="7"/>
  <c r="Q13" i="7" l="1"/>
  <c r="T12" i="7"/>
  <c r="R13" i="7"/>
  <c r="S12" i="7" s="1"/>
  <c r="N12" i="7"/>
  <c r="O11" i="7" s="1"/>
  <c r="M13" i="7"/>
  <c r="J12" i="7"/>
  <c r="K11" i="7" s="1"/>
  <c r="H13" i="7"/>
  <c r="I12" i="7" s="1"/>
  <c r="F12" i="7"/>
  <c r="G11" i="7" s="1"/>
  <c r="D13" i="7"/>
  <c r="E12" i="7" s="1"/>
  <c r="U11" i="7"/>
  <c r="Q14" i="7" l="1"/>
  <c r="T13" i="7"/>
  <c r="R14" i="7"/>
  <c r="S13" i="7" s="1"/>
  <c r="N13" i="7"/>
  <c r="O12" i="7" s="1"/>
  <c r="M14" i="7"/>
  <c r="J13" i="7"/>
  <c r="K12" i="7" s="1"/>
  <c r="H14" i="7"/>
  <c r="I13" i="7" s="1"/>
  <c r="F13" i="7"/>
  <c r="G12" i="7" s="1"/>
  <c r="D14" i="7"/>
  <c r="E13" i="7" s="1"/>
  <c r="U12" i="7"/>
  <c r="Q15" i="7" l="1"/>
  <c r="T14" i="7"/>
  <c r="R15" i="7"/>
  <c r="N14" i="7"/>
  <c r="O13" i="7" s="1"/>
  <c r="M15" i="7"/>
  <c r="J14" i="7"/>
  <c r="K13" i="7" s="1"/>
  <c r="H15" i="7"/>
  <c r="I14" i="7" s="1"/>
  <c r="F14" i="7"/>
  <c r="G13" i="7" s="1"/>
  <c r="D15" i="7"/>
  <c r="E14" i="7" s="1"/>
  <c r="U13" i="7"/>
  <c r="Q16" i="7" l="1"/>
  <c r="T15" i="7"/>
  <c r="R16" i="7"/>
  <c r="S15" i="7" s="1"/>
  <c r="S14" i="7"/>
  <c r="N15" i="7"/>
  <c r="O14" i="7" s="1"/>
  <c r="M16" i="7"/>
  <c r="J15" i="7"/>
  <c r="K14" i="7" s="1"/>
  <c r="H16" i="7"/>
  <c r="I15" i="7" s="1"/>
  <c r="F15" i="7"/>
  <c r="G14" i="7" s="1"/>
  <c r="D16" i="7"/>
  <c r="E15" i="7" s="1"/>
  <c r="U14" i="7"/>
  <c r="Q17" i="7" l="1"/>
  <c r="T16" i="7"/>
  <c r="R17" i="7"/>
  <c r="N16" i="7"/>
  <c r="O15" i="7" s="1"/>
  <c r="M17" i="7"/>
  <c r="J16" i="7"/>
  <c r="K15" i="7" s="1"/>
  <c r="H17" i="7"/>
  <c r="I16" i="7" s="1"/>
  <c r="F16" i="7"/>
  <c r="G15" i="7" s="1"/>
  <c r="D17" i="7"/>
  <c r="E16" i="7" s="1"/>
  <c r="U15" i="7"/>
  <c r="Q18" i="7" l="1"/>
  <c r="T17" i="7"/>
  <c r="R18" i="7"/>
  <c r="S16" i="7"/>
  <c r="N17" i="7"/>
  <c r="O16" i="7" s="1"/>
  <c r="M18" i="7"/>
  <c r="J17" i="7"/>
  <c r="K16" i="7" s="1"/>
  <c r="H18" i="7"/>
  <c r="I17" i="7" s="1"/>
  <c r="F17" i="7"/>
  <c r="G16" i="7" s="1"/>
  <c r="D18" i="7"/>
  <c r="E17" i="7" s="1"/>
  <c r="U16" i="7"/>
  <c r="Q19" i="7" l="1"/>
  <c r="T18" i="7"/>
  <c r="R19" i="7"/>
  <c r="S18" i="7" s="1"/>
  <c r="S17" i="7"/>
  <c r="N18" i="7"/>
  <c r="O17" i="7" s="1"/>
  <c r="M19" i="7"/>
  <c r="J18" i="7"/>
  <c r="K17" i="7" s="1"/>
  <c r="H19" i="7"/>
  <c r="I18" i="7" s="1"/>
  <c r="F18" i="7"/>
  <c r="G17" i="7" s="1"/>
  <c r="D19" i="7"/>
  <c r="E18" i="7" s="1"/>
  <c r="U17" i="7"/>
  <c r="Q20" i="7" l="1"/>
  <c r="T19" i="7"/>
  <c r="R20" i="7"/>
  <c r="S19" i="7" s="1"/>
  <c r="N19" i="7"/>
  <c r="O18" i="7" s="1"/>
  <c r="M20" i="7"/>
  <c r="J19" i="7"/>
  <c r="K18" i="7" s="1"/>
  <c r="H20" i="7"/>
  <c r="I19" i="7" s="1"/>
  <c r="F19" i="7"/>
  <c r="G18" i="7" s="1"/>
  <c r="D20" i="7"/>
  <c r="E19" i="7" s="1"/>
  <c r="U18" i="7"/>
  <c r="Q21" i="7" l="1"/>
  <c r="T20" i="7"/>
  <c r="R21" i="7"/>
  <c r="S20" i="7" s="1"/>
  <c r="N20" i="7"/>
  <c r="O19" i="7" s="1"/>
  <c r="M21" i="7"/>
  <c r="J20" i="7"/>
  <c r="K19" i="7" s="1"/>
  <c r="H21" i="7"/>
  <c r="I20" i="7" s="1"/>
  <c r="F20" i="7"/>
  <c r="G19" i="7" s="1"/>
  <c r="D21" i="7"/>
  <c r="E20" i="7" s="1"/>
  <c r="U19" i="7"/>
  <c r="T21" i="7" l="1"/>
  <c r="R22" i="7"/>
  <c r="S21" i="7" s="1"/>
  <c r="N21" i="7"/>
  <c r="O20" i="7" s="1"/>
  <c r="M22" i="7"/>
  <c r="J21" i="7"/>
  <c r="K20" i="7" s="1"/>
  <c r="H22" i="7"/>
  <c r="I21" i="7" s="1"/>
  <c r="F21" i="7"/>
  <c r="G20" i="7" s="1"/>
  <c r="D22" i="7"/>
  <c r="E21" i="7" s="1"/>
  <c r="U20" i="7"/>
  <c r="Q22" i="7" l="1"/>
  <c r="T22" i="7"/>
  <c r="R23" i="7"/>
  <c r="S22" i="7" s="1"/>
  <c r="N22" i="7"/>
  <c r="O21" i="7" s="1"/>
  <c r="M23" i="7"/>
  <c r="J22" i="7"/>
  <c r="K21" i="7" s="1"/>
  <c r="H23" i="7"/>
  <c r="I22" i="7" s="1"/>
  <c r="F22" i="7"/>
  <c r="G21" i="7" s="1"/>
  <c r="D23" i="7"/>
  <c r="E22" i="7" s="1"/>
  <c r="U21" i="7"/>
  <c r="Q23" i="7" l="1"/>
  <c r="T23" i="7"/>
  <c r="R24" i="7"/>
  <c r="S23" i="7" s="1"/>
  <c r="N23" i="7"/>
  <c r="O22" i="7" s="1"/>
  <c r="M24" i="7"/>
  <c r="J23" i="7"/>
  <c r="K22" i="7" s="1"/>
  <c r="H24" i="7"/>
  <c r="I23" i="7" s="1"/>
  <c r="F23" i="7"/>
  <c r="G22" i="7" s="1"/>
  <c r="D24" i="7"/>
  <c r="E23" i="7" s="1"/>
  <c r="U22" i="7"/>
  <c r="Q24" i="7" l="1"/>
  <c r="T24" i="7"/>
  <c r="R25" i="7"/>
  <c r="S24" i="7" s="1"/>
  <c r="N24" i="7"/>
  <c r="O23" i="7" s="1"/>
  <c r="M25" i="7"/>
  <c r="J24" i="7"/>
  <c r="K23" i="7" s="1"/>
  <c r="H25" i="7"/>
  <c r="I24" i="7" s="1"/>
  <c r="F24" i="7"/>
  <c r="G23" i="7" s="1"/>
  <c r="D25" i="7"/>
  <c r="E24" i="7" s="1"/>
  <c r="U23" i="7"/>
  <c r="Q25" i="7" l="1"/>
  <c r="T25" i="7"/>
  <c r="R26" i="7"/>
  <c r="S25" i="7" s="1"/>
  <c r="N25" i="7"/>
  <c r="O24" i="7" s="1"/>
  <c r="M26" i="7"/>
  <c r="J25" i="7"/>
  <c r="K24" i="7" s="1"/>
  <c r="H26" i="7"/>
  <c r="I25" i="7" s="1"/>
  <c r="F25" i="7"/>
  <c r="G24" i="7" s="1"/>
  <c r="D26" i="7"/>
  <c r="E25" i="7" s="1"/>
  <c r="U24" i="7"/>
  <c r="Q26" i="7" l="1"/>
  <c r="T26" i="7"/>
  <c r="R27" i="7"/>
  <c r="S26" i="7" s="1"/>
  <c r="N26" i="7"/>
  <c r="O25" i="7" s="1"/>
  <c r="M27" i="7"/>
  <c r="J26" i="7"/>
  <c r="K25" i="7" s="1"/>
  <c r="H27" i="7"/>
  <c r="I26" i="7" s="1"/>
  <c r="F26" i="7"/>
  <c r="G25" i="7" s="1"/>
  <c r="D27" i="7"/>
  <c r="E26" i="7" s="1"/>
  <c r="U25" i="7"/>
  <c r="Q27" i="7" l="1"/>
  <c r="T27" i="7"/>
  <c r="R28" i="7"/>
  <c r="S27" i="7" s="1"/>
  <c r="N27" i="7"/>
  <c r="O26" i="7" s="1"/>
  <c r="M28" i="7"/>
  <c r="J27" i="7"/>
  <c r="K26" i="7" s="1"/>
  <c r="H28" i="7"/>
  <c r="I27" i="7" s="1"/>
  <c r="F27" i="7"/>
  <c r="G26" i="7" s="1"/>
  <c r="D28" i="7"/>
  <c r="E27" i="7" s="1"/>
  <c r="U26" i="7"/>
  <c r="Q28" i="7" l="1"/>
  <c r="T28" i="7"/>
  <c r="R29" i="7"/>
  <c r="S28" i="7" s="1"/>
  <c r="N28" i="7"/>
  <c r="O27" i="7" s="1"/>
  <c r="M29" i="7"/>
  <c r="J28" i="7"/>
  <c r="K27" i="7" s="1"/>
  <c r="H29" i="7"/>
  <c r="I28" i="7" s="1"/>
  <c r="F28" i="7"/>
  <c r="G27" i="7" s="1"/>
  <c r="D29" i="7"/>
  <c r="E28" i="7" s="1"/>
  <c r="U27" i="7"/>
  <c r="Q29" i="7" l="1"/>
  <c r="T29" i="7"/>
  <c r="R30" i="7"/>
  <c r="N29" i="7"/>
  <c r="O28" i="7" s="1"/>
  <c r="M30" i="7"/>
  <c r="J29" i="7"/>
  <c r="K28" i="7" s="1"/>
  <c r="H30" i="7"/>
  <c r="I29" i="7" s="1"/>
  <c r="F29" i="7"/>
  <c r="G28" i="7" s="1"/>
  <c r="D30" i="7"/>
  <c r="E29" i="7" s="1"/>
  <c r="U28" i="7"/>
  <c r="Q30" i="7" l="1"/>
  <c r="T30" i="7"/>
  <c r="R31" i="7"/>
  <c r="S30" i="7" s="1"/>
  <c r="S29" i="7"/>
  <c r="N30" i="7"/>
  <c r="O29" i="7" s="1"/>
  <c r="M31" i="7"/>
  <c r="J30" i="7"/>
  <c r="K29" i="7" s="1"/>
  <c r="H31" i="7"/>
  <c r="I30" i="7" s="1"/>
  <c r="F30" i="7"/>
  <c r="G29" i="7" s="1"/>
  <c r="D31" i="7"/>
  <c r="E30" i="7" s="1"/>
  <c r="U29" i="7"/>
  <c r="Q31" i="7" l="1"/>
  <c r="T31" i="7"/>
  <c r="R32" i="7"/>
  <c r="S31" i="7" s="1"/>
  <c r="N31" i="7"/>
  <c r="O30" i="7" s="1"/>
  <c r="M32" i="7"/>
  <c r="J31" i="7"/>
  <c r="K30" i="7" s="1"/>
  <c r="H32" i="7"/>
  <c r="I31" i="7" s="1"/>
  <c r="F31" i="7"/>
  <c r="G30" i="7" s="1"/>
  <c r="D32" i="7"/>
  <c r="E31" i="7" s="1"/>
  <c r="U30" i="7"/>
  <c r="Q32" i="7" l="1"/>
  <c r="T32" i="7"/>
  <c r="R33" i="7"/>
  <c r="N32" i="7"/>
  <c r="O31" i="7" s="1"/>
  <c r="M33" i="7"/>
  <c r="J32" i="7"/>
  <c r="K31" i="7" s="1"/>
  <c r="H33" i="7"/>
  <c r="I32" i="7" s="1"/>
  <c r="F32" i="7"/>
  <c r="G31" i="7" s="1"/>
  <c r="D33" i="7"/>
  <c r="E32" i="7" s="1"/>
  <c r="U31" i="7"/>
  <c r="Q33" i="7" l="1"/>
  <c r="T33" i="7"/>
  <c r="R34" i="7"/>
  <c r="S33" i="7" s="1"/>
  <c r="S32" i="7"/>
  <c r="N33" i="7"/>
  <c r="O32" i="7" s="1"/>
  <c r="M34" i="7"/>
  <c r="J33" i="7"/>
  <c r="K32" i="7" s="1"/>
  <c r="H34" i="7"/>
  <c r="I33" i="7" s="1"/>
  <c r="F33" i="7"/>
  <c r="G32" i="7" s="1"/>
  <c r="D34" i="7"/>
  <c r="E33" i="7" s="1"/>
  <c r="U32" i="7"/>
  <c r="Q34" i="7" l="1"/>
  <c r="T34" i="7"/>
  <c r="R35" i="7"/>
  <c r="S34" i="7" s="1"/>
  <c r="N34" i="7"/>
  <c r="O33" i="7" s="1"/>
  <c r="M35" i="7"/>
  <c r="J34" i="7"/>
  <c r="K33" i="7" s="1"/>
  <c r="H35" i="7"/>
  <c r="I34" i="7" s="1"/>
  <c r="F34" i="7"/>
  <c r="G33" i="7" s="1"/>
  <c r="D35" i="7"/>
  <c r="E34" i="7" s="1"/>
  <c r="U33" i="7"/>
  <c r="Q35" i="7" l="1"/>
  <c r="T35" i="7"/>
  <c r="R36" i="7"/>
  <c r="S35" i="7" s="1"/>
  <c r="N35" i="7"/>
  <c r="O34" i="7" s="1"/>
  <c r="M36" i="7"/>
  <c r="J35" i="7"/>
  <c r="K34" i="7" s="1"/>
  <c r="H36" i="7"/>
  <c r="I35" i="7" s="1"/>
  <c r="F35" i="7"/>
  <c r="G34" i="7" s="1"/>
  <c r="D36" i="7"/>
  <c r="E35" i="7" s="1"/>
  <c r="U34" i="7"/>
  <c r="Q36" i="7" l="1"/>
  <c r="T36" i="7"/>
  <c r="R37" i="7"/>
  <c r="S36" i="7" s="1"/>
  <c r="N36" i="7"/>
  <c r="O35" i="7" s="1"/>
  <c r="M37" i="7"/>
  <c r="J36" i="7"/>
  <c r="K35" i="7" s="1"/>
  <c r="H37" i="7"/>
  <c r="I36" i="7" s="1"/>
  <c r="F36" i="7"/>
  <c r="G35" i="7" s="1"/>
  <c r="D37" i="7"/>
  <c r="E36" i="7" s="1"/>
  <c r="U35" i="7"/>
  <c r="Q37" i="7" l="1"/>
  <c r="T37" i="7"/>
  <c r="R38" i="7"/>
  <c r="S37" i="7" s="1"/>
  <c r="N37" i="7"/>
  <c r="O36" i="7" s="1"/>
  <c r="M38" i="7"/>
  <c r="J37" i="7"/>
  <c r="K36" i="7" s="1"/>
  <c r="H38" i="7"/>
  <c r="I37" i="7" s="1"/>
  <c r="F37" i="7"/>
  <c r="G36" i="7" s="1"/>
  <c r="D38" i="7"/>
  <c r="E37" i="7" s="1"/>
  <c r="U36" i="7"/>
  <c r="Q38" i="7" l="1"/>
  <c r="T38" i="7"/>
  <c r="R39" i="7"/>
  <c r="S38" i="7" s="1"/>
  <c r="N38" i="7"/>
  <c r="O37" i="7" s="1"/>
  <c r="M39" i="7"/>
  <c r="J38" i="7"/>
  <c r="K37" i="7" s="1"/>
  <c r="H39" i="7"/>
  <c r="I38" i="7" s="1"/>
  <c r="F38" i="7"/>
  <c r="G37" i="7" s="1"/>
  <c r="D39" i="7"/>
  <c r="E38" i="7" s="1"/>
  <c r="U37" i="7"/>
  <c r="Q39" i="7" l="1"/>
  <c r="T39" i="7"/>
  <c r="R40" i="7"/>
  <c r="S39" i="7" s="1"/>
  <c r="N39" i="7"/>
  <c r="O38" i="7" s="1"/>
  <c r="M40" i="7"/>
  <c r="J39" i="7"/>
  <c r="K38" i="7" s="1"/>
  <c r="H40" i="7"/>
  <c r="I39" i="7" s="1"/>
  <c r="F39" i="7"/>
  <c r="G38" i="7" s="1"/>
  <c r="D40" i="7"/>
  <c r="E39" i="7" s="1"/>
  <c r="U38" i="7"/>
  <c r="Q40" i="7" l="1"/>
  <c r="T40" i="7"/>
  <c r="R41" i="7"/>
  <c r="S40" i="7" s="1"/>
  <c r="N40" i="7"/>
  <c r="O39" i="7" s="1"/>
  <c r="M41" i="7"/>
  <c r="J40" i="7"/>
  <c r="K39" i="7" s="1"/>
  <c r="H41" i="7"/>
  <c r="I40" i="7" s="1"/>
  <c r="F40" i="7"/>
  <c r="G39" i="7" s="1"/>
  <c r="D41" i="7"/>
  <c r="E40" i="7" s="1"/>
  <c r="U39" i="7"/>
  <c r="Q41" i="7" l="1"/>
  <c r="T41" i="7"/>
  <c r="R42" i="7"/>
  <c r="S41" i="7" s="1"/>
  <c r="N41" i="7"/>
  <c r="O40" i="7" s="1"/>
  <c r="M42" i="7"/>
  <c r="J41" i="7"/>
  <c r="K40" i="7" s="1"/>
  <c r="H42" i="7"/>
  <c r="I41" i="7" s="1"/>
  <c r="F41" i="7"/>
  <c r="G40" i="7" s="1"/>
  <c r="D42" i="7"/>
  <c r="E41" i="7" s="1"/>
  <c r="U40" i="7"/>
  <c r="Q44" i="7" l="1"/>
  <c r="Q42" i="7"/>
  <c r="T42" i="7"/>
  <c r="R43" i="7"/>
  <c r="S42" i="7" s="1"/>
  <c r="N42" i="7"/>
  <c r="O41" i="7" s="1"/>
  <c r="M43" i="7"/>
  <c r="M44" i="7"/>
  <c r="J42" i="7"/>
  <c r="K41" i="7" s="1"/>
  <c r="H43" i="7"/>
  <c r="I42" i="7" s="1"/>
  <c r="F42" i="7"/>
  <c r="G41" i="7" s="1"/>
  <c r="D43" i="7"/>
  <c r="E42" i="7" s="1"/>
  <c r="U41" i="7"/>
  <c r="Q43" i="7" l="1"/>
  <c r="T43" i="7"/>
  <c r="R44" i="7"/>
  <c r="S44" i="7" s="1"/>
  <c r="N43" i="7"/>
  <c r="O42" i="7" s="1"/>
  <c r="J43" i="7"/>
  <c r="K42" i="7" s="1"/>
  <c r="H44" i="7"/>
  <c r="I44" i="7" s="1"/>
  <c r="F43" i="7"/>
  <c r="G42" i="7" s="1"/>
  <c r="D44" i="7"/>
  <c r="E44" i="7" s="1"/>
  <c r="U42" i="7"/>
  <c r="S43" i="7" l="1"/>
  <c r="T44" i="7"/>
  <c r="N44" i="7"/>
  <c r="O44" i="7" s="1"/>
  <c r="J44" i="7"/>
  <c r="K44" i="7" s="1"/>
  <c r="I43" i="7"/>
  <c r="F44" i="7"/>
  <c r="G44" i="7" s="1"/>
  <c r="E43" i="7"/>
  <c r="U44" i="7"/>
  <c r="O43" i="7" l="1"/>
  <c r="K43" i="7"/>
  <c r="G43" i="7"/>
  <c r="U43" i="7"/>
</calcChain>
</file>

<file path=xl/comments1.xml><?xml version="1.0" encoding="utf-8"?>
<comments xmlns="http://schemas.openxmlformats.org/spreadsheetml/2006/main">
  <authors>
    <author>TonyAdmin</author>
    <author>Tony</author>
    <author>Tony C.</author>
  </authors>
  <commentList>
    <comment ref="A2" authorId="0" shapeId="0">
      <text>
        <r>
          <rPr>
            <b/>
            <sz val="8"/>
            <color indexed="81"/>
            <rFont val="Tahoma"/>
            <family val="2"/>
          </rPr>
          <t xml:space="preserve">Vertex 1 Name
</t>
        </r>
        <r>
          <rPr>
            <sz val="8"/>
            <color indexed="81"/>
            <rFont val="Tahoma"/>
            <family val="2"/>
          </rPr>
          <t xml:space="preserve">
Enter the name of the edge's first vertex.
</t>
        </r>
        <r>
          <rPr>
            <u/>
            <sz val="8"/>
            <color indexed="81"/>
            <rFont val="Tahoma"/>
            <family val="2"/>
          </rPr>
          <t>Worksheet Overview</t>
        </r>
        <r>
          <rPr>
            <sz val="8"/>
            <color indexed="81"/>
            <rFont val="Tahoma"/>
            <family val="2"/>
          </rPr>
          <t xml:space="preserve">
To create a NodeXL graph in Excel 2007, enter the graph's edges on this worksheet, one row per edge.  The first two columns are required; the other columns can be used to customize the edge's appearance.
To customize the appearance of an individual vertex or add an isolated vertex not connected to an edge, click the "Vertices" tab near Excel's lower-left corner.
After you have entered the edges, click the "Show Graph" button in the NodeXL tab in Excel's Ribbon.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
</t>
        </r>
      </text>
    </comment>
    <comment ref="B2" authorId="0" shapeId="0">
      <text>
        <r>
          <rPr>
            <b/>
            <sz val="8"/>
            <color indexed="81"/>
            <rFont val="Tahoma"/>
            <family val="2"/>
          </rPr>
          <t xml:space="preserve">Vertex 2 Name
</t>
        </r>
        <r>
          <rPr>
            <sz val="8"/>
            <color indexed="81"/>
            <rFont val="Tahoma"/>
            <family val="2"/>
          </rPr>
          <t xml:space="preserve">
Enter the name of the edge's second vertex.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t>
        </r>
      </text>
    </comment>
    <comment ref="C2" authorId="0" shapeId="0">
      <text>
        <r>
          <rPr>
            <b/>
            <sz val="8"/>
            <color indexed="81"/>
            <rFont val="Tahoma"/>
            <family val="2"/>
          </rPr>
          <t xml:space="preserve">Edge Color
</t>
        </r>
        <r>
          <rPr>
            <sz val="8"/>
            <color indexed="81"/>
            <rFont val="Tahoma"/>
            <family val="2"/>
          </rPr>
          <t xml:space="preserve">
To select an optional edge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D2" authorId="0" shapeId="0">
      <text>
        <r>
          <rPr>
            <b/>
            <sz val="8"/>
            <color indexed="81"/>
            <rFont val="Tahoma"/>
            <family val="2"/>
          </rPr>
          <t xml:space="preserve">Edge Width
</t>
        </r>
        <r>
          <rPr>
            <sz val="8"/>
            <color indexed="81"/>
            <rFont val="Tahoma"/>
            <family val="2"/>
          </rPr>
          <t xml:space="preserve">
Enter an optional edge width between 1 and 10.</t>
        </r>
      </text>
    </comment>
    <comment ref="E2" authorId="1" shapeId="0">
      <text>
        <r>
          <rPr>
            <b/>
            <sz val="8"/>
            <color indexed="81"/>
            <rFont val="Tahoma"/>
            <family val="2"/>
          </rPr>
          <t>Edge Style</t>
        </r>
        <r>
          <rPr>
            <b/>
            <sz val="9"/>
            <color indexed="81"/>
            <rFont val="Tahoma"/>
            <charset val="1"/>
          </rPr>
          <t xml:space="preserve">
</t>
        </r>
        <r>
          <rPr>
            <sz val="8"/>
            <color indexed="81"/>
            <rFont val="Tahoma"/>
            <family val="2"/>
          </rPr>
          <t xml:space="preserve">Select an optional edge style.
</t>
        </r>
        <r>
          <rPr>
            <u/>
            <sz val="8"/>
            <color indexed="81"/>
            <rFont val="Tahoma"/>
            <family val="2"/>
          </rPr>
          <t>Formulas</t>
        </r>
        <r>
          <rPr>
            <sz val="8"/>
            <color indexed="81"/>
            <rFont val="Tahoma"/>
            <family val="2"/>
          </rPr>
          <t xml:space="preserve">
If you are using Excel formulas to compute the styles, you may find it helpful to use the numerical options instead of text:
1 = Solid
2 = Dash
3 = Dot
4 = Dash Dot
5 = Dash Dot Dot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b/>
            <sz val="8"/>
            <color indexed="81"/>
            <rFont val="Tahoma"/>
            <family val="2"/>
          </rPr>
          <t xml:space="preserve">
</t>
        </r>
        <r>
          <rPr>
            <sz val="8"/>
            <color indexed="81"/>
            <rFont val="Tahoma"/>
            <family val="2"/>
          </rPr>
          <t xml:space="preserve">
</t>
        </r>
      </text>
    </comment>
    <comment ref="F2" authorId="0" shapeId="0">
      <text>
        <r>
          <rPr>
            <b/>
            <sz val="8"/>
            <color indexed="81"/>
            <rFont val="Tahoma"/>
            <family val="2"/>
          </rPr>
          <t xml:space="preserve">Edge Opacity
</t>
        </r>
        <r>
          <rPr>
            <sz val="8"/>
            <color indexed="81"/>
            <rFont val="Tahoma"/>
            <family val="2"/>
          </rPr>
          <t xml:space="preserve">
Enter an optional edge opacity between 0 (transparent) and 100 (opaque).</t>
        </r>
      </text>
    </comment>
    <comment ref="G2" authorId="0" shapeId="0">
      <text>
        <r>
          <rPr>
            <b/>
            <sz val="8"/>
            <color indexed="81"/>
            <rFont val="Tahoma"/>
            <family val="2"/>
          </rPr>
          <t xml:space="preserve">Edge Visibility
</t>
        </r>
        <r>
          <rPr>
            <sz val="8"/>
            <color indexed="81"/>
            <rFont val="Tahoma"/>
            <family val="2"/>
          </rPr>
          <t xml:space="preserve">
Select an optional edge visibility.
</t>
        </r>
        <r>
          <rPr>
            <b/>
            <sz val="8"/>
            <color indexed="81"/>
            <rFont val="Tahoma"/>
            <family val="2"/>
          </rPr>
          <t>Show</t>
        </r>
        <r>
          <rPr>
            <sz val="8"/>
            <color indexed="81"/>
            <rFont val="Tahoma"/>
            <family val="2"/>
          </rPr>
          <t xml:space="preserve">
Show the edge when the graph is refreshed.  This is the default.
</t>
        </r>
        <r>
          <rPr>
            <b/>
            <sz val="8"/>
            <color indexed="81"/>
            <rFont val="Tahoma"/>
            <family val="2"/>
          </rPr>
          <t>Skip</t>
        </r>
        <r>
          <rPr>
            <sz val="8"/>
            <color indexed="81"/>
            <rFont val="Tahoma"/>
            <family val="2"/>
          </rPr>
          <t xml:space="preserve">
Skip the edge row.
</t>
        </r>
        <r>
          <rPr>
            <b/>
            <sz val="8"/>
            <color indexed="81"/>
            <rFont val="Tahoma"/>
            <family val="2"/>
          </rPr>
          <t>Hide</t>
        </r>
        <r>
          <rPr>
            <sz val="8"/>
            <color indexed="81"/>
            <rFont val="Tahoma"/>
            <family val="2"/>
          </rPr>
          <t xml:space="preserve">
Use the edge when laying out the graph but then hide it.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H2" authorId="2" shapeId="0">
      <text>
        <r>
          <rPr>
            <b/>
            <sz val="8"/>
            <color indexed="81"/>
            <rFont val="Tahoma"/>
            <family val="2"/>
          </rPr>
          <t xml:space="preserve">Edge Label
</t>
        </r>
        <r>
          <rPr>
            <sz val="8"/>
            <color indexed="81"/>
            <rFont val="Tahoma"/>
            <family val="2"/>
          </rPr>
          <t xml:space="preserve">Enter an optional edge label.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text>
    </comment>
    <comment ref="I2" authorId="1" shapeId="0">
      <text>
        <r>
          <rPr>
            <b/>
            <sz val="8"/>
            <color indexed="81"/>
            <rFont val="Tahoma"/>
            <family val="2"/>
          </rPr>
          <t xml:space="preserve">Edge Label Text Color
</t>
        </r>
        <r>
          <rPr>
            <sz val="8"/>
            <color indexed="81"/>
            <rFont val="Tahoma"/>
            <family val="2"/>
          </rPr>
          <t xml:space="preserve">
To select an optional label text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J2" authorId="1" shapeId="0">
      <text>
        <r>
          <rPr>
            <b/>
            <sz val="8"/>
            <color indexed="81"/>
            <rFont val="Tahoma"/>
            <family val="2"/>
          </rPr>
          <t xml:space="preserve">Edge Label Font Size
</t>
        </r>
        <r>
          <rPr>
            <sz val="8"/>
            <color indexed="81"/>
            <rFont val="Tahoma"/>
            <family val="2"/>
          </rPr>
          <t>Enter an optional label font size between 8 and 72.</t>
        </r>
        <r>
          <rPr>
            <b/>
            <sz val="8"/>
            <color indexed="81"/>
            <rFont val="Tahoma"/>
            <family val="2"/>
          </rPr>
          <t xml:space="preserve">
</t>
        </r>
      </text>
    </comment>
    <comment ref="K2" authorId="1" shapeId="0">
      <text>
        <r>
          <rPr>
            <b/>
            <sz val="8"/>
            <color indexed="81"/>
            <rFont val="Tahoma"/>
            <family val="2"/>
          </rPr>
          <t xml:space="preserve">Edge Reciprocated?
</t>
        </r>
        <r>
          <rPr>
            <sz val="8"/>
            <color indexed="81"/>
            <rFont val="Tahoma"/>
            <family val="2"/>
          </rPr>
          <t xml:space="preserve">
You can tell NodeXL to calculate this and other graph metrics by going to NodeXL, Analysis, Graph Metrics in the Ribbon.</t>
        </r>
        <r>
          <rPr>
            <sz val="9"/>
            <color indexed="81"/>
            <rFont val="Tahoma"/>
            <charset val="1"/>
          </rPr>
          <t xml:space="preserve">
</t>
        </r>
      </text>
    </comment>
    <comment ref="L2" authorId="0" shapeId="0">
      <text>
        <r>
          <rPr>
            <b/>
            <sz val="8"/>
            <color indexed="81"/>
            <rFont val="Tahoma"/>
            <family val="2"/>
          </rPr>
          <t xml:space="preserve">Edge ID
</t>
        </r>
        <r>
          <rPr>
            <sz val="8"/>
            <color indexed="81"/>
            <rFont val="Tahoma"/>
            <family val="2"/>
          </rPr>
          <t>This is a unique ID that gets filled in automatically.  Do not edit this column.</t>
        </r>
      </text>
    </comment>
    <comment ref="N2" authorId="0" shapeId="0">
      <text>
        <r>
          <rPr>
            <b/>
            <sz val="8"/>
            <color indexed="81"/>
            <rFont val="Tahoma"/>
            <family val="2"/>
          </rPr>
          <t xml:space="preserve">How to Add Your Own Columns
</t>
        </r>
        <r>
          <rPr>
            <sz val="8"/>
            <color indexed="81"/>
            <rFont val="Tahoma"/>
            <family val="2"/>
          </rPr>
          <t>If you want NodeXL to use any columns you add, you must add them to this table.  The table is distinguished from the rest of the worksheet by the table column headers in row 2, so you can tell where the table ends and the rest of the worksheet begins.
You can add a column to the right end of the table by simply typing a column name into the first empty cell in row 2.  Excel will automatically extend the table to the right to include the new column.
You can also insert a column anywhere within the table, but that will interfere with NodeXL's ability to show and hide groups of related columns and is not recommended.</t>
        </r>
        <r>
          <rPr>
            <b/>
            <sz val="8"/>
            <color indexed="81"/>
            <rFont val="Tahoma"/>
            <family val="2"/>
          </rPr>
          <t xml:space="preserve">
</t>
        </r>
        <r>
          <rPr>
            <sz val="8"/>
            <color indexed="81"/>
            <rFont val="Tahoma"/>
            <family val="2"/>
          </rPr>
          <t xml:space="preserve">
</t>
        </r>
      </text>
    </comment>
  </commentList>
</comments>
</file>

<file path=xl/comments2.xml><?xml version="1.0" encoding="utf-8"?>
<comments xmlns="http://schemas.openxmlformats.org/spreadsheetml/2006/main">
  <authors>
    <author>TonyAdmin</author>
    <author>Tony C.</author>
    <author>Tony</author>
  </authors>
  <commentList>
    <comment ref="A2" authorId="0" shapeId="0">
      <text>
        <r>
          <rPr>
            <b/>
            <sz val="8"/>
            <color indexed="81"/>
            <rFont val="Tahoma"/>
            <family val="2"/>
          </rPr>
          <t xml:space="preserve">Vertex Name
</t>
        </r>
        <r>
          <rPr>
            <sz val="8"/>
            <color indexed="81"/>
            <rFont val="Tahoma"/>
            <family val="2"/>
          </rPr>
          <t xml:space="preserve">
Enter the name of the vertex.
</t>
        </r>
        <r>
          <rPr>
            <u/>
            <sz val="8"/>
            <color indexed="81"/>
            <rFont val="Tahoma"/>
            <family val="2"/>
          </rPr>
          <t>Worksheet Overview</t>
        </r>
        <r>
          <rPr>
            <sz val="8"/>
            <color indexed="81"/>
            <rFont val="Tahoma"/>
            <family val="2"/>
          </rPr>
          <t xml:space="preserve">
Use this worksheet to customize the appearance of the graph's vertices and to add isolated vertices that are not connected to edges.  You do not have to enter anything on this worksheet if you don't need either of these features.
</t>
        </r>
        <r>
          <rPr>
            <u/>
            <sz val="8"/>
            <color indexed="81"/>
            <rFont val="Tahoma"/>
            <family val="2"/>
          </rPr>
          <t>Isolated Vertices</t>
        </r>
        <r>
          <rPr>
            <sz val="8"/>
            <color indexed="81"/>
            <rFont val="Tahoma"/>
            <family val="2"/>
          </rPr>
          <t xml:space="preserve">
To add an isolated vertex that is not connected to any edges, enter it on this worksheet and set its Visibility cell to "Show."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t>
        </r>
        <r>
          <rPr>
            <sz val="8"/>
            <color indexed="81"/>
            <rFont val="Tahoma"/>
            <family val="2"/>
          </rPr>
          <t xml:space="preserve">
The Vertex column is frozen, meaning that it remains visible even if you scroll the worksheet to the right.  To unfreeze it,  use View, Freeze Panes, Unfreeze Panes in the Excel Ribbon.</t>
        </r>
      </text>
    </comment>
    <comment ref="B2" authorId="0" shapeId="0">
      <text>
        <r>
          <rPr>
            <b/>
            <sz val="8"/>
            <color indexed="81"/>
            <rFont val="Tahoma"/>
            <family val="2"/>
          </rPr>
          <t xml:space="preserve">Vertex Color
</t>
        </r>
        <r>
          <rPr>
            <sz val="8"/>
            <color indexed="81"/>
            <rFont val="Tahoma"/>
            <family val="2"/>
          </rPr>
          <t xml:space="preserve">
To select an optional vertex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
</t>
        </r>
      </text>
    </comment>
    <comment ref="C2" authorId="0" shapeId="0">
      <text>
        <r>
          <rPr>
            <b/>
            <sz val="8"/>
            <color indexed="81"/>
            <rFont val="Tahoma"/>
            <family val="2"/>
          </rPr>
          <t xml:space="preserve">Vertex Shape
</t>
        </r>
        <r>
          <rPr>
            <sz val="8"/>
            <color indexed="81"/>
            <rFont val="Tahoma"/>
            <family val="2"/>
          </rPr>
          <t xml:space="preserve">
Select an optional vertex shape.
</t>
        </r>
        <r>
          <rPr>
            <u/>
            <sz val="8"/>
            <color indexed="81"/>
            <rFont val="Tahoma"/>
            <family val="2"/>
          </rPr>
          <t>Formulas</t>
        </r>
        <r>
          <rPr>
            <sz val="8"/>
            <color indexed="81"/>
            <rFont val="Tahoma"/>
            <family val="2"/>
          </rPr>
          <t xml:space="preserve">
If you are using Excel formulas to compute the shapes, you may find it helpful to use the numerical options instead of text:
1 = Circle
2 = Disk
3 = Sphere
4 = Square
5 = Solid Square
6 = Diamond
7 = Solid Diamond
8 = Triangle
9 = Solid Triangle
10 = Label
11 = Image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D2" authorId="0" shapeId="0">
      <text>
        <r>
          <rPr>
            <b/>
            <sz val="8"/>
            <color indexed="81"/>
            <rFont val="Tahoma"/>
            <family val="2"/>
          </rPr>
          <t xml:space="preserve">Vertex Size
</t>
        </r>
        <r>
          <rPr>
            <sz val="8"/>
            <color indexed="81"/>
            <rFont val="Tahoma"/>
            <family val="2"/>
          </rPr>
          <t xml:space="preserve">
Enter an optional vertex size between 1 and 1,000.</t>
        </r>
      </text>
    </comment>
    <comment ref="E2" authorId="0" shapeId="0">
      <text>
        <r>
          <rPr>
            <b/>
            <sz val="8"/>
            <color indexed="81"/>
            <rFont val="Tahoma"/>
            <family val="2"/>
          </rPr>
          <t xml:space="preserve">Vertex Opacity
</t>
        </r>
        <r>
          <rPr>
            <sz val="8"/>
            <color indexed="81"/>
            <rFont val="Tahoma"/>
            <family val="2"/>
          </rPr>
          <t xml:space="preserve">
Enter an optional vertex opacity between 0 (transparent) and 100 (opaque).</t>
        </r>
      </text>
    </comment>
    <comment ref="F2" authorId="0" shapeId="0">
      <text>
        <r>
          <rPr>
            <b/>
            <sz val="8"/>
            <color indexed="81"/>
            <rFont val="Tahoma"/>
            <family val="2"/>
          </rPr>
          <t>Vertex Image File</t>
        </r>
        <r>
          <rPr>
            <sz val="8"/>
            <color indexed="81"/>
            <rFont val="Tahoma"/>
            <family val="2"/>
          </rPr>
          <t xml:space="preserve">
To show a vertex as an image, set the Shape to Image and enter one of the following into the Image File column:
* The full path to an image file on your computer or local network.  Example: "C:\MyImages\Image.jpg".
* If the workbook has been saved, a path that is relative to the saved workbook file.  Example: "Images\Image.jpg"
* An URL to an image on the Internet.  Example: "http://www.somesite.com/Image.jpg".</t>
        </r>
      </text>
    </comment>
    <comment ref="G2" authorId="0" shapeId="0">
      <text>
        <r>
          <rPr>
            <b/>
            <sz val="8"/>
            <color indexed="81"/>
            <rFont val="Tahoma"/>
            <family val="2"/>
          </rPr>
          <t xml:space="preserve">Vertex Visibility
</t>
        </r>
        <r>
          <rPr>
            <sz val="8"/>
            <color indexed="81"/>
            <rFont val="Tahoma"/>
            <family val="2"/>
          </rPr>
          <t xml:space="preserve">
Select an optional vertex visibility
</t>
        </r>
        <r>
          <rPr>
            <b/>
            <sz val="8"/>
            <color indexed="81"/>
            <rFont val="Tahoma"/>
            <family val="2"/>
          </rPr>
          <t>Show if in an Edge</t>
        </r>
        <r>
          <rPr>
            <sz val="8"/>
            <color indexed="81"/>
            <rFont val="Tahoma"/>
            <family val="2"/>
          </rPr>
          <t xml:space="preserve">
Show the vertex when the graph is refreshed if it is part of an edge.  Otherwise, ignore the vertex row.  This is the default.
</t>
        </r>
        <r>
          <rPr>
            <b/>
            <sz val="8"/>
            <color indexed="81"/>
            <rFont val="Tahoma"/>
            <family val="2"/>
          </rPr>
          <t>Skip</t>
        </r>
        <r>
          <rPr>
            <sz val="8"/>
            <color indexed="81"/>
            <rFont val="Tahoma"/>
            <family val="2"/>
          </rPr>
          <t xml:space="preserve">
Skip the vertex row and any edge rows that use the vertex.
</t>
        </r>
        <r>
          <rPr>
            <b/>
            <sz val="8"/>
            <color indexed="81"/>
            <rFont val="Tahoma"/>
            <family val="2"/>
          </rPr>
          <t>Hide</t>
        </r>
        <r>
          <rPr>
            <sz val="8"/>
            <color indexed="81"/>
            <rFont val="Tahoma"/>
            <family val="2"/>
          </rPr>
          <t xml:space="preserve">
If the vertex is part of an edge, use it when laying out the graph but then hide it.  Otherwise, ignore the vertex row.
</t>
        </r>
        <r>
          <rPr>
            <b/>
            <sz val="8"/>
            <color indexed="81"/>
            <rFont val="Tahoma"/>
            <family val="2"/>
          </rPr>
          <t>Show</t>
        </r>
        <r>
          <rPr>
            <sz val="8"/>
            <color indexed="81"/>
            <rFont val="Tahoma"/>
            <family val="2"/>
          </rPr>
          <t xml:space="preserve">
Show the vertex regardless of whether it is part of an edge.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if in an Edge
0 = Skip
2 = Hide
4 = Show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H2" authorId="0" shapeId="0">
      <text>
        <r>
          <rPr>
            <b/>
            <sz val="8"/>
            <color indexed="81"/>
            <rFont val="Tahoma"/>
            <family val="2"/>
          </rPr>
          <t xml:space="preserve">Vertex Label
</t>
        </r>
        <r>
          <rPr>
            <sz val="8"/>
            <color indexed="81"/>
            <rFont val="Tahoma"/>
            <family val="2"/>
          </rPr>
          <t xml:space="preserve">
To show a vertex as a box containing text, set the Shape to Label and enter the text into the Label column.  To annotate another shape with text, set the Shape to something else and enter the annotation text into the Label column.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text>
    </comment>
    <comment ref="I2" authorId="0" shapeId="0">
      <text>
        <r>
          <rPr>
            <b/>
            <sz val="8"/>
            <color indexed="81"/>
            <rFont val="Tahoma"/>
            <family val="2"/>
          </rPr>
          <t xml:space="preserve">Vertex Label Fill Color
</t>
        </r>
        <r>
          <rPr>
            <sz val="8"/>
            <color indexed="81"/>
            <rFont val="Tahoma"/>
            <family val="2"/>
          </rPr>
          <t>To select an optional fill color for the Label shape,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J2" authorId="1" shapeId="0">
      <text>
        <r>
          <rPr>
            <b/>
            <sz val="8"/>
            <color indexed="81"/>
            <rFont val="Tahoma"/>
            <family val="2"/>
          </rPr>
          <t xml:space="preserve">Vertex Label Position
</t>
        </r>
        <r>
          <rPr>
            <sz val="8"/>
            <color indexed="81"/>
            <rFont val="Tahoma"/>
            <family val="2"/>
          </rPr>
          <t xml:space="preserve">Select an optional vertex label position.  This is used only when the label annotates the vertex, not when the vertex Shape is Label.  Hover the mouse over the Label column header for more details.
</t>
        </r>
        <r>
          <rPr>
            <u/>
            <sz val="8"/>
            <color indexed="81"/>
            <rFont val="Tahoma"/>
            <family val="2"/>
          </rPr>
          <t>Formulas</t>
        </r>
        <r>
          <rPr>
            <sz val="8"/>
            <color indexed="81"/>
            <rFont val="Tahoma"/>
            <family val="2"/>
          </rPr>
          <t xml:space="preserve">
If you are using Excel formulas to compute the positions, you may find it helpful to use the numerical options instead of text:
0 = Nowhere
1 = Top Left
2 = Top Center
3 = Top Right
4 = Middle Left
5 = Middle Center
6 = Middle Right
7 = Bottom Left
8 = Bottom Center
9 = Bottom Right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text>
    </comment>
    <comment ref="K2" authorId="0" shapeId="0">
      <text>
        <r>
          <rPr>
            <b/>
            <sz val="8"/>
            <color indexed="81"/>
            <rFont val="Tahoma"/>
            <family val="2"/>
          </rPr>
          <t xml:space="preserve">Vertex Tooltip
</t>
        </r>
        <r>
          <rPr>
            <sz val="8"/>
            <color indexed="81"/>
            <rFont val="Tahoma"/>
            <family val="2"/>
          </rPr>
          <t xml:space="preserve">
Enter optional text that will pop up when the mouse is hovered over the vertex in the graph pane.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text>
    </comment>
    <comment ref="L2" authorId="0" shapeId="0">
      <text>
        <r>
          <rPr>
            <b/>
            <sz val="8"/>
            <color indexed="81"/>
            <rFont val="Tahoma"/>
            <family val="2"/>
          </rPr>
          <t xml:space="preserve">Vertex Layout Order
</t>
        </r>
        <r>
          <rPr>
            <sz val="8"/>
            <color indexed="81"/>
            <rFont val="Tahoma"/>
            <family val="2"/>
          </rPr>
          <t xml:space="preserve">Enter an optional number to control the order in which the vertices are laid out in the graph when a geometric layout algorithm (Circle, Spiral and so on) is used.  This also controls the vertex stacking order when vertices overlap.  Vertices with larger numbers are stacked on top of vertices with smaller numbers.
</t>
        </r>
      </text>
    </comment>
    <comment ref="M2" authorId="0" shapeId="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N2" authorId="0" shapeId="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O2" authorId="0" shapeId="0">
      <text>
        <r>
          <rPr>
            <b/>
            <sz val="8"/>
            <color indexed="81"/>
            <rFont val="Tahoma"/>
            <family val="2"/>
          </rPr>
          <t xml:space="preserve">Vertex Locked?
</t>
        </r>
        <r>
          <rPr>
            <sz val="8"/>
            <color indexed="81"/>
            <rFont val="Tahoma"/>
            <family val="2"/>
          </rPr>
          <t xml:space="preserve">
Set to Yes to lock the vertex at its current location.
</t>
        </r>
        <r>
          <rPr>
            <u/>
            <sz val="8"/>
            <color indexed="81"/>
            <rFont val="Tahoma"/>
            <family val="2"/>
          </rPr>
          <t>Formulas</t>
        </r>
        <r>
          <rPr>
            <sz val="8"/>
            <color indexed="81"/>
            <rFont val="Tahoma"/>
            <family val="2"/>
          </rPr>
          <t xml:space="preserve">
If you are using Excel formulas to compute the locked values, you may find it helpful to use the numerical options instead of text:
0 = No
1 = Yes
</t>
        </r>
        <r>
          <rPr>
            <u/>
            <sz val="8"/>
            <color indexed="81"/>
            <rFont val="Tahoma"/>
            <family val="2"/>
          </rPr>
          <t xml:space="preserve">Pasting
</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P2" authorId="0" shapeId="0">
      <text>
        <r>
          <rPr>
            <b/>
            <sz val="8"/>
            <color indexed="81"/>
            <rFont val="Tahoma"/>
            <family val="2"/>
          </rPr>
          <t xml:space="preserve">Vertex Polar R
</t>
        </r>
        <r>
          <rPr>
            <sz val="8"/>
            <color indexed="81"/>
            <rFont val="Tahoma"/>
            <family val="2"/>
          </rPr>
          <t xml:space="preserve">
Enter an optional vertex polar radial coordinate.  This is used only when the Layout is set to Polar or Polar Absolute in the graph pane.
</t>
        </r>
        <r>
          <rPr>
            <u/>
            <sz val="8"/>
            <color indexed="81"/>
            <rFont val="Tahoma"/>
            <family val="2"/>
          </rPr>
          <t>For the Polar Layout</t>
        </r>
        <r>
          <rPr>
            <sz val="8"/>
            <color indexed="81"/>
            <rFont val="Tahoma"/>
            <family val="2"/>
          </rPr>
          <t xml:space="preserve">
0.0 represents the polar origin, which is the center of the graph pane, while 1.0 represents one-half the graph pane's width or height, whichever is smaller.
Polar R values less than 0.0 are allowed, but they have the same effect as the value 0.0.  Similarly, polar R values greater than 1.0 are allowed, but they have the same effect as the value 1.0.
Any vertex that is missing polar coordinates is placed at the polar origin.
</t>
        </r>
        <r>
          <rPr>
            <u/>
            <sz val="8"/>
            <color indexed="81"/>
            <rFont val="Tahoma"/>
            <family val="2"/>
          </rPr>
          <t>For the Polar Absolute Layout</t>
        </r>
        <r>
          <rPr>
            <sz val="8"/>
            <color indexed="81"/>
            <rFont val="Tahoma"/>
            <family val="2"/>
          </rPr>
          <t xml:space="preserve">
0.0 represents the polar origin, which is the center of the graph pane, while 1.0 represents an absolute distance of about 1/96 inch.
There are no limits on Polar R values when using the Polar Absolute layout.  Negative values have the effect of adding 180 degrees to the specified Polar Angle.
Any vertex that is missing polar coordinates is placed at the polar origin.
</t>
        </r>
      </text>
    </comment>
    <comment ref="Q2" authorId="0" shapeId="0">
      <text>
        <r>
          <rPr>
            <b/>
            <sz val="8"/>
            <color indexed="81"/>
            <rFont val="Tahoma"/>
            <family val="2"/>
          </rPr>
          <t xml:space="preserve">Vertex Polar Angle
</t>
        </r>
        <r>
          <rPr>
            <sz val="8"/>
            <color indexed="81"/>
            <rFont val="Tahoma"/>
            <family val="2"/>
          </rPr>
          <t>Enter an optional vertex polar angle coordinate, in degrees.  This is used only when the Layout is set to Polar or Polar Absolute in the graph pane.
0.0 degrees is to the right, 90.0 degrees is up, 180.0 degrees is to the left, and 270.0 degrees is down.  Angles less than 0 are allowed: -1.0 is the same as 359.0, for example.  Similarly, angles greater than 360.0 are allowed: 361.0 is the same as 1.0, for example.
Any vertex that is missing polar coordinates is placed at the polar origin.</t>
        </r>
        <r>
          <rPr>
            <b/>
            <sz val="8"/>
            <color indexed="81"/>
            <rFont val="Tahoma"/>
            <family val="2"/>
          </rPr>
          <t xml:space="preserve">
</t>
        </r>
      </text>
    </comment>
    <comment ref="R2" authorId="0" shapeId="0">
      <text>
        <r>
          <rPr>
            <b/>
            <sz val="8"/>
            <color indexed="81"/>
            <rFont val="Tahoma"/>
            <family val="2"/>
          </rPr>
          <t>Vertex Degree</t>
        </r>
        <r>
          <rPr>
            <sz val="8"/>
            <color indexed="81"/>
            <rFont val="Tahoma"/>
            <family val="2"/>
          </rPr>
          <t xml:space="preserve">
You can tell NodeXL to calculate this and other graph metrics by going to NodeXL, Analysis, Graph Metrics in the Ribbon.
</t>
        </r>
      </text>
    </comment>
    <comment ref="S2" authorId="0" shapeId="0">
      <text>
        <r>
          <rPr>
            <b/>
            <sz val="8"/>
            <color indexed="81"/>
            <rFont val="Tahoma"/>
            <family val="2"/>
          </rPr>
          <t xml:space="preserve">Vertex In-Degree
</t>
        </r>
        <r>
          <rPr>
            <sz val="8"/>
            <color indexed="81"/>
            <rFont val="Tahoma"/>
            <family val="2"/>
          </rPr>
          <t xml:space="preserve">You can tell NodeXL to calculate this and other graph metrics by going to NodeXL, Analysis, Graph Metrics in the Ribbon.
</t>
        </r>
      </text>
    </comment>
    <comment ref="T2" authorId="0" shapeId="0">
      <text>
        <r>
          <rPr>
            <b/>
            <sz val="8"/>
            <color indexed="81"/>
            <rFont val="Tahoma"/>
            <family val="2"/>
          </rPr>
          <t xml:space="preserve">Vertex Out-Degree
</t>
        </r>
        <r>
          <rPr>
            <sz val="8"/>
            <color indexed="81"/>
            <rFont val="Tahoma"/>
            <family val="2"/>
          </rPr>
          <t xml:space="preserve">You can tell NodeXL to calculate this and other graph metrics by going to NodeXL, Analysis, Graph Metrics in the Ribbon.
</t>
        </r>
      </text>
    </comment>
    <comment ref="U2" authorId="0" shapeId="0">
      <text>
        <r>
          <rPr>
            <b/>
            <sz val="8"/>
            <color indexed="81"/>
            <rFont val="Tahoma"/>
            <family val="2"/>
          </rPr>
          <t xml:space="preserve">Vertex Betweenness Centrality
</t>
        </r>
        <r>
          <rPr>
            <sz val="8"/>
            <color indexed="81"/>
            <rFont val="Tahoma"/>
            <family val="2"/>
          </rPr>
          <t xml:space="preserve">You can tell NodeXL to calculate this and other graph metrics by going to NodeXL, Analysis, Graph Metrics in the Ribbon.
</t>
        </r>
      </text>
    </comment>
    <comment ref="V2" authorId="0" shapeId="0">
      <text>
        <r>
          <rPr>
            <b/>
            <sz val="8"/>
            <color indexed="81"/>
            <rFont val="Tahoma"/>
            <family val="2"/>
          </rPr>
          <t xml:space="preserve">Vertex Closeness Centrality
</t>
        </r>
        <r>
          <rPr>
            <sz val="8"/>
            <color indexed="81"/>
            <rFont val="Tahoma"/>
            <family val="2"/>
          </rPr>
          <t xml:space="preserve">You can tell NodeXL to calculate this and other graph metrics by going to NodeXL, Analysis, Graph Metrics in the Ribbon.
</t>
        </r>
      </text>
    </comment>
    <comment ref="W2" authorId="0" shapeId="0">
      <text>
        <r>
          <rPr>
            <b/>
            <sz val="8"/>
            <color indexed="81"/>
            <rFont val="Tahoma"/>
            <family val="2"/>
          </rPr>
          <t xml:space="preserve">Vertex Eigenvector Centrality
</t>
        </r>
        <r>
          <rPr>
            <sz val="8"/>
            <color indexed="81"/>
            <rFont val="Tahoma"/>
            <family val="2"/>
          </rPr>
          <t xml:space="preserve">You can tell NodeXL to calculate this and other graph metrics by going to NodeXL, Analysis, Graph Metrics in the Ribbon.
</t>
        </r>
      </text>
    </comment>
    <comment ref="X2" authorId="2" shapeId="0">
      <text>
        <r>
          <rPr>
            <b/>
            <sz val="8"/>
            <color indexed="81"/>
            <rFont val="Tahoma"/>
            <family val="2"/>
          </rPr>
          <t xml:space="preserve">Vertex PageRank
</t>
        </r>
        <r>
          <rPr>
            <sz val="8"/>
            <color indexed="81"/>
            <rFont val="Tahoma"/>
            <family val="2"/>
          </rPr>
          <t>You can tell NodeXL to calculate this and other graph metrics by going to NodeXL, Analysis, Graph Metrics in the Ribbon.</t>
        </r>
      </text>
    </comment>
    <comment ref="Y2" authorId="0" shapeId="0">
      <text>
        <r>
          <rPr>
            <b/>
            <sz val="8"/>
            <color indexed="81"/>
            <rFont val="Tahoma"/>
            <family val="2"/>
          </rPr>
          <t xml:space="preserve">Vertex Clustering Coefficient
</t>
        </r>
        <r>
          <rPr>
            <sz val="8"/>
            <color indexed="81"/>
            <rFont val="Tahoma"/>
            <family val="2"/>
          </rPr>
          <t xml:space="preserve">You can tell NodeXL to calculate this and other graph metrics by going to NodeXL, Analysis, Graph Metrics in the Ribbon.
</t>
        </r>
      </text>
    </comment>
    <comment ref="Z2" authorId="2" shapeId="0">
      <text>
        <r>
          <rPr>
            <b/>
            <sz val="8"/>
            <color indexed="81"/>
            <rFont val="Tahoma"/>
            <family val="2"/>
          </rPr>
          <t>Vertex Reciprocated Pair Ratio</t>
        </r>
        <r>
          <rPr>
            <sz val="8"/>
            <color indexed="81"/>
            <rFont val="Tahoma"/>
            <family val="2"/>
          </rPr>
          <t xml:space="preserve">
You can tell NodeXL to calculate this and other graph metrics by going to NodeXL, Analysis, Graph Metrics in the Ribbon.</t>
        </r>
      </text>
    </comment>
    <comment ref="AA2" authorId="0" shapeId="0">
      <text>
        <r>
          <rPr>
            <b/>
            <sz val="8"/>
            <color indexed="81"/>
            <rFont val="Tahoma"/>
            <family val="2"/>
          </rPr>
          <t xml:space="preserve">Vertex ID
</t>
        </r>
        <r>
          <rPr>
            <sz val="8"/>
            <color indexed="81"/>
            <rFont val="Tahoma"/>
            <family val="2"/>
          </rPr>
          <t xml:space="preserve">
This is a unique ID that gets filled in automatically.  Do not edit this column.</t>
        </r>
      </text>
    </comment>
    <comment ref="AC2" authorId="0" shapeId="0">
      <text>
        <r>
          <rPr>
            <b/>
            <sz val="8"/>
            <color indexed="81"/>
            <rFont val="Tahoma"/>
            <family val="2"/>
          </rPr>
          <t>How to Add Your Own Columns</t>
        </r>
        <r>
          <rPr>
            <sz val="8"/>
            <color indexed="81"/>
            <rFont val="Tahoma"/>
            <family val="2"/>
          </rPr>
          <t xml:space="preserve">
If you want NodeXL to use any columns you add, you must add them to this table.  The table is distinguished from the rest of the worksheet by the table column headers in row 2, so you can tell where the table ends and the rest of the worksheet begins.
You can add a column to the right end of the table by simply typing a column name into the first empty cell in row 2.  Excel will automatically extend the table to the right to include the new column.
You can also insert a column anywhere within the table, but that will interfere with NodeXL's ability to show and hide groups of related columns and is not recommended.</t>
        </r>
        <r>
          <rPr>
            <b/>
            <sz val="8"/>
            <color indexed="81"/>
            <rFont val="Tahoma"/>
            <family val="2"/>
          </rPr>
          <t xml:space="preserve">
</t>
        </r>
      </text>
    </comment>
  </commentList>
</comments>
</file>

<file path=xl/comments3.xml><?xml version="1.0" encoding="utf-8"?>
<comments xmlns="http://schemas.openxmlformats.org/spreadsheetml/2006/main">
  <authors>
    <author>TonyAdmin</author>
    <author>Tony</author>
  </authors>
  <commentList>
    <comment ref="A2" authorId="0" shapeId="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
        </r>
        <r>
          <rPr>
            <u/>
            <sz val="8"/>
            <color indexed="81"/>
            <rFont val="Tahoma"/>
            <family val="2"/>
          </rPr>
          <t xml:space="preserve">
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2" authorId="0" shapeId="0">
      <text>
        <r>
          <rPr>
            <b/>
            <sz val="8"/>
            <color indexed="81"/>
            <rFont val="Tahoma"/>
            <family val="2"/>
          </rPr>
          <t xml:space="preserve">Group Vertex Color
</t>
        </r>
        <r>
          <rPr>
            <sz val="8"/>
            <color indexed="81"/>
            <rFont val="Tahoma"/>
            <family val="2"/>
          </rPr>
          <t xml:space="preserve">
(In most cases, you should not edit this worksheet.  Instead, use the items on the NodeXL, Analysis, Groups menu to create and work with groups.)
To select a color to use for all vertices in the group,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C2" authorId="0" shapeId="0">
      <text>
        <r>
          <rPr>
            <b/>
            <sz val="8"/>
            <color indexed="81"/>
            <rFont val="Tahoma"/>
            <family val="2"/>
          </rPr>
          <t>Group Vertex Shape</t>
        </r>
        <r>
          <rPr>
            <sz val="8"/>
            <color indexed="81"/>
            <rFont val="Tahoma"/>
            <family val="2"/>
          </rPr>
          <t xml:space="preserve">
(In most cases, you should not edit this worksheet.  Instead, use the items on the NodeXL, Analysis, Groups menu to create and work with groups.)
Select a shape to use for all vertices in the group.
</t>
        </r>
        <r>
          <rPr>
            <u/>
            <sz val="8"/>
            <color indexed="81"/>
            <rFont val="Tahoma"/>
            <family val="2"/>
          </rPr>
          <t>Pasting</t>
        </r>
        <r>
          <rPr>
            <sz val="8"/>
            <color indexed="81"/>
            <rFont val="Tahoma"/>
            <family val="2"/>
          </rPr>
          <t xml:space="preserve">
If you want to paste shapes into this column, do not use the standard Paste command (Ctrl-V).  The standard Paste command removes the shape drop-downs from the column.  Instead, use Home, Paste, Paste Values in the Excel Ribbon.</t>
        </r>
      </text>
    </comment>
    <comment ref="D2" authorId="1" shapeId="0">
      <text>
        <r>
          <rPr>
            <b/>
            <sz val="8"/>
            <color indexed="81"/>
            <rFont val="Tahoma"/>
            <family val="2"/>
          </rPr>
          <t>Group Visibility</t>
        </r>
        <r>
          <rPr>
            <sz val="8"/>
            <color indexed="81"/>
            <rFont val="Tahoma"/>
            <family val="2"/>
          </rPr>
          <t xml:space="preserve">
Select an optional group visibility.
</t>
        </r>
        <r>
          <rPr>
            <b/>
            <sz val="8"/>
            <color indexed="81"/>
            <rFont val="Tahoma"/>
            <family val="2"/>
          </rPr>
          <t>Show</t>
        </r>
        <r>
          <rPr>
            <sz val="8"/>
            <color indexed="81"/>
            <rFont val="Tahoma"/>
            <family val="2"/>
          </rPr>
          <t xml:space="preserve">
Show the group's vertices and edges when the graph is refreshed.  This is the default.
</t>
        </r>
        <r>
          <rPr>
            <b/>
            <sz val="8"/>
            <color indexed="81"/>
            <rFont val="Tahoma"/>
            <family val="2"/>
          </rPr>
          <t>Skip</t>
        </r>
        <r>
          <rPr>
            <sz val="8"/>
            <color indexed="81"/>
            <rFont val="Tahoma"/>
            <family val="2"/>
          </rPr>
          <t xml:space="preserve">
Skip the group's vertices and edges.
</t>
        </r>
        <r>
          <rPr>
            <b/>
            <sz val="8"/>
            <color indexed="81"/>
            <rFont val="Tahoma"/>
            <family val="2"/>
          </rPr>
          <t>Hide</t>
        </r>
        <r>
          <rPr>
            <sz val="8"/>
            <color indexed="81"/>
            <rFont val="Tahoma"/>
            <family val="2"/>
          </rPr>
          <t xml:space="preserve">
Use the group's vertices and edges when laying out the graph, but then hide the group's vertices and edges.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E2" authorId="1" shapeId="0">
      <text>
        <r>
          <rPr>
            <b/>
            <sz val="8"/>
            <color indexed="81"/>
            <rFont val="Tahoma"/>
            <family val="2"/>
          </rPr>
          <t xml:space="preserve">Group Collapsed?
</t>
        </r>
        <r>
          <rPr>
            <sz val="8"/>
            <color indexed="81"/>
            <rFont val="Tahoma"/>
            <family val="2"/>
          </rPr>
          <t>(In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 xml:space="preserve">Set to Yes to collapse the group.
</t>
        </r>
        <r>
          <rPr>
            <u/>
            <sz val="8"/>
            <color indexed="81"/>
            <rFont val="Tahoma"/>
            <family val="2"/>
          </rPr>
          <t>Formulas</t>
        </r>
        <r>
          <rPr>
            <sz val="8"/>
            <color indexed="81"/>
            <rFont val="Tahoma"/>
            <family val="2"/>
          </rPr>
          <t xml:space="preserve">
If you are using Excel formulas to compute the collapsed values, you may find it helpful to use the numerical options instead of text:
0 = No
1 = Yes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sz val="9"/>
            <color indexed="81"/>
            <rFont val="Tahoma"/>
            <family val="2"/>
          </rPr>
          <t xml:space="preserve">
</t>
        </r>
      </text>
    </comment>
    <comment ref="F2" authorId="1" shapeId="0">
      <text>
        <r>
          <rPr>
            <b/>
            <sz val="8"/>
            <color indexed="81"/>
            <rFont val="Tahoma"/>
            <family val="2"/>
          </rPr>
          <t>Group Label</t>
        </r>
        <r>
          <rPr>
            <sz val="8"/>
            <color indexed="81"/>
            <rFont val="Tahoma"/>
            <family val="2"/>
          </rPr>
          <t xml:space="preserve">
Enter an optional group label.
Group labels are used when you choose to lay out each of the graph's groups in its own box (NodeXL, Graph, Layout, Layout Options), and when you collapse a group (NodeXL, Analysis, Groups, Collapse Selected Groups).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r>
          <rPr>
            <sz val="9"/>
            <color indexed="81"/>
            <rFont val="Tahoma"/>
            <charset val="1"/>
          </rPr>
          <t xml:space="preserve">
</t>
        </r>
      </text>
    </comment>
    <comment ref="G2" authorId="1" shapeId="0">
      <text>
        <r>
          <rPr>
            <b/>
            <sz val="8"/>
            <color indexed="81"/>
            <rFont val="Tahoma"/>
            <family val="2"/>
          </rPr>
          <t xml:space="preserve">Collapsed Location
</t>
        </r>
        <r>
          <rPr>
            <sz val="8"/>
            <color indexed="81"/>
            <rFont val="Tahoma"/>
            <family val="2"/>
          </rPr>
          <t xml:space="preserve">
(In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H2" authorId="1" shapeId="0">
      <text>
        <r>
          <rPr>
            <b/>
            <sz val="8"/>
            <color indexed="81"/>
            <rFont val="Tahoma"/>
            <family val="2"/>
          </rPr>
          <t xml:space="preserve">Collapsed Location
</t>
        </r>
        <r>
          <rPr>
            <sz val="8"/>
            <color indexed="81"/>
            <rFont val="Tahoma"/>
            <family val="2"/>
          </rPr>
          <t>(In most cases, you should not edit this worksheet.  Instead, use the items on the NodeXL, Analysis, Groups menu to create and work with groups.)
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K2" authorId="1" shapeId="0">
      <text>
        <r>
          <rPr>
            <b/>
            <sz val="8"/>
            <color indexed="81"/>
            <rFont val="Tahoma"/>
            <family val="2"/>
          </rPr>
          <t xml:space="preserve">Group Vertices
</t>
        </r>
        <r>
          <rPr>
            <sz val="8"/>
            <color indexed="81"/>
            <rFont val="Tahoma"/>
            <family val="2"/>
          </rPr>
          <t xml:space="preserve">
You can tell NodeXL to calculate this and other graph metrics by going to NodeXL, Analysis, Graph Metrics in the Ribbon.</t>
        </r>
        <r>
          <rPr>
            <b/>
            <sz val="9"/>
            <color indexed="81"/>
            <rFont val="Tahoma"/>
            <charset val="1"/>
          </rPr>
          <t xml:space="preserve">
</t>
        </r>
        <r>
          <rPr>
            <sz val="9"/>
            <color indexed="81"/>
            <rFont val="Tahoma"/>
            <charset val="1"/>
          </rPr>
          <t xml:space="preserve">
</t>
        </r>
      </text>
    </comment>
    <comment ref="L2" authorId="1" shapeId="0">
      <text>
        <r>
          <rPr>
            <b/>
            <sz val="8"/>
            <color indexed="81"/>
            <rFont val="Tahoma"/>
            <family val="2"/>
          </rPr>
          <t>Group Unique Edges</t>
        </r>
        <r>
          <rPr>
            <sz val="8"/>
            <color indexed="81"/>
            <rFont val="Tahoma"/>
            <family val="2"/>
          </rPr>
          <t xml:space="preserve">
You can tell NodeXL to calculate this and other graph metrics by going to NodeXL, Analysis, Graph Metrics in the Ribbon.</t>
        </r>
      </text>
    </comment>
    <comment ref="M2" authorId="1" shapeId="0">
      <text>
        <r>
          <rPr>
            <b/>
            <sz val="8"/>
            <color indexed="81"/>
            <rFont val="Tahoma"/>
            <family val="2"/>
          </rPr>
          <t>Group Edges With Duplicates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N2" authorId="1" shapeId="0">
      <text>
        <r>
          <rPr>
            <b/>
            <sz val="8"/>
            <color indexed="81"/>
            <rFont val="Tahoma"/>
            <family val="2"/>
          </rPr>
          <t>Group Total Edges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O2" authorId="1" shapeId="0">
      <text>
        <r>
          <rPr>
            <b/>
            <sz val="8"/>
            <color indexed="81"/>
            <rFont val="Tahoma"/>
            <family val="2"/>
          </rPr>
          <t>Group Self-Loops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P2" authorId="1" shapeId="0">
      <text>
        <r>
          <rPr>
            <b/>
            <sz val="8"/>
            <color indexed="81"/>
            <rFont val="Tahoma"/>
            <family val="2"/>
          </rPr>
          <t xml:space="preserve">Group Reciprocated Vertex Pair Ratio
</t>
        </r>
        <r>
          <rPr>
            <sz val="8"/>
            <color indexed="81"/>
            <rFont val="Tahoma"/>
            <family val="2"/>
          </rPr>
          <t>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Q2" authorId="1" shapeId="0">
      <text>
        <r>
          <rPr>
            <b/>
            <sz val="8"/>
            <color indexed="81"/>
            <rFont val="Tahoma"/>
            <family val="2"/>
          </rPr>
          <t xml:space="preserve">Group Reciprocated Edge Ratio
</t>
        </r>
        <r>
          <rPr>
            <sz val="8"/>
            <color indexed="81"/>
            <rFont val="Tahoma"/>
            <family val="2"/>
          </rPr>
          <t>You can tell NodeXL to calculate this and other graph metrics by going to NodeXL, Analysis, Graph Metrics in the Ribbon.</t>
        </r>
      </text>
    </comment>
    <comment ref="R2" authorId="1" shapeId="0">
      <text>
        <r>
          <rPr>
            <b/>
            <sz val="8"/>
            <color indexed="81"/>
            <rFont val="Tahoma"/>
            <family val="2"/>
          </rPr>
          <t>Group Connected Components</t>
        </r>
        <r>
          <rPr>
            <sz val="8"/>
            <color indexed="81"/>
            <rFont val="Tahoma"/>
            <family val="2"/>
          </rPr>
          <t xml:space="preserve">
You can tell NodeXL to calculate this and other graph metrics by going to NodeXL, Analysis, Graph Metrics in the Ribbon.</t>
        </r>
        <r>
          <rPr>
            <b/>
            <sz val="8"/>
            <color indexed="81"/>
            <rFont val="Tahoma"/>
            <family val="2"/>
          </rPr>
          <t xml:space="preserve">
</t>
        </r>
      </text>
    </comment>
    <comment ref="S2" authorId="1" shapeId="0">
      <text>
        <r>
          <rPr>
            <b/>
            <sz val="8"/>
            <color indexed="81"/>
            <rFont val="Tahoma"/>
            <family val="2"/>
          </rPr>
          <t>Group Single-Vertex Connected Components</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T2" authorId="1" shapeId="0">
      <text>
        <r>
          <rPr>
            <b/>
            <sz val="8"/>
            <color indexed="81"/>
            <rFont val="Tahoma"/>
            <family val="2"/>
          </rPr>
          <t>Group Maximum Vertices in a Connected Component</t>
        </r>
        <r>
          <rPr>
            <sz val="8"/>
            <color indexed="81"/>
            <rFont val="Tahoma"/>
            <family val="2"/>
          </rPr>
          <t xml:space="preserve">
You can tell NodeXL to calculate this and other graph metrics by going to NodeXL, Analysis, Graph Metrics in the Ribbon.
</t>
        </r>
        <r>
          <rPr>
            <sz val="9"/>
            <color indexed="81"/>
            <rFont val="Tahoma"/>
            <family val="2"/>
          </rPr>
          <t xml:space="preserve">
</t>
        </r>
      </text>
    </comment>
    <comment ref="U2" authorId="1" shapeId="0">
      <text>
        <r>
          <rPr>
            <b/>
            <sz val="8"/>
            <color indexed="81"/>
            <rFont val="Tahoma"/>
            <family val="2"/>
          </rPr>
          <t>Group Maximum Edges in a Connected Component</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text>
    </comment>
    <comment ref="V2" authorId="1" shapeId="0">
      <text>
        <r>
          <rPr>
            <b/>
            <sz val="8"/>
            <color indexed="81"/>
            <rFont val="Tahoma"/>
            <family val="2"/>
          </rPr>
          <t>Group Maximum Geodesic Distance (Diameter)</t>
        </r>
        <r>
          <rPr>
            <sz val="8"/>
            <color indexed="81"/>
            <rFont val="Tahoma"/>
            <family val="2"/>
          </rPr>
          <t xml:space="preserve">
You can tell NodeXL to calculate this and other graph metrics by going to NodeXL, Analysis, Graph Metrics in the Ribbon.</t>
        </r>
      </text>
    </comment>
    <comment ref="W2" authorId="1" shapeId="0">
      <text>
        <r>
          <rPr>
            <b/>
            <sz val="8"/>
            <color indexed="81"/>
            <rFont val="Tahoma"/>
            <family val="2"/>
          </rPr>
          <t>Group Average Geodesic Distance</t>
        </r>
        <r>
          <rPr>
            <sz val="8"/>
            <color indexed="81"/>
            <rFont val="Tahoma"/>
            <family val="2"/>
          </rPr>
          <t xml:space="preserve">
You can tell NodeXL to calculate this and other graph metrics by going to NodeXL, Analysis, Graph Metrics in the Ribbon.</t>
        </r>
      </text>
    </comment>
    <comment ref="X2" authorId="1" shapeId="0">
      <text>
        <r>
          <rPr>
            <b/>
            <sz val="8"/>
            <color indexed="81"/>
            <rFont val="Tahoma"/>
            <family val="2"/>
          </rPr>
          <t>Group Graph Density</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text>
    </comment>
  </commentList>
</comments>
</file>

<file path=xl/comments4.xml><?xml version="1.0" encoding="utf-8"?>
<comments xmlns="http://schemas.openxmlformats.org/spreadsheetml/2006/main">
  <authors>
    <author>TonyAdmin</author>
    <author>Tony</author>
  </authors>
  <commentList>
    <comment ref="A1" authorId="0" shapeId="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The group name must also be entered on the Groups worksheet.
</t>
        </r>
        <r>
          <rPr>
            <u/>
            <sz val="8"/>
            <color indexed="81"/>
            <rFont val="Tahoma"/>
            <family val="2"/>
          </rPr>
          <t>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1" authorId="0" shapeId="0">
      <text>
        <r>
          <rPr>
            <b/>
            <sz val="8"/>
            <color indexed="81"/>
            <rFont val="Tahoma"/>
            <family val="2"/>
          </rPr>
          <t>Vertex Name</t>
        </r>
        <r>
          <rPr>
            <sz val="8"/>
            <color indexed="81"/>
            <rFont val="Tahoma"/>
            <family val="2"/>
          </rPr>
          <t xml:space="preserve">
(In most cases, you should not edit this worksheet.  Instead, use the items on the NodeXL, Analysis, Groups menu to create and work with groups.)
Enter the name of a vertex to include in this group.</t>
        </r>
      </text>
    </comment>
    <comment ref="C1" authorId="1" shapeId="0">
      <text>
        <r>
          <rPr>
            <b/>
            <sz val="8"/>
            <color indexed="81"/>
            <rFont val="Tahoma"/>
            <family val="2"/>
          </rPr>
          <t xml:space="preserve">Vertex ID
</t>
        </r>
        <r>
          <rPr>
            <sz val="8"/>
            <color indexed="81"/>
            <rFont val="Tahoma"/>
            <family val="2"/>
          </rPr>
          <t xml:space="preserve">
This gets filled in by the items on the NodeXL, Analysis, Groups menu.</t>
        </r>
        <r>
          <rPr>
            <b/>
            <sz val="9"/>
            <color indexed="81"/>
            <rFont val="Tahoma"/>
            <charset val="1"/>
          </rPr>
          <t xml:space="preserve">
</t>
        </r>
        <r>
          <rPr>
            <sz val="9"/>
            <color indexed="81"/>
            <rFont val="Tahoma"/>
            <charset val="1"/>
          </rPr>
          <t xml:space="preserve">
</t>
        </r>
      </text>
    </comment>
  </commentList>
</comments>
</file>

<file path=xl/comments5.xml><?xml version="1.0" encoding="utf-8"?>
<comments xmlns="http://schemas.openxmlformats.org/spreadsheetml/2006/main">
  <authors>
    <author>TonyAdmin</author>
  </authors>
  <commentList>
    <comment ref="A1" authorId="0" shapeId="0">
      <text>
        <r>
          <rPr>
            <b/>
            <sz val="8"/>
            <color indexed="81"/>
            <rFont val="Tahoma"/>
            <family val="2"/>
          </rPr>
          <t>Overall Metrics</t>
        </r>
        <r>
          <rPr>
            <sz val="8"/>
            <color indexed="81"/>
            <rFont val="Tahoma"/>
            <family val="2"/>
          </rPr>
          <t xml:space="preserve">
</t>
        </r>
        <r>
          <rPr>
            <u/>
            <sz val="8"/>
            <color indexed="81"/>
            <rFont val="Tahoma"/>
            <family val="2"/>
          </rPr>
          <t>Worksheet Overview</t>
        </r>
        <r>
          <rPr>
            <sz val="8"/>
            <color indexed="81"/>
            <rFont val="Tahoma"/>
            <family val="2"/>
          </rPr>
          <t xml:space="preserve">
This worksheet displays overall graph metrics, which can be calculated using NodeXL, Analysis, Graph Metrics in the Ribbon.  It also displays overall readability metrics, which can be calculated using NodeXL, Graph, Layout, Calculate Readability Metrics.</t>
        </r>
      </text>
    </comment>
  </commentList>
</comments>
</file>

<file path=xl/sharedStrings.xml><?xml version="1.0" encoding="utf-8"?>
<sst xmlns="http://schemas.openxmlformats.org/spreadsheetml/2006/main" count="36601" uniqueCount="17023">
  <si>
    <t>Vertex 1</t>
  </si>
  <si>
    <t>Vertex 2</t>
  </si>
  <si>
    <t>Color</t>
  </si>
  <si>
    <t>Width</t>
  </si>
  <si>
    <t>Opacity</t>
  </si>
  <si>
    <t>Vertex</t>
  </si>
  <si>
    <t>Valid Edge Visibilities</t>
  </si>
  <si>
    <t>Valid Vertex Visibilities</t>
  </si>
  <si>
    <t>Shape</t>
  </si>
  <si>
    <t>Valid Vertex Shapes</t>
  </si>
  <si>
    <t>Tooltip</t>
  </si>
  <si>
    <t>Visibility</t>
  </si>
  <si>
    <t>ID</t>
  </si>
  <si>
    <t>Locked?</t>
  </si>
  <si>
    <t>Valid Booleans Default False</t>
  </si>
  <si>
    <t>X</t>
  </si>
  <si>
    <t>Y</t>
  </si>
  <si>
    <t>Value</t>
  </si>
  <si>
    <t>Per-Workbook Setting</t>
  </si>
  <si>
    <t>Template Version</t>
  </si>
  <si>
    <t>Vertex Shape</t>
  </si>
  <si>
    <t>Vertex Color</t>
  </si>
  <si>
    <t>Table Name</t>
  </si>
  <si>
    <t>Column Name</t>
  </si>
  <si>
    <t>Selected Minimum</t>
  </si>
  <si>
    <t>Selected Maximum</t>
  </si>
  <si>
    <t>Add Your Own Columns Here</t>
  </si>
  <si>
    <t>Layout Order</t>
  </si>
  <si>
    <t>Polar R</t>
  </si>
  <si>
    <t>Polar Angle</t>
  </si>
  <si>
    <t>Graph Directedness</t>
  </si>
  <si>
    <t>Degree</t>
  </si>
  <si>
    <t>In-Degree</t>
  </si>
  <si>
    <t>Out-Degree</t>
  </si>
  <si>
    <t>Betweenness Centrality</t>
  </si>
  <si>
    <t>Closeness Centrality</t>
  </si>
  <si>
    <t>Eigenvector Centrality</t>
  </si>
  <si>
    <t>Clustering Coefficient</t>
  </si>
  <si>
    <t>Dynamic Filter</t>
  </si>
  <si>
    <t>Visual Properties</t>
  </si>
  <si>
    <t>Do Not Edit</t>
  </si>
  <si>
    <t>Other Columns</t>
  </si>
  <si>
    <t>Graph Metrics</t>
  </si>
  <si>
    <t>Labels</t>
  </si>
  <si>
    <t>Layout</t>
  </si>
  <si>
    <t>Size</t>
  </si>
  <si>
    <t>Label</t>
  </si>
  <si>
    <t>Label Fill Color</t>
  </si>
  <si>
    <t>Image File</t>
  </si>
  <si>
    <t>This worksheet is no longer used but is retained to allow older versions of NodeXL to open workbooks created with NodeXL version 1.0.1.96 or later.</t>
  </si>
  <si>
    <t>Do not delete this worksheet.</t>
  </si>
  <si>
    <t>Show</t>
  </si>
  <si>
    <t>Skip</t>
  </si>
  <si>
    <t>Hide</t>
  </si>
  <si>
    <t>Show if in an Edge</t>
  </si>
  <si>
    <t>Circle</t>
  </si>
  <si>
    <t>Disk</t>
  </si>
  <si>
    <t>Sphere</t>
  </si>
  <si>
    <t>Square</t>
  </si>
  <si>
    <t>Solid Square</t>
  </si>
  <si>
    <t>Diamond</t>
  </si>
  <si>
    <t>Solid Diamond</t>
  </si>
  <si>
    <t>Triangle</t>
  </si>
  <si>
    <t>Solid Triangle</t>
  </si>
  <si>
    <t>Image</t>
  </si>
  <si>
    <t>No</t>
  </si>
  <si>
    <t>Yes</t>
  </si>
  <si>
    <t>Valid Vertex Label Positions</t>
  </si>
  <si>
    <t>Top Left</t>
  </si>
  <si>
    <t>Top Center</t>
  </si>
  <si>
    <t>Top Right</t>
  </si>
  <si>
    <t>Middle Left</t>
  </si>
  <si>
    <t>Middle Center</t>
  </si>
  <si>
    <t>Middle Right</t>
  </si>
  <si>
    <t>Bottom Left</t>
  </si>
  <si>
    <t>Bottom Center</t>
  </si>
  <si>
    <t>Bottom Right</t>
  </si>
  <si>
    <t>Label Position</t>
  </si>
  <si>
    <t>Auto Layout on Open</t>
  </si>
  <si>
    <t>Degree Bin</t>
  </si>
  <si>
    <t>Degree Frequency</t>
  </si>
  <si>
    <t>Minimum Degree</t>
  </si>
  <si>
    <t>Maximum Degree</t>
  </si>
  <si>
    <t>Average Degree</t>
  </si>
  <si>
    <t>Median Degree</t>
  </si>
  <si>
    <t>Not Available</t>
  </si>
  <si>
    <t>In-Degree Bin</t>
  </si>
  <si>
    <t>In-Degree Frequency</t>
  </si>
  <si>
    <t>Minimum In-Degree</t>
  </si>
  <si>
    <t>Maximum In-Degree</t>
  </si>
  <si>
    <t>Average In-Degree</t>
  </si>
  <si>
    <t>Median In-Degree</t>
  </si>
  <si>
    <t>Out-Degree Bin</t>
  </si>
  <si>
    <t>Out-Degree Frequency</t>
  </si>
  <si>
    <t>Minimum Out-Degree</t>
  </si>
  <si>
    <t>Maximum Out-Degree</t>
  </si>
  <si>
    <t>Average Out-Degree</t>
  </si>
  <si>
    <t>Median Out-Degree</t>
  </si>
  <si>
    <t>Betweenness Centrality Bin</t>
  </si>
  <si>
    <t>Betweenness Centrality Frequency</t>
  </si>
  <si>
    <t>Minimum Betweenness Centrality</t>
  </si>
  <si>
    <t>Maximum Betweenness Centrality</t>
  </si>
  <si>
    <t>Average Betweenness Centrality</t>
  </si>
  <si>
    <t>Median Betweenness Centrality</t>
  </si>
  <si>
    <t>Closeness Centrality Bin</t>
  </si>
  <si>
    <t>Closeness Centrality Frequency</t>
  </si>
  <si>
    <t>Minimum Closeness Centrality</t>
  </si>
  <si>
    <t>Maximum Closeness Centrality</t>
  </si>
  <si>
    <t>Average Closeness Centrality</t>
  </si>
  <si>
    <t>Median Closeness Centrality</t>
  </si>
  <si>
    <t>Eigenvector Centrality Bin</t>
  </si>
  <si>
    <t>Eigenvector Centrality Frequency</t>
  </si>
  <si>
    <t>Minimum Eigenvector Centrality</t>
  </si>
  <si>
    <t>Maximum Eigenvector Centrality</t>
  </si>
  <si>
    <t>Average Eigenvector Centrality</t>
  </si>
  <si>
    <t>Median Eigenvector Centrality</t>
  </si>
  <si>
    <t>Clustering Coefficient Bin</t>
  </si>
  <si>
    <t>Clustering Coefficient Frequency</t>
  </si>
  <si>
    <t>Minimum Clustering Coefficient</t>
  </si>
  <si>
    <t>Maximum Clustering Coefficient</t>
  </si>
  <si>
    <t>Average Clustering Coefficient</t>
  </si>
  <si>
    <t>Median Clustering Coefficient</t>
  </si>
  <si>
    <t>Dynamic Filter Bin</t>
  </si>
  <si>
    <t>Dynamic Filter Frequency</t>
  </si>
  <si>
    <t>Bin Divisor</t>
  </si>
  <si>
    <t>No Metric Message</t>
  </si>
  <si>
    <t>Dynamic Filter Source Column Range</t>
  </si>
  <si>
    <t>Histogram Property</t>
  </si>
  <si>
    <t>TableName[ColumnName]</t>
  </si>
  <si>
    <t xml:space="preserve">The empty chart above is used to create histogram images for dynamic filters.  It is associated with two columns in the HistogramBins table on the Overall Metrics worksheet, and on the HistogramProperties table on that worksheet.  The chart is on this worksheet instead of the more logical Overall Metrics worksheet because the chart must be visible for a histogram image to be created.  If the chart where in Overall Metrics in a visible range the user would see it, whereas the user never sees this Misc worksheet because the entire worksheet is hidden. </t>
  </si>
  <si>
    <t>Style</t>
  </si>
  <si>
    <t>Valid Edge Styles</t>
  </si>
  <si>
    <t>Solid</t>
  </si>
  <si>
    <t>Dash</t>
  </si>
  <si>
    <t>Dot</t>
  </si>
  <si>
    <t>Dash Dot</t>
  </si>
  <si>
    <t>Dash Dot Dot</t>
  </si>
  <si>
    <t>PageRank</t>
  </si>
  <si>
    <t>PageRank Bin</t>
  </si>
  <si>
    <t>PageRank Frequency</t>
  </si>
  <si>
    <t>Minimum PageRank</t>
  </si>
  <si>
    <t>Maximum PageRank</t>
  </si>
  <si>
    <t>Average PageRank</t>
  </si>
  <si>
    <t>Median PageRank</t>
  </si>
  <si>
    <t>Group</t>
  </si>
  <si>
    <t>Collapsed?</t>
  </si>
  <si>
    <t>Vertices</t>
  </si>
  <si>
    <t>Vertex ID</t>
  </si>
  <si>
    <t>Unique Edges</t>
  </si>
  <si>
    <t>Edges With Duplicates</t>
  </si>
  <si>
    <t>Total Edges</t>
  </si>
  <si>
    <t>Self-Loops</t>
  </si>
  <si>
    <t>Connected Components</t>
  </si>
  <si>
    <t>Single-Vertex Connected Components</t>
  </si>
  <si>
    <t>Maximum Vertices in a Connected Component</t>
  </si>
  <si>
    <t>Maximum Edges in a Connected Component</t>
  </si>
  <si>
    <t>Maximum Geodesic Distance (Diameter)</t>
  </si>
  <si>
    <t>Average Geodesic Distance</t>
  </si>
  <si>
    <t>Graph Density</t>
  </si>
  <si>
    <t>Nowhere</t>
  </si>
  <si>
    <t>Label Text Color</t>
  </si>
  <si>
    <t>Label Font Size</t>
  </si>
  <si>
    <t>Graph Metric</t>
  </si>
  <si>
    <t>Readability Metric</t>
  </si>
  <si>
    <t>Valid Group Shapes</t>
  </si>
  <si>
    <t>Reciprocated?</t>
  </si>
  <si>
    <t>Collapsed Properties</t>
  </si>
  <si>
    <t>Collapsed X</t>
  </si>
  <si>
    <t>Collapsed Y</t>
  </si>
  <si>
    <t>Valid Group Visibilities</t>
  </si>
  <si>
    <t>Reciprocated Vertex Pair Ratio</t>
  </si>
  <si>
    <t>Reciprocated Edge Ratio</t>
  </si>
  <si>
    <t>Workbook Settings 1</t>
  </si>
  <si>
    <t>Workbook Settings Cell Count</t>
  </si>
  <si>
    <t>Autofill Workbook Results</t>
  </si>
  <si>
    <t>▓0▓0▓0▓True▓Black▓Black▓▓▓0▓0▓0▓0▓0▓False▓▓0▓0▓0▓0▓0▓False▓▓0▓0▓0▓True▓Black▓Black▓▓▓0▓0▓0▓0▓0▓False▓▓0▓0▓0▓0▓0▓False▓▓0▓0▓0▓0▓0▓False▓▓0▓0▓0▓0▓0▓False</t>
  </si>
  <si>
    <t>Graph History</t>
  </si>
  <si>
    <t>Relationship</t>
  </si>
  <si>
    <t>Relationship Date (UTC)</t>
  </si>
  <si>
    <t>Tweet</t>
  </si>
  <si>
    <t>URLs in Tweet</t>
  </si>
  <si>
    <t>Domains in Tweet</t>
  </si>
  <si>
    <t>Hashtags in Tweet</t>
  </si>
  <si>
    <t>Tweet Date (UTC)</t>
  </si>
  <si>
    <t>Twitter Page for Tweet</t>
  </si>
  <si>
    <t>Latitude</t>
  </si>
  <si>
    <t>Longitude</t>
  </si>
  <si>
    <t>Imported ID</t>
  </si>
  <si>
    <t>In-Reply-To Tweet ID</t>
  </si>
  <si>
    <t>fno_india</t>
  </si>
  <si>
    <t>bhatt_neer</t>
  </si>
  <si>
    <t>ricknewnham</t>
  </si>
  <si>
    <t>parvarish3</t>
  </si>
  <si>
    <t>parmanandjikad3</t>
  </si>
  <si>
    <t>vijaysi77377108</t>
  </si>
  <si>
    <t>madhusudandixi4</t>
  </si>
  <si>
    <t>sorabh_in</t>
  </si>
  <si>
    <t>sagyanam</t>
  </si>
  <si>
    <t>sabarywolfy</t>
  </si>
  <si>
    <t>himwant</t>
  </si>
  <si>
    <t>dhawla2014</t>
  </si>
  <si>
    <t>voiceallahabad</t>
  </si>
  <si>
    <t>lynlinking</t>
  </si>
  <si>
    <t>molarcannine</t>
  </si>
  <si>
    <t>baalu_tweets</t>
  </si>
  <si>
    <t>529e8356aad34f9</t>
  </si>
  <si>
    <t>tirumalakv</t>
  </si>
  <si>
    <t>m2010_suresneha</t>
  </si>
  <si>
    <t>lifeofsko</t>
  </si>
  <si>
    <t>shahfai70171529</t>
  </si>
  <si>
    <t>sumitsonii</t>
  </si>
  <si>
    <t>rajeshskumar13</t>
  </si>
  <si>
    <t>amitsingh2203</t>
  </si>
  <si>
    <t>shivamc14228044</t>
  </si>
  <si>
    <t>cnbcbazaar</t>
  </si>
  <si>
    <t>m92zaheer</t>
  </si>
  <si>
    <t>srideens</t>
  </si>
  <si>
    <t>devasenapathy15</t>
  </si>
  <si>
    <t>rakeshmeena212</t>
  </si>
  <si>
    <t>_indianpsycho</t>
  </si>
  <si>
    <t>xmom59</t>
  </si>
  <si>
    <t>0__1</t>
  </si>
  <si>
    <t>digendranayak</t>
  </si>
  <si>
    <t>priyank03118966</t>
  </si>
  <si>
    <t>vipin123panwar</t>
  </si>
  <si>
    <t>satyam2311</t>
  </si>
  <si>
    <t>manojkumar498</t>
  </si>
  <si>
    <t>jamsadm</t>
  </si>
  <si>
    <t>indvsterrorism</t>
  </si>
  <si>
    <t>aishwaryverma9</t>
  </si>
  <si>
    <t>anupagrawal23</t>
  </si>
  <si>
    <t>jpssarathi</t>
  </si>
  <si>
    <t>taruntohana</t>
  </si>
  <si>
    <t>vinodm_85</t>
  </si>
  <si>
    <t>srinivasanravi</t>
  </si>
  <si>
    <t>nageshkotike</t>
  </si>
  <si>
    <t>bjp4krishna1</t>
  </si>
  <si>
    <t>shaan001</t>
  </si>
  <si>
    <t>saxenask352</t>
  </si>
  <si>
    <t>ajaykum53274448</t>
  </si>
  <si>
    <t>shaunkrish</t>
  </si>
  <si>
    <t>ingenioussachin</t>
  </si>
  <si>
    <t>saritasaini18</t>
  </si>
  <si>
    <t>manishupreti9</t>
  </si>
  <si>
    <t>sayedzaman5</t>
  </si>
  <si>
    <t>cavafouph</t>
  </si>
  <si>
    <t>sunmech</t>
  </si>
  <si>
    <t>painolid</t>
  </si>
  <si>
    <t>ghanta_satish</t>
  </si>
  <si>
    <t>inavaneet</t>
  </si>
  <si>
    <t>whirlingdervesh</t>
  </si>
  <si>
    <t>jaygalla</t>
  </si>
  <si>
    <t>vshalsopariwala</t>
  </si>
  <si>
    <t>shivamp06</t>
  </si>
  <si>
    <t>virende72758380</t>
  </si>
  <si>
    <t>epicrofldon</t>
  </si>
  <si>
    <t>guptasachin2911</t>
  </si>
  <si>
    <t>aendran</t>
  </si>
  <si>
    <t>santhosh_pblr</t>
  </si>
  <si>
    <t>sheikhi28569333</t>
  </si>
  <si>
    <t>jai_pnarayan</t>
  </si>
  <si>
    <t>shankarrao1753</t>
  </si>
  <si>
    <t>sujitpatil</t>
  </si>
  <si>
    <t>muntaziraapka</t>
  </si>
  <si>
    <t>7rajeshraj92</t>
  </si>
  <si>
    <t>appycentric</t>
  </si>
  <si>
    <t>khaishk</t>
  </si>
  <si>
    <t>modifanprajjwal</t>
  </si>
  <si>
    <t>knowajay1984</t>
  </si>
  <si>
    <t>nakedboyssingin</t>
  </si>
  <si>
    <t>mehrakushal71</t>
  </si>
  <si>
    <t>ls2008</t>
  </si>
  <si>
    <t>fardeen18092</t>
  </si>
  <si>
    <t>aadharscam</t>
  </si>
  <si>
    <t>_sanjaytripathi</t>
  </si>
  <si>
    <t>vickymano3</t>
  </si>
  <si>
    <t>bjpwbengal</t>
  </si>
  <si>
    <t>rishikarwi</t>
  </si>
  <si>
    <t>sunny75784</t>
  </si>
  <si>
    <t>saurabhsri2000</t>
  </si>
  <si>
    <t>muraliks_11</t>
  </si>
  <si>
    <t>agarwalladinesh</t>
  </si>
  <si>
    <t>hindustani_kudi</t>
  </si>
  <si>
    <t>mohdfaizan02</t>
  </si>
  <si>
    <t>prakashsony13</t>
  </si>
  <si>
    <t>ankitrathimca</t>
  </si>
  <si>
    <t>kamleshtiwari90</t>
  </si>
  <si>
    <t>doc_gyn</t>
  </si>
  <si>
    <t>indiacom</t>
  </si>
  <si>
    <t>chvenkata</t>
  </si>
  <si>
    <t>stayfintuned</t>
  </si>
  <si>
    <t>rahulku98425883</t>
  </si>
  <si>
    <t>nmvmgujarat</t>
  </si>
  <si>
    <t>gursewak_lab</t>
  </si>
  <si>
    <t>kratika4feb</t>
  </si>
  <si>
    <t>akashrockx</t>
  </si>
  <si>
    <t>govindsinghdha7</t>
  </si>
  <si>
    <t>vinayvermaghj</t>
  </si>
  <si>
    <t>chatsjd</t>
  </si>
  <si>
    <t>sidbaba</t>
  </si>
  <si>
    <t>desikrina</t>
  </si>
  <si>
    <t>ganeshkocher</t>
  </si>
  <si>
    <t>bimal_pr</t>
  </si>
  <si>
    <t>rahulraghs</t>
  </si>
  <si>
    <t>msudhab4u</t>
  </si>
  <si>
    <t>abhijeetmani</t>
  </si>
  <si>
    <t>ashokramsingh</t>
  </si>
  <si>
    <t>realconnect1</t>
  </si>
  <si>
    <t>akshitatiwari10</t>
  </si>
  <si>
    <t>anchoranandn</t>
  </si>
  <si>
    <t>mumbai927bigfm</t>
  </si>
  <si>
    <t>kumar_1811</t>
  </si>
  <si>
    <t>jdkharabera</t>
  </si>
  <si>
    <t>rameshw04005727</t>
  </si>
  <si>
    <t>dilipc13</t>
  </si>
  <si>
    <t>maneesh999760</t>
  </si>
  <si>
    <t>gabbar_dast</t>
  </si>
  <si>
    <t>kanti_salecha</t>
  </si>
  <si>
    <t>themssuhag</t>
  </si>
  <si>
    <t>mla_sdeshmukh</t>
  </si>
  <si>
    <t>vote4aap</t>
  </si>
  <si>
    <t>pinkiirangey</t>
  </si>
  <si>
    <t>bhupinderbjpggn</t>
  </si>
  <si>
    <t>kapsshimla</t>
  </si>
  <si>
    <t>saffron_lioness</t>
  </si>
  <si>
    <t>arvindhtweets</t>
  </si>
  <si>
    <t>karthikeyacwa</t>
  </si>
  <si>
    <t>pduggiraala</t>
  </si>
  <si>
    <t>shivraj45638475</t>
  </si>
  <si>
    <t>ashishmerkhed</t>
  </si>
  <si>
    <t>arun_officials</t>
  </si>
  <si>
    <t>mps0999</t>
  </si>
  <si>
    <t>siang16</t>
  </si>
  <si>
    <t>jasvinderssingh</t>
  </si>
  <si>
    <t>drjsamuel2</t>
  </si>
  <si>
    <t>pradeepkhatri18</t>
  </si>
  <si>
    <t>naveenr888</t>
  </si>
  <si>
    <t>mayurshetty01</t>
  </si>
  <si>
    <t>dreamseller2000</t>
  </si>
  <si>
    <t>rajivswaminath</t>
  </si>
  <si>
    <t>surajpr54075991</t>
  </si>
  <si>
    <t>arunkumar183</t>
  </si>
  <si>
    <t>saurabh_bohra</t>
  </si>
  <si>
    <t>rkrohitps2</t>
  </si>
  <si>
    <t>akg316arvind</t>
  </si>
  <si>
    <t>vishal_warriors</t>
  </si>
  <si>
    <t>krkn_kumar</t>
  </si>
  <si>
    <t>thebullbull</t>
  </si>
  <si>
    <t>vik_kumbhare</t>
  </si>
  <si>
    <t>babroowahen</t>
  </si>
  <si>
    <t>maitreysharma_v</t>
  </si>
  <si>
    <t>dwaraganath</t>
  </si>
  <si>
    <t>agarwal_shivom</t>
  </si>
  <si>
    <t>shrikrishnagaut</t>
  </si>
  <si>
    <t>nehapdeoras</t>
  </si>
  <si>
    <t>utalent</t>
  </si>
  <si>
    <t>bjp4maharashtra</t>
  </si>
  <si>
    <t>mgherkar</t>
  </si>
  <si>
    <t>kavitar16168107</t>
  </si>
  <si>
    <t>datajunctions</t>
  </si>
  <si>
    <t>shankardgr8</t>
  </si>
  <si>
    <t>_iamshubha</t>
  </si>
  <si>
    <t>lavanya_bmj</t>
  </si>
  <si>
    <t>jitendrajain_</t>
  </si>
  <si>
    <t>shimuajay</t>
  </si>
  <si>
    <t>nzsuresh</t>
  </si>
  <si>
    <t>lalashwa</t>
  </si>
  <si>
    <t>thesignoffive</t>
  </si>
  <si>
    <t>bharat_manthan</t>
  </si>
  <si>
    <t>senkumaru</t>
  </si>
  <si>
    <t>nalinskohli</t>
  </si>
  <si>
    <t>bankimistry</t>
  </si>
  <si>
    <t>yogesh_r_p</t>
  </si>
  <si>
    <t>kanaram190</t>
  </si>
  <si>
    <t>zee_hindustan</t>
  </si>
  <si>
    <t>mkdass6</t>
  </si>
  <si>
    <t>sharmilagharpur</t>
  </si>
  <si>
    <t>suryapratapsr</t>
  </si>
  <si>
    <t>rrk753</t>
  </si>
  <si>
    <t>insanil35</t>
  </si>
  <si>
    <t>himadhan</t>
  </si>
  <si>
    <t>ratnani_santosh</t>
  </si>
  <si>
    <t>yicslw1x6cezz1c</t>
  </si>
  <si>
    <t>jayeshsheth10</t>
  </si>
  <si>
    <t>varibar02_dr</t>
  </si>
  <si>
    <t>pratyushmayank</t>
  </si>
  <si>
    <t>5jessijessi</t>
  </si>
  <si>
    <t>chairmansresort</t>
  </si>
  <si>
    <t>subbanju</t>
  </si>
  <si>
    <t>sanjayy67065513</t>
  </si>
  <si>
    <t>srirammahadevan</t>
  </si>
  <si>
    <t>addressofishq</t>
  </si>
  <si>
    <t>barvesindia</t>
  </si>
  <si>
    <t>sank4lpr</t>
  </si>
  <si>
    <t>nagarjitendra</t>
  </si>
  <si>
    <t>muthukumar2k6</t>
  </si>
  <si>
    <t>kumarsroy</t>
  </si>
  <si>
    <t>rajanibhajan</t>
  </si>
  <si>
    <t>gopaljh98782828</t>
  </si>
  <si>
    <t>yosinghyoyo172</t>
  </si>
  <si>
    <t>sproutsonline</t>
  </si>
  <si>
    <t>renusethi7</t>
  </si>
  <si>
    <t>aaronegroup</t>
  </si>
  <si>
    <t>spm19768</t>
  </si>
  <si>
    <t>bjp4atp</t>
  </si>
  <si>
    <t>demonetized8_11</t>
  </si>
  <si>
    <t>abhaybora</t>
  </si>
  <si>
    <t>arjunvyastweets</t>
  </si>
  <si>
    <t>sanjaiuwach</t>
  </si>
  <si>
    <t>bytepilot</t>
  </si>
  <si>
    <t>vishweshiremath</t>
  </si>
  <si>
    <t>vj_devil007</t>
  </si>
  <si>
    <t>davinder2010</t>
  </si>
  <si>
    <t>nidhi19982902</t>
  </si>
  <si>
    <t>tarungarg87</t>
  </si>
  <si>
    <t>maheshrajkotiya</t>
  </si>
  <si>
    <t>rohitpanwar9999</t>
  </si>
  <si>
    <t>nanditathhakur</t>
  </si>
  <si>
    <t>misterbafs</t>
  </si>
  <si>
    <t>unbaised_critic</t>
  </si>
  <si>
    <t>dna</t>
  </si>
  <si>
    <t>ameyparanjape</t>
  </si>
  <si>
    <t>pam2912</t>
  </si>
  <si>
    <t>pratz1100</t>
  </si>
  <si>
    <t>jamewils</t>
  </si>
  <si>
    <t>kanchandwivedi3</t>
  </si>
  <si>
    <t>a522fa607f604cd</t>
  </si>
  <si>
    <t>priyankamp_bbk</t>
  </si>
  <si>
    <t>ravi588ravi</t>
  </si>
  <si>
    <t>mayankforbjp</t>
  </si>
  <si>
    <t>balajip01497311</t>
  </si>
  <si>
    <t>gaurikashyap10</t>
  </si>
  <si>
    <t>imsonadoll</t>
  </si>
  <si>
    <t>golechhaashish</t>
  </si>
  <si>
    <t>thomasjins</t>
  </si>
  <si>
    <t>pintuku30418733</t>
  </si>
  <si>
    <t>sksoundhar</t>
  </si>
  <si>
    <t>kgondalia</t>
  </si>
  <si>
    <t>naron62195942</t>
  </si>
  <si>
    <t>sharafatazmi</t>
  </si>
  <si>
    <t>pankaj_mahindru</t>
  </si>
  <si>
    <t>y4mu3p7jiru3eh7</t>
  </si>
  <si>
    <t>rahul_birohar</t>
  </si>
  <si>
    <t>saood_jamal</t>
  </si>
  <si>
    <t>juzy1524</t>
  </si>
  <si>
    <t>muthu555krish</t>
  </si>
  <si>
    <t>navaneethnavami</t>
  </si>
  <si>
    <t>imanudagar</t>
  </si>
  <si>
    <t>zombieontherun</t>
  </si>
  <si>
    <t>ansari_nazo</t>
  </si>
  <si>
    <t>sujisukumaran07</t>
  </si>
  <si>
    <t>raghuramanmenon</t>
  </si>
  <si>
    <t>sinrosha</t>
  </si>
  <si>
    <t>surbhiaiims</t>
  </si>
  <si>
    <t>cyberteamag115</t>
  </si>
  <si>
    <t>gj11jogi</t>
  </si>
  <si>
    <t>alpeshbhayani__</t>
  </si>
  <si>
    <t>maheshk38512492</t>
  </si>
  <si>
    <t>sheela1992ss</t>
  </si>
  <si>
    <t>icexnuevadelhi</t>
  </si>
  <si>
    <t>twittgm</t>
  </si>
  <si>
    <t>arunvadivel313</t>
  </si>
  <si>
    <t>pushpasbg</t>
  </si>
  <si>
    <t>kamal13690</t>
  </si>
  <si>
    <t>asitbala</t>
  </si>
  <si>
    <t>resfdfisdqhdvgf</t>
  </si>
  <si>
    <t>saravanan_jiiva</t>
  </si>
  <si>
    <t>hmpatel44440038</t>
  </si>
  <si>
    <t>rajnishji91</t>
  </si>
  <si>
    <t>rangakidambee</t>
  </si>
  <si>
    <t>atulmohan2</t>
  </si>
  <si>
    <t>rajan3_rajan</t>
  </si>
  <si>
    <t>ndas2017</t>
  </si>
  <si>
    <t>sanjuyadavmk</t>
  </si>
  <si>
    <t>goeltm_tg</t>
  </si>
  <si>
    <t>mish_t</t>
  </si>
  <si>
    <t>aeharshada</t>
  </si>
  <si>
    <t>cnbc_awaaz</t>
  </si>
  <si>
    <t>9033919524</t>
  </si>
  <si>
    <t>m_anantkumar</t>
  </si>
  <si>
    <t>aroram63</t>
  </si>
  <si>
    <t>srashtibhatnag2</t>
  </si>
  <si>
    <t>sahinakhan9</t>
  </si>
  <si>
    <t>cpunabhai</t>
  </si>
  <si>
    <t>mayanks51557026</t>
  </si>
  <si>
    <t>jackrookindian</t>
  </si>
  <si>
    <t>poojaakumar</t>
  </si>
  <si>
    <t>mjdoshi</t>
  </si>
  <si>
    <t>zenwalker2008</t>
  </si>
  <si>
    <t>ginniemahajan</t>
  </si>
  <si>
    <t>onlydas1</t>
  </si>
  <si>
    <t>naveenkumarv19</t>
  </si>
  <si>
    <t>yashmathuria</t>
  </si>
  <si>
    <t>satyarth_p</t>
  </si>
  <si>
    <t>sunil_choudhry</t>
  </si>
  <si>
    <t>durgeshrai</t>
  </si>
  <si>
    <t>imaheshgupta</t>
  </si>
  <si>
    <t>harirc</t>
  </si>
  <si>
    <t>neelkamalsingh</t>
  </si>
  <si>
    <t>ishwar0410</t>
  </si>
  <si>
    <t>ayushtrivedi</t>
  </si>
  <si>
    <t>isatyendras</t>
  </si>
  <si>
    <t>chilswar</t>
  </si>
  <si>
    <t>raviajitsariya</t>
  </si>
  <si>
    <t>alwaysviksingh</t>
  </si>
  <si>
    <t>i_am_periyasamy</t>
  </si>
  <si>
    <t>ganesh_jodha1</t>
  </si>
  <si>
    <t>sumitbhati2002</t>
  </si>
  <si>
    <t>mamtabhardwaj80</t>
  </si>
  <si>
    <t>devraha1</t>
  </si>
  <si>
    <t>anu_officl</t>
  </si>
  <si>
    <t>sumeshmishra</t>
  </si>
  <si>
    <t>ashukkla</t>
  </si>
  <si>
    <t>inaniyaram</t>
  </si>
  <si>
    <t>hetavpatidar16</t>
  </si>
  <si>
    <t>shakkrpara</t>
  </si>
  <si>
    <t>awanti_jazzlee</t>
  </si>
  <si>
    <t>rajyakiyavyuham</t>
  </si>
  <si>
    <t>nandakumar2205</t>
  </si>
  <si>
    <t>vishala_raju</t>
  </si>
  <si>
    <t>dharmendram13</t>
  </si>
  <si>
    <t>manjeet61422901</t>
  </si>
  <si>
    <t>kinjalgeneral</t>
  </si>
  <si>
    <t>_indian100</t>
  </si>
  <si>
    <t>rtiindiapy</t>
  </si>
  <si>
    <t>sandeeprrao1991</t>
  </si>
  <si>
    <t>urzmurali</t>
  </si>
  <si>
    <t>ragstweets</t>
  </si>
  <si>
    <t>mangipandit</t>
  </si>
  <si>
    <t>dimotech_in</t>
  </si>
  <si>
    <t>dilipku60512490</t>
  </si>
  <si>
    <t>sureshkumar2344</t>
  </si>
  <si>
    <t>chaudharydixit5</t>
  </si>
  <si>
    <t>devrahadervraha</t>
  </si>
  <si>
    <t>yogs212</t>
  </si>
  <si>
    <t>ravyas75</t>
  </si>
  <si>
    <t>kbbyju</t>
  </si>
  <si>
    <t>digitalcinemas</t>
  </si>
  <si>
    <t>rutviksubhedar</t>
  </si>
  <si>
    <t>stpimanoj</t>
  </si>
  <si>
    <t>sriramqumar</t>
  </si>
  <si>
    <t>kaushal39822996</t>
  </si>
  <si>
    <t>dhruntara</t>
  </si>
  <si>
    <t>soniaudhesh</t>
  </si>
  <si>
    <t>srisrithars</t>
  </si>
  <si>
    <t>sprajapati83</t>
  </si>
  <si>
    <t>56perumal</t>
  </si>
  <si>
    <t>strategicpolicy</t>
  </si>
  <si>
    <t>trinaaprasad</t>
  </si>
  <si>
    <t>vineetmessage</t>
  </si>
  <si>
    <t>stpimanjunathan</t>
  </si>
  <si>
    <t>ionkarpandey</t>
  </si>
  <si>
    <t>ravivis50216369</t>
  </si>
  <si>
    <t>englishlearni20</t>
  </si>
  <si>
    <t>khotey_sikke</t>
  </si>
  <si>
    <t>alamgirizvi</t>
  </si>
  <si>
    <t>a5d04d8860804f6</t>
  </si>
  <si>
    <t>kzishan25d</t>
  </si>
  <si>
    <t>i_marwadi</t>
  </si>
  <si>
    <t>bijalwansandeep</t>
  </si>
  <si>
    <t>javeedahmedm</t>
  </si>
  <si>
    <t>sameermaheshw15</t>
  </si>
  <si>
    <t>devrahaadmater4</t>
  </si>
  <si>
    <t>jacqpatel</t>
  </si>
  <si>
    <t>dineshkhatri888</t>
  </si>
  <si>
    <t>choosegudperson</t>
  </si>
  <si>
    <t>amzadbabloo</t>
  </si>
  <si>
    <t>drssbohidar</t>
  </si>
  <si>
    <t>govindu00110344</t>
  </si>
  <si>
    <t>itskartiiiiiii</t>
  </si>
  <si>
    <t>tamal_bhadra</t>
  </si>
  <si>
    <t>skepticalanoop</t>
  </si>
  <si>
    <t>karthikeyansai</t>
  </si>
  <si>
    <t>erpankajvyas</t>
  </si>
  <si>
    <t>affanr9</t>
  </si>
  <si>
    <t>judyfree10</t>
  </si>
  <si>
    <t>ikaransharma27</t>
  </si>
  <si>
    <t>prateek1013</t>
  </si>
  <si>
    <t>rufinighat</t>
  </si>
  <si>
    <t>jyotikatharia</t>
  </si>
  <si>
    <t>ashokomdubey</t>
  </si>
  <si>
    <t>praypate_l99</t>
  </si>
  <si>
    <t>rohitku41594534</t>
  </si>
  <si>
    <t>bhuvneshwarsan1</t>
  </si>
  <si>
    <t>anil224001</t>
  </si>
  <si>
    <t>ipraveendixit</t>
  </si>
  <si>
    <t>isupportbjp</t>
  </si>
  <si>
    <t>bharatniti_up</t>
  </si>
  <si>
    <t>modi_brigade</t>
  </si>
  <si>
    <t>ianjaliroy</t>
  </si>
  <si>
    <t>narendramodi_g</t>
  </si>
  <si>
    <t>trustnamo</t>
  </si>
  <si>
    <t>narendramodi_fc</t>
  </si>
  <si>
    <t>aloktg</t>
  </si>
  <si>
    <t>nikhildadhich</t>
  </si>
  <si>
    <t>maisuriyajatin</t>
  </si>
  <si>
    <t>avisingh_07</t>
  </si>
  <si>
    <t>lallanmishra12</t>
  </si>
  <si>
    <t>armaank47897849</t>
  </si>
  <si>
    <t>dindayalagrawal</t>
  </si>
  <si>
    <t>aarkeyess</t>
  </si>
  <si>
    <t>karthiga2010</t>
  </si>
  <si>
    <t>kumar_katyayan</t>
  </si>
  <si>
    <t>bjpbasudebpur</t>
  </si>
  <si>
    <t>amuramseen1</t>
  </si>
  <si>
    <t>maheshdas15193</t>
  </si>
  <si>
    <t>jagtarsingh129</t>
  </si>
  <si>
    <t>ashishm74366324</t>
  </si>
  <si>
    <t>lava_agarwal</t>
  </si>
  <si>
    <t>rd_speak</t>
  </si>
  <si>
    <t>vibharajiv1</t>
  </si>
  <si>
    <t>ankush_kedia</t>
  </si>
  <si>
    <t>mahendragosav10</t>
  </si>
  <si>
    <t>chennaitweater</t>
  </si>
  <si>
    <t>ajaytomar26</t>
  </si>
  <si>
    <t>bhayalal</t>
  </si>
  <si>
    <t>starun26</t>
  </si>
  <si>
    <t>javaidspeaks</t>
  </si>
  <si>
    <t>hardeshkumar771</t>
  </si>
  <si>
    <t>amit_nevtia</t>
  </si>
  <si>
    <t>rajnagpal2</t>
  </si>
  <si>
    <t>varmastweet</t>
  </si>
  <si>
    <t>ridddz</t>
  </si>
  <si>
    <t>syedumar2606</t>
  </si>
  <si>
    <t>navdeep08878689</t>
  </si>
  <si>
    <t>franklinajaycvf</t>
  </si>
  <si>
    <t>rajeshved36</t>
  </si>
  <si>
    <t>maheshkbohra</t>
  </si>
  <si>
    <t>proudtobhindu</t>
  </si>
  <si>
    <t>deepak_2309</t>
  </si>
  <si>
    <t>zohermalkapurw2</t>
  </si>
  <si>
    <t>vinodsharma1834</t>
  </si>
  <si>
    <t>preetamks</t>
  </si>
  <si>
    <t>raviteja4uuu</t>
  </si>
  <si>
    <t>dibyendu69</t>
  </si>
  <si>
    <t>abhee_agrawal</t>
  </si>
  <si>
    <t>yashologistt</t>
  </si>
  <si>
    <t>lohana1983</t>
  </si>
  <si>
    <t>saver_jain</t>
  </si>
  <si>
    <t>winki9</t>
  </si>
  <si>
    <t>satpalmaharaj</t>
  </si>
  <si>
    <t>barnel_banna</t>
  </si>
  <si>
    <t>vickykeonjhar</t>
  </si>
  <si>
    <t>vikashrathi13</t>
  </si>
  <si>
    <t>bhupsi10</t>
  </si>
  <si>
    <t>shanichar_</t>
  </si>
  <si>
    <t>pawan8169</t>
  </si>
  <si>
    <t>shilpiss</t>
  </si>
  <si>
    <t>phildecarolis</t>
  </si>
  <si>
    <t>livetodayonline</t>
  </si>
  <si>
    <t>ophe_imsaiarasi</t>
  </si>
  <si>
    <t>dj_0403</t>
  </si>
  <si>
    <t>jayantsjy</t>
  </si>
  <si>
    <t>niteshkarora</t>
  </si>
  <si>
    <t>kpajmera</t>
  </si>
  <si>
    <t>anupams410</t>
  </si>
  <si>
    <t>sachinndave</t>
  </si>
  <si>
    <t>rameshghilly</t>
  </si>
  <si>
    <t>natashasamani</t>
  </si>
  <si>
    <t>naseemkhan_gzb</t>
  </si>
  <si>
    <t>keshavramlila</t>
  </si>
  <si>
    <t>prakashmd2</t>
  </si>
  <si>
    <t>loga1968</t>
  </si>
  <si>
    <t>anshuly26411333</t>
  </si>
  <si>
    <t>srt_for_ever</t>
  </si>
  <si>
    <t>proficient2014</t>
  </si>
  <si>
    <t>ahmedvindhani</t>
  </si>
  <si>
    <t>rameshprataps20</t>
  </si>
  <si>
    <t>rishichoudhary</t>
  </si>
  <si>
    <t>shuvankr</t>
  </si>
  <si>
    <t>stupidosaur</t>
  </si>
  <si>
    <t>imrankalyan</t>
  </si>
  <si>
    <t>scarysouthpaw</t>
  </si>
  <si>
    <t>girikesavan</t>
  </si>
  <si>
    <t>office_of_bsy</t>
  </si>
  <si>
    <t>saundid</t>
  </si>
  <si>
    <t>mulkazamul</t>
  </si>
  <si>
    <t>swadeshsapan1</t>
  </si>
  <si>
    <t>abhishekbgupta</t>
  </si>
  <si>
    <t>iampadithurai</t>
  </si>
  <si>
    <t>balakrishnan292</t>
  </si>
  <si>
    <t>jayaram_gj</t>
  </si>
  <si>
    <t>zoomstocks</t>
  </si>
  <si>
    <t>iankitksingh03</t>
  </si>
  <si>
    <t>nareshgoyal67</t>
  </si>
  <si>
    <t>nithratweets</t>
  </si>
  <si>
    <t>lnarayanan1971</t>
  </si>
  <si>
    <t>peeyuka</t>
  </si>
  <si>
    <t>rmohamedaasif</t>
  </si>
  <si>
    <t>arvindagrawal79</t>
  </si>
  <si>
    <t>aryavarta_</t>
  </si>
  <si>
    <t>dwimidham</t>
  </si>
  <si>
    <t>rahul_1690</t>
  </si>
  <si>
    <t>sikenshekhar</t>
  </si>
  <si>
    <t>virendramodi2</t>
  </si>
  <si>
    <t>cyberteamag111</t>
  </si>
  <si>
    <t>rohitrohan</t>
  </si>
  <si>
    <t>vijalgope</t>
  </si>
  <si>
    <t>vishwanathgawa3</t>
  </si>
  <si>
    <t>leak_republic</t>
  </si>
  <si>
    <t>bhardwajr146</t>
  </si>
  <si>
    <t>suprajaet</t>
  </si>
  <si>
    <t>rathode_k</t>
  </si>
  <si>
    <t>pune16sanjay</t>
  </si>
  <si>
    <t>das_prashant777</t>
  </si>
  <si>
    <t>772405sunil</t>
  </si>
  <si>
    <t>vipul_soni</t>
  </si>
  <si>
    <t>ravendra11singh</t>
  </si>
  <si>
    <t>chandrabhanpan5</t>
  </si>
  <si>
    <t>arunpradap2</t>
  </si>
  <si>
    <t>prakashsriv</t>
  </si>
  <si>
    <t>nabya16</t>
  </si>
  <si>
    <t>saurav407</t>
  </si>
  <si>
    <t>e_devii</t>
  </si>
  <si>
    <t>jusclickme</t>
  </si>
  <si>
    <t>naveenmadpur1</t>
  </si>
  <si>
    <t>rjtejaljani</t>
  </si>
  <si>
    <t>gstpro1</t>
  </si>
  <si>
    <t>gandhimihirmr</t>
  </si>
  <si>
    <t>pvssarma</t>
  </si>
  <si>
    <t>entdc</t>
  </si>
  <si>
    <t>sysprabhakar</t>
  </si>
  <si>
    <t>maitrypandya1</t>
  </si>
  <si>
    <t>shyamupandit3</t>
  </si>
  <si>
    <t>jagobharathjago</t>
  </si>
  <si>
    <t>aashokkr</t>
  </si>
  <si>
    <t>amitk26031983</t>
  </si>
  <si>
    <t>ajaykumargaud1</t>
  </si>
  <si>
    <t>rajballan</t>
  </si>
  <si>
    <t>yaroouhi</t>
  </si>
  <si>
    <t>rohit007rathi</t>
  </si>
  <si>
    <t>virende17091898</t>
  </si>
  <si>
    <t>shrutiof</t>
  </si>
  <si>
    <t>tk_twitts</t>
  </si>
  <si>
    <t>mydvpatel</t>
  </si>
  <si>
    <t>mavikky92</t>
  </si>
  <si>
    <t>anilahir07251</t>
  </si>
  <si>
    <t>jjayakumar31</t>
  </si>
  <si>
    <t>yashodanandans</t>
  </si>
  <si>
    <t>pawankhurana13</t>
  </si>
  <si>
    <t>budharam_ji</t>
  </si>
  <si>
    <t>rajaks11</t>
  </si>
  <si>
    <t>gadakalpeshk</t>
  </si>
  <si>
    <t>ptiwari</t>
  </si>
  <si>
    <t>piyushpandit</t>
  </si>
  <si>
    <t>palanikannan04</t>
  </si>
  <si>
    <t>narpat_yadav</t>
  </si>
  <si>
    <t>thunderboyarun</t>
  </si>
  <si>
    <t>apnsatish</t>
  </si>
  <si>
    <t>reachdanish</t>
  </si>
  <si>
    <t>arikgandhi</t>
  </si>
  <si>
    <t>diegodelunamx</t>
  </si>
  <si>
    <t>praveensasidfan</t>
  </si>
  <si>
    <t>drbalvant</t>
  </si>
  <si>
    <t>satyanewshi</t>
  </si>
  <si>
    <t>focuzsathyan</t>
  </si>
  <si>
    <t>pramod99223231</t>
  </si>
  <si>
    <t>ggn_gabru</t>
  </si>
  <si>
    <t>rakeshgrover14</t>
  </si>
  <si>
    <t>sabarikannanmm</t>
  </si>
  <si>
    <t>brijjwasi1</t>
  </si>
  <si>
    <t>thankyoumodiji</t>
  </si>
  <si>
    <t>riz1ahamed</t>
  </si>
  <si>
    <t>aaptogether</t>
  </si>
  <si>
    <t>starinvestment1</t>
  </si>
  <si>
    <t>siliconmeera</t>
  </si>
  <si>
    <t>upsehu</t>
  </si>
  <si>
    <t>ishan007_ishan</t>
  </si>
  <si>
    <t>ompraka49913481</t>
  </si>
  <si>
    <t>aadmi_hoon</t>
  </si>
  <si>
    <t>poojasangwan15</t>
  </si>
  <si>
    <t>iamrajonline</t>
  </si>
  <si>
    <t>drkiritpsolanki</t>
  </si>
  <si>
    <t>sandeepfromvns</t>
  </si>
  <si>
    <t>pervezm</t>
  </si>
  <si>
    <t>adityagoswami_</t>
  </si>
  <si>
    <t>damnhungrybird</t>
  </si>
  <si>
    <t>vishuddhbhartiy</t>
  </si>
  <si>
    <t>vikrantsp</t>
  </si>
  <si>
    <t>srienjoys</t>
  </si>
  <si>
    <t>nirahuabihari</t>
  </si>
  <si>
    <t>rajiv1959</t>
  </si>
  <si>
    <t>vijay_vijillu</t>
  </si>
  <si>
    <t>ramtekekalyani</t>
  </si>
  <si>
    <t>rhnsharma481</t>
  </si>
  <si>
    <t>rishu220795</t>
  </si>
  <si>
    <t>mahadesha_v</t>
  </si>
  <si>
    <t>kartiktweaks</t>
  </si>
  <si>
    <t>cmularam</t>
  </si>
  <si>
    <t>somenghosh3</t>
  </si>
  <si>
    <t>vijayuptu</t>
  </si>
  <si>
    <t>kshanand</t>
  </si>
  <si>
    <t>shashi85131</t>
  </si>
  <si>
    <t>vijayindia1</t>
  </si>
  <si>
    <t>imaditya2000</t>
  </si>
  <si>
    <t>amitranain</t>
  </si>
  <si>
    <t>iamkarthikeyank</t>
  </si>
  <si>
    <t>cpraghav</t>
  </si>
  <si>
    <t>prasannakrish5</t>
  </si>
  <si>
    <t>herodriguez</t>
  </si>
  <si>
    <t>barrierbreak</t>
  </si>
  <si>
    <t>mnj993</t>
  </si>
  <si>
    <t>harshshukla_bjp</t>
  </si>
  <si>
    <t>jishnu7</t>
  </si>
  <si>
    <t>rajaganesh74</t>
  </si>
  <si>
    <t>sam87022448</t>
  </si>
  <si>
    <t>pushpak_inc</t>
  </si>
  <si>
    <t>mayankp13307</t>
  </si>
  <si>
    <t>aao_haveli</t>
  </si>
  <si>
    <t>lokeshsoni2014</t>
  </si>
  <si>
    <t>hari_om_69</t>
  </si>
  <si>
    <t>vscharag07</t>
  </si>
  <si>
    <t>mohitgroverat</t>
  </si>
  <si>
    <t>shweta0575</t>
  </si>
  <si>
    <t>aparichit0007</t>
  </si>
  <si>
    <t>guptashekhar134</t>
  </si>
  <si>
    <t>krishnakanter</t>
  </si>
  <si>
    <t>ravithezbhanu</t>
  </si>
  <si>
    <t>muthu0024</t>
  </si>
  <si>
    <t>nagasthra</t>
  </si>
  <si>
    <t>indradevchauha6</t>
  </si>
  <si>
    <t>gauravnagar82</t>
  </si>
  <si>
    <t>sonal_mk</t>
  </si>
  <si>
    <t>manivijayan7</t>
  </si>
  <si>
    <t>chincholi</t>
  </si>
  <si>
    <t>baba_thapaa</t>
  </si>
  <si>
    <t>vnkewalramani</t>
  </si>
  <si>
    <t>vijayguptasangr</t>
  </si>
  <si>
    <t>pranavdelhibjp</t>
  </si>
  <si>
    <t>lifesimi</t>
  </si>
  <si>
    <t>imsadkhan</t>
  </si>
  <si>
    <t>jyotirani</t>
  </si>
  <si>
    <t>karizmasugu</t>
  </si>
  <si>
    <t>spu08</t>
  </si>
  <si>
    <t>vinnykhullar</t>
  </si>
  <si>
    <t>monty_chadha</t>
  </si>
  <si>
    <t>baislavivek</t>
  </si>
  <si>
    <t>etpolitics</t>
  </si>
  <si>
    <t>sushilguptarewa</t>
  </si>
  <si>
    <t>dipenchheda</t>
  </si>
  <si>
    <t>thakursinghg</t>
  </si>
  <si>
    <t>pereira18midhun</t>
  </si>
  <si>
    <t>raisaaaab</t>
  </si>
  <si>
    <t>writetoevv</t>
  </si>
  <si>
    <t>vrtrendfollower</t>
  </si>
  <si>
    <t>news18india</t>
  </si>
  <si>
    <t>hindinews18</t>
  </si>
  <si>
    <t>arifrecon</t>
  </si>
  <si>
    <t>ramanpadhu</t>
  </si>
  <si>
    <t>twitbrotweets</t>
  </si>
  <si>
    <t>ddindiachannel</t>
  </si>
  <si>
    <t>dhasthansatham</t>
  </si>
  <si>
    <t>ajjaykadian</t>
  </si>
  <si>
    <t>sanvai</t>
  </si>
  <si>
    <t>rajkshroff</t>
  </si>
  <si>
    <t>sardeepsingh</t>
  </si>
  <si>
    <t>gohanvsrohan</t>
  </si>
  <si>
    <t>thackernikhil</t>
  </si>
  <si>
    <t>samjpr</t>
  </si>
  <si>
    <t>parveen07189687</t>
  </si>
  <si>
    <t>mangara81102542</t>
  </si>
  <si>
    <t>devensaluja</t>
  </si>
  <si>
    <t>kscjk007</t>
  </si>
  <si>
    <t>officialfinsr</t>
  </si>
  <si>
    <t>abinash739</t>
  </si>
  <si>
    <t>the_kv96</t>
  </si>
  <si>
    <t>samnantha85</t>
  </si>
  <si>
    <t>modified_77</t>
  </si>
  <si>
    <t>simarinsan16</t>
  </si>
  <si>
    <t>habibsindhi7</t>
  </si>
  <si>
    <t>sameer91464128</t>
  </si>
  <si>
    <t>admkfails</t>
  </si>
  <si>
    <t>rakesh_kirad</t>
  </si>
  <si>
    <t>farhan_saifee</t>
  </si>
  <si>
    <t>prgiri</t>
  </si>
  <si>
    <t>thatdoubtfulboy</t>
  </si>
  <si>
    <t>acmatixjoshi</t>
  </si>
  <si>
    <t>iamersachindeep</t>
  </si>
  <si>
    <t>nagendra42singh</t>
  </si>
  <si>
    <t>tamilpr69418381</t>
  </si>
  <si>
    <t>goldking_mdu</t>
  </si>
  <si>
    <t>sumitmoitra</t>
  </si>
  <si>
    <t>hindu_2017</t>
  </si>
  <si>
    <t>fraud_fazil</t>
  </si>
  <si>
    <t>ku_vjay</t>
  </si>
  <si>
    <t>mrajesh250</t>
  </si>
  <si>
    <t>kushan_kode</t>
  </si>
  <si>
    <t>koltovskoyyakov</t>
  </si>
  <si>
    <t>shivbhakt55</t>
  </si>
  <si>
    <t>kamatgoa</t>
  </si>
  <si>
    <t>chandansupasan1</t>
  </si>
  <si>
    <t>dil_se02</t>
  </si>
  <si>
    <t>abhinandan1234</t>
  </si>
  <si>
    <t>rajeevtaneja11</t>
  </si>
  <si>
    <t>k_gwalani</t>
  </si>
  <si>
    <t>karan666</t>
  </si>
  <si>
    <t>iamnavamohan</t>
  </si>
  <si>
    <t>im007akm</t>
  </si>
  <si>
    <t>anandraman</t>
  </si>
  <si>
    <t>manishbpl1</t>
  </si>
  <si>
    <t>aparna</t>
  </si>
  <si>
    <t>rvvinays</t>
  </si>
  <si>
    <t>pavidolly</t>
  </si>
  <si>
    <t>shyam_bamboia</t>
  </si>
  <si>
    <t>htamak</t>
  </si>
  <si>
    <t>nehareligare</t>
  </si>
  <si>
    <t>mitheeleshp</t>
  </si>
  <si>
    <t>ppkaran13</t>
  </si>
  <si>
    <t>completetweeter</t>
  </si>
  <si>
    <t>rajeshshenoy63</t>
  </si>
  <si>
    <t>rlobaba</t>
  </si>
  <si>
    <t>omommii</t>
  </si>
  <si>
    <t>invgurind</t>
  </si>
  <si>
    <t>ashish_gupt1984</t>
  </si>
  <si>
    <t>subahitcse</t>
  </si>
  <si>
    <t>pemakhandubjp</t>
  </si>
  <si>
    <t>sandipdas02</t>
  </si>
  <si>
    <t>gazifabrics</t>
  </si>
  <si>
    <t>ramkuma09070560</t>
  </si>
  <si>
    <t>malathi3366</t>
  </si>
  <si>
    <t>rvdilip</t>
  </si>
  <si>
    <t>abhinavsingh003</t>
  </si>
  <si>
    <t>reinebow23</t>
  </si>
  <si>
    <t>muhammadrazique</t>
  </si>
  <si>
    <t>kcsahualld</t>
  </si>
  <si>
    <t>hkollar</t>
  </si>
  <si>
    <t>jnaneshwara</t>
  </si>
  <si>
    <t>indigokores</t>
  </si>
  <si>
    <t>rkbeamor</t>
  </si>
  <si>
    <t>krushnasundar</t>
  </si>
  <si>
    <t>alok_kumarsa</t>
  </si>
  <si>
    <t>hemant43893267</t>
  </si>
  <si>
    <t>manesha76</t>
  </si>
  <si>
    <t>clark_shoe</t>
  </si>
  <si>
    <t>sidparmar_</t>
  </si>
  <si>
    <t>rppatel1in</t>
  </si>
  <si>
    <t>nd_twits</t>
  </si>
  <si>
    <t>rohitg_mba</t>
  </si>
  <si>
    <t>aryansa92289113</t>
  </si>
  <si>
    <t>rajeshkr281979</t>
  </si>
  <si>
    <t>kadavulrajni</t>
  </si>
  <si>
    <t>raagavpavith</t>
  </si>
  <si>
    <t>sajithvcblr</t>
  </si>
  <si>
    <t>oldredgumways</t>
  </si>
  <si>
    <t>komalrangankar</t>
  </si>
  <si>
    <t>dipendralal</t>
  </si>
  <si>
    <t>kurup_avinash</t>
  </si>
  <si>
    <t>ddarunprabha</t>
  </si>
  <si>
    <t>bhussan</t>
  </si>
  <si>
    <t>jnankit108</t>
  </si>
  <si>
    <t>imsid__</t>
  </si>
  <si>
    <t>rajkuma26155429</t>
  </si>
  <si>
    <t>ajakkumama9</t>
  </si>
  <si>
    <t>editplatter</t>
  </si>
  <si>
    <t>gopalhere</t>
  </si>
  <si>
    <t>ketanzeebiz</t>
  </si>
  <si>
    <t>pros_p33</t>
  </si>
  <si>
    <t>sanjaybafna</t>
  </si>
  <si>
    <t>ravnoor9</t>
  </si>
  <si>
    <t>suratstartups</t>
  </si>
  <si>
    <t>mohitsmartlove</t>
  </si>
  <si>
    <t>punitspeaks</t>
  </si>
  <si>
    <t>shineparamel</t>
  </si>
  <si>
    <t>amitmisra1992</t>
  </si>
  <si>
    <t>krishnarajeevn</t>
  </si>
  <si>
    <t>shivakill081</t>
  </si>
  <si>
    <t>modi_narendre</t>
  </si>
  <si>
    <t>bns5</t>
  </si>
  <si>
    <t>rai_basant</t>
  </si>
  <si>
    <t>vcjvnsbjp</t>
  </si>
  <si>
    <t>vgirionline</t>
  </si>
  <si>
    <t>raju17kv</t>
  </si>
  <si>
    <t>shahtd</t>
  </si>
  <si>
    <t>arunvijaym93</t>
  </si>
  <si>
    <t>antonymi9876543</t>
  </si>
  <si>
    <t>dhavniv</t>
  </si>
  <si>
    <t>theanujpuri</t>
  </si>
  <si>
    <t>avijitc39882444</t>
  </si>
  <si>
    <t>pmfznhesbzxbte3</t>
  </si>
  <si>
    <t>megarajraja</t>
  </si>
  <si>
    <t>rofrectretab191</t>
  </si>
  <si>
    <t>luqmandear1</t>
  </si>
  <si>
    <t>rpbreakingnews</t>
  </si>
  <si>
    <t>harmesh55047493</t>
  </si>
  <si>
    <t>akshaychandorka</t>
  </si>
  <si>
    <t>motortrendindia</t>
  </si>
  <si>
    <t>syed_aowal</t>
  </si>
  <si>
    <t>modibharosa</t>
  </si>
  <si>
    <t>tanuaditya</t>
  </si>
  <si>
    <t>tribhovandask</t>
  </si>
  <si>
    <t>nmnshah</t>
  </si>
  <si>
    <t>fayaz_3e</t>
  </si>
  <si>
    <t>avijit_c1994</t>
  </si>
  <si>
    <t>girish663</t>
  </si>
  <si>
    <t>awadheshsingh27</t>
  </si>
  <si>
    <t>dixitvinod167</t>
  </si>
  <si>
    <t>naveenthakur021</t>
  </si>
  <si>
    <t>savedusap</t>
  </si>
  <si>
    <t>joshirakesh2004</t>
  </si>
  <si>
    <t>happyrehmaan</t>
  </si>
  <si>
    <t>koreandictator2</t>
  </si>
  <si>
    <t>muraleesure</t>
  </si>
  <si>
    <t>senthil77</t>
  </si>
  <si>
    <t>mahijhawar123</t>
  </si>
  <si>
    <t>nirbhayrm</t>
  </si>
  <si>
    <t>stpipune</t>
  </si>
  <si>
    <t>khan_sumayla</t>
  </si>
  <si>
    <t>aaplogical</t>
  </si>
  <si>
    <t>phlashish</t>
  </si>
  <si>
    <t>parveenv82</t>
  </si>
  <si>
    <t>rishabhmalik</t>
  </si>
  <si>
    <t>mukeshjha639</t>
  </si>
  <si>
    <t>jas0nsg</t>
  </si>
  <si>
    <t>priyankajat1</t>
  </si>
  <si>
    <t>jassing86358638</t>
  </si>
  <si>
    <t>frnd4all</t>
  </si>
  <si>
    <t>ashish_05444</t>
  </si>
  <si>
    <t>arunagarwal33</t>
  </si>
  <si>
    <t>navnikant</t>
  </si>
  <si>
    <t>rozanaspokesman</t>
  </si>
  <si>
    <t>kmlshdbh</t>
  </si>
  <si>
    <t>physicaltraders</t>
  </si>
  <si>
    <t>tamizhvanan654</t>
  </si>
  <si>
    <t>khurshid676</t>
  </si>
  <si>
    <t>nirajgajjar5</t>
  </si>
  <si>
    <t>amitkusaxena</t>
  </si>
  <si>
    <t>dinipc</t>
  </si>
  <si>
    <t>saket1971</t>
  </si>
  <si>
    <t>vipinlakhera12</t>
  </si>
  <si>
    <t>ekvilen001</t>
  </si>
  <si>
    <t>massssuriya</t>
  </si>
  <si>
    <t>yughandhar</t>
  </si>
  <si>
    <t>yesdee123</t>
  </si>
  <si>
    <t>cameraman_ld</t>
  </si>
  <si>
    <t>ishwarparmarmla</t>
  </si>
  <si>
    <t>nneerajdj</t>
  </si>
  <si>
    <t>i_am_singh1</t>
  </si>
  <si>
    <t>heyitsmevj</t>
  </si>
  <si>
    <t>shobhatiwari20</t>
  </si>
  <si>
    <t>amrit_1969</t>
  </si>
  <si>
    <t>i_m_bhoobalan</t>
  </si>
  <si>
    <t>shubham_arya_dj</t>
  </si>
  <si>
    <t>karuptweets</t>
  </si>
  <si>
    <t>sureshupadhya1</t>
  </si>
  <si>
    <t>jadhavrajendr10</t>
  </si>
  <si>
    <t>iamsat203</t>
  </si>
  <si>
    <t>nyusutamil</t>
  </si>
  <si>
    <t>ed_widjaja</t>
  </si>
  <si>
    <t>cauverytv</t>
  </si>
  <si>
    <t>vinodshadija</t>
  </si>
  <si>
    <t>devangjhavei</t>
  </si>
  <si>
    <t>behappy0812</t>
  </si>
  <si>
    <t>iabhishek_j</t>
  </si>
  <si>
    <t>vivvaeka</t>
  </si>
  <si>
    <t>krishna04081989</t>
  </si>
  <si>
    <t>swamigeetika</t>
  </si>
  <si>
    <t>vijaykrish4u</t>
  </si>
  <si>
    <t>yaminipandey04</t>
  </si>
  <si>
    <t>ryufos</t>
  </si>
  <si>
    <t>henne38</t>
  </si>
  <si>
    <t>satishmehta1831</t>
  </si>
  <si>
    <t>arjundares</t>
  </si>
  <si>
    <t>unmeshdave1</t>
  </si>
  <si>
    <t>abispeaks_</t>
  </si>
  <si>
    <t>sumithakutty</t>
  </si>
  <si>
    <t>soundar_t</t>
  </si>
  <si>
    <t>vijay_d0992</t>
  </si>
  <si>
    <t>ramprasad_cvd</t>
  </si>
  <si>
    <t>tanvishukla</t>
  </si>
  <si>
    <t>pratik11078386</t>
  </si>
  <si>
    <t>cantstopulovinm</t>
  </si>
  <si>
    <t>jockeyguy11</t>
  </si>
  <si>
    <t>laliteshkushwa3</t>
  </si>
  <si>
    <t>i_amindelhi</t>
  </si>
  <si>
    <t>vavinash</t>
  </si>
  <si>
    <t>raju_bishnoi1</t>
  </si>
  <si>
    <t>vccircle</t>
  </si>
  <si>
    <t>pipsterb</t>
  </si>
  <si>
    <t>chaitanyaadvait</t>
  </si>
  <si>
    <t>streamo5</t>
  </si>
  <si>
    <t>andrewtranau</t>
  </si>
  <si>
    <t>strykerindia</t>
  </si>
  <si>
    <t>sameerkhullar</t>
  </si>
  <si>
    <t>incommuniti</t>
  </si>
  <si>
    <t>pushpa_peace</t>
  </si>
  <si>
    <t>manishsheoran91</t>
  </si>
  <si>
    <t>aap_ka_ap</t>
  </si>
  <si>
    <t>isatyamshukla</t>
  </si>
  <si>
    <t>arunk_</t>
  </si>
  <si>
    <t>8tttuu</t>
  </si>
  <si>
    <t>sahajyoti3</t>
  </si>
  <si>
    <t>rahulsoni143_16</t>
  </si>
  <si>
    <t>sahilthoughts</t>
  </si>
  <si>
    <t>who801</t>
  </si>
  <si>
    <t>khannasunny</t>
  </si>
  <si>
    <t>kunalrkhanna</t>
  </si>
  <si>
    <t>elayaperumalk1</t>
  </si>
  <si>
    <t>gauravktiwari</t>
  </si>
  <si>
    <t>sahabaisakhi1</t>
  </si>
  <si>
    <t>tv9marathi</t>
  </si>
  <si>
    <t>nitingodbole</t>
  </si>
  <si>
    <t>rockstar_aap</t>
  </si>
  <si>
    <t>rachmadsantos12</t>
  </si>
  <si>
    <t>pareekvijayraj</t>
  </si>
  <si>
    <t>cbec_india</t>
  </si>
  <si>
    <t>drgarekar</t>
  </si>
  <si>
    <t>bkanad</t>
  </si>
  <si>
    <t>baijal_sakshi</t>
  </si>
  <si>
    <t>ardmehra1966</t>
  </si>
  <si>
    <t>miliktailor</t>
  </si>
  <si>
    <t>chemingineer</t>
  </si>
  <si>
    <t>anup_bonde</t>
  </si>
  <si>
    <t>bairavaakalyan</t>
  </si>
  <si>
    <t>camishravikas</t>
  </si>
  <si>
    <t>gaganm12</t>
  </si>
  <si>
    <t>onlytg_gt</t>
  </si>
  <si>
    <t>subodhsastri</t>
  </si>
  <si>
    <t>spsinghbjp</t>
  </si>
  <si>
    <t>sumitvyas0</t>
  </si>
  <si>
    <t>akshaysinghel</t>
  </si>
  <si>
    <t>rajeevsondhi2</t>
  </si>
  <si>
    <t>marineravin</t>
  </si>
  <si>
    <t>tittoantony</t>
  </si>
  <si>
    <t>lakhanianmol</t>
  </si>
  <si>
    <t>sasank_k</t>
  </si>
  <si>
    <t>giri_davey</t>
  </si>
  <si>
    <t>vinoddubey32</t>
  </si>
  <si>
    <t>sv99999</t>
  </si>
  <si>
    <t>shilpitiwari5</t>
  </si>
  <si>
    <t>sapneswarmahal1</t>
  </si>
  <si>
    <t>pawandubeymca</t>
  </si>
  <si>
    <t>sunilbh92333559</t>
  </si>
  <si>
    <t>yogitadoshi</t>
  </si>
  <si>
    <t>akhil_bhilai</t>
  </si>
  <si>
    <t>rvaidya2000</t>
  </si>
  <si>
    <t>ashoklahotybjp</t>
  </si>
  <si>
    <t>divya96prasanna</t>
  </si>
  <si>
    <t>srivastav23</t>
  </si>
  <si>
    <t>officialmuneer</t>
  </si>
  <si>
    <t>911bhavesh</t>
  </si>
  <si>
    <t>harish85228184</t>
  </si>
  <si>
    <t>manojgoelbjp</t>
  </si>
  <si>
    <t>imamarsagar</t>
  </si>
  <si>
    <t>bhagwajawan</t>
  </si>
  <si>
    <t>aaf_raj</t>
  </si>
  <si>
    <t>bhanusingh21</t>
  </si>
  <si>
    <t>ht107642</t>
  </si>
  <si>
    <t>psharmatz</t>
  </si>
  <si>
    <t>anilsalian</t>
  </si>
  <si>
    <t>copyninja_</t>
  </si>
  <si>
    <t>samester_twitz</t>
  </si>
  <si>
    <t>hasansafin</t>
  </si>
  <si>
    <t>babitas76495553</t>
  </si>
  <si>
    <t>r_r_chaudhary</t>
  </si>
  <si>
    <t>lower_octave</t>
  </si>
  <si>
    <t>amitakjain</t>
  </si>
  <si>
    <t>jainpriyankaab</t>
  </si>
  <si>
    <t>saffronsangh</t>
  </si>
  <si>
    <t>rahulcranka</t>
  </si>
  <si>
    <t>chennaiconnect</t>
  </si>
  <si>
    <t>dearshakthi</t>
  </si>
  <si>
    <t>kvinvagh</t>
  </si>
  <si>
    <t>vanarajas</t>
  </si>
  <si>
    <t>kamal199304</t>
  </si>
  <si>
    <t>rnra9262514</t>
  </si>
  <si>
    <t>govardhansc</t>
  </si>
  <si>
    <t>srikidambi_fc</t>
  </si>
  <si>
    <t>s_mandalia</t>
  </si>
  <si>
    <t>rameshwarsah</t>
  </si>
  <si>
    <t>sashiscorpio</t>
  </si>
  <si>
    <t>ranganaathan</t>
  </si>
  <si>
    <t>shanbhogue</t>
  </si>
  <si>
    <t>manjeet96644088</t>
  </si>
  <si>
    <t>news18tamilnadu</t>
  </si>
  <si>
    <t>dineshk8872</t>
  </si>
  <si>
    <t>vijayntrdaa</t>
  </si>
  <si>
    <t>mcvenkat</t>
  </si>
  <si>
    <t>nair_san</t>
  </si>
  <si>
    <t>rameshwararyag</t>
  </si>
  <si>
    <t>chiragbshah</t>
  </si>
  <si>
    <t>dinesh_chawla</t>
  </si>
  <si>
    <t>james_beyond</t>
  </si>
  <si>
    <t>tamilnadulive</t>
  </si>
  <si>
    <t>northeast_dpyc</t>
  </si>
  <si>
    <t>geetv79</t>
  </si>
  <si>
    <t>gobinath_aar</t>
  </si>
  <si>
    <t>gopsec2</t>
  </si>
  <si>
    <t>sonu51562</t>
  </si>
  <si>
    <t>aarush900</t>
  </si>
  <si>
    <t>bjpboy</t>
  </si>
  <si>
    <t>askshaurya</t>
  </si>
  <si>
    <t>cathrinephonat</t>
  </si>
  <si>
    <t>ekyoddha</t>
  </si>
  <si>
    <t>askinvisible</t>
  </si>
  <si>
    <t>bjpupfc</t>
  </si>
  <si>
    <t>abhinav4bharat</t>
  </si>
  <si>
    <t>fully_sarcastic</t>
  </si>
  <si>
    <t>ianiltiwari</t>
  </si>
  <si>
    <t>ianupamp</t>
  </si>
  <si>
    <t>jackyyy_nicolas</t>
  </si>
  <si>
    <t>mr_crook01</t>
  </si>
  <si>
    <t>modifiedrahuls</t>
  </si>
  <si>
    <t>pandey_pankaj54</t>
  </si>
  <si>
    <t>swapnilbhahu</t>
  </si>
  <si>
    <t>sushmatune</t>
  </si>
  <si>
    <t>pankajmalad</t>
  </si>
  <si>
    <t>richachawada</t>
  </si>
  <si>
    <t>richachavda</t>
  </si>
  <si>
    <t>yrajeev18</t>
  </si>
  <si>
    <t>yug21st</t>
  </si>
  <si>
    <t>vishalrabari9</t>
  </si>
  <si>
    <t>sachkahoon</t>
  </si>
  <si>
    <t>disozakhan</t>
  </si>
  <si>
    <t>msh6</t>
  </si>
  <si>
    <t>kamaaaa6</t>
  </si>
  <si>
    <t>gabhrukhachar7</t>
  </si>
  <si>
    <t>bskanjiyani</t>
  </si>
  <si>
    <t>kamleshmishra76</t>
  </si>
  <si>
    <t>anilgb</t>
  </si>
  <si>
    <t>vineetutoi</t>
  </si>
  <si>
    <t>nchauhantoi</t>
  </si>
  <si>
    <t>famousaunty</t>
  </si>
  <si>
    <t>raajnathsing</t>
  </si>
  <si>
    <t>seathyat</t>
  </si>
  <si>
    <t>ramusha1983</t>
  </si>
  <si>
    <t>askgst_goi</t>
  </si>
  <si>
    <t>deccanherald</t>
  </si>
  <si>
    <t>bhavesh_khona</t>
  </si>
  <si>
    <t>saiswapnav</t>
  </si>
  <si>
    <t>_rojar_prince</t>
  </si>
  <si>
    <t>satya100686</t>
  </si>
  <si>
    <t>raisinaseries</t>
  </si>
  <si>
    <t>dpsingh84</t>
  </si>
  <si>
    <t>harmansingh337</t>
  </si>
  <si>
    <t>raghujpr</t>
  </si>
  <si>
    <t>pooja_r_prasad</t>
  </si>
  <si>
    <t>aakashahuja15</t>
  </si>
  <si>
    <t>manjumathur1</t>
  </si>
  <si>
    <t>vigesh_b</t>
  </si>
  <si>
    <t>rpm_bjp</t>
  </si>
  <si>
    <t>sdeofcgzb</t>
  </si>
  <si>
    <t>eshkripaaditya1</t>
  </si>
  <si>
    <t>ansari_kol</t>
  </si>
  <si>
    <t>alinojnat</t>
  </si>
  <si>
    <t>bijubcs</t>
  </si>
  <si>
    <t>samaydhara</t>
  </si>
  <si>
    <t>prakash12joshi</t>
  </si>
  <si>
    <t>anilrajgor11</t>
  </si>
  <si>
    <t>revmystartup</t>
  </si>
  <si>
    <t>grailstartrader</t>
  </si>
  <si>
    <t>asdhami1</t>
  </si>
  <si>
    <t>sirf_abu</t>
  </si>
  <si>
    <t>swaraj45</t>
  </si>
  <si>
    <t>suhaibbadshah</t>
  </si>
  <si>
    <t>mahee_rathod</t>
  </si>
  <si>
    <t>avezoddin</t>
  </si>
  <si>
    <t>kushlanand3</t>
  </si>
  <si>
    <t>tyagiankit</t>
  </si>
  <si>
    <t>chintanvedant</t>
  </si>
  <si>
    <t>getazadi</t>
  </si>
  <si>
    <t>drpramendrabjp</t>
  </si>
  <si>
    <t>lakshyamundada</t>
  </si>
  <si>
    <t>vikramsingh7211</t>
  </si>
  <si>
    <t>kushalramola</t>
  </si>
  <si>
    <t>destinytarun</t>
  </si>
  <si>
    <t>raviuppal5</t>
  </si>
  <si>
    <t>alokpathak1966</t>
  </si>
  <si>
    <t>dagrazchauhan</t>
  </si>
  <si>
    <t>ravi4namo</t>
  </si>
  <si>
    <t>aazaadbhaarat</t>
  </si>
  <si>
    <t>muzamil_deen</t>
  </si>
  <si>
    <t>aam_knowindia</t>
  </si>
  <si>
    <t>ranjitthiya</t>
  </si>
  <si>
    <t>karthik_murali</t>
  </si>
  <si>
    <t>rajendr76194898</t>
  </si>
  <si>
    <t>chitralekhamag</t>
  </si>
  <si>
    <t>raahi27</t>
  </si>
  <si>
    <t>mgmnair</t>
  </si>
  <si>
    <t>gstv_news</t>
  </si>
  <si>
    <t>hotstockdesk</t>
  </si>
  <si>
    <t>bloombergquint</t>
  </si>
  <si>
    <t>truth24h</t>
  </si>
  <si>
    <t>manion</t>
  </si>
  <si>
    <t>manojsinhabjp</t>
  </si>
  <si>
    <t>sanjibbiswas</t>
  </si>
  <si>
    <t>vasanth28382785</t>
  </si>
  <si>
    <t>vinayknl61</t>
  </si>
  <si>
    <t>samat_rabari</t>
  </si>
  <si>
    <t>purpleshadow__</t>
  </si>
  <si>
    <t>mularamchoudh15</t>
  </si>
  <si>
    <t>kkarthik589</t>
  </si>
  <si>
    <t>prayag</t>
  </si>
  <si>
    <t>fortisap</t>
  </si>
  <si>
    <t>iiflmarkets</t>
  </si>
  <si>
    <t>linus_aniar</t>
  </si>
  <si>
    <t>jitendrajagat</t>
  </si>
  <si>
    <t>colibriroja</t>
  </si>
  <si>
    <t>dharam052</t>
  </si>
  <si>
    <t>arunmsk</t>
  </si>
  <si>
    <t>chaaibaai</t>
  </si>
  <si>
    <t>amit403507</t>
  </si>
  <si>
    <t>harshaadvani</t>
  </si>
  <si>
    <t>mathrubhumi</t>
  </si>
  <si>
    <t>amitabhb01</t>
  </si>
  <si>
    <t>financialxpress</t>
  </si>
  <si>
    <t>mrsamindia</t>
  </si>
  <si>
    <t>ranjna01</t>
  </si>
  <si>
    <t>tiru_2000</t>
  </si>
  <si>
    <t>rsrirams</t>
  </si>
  <si>
    <t>pibhindi</t>
  </si>
  <si>
    <t>uvmdnr</t>
  </si>
  <si>
    <t>cbhardwaj532</t>
  </si>
  <si>
    <t>amitpandey2208</t>
  </si>
  <si>
    <t>trivedibhavendu</t>
  </si>
  <si>
    <t>kunal_verma_pb</t>
  </si>
  <si>
    <t>neru224</t>
  </si>
  <si>
    <t>jjo_mojo</t>
  </si>
  <si>
    <t>_rakesh_rc</t>
  </si>
  <si>
    <t>shashijaihind</t>
  </si>
  <si>
    <t>rsingh349</t>
  </si>
  <si>
    <t>mdimplevp</t>
  </si>
  <si>
    <t>sachinbaxi</t>
  </si>
  <si>
    <t>manishkshpbjp</t>
  </si>
  <si>
    <t>deekris1</t>
  </si>
  <si>
    <t>mayurgu07070953</t>
  </si>
  <si>
    <t>mayurrathi</t>
  </si>
  <si>
    <t>vikingthakkar</t>
  </si>
  <si>
    <t>perfect_romeo</t>
  </si>
  <si>
    <t>randhawamufc</t>
  </si>
  <si>
    <t>puncentralfun</t>
  </si>
  <si>
    <t>kathakahani</t>
  </si>
  <si>
    <t>adityak09986509</t>
  </si>
  <si>
    <t>globexpert</t>
  </si>
  <si>
    <t>minalrh</t>
  </si>
  <si>
    <t>kundank07041991</t>
  </si>
  <si>
    <t>n2r3ndr2</t>
  </si>
  <si>
    <t>shivamlawyer</t>
  </si>
  <si>
    <t>modifyingnation</t>
  </si>
  <si>
    <t>votemodinextpm</t>
  </si>
  <si>
    <t>nirbhaisingh07</t>
  </si>
  <si>
    <t>moviecrow</t>
  </si>
  <si>
    <t>joyj1j2</t>
  </si>
  <si>
    <t>imanishbjp</t>
  </si>
  <si>
    <t>animeshsoni_09</t>
  </si>
  <si>
    <t>adamye1</t>
  </si>
  <si>
    <t>karuna70449885</t>
  </si>
  <si>
    <t>jitukumarji</t>
  </si>
  <si>
    <t>deepakk03989403</t>
  </si>
  <si>
    <t>rajesh_bpl</t>
  </si>
  <si>
    <t>akhila_wali</t>
  </si>
  <si>
    <t>ganesh_nggn</t>
  </si>
  <si>
    <t>bacharam_baghel</t>
  </si>
  <si>
    <t>anandpassion</t>
  </si>
  <si>
    <t>pradipbora18</t>
  </si>
  <si>
    <t>jitendra672657</t>
  </si>
  <si>
    <t>aloktiwari9335</t>
  </si>
  <si>
    <t>shaktishekhar39</t>
  </si>
  <si>
    <t>11jaysharma</t>
  </si>
  <si>
    <t>manishbajpaibjp</t>
  </si>
  <si>
    <t>tazeen_n</t>
  </si>
  <si>
    <t>lovely_phaaji</t>
  </si>
  <si>
    <t>govindmantri2</t>
  </si>
  <si>
    <t>shahdevang45</t>
  </si>
  <si>
    <t>maniktyagi</t>
  </si>
  <si>
    <t>kumarsachin011</t>
  </si>
  <si>
    <t>whomangeshmane</t>
  </si>
  <si>
    <t>dir_arif</t>
  </si>
  <si>
    <t>_thisisstan_</t>
  </si>
  <si>
    <t>awake1975</t>
  </si>
  <si>
    <t>sutharking</t>
  </si>
  <si>
    <t>dcchoudhary197</t>
  </si>
  <si>
    <t>saurabh19572</t>
  </si>
  <si>
    <t>ashok_theni</t>
  </si>
  <si>
    <t>bapalaljadeja</t>
  </si>
  <si>
    <t>zalayogendra1</t>
  </si>
  <si>
    <t>giniromet</t>
  </si>
  <si>
    <t>drsktyagi_mcm</t>
  </si>
  <si>
    <t>deepakshrmaa</t>
  </si>
  <si>
    <t>talhakp90</t>
  </si>
  <si>
    <t>ronalddinesh</t>
  </si>
  <si>
    <t>m4786h</t>
  </si>
  <si>
    <t>startupsanatana</t>
  </si>
  <si>
    <t>ajtnegi</t>
  </si>
  <si>
    <t>ajaykumar2697</t>
  </si>
  <si>
    <t>tamilnewsforyou</t>
  </si>
  <si>
    <t>sksingh4353</t>
  </si>
  <si>
    <t>udeshiprakash</t>
  </si>
  <si>
    <t>singh21076</t>
  </si>
  <si>
    <t>agrovisionindia</t>
  </si>
  <si>
    <t>vinodvatsaap</t>
  </si>
  <si>
    <t>krishram001</t>
  </si>
  <si>
    <t>_chy_ind</t>
  </si>
  <si>
    <t>arghya_whiwc</t>
  </si>
  <si>
    <t>cnbctv18news</t>
  </si>
  <si>
    <t>driyemkhan17</t>
  </si>
  <si>
    <t>khabarnwi</t>
  </si>
  <si>
    <t>anchitkhar</t>
  </si>
  <si>
    <t>surajthakurknp</t>
  </si>
  <si>
    <t>harmesh009</t>
  </si>
  <si>
    <t>abhimanyuiim007</t>
  </si>
  <si>
    <t>bjp4dhamnagar</t>
  </si>
  <si>
    <t>shaitanmeena12</t>
  </si>
  <si>
    <t>nan_kabilan</t>
  </si>
  <si>
    <t>praveencool6</t>
  </si>
  <si>
    <t>csnandabjp</t>
  </si>
  <si>
    <t>ashavinayaraj</t>
  </si>
  <si>
    <t>notsosickular</t>
  </si>
  <si>
    <t>pallavict</t>
  </si>
  <si>
    <t>gajju1997</t>
  </si>
  <si>
    <t>kanishkalad</t>
  </si>
  <si>
    <t>roshanchawda</t>
  </si>
  <si>
    <t>bhanupr11</t>
  </si>
  <si>
    <t>jain2202</t>
  </si>
  <si>
    <t>ashuakt85</t>
  </si>
  <si>
    <t>rchaudhary1010</t>
  </si>
  <si>
    <t>rahul9720683456</t>
  </si>
  <si>
    <t>thatstamil</t>
  </si>
  <si>
    <t>sggeet</t>
  </si>
  <si>
    <t>viju2407</t>
  </si>
  <si>
    <t>dinu_tmg</t>
  </si>
  <si>
    <t>jitendrameshra1</t>
  </si>
  <si>
    <t>panchalvimal5</t>
  </si>
  <si>
    <t>i_am_anaskhan</t>
  </si>
  <si>
    <t>aditya_divedi97</t>
  </si>
  <si>
    <t>psgupta1</t>
  </si>
  <si>
    <t>matagopal</t>
  </si>
  <si>
    <t>coolgirl_hj</t>
  </si>
  <si>
    <t>manishsppanday</t>
  </si>
  <si>
    <t>raghvendra_inc</t>
  </si>
  <si>
    <t>mataonline</t>
  </si>
  <si>
    <t>vijayholammt</t>
  </si>
  <si>
    <t>corpus_digital</t>
  </si>
  <si>
    <t>dr_m_dutt</t>
  </si>
  <si>
    <t>bihanig</t>
  </si>
  <si>
    <t>randy2274</t>
  </si>
  <si>
    <t>nickhunterr</t>
  </si>
  <si>
    <t>sonuins02181539</t>
  </si>
  <si>
    <t>deepakbpl</t>
  </si>
  <si>
    <t>khanna_e</t>
  </si>
  <si>
    <t>preciousbaatein</t>
  </si>
  <si>
    <t>nitindh64883443</t>
  </si>
  <si>
    <t>rajatkashyap149</t>
  </si>
  <si>
    <t>jaspalisking</t>
  </si>
  <si>
    <t>avii_rj</t>
  </si>
  <si>
    <t>shahdimple547</t>
  </si>
  <si>
    <t>raghaw143</t>
  </si>
  <si>
    <t>raj9940118617</t>
  </si>
  <si>
    <t>rahulkasare1</t>
  </si>
  <si>
    <t>kanrocks86</t>
  </si>
  <si>
    <t>mandips22937401</t>
  </si>
  <si>
    <t>kailashkkd1438</t>
  </si>
  <si>
    <t>sanjayazadsln</t>
  </si>
  <si>
    <t>deepika0810</t>
  </si>
  <si>
    <t>rajputaks7</t>
  </si>
  <si>
    <t>itzthanu</t>
  </si>
  <si>
    <t>changesociety20</t>
  </si>
  <si>
    <t>nagendrashukl17</t>
  </si>
  <si>
    <t>parull08</t>
  </si>
  <si>
    <t>vaibhavkjaiswal</t>
  </si>
  <si>
    <t>shardulvikrams6</t>
  </si>
  <si>
    <t>iakshaykapoor</t>
  </si>
  <si>
    <t>ashokku66663096</t>
  </si>
  <si>
    <t>ashwini8025</t>
  </si>
  <si>
    <t>blogjunta</t>
  </si>
  <si>
    <t>aashishpokaar</t>
  </si>
  <si>
    <t>vipulkharecha</t>
  </si>
  <si>
    <t>jigar_sitapara</t>
  </si>
  <si>
    <t>shyekra</t>
  </si>
  <si>
    <t>aparanjape</t>
  </si>
  <si>
    <t>pranavnabar</t>
  </si>
  <si>
    <t>harsimratbadal_</t>
  </si>
  <si>
    <t>astima_singh</t>
  </si>
  <si>
    <t>akash9903</t>
  </si>
  <si>
    <t>ashutosh1413</t>
  </si>
  <si>
    <t>anandsharma34</t>
  </si>
  <si>
    <t>chandu77881</t>
  </si>
  <si>
    <t>bharatsingh9981</t>
  </si>
  <si>
    <t>chetan77881</t>
  </si>
  <si>
    <t>chetansharma772</t>
  </si>
  <si>
    <t>debasish7788</t>
  </si>
  <si>
    <t>keshabrana12</t>
  </si>
  <si>
    <t>narendr21630865</t>
  </si>
  <si>
    <t>singh___sahab</t>
  </si>
  <si>
    <t>aabhiyam</t>
  </si>
  <si>
    <t>pramukhsunil</t>
  </si>
  <si>
    <t>nirmal0482</t>
  </si>
  <si>
    <t>alokdubey1408</t>
  </si>
  <si>
    <t>vighrane01</t>
  </si>
  <si>
    <t>satishchoubey7</t>
  </si>
  <si>
    <t>yuvrajycc</t>
  </si>
  <si>
    <t>sauravshekhar23</t>
  </si>
  <si>
    <t>ibtimes_india</t>
  </si>
  <si>
    <t>aubriee_p</t>
  </si>
  <si>
    <t>naveenchandel4</t>
  </si>
  <si>
    <t>rakeshmishrancp</t>
  </si>
  <si>
    <t>dhristadyumn</t>
  </si>
  <si>
    <t>satzm</t>
  </si>
  <si>
    <t>cruturaj</t>
  </si>
  <si>
    <t>gkgatul</t>
  </si>
  <si>
    <t>jitendra60singh</t>
  </si>
  <si>
    <t>sunikarreddy</t>
  </si>
  <si>
    <t>dgujaratlionsfc</t>
  </si>
  <si>
    <t>poonams83677716</t>
  </si>
  <si>
    <t>movie_mersal</t>
  </si>
  <si>
    <t>thehinducinema</t>
  </si>
  <si>
    <t>arun2981</t>
  </si>
  <si>
    <t>hasscho</t>
  </si>
  <si>
    <t>karth1sofficial</t>
  </si>
  <si>
    <t>fridaycinemaa</t>
  </si>
  <si>
    <t>keralavishalfns</t>
  </si>
  <si>
    <t>pradipta_singha</t>
  </si>
  <si>
    <t>raghuwanshibabu</t>
  </si>
  <si>
    <t>bhumishsave</t>
  </si>
  <si>
    <t>iafmarshal</t>
  </si>
  <si>
    <t>rajatguptatweet</t>
  </si>
  <si>
    <t>vvelmurugan78</t>
  </si>
  <si>
    <t>gauravsiingh</t>
  </si>
  <si>
    <t>akhil2302</t>
  </si>
  <si>
    <t>imridul2k</t>
  </si>
  <si>
    <t>rtmani</t>
  </si>
  <si>
    <t>prashantarchu</t>
  </si>
  <si>
    <t>kiruthikstr</t>
  </si>
  <si>
    <t>happanarinder</t>
  </si>
  <si>
    <t>drjitendrasingh</t>
  </si>
  <si>
    <t>anandajoshi</t>
  </si>
  <si>
    <t>bjp4gandhidham</t>
  </si>
  <si>
    <t>dinesh__katoch</t>
  </si>
  <si>
    <t>anonymousmind01</t>
  </si>
  <si>
    <t>abhi_lash046</t>
  </si>
  <si>
    <t>samyalravinder</t>
  </si>
  <si>
    <t>mangilalbishn18</t>
  </si>
  <si>
    <t>humannotabully</t>
  </si>
  <si>
    <t>deeps_aap</t>
  </si>
  <si>
    <t>gcsuneer</t>
  </si>
  <si>
    <t>thakkar_solar</t>
  </si>
  <si>
    <t>ivishalthacker</t>
  </si>
  <si>
    <t>narpatpalana</t>
  </si>
  <si>
    <t>vj_bagchi</t>
  </si>
  <si>
    <t>manojmehra2610</t>
  </si>
  <si>
    <t>nabatkapoor</t>
  </si>
  <si>
    <t>bambambanarasi</t>
  </si>
  <si>
    <t>krishvino</t>
  </si>
  <si>
    <t>goddamittt</t>
  </si>
  <si>
    <t>neelinduneel</t>
  </si>
  <si>
    <t>prabhubirmi</t>
  </si>
  <si>
    <t>abr_9090</t>
  </si>
  <si>
    <t>onlyursmusa</t>
  </si>
  <si>
    <t>akashvaradaraj</t>
  </si>
  <si>
    <t>puranikalok</t>
  </si>
  <si>
    <t>bk_chudasama</t>
  </si>
  <si>
    <t>mahiherambha</t>
  </si>
  <si>
    <t>sbjadejabjp</t>
  </si>
  <si>
    <t>amalkumarjhajha</t>
  </si>
  <si>
    <t>chinmayb_7</t>
  </si>
  <si>
    <t>amitaimk</t>
  </si>
  <si>
    <t>like_vignesh</t>
  </si>
  <si>
    <t>moolanghat</t>
  </si>
  <si>
    <t>raviklive</t>
  </si>
  <si>
    <t>satyendraksinha</t>
  </si>
  <si>
    <t>coderebornchd</t>
  </si>
  <si>
    <t>mukeshkumarjo15</t>
  </si>
  <si>
    <t>dharma8585</t>
  </si>
  <si>
    <t>businessline</t>
  </si>
  <si>
    <t>rdp360</t>
  </si>
  <si>
    <t>nipam_kakati</t>
  </si>
  <si>
    <t>jani_anjaani</t>
  </si>
  <si>
    <t>harpreetn7</t>
  </si>
  <si>
    <t>shivamshah01</t>
  </si>
  <si>
    <t>sunil_kashmir</t>
  </si>
  <si>
    <t>imrobosankar</t>
  </si>
  <si>
    <t>sardaravun</t>
  </si>
  <si>
    <t>rvinsche</t>
  </si>
  <si>
    <t>ajitjamdar</t>
  </si>
  <si>
    <t>avadheshtyagi66</t>
  </si>
  <si>
    <t>gizbotcom</t>
  </si>
  <si>
    <t>jigri_pokri</t>
  </si>
  <si>
    <t>stpiindia</t>
  </si>
  <si>
    <t>sonalisiyaaa</t>
  </si>
  <si>
    <t>indhumsi36</t>
  </si>
  <si>
    <t>ashok_apk</t>
  </si>
  <si>
    <t>nilakathalan_ve</t>
  </si>
  <si>
    <t>caknowledgepage</t>
  </si>
  <si>
    <t>9268700749t</t>
  </si>
  <si>
    <t>praveen_bajpai</t>
  </si>
  <si>
    <t>gauravbjpfzd</t>
  </si>
  <si>
    <t>rummanfarooqui</t>
  </si>
  <si>
    <t>cschanchal1</t>
  </si>
  <si>
    <t>imlalarahul</t>
  </si>
  <si>
    <t>et_rise</t>
  </si>
  <si>
    <t>economictimes</t>
  </si>
  <si>
    <t>bsindia</t>
  </si>
  <si>
    <t>imanilraja</t>
  </si>
  <si>
    <t>aryaalok</t>
  </si>
  <si>
    <t>lt_anaya</t>
  </si>
  <si>
    <t>mdlakhara</t>
  </si>
  <si>
    <t>gourav90473675</t>
  </si>
  <si>
    <t>vivek4432</t>
  </si>
  <si>
    <t>sasijakey</t>
  </si>
  <si>
    <t>gr8india</t>
  </si>
  <si>
    <t>shameemahmd786</t>
  </si>
  <si>
    <t>vikramwkarve</t>
  </si>
  <si>
    <t>gstmitra</t>
  </si>
  <si>
    <t>bjplive</t>
  </si>
  <si>
    <t>nileshjain1400</t>
  </si>
  <si>
    <t>1857penguin</t>
  </si>
  <si>
    <t>itsmefrider</t>
  </si>
  <si>
    <t>maaki_aankh</t>
  </si>
  <si>
    <t>pvkarthi</t>
  </si>
  <si>
    <t>kapindraverma</t>
  </si>
  <si>
    <t>radheyshyam999</t>
  </si>
  <si>
    <t>sreeraj_c</t>
  </si>
  <si>
    <t>gurpanthinsan</t>
  </si>
  <si>
    <t>meriid_</t>
  </si>
  <si>
    <t>thuyaram</t>
  </si>
  <si>
    <t>chellappanasary</t>
  </si>
  <si>
    <t>jeevanbhatia</t>
  </si>
  <si>
    <t>hariom1354</t>
  </si>
  <si>
    <t>abeautifulmind7</t>
  </si>
  <si>
    <t>shivkumarmodi2</t>
  </si>
  <si>
    <t>padaiyaatchi</t>
  </si>
  <si>
    <t>drupadmathur</t>
  </si>
  <si>
    <t>rajinde57748157</t>
  </si>
  <si>
    <t>m_roshan_</t>
  </si>
  <si>
    <t>chandrakarpravi</t>
  </si>
  <si>
    <t>twitfac3</t>
  </si>
  <si>
    <t>shanu_jayamravi</t>
  </si>
  <si>
    <t>iamspdubey</t>
  </si>
  <si>
    <t>nandinicsen</t>
  </si>
  <si>
    <t>sahilkhatri82</t>
  </si>
  <si>
    <t>deependershooda</t>
  </si>
  <si>
    <t>beingmahala</t>
  </si>
  <si>
    <t>cfpgaurav</t>
  </si>
  <si>
    <t>firstpost</t>
  </si>
  <si>
    <t>iamwarriorsavvy</t>
  </si>
  <si>
    <t>davinder446</t>
  </si>
  <si>
    <t>ashokfafal95</t>
  </si>
  <si>
    <t>harshmi26462002</t>
  </si>
  <si>
    <t>joydeep_911</t>
  </si>
  <si>
    <t>lakadbhagha</t>
  </si>
  <si>
    <t>berozgaarhoo</t>
  </si>
  <si>
    <t>ajay_kr_sin</t>
  </si>
  <si>
    <t>pramodkaushik9</t>
  </si>
  <si>
    <t>pttvonlinenews</t>
  </si>
  <si>
    <t>srilekha87</t>
  </si>
  <si>
    <t>aayteishq</t>
  </si>
  <si>
    <t>piyushprusty</t>
  </si>
  <si>
    <t>dharmendra8055</t>
  </si>
  <si>
    <t>tripuresh1995</t>
  </si>
  <si>
    <t>purva007</t>
  </si>
  <si>
    <t>a09ea2180ded422</t>
  </si>
  <si>
    <t>furkanahmadahm2</t>
  </si>
  <si>
    <t>guideforall</t>
  </si>
  <si>
    <t>_manish_pal</t>
  </si>
  <si>
    <t>anu1021996</t>
  </si>
  <si>
    <t>dilbags17966913</t>
  </si>
  <si>
    <t>majorkps</t>
  </si>
  <si>
    <t>niteshkumar009</t>
  </si>
  <si>
    <t>anandagarwal554</t>
  </si>
  <si>
    <t>gst_mumbaiwest</t>
  </si>
  <si>
    <t>sanjay_kr8</t>
  </si>
  <si>
    <t>anamika9090</t>
  </si>
  <si>
    <t>rsprasad</t>
  </si>
  <si>
    <t>klohia69</t>
  </si>
  <si>
    <t>radhamohanbjp</t>
  </si>
  <si>
    <t>arunjaitley</t>
  </si>
  <si>
    <t>riotinto</t>
  </si>
  <si>
    <t>ravita4ever</t>
  </si>
  <si>
    <t>kkh_shubhi</t>
  </si>
  <si>
    <t>adhia03</t>
  </si>
  <si>
    <t>ddnewshindi</t>
  </si>
  <si>
    <t>amishra77</t>
  </si>
  <si>
    <t>eakalaivan</t>
  </si>
  <si>
    <t>bjp4india</t>
  </si>
  <si>
    <t>australisterry</t>
  </si>
  <si>
    <t>somebirdie</t>
  </si>
  <si>
    <t>kt_pugaz</t>
  </si>
  <si>
    <t>idanny4</t>
  </si>
  <si>
    <t>bjp4tamilnadu</t>
  </si>
  <si>
    <t>bjp4karnataka</t>
  </si>
  <si>
    <t>nsitharaman</t>
  </si>
  <si>
    <t>sathik_143</t>
  </si>
  <si>
    <t>secoolar_right</t>
  </si>
  <si>
    <t>news7tamil</t>
  </si>
  <si>
    <t>ameerfaj</t>
  </si>
  <si>
    <t>kannan53577</t>
  </si>
  <si>
    <t>ashokgehlot51</t>
  </si>
  <si>
    <t>uselessburger</t>
  </si>
  <si>
    <t>ministrywcd</t>
  </si>
  <si>
    <t>satyaprakash14u</t>
  </si>
  <si>
    <t>hmoindia</t>
  </si>
  <si>
    <t>veeren_p</t>
  </si>
  <si>
    <t>pmoindia</t>
  </si>
  <si>
    <t>richap6767</t>
  </si>
  <si>
    <t>theprintindia</t>
  </si>
  <si>
    <t>myfellowindians</t>
  </si>
  <si>
    <t>sajal_das25</t>
  </si>
  <si>
    <t>ikamranshahid</t>
  </si>
  <si>
    <t>ketan72</t>
  </si>
  <si>
    <t>narendramodi</t>
  </si>
  <si>
    <t>gurmeetramrahim</t>
  </si>
  <si>
    <t>divasjangra7</t>
  </si>
  <si>
    <t>almightys_favor</t>
  </si>
  <si>
    <t>kumarshefali</t>
  </si>
  <si>
    <t>927bigfm</t>
  </si>
  <si>
    <t>imrjshubhankar</t>
  </si>
  <si>
    <t>927bigfmguw</t>
  </si>
  <si>
    <t>gsur</t>
  </si>
  <si>
    <t>quickbug</t>
  </si>
  <si>
    <t>subhash_kota</t>
  </si>
  <si>
    <t>raaisaab</t>
  </si>
  <si>
    <t>ajaymak</t>
  </si>
  <si>
    <t>shehzad_ind</t>
  </si>
  <si>
    <t>vikascongress</t>
  </si>
  <si>
    <t>digvijaya_28</t>
  </si>
  <si>
    <t>httweets</t>
  </si>
  <si>
    <t>etmarkets</t>
  </si>
  <si>
    <t>laluprasadrjd</t>
  </si>
  <si>
    <t>mishravikas_</t>
  </si>
  <si>
    <t>satishbindalya1</t>
  </si>
  <si>
    <t>akansha31462392</t>
  </si>
  <si>
    <t>vasu03836</t>
  </si>
  <si>
    <t>fightwin498a</t>
  </si>
  <si>
    <t>shilpachips</t>
  </si>
  <si>
    <t>aartic02</t>
  </si>
  <si>
    <t>mateenaap</t>
  </si>
  <si>
    <t>shreepuneet</t>
  </si>
  <si>
    <t>mrpaulwinkler</t>
  </si>
  <si>
    <t>gauravsatle</t>
  </si>
  <si>
    <t>ddnewslive</t>
  </si>
  <si>
    <t>karthicknaren_m</t>
  </si>
  <si>
    <t>arunbajpairajan</t>
  </si>
  <si>
    <t>psm_</t>
  </si>
  <si>
    <t>jaideep400</t>
  </si>
  <si>
    <t>iamsinghaniya</t>
  </si>
  <si>
    <t>thejointsmoker</t>
  </si>
  <si>
    <t>modiledubega</t>
  </si>
  <si>
    <t>hritesh_</t>
  </si>
  <si>
    <t>b</t>
  </si>
  <si>
    <t>amitabhafirst</t>
  </si>
  <si>
    <t>incindia</t>
  </si>
  <si>
    <t>officeofrg</t>
  </si>
  <si>
    <t>drgpradhan</t>
  </si>
  <si>
    <t>shitijsrivastav</t>
  </si>
  <si>
    <t>deshobhaa</t>
  </si>
  <si>
    <t>darshinikothiy2</t>
  </si>
  <si>
    <t>gouravgarg77</t>
  </si>
  <si>
    <t>pavanpavs254</t>
  </si>
  <si>
    <t>_shivohm</t>
  </si>
  <si>
    <t>cnnnews18</t>
  </si>
  <si>
    <t>nareshupreti</t>
  </si>
  <si>
    <t>pratikdelhi</t>
  </si>
  <si>
    <t>shyamalm_</t>
  </si>
  <si>
    <t>pwc_in</t>
  </si>
  <si>
    <t>desichorii1</t>
  </si>
  <si>
    <t>srbhkmr151</t>
  </si>
  <si>
    <t>bsapam</t>
  </si>
  <si>
    <t>jaysidh1</t>
  </si>
  <si>
    <t>rjsiddharth</t>
  </si>
  <si>
    <t>dpb_dayalu</t>
  </si>
  <si>
    <t>roflaala</t>
  </si>
  <si>
    <t>captabhimanyu</t>
  </si>
  <si>
    <t>arvindkejriwal</t>
  </si>
  <si>
    <t>drtamilisaibjp</t>
  </si>
  <si>
    <t>hindipratyaksha</t>
  </si>
  <si>
    <t>moodysinvsvc</t>
  </si>
  <si>
    <t>juniorvikatan</t>
  </si>
  <si>
    <t>ashu3page</t>
  </si>
  <si>
    <t>prabhu_sr</t>
  </si>
  <si>
    <t>kumarfaculty</t>
  </si>
  <si>
    <t>tallysolutions</t>
  </si>
  <si>
    <t>vikatan</t>
  </si>
  <si>
    <t>radhika952</t>
  </si>
  <si>
    <t>being_humor</t>
  </si>
  <si>
    <t>jairajp</t>
  </si>
  <si>
    <t>linkedin</t>
  </si>
  <si>
    <t>business</t>
  </si>
  <si>
    <t>kabhishek744</t>
  </si>
  <si>
    <t>ask0704</t>
  </si>
  <si>
    <t>sv</t>
  </si>
  <si>
    <t>vineeta0202</t>
  </si>
  <si>
    <t>abhibajpai09</t>
  </si>
  <si>
    <t>chandra97990296</t>
  </si>
  <si>
    <t>pkm370</t>
  </si>
  <si>
    <t>gyanguru2707</t>
  </si>
  <si>
    <t>tarsemkpahi</t>
  </si>
  <si>
    <t>pushpvairagi</t>
  </si>
  <si>
    <t>hul_news</t>
  </si>
  <si>
    <t>chaudhary528</t>
  </si>
  <si>
    <t>narendramodi177</t>
  </si>
  <si>
    <t>karthickprabu</t>
  </si>
  <si>
    <t>ddey67</t>
  </si>
  <si>
    <t>the_hummingtree</t>
  </si>
  <si>
    <t>antojoseph</t>
  </si>
  <si>
    <t>ashokgoelbjp</t>
  </si>
  <si>
    <t>karmatraveler</t>
  </si>
  <si>
    <t>bjp4andhra</t>
  </si>
  <si>
    <t>myth_busterz</t>
  </si>
  <si>
    <t>vishaldadlani</t>
  </si>
  <si>
    <t>mandeepjhajhria</t>
  </si>
  <si>
    <t>mahuavenkatesh</t>
  </si>
  <si>
    <t>moneycontrolcom</t>
  </si>
  <si>
    <t>shefvaidya</t>
  </si>
  <si>
    <t>newsx</t>
  </si>
  <si>
    <t>airnewsalerts</t>
  </si>
  <si>
    <t>vishalbhardiya</t>
  </si>
  <si>
    <t>sanjay_khattri</t>
  </si>
  <si>
    <t>imranjeetray</t>
  </si>
  <si>
    <t>i_me_my5elf</t>
  </si>
  <si>
    <t>sachin_iyc</t>
  </si>
  <si>
    <t>alisohrab007</t>
  </si>
  <si>
    <t>shaijuttan</t>
  </si>
  <si>
    <t>bsjourno</t>
  </si>
  <si>
    <t>seemarajputs</t>
  </si>
  <si>
    <t>anandavikatan</t>
  </si>
  <si>
    <t>ratribose</t>
  </si>
  <si>
    <t>rajeevranjandu</t>
  </si>
  <si>
    <t>djgoodlook</t>
  </si>
  <si>
    <t>bunibroto</t>
  </si>
  <si>
    <t>kollymedia</t>
  </si>
  <si>
    <t>anmol_77</t>
  </si>
  <si>
    <t>saheb_jii</t>
  </si>
  <si>
    <t>8177sonali</t>
  </si>
  <si>
    <t>alcoholicmaurya</t>
  </si>
  <si>
    <t>sandipghose</t>
  </si>
  <si>
    <t>yatindra_vns</t>
  </si>
  <si>
    <t>amitrajwant</t>
  </si>
  <si>
    <t>parthiv9</t>
  </si>
  <si>
    <t>ra_thore</t>
  </si>
  <si>
    <t>tanim0104</t>
  </si>
  <si>
    <t>officeofr</t>
  </si>
  <si>
    <t>ajaymaken</t>
  </si>
  <si>
    <t>jaijaicongress</t>
  </si>
  <si>
    <t>zevenw0rld</t>
  </si>
  <si>
    <t>radiocityindia</t>
  </si>
  <si>
    <t>shadabk2426</t>
  </si>
  <si>
    <t>danepatel</t>
  </si>
  <si>
    <t>sanjayjhajdu</t>
  </si>
  <si>
    <t>thenileshdesai</t>
  </si>
  <si>
    <t>piyushguptadr</t>
  </si>
  <si>
    <t>himantabiswa</t>
  </si>
  <si>
    <t>boopatymurugesh</t>
  </si>
  <si>
    <t>jagdishojha45</t>
  </si>
  <si>
    <t>sktwtz</t>
  </si>
  <si>
    <t>ramkripalmp</t>
  </si>
  <si>
    <t>devinder_sharma</t>
  </si>
  <si>
    <t>simmiahuja_</t>
  </si>
  <si>
    <t>sadhgurujv</t>
  </si>
  <si>
    <t>narendramodi_pm</t>
  </si>
  <si>
    <t>bjp4gujarat</t>
  </si>
  <si>
    <t>amitsh</t>
  </si>
  <si>
    <t>narendramodi_in</t>
  </si>
  <si>
    <t>apple</t>
  </si>
  <si>
    <t>abhi_aurangabad</t>
  </si>
  <si>
    <t>sureshchavhanke</t>
  </si>
  <si>
    <t>narendr</t>
  </si>
  <si>
    <t>rajeevtwari0505</t>
  </si>
  <si>
    <t>ikpsgill1</t>
  </si>
  <si>
    <t>anupamdeb775</t>
  </si>
  <si>
    <t>aamaadmiparty</t>
  </si>
  <si>
    <t>saurabh_mlagk</t>
  </si>
  <si>
    <t>saffron_rocks</t>
  </si>
  <si>
    <t>ani_news</t>
  </si>
  <si>
    <t>mpparimal</t>
  </si>
  <si>
    <t>vijayrupanibjp</t>
  </si>
  <si>
    <t>myogiadityanath</t>
  </si>
  <si>
    <t>hallagullaboy</t>
  </si>
  <si>
    <t>drlekhashree</t>
  </si>
  <si>
    <t>karanshirke888</t>
  </si>
  <si>
    <t>gsurya</t>
  </si>
  <si>
    <t>sanjayuvacha</t>
  </si>
  <si>
    <t>therevanpatil</t>
  </si>
  <si>
    <t>akashvaniair</t>
  </si>
  <si>
    <t>afaaqs11</t>
  </si>
  <si>
    <t>zoho</t>
  </si>
  <si>
    <t>opindia_com</t>
  </si>
  <si>
    <t>akki__official</t>
  </si>
  <si>
    <t>kousikbhuyan50</t>
  </si>
  <si>
    <t>sardanarohit</t>
  </si>
  <si>
    <t>suren_kk</t>
  </si>
  <si>
    <t>trollkejri</t>
  </si>
  <si>
    <t>newsflickshindi</t>
  </si>
  <si>
    <t>kyaukhaadlega</t>
  </si>
  <si>
    <t>kumar10883</t>
  </si>
  <si>
    <t>tufailelif</t>
  </si>
  <si>
    <t>etretail</t>
  </si>
  <si>
    <t>paytmmall</t>
  </si>
  <si>
    <t>startupindia</t>
  </si>
  <si>
    <t>livemint</t>
  </si>
  <si>
    <t>mcdonalds</t>
  </si>
  <si>
    <t>sambitswaraj</t>
  </si>
  <si>
    <t>aajtak</t>
  </si>
  <si>
    <t>raghuynt</t>
  </si>
  <si>
    <t>empoweringdlrs</t>
  </si>
  <si>
    <t>gokupdates</t>
  </si>
  <si>
    <t>santoshbr4</t>
  </si>
  <si>
    <t>tpremanand</t>
  </si>
  <si>
    <t>anandraaj01</t>
  </si>
  <si>
    <t>sachin_rt</t>
  </si>
  <si>
    <t>virendersehwag</t>
  </si>
  <si>
    <t>shrisachinworld</t>
  </si>
  <si>
    <t>bjpdrmahendra</t>
  </si>
  <si>
    <t>amitshah</t>
  </si>
  <si>
    <t>onlykollywood</t>
  </si>
  <si>
    <t>aartish05668964</t>
  </si>
  <si>
    <t>iam_yobu</t>
  </si>
  <si>
    <t>sulthankhan</t>
  </si>
  <si>
    <t>netshrink</t>
  </si>
  <si>
    <t>sjoshi</t>
  </si>
  <si>
    <t>erasaravanan</t>
  </si>
  <si>
    <t>yogrishiramdev</t>
  </si>
  <si>
    <t>dev_fadnavis</t>
  </si>
  <si>
    <t>ajayverma2014</t>
  </si>
  <si>
    <t>amits</t>
  </si>
  <si>
    <t>finminindia</t>
  </si>
  <si>
    <t>uber</t>
  </si>
  <si>
    <t>olacabs</t>
  </si>
  <si>
    <t>iamgurpreet1991</t>
  </si>
  <si>
    <t>aaloktweet</t>
  </si>
  <si>
    <t>a</t>
  </si>
  <si>
    <t>baroda927bigfm</t>
  </si>
  <si>
    <t>absbaadal</t>
  </si>
  <si>
    <t>anil_marali</t>
  </si>
  <si>
    <t>gitanjali_ds</t>
  </si>
  <si>
    <t>sarikaloves2002</t>
  </si>
  <si>
    <t>dhruvghanghas</t>
  </si>
  <si>
    <t>khediwal</t>
  </si>
  <si>
    <t>facebook</t>
  </si>
  <si>
    <t>twitter</t>
  </si>
  <si>
    <t>jagirdar_madan</t>
  </si>
  <si>
    <t>vasundharabjp</t>
  </si>
  <si>
    <t>apnnewsindia</t>
  </si>
  <si>
    <t>makei</t>
  </si>
  <si>
    <t>minofpower</t>
  </si>
  <si>
    <t>apnlivehindi</t>
  </si>
  <si>
    <t>vinodchavdabjp</t>
  </si>
  <si>
    <t>iam_akfan</t>
  </si>
  <si>
    <t>hariadmk</t>
  </si>
  <si>
    <t>nakuulmehta</t>
  </si>
  <si>
    <t>thequint</t>
  </si>
  <si>
    <t>dnaafterhrs</t>
  </si>
  <si>
    <t>onlybabasehgal</t>
  </si>
  <si>
    <t>htshowbiz</t>
  </si>
  <si>
    <t>omkar_raii</t>
  </si>
  <si>
    <t>arjunt_92</t>
  </si>
  <si>
    <t>prashanttejura</t>
  </si>
  <si>
    <t>indian_stockss</t>
  </si>
  <si>
    <t>harrie007</t>
  </si>
  <si>
    <t>sanstocktrader</t>
  </si>
  <si>
    <t>heartwon</t>
  </si>
  <si>
    <t>ksh</t>
  </si>
  <si>
    <t>yogiaditya_nath</t>
  </si>
  <si>
    <t>meganii</t>
  </si>
  <si>
    <t>xbrl_iris_jp558</t>
  </si>
  <si>
    <t>flexrule</t>
  </si>
  <si>
    <t>ncpedp_india</t>
  </si>
  <si>
    <t>vishalmathur85</t>
  </si>
  <si>
    <t>trbrajaa</t>
  </si>
  <si>
    <t>ashish_mwb</t>
  </si>
  <si>
    <t>bhupennder</t>
  </si>
  <si>
    <t>jairamramesh</t>
  </si>
  <si>
    <t>suntv</t>
  </si>
  <si>
    <t>thanthitv</t>
  </si>
  <si>
    <t>cbhattacharji</t>
  </si>
  <si>
    <t>hometriangle</t>
  </si>
  <si>
    <t>ianuragthakur</t>
  </si>
  <si>
    <t>bjptarunchugh</t>
  </si>
  <si>
    <t>amithhegde7</t>
  </si>
  <si>
    <t>aninewsup</t>
  </si>
  <si>
    <t>shwetabahl</t>
  </si>
  <si>
    <t>uidai</t>
  </si>
  <si>
    <t>talhagsm1</t>
  </si>
  <si>
    <t>timesofindia</t>
  </si>
  <si>
    <t>ndtv</t>
  </si>
  <si>
    <t>sfcroshan</t>
  </si>
  <si>
    <t>nitishkumar</t>
  </si>
  <si>
    <t>maniangopi</t>
  </si>
  <si>
    <t>sumit</t>
  </si>
  <si>
    <t>ar</t>
  </si>
  <si>
    <t>khaitan48</t>
  </si>
  <si>
    <t>jlrindia</t>
  </si>
  <si>
    <t>odmag</t>
  </si>
  <si>
    <t>ekvillainoo7</t>
  </si>
  <si>
    <t>neerajsalvimls1</t>
  </si>
  <si>
    <t>navaz96</t>
  </si>
  <si>
    <t>csranga</t>
  </si>
  <si>
    <t>sanju_verma_</t>
  </si>
  <si>
    <t>poetryinstone</t>
  </si>
  <si>
    <t>anuraag_saxena</t>
  </si>
  <si>
    <t>infinitchy</t>
  </si>
  <si>
    <t>anon_bhartiya</t>
  </si>
  <si>
    <t>rahuldewan</t>
  </si>
  <si>
    <t>shashitharoor</t>
  </si>
  <si>
    <t>imrajendran</t>
  </si>
  <si>
    <t>rashtrapatibhvn</t>
  </si>
  <si>
    <t>pandajay</t>
  </si>
  <si>
    <t>isanjivbharti</t>
  </si>
  <si>
    <t>shankarshanmugh</t>
  </si>
  <si>
    <t>7attu</t>
  </si>
  <si>
    <t>abhilashbjpmp</t>
  </si>
  <si>
    <t>sudhir94700</t>
  </si>
  <si>
    <t>_ruturajsinh</t>
  </si>
  <si>
    <t>mojil0</t>
  </si>
  <si>
    <t>divya_bhaskar</t>
  </si>
  <si>
    <t>gops333</t>
  </si>
  <si>
    <t>kilafateh</t>
  </si>
  <si>
    <t>rajivmehra27</t>
  </si>
  <si>
    <t>rkhuria</t>
  </si>
  <si>
    <t>maulinshah9</t>
  </si>
  <si>
    <t>sirpareshraval</t>
  </si>
  <si>
    <t>guardianaus</t>
  </si>
  <si>
    <t>climatecouncil</t>
  </si>
  <si>
    <t>nakharewali</t>
  </si>
  <si>
    <t>missionbjp2019</t>
  </si>
  <si>
    <t>sagarikaghose</t>
  </si>
  <si>
    <t>zeebusiness</t>
  </si>
  <si>
    <t>arnabch01</t>
  </si>
  <si>
    <t>muglikar_</t>
  </si>
  <si>
    <t>nidhikamdarmh</t>
  </si>
  <si>
    <t>ravigupta1000</t>
  </si>
  <si>
    <t>eletsonline</t>
  </si>
  <si>
    <t>trobinsonnewera</t>
  </si>
  <si>
    <t>amisri</t>
  </si>
  <si>
    <t>mygovindia</t>
  </si>
  <si>
    <t>gst_council</t>
  </si>
  <si>
    <t>suryadeep_ag</t>
  </si>
  <si>
    <t>sarbanandsonwal</t>
  </si>
  <si>
    <t>cmofficeassam</t>
  </si>
  <si>
    <t>sagarcasm</t>
  </si>
  <si>
    <t>mphasto</t>
  </si>
  <si>
    <t>hudgellsol</t>
  </si>
  <si>
    <t>mapimat</t>
  </si>
  <si>
    <t>pruthvidarshan5</t>
  </si>
  <si>
    <t>sauravmehta</t>
  </si>
  <si>
    <t>naina0806</t>
  </si>
  <si>
    <t>aam</t>
  </si>
  <si>
    <t>prannoyroyndtv</t>
  </si>
  <si>
    <t>zeenewshindi</t>
  </si>
  <si>
    <t>avadhaar</t>
  </si>
  <si>
    <t>manuazad_</t>
  </si>
  <si>
    <t>faridapatel</t>
  </si>
  <si>
    <t>me_shiwani</t>
  </si>
  <si>
    <t>adityasilva10</t>
  </si>
  <si>
    <t>sony_india</t>
  </si>
  <si>
    <t>misandry_kills</t>
  </si>
  <si>
    <t>ramcoerp</t>
  </si>
  <si>
    <t>ramcosystems</t>
  </si>
  <si>
    <t>cynthiababu</t>
  </si>
  <si>
    <t>makhanlal2_</t>
  </si>
  <si>
    <t>manipmp</t>
  </si>
  <si>
    <t>the_rp_rajput</t>
  </si>
  <si>
    <t>india272</t>
  </si>
  <si>
    <t>shireeshsahai</t>
  </si>
  <si>
    <t>tushkal</t>
  </si>
  <si>
    <t>m</t>
  </si>
  <si>
    <t>idhavalramoliya</t>
  </si>
  <si>
    <t>alokg2k</t>
  </si>
  <si>
    <t>bjprajora</t>
  </si>
  <si>
    <t>singh93rohit</t>
  </si>
  <si>
    <t>skdwivedi0</t>
  </si>
  <si>
    <t>allindiabakchod</t>
  </si>
  <si>
    <t>__ngaa</t>
  </si>
  <si>
    <t>tvmohandaspai</t>
  </si>
  <si>
    <t>rjstutee</t>
  </si>
  <si>
    <t>v_tulaskar</t>
  </si>
  <si>
    <t>crazykanika</t>
  </si>
  <si>
    <t>arungoyal59</t>
  </si>
  <si>
    <t>intolerantmano2</t>
  </si>
  <si>
    <t>alwayskna</t>
  </si>
  <si>
    <t>avinashinc</t>
  </si>
  <si>
    <t>sachinpilot</t>
  </si>
  <si>
    <t>centerofright</t>
  </si>
  <si>
    <t>greatheretic</t>
  </si>
  <si>
    <t>kilafat</t>
  </si>
  <si>
    <t>amitkasana_dpyc</t>
  </si>
  <si>
    <t>kpadmarani1</t>
  </si>
  <si>
    <t>sp_dubey21</t>
  </si>
  <si>
    <t>kiran_patniak</t>
  </si>
  <si>
    <t>subashpandey7</t>
  </si>
  <si>
    <t>uj1701</t>
  </si>
  <si>
    <t>vijayrpandey</t>
  </si>
  <si>
    <t>the_ashima</t>
  </si>
  <si>
    <t>diptidavenair</t>
  </si>
  <si>
    <t>thomasrice16</t>
  </si>
  <si>
    <t>ashishjainiws</t>
  </si>
  <si>
    <t>balvir_dh</t>
  </si>
  <si>
    <t>myvotetoday</t>
  </si>
  <si>
    <t>darshanvmehta1</t>
  </si>
  <si>
    <t>imallikarjunrao</t>
  </si>
  <si>
    <t>neelkanthmishra</t>
  </si>
  <si>
    <t>afp</t>
  </si>
  <si>
    <t>newscomauhq</t>
  </si>
  <si>
    <t>dharmendraawa17</t>
  </si>
  <si>
    <t>redfm_mumbai</t>
  </si>
  <si>
    <t>mymalishka</t>
  </si>
  <si>
    <t>kuljeetschahal</t>
  </si>
  <si>
    <t>amitthakerbjp</t>
  </si>
  <si>
    <t>moutet</t>
  </si>
  <si>
    <t>shireenqudosi</t>
  </si>
  <si>
    <t>islamismmap</t>
  </si>
  <si>
    <t>tarekfatah</t>
  </si>
  <si>
    <t>rakeshsinha01</t>
  </si>
  <si>
    <t>3csocialclub</t>
  </si>
  <si>
    <t>ambeautifulshow</t>
  </si>
  <si>
    <t>mikraemer</t>
  </si>
  <si>
    <t>tradenewscentre</t>
  </si>
  <si>
    <t>cnni</t>
  </si>
  <si>
    <t>lambaalka</t>
  </si>
  <si>
    <t>mrrajpalyadav</t>
  </si>
  <si>
    <t>wsj</t>
  </si>
  <si>
    <t>dhume</t>
  </si>
  <si>
    <t>thelaughfactory</t>
  </si>
  <si>
    <t>jagrannews</t>
  </si>
  <si>
    <t>kapil_fc</t>
  </si>
  <si>
    <t>sabtv</t>
  </si>
  <si>
    <t>abvpforgirls</t>
  </si>
  <si>
    <t>spbhattacharya</t>
  </si>
  <si>
    <t>biharetv</t>
  </si>
  <si>
    <t>zeenews</t>
  </si>
  <si>
    <t>nishashah88</t>
  </si>
  <si>
    <t>dress_designs</t>
  </si>
  <si>
    <t>timesnow</t>
  </si>
  <si>
    <t>mamataofficial</t>
  </si>
  <si>
    <t>republic</t>
  </si>
  <si>
    <t>syedazhars</t>
  </si>
  <si>
    <t>nitu_ji</t>
  </si>
  <si>
    <t>rhythmasaxena</t>
  </si>
  <si>
    <t>vaidehisachin</t>
  </si>
  <si>
    <t>vineet4bjp</t>
  </si>
  <si>
    <t>shuklapinku</t>
  </si>
  <si>
    <t>hvgoenka</t>
  </si>
  <si>
    <t>mtrrestaurants</t>
  </si>
  <si>
    <t>followcii</t>
  </si>
  <si>
    <t>ndtvfeed</t>
  </si>
  <si>
    <t>khalidsalmani1</t>
  </si>
  <si>
    <t>shehzad_i</t>
  </si>
  <si>
    <t>surajmnhegde</t>
  </si>
  <si>
    <t>ajeetbhora</t>
  </si>
  <si>
    <t>kunalchoudhary_</t>
  </si>
  <si>
    <t>zakirhu51007984</t>
  </si>
  <si>
    <t>ashoktanwar_inc</t>
  </si>
  <si>
    <t>rainahunny</t>
  </si>
  <si>
    <t>officeofas_</t>
  </si>
  <si>
    <t>msisodia</t>
  </si>
  <si>
    <t>magic_eye</t>
  </si>
  <si>
    <t>janakyadav</t>
  </si>
  <si>
    <t>the_timeliners</t>
  </si>
  <si>
    <t>syedgunchanaqvi</t>
  </si>
  <si>
    <t>lmkmoviemaniac</t>
  </si>
  <si>
    <t>raja_africa</t>
  </si>
  <si>
    <t>maxabout</t>
  </si>
  <si>
    <t>gauravvkchawla</t>
  </si>
  <si>
    <t>prasca</t>
  </si>
  <si>
    <t>matwalaprakash</t>
  </si>
  <si>
    <t>nehasharma100ns</t>
  </si>
  <si>
    <t>sandeepmahule</t>
  </si>
  <si>
    <t>hemuleaks</t>
  </si>
  <si>
    <t>ajaykushwaha_</t>
  </si>
  <si>
    <t>anilpusadkar</t>
  </si>
  <si>
    <t>mgrg7</t>
  </si>
  <si>
    <t>bookmyshow</t>
  </si>
  <si>
    <t>tshirtswala</t>
  </si>
  <si>
    <t>sureshpprabhu</t>
  </si>
  <si>
    <t>indiatoday</t>
  </si>
  <si>
    <t>rajeshmahapatra</t>
  </si>
  <si>
    <t>imohitburman</t>
  </si>
  <si>
    <t>rajatsharmalive</t>
  </si>
  <si>
    <t>shayarimran</t>
  </si>
  <si>
    <t>uber_india</t>
  </si>
  <si>
    <t>dg_pib</t>
  </si>
  <si>
    <t>piyushgoyal</t>
  </si>
  <si>
    <t>agrwal_akhil</t>
  </si>
  <si>
    <t>kuvalayamala</t>
  </si>
  <si>
    <t>rahulroushan</t>
  </si>
  <si>
    <t>vivekagnihotri</t>
  </si>
  <si>
    <t>shreeradhe_12</t>
  </si>
  <si>
    <t>bhojak_andy</t>
  </si>
  <si>
    <t>sebi_india</t>
  </si>
  <si>
    <t>iammisterbond</t>
  </si>
  <si>
    <t>sampadscales</t>
  </si>
  <si>
    <t>padhalikha</t>
  </si>
  <si>
    <t>shobhana18</t>
  </si>
  <si>
    <t>Mentions</t>
  </si>
  <si>
    <t>Replies to</t>
  </si>
  <si>
    <t>CAs celebrating new Tax with own tax. #GST https://t.co/9EHSyCDgKR</t>
  </si>
  <si>
    <t>RT @arunjaitley: #GST #OneNationOneTax https://t.co/APOyMzaxXd</t>
  </si>
  <si>
    <t>RT @RioTinto: Reform needed to give Western Australia a fair share of #GST revenue #wapol https://t.co/H0mxf4vlD2</t>
  </si>
  <si>
    <t>RT @ravita4ever: जिस #GST कानून को समझने बनाने में बड़े बड़े अर्थशास्त्रियों को 14 साल लग गए,,, वो #अंधभक्तो को कल 14 मिनट में समझ आ गया।
😂😂</t>
  </si>
  <si>
    <t>RT @Kkh_Shubhi: #GST से ऐतिहासिक व क्रांतिकारी सुधार के
शुभारंभ के हम साक्षी रहे,
ये क्षण हम सभी को जीवनपर्यंत याद रहेगा।
#GSTForNewIndia👍…</t>
  </si>
  <si>
    <t>RT @Perfect_Romeo: #GST के बाद "एक देश, एक क़ानून" की मांग तेजी पकड़ रही है, अब सरकार मुस्लिम पर्सनल लॉ बोर्ड, और 370 को ख़त्म करने की मर्…</t>
  </si>
  <si>
    <t>RT @DDNewsHindi: राजस्व सचिव @adhia03 की नागरिकों से अपील: #Socialmedia पर #GST से संबंधित अपुष्ट खबरों को न फैलाएं। https://t.co/1Ro5TFetlv</t>
  </si>
  <si>
    <t>RT @amishra77: To all those who want to sound intelligent by suggesting #GST with just one slab would have been better - this short video i…</t>
  </si>
  <si>
    <t>RT @EconomicTimes: Consumer cos promise more cuts in the days and weeks to come as goods produced after July 1 hit the market | #GST
https:…</t>
  </si>
  <si>
    <t>RT @Eakalaivan: #GST வருமானத்தை மத்திய மாநில அரசுகள்..பங்கு போட்டுக் கொண்ட போது..! 😀😀 https://t.co/55PnWq1hLI</t>
  </si>
  <si>
    <t>RT @CNBCTV18News: #CNBCTV18Exclusive | “Expect to see double-digit volume growth between 3-6 months post implementation of #GST”, says Pidi…</t>
  </si>
  <si>
    <t>RT @BJP4India: #GST - राष्ट्र की प्रगति के लिए एक ऐतिहासिक कदम। #1TaxBenefitsMax https://t.co/aVfZZ7YGZ8</t>
  </si>
  <si>
    <t>राजस्व सचिव @adhia03 की नागरिकों से अपील: #Socialmedia पर #GST से संबंधित अपुष्ट खबरों को न फैलाएं। https://t.co/jrVRLrmgLf</t>
  </si>
  <si>
    <t>RT @AustralisTerry: Threaten citizens with #GST for #fracking &amp;amp; fail to tax gas export industry 'It's a national disgrace' https://t.co/sLu…</t>
  </si>
  <si>
    <t>RT @SomeBirdie: Impact of #GST (2/3)
What would be cheaper and what would be costlier. https://t.co/2MZ6sySB9n</t>
  </si>
  <si>
    <t>RT @SomeBirdie: Impact of #GST (3/3)
Sector wise Impact https://t.co/Th122ho13M</t>
  </si>
  <si>
    <t>RT @kt_pugaz: ஜி.எஸ்.டி.யால் ஒரு லட்சம் பேருக்கு வேலை கிடைத்துள்ளது- #தமிழிசை
போங்கண்ணே..
இதுல எப்படிண்ணே எரியும்..?
தட் மொமன்ட்😂😂
#GST h…</t>
  </si>
  <si>
    <t>RT @iDanny4: Forget sex, GST is the most debated three letter word in the country right now #GST #GSTeffect</t>
  </si>
  <si>
    <t>RT @nsitharaman: Demystifying GST | Business Line #GST @askGST_GoI @BJP4India @BJP4Karnataka @BJP4TamilNadu  https://t.co/VbQjaKuZYS</t>
  </si>
  <si>
    <t>RT @Sathik_143: அண்ணே GST னா என்னே..??
மல்லையா வாங்குன கடன மக்கள்ட்ட புடிங்கி அடைப்பது தான்டா #GST கோமுட்டி தலையா..! https://t.co/oQT6Tw5r…</t>
  </si>
  <si>
    <t>RT @SeCoolar_Right: #GST has given a new job to all out of work Fiberals - #FearMongering ! Ppl who still cant spell tax have become expert…</t>
  </si>
  <si>
    <t>Retweeted दूरदर्शन न्यूज़ (@DDNewsHindi):
राजस्व सचिव @adhia03 की नागरिकों से अपील: #Socialmedia पर #GST से... https://t.co/YJFd9X14Mz</t>
  </si>
  <si>
    <t>RT @news7tamil: ஜிஎஸ்டி வரியால் பலர் வேலையிழக்கும் அபாயத்தில்  கடலைமிட்டாய் தயாரிப்பு தொழில்!
விவரம்: https://t.co/kIabC8d9Tu | #GST | #GS…</t>
  </si>
  <si>
    <t>Mr Naidu is just 68, #NaMo might have to review the policy for not having minsters older than 75 yrs.
#GST https://t.co/kFPxDON1sN</t>
  </si>
  <si>
    <t>Why #stocks of organised sector firms have an edge after #GST
https://t.co/ASVraITXRo #ETMarketsTopStory https://t.co/Thh6GcYT7S</t>
  </si>
  <si>
    <t>RT @AEHarshada: #GST to give #ITC tailwinds stock is smoking Hot for #FIIBrokerages #Houseviews @CNBC_Awaaz https://t.co/Yxg7s55bX2</t>
  </si>
  <si>
    <t>RT @ameerfaj: #gstrollout #GST #GSTTamasha #GSTeffect https://t.co/BALrqoe5zW</t>
  </si>
  <si>
    <t>RT @kannan53577: @PTTVOnlineNews #GST  வரி மக்களிடம் வசூல் செய்தமைகான ஒப்புதல் ரசீது #குறுஞ்செய்தி கிடைக்குமா...
ஒரு உணவகத்தில் சாப்பிடுகி…</t>
  </si>
  <si>
    <t>RT @ashokgehlot51: First fallout of #GST can be seen in rising inflation. Prices of essential commodities have gone up drastically. #GSTeff…</t>
  </si>
  <si>
    <t>RT @Uselessburger: After #GST  hachback  cars !! https://t.co/DVLUN1whT5</t>
  </si>
  <si>
    <t>RT @satyaprakash14u: Very bad statement by minister #SackManeka #scrap498a #onot #GST #GSTForNewIndia @PMOIndia @MinistryWCD @HMOIndia @DrG…</t>
  </si>
  <si>
    <t>RT @Veeren_p: 👍
#GST 
Badhai ho sir 
@PMOIndia 
@HMOIndia 
@arunjaitley 
💐💐💐💐💐</t>
  </si>
  <si>
    <t>RT @SomeBirdie: Impact of #GST (1/3)
Picture 1. For flight tickets 
Picture 2. For restaurant 
Picture 3. For Real Estate
Picture 4. For C…</t>
  </si>
  <si>
    <t>RT @Richap6767: #जीने_की_राह 
Everyone accepts that the master of all is one,then why these different religious communities ??
#GST 
https:…</t>
  </si>
  <si>
    <t>RT @nsitharaman: GST to boost Hyderabad revenue as over 86% migrate to new regime | Business Line "State CT Dept becomes #GST Bhavan" https…</t>
  </si>
  <si>
    <t>RT @ThePrintIndia: Arun Shourie: #GST is just a tax and this government is putting it at par with the independence of India #OTC https://t.…</t>
  </si>
  <si>
    <t>RT @MyFellowIndians: #GST Slabs
Essential Medicines - 12% - 18%
Tractor - 28%
Sanitary Pads - 12%
School Bags - 28%
👃Alcohol - 0%
#JaiHoM…</t>
  </si>
  <si>
    <t>@Sajal_Das25 See #gst is so beneficial for #india</t>
  </si>
  <si>
    <t>RT @dharmendra8055: #HalfCookedGST
Modiji idea churaya aapne #GST ka
resepi bhi chrate masterchef mms se toh gst aadhi adhuri na pakkti😂😂😂…</t>
  </si>
  <si>
    <t>RT @iKamranShahid: #HalfCookedGST
There are 161 countries that have implemented #GST, but India is d first country where real-estate &amp;amp; alc…</t>
  </si>
  <si>
    <t>#GSTForNewIndia #GSTeffect #OneNationOneTaxOneMarket #GST https://t.co/IJ3cBzchsc</t>
  </si>
  <si>
    <t>RT @ketan72: Centre deploys 200 finance ministry officials to counter #GST mispropaganda.  
https://t.co/t4fSTwwKxN</t>
  </si>
  <si>
    <t>In eastern India's largest market, worries over #GST weigh heavy https://t.co/ci6ROsR1q6</t>
  </si>
  <si>
    <t>RT @mydvpatel: इक बात तो समझ आ गयी 
जिंदगी के अहम #फैसले रात 12 बजे लो तो जल्दी कामयाब होते है😀😂✌
#GST  .... https://t.co/Lzt589Zs9S</t>
  </si>
  <si>
    <t>RT @mydvpatel: #GST के बारे में जब #युगपुरुष जी से पूछा गया तो उन्होंने एक वाक्य में ही GST का अर्थ समझा दिया।
"सारे #टैक्स मिले हुए है जी…</t>
  </si>
  <si>
    <t>#GST
बिक्री का हिसाब देना ही होगा
बेचानका मात्र एक दर्ज-रजिस्टर रखनाही होगा!
रसीद देनी ही होगी !
क्या बुरा है जी ?</t>
  </si>
  <si>
    <t>RT @Ajaykum53274448: #GST
बिक्री का हिसाब देना ही होगा
बेचानका मात्र एक दर्ज-रजिस्टर रखनाही होगा!
रसीद देनी ही होगी !
क्या बुरा है जी ?</t>
  </si>
  <si>
    <t>Whether you like it or not, #GST is gonna be here as much as Modi (ji). Get on with it and move to the next trending topic.</t>
  </si>
  <si>
    <t>#GST को लेकर ज़्यादा चिंता न करें
शुरू के 50 दिन दिक्कत आएगी फिर 
महीना बंध जाएगा
😜😜😜😜😜</t>
  </si>
  <si>
    <t>RT @divasjangra7: @Gurmeetramrahim @narendramodi #GST हर परिवार के लिए सौगात, आम आदमी #GST का स्वागत करता है
#OneNationOneTaxOneMarket #GST…</t>
  </si>
  <si>
    <t>RT @AlmightyS_Favor: @Gurmeetramrahim @narendramodi #GST देश विकास  मे लिया गया बहुत बड़ा कदम  है । 
आपके  इस फैसले  का स्वागत है प्रधानमं…</t>
  </si>
  <si>
    <t>RT @kumarshefali: @Gurmeetramrahim @narendramodi Rising &amp;amp; Shining Indian era with #GST</t>
  </si>
  <si>
    <t>RT @927BigFmGuw: #GST, #SmallTraders, and the possibilities ..with advocate Mukesh Kumar Dewan #BigSahGaram @ImRjShubhankar  @927BIGFM http…</t>
  </si>
  <si>
    <t>RT @raaisaab: U know u r abt to witness #GST_Mess when a common citizen is forced to pay 28% #GST on BANANAS 🍌@subhash_kota @quickbug @gsur…</t>
  </si>
  <si>
    <t>@adhia03 #GST hence I request kindly to revamp for low level manf to be exempted from tax regime,  filing etc.  V r still developing 3/3</t>
  </si>
  <si>
    <t>@adhia03 #GST is 28% which is highest among all rolled out country,  it should be noted down that middle class r the sufferers,  my req</t>
  </si>
  <si>
    <t>RT @vikascongress: भारत विश्व मेंअकेला देश हैं जहाँ सरकार जनता पर टैक्स लगाने का भी जश्न मनाती है।
#GST @digvijaya_28 @Shehzad_Ind @ajaymak…</t>
  </si>
  <si>
    <t>राजस्व सचिव @adhia03 की नागरिकों से अपील: #Socialmedia पर #GST से संबंधित अपुष्ट खबरों को न फैलाएं। https://t.co/g9yrxkvJM0</t>
  </si>
  <si>
    <t>RT @htTweets: From eating out to mobile phones: Find out #GST rate for over 1,300 goods and services https://t.co/FKgrTTOSaH (by @GurmanBha…</t>
  </si>
  <si>
    <t>Good that one tax system for entire nation, #GST is launched... feel it might take 3-6 months for stabilization. https://t.co/27A36Sdt7q</t>
  </si>
  <si>
    <t>RT @ETMarkets: Why #stocks of organised sector firms have an edge after #GST
https://t.co/0VbQ5QtIYM #ETMarketsTopStory https://t.co/HTXR3p…</t>
  </si>
  <si>
    <t>@Akansha31462392 @Satishbindalya1 @MishraVikas_ @laluprasadrjd oye angrezz ke chode.tu jaise hi bhadwe ko #GST KA… https://t.co/ptYZVQSXjT</t>
  </si>
  <si>
    <t>RT @vasu03836: #GST में भी मोदी के मित्रों का ख़ास ध्यान है,अंबानी का पेट्रोल,अडानी की बिजली व माल्या की शराब पर #GSTनही लागू है
और बजाओ ता…</t>
  </si>
  <si>
    <t>#GSTForNewIndia #GST #gstrollout https://t.co/sEqpZGQmjF</t>
  </si>
  <si>
    <t>RT @ravita4ever: मित्ररों जहाँ तक #GST का सवाल है ये देश को नईं उंचाईं तक लें जायेंगा: राष्ट्रऋषि मोदी
😜😜</t>
  </si>
  <si>
    <t>RT @ravita4ever: कल रात को #बीजेपी ने जश्न किस बात का मनाया ? 14% वाला #GST लागू न होने देने का या 28% वाला लागू होने देने का ??
🤔🤔</t>
  </si>
  <si>
    <t>RT @fightwin498a: Desh, deshwasiyon se hai, aur khoon mat chooso Saheb.
#GST &amp;amp; fake #498A #rape cases se Mard barbad ho rahe. 
#NyayKabMi…</t>
  </si>
  <si>
    <t>RT @shilpachips: One of the restaurants charged the exact #gst #GSTImpact . Restaurants needs to charge only 18% https://t.co/b3PoWyPhjO</t>
  </si>
  <si>
    <t>RT @aartic02: PM calls it as Good &amp;amp; Simple Tax but Traders are finding #GST not so simple. 
#HalfCookedGST 
https://t.co/NNOzU1duHo</t>
  </si>
  <si>
    <t>RT @iKamranShahid: #HalfCookedGST
#GST should be friendly to traders and not a maze to navigate for them.</t>
  </si>
  <si>
    <t>RT @MateenAap: Why Real estate  is out of #GST?
modi ji dont want to harm his loving ones ? ..
#HalfCookedGST</t>
  </si>
  <si>
    <t>RT @Iankitksingh03: नोटबंदी पर भी मोदी विरोधी ,विरोध किए थे और आज #GST पर भी विरोध कर रहे हैं इससे यह साबित होता है कि हमारा देश बदल रहा है…</t>
  </si>
  <si>
    <t>At least few (7) myths cleared, plz read although font is very small. #GST #GSTForNewIndia #GSTSimplified #GSTFAQs https://t.co/8GRSn9FDur</t>
  </si>
  <si>
    <t>RT @shreepuneet: मुझे विश्वास ही नही हो रहा है कि @narendramodi जी की देशभक्ति पार्टी भक्ति से भी ऊपर उठ गई है, #GST देशहित में बहुत बड़ा क…</t>
  </si>
  <si>
    <t>The latest The Naked Boys Singing!  Daily! https://t.co/4GrTfseGBo Thanks to @MrPaulWinkler #gst #notinmyname</t>
  </si>
  <si>
    <t>RT @gauravsatle: Like the climate change &amp;amp; the environment, I thought #GST was also #sexist 😀
But naah, favoritism against boys isnt #Sexis…</t>
  </si>
  <si>
    <t>RT @DDNewsLive: Do not circulate unverified messages related to #GST through #socialmedia: Revenue Secretary @adhia03 appeals to people htt…</t>
  </si>
  <si>
    <t>RT @shuvankr: Colonial #SaltTax and today's #GST are examples of #TaxTerrorism
Attempt to wipe out small manufacturers &amp;amp; Traders in favor o…</t>
  </si>
  <si>
    <t>RT @BJP4India: PM Shri @narendramodi describes #GST as a “Good and Simple Tax” which would ultimately benefit the poor. #1TaxBenefitsMax ht…</t>
  </si>
  <si>
    <t>RT @karthicknaren_M: Film production already has enough soul crushing hurdles. This is a nail in the coffin. Depressing indeed!
#GST</t>
  </si>
  <si>
    <t>RT @ArunbajpaiRajan: #GST के बाद "एक देश, एक क़ानून" की मांग तेजी पकड़ रही है, अब सरकार मुस्लिम पर्सनल लॉ बोर्ड, और 370 को ख़त्म करने की म…</t>
  </si>
  <si>
    <t>RT @jaideep400: #GST  has ended up making diesel cars cheaper and hybrids more expensive. An anomaly that needs correcting! @PMOIndia @Psm_…</t>
  </si>
  <si>
    <t>RT @Sam87022448: अंधविरोधियो #GST  है शरियत नहीं  
अगर कुछ खामी है तो बदली जा सकती है बात कर लूंगा मोदी जी से 😄
#GoodAndSimpleTax</t>
  </si>
  <si>
    <t>RT @iamSinghaniya: My Mma - What Is #GST
Me- GoodNight SweetDreams TakeCare
My Mma- 👡👡*Flying Chappal*
Me- 🏃</t>
  </si>
  <si>
    <t>RT @TheJointSmoker: Just chill chill wale gaane ko jo log just चियों चियों Gaate the wo bhi aaj kal #GST par Gyaan bat rahe hai</t>
  </si>
  <si>
    <t>RT @ModiLeDubega: #GST के खुशी में आधी रात को नाचते तेजिन्दर बग्गा जी चाचा जी😂😂 https://t.co/SGJXDedAsz</t>
  </si>
  <si>
    <t>RT @Hritesh_: अब तो #GST भी आ गयो.. 😐
तुम 
कब
आओगी... 
.
.
.
.
मेरी प्यारी.....चमकी 🙇🙇😍😍</t>
  </si>
  <si>
    <t>RT @amitabhafirst: #Mandirs with donations of 20Lakhs or above have been quietly brought under #GST while Churches &amp;amp; #Mosques remain out @B…</t>
  </si>
  <si>
    <t>RT @DrGPradhan: 4547 Votes
Combined votes for Priyanka and @OfficeOfRG don't even cross minimum 5% slab of #GST
@incindia https://t.co/Ug…</t>
  </si>
  <si>
    <t>#GST #LPG becomes costlier by Rs 32 as tax rate increases, #subsidy comes down https://t.co/Ylp31Rynsk https://t.co/Hgsz0o1EPV</t>
  </si>
  <si>
    <t>RT @indiacom: #GST #LPG becomes costlier by Rs 32 as tax rate increases, #subsidy comes down https://t.co/Ylp31Rynsk https://t.co/Hgsz0o1EPV</t>
  </si>
  <si>
    <t>RT @shitijsrivastav: @DeShobhaa so having ghee pongal and coffee makes idlis unaffordable becoz of #GSTForNewIndia .
Never knew #GST can ma…</t>
  </si>
  <si>
    <t>RT @Darshinikothiy2: Congratulations PM @narendramodi for this historic move to reform Indian economy in the form of #GST. https://t.co/lmI…</t>
  </si>
  <si>
    <t>RT @gouravgarg77: #GST - राष्ट्र की प्रगति के लिए एक ऐतिहासिक कदम। #1TaxBenefitsMax #GSTeffect  https://t.co/NM7pSQJl7j</t>
  </si>
  <si>
    <t>RT @Pavanpavs254: #GST के विरोध मे हड़ताल कर रहे व्यापारियो को पता होना चाहिए की फूफा के रूठने से ब्याह नही रूका करते...
#GSTForNewIndia…</t>
  </si>
  <si>
    <t>RT @_Shivohm: Meanwhile pappu trying to understand #GST bill. https://t.co/dsT7Cpc83u</t>
  </si>
  <si>
    <t>RT @CNNnews18: The #GST will lead to a burgeoning of inflation, Arvind Kejriwal said.
https://t.co/uU0AXNHxuV</t>
  </si>
  <si>
    <t>RT @NareshUpreti: जिन कांग्रेसियों, आपियों को त्रिभुज और आयत में अन्तर नहीं पता वो लोग #GST से होने वाले नुकसान के बारे में ज्ञान दे रहे…</t>
  </si>
  <si>
    <t>Informal feedback suggests disastrous June for several cos tks to #GST nervousness Hoping JAS qtr is good as India adopts GST &amp;amp; moves ahead.</t>
  </si>
  <si>
    <t>RT @PwC_IN: India rolls out #GST. PwC’s @pratikdelhi shares his insights on the benefits that the regime will bring to the nation. #GSTwith…</t>
  </si>
  <si>
    <t>RT @PwC_IN: #GST launched in India. PwC's @ShyamalM_ shares his views on the opportunities that it will bring &amp;amp; the impact on the economy.…</t>
  </si>
  <si>
    <t>RT @desichorii1: अगर #GoodsAndServicesTax से लोगो और देश का लाभ होगा तो 7 साल #GST को रोकने के लिए #BJP को माफी मांगनी चाहिए
#GoodAndSimple…</t>
  </si>
  <si>
    <t>#GST rate on #construction sector hiked to 18% from 12%, exclude land rates for calculation
https://t.co/N9t1XMlloF</t>
  </si>
  <si>
    <t>RT @srbhkmr151: 12 बजे #GST लागू हुआ, 12.36 पर एक ढाबे पर GST लगा बिल जारी हुआ..और लोग अफवाह उड़ा रहे हैं कि मेरा मुल्क इस बदलाव के लिए तै…</t>
  </si>
  <si>
    <t>RT @bsapam: As far as I understand #GST is not applicable on buying ready2move in flats. Then y sud builders pass on tax burden. https://t.…</t>
  </si>
  <si>
    <t>RT @jaysidh1: #GST  समझने के बाद पहला केस सामने आया😝😝😂😂😂😂😎😎👇 https://t.co/HsmxHT7Q7Z</t>
  </si>
  <si>
    <t>RT @mydvpatel: आज का सबसे बड़ा 🤗सवाल🤔की क्या #GST के कारण गोलगप्पे भी महंगे होंगे🙄 
- बेचारी☹ #लड़किया 👱‍♀
#ना ☝#खाऊंगा ना☝#खाने 😋दूंगा
 @…</t>
  </si>
  <si>
    <t>RT @RJSIDDHARTH: Rasgolla comes under 8% slab 
Samosa, Chops and Sondesh under 18% !
Bhayankar confusion.
Share your #GST experience
#GSTe…</t>
  </si>
  <si>
    <t>RT @dpb_dayalu: 30 जून की आधी रात 12:02 बजे राजस्थान मे पैदा हुआ बच्चा 
माँ ने उसका नाम रखा #GST
इनकी खुशी से पता चल रहाहै कि #GoodAndSimpl…</t>
  </si>
  <si>
    <t>RT @rsprasad: Two years ago Digital India was launched. India takes a leap towards Digital Taxation by launch of #GST. #GSTForNewIndia http…</t>
  </si>
  <si>
    <t>RT @ROFLaaLa: Shocking !!!
Even after paying 18% #GST I am still paying less than my usual bill which I used to. 
Is this the ache din modi…</t>
  </si>
  <si>
    <t>RT @CaptAbhimanyu: #GST लागू होने के बाद घर का खाना 12% तक सस्ता होगा. पढिए यह विस्तृत रिपोर्ट. #GST4NewIndia https://t.co/UKfeBMw4ki</t>
  </si>
  <si>
    <t>RT @saffron_lioness: #GST में मेकअप का सामान मंहगा करने का सजधज कर विरोध करते हुए @ArvindKejriwal सडजी
और इस विरोध में उनका साथ देते उनके आ…</t>
  </si>
  <si>
    <t>RT @saffron_lioness: कपड़ों पर #GST  लगने के बाद...
.
नये फैशन के कपड़े...
.
कुछ इस तरह के बाजार में आने की उम्मीद है...!!!
😹😹👏👏👌👌 https:/…</t>
  </si>
  <si>
    <t>RT @saffron_lioness: गीता और उपनिषद् पढने का असर अब दिखने लगा है
जो @OfficeOfRG शोक संदेश भी नकल मारकर लिखता था 
वो आज #GST का प्रचंड अर्थ…</t>
  </si>
  <si>
    <t>@drtamilisaibjp #GST எதிர்ப்பை திசை திருப்ப இப்ப இதை இறக்கி விட்டு இருக்கீங்க</t>
  </si>
  <si>
    <t>RT @PTTVOnlineNews: ஜி.எஸ்.டி.யில் குறைகள் இருந்தால் மாற்றம்: எடப்பாடி பழனிசாமி https://t.co/S5BtFiAqf3
#GST #EdappadiPalaniswami https://t…</t>
  </si>
  <si>
    <t>RT @HindiPratyaksha: #GST expected to add 100,000 new #employment opportunities in specialized areas like taxation, accounting and #DataAna…</t>
  </si>
  <si>
    <t>2nd July, 2017
#GST
#Anchoring
Anchoring an event on GST at Rabindra Bhawan in the presence of the Hon'ble... https://t.co/JszR2tJ7pf</t>
  </si>
  <si>
    <t>RT @jamewils: Now get ready for daily tweaks in #GST just like you had for DeMon.. Yep.. Government even arranged a war room..so keep watch…</t>
  </si>
  <si>
    <t>RT @MoodysInvSvc: Moody’s Investors Service’s statement on the launch of #GST #India https://t.co/paaBG6mWJT</t>
  </si>
  <si>
    <t>சினிமா டிக்கெட் விலை ஏற்றம், மூடல்.... இதெல்லாம் யாருக்கு பிரச்சனை? நிச்சயமாக நடுத்தர, ஏழை மக்களுக்கு அல்ல. #GST #Vishal</t>
  </si>
  <si>
    <t>ஹோட்டலில் சென்று 10 ரூபாய் இட்லிக்கு 80 ரூபாய் கொடுப்பதில் வருத்தம் இல்லம். ஆனால் 15 ரூபாய் வரி 18 ஆனால் கதறுவது இப்போதெல்லாம் பேஷன் #GST</t>
  </si>
  <si>
    <t>என்னைக் கேட்டால் சினிமா துறைக்கு, அதிலும் தமிழ் சினிமாவுக்கு, 50% வரி விதிக்க வேண்டும். ஒழியட்டும் சனியன். #GST</t>
  </si>
  <si>
    <t>RT @JuniorVikatan: ஜி.எஸ்.டி - வணிகர்கள் செய்ய வேண்டியது இதுதான்! https://t.co/LUAEDd5rtj 
#GST #OneNationOneTax  #Traders https://t.co/xbm…</t>
  </si>
  <si>
    <t>@nsitharaman @askGST_GoI @BJP4India @BJP4Karnataka @BJP4TamilNadu There has been no law / regime in India as yet im… https://t.co/YbmBgJqqav</t>
  </si>
  <si>
    <t>RT @ashu3page: 48.62 Rs GST on Rs 269 food plate
50.22 Rs GST on Rs 299 food plate
Thoda zyada nahi Hai? 
#GST https://t.co/jxpouhLyEs</t>
  </si>
  <si>
    <t>RT @FridayCinemaa: #TFPC president #Vishal , treasurer  @prabhu_sr met State Minister #KadamburRaju and discussed abt the #GST issue &amp;amp; talk…</t>
  </si>
  <si>
    <t>RT @kumarfaculty: என்ன சாப்பிடுவது என்பதை மட்டுமல்ல எங்கு, எவ்வளவு சாப்பிட வேண்டும் என்பதையும் அரசே முடிவு செய்கிறது. #GST</t>
  </si>
  <si>
    <t>RT @tallysolutions: In the #GST era, there are 2 kinds of people - those who use Tally &amp;amp; those who don't. https://t.co/eqBZf9E7xo
#TallyHai…</t>
  </si>
  <si>
    <t>RT @vikatan: தமிழ் சினிமாவைக் காப்பாற்றுங்கள்..! இயக்குநர் ஷங்கர் வேதனை..! https://t.co/KbLfhd2ia7 
#Shankar #TamilCinema #GST https://t.co…</t>
  </si>
  <si>
    <t>RT @radhika952: 30जून की आधी रात को राजस्थान के ब्यावर में पैदा हुए बच्चे का नाम #GST  रखा गया😁😀
#जानकारी साभारhttps://t.co/EnXFVDs7cH http…</t>
  </si>
  <si>
    <t>Aur kya! #LahukaLagaan #sanitarynapkins #GST https://t.co/imtLLhfJbF</t>
  </si>
  <si>
    <t>RT @Being_Humor: सर @ArvindKejriwal एक आदमी मर रहा है, कौन सा सामान #GST से महँगा हुआ है जल्दी बताओ उसी दुकान के सामने ले जाता हूँ घसीट के।…</t>
  </si>
  <si>
    <t>RT @jairajp: When modi ji said #GST is Transformational, first I didn't believe, but now I do..😛
De Transforming Ghee Pongal to Idlis..😁👍 h…</t>
  </si>
  <si>
    <t>why #ServiceProviders need to #follow #markets? #introduction of #GST: #India https://t.co/lD7QJpF6PT on @LinkedIn #RT #Software #ERP #Tech</t>
  </si>
  <si>
    <t>RT @DataJunctions: why #ServiceProviders need to #follow #markets? #introduction of #GST: #India https://t.co/lD7QJpF6PT on @LinkedIn #RT #…</t>
  </si>
  <si>
    <t>#GST Isn’t the Last of @narendramodi’s Reforms https://t.co/UPSLe4Id6g via @business</t>
  </si>
  <si>
    <t>RT @kabhishek744: Well, Fixed it..😏
#NotInMyName #NotOnPakSoil #GST #DelhiKaNayak #INDvPAK 
~The Real LynchMob
~Jai Shri Ram https://t.co/s…</t>
  </si>
  <si>
    <t>RT @ask0704: A detailed discussion on #GST.. what are the main issues with it? The hypocrisy of #NotInMyName activists &amp;amp; more https://t.co/…</t>
  </si>
  <si>
    <t>#GST FAQs with the GoI https://t.co/ONHBQwpDM7</t>
  </si>
  <si>
    <t>RT @TheSignOfFive: #GST FAQs with the GoI https://t.co/ONHBQwpDM7</t>
  </si>
  <si>
    <t>RT @Bharat_Manthan: #1TaxBenefitsMax 
#GST चले बाजार चोर भौंके हजार
#GoodAndSimpleTax #GSTEraBegins #IndiaForGST  #GoodsAndServicesTax 
@SV…</t>
  </si>
  <si>
    <t>@PushpVairagi @pkm370 @tarsemkpahi @chandra97990296 @abhibajpai09 @gyanguru2707 @kamaaaa6 @vineeta0202… https://t.co/mOi13qbQ6h</t>
  </si>
  <si>
    <t>@PushpVairagi @pkm370 @tarsemkpahi @chandra97990296 @abhibajpai09 @gyanguru2707 @kamaaaa6 @vineeta0202… https://t.co/WBSRVrss5o</t>
  </si>
  <si>
    <t>@PushpVairagi @pkm370 @tarsemkpahi @chandra97990296 @abhibajpai09 @gyanguru2707 @kamaaaa6 @vineeta0202… https://t.co/WWaV4l4vSp</t>
  </si>
  <si>
    <t>RT @News18India: #GST से जुड़ी इन 7 अफवाहों के चक्कर में बिलकुल न पड़ें..
#GSTForNewIndia @narendramodi 
https://t.co/cHTITQfCAz</t>
  </si>
  <si>
    <t>#GST के बाद @HUL_News ने घटाए डिटर्जेंट और साबुन के दाम</t>
  </si>
  <si>
    <t>RT @chaudhary528: #जीने_की_राह
माई मसानी की पूजा नही करनी चाहिए👇
https://t.co/ymIjgaGdjA
#GST https://t.co/p63TE6tXnq</t>
  </si>
  <si>
    <t>RT @EconomicTimes: Straight from the horse's mouth | Revenue secretary busts seven #GST myths
https://t.co/etUBo98nVs</t>
  </si>
  <si>
    <t>RT @narendramodi177: #GST - राष्ट्र की प्रगति के लिए एक ऐतिहासिक कदम। #1TaxBenefitsMax https://t.co/Wt1q1DlVGL</t>
  </si>
  <si>
    <t>#GST के बाद "एक देश, एक क़ानून" की मांग तेजी पकड़ रही है, अब सरकार मुस्लिम पर्सनल लॉ बोर्ड, और 370 को ख़त्म करने की मर्दानगी दिखाए||</t>
  </si>
  <si>
    <t>#GST के बाद "एक देश, एक क़ानून" की मांग तेजी पकड़ रही है, अब सरकार मुस्लिम पर्सनल लॉ बोर्ड, और 370 को ख़त्म करने की मर्दानगी दिखाए✊✊</t>
  </si>
  <si>
    <t>RT aartic02: PM calls it as Good &amp;amp; Simple Tax but Traders are finding #GST not so simple. 
#HalfCookedGST 
https://t.co/1fMEiOtlTC</t>
  </si>
  <si>
    <t>RT iKamranShahid: #HalfCookedGST
There are 161 countries that have implemented #GST, but India is d first country where real-estate &amp;amp; alco…</t>
  </si>
  <si>
    <t>RT @aartic02: Modi Gyan on #GST as CM.. 
क्या बंदा है यह, मुख्य मंत्री के रूप में जिस जिस चीज़ के खिलाफ था, प्रधान मंत्री बनकर उस उस को ला…</t>
  </si>
  <si>
    <t>The latest The Chairman's Resort Daily! https://t.co/MMeb1zbbQo Thanks to @The_HummingTree @ddey67 @KarthickPrabu #bangalore #gst</t>
  </si>
  <si>
    <t>RT @kamaaaa6: अब ये अफवाह कौन फैला रहा है #GST मतलब है...🤔🤔
G(गधे)
S (से प्रेरित)
T(टैक्स)
😂😂</t>
  </si>
  <si>
    <t>RT @bsindia: One return a month, not 3; rates lower than VAT: @adhia03 busts 7 #GST myths https://t.co/lo5FMsDY0T https://t.co/hK0boNedlz</t>
  </si>
  <si>
    <t>RT @NagarJitendra: #RahulGandhi को शायद #GST समझ आ गया है..!👇😄
#GSTForNewIndia https://t.co/f5cuD9mbmj</t>
  </si>
  <si>
    <t>RT @dna: #GST ushers in new-look Socialist India https://t.co/kTR2kLbfmf writes @AntoJoseph</t>
  </si>
  <si>
    <t>RT @AshokGoelBJP: Just One Tax.. Now, Relax
#GoodAndSimpleTax #GST #OneNationOneMarket https://t.co/9lFfgRCvIz</t>
  </si>
  <si>
    <t>RT @AshokGoelBJP: जीएसटी : एक राष्ट्र-एक कर |
#GST #GoodAndSimpleTax #OneNationOneMarket https://t.co/4doxQ85XMV</t>
  </si>
  <si>
    <t>RT @AshokGoelBJP: कांग्रेस के बदलते बोल | मोदी विरोध एक मात्र लक्ष्य #CorruptCongress #GST https://t.co/RE5iZf97V2</t>
  </si>
  <si>
    <t>@Karmatraveler When overpriced petroleum which affects prices of every commodity &amp;amp; oddly alcohol are kept out of… https://t.co/CQlcVs5Wqe</t>
  </si>
  <si>
    <t>#moodys gives thumbsup to #gst for #India #gdp #indiagdp https://t.co/tFfjdE5sQK</t>
  </si>
  <si>
    <t>RT @BJP4Andhra: #GST makes the system of sale-purchase much simpler &amp;amp; efficient for 125 crore Indians. #OneNationOneTaxOneMarket https://t.…</t>
  </si>
  <si>
    <t>RT @BJP4Andhra: #GST is one but advantages are many. Travel tickets in general compartment of a train or a bus do not attract any tax anymo…</t>
  </si>
  <si>
    <t>RT @dharmendra8055: #HalfCookedGST chai wale ne hadh karr di bina chai patti ki chai jesi #gst desh ko  majburi se ghatakne de di😂😂😂 https:…</t>
  </si>
  <si>
    <t>BJP4Maharashtra: RT BJP4India: #GST - राष्ट्र की प्रगति के लिए एक ऐतिहासिक कदम। #1TaxBenefitsMax https://t.co/67rM7RxCCD</t>
  </si>
  <si>
    <t>RT @tarsemkpahi: मुग़लों का जज़िया 
अंग्रेज़ों का लगान 
भाजपा की GST 
रहती दुनियाँ तक,काले अक्षरों में लिखे और पढ़े जाएंगे ? #GST @AAPforIN…</t>
  </si>
  <si>
    <t>RT @Myth_Busterz: GST = #GayiSarkarTumhari
#GSTfact~ Across the globe, the Govt that implemented #GST has lost the very next election.
#G…</t>
  </si>
  <si>
    <t>RT @vj_devil007: Tamil Nadu theaters launch shutdown over #GST https://t.co/rIaaXjwnRp via https://t.co/18nAjVOcex</t>
  </si>
  <si>
    <t>RT @VishalDadlani: #GST https://t.co/8Le9RlWn58</t>
  </si>
  <si>
    <t>मोदी जी के लूटेरे GST के नाम लूट कर आम आदमी को लूट कर ले जा रहे हैं। #GST https://t.co/28ZufJPhlW</t>
  </si>
  <si>
    <t>RT @mandeepjhajhria: @DeependerSHooda : possess a great sense of humor. Now,  #GST means ‘gayee sarkar thaari’ . @sahilkhatri82 @HaryanaTwe…</t>
  </si>
  <si>
    <t>RT @htTweets: Day 1 of #GST rollout: No major panic barring few lapses as businesses transition https://t.co/MwVVtCI6ya
@MahuaVenkatesh re…</t>
  </si>
  <si>
    <t>RT @moneycontrolcom: #GST impact: Full list of cars, bikes that will become cheaper from July 1 #GSTForNewIndia #GSTeffect https://t.co/Rf6…</t>
  </si>
  <si>
    <t>#GST ushers in new-look Socialist India https://t.co/kTR2kLbfmf writes @AntoJoseph</t>
  </si>
  <si>
    <t>RT @ShefVaidya: OMG, one whole day with #GST and @ArvindKejriwal has not tweeted against it yet?</t>
  </si>
  <si>
    <t>#GST is a revolution!Only ppl arent much aware abt it! #Studentsenlighten evry person abt benefits &amp;amp; tax system of #GoodAndSimpleTax</t>
  </si>
  <si>
    <t>RT @NewsX: Revenue Secretary Hasmukh @adhia03 dispels seven ‘myths’ about #GST
https://t.co/Fz6v224vr9</t>
  </si>
  <si>
    <t>RT @airnewsalerts: Revenue Secretary @adhia03 clarifies #GST rates appear higher because excise duty &amp;amp; other invisible taxes earlier are no…</t>
  </si>
  <si>
    <t>RT @VishalBhardiya: Congratulations to PM @narendramodi Ji on launch of #GST Under his #leadership &amp;amp; #vision .
#GSTForNewIndia https://t.co…</t>
  </si>
  <si>
    <t>RT @sanjay_khattri: श्रृंगार के सामान पे भारी #GST है..
     पर तुम👱‍तो सिर्फ #लिपस्टिक 
        लगा के ही कहर ढा देती हो...👄 https://t.co/…</t>
  </si>
  <si>
    <t>RT @srbhkmr151: #GST का विरोध करने वालों कभी चीन निर्मित सामान का भी बहिष्कार करो..।।</t>
  </si>
  <si>
    <t>RT @ImRanjeetRay: #GST के बाद "एक देश, एक क़ानून" की मांग तेजी पकड़ रही है, अब सरकार मुस्लिम पर्सनल लॉ बोर्ड, और 370 को ख़त्म करने की मर्दा…</t>
  </si>
  <si>
    <t>RT @CNBCTV18News: “Earnings will get a boost rather than a hit due to #GST”, says Vallabh Bhanshali, Enam Group. https://t.co/UBrHcRZ3nH</t>
  </si>
  <si>
    <t>அண்ணா "டீ" விலை ஏன் அதிகமாக்கிட்டீங்க....?? 😳😳😳
.
.#GST ல தண்ணி விலை அதிகமாகிடுச்சி தம்பி</t>
  </si>
  <si>
    <t>#GST - राष्ट्र की प्रगति के लिए एक ऐतिहासिक कदम। @BJP4India  #1TaxBenefitsMax https://t.co/QApe1WHHpa</t>
  </si>
  <si>
    <t>RT @AshokGoelBJP: #GST: पहले दिन ही फायदा,कारें 2,300 रुपए से 2.17 लाख रु. तक सस्ती हुईं
#1TaxBenefitsMax #OneTaxOneNationOneMarket
https:/…</t>
  </si>
  <si>
    <t>RT @i_me_my5elf: Ravi Shankar Prasad compared #Demonetisation woes to labour pain &amp;amp; now its Venkaiah Naidu who compared #GST woes to Labour…</t>
  </si>
  <si>
    <t>RT @Sachin_IYC: मोदीजी-खट्टरजी,सत्ता का अहंकार छोड़िए,
#GST से पीड़ित दुकानदार-व्यापारी-उद्योगपति की पुकार भी सुनिए।
#KisanPanchayatSonepat…</t>
  </si>
  <si>
    <t>RT @AliSohrab007: देश के मुसलमानो को
विरोध कर रहे व्यपारियों के सामने 
उछल उछल कर
#GST का समर्थन करना चाहिए
और तो मोदी-जोगी को वोट.....!!</t>
  </si>
  <si>
    <t>RT @shaijuttan: ചെക്ക്പോസ്റ്റ് ഉദ്യേഗസ്ഥൻമാരുടെ ആത്മഹത്യയ്ക്ക് മോഡി സമാധാനം പറയേണ്ടി വരുമോ ? 
#GST #Curruption</t>
  </si>
  <si>
    <t>1000 लड़कियां सदमे से मर गई और 500 कौमा में चली गई क्युंकि किसी बेवकूफ ने अफवाह फैला दी थी कि GST मतलब 
Girls Selfie Tax
#GST</t>
  </si>
  <si>
    <t>ഭാരതം മുഴുവൻ അഴിമതിരഹിരം #GST https://t.co/Niri8bvFwp</t>
  </si>
  <si>
    <t>RT @bsindia: #GST to give momentum to 'Make in India', boost exports: Amitabh Kant https://t.co/SCVKyimraH @BSjourno  #GSTForNewIndia https…</t>
  </si>
  <si>
    <t>Hahah #GST વાળી પાર્ટી 😹 https://t.co/n3g7Avb8IV</t>
  </si>
  <si>
    <t>RT @GJ11JoGi: હવે એવી અફવા કોણ ફેલાવે છે કે છોકરી ગીવઅપ કરશે તો #GST મુજબ એનો વજન ઓછો થશે</t>
  </si>
  <si>
    <t>Apúntate a nuestro boletín y descubre las consecuencias del nuevo #GST
📨rrssnuevadelhi@comercio.mineco.es</t>
  </si>
  <si>
    <t>RT @SeemaRajputs: हमारे बिहार में #GST ने अपना असली रुप दिखाते हुए मानसून को प्रभावित कर दिया है, अब #GST के साथ साथ मानसुन ने भी लोगों को…</t>
  </si>
  <si>
    <t>RT @AnandaVikatan: தமிழ் சினிமாவைக் காப்பாற்றுங்கள்..! இயக்குநர் ஷங்கர் வேதனை..! https://t.co/EMZBGoXLXX 
#Shankar #TamilCinema #GST https:…</t>
  </si>
  <si>
    <t>RT @Bunibroto: The latest Novodaya! https://t.co/hirwfpCXbk Thanks to @djgoodlook @RajeevRanjanDU @ratribose #gst #wivind</t>
  </si>
  <si>
    <t>RT @kollymedia: மிக அதிக வரி.. தமிழ் சினிமாவை காப்பாற்றுங்கள் - இயக்குநர் சங்கர் வேண்டுகோள் !!
#SaveTamilCinema #GST https://t.co/C1sPo32J…</t>
  </si>
  <si>
    <t>RT @Anmol_77: Jo #GST Bill wali Pic upload karenge unpe 10 % extra income tax = Arun Jaitley 😂😂😝</t>
  </si>
  <si>
    <t>RT @saheb_jii: गणित ना आये
लेकिन अर्थशास्त्र को समझाने कई तर्कशास्त्री आये
इसे tweeter कहते है।
#GSTForNewIndia #GST #gstrollout #GSTeffect…</t>
  </si>
  <si>
    <t>RT @8177sonali: Good&amp;amp;Simple Tax🙌
#OneNationOneTaxOneMarket 
Now,Soniamma will Rant that #GST is d face of Hindu Terrorism,wait 4 Fake video…</t>
  </si>
  <si>
    <t>RT @alcoholicMaurya: मुझे २८% GST costmatic आइटम्स सही नही लग रहा 
अगर में #GST के खिलाफ ट्वीट करू तो मुझे
देशद्रोही तो नही माना जायेगा ना…</t>
  </si>
  <si>
    <t>RT @SandipGhose: Onions and #GST: Making sense of Modi's 'New India' and Congress politics: History favours the brave. @narendramodi  https…</t>
  </si>
  <si>
    <t>#GST के तहत साफ सुथरा व्यवसाय और समयानुसार कर अदायगी आपको को काली रात के समान क्यों लग रही❓करचोरी❓_x000D_@yatindra_vns @digvijaya_28</t>
  </si>
  <si>
    <t>RT @amitrajwant: GST-2017
G+S+T+2+0+1+7
7+19+20+2+0+1+7=56 
56 इंच का सीना जिंदाबाद
#GST #GSTForNewIndia</t>
  </si>
  <si>
    <t>RT @mdlakhara: 30जून की आधी रात को राजस्थान के ब्यावर में पैदा हुए बच्चे का नाम #GST  रखा गया😁😀
#GSTForNewIndia https://t.co/zUUbNsB6IU</t>
  </si>
  <si>
    <t>#GST to give #ITC tailwinds stock is smoking Hot for #FIIBrokerages #Houseviews @CNBC_Awaaz https://t.co/Yxg7s55bX2</t>
  </si>
  <si>
    <t>RT @aartic02: #GST Simplified 😜😂 
*18% on Chai wale Biscuit 
3% on Gold Biscuits &amp;amp; Diamonds
*12% Luxury Tax on Sanitary Napkins
https://t.c…</t>
  </si>
  <si>
    <t>RT @parthiv9: Every innings starts with the new ball swinging &amp;amp; seaming. Play out initial overs &amp;amp; go big!! Good luck #GST #OneNationOneTax…</t>
  </si>
  <si>
    <t>RT @Ra_THORe: 80% items in #GST within 18% rate; to benefit honest people #OneNationOneTax #GSTForNewIndia 
https://t.co/eHTtIhc3FO https:/…</t>
  </si>
  <si>
    <t>RT @Tanim0104: सुना है 14 हज़ार करोड़ रुपये की लागत से बना #GST #Software काम करने से आनाकानी कर रहा है.....
नतीजा...
#टाँय_टाँय_फिस्स्स्स</t>
  </si>
  <si>
    <t>RT @jaijaicongress: #GST मित्रो नमक पर जीएसटी में कोई टैक्स नहीं है 
दिल खोल के दूसरों के जख्मों पर छिड़किए @ajaymaken @INCIndia @OfficeOfR…</t>
  </si>
  <si>
    <t>RT @zevenw0rld: #GST or no GST, women's #cricket is taxing! Head over to https://t.co/xoOaXqb7l7 and buy the #shoes which suit your style!…</t>
  </si>
  <si>
    <t>Tax details not mentioned on toll bill. Wrong? Please take action #banglore #GST #GSTForNewIndia #GSTFAQs… https://t.co/FjznZirefr</t>
  </si>
  <si>
    <t>Come listen to what's #gst what's cheaper what's expensive on @radiocityindia #OneNationOneTax</t>
  </si>
  <si>
    <t>RT @shadabk2426: Why Petrol and diesel are out of #GST?
May be modi ji dont want to harm his loving ones..
#HalfCookedGST</t>
  </si>
  <si>
    <t>RT @shadabk2426: India is d only country among 161 in d world, where alcohol is out of #GST 
WHY??
#HalfcookedGST</t>
  </si>
  <si>
    <t>RT @danepatel: हम जैसे लोगोके लिऐ #GST आने से खाना हुवा सस्ता,पहेले यही होटल में 18% से ऊपर टेक्स होता था,अब यही होटलमें 12% हो गया थैंक्यू…</t>
  </si>
  <si>
    <t>RT @manojgoelbjp: Special composition scheme in #GST for Small taxpayers with turnover up to Rs. 75 lakhs #GSTForCommonMan</t>
  </si>
  <si>
    <t>RT @SanjayJhaJDU: Plz welcome and implement the new tax policy ie #GST. https://t.co/XZH1IfXkHG</t>
  </si>
  <si>
    <t>RT @TheNileshDesai: @NarendraModi interview on #GST when he was CM of #Gujarat.
Must watch.. why he opposed GST during #UPA rule
https://t.…</t>
  </si>
  <si>
    <t>So #India, how's the #gst working for you? #gstrollout #GSTForNewIndia #GSTTamasha</t>
  </si>
  <si>
    <t>इत्ते-इत्ते चार नहीं, आठ पेग लगा लो... #GST घंटा नहीं समझ में आने वाला 😎 https://t.co/qOiGfcQimE</t>
  </si>
  <si>
    <t>RT @piyushguptadr: @DrGPradhan This news item tells how #Presstitutes and opposition again failed to gauge popular mood on #GST 
@narendram…</t>
  </si>
  <si>
    <t>@himantabiswa #gst will end inspector raj. People are egar in learning about GST. Organising interactive sessions are very useful</t>
  </si>
  <si>
    <t>RT @aartic02: .@ArvindKejriwal is requesting each one to spread awareness about Challenges of #GST through Social Media since Media is not…</t>
  </si>
  <si>
    <t>RT @BoopatyMurugesh: ஒரே தேசம் வரி பொதுவா தான இருக்கனுங்கிறீங்க #GST
ஒரே தேசம் நதியும் பொதுவா தான இருக்கனும்? #காவிரி
காவிரி மேலாண்மை வா…</t>
  </si>
  <si>
    <t>RT @jagdishojha45: कुत्ते ने सिर्फ इतना सा पूछा था  ....#GST  क्या है ?? इस पर बंदर भड़क गया 👇👇🤑🤑 https://t.co/YTnErpgJsS</t>
  </si>
  <si>
    <t>उफ्फ,,, "यह बिहार की राजनीति"
इसको समझना #GST को समझने से भी ज्यादा मुश्किल है 😂😂😂 https://t.co/0bvH1CjVg3</t>
  </si>
  <si>
    <t>RT @SKtwtz: #GST   
பெரிய ஹோட்டல்ல சாப்பிட்டாதான் வரி எல்லாம் போடுவார்கள்.😱😱
நமக்கு எப்போதும் கையேந்தி பவன் இருக்கே..
குறைந்த பணம்😇
நிறைந்…</t>
  </si>
  <si>
    <t>RT @ramkripalmp: #GST एक फायदे अनेक। टैक्स जटिलताओं से निजात, उपभोक्ता को फायदा, महंगाई में कमी, आर्थिक गतिविधि में बढ़ोतरी। https://t.co/D…</t>
  </si>
  <si>
    <t>जेटली साहब, एक और अहसान कर दो ऑफ़िसों के WhatsApp ग्रुप पर कम से कम 50 फ़ीसदी #GST लगाओ किसी तरह... बहुतों की उम्र बढ़ जाएगी 
#GSTeffect 😂😇</t>
  </si>
  <si>
    <t>RT @AShukkla: जेटली साहब, एक और अहसान कर दो ऑफ़िसों के WhatsApp ग्रुप पर कम से कम 50 फ़ीसदी #GST लगाओ किसी तरह... बहुतों की उम्र बढ़ जाएगी…</t>
  </si>
  <si>
    <t>RT @Devinder_Sharma: A silent protest #NoGMMustard in Jalandhar today, in Punjab. Despite the talk of #GST, people are concerned about what…</t>
  </si>
  <si>
    <t>RT @ModiBharosa: Most establishments gave bills but did not mention taxes. Now #GST is mentioned.
We know how much we paid #GSTForCommonMan</t>
  </si>
  <si>
    <t>RT @SimmiAhuja_: Are these #AccheDin we were waiting for? Taxes are too much #GoodAndSimpleTax #GST https://t.co/UoPh3Gc4WL</t>
  </si>
  <si>
    <t>RT @SadhguruJV: #GST Great step in making of a nation. One tax one nation is a bold and visionary step. Congratulations. -Sg  #OneNationOne…</t>
  </si>
  <si>
    <t>#GST में भी मोदी के मित्रों का ख़ास ध्यान है...अंबानी का पेट्रोल, अडानी की बिजली और माल्या की शराब पर #GST नही लागू है...और बजाओ ताली?</t>
  </si>
  <si>
    <t>RT @Narendramodi_PM: India adopts #GST, PM Modi says it’s ‘good and simple tax’
https://t.co/Eeiy62Npln via @narendramodi</t>
  </si>
  <si>
    <t>RT @Narendramodi_PM: #GST launched: PM Modi stresses on political unity for reforms
https://t.co/5cQ6gDIZHm via @narendramodi</t>
  </si>
  <si>
    <t>RT @BJP4Gujarat: #GST : Good and Simple Tax. https://t.co/oXVrFtwxZW</t>
  </si>
  <si>
    <t>RT @BJP4Gujarat: ભારતમાં નવો કર યુગ, #GST ની ઐતિહાસિક શ३આત https://t.co/ZUXy6KnCuZ</t>
  </si>
  <si>
    <t>RT @BJP4India: Congrats to PM Modi &amp;amp; FM for successfully implementing historic tax reform, #GST will boost the India economy : Shri @AmitSh…</t>
  </si>
  <si>
    <t>RT @BJP4India: Sardar Patel had ensured political integration of the country and #GST would ensure economic integration : PM @narendramodi…</t>
  </si>
  <si>
    <t>RT @narendramodi_in: #GST launched: PM @narendramodi stresses on political unity for reforms  https://t.co/3QX4WoWoKR_x000D__x000D_via NMApp https://t.…</t>
  </si>
  <si>
    <t>RT @narendramodi_in: India ushers in #GST amid historic midnight session of Parliament https://t.co/yIyBZV8ga2</t>
  </si>
  <si>
    <t>"#GST ushers in new-look Socialist India https://t.co/EllYJa7ren writes AntoJoseph"</t>
  </si>
  <si>
    <t>Hats off to you #Tamilnadu for your protest towards #GST
GST protest: No film shows from today in Tamil Nadu https://t.co/Q5yWRMoCOc</t>
  </si>
  <si>
    <t>A party still unable to learn how to react to / support / acknowledge good #GST work of Modi Govt. Can't IIT grads… https://t.co/YCpXvlHDo2</t>
  </si>
  <si>
    <t>RT @arunjaitley: #GST #OneNationOneTax https://t.co/KNdv0C6wew</t>
  </si>
  <si>
    <t>#GST #OneNationOneTax nicely answered. https://t.co/dq5qYflhhd</t>
  </si>
  <si>
    <t>.Govt says #GST will boost economy. Opposition says it will hurt economy. Perhaps, we should alternate RollOut&amp;amp;Back for perennial progress!</t>
  </si>
  <si>
    <t>#TFPC president #Vishal , treasurer  @prabhu_sr met State Minister #KadamburRaju and discussed abt the #GST https://t.co/BUfD45HJqX</t>
  </si>
  <si>
    <t>RT @stpiindia: #GST impact: New tax regime to create one lakh jobs in three months, says Bandaru Dattatreya  https://t.co/YnlhQbuhQI</t>
  </si>
  <si>
    <t>RT @stpiindia: .@Apple cuts #iPhone,#iPad prices in #India post #GST https://t.co/UZj5dXosIu</t>
  </si>
  <si>
    <t>RT @rsprasad: Claiming refunds under #GST is easy, uniform and online. #GoodAndSimpleTax https://t.co/X4EfwI9fqT</t>
  </si>
  <si>
    <t>GST has exponentially increased the number of people who tax my nerves.
#GSTForNewIndia #gstrollout #GST</t>
  </si>
  <si>
    <t>RT @abhi_aurangabad: चाहे #नोटबंदी हो या #GST !
जब TMC जैसी गद्दार पार्टियाँ मोदीजी के किसी फ़ैसले का विरोध करने लगें तो समझ लीजिए..
फ़ैस…</t>
  </si>
  <si>
    <t>RT @SureshChavhanke: मैं #1देशएकटैक्स का साक्षी बना हू #GST  #GSTForNewIndia आधी रात को हिंदुस्थान के अर्थ व्यवस्था का उदय!अभिनंदन @narendr…</t>
  </si>
  <si>
    <t>RT @rsprasad: With implementation of #GST from 1st July 2017, the existing tax payers do not have to apply for any fresh registration. http…</t>
  </si>
  <si>
    <t>RT @RajeevTwari0505: जिस दिन #GST आया ,
उसी दिन पप्पू विदेश से आ गया
कांगीयों के लिये ,इससे #अच्छे_दिन क्या हो सकते हैं.?</t>
  </si>
  <si>
    <t>RT @DrJitendraSingh: #GSTForNewIndia : 7 myths of #GST and Reality in one single picture. @adhia03 @arunjaitley @PMOIndia 
 https://t.co/4b…</t>
  </si>
  <si>
    <t>Wasn't #GST supposed to make cab rides cheaper? Or was that all in my head? The light at the end of the tunnel is bankruptcy apparently.</t>
  </si>
  <si>
    <t>RT @aparanjape: Here is the list of cars that have become cheaper after #GST rollout!:https://t.co/zgCcY4LyS8</t>
  </si>
  <si>
    <t>RT @rsprasad: जानिये #GST द्वारा आपको मिलेंगे कौन से सीधे 5 लाभ | #GSTForCommonMan https://t.co/j3QyrrEANA</t>
  </si>
  <si>
    <t>Impose means officially force a rule,tax, punishment.
Ex1: Emergency imposed by indra govt
Ex2:Govt imposed highest ever #GST in world</t>
  </si>
  <si>
    <t>Impose means officially force a rule,tax, punishment.
Ex1: #GST is a kind of tax imposed on sale,manufacturing &amp;amp; usage of goods &amp;amp; Services</t>
  </si>
  <si>
    <t>RT @ikpsgill1: Bill mein aata hun samj mein nahi ~ #GST.</t>
  </si>
  <si>
    <t>RT @anupamdeb775: Har vyakti apne jeb se hi #GSTForNewIndia  bhar raha hai.Ab to rasid pe #GST dikhai bhi parta hai #gstrollout #GayiSarkar…</t>
  </si>
  <si>
    <t>RT @AamAadmiParty: कुल 161 देश हैं जिन्होंने #GST लागू किया है, लेकिन भारत पहला ऐसा देश है जहाँ रियल-ऐस्टेट और शराब को इससे बाहर रखा गया!
#…</t>
  </si>
  <si>
    <t>வட இந்தியாவில் July 1 அன்று பிறந்த ஒரு குழந்தைக்கு #GST என்று பெயர் வைத்துள்ளனர்!!!</t>
  </si>
  <si>
    <t>RT @giniromet: Dear liberals
Condoms are tax free as per new #GST rules
Please start using that
At least nation will have better future</t>
  </si>
  <si>
    <t>RT @Saffron_Rocks: आश्चर्य मत करना कलको सरकस्या मदारी @ArvindKejriwal विधानसभा का विशेष सत्र बुलाकर जम्बुरा @Saurabh_MLAgk #GST सॉफ्टवेयर…</t>
  </si>
  <si>
    <t>#GST https://t.co/f7EcbUFmAt</t>
  </si>
  <si>
    <t>RT @manojgoelbjp: Most essentials that a common man regularly uses are exempt from #GST. #ModiGovt is a Govt that cares #GSTForCommonMan</t>
  </si>
  <si>
    <t>RT @ANI_news: #UPDATE Gujarat Queen train TTE who collected Rs 20 each from passengers after  #GST rollout removed from duty. Matter under…</t>
  </si>
  <si>
    <t>RT @yatindra_vns: #GST"काउंसिल की भी18बैठकें हुई यह संयोग की बात है,गीता केभी18अध्याय है।" पर भारत चिंतित हैकि कलियुग के ठीक पहले महाभारत…</t>
  </si>
  <si>
    <t>RT @mpparimal: #GST: Rolling out the greatest #TaxationReform! The nation anxiously await of the momentous announcement! https://t.co/Obl2g…</t>
  </si>
  <si>
    <t>I wish people opposing #GST should hv once opposed #Chineese goods.. they will not because they don't belong to India</t>
  </si>
  <si>
    <t>RT @bk_chudasama: Most establishments gave bills but did not mention taxes. Now #GST is mentioned.
We know how much we paid #GSTForCommonMan</t>
  </si>
  <si>
    <t>RT @vijayrupanibjp: Happy to see great enthusiasm about #GST among stakeholders at #GSTDay celebration, Ahmedabad https://t.co/6csuow1otB</t>
  </si>
  <si>
    <t>RT @myogiadityanath: आज लखनऊ में #GST दिवस पर माननीय प्रधानमंत्री श्री @narendramodi जी का उद्बोधन सुना । https://t.co/sEgkql7AC0</t>
  </si>
  <si>
    <t>RT @myogiadityanath: आयोजित कार्यक्रम में बटन दबाकर #GST (वस्तु एवं सेवा कर) का प्रदेश में शुभारंभ किया। https://t.co/iB59e7WOkh</t>
  </si>
  <si>
    <t>RT @myogiadityanath: राम मनोहर लोहिया लॉ यूनिवर्सिटी में ICA के द्वारा #GST दिवस पर आयोजित कार्यक्रम में। https://t.co/87BOOSyzUd</t>
  </si>
  <si>
    <t>RT @myogiadityanath: #GST हर परिवार के लिए सौगात, आम आदमी #GST का स्वागत करता है
#OneNationOneTaxOneMarket #GSTForNewIndia https://t.co/01T…</t>
  </si>
  <si>
    <t>RT @myogiadityanath: #GST कर सुधार व आर्थिक उन्नति के नए युग की शुरुआत की है। आदरणीय PM श्री @narendramodi जी व वित्त मंत्री श्री@arunjaitl…</t>
  </si>
  <si>
    <t>RT @myogiadityanath: #GST कर प्रणाली देश की आजादी के बाद सबसे महत्वपूर्ण कर सुधार, इसके लागू होने से उत्तर प्रदेश को सर्वाधिक लाभ होगा। htt…</t>
  </si>
  <si>
    <t>RT @myogiadityanath: आज लोकभवन, लखनऊ में आयोजित #GST कार्यशाला के अवसर पर मंत्रिमण्डल के सदस्यों के साथ। https://t.co/4NSdpNriD5</t>
  </si>
  <si>
    <t>RT @myogiadityanath: इस अवसर पर #GST से जुड़ी पुस्तिका का विमोचन किया। https://t.co/xkGlLCWwuU</t>
  </si>
  <si>
    <t>RT @myogiadityanath: आज विधानसभा के तिलक हॉल में #GST कार्यशाला का शुभारम्भ किया। https://t.co/Aimkd3U0Dt</t>
  </si>
  <si>
    <t>RT @hallagullaboy: हम दुनिया के 161वे देश है जिसने #GST लागू किया है, लेकिन पहले ऐसा देश है जिसने रियल-ऐस्टेट और शराब को इससे बाहर रखा
#AK…</t>
  </si>
  <si>
    <t>RT @CNBCTV18News: India Inc lauds #GST. Here’s what the big voices had to say. https://t.co/sbczjwCli7</t>
  </si>
  <si>
    <t>RT @moneycontrolcom: #GST impact: Full list of cars, bikes that will become cheaper from July 1 https://t.co/V3Q9LFkv6E</t>
  </si>
  <si>
    <t>RT @DrLekhaShree: ଗୋଟିଏ ରାଷ୍ଟ୍ର, ଗୋଟିଏ ବଜାର ଏବଂ ଗୋଟିଏ କର, #GST ସାରା ଭାରତର ଅର୍ଥ ବ୍ୟବସ୍ଥାର ଏକ ବିଶାଳ ପରିବର୍ତନ I ରାଜ୍ୟ ମାନେ ଲାଭବାନ ହେବେ ଆବଶ୍ୟକୀ…</t>
  </si>
  <si>
    <t>RT @DrLekhaShree: #GST କାଲି ମଧ୍ୟରାତ୍ରି ଠାରୁ ସାରା ଦେଶରେ ଲାଗୁ ହେଲା I ଭାରତର ସବୁ ପରିବାର ପାଇଁ ଏହା ଏକ ବରଦାନ I ପୁରା ଦେଶ କୁ ଏକତାର ସୂତ୍ର ରେ ଯୋଡିବା…</t>
  </si>
  <si>
    <t>RT @karanshirke888: Me- thodi der me aaya..
She- kaha jare ho?
Me #GST Nikal ke aata hu 
She- kya ?
Me- Gand Se Tatti 
*Blocked*</t>
  </si>
  <si>
    <t>Today new year of Celebrates for #GST. Support all Indian https://t.co/NwcG99tfII</t>
  </si>
  <si>
    <t>RT @DrGarekar: There faces must be kept secret,irate traders &amp;amp; #Congress may lynch them in public as #GST will abolish tax evasion https://…</t>
  </si>
  <si>
    <t>@sanjayuvacha @gsurya Don't know why Illiterates tweet on any subject just for the heck of it and then complain abo… https://t.co/hpJasilaV4</t>
  </si>
  <si>
    <t>RT @aartic02: Demonetisation ने Pakistan की लगा दी, 
अब #GST China की लगा देगी 
India will be a world power 
;; A Bhakt 😂🤣</t>
  </si>
  <si>
    <t>RT @therevanpatil: कभी  कभी  लगता  है   की,  कॉंग्रेस  जिसका  विरोध  करती  हैं,  वही  हमारे  देश  के  लिए  अच्छा  है...!
 #GST की तरह....!…</t>
  </si>
  <si>
    <t>#GST ... has the govt applied any law , bill , rule which has brought korrupt politicians to the kourts / jails... https://t.co/C2B1eW5uDI</t>
  </si>
  <si>
    <t>RT @AkashvaniAIR: MYTHS &amp;amp; REALITIES on #GST 
by Revenue Sec Shri @adhia03 
Find Here 👇 https://t.co/7WFPRvWZW3</t>
  </si>
  <si>
    <t>RT @afaaqs11: My Pujj had this to say about #GST:
"Mokhtsar chu Hindustanas aamut shikas, Bo Khodah".</t>
  </si>
  <si>
    <t>Very nice destructive humour !! #GST https://t.co/cyHuXh4fcJ</t>
  </si>
  <si>
    <t>Very nice destructive HUMOUR !! IT suits your personality. #GST https://t.co/cyHuXh4fcJ</t>
  </si>
  <si>
    <t>RT @arunmsk: Price of Commodities should fall drastically if there is Un-flawed #GST in place Despite Corporates not passing on cost saving…</t>
  </si>
  <si>
    <t>RT @zoho: We've started early. Let your questions on #ZohoBooks and #GST not stop. Call us on 1800 123 7711 or drop a mail to gstindia@zoho…</t>
  </si>
  <si>
    <t>RT @aartic02: Arrre... Traders didn't hear Modi ji's Historic speech or what 
#GST isn't Goods &amp;amp; Sevices Tax, its actually Good &amp;amp; Simple Ta…</t>
  </si>
  <si>
    <t>@sardanarohit @kousikbhuyan50 @Akki__official @OpIndia_com पधारौ थ्हारै ठिकाणे हुकुम।
स्वागत है।
डालर बढने के पहले… https://t.co/7jMtBNQJyK</t>
  </si>
  <si>
    <t>RT @narendramodi_in: There's no doubt #GST will boost GDP, says Narayana Murthy  https://t.co/pT8ig4D4j9_x000D__x000D_via NMApp https://t.co/iXW3zcqgzH</t>
  </si>
  <si>
    <t>RT @narendramodi_in: #GST a tribute to India’s democracy: President Pranab Mukherjee  https://t.co/6ZCiKNbSpC_x000D__x000D_via NMApp https://t.co/SXW8v…</t>
  </si>
  <si>
    <t>RT @Suren_KK: जो समुदाय #GST का सबसे ज्यादा विरोध कर रहा हैं...
उस समुदाय विशेष के...
लौंडो का 28% #GST तो बचपन मे ही मौलवी काट लेता हैं..😜…</t>
  </si>
  <si>
    <t>RT @TrollKejri: 3 people who overeated yesterday to increase their bills  died today. Modi ji how many more deaths??? 
#GST</t>
  </si>
  <si>
    <t>Tamil theatre owners goes on strikes against #GST . https://t.co/ezKkZZPfGq</t>
  </si>
  <si>
    <t>RT @shanichar_: #OneNationOneTax #GST https://t.co/uzGgTM98dp</t>
  </si>
  <si>
    <t>RT @famousaunty: Theke mein Beer abhi bhi chilled nahi mil rahi... #GST is a complete failure.</t>
  </si>
  <si>
    <t>RT @newsflickshindi: #GST युग शुरू होने के साथ ही कई ऐसे टैक्स अब इतिहास हो जाएंगे जिन्होंने बरसों तक हम सभी से जमकर टैक्स वसूले-https://t.…</t>
  </si>
  <si>
    <t>RT @newsflickshindi: #GST के आने से नए युग की शुरुआत हो गई है, लेकिन यहां तक के सफर में इसे कई मंजिल पार करनी पड़ी-https://t.co/L2coLCobeS…</t>
  </si>
  <si>
    <t>RT @newsflickshindi: आखिरकार लंबी कवायद के बाद #GST हक़ीकत में बदल गया और आज से एक नए युग की शुरुआत हो गई है https://t.co/02Tu1FyoTA</t>
  </si>
  <si>
    <t>RT @newsflickshindi: #GST के आने से व्यापारी समुदाय के लोग भले ही चिंतित हों, लेकिन अर्थशास्त्र की पढ़ाई करने वालों को इससे बेहद राहत मिले…</t>
  </si>
  <si>
    <t>RT @newsflickshindi: #GST लागू होने में अब महज चंद घंटे रह गए हैं, उससे पहले जान लीजिए आपके लिए बेहद जरूरी किन-किन चीज़ों पर कोई टैक्स नहीं…</t>
  </si>
  <si>
    <t>RT @KyaUkhaadLega: "Food items saste zaroor ho gaye hain par tum control rakhna, aur bhi log hain desh meiṅ..." #GST https://t.co/ThMGisdOnH</t>
  </si>
  <si>
    <t>RT @kumar10883: लगता है .. सड़जीे के फ़ेवरेट डिस "रायता" पर भी #GST लगा दिया गया, इसी लिए चुप है.. नाराज है..!! 🤔😜😜 https://t.co/QquACxbqVs</t>
  </si>
  <si>
    <t>RT @tufailelif: #GST Day 2: No double tax on credit card payments and 7 other myths busted by govt https://t.co/125I8uV2H4</t>
  </si>
  <si>
    <t>#OneNationOneTax #GST https://t.co/uzGgTM98dp</t>
  </si>
  <si>
    <t>#ExpressOpinion Do u see a #change in online #pricing post #GST #startups ? #onlineshopping @PaytmMall @moneycontrolcom @livemint @ETRetail</t>
  </si>
  <si>
    <t>@startupindia what's the effect of #GST on startups? I find prices on #ecommerce increased. #adverse ? #curiosity</t>
  </si>
  <si>
    <t>#GST की पहली मार, बढ़ेगी घरेलू गैस की कीमत
#GSTForNewIndia #GSTForCommonMan
https://t.co/7vgAVbQIE8 https://t.co/94XFCvwyZW</t>
  </si>
  <si>
    <t>#GST explained in 10 seconds!!! 🤣🤣🤣🤣 https://t.co/hPfXEPm4ww</t>
  </si>
  <si>
    <t>RT arunjaitley: #GST #OneNationOneTax https://t.co/lTZHEDlCxg https://t.co/AHPvAPRhbs</t>
  </si>
  <si>
    <t>#GSTForNewIndia : 7 myths of #GST and Reality in one single picture. adhia03 arunjaitley PMOIndia… https://t.co/6JFrQ6mNtl</t>
  </si>
  <si>
    <t>@narendramodi I support #GST #OneNationOneTax</t>
  </si>
  <si>
    <t>@McDonalds happy meals 169/- plus del charges 30/- and #gst 35/-. Makes one unhappy.</t>
  </si>
  <si>
    <t>RT @aajtak: #Dastak @sambitswaraj- मैं आज जीवन वो पल देखूंगा जो जीवन में बहुत कम देखा है या कम देखूंगा. #GST का जश्न लोकतंत्र का जश्न है ht…</t>
  </si>
  <si>
    <t>RT @James_Beyond: Finally #GST has a face :D https://t.co/PVywG7SB9b</t>
  </si>
  <si>
    <t>आश्चर्य #GST को लोग आर्थिक आज़ादी बता रहे है।
#अजब_ग़ज़ब_लोग</t>
  </si>
  <si>
    <t>अगर #GST आर्थिक आज़ादी तो #शिवराज  और #मोदी ने इस आज़ादी का विरोध क्यूँ किया था?</t>
  </si>
  <si>
    <t>@raghuynt @santoshbr4 @GOKUpdates Absolutely! Y #DailyPrice not to #LPG &amp;amp; #ATF:That is Y @empoweringdlrs demand #PetroProduct in #GST!</t>
  </si>
  <si>
    <t>@tpremanand @santoshbr4 @GOKUpdates Absolutely! Y #DailyPrice not to
#LPG &amp;amp; #ATF :That is Y
@empoweringdlrs demand
#PetroProduct in #GST !</t>
  </si>
  <si>
    <t>RT @anandraaj01: சரவணபவன்ல துன்னுட்டு ஐபோன்ல போட்டோ எடுத்துப் போட்டு #GST'ன்னு கதறுறவம் உழைக்காம சம்பாதிக்கிற வர்க்கமாக இருக்குமோ…!!?</t>
  </si>
  <si>
    <t>RT @shrisachinworld: @virendersehwag paaji see please #GST @sachin_rt I Love GST ...😍👍👍 https://t.co/OZe4X0bGX7</t>
  </si>
  <si>
    <t>RT @shrisachinworld: @virendersehwag sir ji yaha Dekhiye please #GST #Ganguly #Sehwag #Tendulkar @sachin_rt 👍👍👍I Love GST 😂😍👌 https://t.co/…</t>
  </si>
  <si>
    <t>Proficient Analysis &amp;amp; views for the day:https://t.co/UHhy4l8eca
#investor #market #trader #DayTrading #nifty #gst #analysis #morningcall</t>
  </si>
  <si>
    <t>Sir @narendramodi now KAFAN is under #GST #GSTForNewIndia ,But I m confuse,who have to pay,The 1 who died or 1 who carries him on shouldr</t>
  </si>
  <si>
    <t>RT @bjpdrmahendra: #GST देश की अर्थव्यवस्था को मजबूत करने के साथ-साथ विश्व में भारत को सर्वोच्च स्थान दिलाने में सहायक होगा :श्री @AmitShah…</t>
  </si>
  <si>
    <t>Colonial #SaltTax and today's #GST are examples of #TaxTerrorism
Attempt to wipe out small manufacturers &amp;amp; Traders in favor of Big Corporate</t>
  </si>
  <si>
    <t>What wrong message??
Utility bills have #GST on them, that's GST count no 1!
Bank charging Transaction Fees, GST on… https://t.co/3mYv8qXg25</t>
  </si>
  <si>
    <t>RT @shuvankr: What wrong message??
Utility bills have #GST on them, that's GST count no 1!
Bank charging Transaction Fees, GST on it too! C…</t>
  </si>
  <si>
    <t>Lots of non-tangible and non-monetary benefits accrue from #GST. The time saved at Octroi Nakas is just one of them !</t>
  </si>
  <si>
    <t>RT @scarysouthpaw: Lots of non-tangible and non-monetary benefits accrue from #GST. The time saved at Octroi Nakas is just one of them !</t>
  </si>
  <si>
    <t>ये जो "विधायक" और "सांसद" बिकते हैं ये भी #GST के दायरे में हैं या नही ? 😜</t>
  </si>
  <si>
    <t>RT @MulkAzamul: ये जो "विधायक" और "सांसद" बिकते हैं ये भी #GST के दायरे में हैं या नही ? 😜</t>
  </si>
  <si>
    <t>#GST யால கடலை மிட்டாய் விக்கிறது கூட கஷ்டம்னு சொன்னேன் அதை உண்மைனு நிரூபிச்சிட்டாங்க
மை லாஸ்ட் ஆர்டி 😡</t>
  </si>
  <si>
    <t>RT @iampadithurai: #GST யால கடலை மிட்டாய் விக்கிறது கூட கஷ்டம்னு சொன்னேன் அதை உண்மைனு நிரூபிச்சிட்டாங்க
மை லாஸ்ட் ஆர்டி 😡</t>
  </si>
  <si>
    <t>RT @OnlyKollywood: Theaters in TN to remain shut from today till we get #JusticeForKollywood. #LocalTax #GST #SaveTamilCinema https://t.co/…</t>
  </si>
  <si>
    <t>India will react to historic implementation of #GST!Steady growth in core Industries, rising Forex Reserves to cue markets.SGX #Nifty+11 pts</t>
  </si>
  <si>
    <t>RT @AartiSh05668964: #HappyBirthday #GST 🎈🎈🎈🎈🎈💐💐🎆🎇🎇✨🎉🎉😂🎆🎊🎊🎋🎋👍✌🇮🇳🇮🇳🇮🇳🇮🇳🇮🇳✌✌👌👍👍
#GSTForNewIndia 
#OneNationOneTaxOneMarket 
✌🇮🇳 https://t.co/…</t>
  </si>
  <si>
    <t>RT @iam_Yobu: GST யால் புதிய இந்தியா பிறந்துள்ளது -
யார் கிட்ட பெத்த 
கார்ப்பரேட்க்காரன் கிட்டயா  📝
இல்ல உன் முதலாளிங்க கிட்டயா 📶
#GST</t>
  </si>
  <si>
    <t>RT @SulthanKhan: Comparison of #VAT and #GST in #TamilNadu 
#gstrollout #GSTForNewIndia https://t.co/ZpPe6atyf5</t>
  </si>
  <si>
    <t>RT @aparanjape: #GST effect: No more vehicle tax in Cantonment areas  https://t.co/a1oM2msllw @sjoshi @netshrink</t>
  </si>
  <si>
    <t>RT @erasaravanan: இதுதான்பா #GST https://t.co/7fiHO3acbA</t>
  </si>
  <si>
    <t>@rsprasad sir can you pls help understand this? #GST #GSTeffect https://t.co/itltd8ryfA</t>
  </si>
  <si>
    <t>❌20% #GST?
❌Disclosure of assets? (#GST is indirect tax)
❌Fanfare? Nation saw only President, PM &amp;amp; MPs.
Kick thi… https://t.co/9CJL11YoWn</t>
  </si>
  <si>
    <t>@narendramodi अपने 5 स्टार कैंपेन का पैसा बचाकर देश की सेवा करते तो #GST की नहीं होती जरुरत</t>
  </si>
  <si>
    <t>एक दूजे को ऐसे तड़पा गए,
देखते देखते ही करीब आ गए... #GST</t>
  </si>
  <si>
    <t>मोदी जी का नजरिया कांग्रेस से शुरू होती है और कांग्रेस पर ख़त्म होती है #GST</t>
  </si>
  <si>
    <t>@narendramodi की नियत की पोल खुली: कहा था, भारत में #GST कभी कामयाब नहीं होगा</t>
  </si>
  <si>
    <t>#GST कानून को @narendramodi ने यमराज समझ रखा है : सिकेन शेखर</t>
  </si>
  <si>
    <t>#GST से बदतर कानून कोई और नहीं: चिदंबरम</t>
  </si>
  <si>
    <t>#GST से महंगाई बढ़ेगी: पूर्व केंद्रीय वित्तमंत्री पी.चिदंबरम</t>
  </si>
  <si>
    <t>#GST मुनाफाखोरी-रोधी प्रावधान अधिकारियों के हाथ में उत्पीड़न के औजार का काम करेगा: चिदंबरम</t>
  </si>
  <si>
    <t>नोटबंदी के बाद व्यापारियों पर दूसरा मोदी के द्वारा प्रहार #GST #Demonetisation</t>
  </si>
  <si>
    <t>भ्रष्टाचार के लिए नए अवसर का दरवाजा खोलेगा #GST</t>
  </si>
  <si>
    <t>@narendramodi जेल में जगह खालीकर लीजिये महाराज #GST का उलंघन करने वालों को कहां भेजिएगा?</t>
  </si>
  <si>
    <t>#GDP बनेगा दामाद और #GST ससुर: सिकेन शेखर(समझ आ जायेगा न)</t>
  </si>
  <si>
    <t>मोदी मोदी के तरह ही #GST हाय हाय के नारे लग रहे हैं। #Modi</t>
  </si>
  <si>
    <t>Grand Special Tamasha #GST</t>
  </si>
  <si>
    <t>RT @ajayverma2014: #GSTForNewIndia #gstrollout #GST @PMOIndia @FinMinIndia @narendramodi Roll Back GST @Dev_Fadnavis @yogrishiramdev @AmitS…</t>
  </si>
  <si>
    <t>#GST the new devil for cab aggregators? @Olacabs @Uber 
https://t.co/dTMtYBsE30</t>
  </si>
  <si>
    <t>RT @IAMGURPREET1991: Har chiz pe #GST hai, Par Bakchodi pe GST nahi. 
Isiliye #Dhinchak_Pooja itni Hit hogayi hai.</t>
  </si>
  <si>
    <t>RT @DDNewsHindi: #GST एक क्रांतिकारी कदम है @Ra_THORe https://t.co/E5gXwDZqn0</t>
  </si>
  <si>
    <t>RT @AalokTweet: तुम सोच रहे हो बस, बादल की उड़ानों तक
मेरी तो निगाहें हैं, सूरज के ठिकानों तक
#GST #OneNationOneTax @narendramodi @SrBachc…</t>
  </si>
  <si>
    <t>RT @e_Devii: #GST implemented by 160 countries but, its structure is best implemented by Govt of India.
Thax pm @narendramodi ji and FM @a…</t>
  </si>
  <si>
    <t>#Moodies in a Good Mood ! Reports say, that post #GST, India's economical growth will speed up ! #Top9At9 .@Baroda927bigfm</t>
  </si>
  <si>
    <t>Welcome to the new era of GST. It is time to train all your key resources on #GST For more information Visit… https://t.co/iDTGa3V8Dl</t>
  </si>
  <si>
    <t>Someone please explain me the logic in a higher tax structure in #GST for Hybrid vehicles, shouldn't we be promoting cleaner fuel?</t>
  </si>
  <si>
    <t>#TamilFilmProducersCouncil object to theatres shutting down post #GST.
https://t.co/GPJRezXf5O https://t.co/0HuLMFFcUe</t>
  </si>
  <si>
    <t>RT @anil_marali: Congrats!! @ABSBaadal for helping customer Four P to generate 1st Tax invoice after #GST rollout at 12.05am using #SAPBusi…</t>
  </si>
  <si>
    <t>RT @Gitanjali_DS: किचन में जीरो टैक्स
#GST एक , फायदे अनेक
#GSTSimplified 
#TransformingIndia https://t.co/sFS6sHS8Z2</t>
  </si>
  <si>
    <t>RT @JagoBharathJago: @PMOIndia everything is good but when we buy new home 12% #GST is very very very High. Even 4.5% was exorbitant, but 1…</t>
  </si>
  <si>
    <t>#GST
Kya Badha aur Kya Ghata</t>
  </si>
  <si>
    <t>#GST मै समझने की कोशिश कर रहा हूँ की जिस पर GST का चार्ज लागू है तो किमत जादे ले रहे है मगर जो चार्ज मुक्त है पर उस पर किमत कम नही हो रहा है</t>
  </si>
  <si>
    <t>#GST - राष्ट्र की प्रगति के लिए एक ऐतिहासिक कदम। #1TaxBenefitsMax https://t.co/WZvajMY9v5</t>
  </si>
  <si>
    <t>जानिये #GST द्वारा आपको मिलेंगे कौन से सीधे 5 लाभ | #GSTForCommonMan https://t.co/E2C0NYloiq</t>
  </si>
  <si>
    <t>RT @sarikaloves2002: ₹635 के खाने पर ₹114 का #GST अब गाय,कुत्ते की रोटी के साथ #मोदीसरकार की रोटी भी निकालना शुरू कर दिजिये 
#GST @INCIndia…</t>
  </si>
  <si>
    <t>RT @OfficeOfRG: India deserves a #GST rollout that does not put crores of its ordinary citizens, small businesses &amp;amp; traders through tremend…</t>
  </si>
  <si>
    <t>RT @DhruvGhanghas: #GST में भी मोदी के मित्रों का ख़ास ध्यान है,अंबानी का पेट्रोल,अडानी की बिजली व माल्या की शराब पर #GSTनही लागू है
और बजा…</t>
  </si>
  <si>
    <t>சமையலுக்கு தேவையான பொருளுக்கு வரி இல்லனு சொன்னா,வீட்டுல சமக்கறதுக்கு வரி இல்லைனு சொன்னார்னு கிளப்பி விடுறாங்க @nsitharaman 
#GST #gstrollout</t>
  </si>
  <si>
    <t>என்ன #BJPTN எதிரி ரெடி.. 
நீங்க ரெடியா??? #GST #gstrollout #BJP #Modi 
https://t.co/sFd3aBSldh</t>
  </si>
  <si>
    <t>RT @sahajyoti3: 30जून की आधी रात को राजस्थान के ब्यावर में पैदा हुए बच्चे का नाम #GST  रखा गया😁😀
#जानकारी साभारhttps://t.co/bnTJSOFmzi http…</t>
  </si>
  <si>
    <t>RT @Khediwal: वैसे ये कहा किसने था के #GST व्यापारियों को सुधारने के लिये लाया गया है...?? 😄 https://t.co/fExcmQuSU2</t>
  </si>
  <si>
    <t>RT @jagirdar_madan: #GST का असर @Twitter व @facebook पर भी देखने को मिल रहा है,  RT व likes में भारी गिरावट।
😂😂😂</t>
  </si>
  <si>
    <t>RT @ImRoboSankar: #GST https://t.co/ZfjrKEFToD</t>
  </si>
  <si>
    <t>RT @SV99999: Faltugiri
Chutiyagiri 
🕉️ Hindu Temples with donations of over Rs.20 lakhs r now under #GST
Muslim Mosques &amp;amp; Christian Chur…</t>
  </si>
  <si>
    <t>RT @Ashok_Apk: சுதந்திர இந்தியாவில்
கட்டாய விதிமுறைகள்....
#GST</t>
  </si>
  <si>
    <t>अप्रत्यक्ष कर व्यवस्था में सुधार करते हुए #GST लागू करना भारत जैसे राष्ट्र के लिए आर्थिक उन्नति की एक नई शुरूआत- @VasundharaBJP</t>
  </si>
  <si>
    <t>RT @apnnewsindia: #BREAKING: #ICAI कार्यक्रम से वित्तमंत्री का बयान, कहा- देश के विकास के लिए #GST का जन्म हुआ
@INCIndia @MinOfPower @makei…</t>
  </si>
  <si>
    <t>RT @apnlivehindi: #BREAKING: #ICAI कार्यक्रम से वित्तमंत्री का बयान, कहा- देश के विकास के लिए #GST का जन्म हुआ
@INCIndia @MinOfPower @makei…</t>
  </si>
  <si>
    <t>RT @drkiritpsolanki: Retweeted Ravi Shankar Prasad (@rsprasad):
जानिये #GST द्वारा आपको मिलेंगे कौन से सीधे 5 लाभ | #GSTForCommonMan... ht…</t>
  </si>
  <si>
    <t>.@BloombergQuint  Heads Up | From auto to cigarette makers, Ajay Srivastava weighs in on #GST impact on companies. https://t.co/Uf6VxZsDEZ</t>
  </si>
  <si>
    <t>RT @diegodelunamx: .@BloombergQuint  Heads Up | From auto to cigarette makers, Ajay Srivastava weighs in on #GST impact on companies. https…</t>
  </si>
  <si>
    <t>RT @VinodChavdaBJP: Single Tax, Simple Tax, and Transparent Tax... 
(Goods And Service Tax) #GST
#OneNationOneTax #1TaxBenefitsMax
@narendr…</t>
  </si>
  <si>
    <t>RT @iam_akfan: அய்யா இந்த #GST ன்னா என்னாதுங்கய்யா?!
😎😷💪💪😂😂 https://t.co/nF1ZWKJzDE</t>
  </si>
  <si>
    <t>Panama star Amitabh Bachchan brand ambassador of new tax law GST. It happens only in India !!
#GST 
#AmitabhBachchan 
#GSTForNewIndia</t>
  </si>
  <si>
    <t>Thanks to #GST https://t.co/YUdYSrkPQu</t>
  </si>
  <si>
    <t>मंडी में सब्जी विक्रेता सब्जियों पर #GST लगने की अफवाह फैलाकर मुनाफाखोरी कर रहे है। किसान को फसल की लागत नही मिल रही है,यह हो क्या रहा है ?</t>
  </si>
  <si>
    <t>RT @BJPLive: #GST - भारत का सबसे बड़ा कर सुधार #OneNationOneTaxOneMarket https://t.co/VsK3B0IDTK</t>
  </si>
  <si>
    <t>RT @Avii_RJ: मैने सुना है कई #जमुड़े_लौंडे तो #GST का मतलब #गई_सोनिया_तेल लेने भी बता रहे है
#हद हो गयी यार #बाई तेल कब से #बेचने लगी😉 #GST…</t>
  </si>
  <si>
    <t>Retweeted Ravi Shankar Prasad (@rsprasad):
जानिये #GST द्वारा आपको मिलेंगे कौन से सीधे 5 लाभ | #GSTForCommonMan... https://t.co/UQ0EFtAEf0</t>
  </si>
  <si>
    <t>RT @Lakadbhagha: Here is how Indian govt. Tried to explain #GST  to the people of india https://t.co/7AqYZk5roa</t>
  </si>
  <si>
    <t>RT @Hariadmk: எந்த #GST
என்ன வரியை போட்டாலும் 
#அம்மா_உணவகங்களில் இட்லி அதே 
1 ரூ தான்.
வெற்றிகரமா பல லட்சம் பேருக்கு பசியாற்றிக் கொண்டி…</t>
  </si>
  <si>
    <t>RT @NakuulMehta: Shaving creams to cost more courtesy #GST . Guess the beard has gotto stay! https://t.co/vNHzuwF4Eo</t>
  </si>
  <si>
    <t>RT @TheQuint: .@OnlyBabaSehgal. 'nuf said. #GST https://t.co/k2dMrULNaG https://t.co/VuFKcyPcb3</t>
  </si>
  <si>
    <t>RT @dnaAfterHrs: WATCH: #BabaSehgal's new song about #GST will brighten your day! https://t.co/Ka2lSLiQ3N https://t.co/3KynEunqki</t>
  </si>
  <si>
    <t>RT @htshowbiz: Listen to @OnlyBabaSehgal’s new rap song about #GST, and decrease the stress in your life (by half)
https://t.co/trebgCEIww…</t>
  </si>
  <si>
    <t>RT @Omkar_Raii: The one nation one Tax #GST unifies the country's USD 2 trillion economy &amp;amp;1.3 billion people into a common #market  https:/…</t>
  </si>
  <si>
    <t>RT @VRtrendfollower: #BLUEDART Purely #Investment Idea #GST @heartwon @sanstocktrader @harrie007 @indian_stockss @prashanttejura @arjunt_92…</t>
  </si>
  <si>
    <t>RT @moneycontrolcom: #GST impact could remain for 2 quarters; 18 stocks to buy which will benefit the most https://t.co/Dz0c7A6E5F via @ksh…</t>
  </si>
  <si>
    <t>RT @YogiAditya_nath: #GST - राष्ट्र की प्रगति के लिए एक ऐतिहासिक कदम। #1TaxBenefitsMax
https://t.co/uVMcwtihy3</t>
  </si>
  <si>
    <t>The latest GlobaliConta News! https://t.co/CAvyGRZIZ9 Thanks to @FlexRule @XBRL_IRIS_jp558 @meganii #fasb #gst</t>
  </si>
  <si>
    <t>RT @ncpedp_india: Buying vehicles is now confusing for persons with disabilities https://t.co/JpKvfYfbFs #RollbackGST4PwDs #GST</t>
  </si>
  <si>
    <t>RT @vishalmathur85: Didn't India have an "ambitious" target to only sell electric and hybrid cars by 2030? After #GST hybrids now get a 12.…</t>
  </si>
  <si>
    <t>RT @TRBRajaa: 🤣🤣🤣 #GSTForNewIndia #GST #gstrollout 
#GST #GSTeffect https://t.co/2rxgs2PUGh</t>
  </si>
  <si>
    <t>RT @yatindra_vns: भारत के #शुभलाभ की #लालकिताब का अब #श्रीगणेश न हो सकेगा जबकि कंप्यूटर बाबा स्वतः ही भारी भरकम #लगान ले लेंगे #GST #Midnig…</t>
  </si>
  <si>
    <t>⚠WARNING_x000D__x000D_1000 लड़कियां सदमे से मर गई और 500 कौमा में चली गई क्युंकि किसी  ने अफवाह फैला दी थी कि _x000D_#GST मतलब Girls Selfie Tax.😂</t>
  </si>
  <si>
    <t>#GSTForCommonMan पर AAP वाले आम आदमियों के लिए नही हैं #GST</t>
  </si>
  <si>
    <t>She : Tell Me Those Magical Word
Me : G S T 
#GST</t>
  </si>
  <si>
    <t>@BHUPENNDER @Ashish_MWB हमे तो मार दिया साईन थीटा कोश थीटा के सवालो ने
अब ये कहा आन पडे #GST के ववालो मे 🤔🤔🤔</t>
  </si>
  <si>
    <t>RT @aparichit0007: @BHUPENNDER @Ashish_MWB हमे तो मार दिया साईन थीटा कोश थीटा के सवालो ने
अब ये कहा आन पडे #GST के ववालो मे 🤔🤔🤔</t>
  </si>
  <si>
    <t>GST மூலம் யார் யாருக்கு  ஆப்புன்னு சம்மந்தப்பட்டவங்க பாத்துகோங்க...... #GST #TamilNadu https://t.co/jWdqt68TIg</t>
  </si>
  <si>
    <t>#GST @ThanthiTV ANT @SunTV @jairamramesh (RemXaviers-Doranda) @PTTVOnlineNews @BJP4TamilNadu @drtamilisaibjp… https://t.co/hChnperCh1</t>
  </si>
  <si>
    <t>RT @CBhattacharji: Govt video: @ 23 seconds, #GST _returns_ split into 3 a month.
But Govt/Adhia insist returns are only once a month, not…</t>
  </si>
  <si>
    <t>RT @HomeTriangle: The impact of #GST on #car buyers. https://t.co/tlWmBr6vUW</t>
  </si>
  <si>
    <t>RT @vijayguptasangr: #GST 
Means !
Good &amp;amp; Sweet Tea !
Hahahaaaaaa !!!! https://t.co/gZZD9Mwd0n</t>
  </si>
  <si>
    <t>RT @ianuragthakur: Pictures frm the midnight session of Parliament w/ @AmitShah Ji &amp;amp; PM @narendramodi Ji's address: #GST https://t.co/qt0gZ…</t>
  </si>
  <si>
    <t>RT @bjptarunchugh: #GST बिल लागू कराने पर @narendramodi जी,@AmitShah जी व @arunjaitley जी का हार्दिक धन्यवाद । #GSTForNewIndia #OneNationOn…</t>
  </si>
  <si>
    <t>RT @AmithHegde7: #GST: Businesses race to adapt to new #TaxRegime
#Apple #HeroMotoCorp #HUL announce price cuts—others pause 2 update
https…</t>
  </si>
  <si>
    <t>RT @ANINewsUP: #WATCH UP Minister Rampati Shastri fails to spell out the full form of #GST https://t.co/wBNUdlBOXf</t>
  </si>
  <si>
    <t>@AamAadmiParty When a party run by ex bureaucrat doesn't understand who benefits ultimately. It's become redundant.… https://t.co/DIseNa23K3</t>
  </si>
  <si>
    <t>RT @strykerindia: Stryker is GST Ready! #GSTForNewIndia #GST #stryker #strykerindia https://t.co/4oy1ZnqBMT</t>
  </si>
  <si>
    <t>#BJP ministers, office-bearers to sell #GST as biggest #reform ever 
https://t.co/hbtxlykKJM</t>
  </si>
  <si>
    <t>Reality vs Policy, Absolutely unclear whether permission for new construction is being granted 
#mcgm #rera #gst… https://t.co/SkeAp1GbZZ</t>
  </si>
  <si>
    <t>RT @shwetabahl: The system performance shouldn't fail. Rest say cheers for the integrated #tax system #Gst #india</t>
  </si>
  <si>
    <t>#BLUEDART Purely #Investment Idea #GST @heartwon @sanstocktrader @harrie007 @indian_stockss @prashanttejura… https://t.co/0ZqCpZrFDk</t>
  </si>
  <si>
    <t>ज़रूरी खबर! #GST के बाद से इन 11 कामों के लिए #AadharCard हो गया है बेहद ज़रूरी, क्लिक कर जान लीजिए.. 
https://t.co/YVvRSshlfY @UIDAI</t>
  </si>
  <si>
    <t>ज़रूरी खबर! #GST के बाद से इन 11 कामों के लिए #AadharCard हो गया है बेहद ज़रूरी, क्लिक कर जान लीजिए.. 
https://t.co/TtykKDT5lQ @UIDAI</t>
  </si>
  <si>
    <t>RT @TalhaGsm1: कफ़न पर 18% जो टेक्स लगाया हे वो मरने वाला देगा या कंधा देने वाला??
#GST</t>
  </si>
  <si>
    <t>பொலம்பறவன் எல்லாம், மாசத்துல நாள் கையேந்தி பவன்ல சாப்பிட்றவங்க. #GST  குறை சொல்லுணுமுங்கறத்துக்காக ஒரு நாள் 100 rs.… https://t.co/dzpKfipapR</t>
  </si>
  <si>
    <t>@timesofindia Due to launch of #GST now only 68 hoors will be available per pig going to Jannat 😂😂😂</t>
  </si>
  <si>
    <t>#ITC 346, +7% opening.
As said a few weeks back the Co the maximum beneficiary and winner #GST</t>
  </si>
  <si>
    <t>#Nifty opening 9587, +67 pts in the new #GST era.
Beware, almost the whole index is bolstered up bu one heavy weight stock #ITC 346, +7%</t>
  </si>
  <si>
    <t>RT @firstpost: #GST: In states where #LPG was not taxed, the cylinder charges will go up by Rs 12-15 https://t.co/FgWmDgeFzI</t>
  </si>
  <si>
    <t>ज़रूरी खबर! #GST के बाद से इन 11 कामों के लिए #AadharCard हो गया है बेहद ज़रूरी, क्लिक कर जान लीजिए.. 
https://t.co/V5HCotbqtW UIDAI</t>
  </si>
  <si>
    <t>ज़रूरी खबर! #GST के बाद से इन 11 कामों के लिए Aadhar Card हो गया है बेहद ज़रूरी, क्लिक कर जान लीजिए.. https://t.co/ArkCxNWAEw</t>
  </si>
  <si>
    <t>#VAT तो समझ ही नहीं पाया जोकि आके चले भी गये, उनको दो दिन में #GST के फायदे समझ में आने लगे....
#मासूम_भक्त</t>
  </si>
  <si>
    <t>RT @Parveen07189687: #VAT तो समझ ही नहीं पाया जोकि आके चले भी गये, उनको दो दिन में #GST के फायदे समझ में आने लगे....
#मासूम_भक्त</t>
  </si>
  <si>
    <t>क्या रामदेव को #GST से छूट दी गयी है  मोदी जी की तरफ से ?? https://t.co/K5cE59hv4O</t>
  </si>
  <si>
    <t>RT @askGST_GoI: #GST - A boon for households. Single tax to bring down prices for most households #OneNationOneTaxOneMarket https://t.co/Xw…</t>
  </si>
  <si>
    <t>#GST: Freedom from maintaining too many records https://t.co/G9vRu3FgmN #TGI #goodsandservicestax</t>
  </si>
  <si>
    <t>RT @ndtv: The Big Fight: #GST - Short term pain for long term gain? https://t.co/WIaKvoGipX
#GSTLaunch #GSTForNewIndia</t>
  </si>
  <si>
    <t>RT @NagendraShukl17: #बच्चों के #खाने के #बिस्किट🍫 # पर #GST , और #एल्कोहल🍷 GST से #बाहर
वाह रे वाह कमाल के है अच्छे दिन...?</t>
  </si>
  <si>
    <t>RT @SfcRoshan: The only state in India with double taxation after #GST comes into effect on cinema tickets will be Tamil Nadu!
#ADMKFails</t>
  </si>
  <si>
    <t>RT @News18India: ज़रूरी खबर! #GST के बाद से इन 11 कामों के लिए #AadharCard हो गया है बेहद ज़रूरी, क्लिक कर जान लीजिए.. 
https://t.co/YVvRSs…</t>
  </si>
  <si>
    <t>@NitishKumar "Congress alone to blame for Opposition mess"
भाई समझो, नेहरु ने रिश्ते निभाना सीखाया था कभी?
#GST… https://t.co/E0BAf8VwBC</t>
  </si>
  <si>
    <t>RT @maniangopi: TN COMMERCIALTAX:SINCE #GST  IS IN FORCE,VEHICLES NEED NOT STOP IN CHECKPOST
#GoodAndSimpleTax #OneNationOneTax #gstrollout…</t>
  </si>
  <si>
    <t>@narendramodi ji can you give one education for one India scheme like #GST ? Do fuck immediately , we want 3rd new born India #GSE</t>
  </si>
  <si>
    <t>#GST not a blockbuster for #regional films, single-screens https://t.co/tqumxOyVtw via @Sumit Moitra</t>
  </si>
  <si>
    <t>RT @khaitan48: किसने कहा कुत्ते की पुँछ सीधी नही हो सकती 18घंटे भौंकने वाले कुते को 2महीनेे में किसी ने देखा क्या?#GST पर भी नही भौंका।
@Ar…</t>
  </si>
  <si>
    <t>RT @odmag: #GST effect: Here is @JLRindia 's reaction to the new vehicle taxation rules in India - https://t.co/0KHc6FUvPJ https://t.co/Ha9…</t>
  </si>
  <si>
    <t>RT @bsindia: #GST a nightmare on Day 1: Shops clueless, small businesses scramble https://t.co/A7PyGTrR7j https://t.co/xZRQeVLF34</t>
  </si>
  <si>
    <t>RT @EkVillainOO7: @narendramodi जी, #GST को आप एक राष्ट्र, एक कर का नाम कैसे दे सकते है?
जबकि जम्मू &amp;amp; कश्मीर मे लागू नही हुआ। क्या J&amp;amp;K भार…</t>
  </si>
  <si>
    <t>RT @neerajsalvimls1: जो खुद विदेशों में छुट्टियाँ मना रहें हैं,_x000D_वो #GST को तमाशा बता रहें हैं।_x000D_देशद्रोही।_x000D_@OfficeOfRG</t>
  </si>
  <si>
    <t>RT @Navaz96: #GST  પેટ્રોલ ,ડીઝલ ઉપર કેમ નથી લગાવ્યુ ??
એ તો જસ્ટ યાદ આવિયું એટલે પૂછ્યું.
વીચારવા જેવી બાબત 
#NDTV 
#gstrollout
 #GSTFo…</t>
  </si>
  <si>
    <t>RT @dpb_dayalu: अब कुछदिन विरोधियो को #ट्रोल करना बंद करदे क्योकि #GST के वजह से सब सदमे मेहोंगे
कही #ट्रोल के वजह से #heartattack ना होजाए…</t>
  </si>
  <si>
    <t>RT @dpb_dayalu: #GST का विरोध वही लोग कर रहेहै
जिसे कांग्रेस ने अपनी नीति से कालीकमाई करवाई थी
#खाओ_और_खाने_दो
लेकिन अब वक्त बदलगया
#ना_खा…</t>
  </si>
  <si>
    <t>#GST will eventually lower the cost of many goods for common man. Modi Govt_x000D_drives supply chain productivity &amp;amp; efficiency #GSTForCommonMan</t>
  </si>
  <si>
    <t>#GST will eventually lower the cost of many goods for common man. Modi Govtdrives supply chain productivity &amp;amp; efficiency #GSTForCommonMan</t>
  </si>
  <si>
    <t>Everyone speaks of common man. Only Modi Govt shows political will to do something for them. Take #GST for example #GSTForCommonMan</t>
  </si>
  <si>
    <t>If someone thinks #GST is a new tax, NO it is not. It is a tax that replaces earlier hidden taxes &amp;amp; gives benefits #GSTForCommonMan</t>
  </si>
  <si>
    <t>#GST will lower cost of most goods &amp;amp; services, boost the economy &amp;amp; make products &amp;amp; services globally competitive. #GSTForCommonMan</t>
  </si>
  <si>
    <t>#GST will subsume about 17 existing indirect taxes being levied by the Centre &amp;amp;_x000D_States #GSTForCommonMan</t>
  </si>
  <si>
    <t>#GST will subsume about 17 existing indirect taxes being levied by the Centre &amp;amp;States #GSTForCommonMan</t>
  </si>
  <si>
    <t>Taxpayers not required to approach multiple Authorities. #GST's principle is One_x000D_Taxpayer One Tax Authority. #GSTForCommonMan</t>
  </si>
  <si>
    <t>Taxpayers not required to approach multiple Authorities. #GST's principle is OneTaxpayer One Tax Authority. #GSTForCommonMan</t>
  </si>
  <si>
    <t>Best #GST based fwd. Bhar bhar ke RT karo so it reaches all those fake criers #gstrollout #GoodAndSimpleTax… https://t.co/MbBoVZDPdj</t>
  </si>
  <si>
    <t>How long before news moves on from #gst? My guess a quarter</t>
  </si>
  <si>
    <t>@rahuldewan @anon_bhartiya @Infinitchy @anuraag_saxena @poetryinstone @narendramodi @Sanju_Verma_ @csranga… https://t.co/4Kscnm8Tfj</t>
  </si>
  <si>
    <t>#modi ji 🙏🙏सभी टैक्स को खत्म करके एक टैक्स #GST तो आ गया पर सभी जाति खत्म करके एक जाति कब आएगी @narendramodi @AmitShah</t>
  </si>
  <si>
    <t>RT @news7tamil: #JUSTIN
மிக அதிக வரி.. தமிழ் சினிமாவை காப்பாற்றுங்கள் - இயக்குநர் சங்கர்
https://t.co/5wMBD3FLqB | #Shankar | #GST https:…</t>
  </si>
  <si>
    <t>RT @ShashiTharoor: BJP's version of #GST excludes too many items, has too many rates, &amp;amp;eliminates UPA's 18% cap. Nation is unready for its…</t>
  </si>
  <si>
    <t>#GST a nightmare on Day 1: Shops clueless, small businesses scramble https://t.co/Ld1sEla4y5 https://t.co/fSz9C126Vp</t>
  </si>
  <si>
    <t>RT @NehaReligare: #GST a nightmare on Day 1: Shops clueless, small businesses scramble https://t.co/Ld1sEla4y5 https://t.co/fSz9C126Vp</t>
  </si>
  <si>
    <t>RT @ImRajendran: #gstrollout #GSTForNewIndia #GST https://t.co/G60xLlpkqP</t>
  </si>
  <si>
    <t>#GST ഫാസിസം 😁 https://t.co/7ZvZ8gh9Fj</t>
  </si>
  <si>
    <t>RT @completeTWEETER: #GST ഫാസിസം 😁 https://t.co/7ZvZ8gh9Fj</t>
  </si>
  <si>
    <t>RT @OMOmmii: My take on #GST and its complexities, why different slab needed in India.  https://t.co/0PabvRGt8l</t>
  </si>
  <si>
    <t>Day 2 of #GST passes without major issues: #Government
https://t.co/gDwHU9lI4C
 @RashtrapatiBhvn @narendramodi… https://t.co/mft79vTCeT</t>
  </si>
  <si>
    <t>Revenue Secretary dispels seven 'myths' about #GST
https://t.co/3naa4nMXIB
#Economy  @adhia03 https://t.co/Bg17c27FRV</t>
  </si>
  <si>
    <t>RT @PandaJay: MP colleagues &amp;amp; I with an early architect of #GST Shri Vijay Kelkar, while leaving Parliament after last night's historic lau…</t>
  </si>
  <si>
    <t>GST TAX TRICKS SAVE TAX !!!! #NOGST #AGAINSTGST #GST https://t.co/JRQj0gnpND</t>
  </si>
  <si>
    <t>RT @iSanjivBharti: एक नया घर लेते है तो उसमें भी एडजस्ट होने में कुछ समय लगता है फिर #GST तो एक सम्पूर्ण नये प्रकार की अर्थव्यवस्था है
आइये…</t>
  </si>
  <si>
    <t>@shankarshanmugh tooo much..   #GST ....</t>
  </si>
  <si>
    <t>RT @rvaidya2000: all IT biggies instead of creating more jobs in Arizona and Alabama--can focus on the domestic market --#GST--opportunitie…</t>
  </si>
  <si>
    <t>#GST - भारत का सबसे बड़ा कर सुधार #OneNationOneTaxOneMarket @Abhinavsingh003 @abhilashBJPmp @7attu @BJP4India https://t.co/AtCbXutqQO</t>
  </si>
  <si>
    <t>RT @sudhir94700: दुनियाँ हैरान है कि सरकार किस तरह गरीबी, बेरोज़गारी और अशिक्षा जैसी मुख्य समस्याओं को नज़रअंदाज करके नोटबंदी और #GST जैसी…</t>
  </si>
  <si>
    <t>History of service tax shows how govt escalated taxes &amp;amp; also taxable services over 22yrs. 
Now #GST
#BigGovernment… https://t.co/Yrc9uPg7Hj</t>
  </si>
  <si>
    <t>#GST effect: Already prices are increased in our Ofc pantry after GST implemented. This was not expected from @PMOIndia or #ArunJaitley .Sad</t>
  </si>
  <si>
    <t>मैने सुना है कई #जमुड़े_लौंडे तो #GST का मतलब #गई_सोनिया_तेल लेने भी बता रहे है
#हद हो गयी यार #बाई तेल कब से… https://t.co/5NedsTS3st</t>
  </si>
  <si>
    <t>RT @alok_kumarsa: मैने सुना है कई #जमुड़े_लौंडे तो #GST का मतलब #गई_सोनिया_तेल लेने भी बता रहे है
#हद हो गयी यार #बाई तेल कब से #बेचने लगी😉…</t>
  </si>
  <si>
    <t>RT @Mojil0: @_Ruturajsinh મેડમ  આ @_Ruturajsinh ઓલા અભણ @Mojil0 ના ખોટા નામ દે છે #GST ઉપર 😓😓😓😓😢😉 https://t.co/W2SqJb0l8C</t>
  </si>
  <si>
    <t>#GSTLaunch સમયે #Gst નો જન્મ થયો 
#GSTeffect 
@Divya_Bhaskar https://t.co/uPpQzKnpqR</t>
  </si>
  <si>
    <t>RT @rppatel1in: #GSTLaunch સમયે #Gst નો જન્મ થયો 
#GSTeffect 
@Divya_Bhaskar https://t.co/uPpQzKnpqR</t>
  </si>
  <si>
    <t>RT @maulinshah9: Modi govt's loot in the name of #OneNationOneTax. #GST @rkhuria 
@Rajivmehra27 @KilaFateh @gops333 @narendramodi @i_me_my5…</t>
  </si>
  <si>
    <t>RT @SirPareshRaval: #कफन पर जो 18% टैक्स लगाया है वो मरने वाला देगा या कंधा देने वाला? 
बस पुछ रहे हैं
#GST👋🏻😝😝😜😜
#gstrollout</t>
  </si>
  <si>
    <t>பல பொருளாதார நிபுணர்களை உங்கள் டைம்லைனில் பார்க்கலாம்
#GST 
#ஐ_சப்போர்ட்_கடலைமிட்டாய்</t>
  </si>
  <si>
    <t>RT @KadavulRajni: பல பொருளாதார நிபுணர்களை உங்கள் டைம்லைனில் பார்க்கலாம்
#GST 
#ஐ_சப்போர்ட்_கடலைமிட்டாய்</t>
  </si>
  <si>
    <t>RT @climatecouncil: Scott Morrison threatens to cut states' #GST share if they oppose #fracking https://t.co/yt4WkvMF2K via @GuardianAus #f…</t>
  </si>
  <si>
    <t>RT @pallavict: After #GST , we need #GSE #Good Smart Education for all
Have 1 board
use #IT to reach every child
@narendramodi
@NarenderaMo…</t>
  </si>
  <si>
    <t>Many friends sharing misleading posts-facts on #GST
Please Stop, Watch this exclusive video of @arunjaitley on #GST… https://t.co/zaBk4DvLXd</t>
  </si>
  <si>
    <t>RT @airnewsalerts: Listen to #Spotlight on #GST-A Landmark Step Forward Towards Integrated Tax System on FM Gold channel &amp;amp; additional frequ…</t>
  </si>
  <si>
    <t>RT @bhussan: Many friends sharing misleading posts-facts on #GST
Please Stop, Watch this exclusive video of @arunjaitley on #GST
https://t.…</t>
  </si>
  <si>
    <t>RT @NakhareWali: Modi : Mitro 
If you love to shopping don't worry about #GST.
Find a rich hubby 😂😂😂😂😹🙈🙊
Girls : awwwwwwwww😍😛😚😘</t>
  </si>
  <si>
    <t>@MissionBJP2019 #GSTTamasha #GSTImpact #GayiSarkarTumhari #GST https://t.co/mQgqBdu8rv</t>
  </si>
  <si>
    <t>#GST was announced with fanfare, but will the Good and Simple Tax bajao our band? By @sagarikaghose @timesofindia |… https://t.co/TiGJanLC0s</t>
  </si>
  <si>
    <t>RT @ZeeBusiness: #GST impact: Apple cuts #iPhone, iPad prices in India https://t.co/Ce3heCp6wT</t>
  </si>
  <si>
    <t>RT @Tv9Marathi: #News #GST #BoyName #Rajasthan GSTचा प्रभाव असाही...३० जूनच्या मध्यरात्री जन्मलेल्या मुलाचं नाव ठेवलं GST...राजस्थानच्या ब्…</t>
  </si>
  <si>
    <t>GSM Industry (Mobile Operators) body COAI has requested the Government to exempt the distribution chain from #GST .</t>
  </si>
  <si>
    <t>RT @arnabch01: #Swayam #MakeInIndia #DigitalIndia #SwachhBharat #GST #indianrailways #StartupIndia t ensure #India #GDP #growth &amp;gt;9% https:/…</t>
  </si>
  <si>
    <t>Special composition scheme in #GST for Small taxpayers with turnover up to Rs. 75 lakhs #GSTForCommonMan</t>
  </si>
  <si>
    <t>RT @narpat_yadav: Special composition scheme in #GST for Small taxpayers with turnover up to Rs. 75 lakhs #GSTForCommonMan</t>
  </si>
  <si>
    <t>RT @NidhiKamdarMH: Fantastic thread by @muglikar_  on #GST !
Few tweets clear almost all doubts.
Suggestn:add registration details too
http…</t>
  </si>
  <si>
    <t>RT @eletsonline: GST IMPACT: India on road to witness transformation under GST regime
#GST #1देशएकटैक्स #GSTImpact @ravigupta1000 
https://…</t>
  </si>
  <si>
    <t>RT @desichorii1: #GST सरल नहीं मेरी जान  जुमलों का दरिया है और ......... https://t.co/tl0yJkH3Hp</t>
  </si>
  <si>
    <t>Post #GST will ITC's Cigarette Distributors issue invoices to end retailers ? #Monopoly</t>
  </si>
  <si>
    <t>Get Updated with Basant Rai is out! https://t.co/KIAM60Xl2q Stories via @AmiSri @SuratStartups @TRobinsonNewEra #startupfashion #gst</t>
  </si>
  <si>
    <t>@mygovindia @CBEC_India @askGST_GoI @FinMinIndia @GST_Council But facts right here are many have started looting th… https://t.co/WQqLLZZM0v</t>
  </si>
  <si>
    <t>RT @zoho: Do you know the tax rates that are applicable for your business? Learn about the Indian #GST's new tax structure. https://t.co/8y…</t>
  </si>
  <si>
    <t>The Impact Of #GST On Residential #RealEstate https://t.co/knKULKsUbU on @LinkedIn</t>
  </si>
  <si>
    <t>RT @suryadeep_ag: One nation one tax means one tax regime across the country. It doesn't mean same tax rate on all products. #GST</t>
  </si>
  <si>
    <t>जीएसटी के बाद अब हावी मुनाफाखोरी #GSTForNewIndia #GST https://t.co/PMoOHRWx2N</t>
  </si>
  <si>
    <t>RT @vasu03836: सरकार भले ही #GST को आज़ादी के जश्न की तरह लागू करे , लेकिन इसके वर्तमान प्रावधान व स्वरूप से व्यापारी टैक्स से आज़ाद नहीं,…</t>
  </si>
  <si>
    <t>RT @vasu03836: #Gst के प्रारूप को लेकर देशभर में व्यापारी हड़ताल पर,व्यापारियों ने निकाली मोदी और जेटली की अर्थी।
कहा जीते जी कभी बीजेपी को…</t>
  </si>
  <si>
    <t>Buying a car? #GST explained- https://t.co/MT3wtOAebb https://t.co/29y7o0cf3x</t>
  </si>
  <si>
    <t>RT @CMOfficeAssam: CM Shri @sarbanandsonwal interacted with youth &amp;amp; young entrepreneurs on #GST at a programme organised by Government of A…</t>
  </si>
  <si>
    <t>Most establishments gave bills but did not mention taxes. Now #GST is mentioned.
We know how much we paid #GSTForCommonMan</t>
  </si>
  <si>
    <t>#GST - भारत का सबसे बड़ा कर सुधार #OneNationOneTaxOneMarket https://t.co/cVRxys9zQB</t>
  </si>
  <si>
    <t>RT @sagarcasm: Amitabh in next #GST ad - "One country, One Tax, One Bank - Swiss Bank"</t>
  </si>
  <si>
    <t>Now this is really funny......tmc protests against #GST whether Mr. Amit Mitra is also one of the scriptwriter of that....</t>
  </si>
  <si>
    <t>चाय वाले बाबू की #GST यानि #GS_Tea
#GSTTamasha
#GSTDisaster
#BJPLies
नोटबंदी की तरह हड़बड़ी में आधी अधूरी तैयारि… https://t.co/9aeJBAwHui</t>
  </si>
  <si>
    <t>RT @girish663: चाय वाले बाबू की #GST यानि #GS_Tea
#GSTTamasha
#GSTDisaster
#BJPLies
नोटबंदी की तरह हड़बड़ी में आधी अधूरी तैयारियों के साथ…</t>
  </si>
  <si>
    <t>The latest The Sheltered Housing Daily! https://t.co/wmo5oDFqES Thanks to @MapiMat @hudgellsol @Mphasto #gst</t>
  </si>
  <si>
    <t>RT @zoho: Find out how Zoho Books, #GST compliant accounting software can give you the peace of mind you deserve. https://t.co/cj4AB2I6xM h…</t>
  </si>
  <si>
    <t>RT @THUYARAM: Go back to old school ;-) 
To avoid #GST https://t.co/FLSI9dBE1Q</t>
  </si>
  <si>
    <t>जीएसटी के बाद अब हावी मुनाफाखोरी #GSTForNewIndia #GST https://t.co/0N8aV3pUnC</t>
  </si>
  <si>
    <t>RT @HindiNews18: ज़रूरी खबर! #GST के बाद से इन 11 कामों के लिए #AadharCard हो गया है बेहद ज़रूरी, क्लिक कर जान लीजिए.. 
https://t.co/TtykKD…</t>
  </si>
  <si>
    <t>RT @Suhaibbadshah: पत्नी : तुम मुझसे कितना प्यार करते हो 😐
पति : 72% 😍😘
पत्नी : 100% क्यु नही ? 😣😑
पति : 28% तो #GST है ना पगली लग्जरी आ…</t>
  </si>
  <si>
    <t>RT @pruthvidarshan5: We won't allow #GSTForNewIndia  to enter JNU , #GST  is a Sanghi plot to kill the Seculars - ka ku
#1TaxBenefitsMax 
#…</t>
  </si>
  <si>
    <t>RT @sauravmehta: #GST doesn't scare me - can't afford things today, won't be able to afford things after today. Status quo in my life.</t>
  </si>
  <si>
    <t>Imperial March: Indian Prime Minister Narendra Modi ends speech with Darth Vader theme song #GST https://t.co/TdaTDaWmP3</t>
  </si>
  <si>
    <t>RT @NaIna0806: https://t.co/FJPd1BYflg
#GST  impact: Good news for farmers, tax rate on fertilisers reduced from 12% to 5%</t>
  </si>
  <si>
    <t>@manojsinhabjp Sir@manojsinhabjp ye bataye ki petrol,disal,aur wine #GST se bahar kyo rakha gaya hai</t>
  </si>
  <si>
    <t>RT @mgrg7: ये कवि न तो #GST के विरुद्ध बोला, न #lynching के और न #Demonetisation के. 
#EVM से जीत कर ये कहेगा कि #EVM बिल्कुल सही है. 
@Aam…</t>
  </si>
  <si>
    <t>#GST से क्या लाभ है इसके लिए @ZeeNewsHindi देखें और #जीएसटी से क्या हानि होगी इसके लिए @PrannoyRoyNDTV के ड्रामा देखें।</t>
  </si>
  <si>
    <t>Bharti Kisan Unioin will protest against #GST . Watch Video-  https://t.co/D04oMTPy6Q</t>
  </si>
  <si>
    <t>RT @IshwarParmarMLA: Single Tax,Simple Tax
#GSTForNewIndia 
#GoodAndSimpleTax 
#GST https://t.co/eB17PD6VcY</t>
  </si>
  <si>
    <t>RT @avadhaar: நீ சாகுறதா இருந்தாலும் வரி கட்டிட்டுதான் சாகனும் 😂 #புதியஇந்தியா
#Vadivelu #gst  https://t.co/vlnYqLIBJs</t>
  </si>
  <si>
    <t>RT @AliSohrab007: #GST से लगा पीपीएफ, सुकन्या,
किसान विकास, वरिष्ठ नागरिक बचत योजनाओं
को झटका! ब्याज दरों में .1 फीसदी की कटौती</t>
  </si>
  <si>
    <t>RT @AliSohrab007: #GST को वापस नहीं लिया जा सकता है: अरुण जेटली</t>
  </si>
  <si>
    <t>RT @manuazad_: #GST के बारे में सबकुछ जानने वाले व्यक्ति की खोज पूरी हुई। 😂😂 👇👇 https://t.co/YoDcHzBRmD</t>
  </si>
  <si>
    <t>RT @FaridaPatel: #माल्या की शराब 
#अम्बानी का पेट्रोल 
#अडानी की बिजली #GST फ्री..</t>
  </si>
  <si>
    <t>RT @Me_Shiwani: #GST किसके हित में होगा किसके हित में नही ये तो समय बताएगा। पर @narendramodi जी के कार्यकाल मे लागू हुवा है तो देश हित में…</t>
  </si>
  <si>
    <t>RT @Tanim0104: #EVM ना होता तो #GST के बदले में #BJP को पूरे भारतवर्ष में 0 सीट मिलती...
#GST मतलब 125 करोड़ लोगों के साथ खुली लूट...</t>
  </si>
  <si>
    <t>RT @iManishBJP: #GST - भारत का सबसे बड़ा कर सुधार #OneNationOneTaxOneMarket https://t.co/CXK51gF72Y</t>
  </si>
  <si>
    <t>RT @Ajtnegi: कोंग्रेस #Gst से पहले- ये व्यापारियों की सरकार है।।
#Gst के बाद - इस से व्यापारियों को नुकसान हो रहा है ।। 
अजीब दोगलापन है।</t>
  </si>
  <si>
    <t>RT @Adityasilva10: बिना नोट छापे नोटबंदी लागू
बिना नंबर दीए #GST लागू
देख लेना बिना पटरी बिछाये ये बूलेट ट्रेन 🚅भी दौडा देगा.
😜😜😜😜😜😆😆😆</t>
  </si>
  <si>
    <t>The latest The  CAMERAMAN LD  Daily News! https://t.co/ByRcmLn24p Thanks to @sony_india #gst #lvarchives</t>
  </si>
  <si>
    <t>Single Tax,Simple Tax
#GSTForNewIndia 
#GoodAndSimpleTax 
#GST https://t.co/eB17PD6VcY</t>
  </si>
  <si>
    <t>#GST 
.
#GHANTA_TUM_SAMJHOGE 
😭😭</t>
  </si>
  <si>
    <t>RT @camishravikas: #GST effect https://t.co/lRpgv6SYS9</t>
  </si>
  <si>
    <t>RT @Misandry_Kills: No more Taxing #Men in d name of Multiple #maintenance laws !!
No #forcefullcharity 2 #ablanari
#GST
#SackManeka 4 prom…</t>
  </si>
  <si>
    <t>ஜிஎஸ்டி தொடர்பாக 
ஆளும் கட்சியில் கருத்துவேறுபாடு!
#gst #admk #contra #views https://t.co/KlwIEZ8H0U</t>
  </si>
  <si>
    <t>RT @CynthiaBabu: Are you #gst ready? Join us #India's first #cloud #ERP company @RamcoSystems #GST compliant @RamcoERP for Mid to Large Ent…</t>
  </si>
  <si>
    <t>சரியான கட்டமைப்பு இன்றி அமலானது ஜி.எஸ்.டி: வைகோ https://t.co/Ba3LL9TsxT #GST #VAIKO https://t.co/MYUHKLsUxb https://t.co/iDxqd35EUU</t>
  </si>
  <si>
    <t>RT @Makhanlal2_: Hey Lady Dumbo @DeShobhaa Listen to this Person who is more intelligent than you on #GST https://t.co/mNgHigqGhv</t>
  </si>
  <si>
    <t>RT @Makhanlal2_: 17 Taxes &amp;amp; 23 Cess gets Over  with introduction of #GST in Our County..
Congratulations to @arunjaitley @PMOIndia</t>
  </si>
  <si>
    <t>RT @prakashSriv: Probably #GST is reason behind this incident,even his driver isn't safe in Delhi.
ModiJi kya ye hai aapke ache din? https:…</t>
  </si>
  <si>
    <t>RT @manipmp: சம்பாதிச்சு வரி கட்டினோம்.
இனி வரி கட்ட சம்பாதிக்கனும்
#GST</t>
  </si>
  <si>
    <t>RT @dna: NDA ministers seek #GST relief for religious bodies https://t.co/rsjzbh7Qwt</t>
  </si>
  <si>
    <t>RT @dna: Govt busts #GST myths, asks people to ignore rumours https://t.co/5eJ23jxHxK</t>
  </si>
  <si>
    <t>Indian PM ends speech with Darth Vader theme song.  #GST #DisturbanceInTheForce 
https://t.co/WPKTUYfQVX https://t.co/xd63d71Cyt</t>
  </si>
  <si>
    <t>RT @the_Rp_Rajput: For allllllllll cricket lovers 🏏
#INDvPAK #PakvInd #gstrollout #GSTForNewIndia #WWC17 #WIvIND #GST #sehwag #sachin #dad…</t>
  </si>
  <si>
    <t>#GST clarity... Govt on some misconceptions https://t.co/pDmfyN6foK</t>
  </si>
  <si>
    <t>RT @tanvishukla: #GST clarity... Govt on some misconceptions https://t.co/pDmfyN6foK</t>
  </si>
  <si>
    <t>RT @India272: देश के लिए ऐतिहासिक क्षण
#GST https://t.co/e6oXH7YyiE</t>
  </si>
  <si>
    <t>RT @FinancialXpress: #GST impact on #industry: To widen tax net, make India Inc more competitive, says CII President #ShobanaKamineni
https…</t>
  </si>
  <si>
    <t>RT @GST_Council: A handy reckoner for which household items are going to be charged at what rates in #GST. https://t.co/ISOuMOLkVX</t>
  </si>
  <si>
    <t>RT @RahulcRanka: @BJPLive @CantstopulovinM @narendramodi #GST के साथ खुशखबरी रात नये जन्में बच्चों का नाम #GST रखा</t>
  </si>
  <si>
    <t>RT @CantstopulovinM: @SaffronSangh @BJP4India Digvijay chacha ... Ab toh shilajit bhi #GST mein aagaya hai 😁🤣👌 
भगवान चाचा का भला करे</t>
  </si>
  <si>
    <t>#HalfCookedGST_x000D_#GST should be friendly to traders and not a maze to navigate for them.</t>
  </si>
  <si>
    <t>PM calls it as Good &amp;amp;amp; Simple Tax but Traders are finding #GST not so simple. _x000D_#HalfCookedGST _x000D_https://t.co/b1r9OW2VSf</t>
  </si>
  <si>
    <t>Why Real estate  is out of #GST?_x000D_modi ji dont want to harm his loving ones ? .._x000D_#HalfCookedGST</t>
  </si>
  <si>
    <t>RT @i_amindelhi: #HalfCookedGST_x000D_#GST should be friendly to traders and not a maze to navigate for them.</t>
  </si>
  <si>
    <t>#Opinion
How #tax &amp;amp; finance professionals are helping businesses navigate the #GST regime| Column by @ShireeshSahai
https://t.co/9v9YcS2mQQ</t>
  </si>
  <si>
    <t>#GST to boost Indian GDP; positive for ratings, Good for easy doing business &amp;amp; attracts FIs : 
Global ratings agency #Moody's</t>
  </si>
  <si>
    <t>Stryker is GST Ready! #GSTForNewIndia #GST #stryker #strykerindia https://t.co/4oy1ZnqBMT</t>
  </si>
  <si>
    <t>#Opinion
How #tax &amp;amp; finance professionals are helping businesses navigate the #GST regime| Column by ShireeshSahai
https://t.co/Etq7fHq5Z1…</t>
  </si>
  <si>
    <t>@AAP_KA_AP 161 देश हैं जिन्होंने #GST लागू किया है, लेकिन भारत पहला ऐसा देश है जहाँ रियल-ऐस्टेट और शराब को इससे बाह… https://t.co/PJHkgWtGYR</t>
  </si>
  <si>
    <t>RT @ManishSheoran91: @AAP_KA_AP 161 देश हैं जिन्होंने #GST लागू किया है, लेकिन भारत पहला ऐसा देश है जहाँ रियल-ऐस्टेट और शराब को इससे बाहर र…</t>
  </si>
  <si>
    <t>RT @ImRanjeetRay: मुझे फक्र है कि मैं इस ऐतिहासिक कदम का प्रत्यक्षदर्शी हूँ। 
#GST  देश मे सुख-समृद्धि लाये, इसी कामना के साथ सभी को शुभकाम…</t>
  </si>
  <si>
    <t>டீ 7 ரூவா வித்தப்பவே .. அரைகிலாஸ் தான் கொடுப்பான் .. இப்ப 10₹ போட்டு முக்காவாசி நொரையா தர்றான் .. #GST</t>
  </si>
  <si>
    <t>#RahulGandhi whispering to #SoniaGandhi 😜 why are we opposing #GST? It stands for "Gandhi Sales Tax" 😂😂🤣🤣🤣🤣🤣🤣🙃🙃</t>
  </si>
  <si>
    <t>RT @khannasunny: #RahulGandhi whispering to #SoniaGandhi 😜 why are we opposing #GST? It stands for "Gandhi Sales Tax" 😂😂🤣🤣🤣🤣🤣🤣🙃🙃</t>
  </si>
  <si>
    <t>RT @thatsTamil: கிண்டி- தாம்பரம்- திண்டிவனம் ஜிஎஸ்டி வழியாதான் மன்னார்குடி போவேன்  https://t.co/axXSgVxCzj #gst #memes</t>
  </si>
  <si>
    <t>RT @tushkal: हमारी चाय☕️ पे #GST नही है-CCD
नोट: CCD=Chunnu की Chai की Dukan
😜😜😜😜</t>
  </si>
  <si>
    <t>#Apple #GST https://t.co/378dLUE1P2</t>
  </si>
  <si>
    <t>#News #GST #BoyName #Rajasthan GSTचा प्रभाव असाही...३० जूनच्या मध्यरात्री जन्मलेल्या मुलाचं नाव ठेवलं GST...राजस्था… https://t.co/Fl6XyJloPv</t>
  </si>
  <si>
    <t>RT @imlalarahul: कुल 161 देश हैं जिन्होंने #GST लागू किया है, लेकिन भारत पहला ऐसा देश है जहाँ रियल-ऐस्टेट और शराब को इससे बाहर रखा गया।:.@m…</t>
  </si>
  <si>
    <t>There faces must be kept secret,irate traders &amp;amp; #Congress may lynch them in public as #GST will abolish tax evasion https://t.co/FSpdczNCPN</t>
  </si>
  <si>
    <t>RT @ARDMEHRA1966: "अच्छे दिन" Welcome #GST @narendramodi @narendramodi_in @baijal_sakshi @BjpRajora @alokg2k @iDhavalRamoliya @ivishalthack…</t>
  </si>
  <si>
    <t>"अच्छे दिन" Welcome #GST @narendramodi @narendramodi_in @baijal_sakshi @BjpRajora @alokg2k @iDhavalRamoliya… https://t.co/kbvqqqlRVf</t>
  </si>
  <si>
    <t>#GST "impact from the day one" जय हो @narendramodi @narendramodi_in @baijal_sakshi @BjpRajora @alokg2k… https://t.co/j31hER4JSX</t>
  </si>
  <si>
    <t>RT @ivishalthacker: Single Tax, Simple Tax, &amp;amp; Transparent Tax.
#GST (Goods&amp;amp;Service Tax)
#OneNationOneTax #1TaxBenefitsMax
@narendramodi @ar…</t>
  </si>
  <si>
    <t>ITC is the star in the post #GST market.</t>
  </si>
  <si>
    <t>#GST effect https://t.co/RTb31gTQbd</t>
  </si>
  <si>
    <t>#GST effect https://t.co/lRpgv6SYS9</t>
  </si>
  <si>
    <t>#Opportunity Take this now! #GST has created jobs for many, atleast temperory ones! It's upto the individual how... https://t.co/MhdlmOLWFU</t>
  </si>
  <si>
    <t>#GST लगने से राशन कार्ड पर भी असर पड़ा है अब 28% GST काट कर CD की जगह सिर्फ फोटो दिए जाएंगे👉 @ArvindKejriwal 😂😝 #GSTeffect</t>
  </si>
  <si>
    <t>RT @onlytg_gt: #GST लगने से राशन कार्ड पर भी असर पड़ा है अब 28% GST काट कर CD की जगह सिर्फ फोटो दिए जाएंगे👉 @ArvindKejriwal 😂😝 #GSTeffect</t>
  </si>
  <si>
    <t>RT @Singh93Rohit: As @narendramodi said Its Good and Simple Tax 
Welcome
 #GST 
#OneNationOneTax https://t.co/7rdcTGOmed</t>
  </si>
  <si>
    <t>Retweeted BJP LIVE (@BJPLive):
#GST - भारत का सबसे बड़ा कर सुधार #OneNationOneTaxOneMarket https://t.co/bxUfeiziI4 https://t.co/9EMYlOodlL</t>
  </si>
  <si>
    <t>सभी टैक्स को खत्म करके एक टैक्स GST तो आ गया पर सभी जाति खत्म करके एक जाति  *इंसानियत*  पता नही कब आएगी  #gst  @AllIndiaBakchod @SKDwivedi0</t>
  </si>
  <si>
    <t>#GST - राष्ट्र की प्रगति के लिए एक ऐतिहासिक कदम। #1TaxBenefitsMax https://t.co/3KglbqOU3g</t>
  </si>
  <si>
    <t>RT @SBJadejaBJP: जानिये #GST द्वारा आपको मिलेंगे कौन से सीधे 5 लाभ | #GSTForCommonMan @PMOIndia @narendramodi @arunjaitley https://t.co/nYX…</t>
  </si>
  <si>
    <t>देशद्रोही..इस मे बी..। Sigh..! RT @__ngaa देस बड़ रहा है। थोड़ी तो सेहना पड़ेगा..। #GST</t>
  </si>
  <si>
    <t>RT @SV99999: #Secularism
🕉️ Hindu Temples with donations of over Rs.20 lakhs r now under #GST
Muslim Mosques &amp;amp; Christian Churches r exemp…</t>
  </si>
  <si>
    <t>*#Gst*
एक राष्ट्र श्रेष्ठ राष्ट्र की ओर बढ़ते कदम,
(GST) एक राष्ट्र एक कर लागू होने की खुशी में वार्ड 51 में कार्यक्रम रखा गया है</t>
  </si>
  <si>
    <t>Sanitary pads have 12% gst. As it is,many cannot afford pads and use unhygienic methods.Sanitary pads should have been exempted from #gst</t>
  </si>
  <si>
    <t>#GST impact: #Nestle to pass on benefits of reduced tax to customers #GSTForCommonMan https://t.co/ooINvvv0Lk</t>
  </si>
  <si>
    <t>IT start up can be #GST call centre--will have gr8 business-- All queries answered and if needed attempt to fill up forms)RT @TVMohandasPai</t>
  </si>
  <si>
    <t>RT @rjstutee: My alter ego #pammikaur takes over as she tries to decode #GST by having a heart to heart with #Modi ji :) hope you enjoy :)…</t>
  </si>
  <si>
    <t>#gst how many times new india will born ???? Gst is pain for common man,india have to reduce tax min 2% max 5%.</t>
  </si>
  <si>
    <t>RT @V_Tulaskar: मित्रांनो #मराठी माणसांना #GST लागू नाही🤡म्हणून #महाराष्ट्र सरकारचे परिपत्रक फक्त #गुजराती #हिंदी आणि #इंग्रजी भाषेत
#म #म…</t>
  </si>
  <si>
    <t>RT @Hritesh_: ऊ सब छोड़ीये चिचा.. पहले ई बताईये 
अमृता भाभी को 28% #GST on beauty prduct से कौनो दिक्कत तो ना हो रिया है ना? 
मने बस पूछ रि…</t>
  </si>
  <si>
    <t>RT @Crazykanika: #GST की सबसे बड़ी मिसाल.. राजस्थान के बीवर में ये बच्चा 30 जून रात 12 बजकर 2 मिनट पर जन्मा... घर वालो ने नाम रखा है GST. 😂…</t>
  </si>
  <si>
    <t>RT @Crazykanika: पेट्रोल डीजल ओर एलपीजी को #GST से बाहर रखा है, अब सडजी दिल्ली में इन पर लगने वाला टैक्स कितना कम करेंगे.
@ArvindKejriwal @…</t>
  </si>
  <si>
    <t>RT @Ajay_Kr_Sin: Sir @narendramodi, now that you hv implemented world's best #GST rates, can u assure Indians will get world's best ameniti…</t>
  </si>
  <si>
    <t>RT @jagirdar_madan: Good &amp;amp; Simple tex #GST लागु होने पर समस्त देशवासियों को खूब खूब बधाई। 💐🌹👍
#एक_देश_एक_टैक्स 
#GSTForNewIndia 
#OneNation…</t>
  </si>
  <si>
    <t>RT @Perfect_Romeo: मेरा भारत देश है ही निराला जो यहा रह के भी अलग ही लगता🚩बाकि देश फ़ैल है मेरे देश के सामने फड्डू✊
#GST
#बिखारी_पिल्लै htt…</t>
  </si>
  <si>
    <t>RT @ArunGoyal59: GST : Single Tax, Simple Tax, Transparent Tax #1TaxBenefitsMax https://t.co/PthNXWsSzG #GoodAndSimpleTax #GST @GST_Council…</t>
  </si>
  <si>
    <t>Dear PM @narendramodi ji,
after #GST 1nation 1tax
pls Seriously think abt
GSE Gud Simple Education
1nation 1board
Affordable education 4 all</t>
  </si>
  <si>
    <t>RT @amitakjain: Dear PM @narendramodi ji,
after #GST 1nation 1tax
pls Seriously think abt
GSE Gud Simple Education
1nation 1board
Affordabl…</t>
  </si>
  <si>
    <t>@IntolerantMano2 @SaffronSangh जल्दी जल्दी ठौको #GST free मेडल सहित #पहली_पोस्ट</t>
  </si>
  <si>
    <t>RT @TheHinduCinema: "With the #GST and additional local taxes, it would be unviable for us to operate the theatres." 
https://t.co/nvnHeYU4…</t>
  </si>
  <si>
    <t>#GSTForNewIndia #GST #gstrollout 
#GST #GSTeffect 🤣🤣🤣 https://t.co/Q1VvxjBLef</t>
  </si>
  <si>
    <t>RT @AlwaysKNA: எதிர்கட்சியாக இருந்த போது #GST பற்றி
மோடி சொன்ன குறைகள்!!? https://t.co/FDZKBpqabz</t>
  </si>
  <si>
    <t>#GST People in Marble &amp;amp; Mining moving towards unemployment in Raj.-@SachinPilot 
@OfficeOfRG  @avinashINC… https://t.co/JUNgd0GLeh</t>
  </si>
  <si>
    <t>मुझे GST समझ में आ जाएगा पर ये समझ नहीं आयेगा कि उस दिन विराट ने टॉस जीतकर पहले बैटिंग क्यों नहीं करी.. 👿 #GST #INDvPAK #GoodAndSimpleTax</t>
  </si>
  <si>
    <t>RT @centerofright: States remove barriers at borders, issue advisory for smooth truck movement - #GST  https://t.co/RakPYjV0m6</t>
  </si>
  <si>
    <t>RT @GreatHeretic: Temples under #GST but Pedophiles Inc aka Catholic Church is exempt.
Why? https://t.co/c13GqsU6lB</t>
  </si>
  <si>
    <t>RT @rvaidya2000: IT start up can be #GST call centre--will have gr8 business-- All queries answered and if needed attempt to fill up forms)…</t>
  </si>
  <si>
    <t>Nowhere else in the world can you spot people happily showing off their bills on social media for paying taxes! 
#GST</t>
  </si>
  <si>
    <t>”ஜி.எஸ்.டி.யால் மாநில உரிமை பறிக்கப்பட்டது உண்மை தான்” - மக்களவை துணை சபாநாயகர் தம்பிதுரை
#GST</t>
  </si>
  <si>
    <t>”ஜி.எஸ்.டி.யால் மாநில உரிமை பறிக்கப்பட்டது உண்மை தான்” - மக்களவை துணை சபாநாயகர் தம்பிதுரை
#GST https://t.co/HB0U76DZ6A</t>
  </si>
  <si>
    <t>RT @News18TamilNadu: ”ஜி.எஸ்.டி.யால் மாநில உரிமை பறிக்கப்பட்டது உண்மை தான்” - மக்களவை துணை சபாநாயகர் தம்பிதுரை
#GST https://t.co/HB0U76DZ6A</t>
  </si>
  <si>
    <t>RT @PTTVOnlineNews: ஜிஎஸ்டி வரியால் மாநிலங்களின் வரி வருவாய் பாதிக்கப்பட்டுள்ளன: தம்பிதுரை #GST #gstrollout #TamilNadu #Thambidurai</t>
  </si>
  <si>
    <t>RT @zoho: Download the free #GST Guide app for Android, and learn everything about the new tax law! https://t.co/03sfVu8a0o https://t.co/U6…</t>
  </si>
  <si>
    <t>@adhia03 sir, pl provide #GST rates in a filterable spreadsheet format at govt website.</t>
  </si>
  <si>
    <t>RT @James_Beyond: #GoodAndSimpleTax #GST 😄 https://t.co/WjIcedkjAZ</t>
  </si>
  <si>
    <t>Theaters shut in Tamil Nadu
#GST #TamilNadu https://t.co/S0kRQJXeVf</t>
  </si>
  <si>
    <t>RT @AmitKasana_DPYC: Govt is ready to launch a #GST that is NOT ready!
Understood?🤓
No?😴
🤔
#GayiSarkarTumhari 😜
@rkhuria @geetv79 @KilaFat…</t>
  </si>
  <si>
    <t>RT @BJP4India: #GST देश की अर्थव्यवस्था को मजबूत करने के साथ-साथ विश्व में भारत को सर्वोच्च स्थान दिलाने में सहायक होगा : श्री अमित शाह  #G…</t>
  </si>
  <si>
    <t>RT @BJP4India: #GST लागू होने से देश में पहली बार कर सुधार का सबसे बड़ा काम हुआ है : श्री अमित शाह - लाइव https://t.co/YjSHY1cDcJ पर https:…</t>
  </si>
  <si>
    <t>कालेधन पर लगाम की कोशिश है जीएसटी 
 #GST #Control #BlackMoney #Corruption #Target
https://t.co/J9hKvrD7jL</t>
  </si>
  <si>
    <t>शंकाओं को दूर कर उम्मीदों की तरफ बढ़ता जीएसटी 
#GST #Increases #Expectations #Doubts
https://t.co/O11yl3ANrR</t>
  </si>
  <si>
    <t>RT @KPadmaRani1: Watch your step...Slippery 😝
#GST
#GSTLaunch https://t.co/kxGW0THsDT</t>
  </si>
  <si>
    <t>RT @gyanguru2707: श्रीमद्भागवत गीता
पृष्ठ संख्या 289
#GST
@UJ1701 @subashpandey7 @kiran_patniak @SP_Dubey21 @PushpVairagi https://t.co/Kp…</t>
  </si>
  <si>
    <t>RT @vijayrpandey: साहेब @narendramodi जी क्या अच्छे इंफ़्रास्ट्रक्चर तैयार हो गए है? #GST लागू करने के लिए?? @INCIndia @OfficeOfRG https://…</t>
  </si>
  <si>
    <t>Best public finance minds should be invited by the government &amp;amp; #Gst council to help smoothen burden on small enterprises &amp;amp; hasten its implm</t>
  </si>
  <si>
    <t>Bill mein aata hoon samajh mein nahi! 😂😂😂
#GST</t>
  </si>
  <si>
    <t>RT @VineetUTOI: Bill mein aata hoon samajh mein nahi! 😂😂😂
#GST</t>
  </si>
  <si>
    <t>Theke mein Beer abhi bhi chilled nahi mil rahi... #GST is a complete failure.</t>
  </si>
  <si>
    <t>Sensex climbs over 180 points on #GST rollout, #Nifty trading at over 9,550 https://t.co/z58rerhGoU</t>
  </si>
  <si>
    <t>RT rsprasad: जानिये #GST द्वारा आपको मिलेंगे कौन से सीधे 5 लाभ | #GSTForCommonMan https://t.co/iJLTja6ahU</t>
  </si>
  <si>
    <t>RT DDNewsLive: Do not circulate unverified messages related to #GST through #socialmedia: Revenue Secretary adhia0… https://t.co/nfo3VLH7Bh</t>
  </si>
  <si>
    <t>Good and Simple Tax..  #GST https://t.co/BoCVCsg3hh</t>
  </si>
  <si>
    <t>#Modi ने सही समय पर #GST लागू करके #Congress का सपना तोड़ दिया https://t.co/3RUQ8ucSE4</t>
  </si>
  <si>
    <t>RT @The_ashima: #OneNationOneTax #GST
One of the most significant reforms of Indian economy.. https://t.co/DV4WBSsvvs</t>
  </si>
  <si>
    <t>The discount hoopla has died down, now we can get a clear picture on how #GST helped #retailers cash in on their in… https://t.co/SurMQGmQV9</t>
  </si>
  <si>
    <t>#GST ke Happy  #SideEffects !
 GST gets Jumbo Blessings ! https://t.co/w2jk2pE2T0</t>
  </si>
  <si>
    <t>RT @DiptiDaveNair: It was a landmark #GST week, aiming for moon. Read all about news that matters to you. #startups #entrepreneurs.
https:/…</t>
  </si>
  <si>
    <t>#gold #GST लगने के बाद गोल्ड का क्या होगा…? क्या सोना महंगा होगा या फिर सस्ता…?
https://t.co/ZybKYuXxjM https://t.co/8gvL119nh2</t>
  </si>
  <si>
    <t>जानिये #GST द्वारा आपको मिलेंगे कौन से सीधे 5 लाभ | #GSTForCommonMan https://t.co/FjxuNvZ5ZW</t>
  </si>
  <si>
    <t>Indian automakers, retailers lure customers with discounts as GST kicks in - Reuters https://t.co/fdlVjLw8uP #India #GST #Business</t>
  </si>
  <si>
    <t>@ThomasRice16 MACD, RSI--Lagging Indicators. #GST</t>
  </si>
  <si>
    <t>RT @ashishjainiws: मैं मोदी जी से पूर्णतया सहमत हु की #GST से नए भारत का उदय होगा!
वैसे ये उदय 17 साल पहले भी हो सकता था अगर भाजपा व मोदी…</t>
  </si>
  <si>
    <t>RT @aartic02: गीता में 18 अध्याय थे और #GST की 18 मीटिंग हुई 
Look at the Comparison made by our PM 😂😂 
Not kidding, he seriously said it 😜</t>
  </si>
  <si>
    <t>पत्नी : तुम मुझसे कितना प्यार करते हो 😐
पति : 72% 😍😘
पत्नी : 100% क्यु नही ? 😣😑
पति : 28% तो #GST है ना पगली लग्जरी आइटम पर 😂😂😉😂</t>
  </si>
  <si>
    <t>RT @bsindia: #Markets cheer #GST regime: #Sensex open 250 pts higher, #Nifty touches 9,600 https://t.co/d4yxVHl5AB https://t.co/gT479EiH75</t>
  </si>
  <si>
    <t>RT rsprasad: जानिये #GST द्वारा आपको मिलेंगे कौन से सीधे 5 लाभ | #GSTForCommonMan https://t.co/mJcFh4yuZ3</t>
  </si>
  <si>
    <t>RT @_Manish_pal: #GST के चलते भारत की उत्पादकता भी बढ़ेगी और कारोबार में आई सरलता के कारण सकल घरेलू उत्पाद की विकास दर भी तेज होगी।
#GSTfor…</t>
  </si>
  <si>
    <t>RT @balvir_dh: @Gurmeetramrahim @narendramodi #GST देश विकास  मे लिया गया बहुत बड़ा कदम  है । 
आपके  इस फैसले  का स्वागत है प्रधानमंत्री जी…</t>
  </si>
  <si>
    <t>RT rsprasad: जानिये #GST द्वारा आपको मिलेंगे कौन से सीधे 5 लाभ | #GSTForCommonMan https://t.co/adJLhLql5B</t>
  </si>
  <si>
    <t>If educated people are unable to understand the #GST tax rates,confused how is it done, this is because of lack of info given by Govt</t>
  </si>
  <si>
    <t>RT @myvotetoday: Do you expect prices of most goods &amp;amp; services to fall soon due to #GST ? #MakeIndiaGreatAgain
Get APP👉https://t.co/pRMwzF…</t>
  </si>
  <si>
    <t>RT @myvotetoday: Do you expect prices of most goods &amp;amp; services to fall soon
due to #GST ?
.
GST के कारण अधिक्तम वस्तुओं &amp;amp; सेवाओं के दाम जल्…</t>
  </si>
  <si>
    <t>#Mumbai #BSE #NSE #GST જીએસટીના અમલીકરણ બાદ શેરબજારનું તેજી સાથે ઓપનિંગઃ સેન્સેક્સ 109 પોઈન્ટ પ્લસ અને નિફટી 28 પોઈ… https://t.co/PtyBEK87P4</t>
  </si>
  <si>
    <t>બાળકનું નામ રાખ્યું #GST જે જન્મ્યું 30 જૂન રાત્રે 12 વાગ્યે https://t.co/lqd3hK8JKe</t>
  </si>
  <si>
    <t>#nifty50 may volatile #GST effect on D-Street !
Full story @ https://t.co/SQ75mmAq2x  #MondayMotivaton… https://t.co/wrVA2fo7pg</t>
  </si>
  <si>
    <t>#BQStocks | ITC surges to record high as tax burden on cigarettes fall under #GST, reports @darshanvmehta1.… https://t.co/4mn3zGMarE</t>
  </si>
  <si>
    <t>RT @iMallikarjunRao: #GSTEffect Pre GST and Post GST 😂😂🙏😤😤😡🤫#GSTForNewIndia #gstrollout #GST #OneNationOneTax https://t.co/DMtjsEb2Ev</t>
  </si>
  <si>
    <t>#GST ல பெட்ரோல், டீசல், மது வராது
சமையல் எரிவாயு வருமா? 
#டவுட்</t>
  </si>
  <si>
    <t>@manojsinhabjp Absolutely it's a replacement of All Indirect Taxes into One. #GST</t>
  </si>
  <si>
    <t>Before GST, how many of us knew all the taxes involved in any product ? Excise, customs, sale, chess, surcharge, vat.
Now, we know. #GST</t>
  </si>
  <si>
    <t>RT @PTTVOnlineNews: ஜிஎஸ்டியால் மாநிலங்களுக்கு ஏற்படும் நிதி இழப்பை மத்திய அரசு தொடர்ந்து ஈடுகட்ட வேண்டும்: தம்பிதுரை #GST #gstrollout #Tam…</t>
  </si>
  <si>
    <t>RT @Gauravbjpfzd: How will #GST benefit and empower citizens  #TransformingIndia #GSTeffect  #GSTForNewIndia https://t.co/AXjWhcxRj9</t>
  </si>
  <si>
    <t>RT @Gauravbjpfzd: #GST कंपनियां नहीं बढ़ाएगी ट्रैक्टर केदाम,नीमकोटेटयूरियायूपी में यह 21.80 पैसे सस्‍ताहोजाएगा #GSTForNewIndia #GSTeffect…</t>
  </si>
  <si>
    <t>Little #India struggles with #tax revolution - https://t.co/eKifokG7Z7 @newscomauHQ @AFP @neelkanthmishra #GST #Taxes #Indians</t>
  </si>
  <si>
    <t>#GST will be a positive for us and the paper industry as a whole', says Jatinder Singh, Chairman, Ruchira Papers.… https://t.co/akVeMDRwJc</t>
  </si>
  <si>
    <t>Band baaja tax: #GST was announced with fanfare, but will the good and simple tax bajao our band? 😜 .@sagarikaghose
https://t.co/bptJhdPMfL</t>
  </si>
  <si>
    <t>#GST is ‘gayee sarkar thaari’: Deepender Hooda 
https://t.co/EbXZK1V8gx</t>
  </si>
  <si>
    <t>RT @Dharmendraawa17: अपने पप्पू @OfficeOfRG का कहना है
अगले 30 दिन तक
देश में व्यक्ति किसी भी वजह से
क्यों ना मरे
उसकी मौत #GST के कारण ही…</t>
  </si>
  <si>
    <t>VAT+GST is charged by many retail shops to clients This speaks hasty implementation of #GST without educating Busineemen by Looter Modi Govt</t>
  </si>
  <si>
    <t>Rate of Corn flakes with milk  has increased by 5 #GST 👌</t>
  </si>
  <si>
    <t>My 1st Gst bill shopping @mymalishka  @RedFM_Mumbai 
#GST https://t.co/SORz1HvBIs</t>
  </si>
  <si>
    <t>ജി.എസ്.ടി: വില കുറയ്ക്കാൻ തയ്യാറാകുമോ? https://t.co/p797QdPk2S #GST https://t.co/DdTftJjiDV</t>
  </si>
  <si>
    <t>#GST is set to usher in a new era for the economy in general and the #automotive industry in particular https://t.co/GKEPeZf3FY</t>
  </si>
  <si>
    <t>RT @kuljeetschahal: #GSTForNewIndia : फ्रिज, एसी वाशिंग मशीन हुई सस्ती
via MyNt #OneNationOneTax #GST #GoodsAndSimpleTax SimpleTax https:/…</t>
  </si>
  <si>
    <t>RT @AmitThakerBJP: #GST makes filing of returns very easy and simple. It's transparency will ensure
everyone knows what they're paying &amp;amp; wh…</t>
  </si>
  <si>
    <t>RT @TarekFatah: The latest What the Fatah!! https://t.co/kG0MH41a7m Thanks to @IslamismMap @ShireenQudosi @moutet #gst #sundayeye</t>
  </si>
  <si>
    <t>Dunno whether #GST will be a fail or success but right now it seems as if  #govt is taking away our money &amp;amp; letting us keep the taxes 🔪💰🤔</t>
  </si>
  <si>
    <t>RT @EconomicTimes: #BJP ministers, office-bearers to sell #GST as biggest #reform ever 
https://t.co/vpeRWlPxPN</t>
  </si>
  <si>
    <t>गांव में तिवारी जी के यहाँ अभी बेटा पैदा हुआ है नाम रखा है
#GST  
"गोरी शंकर तिवारी" 😀😀</t>
  </si>
  <si>
    <t>RT @mdimplevp: गांव में तिवारी जी के यहाँ अभी बेटा पैदा हुआ है नाम रखा है
#GST  
"गोरी शंकर तिवारी" 😀😀</t>
  </si>
  <si>
    <t>RT @3CSocialClub: Apply #GST Good Thing But
More Need #OneNationOneLaw Then #OneNationOneTax 
@narendramodi @PMOIndia @RakeshSinha01 @AmitS…</t>
  </si>
  <si>
    <t>RT @3CSocialClub: @narendramodi @PMOIndia @RakeshSinha01 @AmitShah @arunjaitley #OneNationOneTax यानी #GST हो शकता है तो  #OneNationOneLaw…</t>
  </si>
  <si>
    <t>RT TheHinduCinema: "With the #GST and additional local taxes, it would be unviable for us to operate the theatres.… https://t.co/tdAU44Kz1C</t>
  </si>
  <si>
    <t>I am sure @arunjaitley Ji &amp;amp; team will correct this and other lacunae that come to light as we move along with #GST. https://t.co/ZpR62qO4Qx</t>
  </si>
  <si>
    <t>Yeh #GST Tumpe Aa Jaye Pyar Me, Toh Yeh Git Gana
Toh gaoo om shanti om .. shanti shanti om
#GSTeffect #gstrollout  #GSTForNewIndia 
#pun</t>
  </si>
  <si>
    <t>RT @PunCentralfun: Yeh #GST Tumpe Aa Jaye Pyar Me, Toh Yeh Git Gana
Toh gaoo om shanti om .. shanti shanti om
#GSTeffect #gstrollout  #GST…</t>
  </si>
  <si>
    <t>RT @ArunbajpaiRajan: क्या गाड़ी पर #GST भरने के बाद TOLL Tax (टोल टैक्स) 
खत्म होगा??
अगर नहीं तो सरकार को इस पर विचार करके इसे खत्म करना…</t>
  </si>
  <si>
    <t>The latest Globe-expert - daily news! https://t.co/howai9qeVw Thanks to @TradeNewsCentre @mikraemer @AmBeautifulShow #climate #gst</t>
  </si>
  <si>
    <t>#GST imposed on sanitary pads is certainly a sign of India's inherent patriarchy, @CNNI https://t.co/dwoYzAo4la</t>
  </si>
  <si>
    <t>After #GST some more reforms like one child policy will b welcome</t>
  </si>
  <si>
    <t>#GST while some were busy joining #NotInMyName modi was busy doing something meaningful</t>
  </si>
  <si>
    <t>#BJP ministers, office-bearers to sell #GST as biggest #reform ever 
https://t.co/CGjRxGMZnq</t>
  </si>
  <si>
    <t>RT @ModifyingNation: #BJP ministers, office-bearers to sell #GST as biggest #reform ever 
https://t.co/CGjRxGMZnq</t>
  </si>
  <si>
    <t>Dark Days of Tamil Cinema: Theatres go on indefinite strike in Tamil Nadu! https://t.co/3blfvpvLIi
#GST… https://t.co/8Bs0cWj18d</t>
  </si>
  <si>
    <t>#GST - भारत का सबसे बड़ा कर सुधार #OneNationOneTaxOneMarket https://t.co/CXK51gF72Y</t>
  </si>
  <si>
    <t>RT @LambaAlka: मोदीGको प्रणब मुखर्जीGमें आज पिता दिख रहे हैं,
काश मनमोहन सिंहGमें भी पिता दिख रहे होते तो "नोटबंदी" का धोखा ना करते और #GST…</t>
  </si>
  <si>
    <t>RT @ravita4ever: कश्मीर में #GST लगाने के लिए 56" सीने वाला PM चाहिए देश को,,, MMS जैसा कमजोर नहीं।
😜😜</t>
  </si>
  <si>
    <t>புண்ணாக்கு நக்களா பதில் சொல்ற 😒😒😒😒😒😠😠😠😠
#GST https://t.co/3nXhGfSt8R</t>
  </si>
  <si>
    <t>RT @MrRajpalYadav: @SirPareshRaval #GST के विरोध मे हड़ताल कर रहे व्यापारियो को पता होना चाहिए की फूफा के रूठने से ब्याह नही रूका करते....</t>
  </si>
  <si>
    <t>RT @dhume: A Reform Win for Modi: India's new #GST is far from perfect, but it should still be applauded. [My take] v @WSJ  https://t.co/31…</t>
  </si>
  <si>
    <t>@BJP4India एक मिनट में जीएसटी tax rates टैक्स दर समझते हैं.#GST @narendramodi #GSTSimplified
जीएसटी कर दर क्या है ?
https://t.co/41bu1XvL48</t>
  </si>
  <si>
    <t>Octroi posts were Taimurian blood suckers-most employees hve become crorepathis-Abolishing these is a gr8 contribution of #GST-Jai ho! RT</t>
  </si>
  <si>
    <t>all IT biggies instead of creating more jobs in Arizona and Alabama--can focus on the domestic market --#GST--opportunities abound:!! RT</t>
  </si>
  <si>
    <t>@News18India @ZeeNews @BiharEtv @spbhattacharya @ABVPForGirls @sabtv @Kapil_FC @JagranNews @TheLaughFactory 
#GST https://t.co/qAeRAH0kVI</t>
  </si>
  <si>
    <t>@Dress_Designs @nishashah88
G-Girl
S-Selfie
T-Tax
#GST</t>
  </si>
  <si>
    <t>मोदी सरकार #EVM से ध्यान हटाके #GST पे लाने का प्रयास कर रही है.... सावधान.....
#BanEVM #EVMmuktBharat https://t.co/Q1H6FK789a</t>
  </si>
  <si>
    <t>#GST https://t.co/DLwW3n3iLQ</t>
  </si>
  <si>
    <t>@awake1975 @INCIndia @MamataOfficial @BJP4India @republic @TimesNow  #GST, Who is criticizing opposing posting lies/unsubstantiated news  .2</t>
  </si>
  <si>
    <t>@awake1975 #GST .2, msgs on social media? Those r upset that de can't evade taxes anymore, those who love black money! De r anti nationals.3</t>
  </si>
  <si>
    <t>@awake1975 #GST .3,Similar to d opposition recd for demonet! Cud be leaders/ persons in business/cheats etc. De hd taken country for a ride.</t>
  </si>
  <si>
    <t>RT @PTTVOnlineNews: அவசரகதியில் ஜிஎஸ்டி அமல்படுத்தப்பட்டுள்ளது: ஜவாஹிருல்லா #GST #gstrollout #NarendraModi #BJP #TamilNadu https://t.co/R8c…</t>
  </si>
  <si>
    <t>RT @PTTVOnlineNews: பணக்காரர்கள், தொழில் அதிபர்களுக்கு ஜிஎஸ்டி சாதகமாக இருந்தால் ஏற்க மாட்டோம்: தம்பிதுரை #GST #gstrollout #TamilNadu #Tham…</t>
  </si>
  <si>
    <t>RT @PTTVOnlineNews: ஜிஎஸ்டியில் உள்ள பாதக அம்சங்கள் பற்றி நாடாளுமன்றத்தில் கேள்வி எழுப்பப்படும்: தம்பிதுரை #GST #gstrollout #TamilNadu #Tha…</t>
  </si>
  <si>
    <t>RT @RadhamohanBJP: #GST helps #Farmers .Tractor industry welcomes GST rate cut from 28% to 18% on machine parts #GSTForCommonMan https://t.…</t>
  </si>
  <si>
    <t>RT @SyedAzhars: Why Alcohol is not under any slab of #GST..? Is economy better than human life...? If yes, then it's a Lynching again..</t>
  </si>
  <si>
    <t>Gf: Tum Mujh Se Kitna Pyar Krte Ho ?
Bf: 72%
Gf: 100% Kyun Nhi ?Pagli 28% to #GST h
😁😛😁</t>
  </si>
  <si>
    <t>कोंग्रेस #Gst से पहले- ये व्यापारियों की सरकार है।।
#Gst के बाद - इस से व्यापारियों को नुकसान हो रहा है ।। 
अजीब दोगलापन है।</t>
  </si>
  <si>
    <t>அவசரகதியில் ஜிஎஸ்டி அமல்படுத்தப்பட்டுள்ளது: ஜவாஹிருல்லா #GST #gstrollout #NarendraModi #BJP #TamilNadu https://t.co/56qLBf7JPf</t>
  </si>
  <si>
    <t>ஜி.எஸ்.டி.யில் குறைகள் இருந்தால் மாற்றம்: எடப்பாடி பழனிசாமி https://t.co/iGMwMENF6w #GST #EdappadiPalaniswami https://t.co/nteF07XSAl</t>
  </si>
  <si>
    <t>”ஜி.எஸ்.டி.யால் மாநில உரிமை பறிக்கப்பட்டது உண்மை தான்” - மக்களவை துணை சபாநாயகர் தம்பிதுரை  #GST</t>
  </si>
  <si>
    <t>”ஜி.எஸ்.டி.யால் மாநில உரிமை பறிக்கப்பட்டது உண்மை தான்” - மக்களவை துணை சபாநாயகர் தம்பிதுரை  #GST https://t.co/YkjU7vHAJC</t>
  </si>
  <si>
    <t>ஜிஎஸ்டியால் மாநிலங்களுக்கு ஏற்படும் நிதி இழப்பை மத்திய அரசு தொடர்ந்து ஈடுகட்ட வேண்டும்: தம்பிதுரை #GST #gstrollout #TamilNadu #Thambidurai</t>
  </si>
  <si>
    <t>ஜிஎஸ்டி வரியால் மாநிலங்களின் வரி வருவாய் பாதிக்கப்பட்டுள்ளன: தம்பிதுரை #GST #gstrollout #TamilNadu #Thambidurai</t>
  </si>
  <si>
    <t>மெட்ரோ வாட்டரும் இல்லை.. ஜிஎஸ்டியால் கேன் நீரின் விலையும் கிடு கிடு.. அதோகதியில் சென்னைவாசிகள்  https://t.co/5nBQYKiFOa #gst</t>
  </si>
  <si>
    <t>ஜிஎஸ்டியில் உள்ள பாதக அம்சங்கள் பற்றி நாடாளுமன்றத்தில் கேள்வி எழுப்பப்படும்: தம்பிதுரை #GST #gstrollout #TamilNadu #Thambidurai</t>
  </si>
  <si>
    <t>பணக்காரர்கள், தொழில் அதிபர்களுக்கு ஜிஎஸ்டி சாதகமாக இருந்தால் ஏற்க மாட்டோம்: தம்பிதுரை #GST #gstrollout #TamilNadu #Thambidurai</t>
  </si>
  <si>
    <t>#GST का असर तो देखिये कि घरेलू गैस 14.20 रु० मंहगी और कामर्शियल गैस 19 रु सस्ती ....गजब तमाशा है । 
Manish Sisodia https://t.co/TvGNTbhdJi</t>
  </si>
  <si>
    <t>@adhia03 Amazing efforts by Government in implementation of #GST from 1st July. As a CA, I pledge to work for GST awareness &amp;amp; compliance.</t>
  </si>
  <si>
    <t>RT @Nitu_Ji: #GST के बाद "एक देश, एक क़ानून" की मांग तेजी पकड़ रही है, अब सरकार मुस्लिम पर्सनल लॉ बोर्ड, और 370 को ख़त्म करने की मर्दानगी…</t>
  </si>
  <si>
    <t>Medicines, medical devices continue to be sold at pre-#GST prices, reports @RhythmaSaxena.
https://t.co/QQLwazw9KB https://t.co/hLYmkjBc0J</t>
  </si>
  <si>
    <t>RT @BloombergQuint: Medicines, medical devices continue to be sold at pre-#GST prices, reports @RhythmaSaxena.
https://t.co/QQLwazw9KB http…</t>
  </si>
  <si>
    <t>#CNBCTV18Exclusive | “Expect to see double-digit volume growth between 3-6 months post implementation of #GST”, say… https://t.co/f6doUv9TGb</t>
  </si>
  <si>
    <t>“Earnings will get a boost rather than a hit due to #GST”, says Vallabh Bhanshali, Enam Group. https://t.co/UBrHcRZ3nH</t>
  </si>
  <si>
    <t>India Inc lauds #GST. Here’s what the big voices had to say. https://t.co/sbczjwCli7</t>
  </si>
  <si>
    <t>“Positive on Colgate, expect competitive position of the company to improve post #GST”, says Sanjeev Prasad, KIE. https://t.co/FVSNBH6bHn</t>
  </si>
  <si>
    <t>RT @CNBCTV18News: “Positive on Colgate, expect competitive position of the company to improve post #GST”, says Sanjeev Prasad, KIE. https:/…</t>
  </si>
  <si>
    <t>RT @GuideforAll: Where is the power to levy #GST derived from?
-Article 246A of Constitution, it was introduced by the Constitution(101st A…</t>
  </si>
  <si>
    <t>#GST के बाद पहली बार खुला सेंसेक्स, शुरुआती कारोबार में 180 अंकों की तेजी
#sensex https://t.co/7QwfiubbNn</t>
  </si>
  <si>
    <t>#Traffic woes in India continue, even with #GST in place!</t>
  </si>
  <si>
    <t>@myogiadityanath Gurudev ab to #GST bhi lag gya jraa bol dijiye apne vardi wale tax officers (police wale) ko ki av… https://t.co/CmXTvUHaZN</t>
  </si>
  <si>
    <t>RT @thatsTamil: மெட்ரோ வாட்டரும் இல்லை.. ஜிஎஸ்டியால் கேன் நீரின் விலையும் கிடு கிடு.. அதோகதியில் சென்னைவாசிகள்  https://t.co/F3hjFonSNX #gst</t>
  </si>
  <si>
    <t>Hero MotoCorp cuts prices to pass on #GST benefits.
https://t.co/Ke6GqIeJgq https://t.co/IwOgsVfyip</t>
  </si>
  <si>
    <t>RT @BloombergQuint: #GST will lead to higher GDP growth and increased tax revenues, says Moody’s. 
https://t.co/6BnCYJ67Le https://t.co/JcX…</t>
  </si>
  <si>
    <t>Is #TamilNadu #entertainmenttax in addition to #GST #legal?
#GST was 2 replace other taxes,not add to it?
#TNshouldCanceldoubletaxoncinema</t>
  </si>
  <si>
    <t>RT @alcoholicMaurya: आज का सबसे बड़ा 🤗सवाल🤔 की क्या #GST के कारण गोलगप्पे भी महंगे होंगे🙄 
- बेचारी☹ #लड़किया 👱‍♀
#ना ☝#खाऊंगा ना ☝#खाने 😋…</t>
  </si>
  <si>
    <t>RT @alcoholicMaurya: Konsi jaat ke ho ??
Boy : G ST 
😂😂
#GST</t>
  </si>
  <si>
    <t>@dna the force is strong with this one! #icai #modi #GST</t>
  </si>
  <si>
    <t>RT @vaidehisachin: #GST के फायदे क्या हैं ? - भक्तोंके पोस्ट पढ लो 
GST के नुक्सान क्या हैं ? - भाई.. अन्य सभी के पोस्ट पढे 😷</t>
  </si>
  <si>
    <t>कानपुर में तिवारी जी के यहाँ आज बेटा पैदा हुआ है नाम रखा है #GST .....
गौरी शंकर तिवारी...
😜😆😂😆😂😆😆😂 https://t.co/JwpZI9urjM</t>
  </si>
  <si>
    <t>வீட்டு உபயோக சிலிண்டர் விலை கிடுகிடு உயர்வு 
ஜிஎஸ்டியால் ரூ.14.50 அதிகரிப்பு 
சிலிண்டர் விலை:
கடந்த மாதம் Rs 56… https://t.co/KAxIteaFHb</t>
  </si>
  <si>
    <t>மெட்ரோ வாட்டரும் இல்லை.. ஜிஎஸ்டியால் கேன் நீரின் விலையும் கிடு கிடு.. அதோகதியில் சென்னைவாசிகள்  https://t.co/F3hjFonSNX #gst</t>
  </si>
  <si>
    <t>RT @VINEET4BJP: ले बेटा!!! कांड खत्म ही नही होता यहां तो!
अभी #GST से उबरे ही नही थे ट्वीटरीयें की आतंकियों के पंचनामे की खबर आ गयी!
#Press…</t>
  </si>
  <si>
    <t>RT @shuklapinku: Full form of #GST 
G:- गंगाधर ही
S:- शक्तिमान
T:- था😂😂</t>
  </si>
  <si>
    <t>RT @shuklapinku: अंधविरोधियो #GST  है शरियत नहीं  
अगर कुछ खामी है तो बदली जा सकती है बात कर लूंगा मोदी जी से 😄</t>
  </si>
  <si>
    <t>RT @mataonline: #GST चा चटका; घरगुती गॅस किती महागणार बघा!
https://t.co/YYFQRF2ddc &amp;lt; बातमी
#LPG #LPGCylinder https://t.co/AVYlbIol46</t>
  </si>
  <si>
    <t>Maine #GST ka Virodh karte Lakho vyapari dekhe,
magar
China k samano ka bahishkar karte ek Hindustani nai dekha...!
#GST fr Better #India</t>
  </si>
  <si>
    <t>RT @Devinder_Sharma: Good that #GST Council did not reduce pesticides tax slab from 18%. Let's promote Non-Pesticides Management. Healthy f…</t>
  </si>
  <si>
    <t>RT @hvgoenka: In cricket we always had #GST https://t.co/3Kg3Xq5FPX</t>
  </si>
  <si>
    <t>RT @vijayrpandey: इनसे मिलिए, ये है योगी जी के मंत्री जिन्हें #GST का फ़ुल फ़ार्म नहीं आता!! कैसे देश चलेगा?? @myogiadityanath @INCUttarPra…</t>
  </si>
  <si>
    <t>RT @vijayrpandey: I appreciate @mtrrestaurants for their Applaudable patience and elaboration of #GST impact on basic needs , #CoffeeAddict…</t>
  </si>
  <si>
    <t>#GST चा चटका; घरगुती गॅस किती महागणार बघा!
https://t.co/YYFQRF2ddc &amp;lt; बातमी
#LPG #LPGCylinder https://t.co/AVYlbIol46</t>
  </si>
  <si>
    <t>RT @FollowCII: At times, one stroke at midnight is enough to transform a nation. Last night we embellished our destiny. #GST #OneNationOneM…</t>
  </si>
  <si>
    <t>GST लागू हुऐ 72 घंटे से भी ज्यादा हो गऐ है... 
पर अभी तक..
@ndtvfeed @PrannoyRoyNDTV  ने 
#GST से हुई मौतों की संख्या नहीं बताई....😟😟
😂😂😜😜</t>
  </si>
  <si>
    <t>RT @Dr_M_Dutt: GST लागू हुऐ 72 घंटे से भी ज्यादा हो गऐ है... 
पर अभी तक..
@ndtvfeed @PrannoyRoyNDTV  ने 
#GST से हुई मौतों की संख्या नहीं ब…</t>
  </si>
  <si>
    <t>मेरी वाली पर भी #Gst का असर हुआ हैं😎कल तक 12% भाव खाती थी 😥😥आज 28% खा  रही हैं 😂😂😂😂
- एक ट्वीटरिया</t>
  </si>
  <si>
    <t>RT @khalidsalmani1: डरो मत सुई अंदर जाएगी, लेकिन दर्द नही होगा।
GST से दाम बढ़ेंगे, लेकिन महंगाई नही बढ़ेगी ।
#GST</t>
  </si>
  <si>
    <t>RT @jaijaicongress: #GST मे भी घपला ये वो GST नही जिसे विशेषज्ञो ने तैयार किया था @ajaymaken @INCIndia @OfficeOfRG @digvijaya_28 @Shehzad_I…</t>
  </si>
  <si>
    <t>₹635 के खाने पर ₹114 का #GST अब गाय,कुत्ते की रोटी के साथ #मोदीसरकार की रोटी भी निकालना शुरू कर दिजिये_x000D_@AshokTanwar_INC _x000D_@rajatkashyap149</t>
  </si>
  <si>
    <t>RT @rajatkashyap149: #GST से सस्ते हुए सामान
 देखने के लिए
 #ZEE न्यूज़ देखें
और महंगे के लिए #NDTV✋</t>
  </si>
  <si>
    <t>RT @MANGARA81102542: ₹635 के खाने पर ₹114 का #GST अब गाय,कुत्ते की रोटी के साथ #मोदीसरकार की रोटी भी निकालना शुरू कर दिजिये_x000D_@AshokTanwar_IN…</t>
  </si>
  <si>
    <t>RT @MANGARA81102542: मोदीजी का चमचागीरी कहे या तोहफ़ा_x000D_#GST_x000D_से शराब पेट्रोल बिजली सब बाहर_x000D_मोदीजी आप देश के लोगो के आँख मे धूल झोंक रहे हो_x000D_@A…</t>
  </si>
  <si>
    <t>RT @SurajMNHegde: #gstrollout #GST #GSTTamasha
Shaving blade
20Rs-22Rs
Most of the products used on a daily basis have become costlier
E…</t>
  </si>
  <si>
    <t>RT @ajeetbhora: #VAT तो समझ ही नहीं पाया जोकि आके चले भी गये, उनको दो दिन में #GST के फायदे समझ में आने लगे....
#मासूम_भक्त</t>
  </si>
  <si>
    <t>RT @KunalChoudhary_: #GST में भी मोदी के मित्रों का ख़ास ध्यान है...अंबानी का पेट्रोल, अडानी की बिजली और माल्या की शराब पर #GST नही लागू है…</t>
  </si>
  <si>
    <t>RT @Zakirhu51007984: मोदीजी का चमचागीरी कहे या तोहफ़ा
#GST
से शराब पेट्रोल बिजली सब बाहर
मोदीजी आप देश के लोगो के आँख मे धूल झोंक रहे हो या…</t>
  </si>
  <si>
    <t>RT @RainaHunny: #नोटबंदी की #भ्रस्टाचार खत्म, #GST लाए कच्चे चोर व्यपारी खत्म...😡 
#वाहरी #बीजेपी
@AshokTanwar_INC @INCIndia</t>
  </si>
  <si>
    <t>RT @OfficeOfAS_: G= G हुजूर 
S= सड़दाना 
T= तिहाड़ी 
#GST</t>
  </si>
  <si>
    <t>RT rsprasad: जानिये #GST द्वारा आपको मिलेंगे कौन से सीधे 5 लाभ | #GSTForCommonMan https://t.co/hjcV8663qE</t>
  </si>
  <si>
    <t>RT @JaspalisKing: RT rsprasad: जानिये #GST द्वारा आपको मिलेंगे कौन से सीधे 5 लाभ | #GSTForCommonMan https://t.co/hjcV8663qE</t>
  </si>
  <si>
    <t>Markets cheer #GST regime: #Sensex open 250 pts higher, #Nifty touches 9,600
#GSTForCommonMan
https://t.co/MzOjbz5gbI</t>
  </si>
  <si>
    <t>RT @shahdimple547: Markets cheer #GST regime: #Sensex open 250 pts higher, #Nifty touches 9,600
#GSTForCommonMan
https://t.co/MzOjbz5gbI</t>
  </si>
  <si>
    <t>दिवाली पर  #नोटबंदी 
ईद पर  #GST 
.
सबका साथ सबका विकास
.
अब इंतज़ार है क्रिसमस ,गुरुपर्व का</t>
  </si>
  <si>
    <t>RT @praveen_bajpai: #GST impact: Nestle to pass on benefits of reduced tax to customers .#GSTForCommonMan 
https://t.co/wUZ9pMoYeh</t>
  </si>
  <si>
    <t>#GSTForNewIndia #GST #GSTForCommonMan @republic @msisodia https://t.co/VoeKseuiKp</t>
  </si>
  <si>
    <t>RT @ModiLeDubega: आनन फानन में बिना तैयारी के मोदीजी ने वाहवाही लुटने के लिए #GST लागू तो कर दी लेकिन मुझे डर है कहीं नोटबंदी की तरह फिर रो…</t>
  </si>
  <si>
    <t>RT @ibtimes_india: | #Sensex |
Sensex climbs by over 180 points on #GST rollout, #Nifty trading 
at over 9,550 https://t.co/oAC9z9WahY</t>
  </si>
  <si>
    <t>The latest The BlogJunta Daily! https://t.co/45tVR8DfnI Thanks to @JanakYadav @magic_eye #gst #mondayblogs</t>
  </si>
  <si>
    <t>RT @vipulkharecha: MYTHS &amp;amp; REALITIES on #GST 
#1TaxBenefitsMax #GSTForNewIndia #GoodAndSimpleTax https://t.co/l5wJ4fQETK</t>
  </si>
  <si>
    <t>#GST effect: No more vehicle tax in Cantonment areas  https://t.co/a1oM2msllw @sjoshi @netshrink</t>
  </si>
  <si>
    <t>Here is the list of cars that have become cheaper after #GST rollout!:https://t.co/zgCcY4LyS8</t>
  </si>
  <si>
    <t>RT @the_timeliners: What are your views on #GST?
Let us know.
#1TaxBenefitsMax https://t.co/B7sESUTQV0</t>
  </si>
  <si>
    <t>RT @syedgunchanaqvi: #GST तो छोडो हमें #नीतिश समझ नहीं आ रहे ??</t>
  </si>
  <si>
    <t>RT @abhilashBJPmp: मध्यप्रदेश की राजधानी भोपाल में रात्रि 12 बजे आतिशबाजी की और मिठाई खिलाकर बधाई दी  #GST बिल का स्वागत किया @poonam_mahaj…</t>
  </si>
  <si>
    <t>RT @abhilashBJPmp: मध्यप्रदेश की धरती पर सभी संगनाठमक 56 जिलो पर रात्रि 12 बजे आतिशबाजी की और मिठाई खिलाकर बधाई दी और #GST बिल का स्वागत कि…</t>
  </si>
  <si>
    <t>| #Sensex |
Sensex climbs by over 180 points on #GST rollout, #Nifty trading 
at over 9,550 https://t.co/oAC9z9WahY</t>
  </si>
  <si>
    <t>First Monday at office after #Gst ,#monsoon https://t.co/JQBswoUdgv</t>
  </si>
  <si>
    <t>RT @Saffron_Rocks: #GST लागू होते ही भाजपा के स्टार प्रचारक आलू की फैक्ट्री वाले किसान नेता स्वदेश लौटे.
.
.
इटली से नई कृषि तकनीक सीख के…</t>
  </si>
  <si>
    <t>Afte implementation of #GST,ticket prices of sporting events in India have become more expensive.While #IPL tickets will be taxed 28%</t>
  </si>
  <si>
    <t>RT @SunikarReddy: Afte implementation of #GST,ticket prices of sporting events in India have become more expensive.While #IPL tickets will…</t>
  </si>
  <si>
    <t>"With the #GST and additional local taxes, it would be unviable for us to operate the theatres." 
https://t.co/nvnHeYU4a5</t>
  </si>
  <si>
    <t>RT @LMKMovieManiac: Explosive #TR - protesting against #GST, on #Rajini's silence on this issue, troubles faced by #Vijay's films &amp;amp;more
htt…</t>
  </si>
  <si>
    <t>RT @Raja_Africa: अगर #मोदी जी चाय बेचते वक़्त #GST आया होता, तो शायद उन्हें राजनीती के लिए वक़्तही😟नहीं बचता🤦🏻‍♂️
#GSTImpact #GSTForNewInd…</t>
  </si>
  <si>
    <t>RT @maxabout: Effect of #GST on #Mobile #Phone Prices in India
https://t.co/yWjiM3nofm</t>
  </si>
  <si>
    <t>RT @zoho: We're here for you. Have questions on #ZohoBooks or #GST? Call us on 1800 123 7711 or drop a mail at gstindia@zohofinance.com. ht…</t>
  </si>
  <si>
    <t>RT @Lt_Anaya: This is Incredible! The newly born baby named as #GST 😀
Dear @PMOIndia @narendramodi &amp;amp; @arunjaitley Sir, this is a sign of su…</t>
  </si>
  <si>
    <t>Before selling kindly ensure successful implementation of #GST https://t.co/mKa71fwVZy</t>
  </si>
  <si>
    <t>RT @gauravvkchawla: #GST Yes there will be hardships, it has its faults, reform means change &amp;amp; every change has its hardships! But it's goo…</t>
  </si>
  <si>
    <t>RT @htTweets: #GST rollout: Companies cut prices, some pause operations to comply with new tax regime https://t.co/3oprmIgwia via @livemint…</t>
  </si>
  <si>
    <t>#GSTForNewIndia : 7 myths of #GST and Reality in one single picture. @adhia03 @arunjaitley @PMOIndia 
 https://t.co/4bkynQEtHS</t>
  </si>
  <si>
    <t>Union Minister @DrJitendraSingh blamed the opposition saying that they created obstacles which delayed the extension of the #GST to J&amp;amp;K.</t>
  </si>
  <si>
    <t>J&amp;amp;K Govt which is gearing up 2 switch over 2 new tax regime, has made it clear tht d State would hv special bt not a separate #GST framework</t>
  </si>
  <si>
    <t>Meanwhile, opposition #NC hs said tht it would oppose d proposd implementation of #GST till d constitutional n economic safeguards r ensured</t>
  </si>
  <si>
    <t>RT @prasca: ಇವತ್ತಿಂದ ಯಾರೇ ಸತ್ರೂ ಅದಕ್ಕೆ #GST ಕಾರಣ 😜
ಅದರಲ್ಲೂ ಯಾರಾದ್ರೂ ಸಿಕ್ಕಾಪಟ್ಟೆ ಸಾಲ ಮಾಡಿರೋ ಕಿರಾಣಿ ಅಂಗಡಿಯವರು ಸತ್ರೆ ಅಷ್ಟೆ, ಟೌನಾಲ್ ಮುಂದೆ ಜಮಾ…</t>
  </si>
  <si>
    <t>RT @MatwalaPrakash: @narendramodi #HAPPY #GST ....💐💐👍👍
मेरा देश बदल रहा हैं और आगे बढ रहा हैं
#GSTForNewIndia #GSTIndia 
#OneNationOneTax…</t>
  </si>
  <si>
    <t>#भगवतगीता के पेज 289 पर #कर यानी #GST के विषय में लिखा हुआ है जो राजा  प्रजा से कर वसूलने में लगा रहता है अपने ऐश्व… https://t.co/A2BRszBI4d</t>
  </si>
  <si>
    <t>RT @deeps_aap: #भगवतगीता के पेज 289 पर #कर यानी #GST के विषय में लिखा हुआ है जो राजा  प्रजा से कर वसूलने में लगा रहता है अपने ऐश्वर्य से हा…</t>
  </si>
  <si>
    <t>RT @Nehasharma100ns: जिस देश में,शौच कहाँ करना है यह भीTVपर Advertisementके जरिये समझाना पड़ता है,
उस देश के लोगों को #GST के फायदे किसी का…</t>
  </si>
  <si>
    <t>RT @SandeepMahule: #WelcomeGST एक देश
एक टैक्स का बहुत बहुत स्वागत
देश की समृद्धि के लिए जरुरी 
#GST की आज से सुरुआत हुई 
#GSTForNewIndia 👍…</t>
  </si>
  <si>
    <t>RT @HemuLeaks: अगर तुम #GST लागू होने से दुखी हो, तो तुम चोर हो या उसके सहयोगी 😐
#gstrollout #GSTMuhuratShopping #GSTTamasha #GSTTryst #GS…</t>
  </si>
  <si>
    <t>RT @AjayKushwaha_: #GST - it is good, it is simple and it benefits 125 crore Indians.
मेरा देश बदल रहा है और आगे बढ़ रहा है।।
#OneNationOne…</t>
  </si>
  <si>
    <t>RT @anilpusadkar: एक दिन में #GST का रिजल्ट डिक्लेयर करने पर तुले है #Presstitutes पर वे यूपीए सरकार के कार्यकाल के खामोश क्यो थे?तब रिज़ल्…</t>
  </si>
  <si>
    <t>This man has completely exposed Modi how he is looting people's hard earned money from them #HalfCookedGST #GST https://t.co/HrEUkTmvox</t>
  </si>
  <si>
    <t>Retweeted Meena (@mgrg7):
ये कवि न तो #GST के विरुद्ध बोला, न #lynching के और न #Demonetisation के. 
#EVM से जीत... https://t.co/iRMpRqer2N</t>
  </si>
  <si>
    <t>RT @ARUNAGARWAL33: Retweeted Meena (@mgrg7):
ये कवि न तो #GST के विरुद्ध बोला, न #lynching के और न #Demonetisation के. 
#EVM से जीत... htt…</t>
  </si>
  <si>
    <t>From today onwards decided nt 2 Book ticket n @bookmyshow r any online sites
Before July it's 27.76 now 35.40
Thanks #GST 4 this decision</t>
  </si>
  <si>
    <t>RT @tshirtswala: @narendramodi we are not against #gst or #notebandi but we are surprised at your silence on #schoolfeeloot .</t>
  </si>
  <si>
    <t>@sureshpprabhu See How Fake Is PR By @narendramodi Govt On #GST..Here It Says LPG To Cost Less.. Read Reality!… https://t.co/M8nvLTFJsU</t>
  </si>
  <si>
    <t>#gst
एटीएम में पांच सौ के नोट डाले पर निकले दो सौ के नोट।
पांच सौ पर कितना जीएसटी।
नोट बोला-बंदों ना पता कितना जीएस… https://t.co/YvRPFsVwwz</t>
  </si>
  <si>
    <t>#GST
तेरह बार जीएसटी
जीएसटी के बाद एप्पल फोन 7.5 प्रतिशत तक सस्ते हो गये यानी तेरह बार जीएसटी आ लिया, तो एप्पल फोन मुफ्त पड़ेंगे।</t>
  </si>
  <si>
    <t>जानिये #GST द्वारा आपको मिलेंगे कौन से सीधे 5 लाभ | #GSTForCommonMan @PMOIndia @narendramodi @arunjaitley https://t.co/nYXNKY0pfD</t>
  </si>
  <si>
    <t>#GST - भारत का सबसे बड़ा कर सुधार #OneNationOneTaxOneMarket #GSTForCommonMan https://t.co/esFEd5YQzJ</t>
  </si>
  <si>
    <t>@IndiaToday The cry is not against #GST but against local bodies (not state) levying separately entertainment tax m… https://t.co/U0Cyr4Gml6</t>
  </si>
  <si>
    <t>RT @amishra77: A masterclass in how the #GST slabs have been designed to even address the regressive nature of indirect taxes. 2/2 https://…</t>
  </si>
  <si>
    <t>I went to a restaurant today &amp;amp; forgot to take photo of the bill and upload it on #SocialMedia. Will the society accept me? #GST</t>
  </si>
  <si>
    <t>RT @rajeshmahapatra: Do not open the champagne yet. Miles to go be4 #GST becomes a "good and simple tax": My @htTweets column this Sunday
h…</t>
  </si>
  <si>
    <t>RT @ZeeNewsHindi: अरुण जेटली ने कहा- 'जब उपभोक्ता #GST से परेशान नहीं हैं, तो व्यापारी क्यों शोर मचा रहे हैं' https://t.co/I8entTWAIP</t>
  </si>
  <si>
    <t>A premier digital marketing company: Codereborn
 delivers excellent online campaigns to enhance your business ROI!!… https://t.co/3HLriXjOMZ</t>
  </si>
  <si>
    <t>RT @majorkps: जिस #MC @ArvindKejriwal को अपने राज्य में DS1 Form के लागू होनेतक का पता नही था अब वो  #GST पर ज्ञानबांट रहा है कि इसे कैसेला…</t>
  </si>
  <si>
    <t>#GST ಪೆಟ್ರೋಲಿಯಂ ಉತ್ಪನ್ನಗಳ ಮೇಲೆ ಸದ್ಯಕ್ಕೆ ಅನ್ವಯ ಆಗುವುದಿಲ್ಲ</t>
  </si>
  <si>
    <t>#GST: Long-term gain eclipses short-term pain  https://t.co/bPoiVdbJMC https://t.co/AkdoAvMrKQ</t>
  </si>
  <si>
    <t>RT @businessline: #GST: Long-term gain eclipses short-term pain  https://t.co/bPoiVdbJMC https://t.co/AkdoAvMrKQ</t>
  </si>
  <si>
    <t>#GST #MakePeriodsFree https://t.co/zpPWepxZT1</t>
  </si>
  <si>
    <t>RT @imohitburman: Read more on this-
#GST will adversely impact sales, profits in short-term: #Dabur
https://t.co/z5EaJFAYph</t>
  </si>
  <si>
    <t>RT @imohitburman: At transition phase, it is difficult to quantify d impact bt as soon as d impact of #GST is absorbed in d economy,it will…</t>
  </si>
  <si>
    <t>RT @imohitburman: #GST will leave a short-term adverse impact on its sales &amp;amp;profits due 2destocking but tax reform is beneficial in medium-…</t>
  </si>
  <si>
    <t>RT @RajatSharmaLive: FM @arunjaitley Answers All Your Questions on #GST for the First Time on Television Post the Launch.#GSTDoosriAzadi To…</t>
  </si>
  <si>
    <t>Market reacts to #GST Sensex opens at high ...</t>
  </si>
  <si>
    <t>#GST https://t.co/ZfjrKEFToD</t>
  </si>
  <si>
    <t>Retweeted K N A (@AlwaysKNA):
எதிர்கட்சியாக இருந்த போது #GST பற்றி
மோடி சொன்ன குறைகள்!!? https://t.co/NVl2jo4Jwn https://t.co/U6u4wUCAbe</t>
  </si>
  <si>
    <t>#GEMS #Garment #Export #Management #Software
#Apparel  #Leather #Accessories #Home #Furnishing #Manufacturing #GST
https://t.co/KL7vfXOlm0</t>
  </si>
  <si>
    <t>Post #GST: Know the price drops on iPhones, iPads, Mac, and Apple Watch.  https://t.co/Pif7juKBSN</t>
  </si>
  <si>
    <t>#GST to boost #Hyderabad revenue as over 86% migrate to new regime: https://t.co/zDqlzty8eC</t>
  </si>
  <si>
    <t>https://t.co/7b23DwNt41
#GSTForNewIndia #GST #GSTLaunch 
#affect #on #car #prices #and #bike #pricess  #high OR #less
#watch #youtube #video</t>
  </si>
  <si>
    <t>சுதந்திர இந்தியாவில்
கட்டாய விதிமுறைகள்....
#GST</t>
  </si>
  <si>
    <t>GST Valuation Rules 2017, Determination of Value of Supply Rules 2017 as amended 01-07-2017 https://t.co/qZexjJ8zLQ #GST, #CGST</t>
  </si>
  <si>
    <t>GST Place of Supply – Queries Asked by Clients to Chartered Accountant https://t.co/qObnWrvlj1 #CGST, #GST</t>
  </si>
  <si>
    <t>#GST to boost #India 's GDP; will be positive for rating: Moody's
https://t.co/OJYyocpcIZ</t>
  </si>
  <si>
    <t>How will #GST benefit and empower citizens  #TransformingIndia #GSTeffect  #GSTForNewIndia https://t.co/AXjWhcxRj9</t>
  </si>
  <si>
    <t>#GST कंपनियां नहीं बढ़ाएगी ट्रैक्टर केदाम,नीमकोटेटयूरियायूपी में यह 21.80 पैसे सस्‍ताहोजाएगा #GSTForNewIndia… https://t.co/utWFmYcFHY</t>
  </si>
  <si>
    <t>#GST से ग्‍लोबल कारोबारियों का भारत के प्रति और बढ़ेगा रुझान #GSTForCommonMan #GSTForNewIndia https://t.co/kqZJPrHiGS</t>
  </si>
  <si>
    <t>RT @praveen_bajpai: अमेरिकी रेटिंग एजेंसी मूडीज ने #GST को सराहा, कहा- 'भारत के लिए सकारात्मक' #GSTForCommonMan 
https://t.co/wvZVdDUpqS</t>
  </si>
  <si>
    <t>RT @ShayarImran: #GST
दरअसल GST का फुलफॉर्म है "गौ सेवा टैक्स"
यही GST जब मनमोहन सिंह 14% ला रहे थे तो मोदी जी ने आसमान सर पर... https://…</t>
  </si>
  <si>
    <t>कुल 161 देश हैं जिन्होंने #GST लागू किया है, लेकिन भारत पहला ऐसा देश है जहाँ रियल-ऐस्टेट और शराब को इससे बाहर रखा ग… https://t.co/IyaADW5FTv</t>
  </si>
  <si>
    <t>.@Uber_India, @Olacabs drivers will see a hike in the amount of tax paid on leasing under the new #GST regime https://t.co/sD7yPhKOvv</t>
  </si>
  <si>
    <t>RT @ET_RISE: .@Uber_India, @Olacabs drivers will see a hike in the amount of tax paid on leasing under the new #GST regime https://t.co/sD7…</t>
  </si>
  <si>
    <t>#BJP ministers, office-bearers to sell #GST as biggest #reform ever 
https://t.co/vpeRWlPxPN</t>
  </si>
  <si>
    <t>One return a month, not 3; rates lower than VAT: @adhia03 busts 7 #GST myths https://t.co/lo5FMsDY0T https://t.co/hK0boNedlz</t>
  </si>
  <si>
    <t>#GST a nightmare on Day 1: Shops clueless, small businesses scramble https://t.co/A7PyGTrR7j https://t.co/xZRQeVLF34</t>
  </si>
  <si>
    <t>#Markets cheer #GST regime: #Sensex open 250 pts higher, #Nifty touches 9,600 https://t.co/d4yxVHl5AB https://t.co/gT479EiH75</t>
  </si>
  <si>
    <t>RT @DG_PIB: Day 2 of #GST : some important things to know
#OneNationOneTaxOneMarket 
#GoodsAndServicesTax 
#GSTForNewIndia
#GoodsAndSimple…</t>
  </si>
  <si>
    <t>This is Incredible! The newly born baby named as #GST 😀
Dear @PMOIndia @narendramodi &amp;amp; @arunjaitley Sir, this is a… https://t.co/fLkmOAOGgF</t>
  </si>
  <si>
    <t>मोदीजी का चमचागीरी कहे या तोहफ़ा_x000D_#GST_x000D_से शराब पेट्रोल बिजली सब बाहर_x000D_मोदीजी आप देश के लोगो के आँख मे धूल झोंक रहे हो_x000D_@AshokTanwar_INC</t>
  </si>
  <si>
    <t>#GST
जो धारा370 ख़त्म करने की बात करते थे वो जम्मू कश्मीर में GST भी नहीं लगा सके 1Nation 1Tax मतलब,कश्मीर भारतमें नहीं है क्या?</t>
  </si>
  <si>
    <t>😂😂😂
नमक पर #GST में कोई टैक्स नहीं है,..
 दिल खोल के दूसरों के जख्मों पर छिड़किए !!😂😂😎😎</t>
  </si>
  <si>
    <t>#GST means #OneNationOneTax
Govt/Centre/States/LocalBodies should be banned from charging any additional Tax/Levy/Cess
#GSTForNewIndia #GSTN</t>
  </si>
  <si>
    <t>For #GSTIndia to succeed - consumers must buy from shops who give proper bills with #GST clearly indicated 
#OneNationOneTax #GSTForNewIndia</t>
  </si>
  <si>
    <t>If States/LocalBodies impose extra taxes in addition to #GST - doesn't it go against the principle of #OneNationOneTax...?
#GSTForNewIndia</t>
  </si>
  <si>
    <t>Format of GSTIN 
#MyGSTMitra
#GST 
#GSTForNewIndia https://t.co/rg8iqmsZGU</t>
  </si>
  <si>
    <t>#GST - भारत का सबसे बड़ा कर सुधार #OneNationOneTaxOneMarket https://t.co/VsK3B0IDTK</t>
  </si>
  <si>
    <t>RT @agrwal_akhil: @PiyushGoyal सर आपने पूरा डिटेल दिया इण्डिया टीवी चेंनल पर #GST का फिर भी इसको @OfficeOfRG कुछ समझ नही आएगा ये पप्पू हे प…</t>
  </si>
  <si>
    <t>கடலைமிட்டாய்க்கு கூடவாடா #GST போடுவீங்க... அட வெக்கங்கெட்டவைங்களா!!! https://t.co/5q0Ym15NqA</t>
  </si>
  <si>
    <t>The latest The sreeraj Daily! https://t.co/4qiXRFMuLN Thanks to @Kuvalayamala #gst #china</t>
  </si>
  <si>
    <t>Reduced Tax rates for Products for public consumption under GST. #GSTforCommonMan. 
5% #GST https://t.co/QnlZ5QZyV3</t>
  </si>
  <si>
    <t>Several products exempted from GST. #GSTforCommonMan 
0% #GST https://t.co/opIzKoZVjg</t>
  </si>
  <si>
    <t>लगा दो नफरत पर भी टैक्स ।
और मोहब्बत कर दो टैक्स फ्री ।।
#GST</t>
  </si>
  <si>
    <t>Go back to old school ;-) 
To avoid #GST https://t.co/FLSI9dBE1Q</t>
  </si>
  <si>
    <t>Oh! Octroi post used 2provide security 2 #Mumbai ?
If that's so then were Octroi post not there b4 1993 when RDX was smuggled 2Mumbai 
#GST</t>
  </si>
  <si>
    <t>1993 bomb blast was major disaster that hit #Mumbai . What's your explanation #ShivSena how Octroi posts allowed that? 
#KuchBhi
#GST</t>
  </si>
  <si>
    <t>#GST in 1stroke stopped illegal earning of money at #OctroiPost by several .Such reactions r obvious&amp;amp;understandable. Our sympathies wid them</t>
  </si>
  <si>
    <t>RT @vivekagnihotri: Those who don't understnd #GST oppose it. Pallavi Joshi @rahulroushan explain it so simply that it'll make you smile ht…</t>
  </si>
  <si>
    <t>Who wud hve thght the biggest beneficiary of #GST wud be a Cigarette maker under a govt  that has historically gone… https://t.co/p9KarUbXrz</t>
  </si>
  <si>
    <t>RT @ShreeRadhe_12: देश में नई  आर्थिक क्रांति का आगाज़
#GST लागू 
बहुत से चेहरे खिले हुए
बहुत से मुरझाये ...
#GSTMuhuratShopping</t>
  </si>
  <si>
    <t>RT @Bhojak_AnDy: जिन लोगो की जुएँ मे अपनी साईकिल तक गिरवी रखी पड़ी है उनके मुख से #GST के देश की अर्थव्यवस्था मे फायदे सुनके कसम से ऑखो मे…</t>
  </si>
  <si>
    <t>nonroman numerals in note makes note ineligible for legal tender. the 500, &amp;amp; 2k ₹note aftr #demonetisation rjust toiletpaper
#gst #bjp #bbc</t>
  </si>
  <si>
    <t>Is #J&amp;amp;K under #GST yet? https://t.co/SQS7KOdwRD</t>
  </si>
  <si>
    <t>RT @IamMisterBond: Ideal is to charge #GST as extra charge &amp;amp; reduced frm NAVs. Investor should bear the burden. @SEBI_India shd allow this…</t>
  </si>
  <si>
    <t>#GST: In states where #LPG was not taxed, the cylinder charges will go up by Rs 12-15 https://t.co/FgWmDgeFzI</t>
  </si>
  <si>
    <t>All passengers requiring #GST invoice for #air #tickets have to complete the one-time registration process https://t.co/2O6bh97sCa</t>
  </si>
  <si>
    <t>RT @firstpost: All passengers requiring #GST invoice for #air #tickets have to complete the one-time registration process https://t.co/2O6b…</t>
  </si>
  <si>
    <t>RT @OfficeOfAS_: भक्तों के लिए खुश खबरी गौमूत्र गौगोबर को #GST से बाहर करके मोदी जी ने🚩🚩 सच्चे हिन्दुओ का सम्मान बढ़ा दिया है सच्चे 🚩🚩हिन्…</t>
  </si>
  <si>
    <t>RT @sampadscales: It's a historic moment for Indians to witness #gstrollout &amp;amp; #OneNationOneTax, let's welcome #GST
Now eagerly waiting for…</t>
  </si>
  <si>
    <t>Sir @narendramodi, now that you hv implemented world's best #GST rates, can u assure Indians will get world's best… https://t.co/x61QXO4EfY</t>
  </si>
  <si>
    <t>ஜி.எஸ்.டி.யில் குறைகள் இருந்தால் மாற்றம்: எடப்பாடி பழனிசாமி https://t.co/S5BtFiAqf3
#GST #EdappadiPalaniswami https://t.co/9gJXOJer3e</t>
  </si>
  <si>
    <t>RT @PTTVOnlineNews: ஜி.எஸ்.டி.யால் நன்மை, தீமை இரண்டுமே உள்ளது - தம்பிதுரை https://t.co/vZvplpJ8gc
#GST #ADMK #Thambidurai https://t.co/dE0…</t>
  </si>
  <si>
    <t>RT @padhalikha: Modi gov lacks execution capability. My UPA may have only done scams but atleast they executed perfectly. #GST</t>
  </si>
  <si>
    <t>#HalfCookedGST
Modiji idea churaya aapne #GST ka
resepi bhi chrate masterchef mms se toh gst aadhi adhuri na pakkti… https://t.co/qMZXkiPujl</t>
  </si>
  <si>
    <t>#HalfCookedGST chai wale ne hadh karr di bina chai patti ki chai jesi #gst desh ko  majburi se ghatakne de di😂😂😂 https://t.co/wOLWLI6wV6</t>
  </si>
  <si>
    <t>औरंगजेब मोदीजी से बढ़िया शासक था उसने तो सिर्फ मुसलमानों पर जजिया कर लगाया था मोदीजी ने तो सभी लोगों पर जजिया से भयानक #GST लगा दिया</t>
  </si>
  <si>
    <t>@BJP4India @shobhana18 @narendramodi #GST will reduce #BlackMoney ,so automatically, deposits abroad will stop!
The… https://t.co/G65Ld1ID4u</t>
  </si>
  <si>
    <t>RT @FaridaPatel: 7 वर्षों तक जिन्होंने GST का विरोध किया और देश को नुक्सान पहुँचाया आज वही #GST  लागू करने का जश्न मना रहे हैं! https://t.c…</t>
  </si>
  <si>
    <t>RT @ravita4ever: #घोड़ों के व्यापार पर 12% #GST 
#गधों पर कोई #टैक्स नहीं...
#देश भर के गधों से प्रेरणा लेने वालें #भाजपाइयों में दोहरी खु…</t>
  </si>
  <si>
    <t>RT @ravita4ever: मितरों जहाँ तक #GST का सवाल हैं ये कंभी सफल नहीं होंगा (गुजरात के मुख्यमंत्री मोदी)
😂😂</t>
  </si>
  <si>
    <t>Where is the power to levy #GST derived from?
-Article 246A of Constitution, it was introduced by the Constitution(101st Amendment) Act 2016</t>
  </si>
  <si>
    <t>#GST के चलते भारत की उत्पादकता भी बढ़ेगी और कारोबार में आई सरलता के कारण सकल घरेलू उत्पाद की विकास दर भी तेज होगी।
#GSTforCommonMan</t>
  </si>
  <si>
    <t>मैने सुना है कई #जमुड़े_लौंडे तो #GST का मतलब #गई_सोनिया_तेल लेने भी बता रहे है
#हद हो गयी यार #बाई तेल कब से… https://t.co/kyFqnBFAla</t>
  </si>
  <si>
    <t>जिस #MC @ArvindKejriwal को अपने राज्य में DS1 Form के लागू होनेतक का पता नही था अब वो  #GST पर ज्ञानबांट रहा है कि… https://t.co/yCP1PE24Yo</t>
  </si>
  <si>
    <t>RT @Khediwal: कुछ राजनैतिक दलों की समस्या ये है कि उन्हें ये पता नहीं चल पा रहा के #GST से देश को कोई फायदा हो ना हो पाकिस्तान को कितना नुक…</t>
  </si>
  <si>
    <t>RT @Khediwal: वैचारिक दहशतगर्दों ने जिस प्रकार #GST के लिये डर का माहौल👻👻बनाया है उससे हो सकता है कुछ कमजोर दिल😟कुछ दिनों तक घर से बाहर न…</t>
  </si>
  <si>
    <t>RT @Bhojak_AnDy: पहले #ST से हारा अब #GST ने मारा
नौकरी भी गई अब व्यापार चौपट सारा..😂😂👊
#Gen_कैटेगरी
#व्यापारी_भी😂😂</t>
  </si>
  <si>
    <t>RT @Bhojak_AnDy: रिश्तो पर भी लग जाता ये #GST..
कुछ खो जाने के डर से रिश्ते निभाते तो सही..!!</t>
  </si>
  <si>
    <t>RT @chintanvedant: वो सब तो ठीक है पर ये जीएसटी #GST  के हिसाब से हूरेँ कितनी मिलेँगी जन्नत रवाना होने वालों को ??
अब्दुल_पूछत_रहेन 😀😀😀</t>
  </si>
  <si>
    <t>#GST impact: Nestle to pass on benefits of reduced tax to customers .#GSTForCommonMan 
https://t.co/wUZ9pMoYeh</t>
  </si>
  <si>
    <t>अमेरिकी रेटिंग एजेंसी मूडीज ने #GST को सराहा, कहा- 'भारत के लिए सकारात्मक' #GSTForCommonMan 
https://t.co/wvZVdDUpqS</t>
  </si>
  <si>
    <t>जानिये #GST द्वारा आपको मिलेंगे कौन से सीधे 5 लाभ | #GSTForCommonMan https://t.co/j3QyrrEANA</t>
  </si>
  <si>
    <t>#GST helps #Farmers .Tractor industry welcomes GST rate cut from 28% to 18% on machine parts #GSTForCommonMan https://t.co/J11mjVxytM</t>
  </si>
  <si>
    <t>https://thewest.com.au/news/wa/rio-joins-push-to-give-wa-fairer-gst-ng-b88524569z</t>
  </si>
  <si>
    <t>http://www.thehindubusinessline.com/opinion/columns/aarati-krishnan/review-of-ajay-srivastavs-gst-nation/article9745409.ece</t>
  </si>
  <si>
    <t>https://fb.me/3PIXJJYNH</t>
  </si>
  <si>
    <t>http://ns7.tv/ta/tamil-news/tamilnadu/3/7/2017/kadalai-mittai-manufacturing-business-will-be-affected-too-much-gst</t>
  </si>
  <si>
    <t>https://twitter.com/ANI_news/status/881468143163514881</t>
  </si>
  <si>
    <t>http://economictimes.indiatimes.com/markets/stocks/news/why-stocks-of-organised-sector-companies-have-an-edge/articleshow/59417551.cms?utm_source=twitter.com&amp;utm_medium=referral&amp;utm_campaign=ETTWMKTS</t>
  </si>
  <si>
    <t>http://economictimes.indiatimes.com/news/politics-and-nation/centre-deploys-200-finance-ministry-officials-to-counter-gst-mispropaganda/articleshow/59416101.cms</t>
  </si>
  <si>
    <t>http://m.thehindubusinessline.com/news/national/general-traders-in-burrabazar-apprehensive-about-the-future/article9745446.ece</t>
  </si>
  <si>
    <t>http://www.hindustantimes.com/interactives/gst-rate-complete-list/</t>
  </si>
  <si>
    <t>https://fb.me/J3eeuCnd</t>
  </si>
  <si>
    <t>https://twitter.com/i/web/status/881713216493166594</t>
  </si>
  <si>
    <t>http://www.hindustantimes.com/punjab/chandigarh-traders-find-gst-not-so-simple/story-OsKqLr12VY9wPoHTFaIUQK.html</t>
  </si>
  <si>
    <t>https://twitter.com/adhia03/status/881428128177901570</t>
  </si>
  <si>
    <t>http://paper.li/NakedBoysSingin?edition_id=1ebf3b50-5f9e-11e7-aaa2-0cc47a0d164b</t>
  </si>
  <si>
    <t>http://www.india.com/business/gst-lpg-becomes-costlier-by-rs-32-as-tax-rate-increases-subsidy-comes-down-2289727/</t>
  </si>
  <si>
    <t>http://www.news18.com/news/politics/country-needs-to-be-protected-from-politics-of-hate-arvind-kejriwal-1449581.html</t>
  </si>
  <si>
    <t>http://economictimes.indiatimes.com/news/economy/policy/gst-rate-on-construction-sector-hiked-to-18/articleshow/59374782.cms?utm_source=AMPusers&amp;utm_medium=twittershare&amp;utm_campaign=socialsharebutton&amp;from=mdr</t>
  </si>
  <si>
    <t>http://www.puthiyathalaimurai.com/news/politics/23150-gst-demerits-can-be-modified-edappadi-palanisamy.html</t>
  </si>
  <si>
    <t>https://fb.me/27gvpJebq</t>
  </si>
  <si>
    <t>http://www.vikatan.com/news/life-style/94023-gst---this-is-what-the-traders-have-to-do.html</t>
  </si>
  <si>
    <t>https://twitter.com/i/web/status/881714340562321408</t>
  </si>
  <si>
    <t>https://tallysolutions.com/gst/</t>
  </si>
  <si>
    <t>http://www.vikatan.com/news/cinema/94115-director-shankar-tweets-about-tax-implementation-on-cine-industry.html</t>
  </si>
  <si>
    <t>http://www.newsstate.com</t>
  </si>
  <si>
    <t>https://twitter.com/kaul_vivek/status/881371542721937408</t>
  </si>
  <si>
    <t>https://www.linkedin.com/pulse/did-market-places-india-felt-pre-ahead-call-new-gst-siraj-shaik</t>
  </si>
  <si>
    <t>https://www.bloomberg.com/news/articles/2017-07-02/modi-s-reform-agenda-not-yet-done-as-india-s-new-tax-launched</t>
  </si>
  <si>
    <t>https://twitter.com/adhia03/status/881502986442166278</t>
  </si>
  <si>
    <t>https://twitter.com/i/web/status/881714065814437889</t>
  </si>
  <si>
    <t>https://twitter.com/i/web/status/881714392273793024</t>
  </si>
  <si>
    <t>https://twitter.com/i/web/status/881714795241545729</t>
  </si>
  <si>
    <t>http://hindi.news18.com/news/nation/revenue-secretary-hasmukh-adhia-busts-myths-about-gst-1033683.html</t>
  </si>
  <si>
    <t>http://www.jagatgururampalji.org/click.php?id=7</t>
  </si>
  <si>
    <t>http://economictimes.indiatimes.com/news/economy/policy/is-gst-breaking-your-head-revenue-secretary-busts-seven-myths/straight-from-the-horses-mouth/slideshow/59410813.cms?utm_source=twitter.com&amp;utm_medium=referral&amp;utm_campaign=ETTWMain</t>
  </si>
  <si>
    <t>http://paper.li/chairmansresort/1319705651?edition_id=fbbb7f50-5f9e-11e7-afd2-0cc47a0d15fd</t>
  </si>
  <si>
    <t>http://www.business-standard.com/article/economy-policy/one-return-a-month-not-3-rates-lower-than-vat-adhia-busts-7-gst-myths-117070200348_1.html</t>
  </si>
  <si>
    <t>http://www.dnaindia.com/node/2490349</t>
  </si>
  <si>
    <t>https://twitter.com/i/web/status/881715155347791872</t>
  </si>
  <si>
    <t>https://twitter.com/livemint/status/881478939578970112</t>
  </si>
  <si>
    <t>http://www.newindianexpress.com/cities/chennai/2017/jul/01/tamil-nadu-theaters-launch-shutdown-over-gst-1622818.html?shr=t https://news.google.com/</t>
  </si>
  <si>
    <t>https://twitter.com/rajvgarg/status/881462274614902785</t>
  </si>
  <si>
    <t>http://www.hindustantimes.com/india-news/day-1-of-gst-rollout-no-major-panic-barring-few-lapses-as-businesses-transition/story-LVHVMoKCCmtXfJ4VYXL3xJ.html</t>
  </si>
  <si>
    <t>http://www.newsx.com/business/67909-revenue-secretary-hasmukh-adhia-dispels-seven-myths-about-gst</t>
  </si>
  <si>
    <t>https://fb.me/35P1mEoEp</t>
  </si>
  <si>
    <t>http://www.business-standard.com/article/economy-policy/gst-to-give-momentum-to-make-in-india-boost-exports-amitabh-kant-117070100553_1.html</t>
  </si>
  <si>
    <t>https://twitter.com/Mojil0/status/881694824218456064</t>
  </si>
  <si>
    <t>http://paper.li/Bunibroto/1309956977?edition_id=66b4a5d0-5f8a-11e7-aaa2-0cc47a0d164b</t>
  </si>
  <si>
    <t>http://timesofindia.indiatimes.com/business/india-business/80-items-in-gst-within-18-rate-to-benefit-honest-people/articleshow/59387174.cms</t>
  </si>
  <si>
    <t>http://www.shop.zevenworld.com/</t>
  </si>
  <si>
    <t>https://twitter.com/i/web/status/881716382965956608</t>
  </si>
  <si>
    <t>https://twitter.com/navbharattimes/status/881704190157832192</t>
  </si>
  <si>
    <t>http://timesofindia.indiatimes.com/business/india-business/india-adopts-gst-pm-modi-says-its-good-and-simple-tax/articleshow/59392957.cms</t>
  </si>
  <si>
    <t>http://www.livemint.com/Politics/C7VI5He4FeHSCiCiBidIJP/GST-launched-PM-Modi-stresses-on-political-unity-for-reform.html</t>
  </si>
  <si>
    <t>http://www.narendramodi.in/gst-will-unify-the-country-s-economy-pm-narendra-modi</t>
  </si>
  <si>
    <t>http://www.deccanchronicle.com/nation/current-affairs/030717/gst-protest-no-film-shows-from-today-in-tamil-nadu.html</t>
  </si>
  <si>
    <t>https://twitter.com/i/web/status/881716987499487233</t>
  </si>
  <si>
    <t>http://www.financialexpress.com/economy/gst-impact-new-tax-regime-to-create-one-lakh-jobs-in-three-months-says-bandaru-dattatreya-2/745057/</t>
  </si>
  <si>
    <t>http://tech.economictimes.indiatimes.com/news/internet/apple-cuts-iphone-ipad-prices-in-india-post-gst/59401749</t>
  </si>
  <si>
    <t>http://www.motorworldindia.com/here-list-cars-that-have-become-cheaper-after-gst-rollout/</t>
  </si>
  <si>
    <t>https://twitter.com/porinju/status/881711143315685377</t>
  </si>
  <si>
    <t>http://www.moneycontrol.com/news/business/gst-impact-full-list-of-cars-bikes-that-will-become-cheaper-from-tomorrow-2315333.html</t>
  </si>
  <si>
    <t>https://twitter.com/i/web/status/881717960498323456</t>
  </si>
  <si>
    <t>https://fb.me/35tQlH7Uu</t>
  </si>
  <si>
    <t>https://twitter.com/sagarikaghose/status/881714446720147456</t>
  </si>
  <si>
    <t>https://twitter.com/i/web/status/881718178757431297</t>
  </si>
  <si>
    <t>http://www.business-standard.com/article/economy-policy/there-s-no-doubt-gst-will-boost-gdp-says-narayana-murthy-117063001171_1.html</t>
  </si>
  <si>
    <t>http://www.thehindubusinessline.com/economy/gst-a-disruptive-change-and-tribute-to-indias-democracy-president/article9743844.ece</t>
  </si>
  <si>
    <t>https://twitter.com/IndiaToday/status/881717302084816896</t>
  </si>
  <si>
    <t>http://www.newsflicks.com/hindi/story/gst-in-numbers-hindi?platform=hootsuite</t>
  </si>
  <si>
    <t>http://www.firstpost.com/business/gst-day-2-no-double-tax-on-credit-card-payments-and-7-other-myths-busted-by-govt-3768675.html</t>
  </si>
  <si>
    <t>https://livetoday.online/gst-%E0%A4%95%E0%A5%80-%E0%A4%AA%E0%A4%B9%E0%A4%B2%E0%A5%80-%E0%A4%AE%E0%A4%BE%E0%A4%B0-%E0%A4%AC%E0%A4%A2%E0%A4%BC%E0%A5%87%E0%A4%97%E0%A5%80-%E0%A4%98%E0%A4%B0%E0%A5%87%E0%A4%B2%E0%A5%82-%E0%A4%97/168228</t>
  </si>
  <si>
    <t>https://twitter.com/i/web/status/881718428549165061</t>
  </si>
  <si>
    <t>http://proficientgroup.in/morning-calls-7/</t>
  </si>
  <si>
    <t>https://twitter.com/i/web/status/881715199018844160</t>
  </si>
  <si>
    <t>http://www.hindustantimes.com/pune-news/gst-effect-no-more-vehicle-tax-in-cantonment-areas/story-ai6eRA9Bmf0U8nZtvrjunK.html</t>
  </si>
  <si>
    <t>https://twitter.com/arvindagrawal79/status/881524969338847232</t>
  </si>
  <si>
    <t>https://twitter.com/i/web/status/881718817793212417</t>
  </si>
  <si>
    <t>http://economictimes.indiatimes.com/small-biz/startups/gst-may-derail-ola-ubers-cab-leasing-programmes/articleshow/59417218.cms</t>
  </si>
  <si>
    <t>https://twitter.com/i/web/status/881719049159294976</t>
  </si>
  <si>
    <t>http://www.deccanchronicle.com/entertainment/kollywood/030717/tamil-film-producers-council-object-to-theatres-shutting-down-post-gst.html</t>
  </si>
  <si>
    <t>https://twitter.com/TrollywoodOffl/status/881570836179673089</t>
  </si>
  <si>
    <t>https://twitter.com/ThePriyalSingh/status/881521872646569984</t>
  </si>
  <si>
    <t>https://www.pscp.tv/w/bChhzTFNV0V3ZHZWV1laUWJ8MWxQS3F5YlBCck1LYpt93jc1pLypI59A5bzMgVR6tO-ieZ9zAaueTLoSDMkh</t>
  </si>
  <si>
    <t>https://fb.me/FtieECpw</t>
  </si>
  <si>
    <t>https://www.thequint.com/music/2017/07/01/baba-sehgal-raps-about-gst-pm-modi</t>
  </si>
  <si>
    <t>http://www.dnaindia.com/node/2490012</t>
  </si>
  <si>
    <t>http://www.hindustantimes.com/music/listen-to-baba-sehgal-s-new-rap-song-about-gst-and-decrease-the-stress-in-your-life-by-half/story-xAa9O70gBWQgUHgFBp1ZPM.html</t>
  </si>
  <si>
    <t>http://www.moneycontrol.com/news/business/markets-business/gst-impact-could-remain-for-2-quarters-18-stocks-to-buy-which-will-benefit-the-most-2316657.html</t>
  </si>
  <si>
    <t>http://paper.li/HeRodriguez/1310233454?edition_id=c589df50-5fa1-11e7-afd2-0cc47a0d15fd</t>
  </si>
  <si>
    <t>http://www.newindianexpress.com/states/telangana/2017/jul/01/buying-vehicles-is-now-confusing-for-pwds-1622851.html</t>
  </si>
  <si>
    <t>https://twitter.com/i/web/status/881720262709755904</t>
  </si>
  <si>
    <t>https://twitter.com/i/web/status/881720380192243712</t>
  </si>
  <si>
    <t>http://economictimes.indiatimes.com/articleshow/59416349.cms?utm_source=twitter.com&amp;utm_medium=referral&amp;utm_campaign=ETTWMain</t>
  </si>
  <si>
    <t>https://twitter.com/i/web/status/881720425008451585</t>
  </si>
  <si>
    <t>https://twitter.com/i/web/status/881719430140612609</t>
  </si>
  <si>
    <t>http://hindi.news18.com/news/business/know-important-changes-taking-place-on-1-july-1032693.html</t>
  </si>
  <si>
    <t>https://twitter.com/i/web/status/881720505870331905</t>
  </si>
  <si>
    <t>http://www.firstpost.com/business/gst-subsidy-cut-impact-your-domestic-lpg-bill-just-went-up-by-up-to-rs-32-from-1-july-3769681.html</t>
  </si>
  <si>
    <t>https://fb.me/2WMXGtJl5</t>
  </si>
  <si>
    <t>http://feeds.feedburner.com/~r/taxguruindia/nyckz/~3/GjIXzY87jmg/gst-freedom-maintaining-records.html?utm_source=feedburner&amp;utm_medium=twitter&amp;utm_campaign=TaxGuruIndia</t>
  </si>
  <si>
    <t>http://www.ndtv.com/video/news/the-big-fight/the-big-fight-gst-short-term-pain-for-long-term-gain-461734</t>
  </si>
  <si>
    <t>https://twitter.com/i/web/status/881720680063959040</t>
  </si>
  <si>
    <t>http://www.dnaindia.com/node/2490359</t>
  </si>
  <si>
    <t>http://overdrive.in/news/gst-effect-jaguar-land-rovers-reaction-to-the-new-vehicle-taxation-rules-in-india/</t>
  </si>
  <si>
    <t>http://www.business-standard.com/article/economy-policy/gst-a-nightmare-on-day1-shops-clueless-businesses-scramble-117070100795_1.html</t>
  </si>
  <si>
    <t>https://twitter.com/i/web/status/881720958695874560</t>
  </si>
  <si>
    <t>https://twitter.com/i/web/status/881720997732163584</t>
  </si>
  <si>
    <t>http://ns7.tv/</t>
  </si>
  <si>
    <t>https://twitter.com/completeTWEETER/status/725313510750695424</t>
  </si>
  <si>
    <t>http://omprakashbloger.blogspot.in/2017/07/my-take-on-gst-and-its-complexities.html</t>
  </si>
  <si>
    <t>http://www.investmentguruindia.com/EconomyNews/Day-2-of-GST-passes-without-major-issues-Government?utm_source=social1&amp;utm_medium=CPV https://twitter.com/i/web/status/881721142213586945</t>
  </si>
  <si>
    <t>http://www.investmentguruindia.com/EconomyNews/Revenue-Secretary-dispels-seven-myths-about-GST?utm_source=social1&amp;utm_medium=CPV</t>
  </si>
  <si>
    <t>https://www.youtube.com/watch?v=ADkomjvillk&amp;feature=youtu.be&amp;a</t>
  </si>
  <si>
    <t>https://twitter.com/i/web/status/881721297184604160</t>
  </si>
  <si>
    <t>https://twitter.com/i/web/status/881720722086866944</t>
  </si>
  <si>
    <t>https://www.theguardian.com/australia-news/2017/jun/29/scott-morrison-threatens-to-cut-states-gst-share-if-they-oppose-fracking?CMP=share_btn_tw</t>
  </si>
  <si>
    <t>https://twitter.com/i/web/status/881717071683489792</t>
  </si>
  <si>
    <t>https://twitter.com/i/web/status/881721469868285953</t>
  </si>
  <si>
    <t>http://www.zeebiz.com/technology/news-gst-impact-apple-cuts-iphone-ipad-prices-in-india-18122</t>
  </si>
  <si>
    <t>http://paper.li/rai_basant/1402003173?edition_id=a4331000-5fa2-11e7-b57c-0cc47a0d1605</t>
  </si>
  <si>
    <t>https://twitter.com/i/web/status/881721610775998464</t>
  </si>
  <si>
    <t>https://www.linkedin.com/pulse/impact-gst-residential-real-estate-anuj-puri</t>
  </si>
  <si>
    <t>http://rajasthanpatrika.patrika.com/story/bikaner/after-gst-dominates-profiteering-2616963.html?utm_source=Twitter&amp;utm_medium=Social</t>
  </si>
  <si>
    <t>http://www.motortrend.in/autonews/745512/buying-a-car-gst-explained.htm</t>
  </si>
  <si>
    <t>https://twitter.com/i/web/status/881719717508947968</t>
  </si>
  <si>
    <t>http://paper.li/SAVEDusap/1496447451?edition_id=49a17f30-5f81-11e7-b0b1-002590a5ba2d</t>
  </si>
  <si>
    <t>https://www.zoho.com/books/guides/get-gst-ready-with-zoho-books.html</t>
  </si>
  <si>
    <t>http://www.financialexpress.com/economy/gst-impact-good-news-for-farmers-tax-rate-on-fertilisers-reduced-from-12-to-5/744318/</t>
  </si>
  <si>
    <t>https://www.youtube.com/watch?v=g3IglqyD6I8&amp;feature=youtu.be</t>
  </si>
  <si>
    <t>http://paper.li/cameraman_LD/1321156382?edition_id=0d5c7300-5fa3-11e7-afd2-0cc47a0d15fd</t>
  </si>
  <si>
    <t>https://twitter.com/ZeeNewsHindi/status/881565636475797509</t>
  </si>
  <si>
    <t>https://fb.me/6kUoqM7wz</t>
  </si>
  <si>
    <t>http://www.cauverynews.tv/%E0%AE%9A%E0%AE%B0%E0%AE%BF%E0%AE%AF%E0%AE%BE%E0%AE%A9-%E0%AE%95%E0%AE%9F%E0%AF%8D%E0%AE%9F%E0%AE%AE%E0%AF%88%E0%AE%AA%E0%AF%8D%E0%AE%AA%E0%AF%81-%E0%AE%87%E0%AE%A9%E0%AF%8D%E0%AE%B1%E0%AE%BF-%E0%AE%85%E0%AE%AE%E0%AE%B2%E0%AE%BE%E0%AE%A9%E0%AE%A4%E0%AF%81-%E0%AE%9C%E0%AE%BF%E0%AE%8E%E0%AE%B8%E0%AF%8D%E0%AE%9F%E0%AE%BF-%E0%AE%B5%E0%AF%88%E0%AE%95%E0%AF%8B%C2%A0 http://WWW.CAUVERYNEWS.TV</t>
  </si>
  <si>
    <t>http://www.dnaindia.com/node/2490406</t>
  </si>
  <si>
    <t>http://www.dnaindia.com/node/2490407</t>
  </si>
  <si>
    <t>http://www.abc.net.au/news/2017-07-03/india-pm-ends-speech-with-darth-vader-theme-song/8672432</t>
  </si>
  <si>
    <t>https://twitter.com/CBEC_India/status/880604763699560448</t>
  </si>
  <si>
    <t>https://www.vccircle.com/how-tax-and-finance-professionals-are-helping-businesses-navigate-the-gst-regime/?utm_source=Twitter&amp;utm_medium=Social&amp;utm_campaign=How_tax_and_finance_professionals_are_helping_businesses_navigate_the_GST_regime</t>
  </si>
  <si>
    <t>https://twitter.com/i/web/status/881721957263130624</t>
  </si>
  <si>
    <t>http://tamil.oneindia.com/memes/memes-roaming-on-gst-issue-social-medias-288224.html</t>
  </si>
  <si>
    <t>https://www.linkedin.com/slink?code=e9NN33M</t>
  </si>
  <si>
    <t>https://twitter.com/i/web/status/881721167274430465</t>
  </si>
  <si>
    <t>https://twitter.com/saurabhkumar1/status/881165313978454017</t>
  </si>
  <si>
    <t>https://twitter.com/i/web/status/881721311520727040</t>
  </si>
  <si>
    <t>https://twitter.com/i/web/status/881722883126329344</t>
  </si>
  <si>
    <t>https://twitter.com/ZeeNewsHindi/status/881525370561888256</t>
  </si>
  <si>
    <t>https://fb.me/3K7YPdCjV</t>
  </si>
  <si>
    <t>https://fb.me/WfTcxGJS</t>
  </si>
  <si>
    <t>http://economictimes.indiatimes.com/industry/cons-products/food/nestle-to-cut-maggi-ketchup-cerelac-dairy-prices/articleshow/59393686.cms</t>
  </si>
  <si>
    <t>https://twitter.com/i/web/status/881723460581457920</t>
  </si>
  <si>
    <t>http://timesofindia.indiatimes.com/business/india-business/states-remove-barriers-at-borders-issue-advisory-for-smooth-truck-movement/articleshow/59416572.cms?from=mdr</t>
  </si>
  <si>
    <t>https://play.google.com/store/apps/details?id=com.zoho.in.gst&amp;hl=en</t>
  </si>
  <si>
    <t>https://twitter.com/Ahmedshabbir20/status/881717748182601728</t>
  </si>
  <si>
    <t>https://www.facebook.com/BJP4India/videos/1714512838589232/</t>
  </si>
  <si>
    <t>http://sachkahoon.com/gst-try-to-control-on-black-money/</t>
  </si>
  <si>
    <t>http://sachkahoon.com/gst-increases-expectations-to-overcome-doubts/</t>
  </si>
  <si>
    <t>https://twitter.com/i/web/status/881704224194568192</t>
  </si>
  <si>
    <t>https://fb.me/18N7mf18v</t>
  </si>
  <si>
    <t>https://fb.me/3BCuJSIJK</t>
  </si>
  <si>
    <t>https://fb.me/2OYRdpfUq</t>
  </si>
  <si>
    <t>https://twitter.com/i/web/status/881723862374690816</t>
  </si>
  <si>
    <t>https://samaydhara.com/business/business-news/gst-what-will-happen-to-gold-after-gst-will-gold-be-expensive-or-cheaper/17847/</t>
  </si>
  <si>
    <t>https://news.google.com/news/url?sa=t&amp;fd=R&amp;ct2=us&amp;usg=AFQjCNGDlUN07btzD6iGr70NS3bfD2R9Fg&amp;clid=c3a7d30bb8a4878e06b80cf16b898331&amp;cid=52779545975188&amp;ei=NHtXWfD6OozrqgK1hoqgBA&amp;url=https://www.reuters.com/article/us-india-tax-idUSKBN19M37Y</t>
  </si>
  <si>
    <t>http://www.business-standard.com/article/markets/markets-cheer-gst-regime-sensex-up-150-points-nifty-above-9-550-117070300137_1.html</t>
  </si>
  <si>
    <t>https://twitter.com/i/web/status/881724132932501506</t>
  </si>
  <si>
    <t>https://fb.me/6rP0VHKfD</t>
  </si>
  <si>
    <t>https://www.hotstockdesk.com/members/knowledgebase/36/Nifty-Outlook-GST-Effect.html https://twitter.com/i/web/status/881724167212740608</t>
  </si>
  <si>
    <t>https://twitter.com/i/web/status/881723453505552384</t>
  </si>
  <si>
    <t>http://www.news.com.au/finance/economy/world-economy/little-india-struggles-with-tax-revolution/news-story/5dca5be3db33522d53c283ef70790c2a</t>
  </si>
  <si>
    <t>https://twitter.com/i/web/status/881724275333398528</t>
  </si>
  <si>
    <t>http://blogs.timesofindia.indiatimes.com/bloody-mary/band-baaja-tax-it-was-announced-with-fanfare-but-will-the-good-and-simple-tax-bajao-our-band-f0-9f-98-9c/</t>
  </si>
  <si>
    <t>http://timesofindia.indiatimes.com/city/chandigarh/gst-is-gayee-sarkar-thaari-deepender-hooda/articleshow/59416202.cms?from=mdr</t>
  </si>
  <si>
    <t>http://www.mathrubhumi.com/money/specials/gst/gst-1.2058859</t>
  </si>
  <si>
    <t>http://www.financialexpress.com/industry/gst-impact-maruti-posts-marginal-increase-hyundai-and-mm-slide-after-new-tax-implementation/745112/</t>
  </si>
  <si>
    <t>http://paper.li/TarekFatah?edition_id=8c2123e0-5f1a-11e7-afd2-0cc47a0d15fd</t>
  </si>
  <si>
    <t>http://www.thehindu.com/news/national/tamil-nadu/cinema-owners-stick-to-shutdown-plan/article19199556.ece</t>
  </si>
  <si>
    <t>https://twitter.com/suchitrak/status/881587571410649088</t>
  </si>
  <si>
    <t>http://paper.li/globexpert?edition_id=651f8810-5fa4-11e7-bb98-0cc47a0d1609</t>
  </si>
  <si>
    <t>http://edition.cnn.com/2017/06/30/opinions/sanitary-pads-india/index.html</t>
  </si>
  <si>
    <t>http://www.moviecrow.com/News/16761/dark-days-of-tamil-cinema-theatres-go-on-indefinite-strike-in-tamil-nadu https://twitter.com/i/web/status/881724806957195264</t>
  </si>
  <si>
    <t>https://www.youtube.com/watch?v=GaybQxhSf_s&amp;feature=youtu.be</t>
  </si>
  <si>
    <t>http://tamil.oneindia.com/news/tamilnadu/gst-hike-water-can-price-shock-chennaities-288255.html</t>
  </si>
  <si>
    <t>https://www.bloombergquint.com/gst/2017/07/02/medicines-medical-devices-continue-to-be-sold-at-pre-gst-prices</t>
  </si>
  <si>
    <t>https://twitter.com/i/web/status/881712338864185344</t>
  </si>
  <si>
    <t>https://twitter.com/i/web/status/881725384470937600</t>
  </si>
  <si>
    <t>https://www.bloombergquint.com/gst/2017/07/02/gst-hero-motocorp-cuts-prices-to-pass-on-benefits</t>
  </si>
  <si>
    <t>https://www.bloombergquint.com/gst/2017/07/02/gst-to-boost-indias-gdp-positive-for-rating-moodys</t>
  </si>
  <si>
    <t>https://twitter.com/i/web/status/881720308658393089</t>
  </si>
  <si>
    <t>http://mtonline.in/micron/redirect.html?str=Ni0IEZ</t>
  </si>
  <si>
    <t>http://www.business-standard.com/article/markets/markets-cheer-gst-regime-sensex-open-250-pts-higher-nifty-touches-9-600-117070300137_1.html?platform=hootsuite</t>
  </si>
  <si>
    <t>http://economictimes.indiatimes.com/industry/cons-products/food/nestle-to-cut-maggi-ketchup-cerelac-dairy-prices/articleshow/59393686.cms?from=mdr</t>
  </si>
  <si>
    <t>http://paper.li/blogjunta?edition_id=13298460-5fa5-11e7-bb98-0cc47a0d1609</t>
  </si>
  <si>
    <t>https://news.maxabout.com/mobiles/effect-of-gst-on-mobile-phone-prices-in-india/</t>
  </si>
  <si>
    <t>https://twitter.com/EconomicTimes/status/881724180680630272</t>
  </si>
  <si>
    <t>http://www.hindustantimes.com/business-news/gst-rollout-companies-cut-prices-some-pause-operations-to-comply-with-new-tax-regime/story-6wLXN86Q5tv0leQGnVVaqN.html</t>
  </si>
  <si>
    <t>https://twitter.com/i/web/status/881725699618463744</t>
  </si>
  <si>
    <t>https://fb.me/354FQBT8J</t>
  </si>
  <si>
    <t>https://twitter.com/i/web/status/881726428512870401</t>
  </si>
  <si>
    <t>https://twitter.com/i/web/status/881723129189367809</t>
  </si>
  <si>
    <t>https://twitter.com/i/web/status/881726460427292673</t>
  </si>
  <si>
    <t>http://zeenews.india.com/hindi/india/arun-jaitley-said-when-consumers-are-not-disturbed-by-gst-why-are-the-traders-making-noise/331686</t>
  </si>
  <si>
    <t>https://twitter.com/i/web/status/881726516408668160</t>
  </si>
  <si>
    <t>http://premium.thehindubusinessline.com/portfolio/technically/gst-longterm-gain-eclipses-shortterm-pain/article9745343.ece</t>
  </si>
  <si>
    <t>https://twitter.com/swastika24/status/881579348733575168</t>
  </si>
  <si>
    <t>http://www.livemint.com/Industry/MOEWSD4AFM6vPNmY1LwMeL/GST-will-adversely-impact-sales-profits-in-shortterm-Dabu.html</t>
  </si>
  <si>
    <t>https://fb.me/6E6anZb6i</t>
  </si>
  <si>
    <t>http://www.uditya.com</t>
  </si>
  <si>
    <t>http://www.gizbot.com/mobile/news/post-gst-apple-reduces-the-prices-its-products-042197.html</t>
  </si>
  <si>
    <t>http://m.thehindubusinessline.com/news/national/gst-to-boost-hyderabad-revenue-gst-bhavan-common-portal-launched/article9745410.ece</t>
  </si>
  <si>
    <t>https://www.youtube.com/watch?v=oDk4DzjJY3U&amp;feature=youtu.be</t>
  </si>
  <si>
    <t>https://gst.caknowledge.in/gst-valuation-rules/</t>
  </si>
  <si>
    <t>https://gst.caknowledge.in/gst-place-supply/</t>
  </si>
  <si>
    <t>http://timesofindia.indiatimes.com/business/india-business/gst-to-boost-indias-gdp-will-be-positive-for-rating-moodys/articleshow/59410243.cms</t>
  </si>
  <si>
    <t>https://twitter.com/i/web/status/881723977395314688</t>
  </si>
  <si>
    <t>http://specialcoveragenews.in/news/international-news/gst-to-boost-indias-gdp-growth-positive-for-rating-moodys-471078</t>
  </si>
  <si>
    <t>https://twitter.com/i/web/status/881722452166025218</t>
  </si>
  <si>
    <t>http://economictimes.indiatimes.com/small-biz/startups/gst-may-derail-ola-ubers-cab-leasing-programmes/articleshow/59417218.cms?utm_source=twitter.com&amp;utm_medium=referral&amp;utm_campaign=ETSmallBiz</t>
  </si>
  <si>
    <t>https://twitter.com/i/web/status/881726111499026436</t>
  </si>
  <si>
    <t>http://paper.li/sreeraj_C?edition_id=a8a81600-5fa5-11e7-b0b1-002590a5ba2d</t>
  </si>
  <si>
    <t>https://twitter.com/i/web/status/881727073013817344</t>
  </si>
  <si>
    <t>https://twitter.com/indianexpress/status/881582330023878656</t>
  </si>
  <si>
    <t>http://www.firstpost.com/business/to-get-gst-benefits-companies-need-to-provide-info-to-airlines-on-air-tickets-3769565.html</t>
  </si>
  <si>
    <t>https://twitter.com/i/web/status/881722559007309825</t>
  </si>
  <si>
    <t>http://www.puthiyathalaimurai.com/news/politics/23148-gst-have-both-merits-and-demerits-thambidurai.html</t>
  </si>
  <si>
    <t>https://twitter.com/i/web/status/881712748496797696</t>
  </si>
  <si>
    <t>https://twitter.com/i/web/status/881727255021371392</t>
  </si>
  <si>
    <t>https://twitter.com/i/web/status/881719646725984265</t>
  </si>
  <si>
    <t>https://twitter.com/i/web/status/881726342227677185</t>
  </si>
  <si>
    <t>http://timesofindia.indiatimes.com/city/chennai/tractor-industry-welcomes-gst-rate-cut-from-28-to-18-on-machine-parts/articleshow/59401494.cms</t>
  </si>
  <si>
    <t>com.au</t>
  </si>
  <si>
    <t>thehindubusinessline.com</t>
  </si>
  <si>
    <t>fb.me</t>
  </si>
  <si>
    <t>ns7.tv</t>
  </si>
  <si>
    <t>twitter.com</t>
  </si>
  <si>
    <t>indiatimes.com</t>
  </si>
  <si>
    <t>hindustantimes.com</t>
  </si>
  <si>
    <t>paper.li</t>
  </si>
  <si>
    <t>india.com</t>
  </si>
  <si>
    <t>news18.com</t>
  </si>
  <si>
    <t>puthiyathalaimurai.com</t>
  </si>
  <si>
    <t>vikatan.com</t>
  </si>
  <si>
    <t>tallysolutions.com</t>
  </si>
  <si>
    <t>newsstate.com</t>
  </si>
  <si>
    <t>linkedin.com</t>
  </si>
  <si>
    <t>bloomberg.com</t>
  </si>
  <si>
    <t>jagatgururampalji.org</t>
  </si>
  <si>
    <t>business-standard.com</t>
  </si>
  <si>
    <t>dnaindia.com</t>
  </si>
  <si>
    <t>newindianexpress.com google.com</t>
  </si>
  <si>
    <t>newsx.com</t>
  </si>
  <si>
    <t>zevenworld.com</t>
  </si>
  <si>
    <t>livemint.com</t>
  </si>
  <si>
    <t>narendramodi.in</t>
  </si>
  <si>
    <t>deccanchronicle.com</t>
  </si>
  <si>
    <t>financialexpress.com</t>
  </si>
  <si>
    <t>motorworldindia.com</t>
  </si>
  <si>
    <t>moneycontrol.com</t>
  </si>
  <si>
    <t>newsflicks.com</t>
  </si>
  <si>
    <t>firstpost.com</t>
  </si>
  <si>
    <t>livetoday.online</t>
  </si>
  <si>
    <t>proficientgroup.in</t>
  </si>
  <si>
    <t>pscp.tv</t>
  </si>
  <si>
    <t>thequint.com</t>
  </si>
  <si>
    <t>newindianexpress.com</t>
  </si>
  <si>
    <t>feedburner.com</t>
  </si>
  <si>
    <t>ndtv.com</t>
  </si>
  <si>
    <t>overdrive.in</t>
  </si>
  <si>
    <t>blogspot.in</t>
  </si>
  <si>
    <t>investmentguruindia.com twitter.com</t>
  </si>
  <si>
    <t>investmentguruindia.com</t>
  </si>
  <si>
    <t>youtube.com</t>
  </si>
  <si>
    <t>theguardian.com</t>
  </si>
  <si>
    <t>zeebiz.com</t>
  </si>
  <si>
    <t>patrika.com</t>
  </si>
  <si>
    <t>motortrend.in</t>
  </si>
  <si>
    <t>zoho.com</t>
  </si>
  <si>
    <t>cauverynews.tv cauverynews.tv</t>
  </si>
  <si>
    <t>net.au</t>
  </si>
  <si>
    <t>vccircle.com</t>
  </si>
  <si>
    <t>oneindia.com</t>
  </si>
  <si>
    <t>google.com</t>
  </si>
  <si>
    <t>facebook.com</t>
  </si>
  <si>
    <t>sachkahoon.com</t>
  </si>
  <si>
    <t>samaydhara.com</t>
  </si>
  <si>
    <t>hotstockdesk.com twitter.com</t>
  </si>
  <si>
    <t>mathrubhumi.com</t>
  </si>
  <si>
    <t>thehindu.com</t>
  </si>
  <si>
    <t>cnn.com</t>
  </si>
  <si>
    <t>moviecrow.com twitter.com</t>
  </si>
  <si>
    <t>bloombergquint.com</t>
  </si>
  <si>
    <t>mtonline.in</t>
  </si>
  <si>
    <t>maxabout.com</t>
  </si>
  <si>
    <t>uditya.com</t>
  </si>
  <si>
    <t>gizbot.com</t>
  </si>
  <si>
    <t>caknowledge.in</t>
  </si>
  <si>
    <t>specialcoveragenews.in</t>
  </si>
  <si>
    <t>gst</t>
  </si>
  <si>
    <t>gst onenationonetax</t>
  </si>
  <si>
    <t>gst wapol</t>
  </si>
  <si>
    <t>gst अंधभक्तो</t>
  </si>
  <si>
    <t>gst gstfornewindia</t>
  </si>
  <si>
    <t>socialmedia gst</t>
  </si>
  <si>
    <t>cnbctv18exclusive gst</t>
  </si>
  <si>
    <t>gst 1taxbenefitsmax</t>
  </si>
  <si>
    <t>gst fracking</t>
  </si>
  <si>
    <t>தமிழிசை gst</t>
  </si>
  <si>
    <t>gst gsteffect</t>
  </si>
  <si>
    <t>gst fearmongering</t>
  </si>
  <si>
    <t>namo gst</t>
  </si>
  <si>
    <t>stocks gst etmarketstopstory</t>
  </si>
  <si>
    <t>gst itc fiibrokerages houseviews</t>
  </si>
  <si>
    <t>gstrollout gst gsttamasha gsteffect</t>
  </si>
  <si>
    <t>gst குறுஞ்செய்தி</t>
  </si>
  <si>
    <t>sackmaneka scrap498a onot gst gstfornewindia</t>
  </si>
  <si>
    <t>जीने_की_राह gst</t>
  </si>
  <si>
    <t>gst otc</t>
  </si>
  <si>
    <t>gst india</t>
  </si>
  <si>
    <t>halfcookedgst gst</t>
  </si>
  <si>
    <t>gstfornewindia gsteffect onenationonetaxonemarket gst</t>
  </si>
  <si>
    <t>फैसले gst</t>
  </si>
  <si>
    <t>gst युगपुरुष टैक्स</t>
  </si>
  <si>
    <t>gst gst onenationonetaxonemarket</t>
  </si>
  <si>
    <t>gst smalltraders bigsahgaram</t>
  </si>
  <si>
    <t>gst_mess gst</t>
  </si>
  <si>
    <t>gst gstनही</t>
  </si>
  <si>
    <t>gstfornewindia gst gstrollout</t>
  </si>
  <si>
    <t>बीजेपी gst</t>
  </si>
  <si>
    <t>gst 498a rape</t>
  </si>
  <si>
    <t>gst gstimpact</t>
  </si>
  <si>
    <t>gst halfcookedgst</t>
  </si>
  <si>
    <t>gst gstfornewindia gstsimplified gstfaqs</t>
  </si>
  <si>
    <t>gst notinmyname</t>
  </si>
  <si>
    <t>gst sexist</t>
  </si>
  <si>
    <t>gst socialmedia</t>
  </si>
  <si>
    <t>salttax gst taxterrorism</t>
  </si>
  <si>
    <t>gst goodandsimpletax</t>
  </si>
  <si>
    <t>mandirs gst mosques</t>
  </si>
  <si>
    <t>gst lpg subsidy</t>
  </si>
  <si>
    <t>gstfornewindia gst</t>
  </si>
  <si>
    <t>gst 1taxbenefitsmax gsteffect</t>
  </si>
  <si>
    <t>goodsandservicestax gst bjp</t>
  </si>
  <si>
    <t>gst construction</t>
  </si>
  <si>
    <t>gst लड़किया ना खाऊंगा खाने</t>
  </si>
  <si>
    <t>gst gst4newindia</t>
  </si>
  <si>
    <t>gst edappadipalaniswami</t>
  </si>
  <si>
    <t>gst employment</t>
  </si>
  <si>
    <t>gst anchoring</t>
  </si>
  <si>
    <t>gst vishal</t>
  </si>
  <si>
    <t>gst onenationonetax traders</t>
  </si>
  <si>
    <t>tfpc vishal kadamburraju gst</t>
  </si>
  <si>
    <t>shankar tamilcinema gst</t>
  </si>
  <si>
    <t>gst जानकारी</t>
  </si>
  <si>
    <t>lahukalagaan sanitarynapkins gst</t>
  </si>
  <si>
    <t>serviceproviders follow markets introduction gst india rt software erp tech</t>
  </si>
  <si>
    <t>serviceproviders follow markets introduction gst india rt</t>
  </si>
  <si>
    <t>notinmyname notonpaksoil gst delhikanayak indvpak</t>
  </si>
  <si>
    <t>1taxbenefitsmax gst goodandsimpletax gsterabegins indiaforgst goodsandservicestax</t>
  </si>
  <si>
    <t>bangalore gst</t>
  </si>
  <si>
    <t>rahulgandhi gst gstfornewindia</t>
  </si>
  <si>
    <t>goodandsimpletax gst onenationonemarket</t>
  </si>
  <si>
    <t>gst goodandsimpletax onenationonemarket</t>
  </si>
  <si>
    <t>corruptcongress gst</t>
  </si>
  <si>
    <t>moodys gst india gdp indiagdp</t>
  </si>
  <si>
    <t>gst onenationonetaxonemarket</t>
  </si>
  <si>
    <t>gayisarkartumhari gstfact gst</t>
  </si>
  <si>
    <t>gst gstfornewindia gsteffect</t>
  </si>
  <si>
    <t>gst studentsenlighten goodandsimpletax</t>
  </si>
  <si>
    <t>gst leadership vision gstfornewindia</t>
  </si>
  <si>
    <t>gst लिपस्टिक</t>
  </si>
  <si>
    <t>gst 1taxbenefitsmax onetaxonenationonemarket</t>
  </si>
  <si>
    <t>demonetisation gst</t>
  </si>
  <si>
    <t>gst kisanpanchayatsonepat</t>
  </si>
  <si>
    <t>gst curruption</t>
  </si>
  <si>
    <t>gst gst</t>
  </si>
  <si>
    <t>gst wivind</t>
  </si>
  <si>
    <t>savetamilcinema gst</t>
  </si>
  <si>
    <t>gstfornewindia gst gstrollout gsteffect</t>
  </si>
  <si>
    <t>onenationonetaxonemarket gst</t>
  </si>
  <si>
    <t>gst onenationonetax gstfornewindia</t>
  </si>
  <si>
    <t>gst software टाँय_टाँय_फिस्स्स्स</t>
  </si>
  <si>
    <t>gst cricket shoes</t>
  </si>
  <si>
    <t>banglore gst gstfornewindia gstfaqs</t>
  </si>
  <si>
    <t>gst gstforcommonman</t>
  </si>
  <si>
    <t>gst gujarat upa</t>
  </si>
  <si>
    <t>india gst gstrollout gstfornewindia gsttamasha</t>
  </si>
  <si>
    <t>presstitutes gst</t>
  </si>
  <si>
    <t>gst காவிரி</t>
  </si>
  <si>
    <t>nogmmustard gst</t>
  </si>
  <si>
    <t>acchedin goodandsimpletax gst</t>
  </si>
  <si>
    <t>tamilnadu gst</t>
  </si>
  <si>
    <t>iphone ipad india gst</t>
  </si>
  <si>
    <t>gstfornewindia gstrollout gst</t>
  </si>
  <si>
    <t>नोटबंदी gst</t>
  </si>
  <si>
    <t>1देशएकटैक्स gst gstfornewindia</t>
  </si>
  <si>
    <t>gst अच्छे_दिन</t>
  </si>
  <si>
    <t>gst modigovt gstforcommonman</t>
  </si>
  <si>
    <t>update gst</t>
  </si>
  <si>
    <t>gst taxationreform</t>
  </si>
  <si>
    <t>gst chineese</t>
  </si>
  <si>
    <t>gst gstday</t>
  </si>
  <si>
    <t>gst gst onenationonetaxonemarket gstfornewindia</t>
  </si>
  <si>
    <t>congress gst</t>
  </si>
  <si>
    <t>zohobooks gst</t>
  </si>
  <si>
    <t>onenationonetax gst</t>
  </si>
  <si>
    <t>expressopinion change pricing gst startups onlineshopping</t>
  </si>
  <si>
    <t>gst ecommerce adverse curiosity</t>
  </si>
  <si>
    <t>gst gstfornewindia gstforcommonman</t>
  </si>
  <si>
    <t>dastak gst</t>
  </si>
  <si>
    <t>gst अजब_ग़ज़ब_लोग</t>
  </si>
  <si>
    <t>gst शिवराज मोदी</t>
  </si>
  <si>
    <t>dailyprice lpg atf petroproduct gst</t>
  </si>
  <si>
    <t>gst ganguly sehwag tendulkar</t>
  </si>
  <si>
    <t>investor market trader daytrading nifty gst analysis morningcall</t>
  </si>
  <si>
    <t>justiceforkollywood localtax gst savetamilcinema</t>
  </si>
  <si>
    <t>gst nifty</t>
  </si>
  <si>
    <t>happybirthday gst gstfornewindia onenationonetaxonemarket</t>
  </si>
  <si>
    <t>vat gst tamilnadu gstrollout gstfornewindia</t>
  </si>
  <si>
    <t>gst demonetisation</t>
  </si>
  <si>
    <t>gdp gst</t>
  </si>
  <si>
    <t>gst modi</t>
  </si>
  <si>
    <t>gst dhinchak_pooja</t>
  </si>
  <si>
    <t>moodies gst top9at9</t>
  </si>
  <si>
    <t>tamilfilmproducerscouncil gst</t>
  </si>
  <si>
    <t>gst gstsimplified transformingindia</t>
  </si>
  <si>
    <t>gst मोदीसरकार gst</t>
  </si>
  <si>
    <t>gst gstrollout</t>
  </si>
  <si>
    <t>bjptn gst gstrollout bjp modi</t>
  </si>
  <si>
    <t>breaking icai gst</t>
  </si>
  <si>
    <t>gst onenationonetax 1taxbenefitsmax</t>
  </si>
  <si>
    <t>gst amitabhbachchan gstfornewindia</t>
  </si>
  <si>
    <t>जमुड़े_लौंडे gst गई_सोनिया_तेल हद बाई बेचने</t>
  </si>
  <si>
    <t>gst அம்மா_உணவகங்களில்</t>
  </si>
  <si>
    <t>babasehgal gst</t>
  </si>
  <si>
    <t>gst market</t>
  </si>
  <si>
    <t>bluedart investment gst</t>
  </si>
  <si>
    <t>fasb gst</t>
  </si>
  <si>
    <t>rollbackgst4pwds gst</t>
  </si>
  <si>
    <t>gstfornewindia gst gstrollout gst gsteffect</t>
  </si>
  <si>
    <t>शुभलाभ लालकिताब श्रीगणेश लगान gst</t>
  </si>
  <si>
    <t>gstforcommonman gst</t>
  </si>
  <si>
    <t>gst tamilnadu</t>
  </si>
  <si>
    <t>gst car</t>
  </si>
  <si>
    <t>gst taxregime apple heromotocorp hul</t>
  </si>
  <si>
    <t>watch gst</t>
  </si>
  <si>
    <t>gstfornewindia gst stryker strykerindia</t>
  </si>
  <si>
    <t>bjp gst reform</t>
  </si>
  <si>
    <t>mcgm rera gst</t>
  </si>
  <si>
    <t>tax gst india</t>
  </si>
  <si>
    <t>gst aadharcard</t>
  </si>
  <si>
    <t>itc gst</t>
  </si>
  <si>
    <t>nifty gst itc</t>
  </si>
  <si>
    <t>gst lpg</t>
  </si>
  <si>
    <t>vat gst मासूम_भक्त</t>
  </si>
  <si>
    <t>gst tgi goodsandservicestax</t>
  </si>
  <si>
    <t>gst gstlaunch gstfornewindia</t>
  </si>
  <si>
    <t>बच्चों खाने बिस्किट gst एल्कोहल बाहर</t>
  </si>
  <si>
    <t>gst admkfails</t>
  </si>
  <si>
    <t>gst goodandsimpletax onenationonetax gstrollout</t>
  </si>
  <si>
    <t>gst gse</t>
  </si>
  <si>
    <t>gst regional</t>
  </si>
  <si>
    <t>gst ndtv gstrollout</t>
  </si>
  <si>
    <t>ट्रोल gst ट्रोल heartattack</t>
  </si>
  <si>
    <t>gst खाओ_और_खाने_दो</t>
  </si>
  <si>
    <t>gst gstrollout goodandsimpletax</t>
  </si>
  <si>
    <t>modi gst</t>
  </si>
  <si>
    <t>justin shankar gst</t>
  </si>
  <si>
    <t>gstrollout gstfornewindia gst</t>
  </si>
  <si>
    <t>gst government</t>
  </si>
  <si>
    <t>gst economy</t>
  </si>
  <si>
    <t>nogst againstgst gst</t>
  </si>
  <si>
    <t>gst biggovernment</t>
  </si>
  <si>
    <t>gst arunjaitley</t>
  </si>
  <si>
    <t>जमुड़े_लौंडे gst गई_सोनिया_तेल हद बाई</t>
  </si>
  <si>
    <t>gstlaunch gst gsteffect</t>
  </si>
  <si>
    <t>कफन gst gstrollout</t>
  </si>
  <si>
    <t>gst ஐ_சப்போர்ட்_கடலைமிட்டாய்</t>
  </si>
  <si>
    <t>gst gse good it</t>
  </si>
  <si>
    <t>spotlight gst</t>
  </si>
  <si>
    <t>gsttamasha gstimpact gayisarkartumhari gst</t>
  </si>
  <si>
    <t>gst iphone</t>
  </si>
  <si>
    <t>news gst boyname rajasthan</t>
  </si>
  <si>
    <t>swayam makeinindia digitalindia swachhbharat gst indianrailways startupindia india gdp growth</t>
  </si>
  <si>
    <t>gst 1देशएकटैक्स gstimpact</t>
  </si>
  <si>
    <t>gst monopoly</t>
  </si>
  <si>
    <t>startupfashion gst</t>
  </si>
  <si>
    <t>gst realestate</t>
  </si>
  <si>
    <t>gst gs_tea gsttamasha gstdisaster bjplies</t>
  </si>
  <si>
    <t>gstfornewindia gst 1taxbenefitsmax</t>
  </si>
  <si>
    <t>gst lynching demonetisation evm evm</t>
  </si>
  <si>
    <t>gst जीएसटी</t>
  </si>
  <si>
    <t>gstfornewindia goodandsimpletax gst</t>
  </si>
  <si>
    <t>புதியஇந்தியா vadivelu gst</t>
  </si>
  <si>
    <t>माल्या अम्बानी अडानी gst</t>
  </si>
  <si>
    <t>evm gst bjp gst</t>
  </si>
  <si>
    <t>gst lvarchives</t>
  </si>
  <si>
    <t>gst ghanta_tum_samjhoge</t>
  </si>
  <si>
    <t>men maintenance forcefullcharity ablanari gst sackmaneka</t>
  </si>
  <si>
    <t>gst admk contra views</t>
  </si>
  <si>
    <t>gst india cloud erp gst</t>
  </si>
  <si>
    <t>gst vaiko</t>
  </si>
  <si>
    <t>gst disturbanceintheforce</t>
  </si>
  <si>
    <t>indvpak pakvind gstrollout gstfornewindia wwc17 wivind gst sehwag sachin</t>
  </si>
  <si>
    <t>gst industry shobanakamineni</t>
  </si>
  <si>
    <t>opinion tax gst</t>
  </si>
  <si>
    <t>gst moody</t>
  </si>
  <si>
    <t>rahulgandhi soniagandhi gst</t>
  </si>
  <si>
    <t>gst memes</t>
  </si>
  <si>
    <t>apple gst</t>
  </si>
  <si>
    <t>opportunity gst</t>
  </si>
  <si>
    <t>secularism gst</t>
  </si>
  <si>
    <t>gst nestle gstforcommonman</t>
  </si>
  <si>
    <t>pammikaur gst modi</t>
  </si>
  <si>
    <t>मराठी gst महाराष्ट्र गुजराती हिंदी इंग्रजी म</t>
  </si>
  <si>
    <t>gst एक_देश_एक_टैक्स gstfornewindia</t>
  </si>
  <si>
    <t>gst बिखारी_पिल्लै</t>
  </si>
  <si>
    <t>1taxbenefitsmax goodandsimpletax gst</t>
  </si>
  <si>
    <t>gst पहली_पोस्ट</t>
  </si>
  <si>
    <t>gst indvpak goodandsimpletax</t>
  </si>
  <si>
    <t>gst gstrollout tamilnadu thambidurai</t>
  </si>
  <si>
    <t>goodandsimpletax gst</t>
  </si>
  <si>
    <t>gst gayisarkartumhari</t>
  </si>
  <si>
    <t>gst control blackmoney corruption target</t>
  </si>
  <si>
    <t>gst increases expectations doubts</t>
  </si>
  <si>
    <t>gst gstlaunch</t>
  </si>
  <si>
    <t>modi gst congress</t>
  </si>
  <si>
    <t>gst retailers</t>
  </si>
  <si>
    <t>gst sideeffects</t>
  </si>
  <si>
    <t>gst startups entrepreneurs</t>
  </si>
  <si>
    <t>gold gst</t>
  </si>
  <si>
    <t>india gst business</t>
  </si>
  <si>
    <t>markets gst sensex nifty</t>
  </si>
  <si>
    <t>gst makeindiagreatagain</t>
  </si>
  <si>
    <t>mumbai bse nse gst</t>
  </si>
  <si>
    <t>nifty50 gst mondaymotivaton</t>
  </si>
  <si>
    <t>bqstocks gst</t>
  </si>
  <si>
    <t>gsteffect gstfornewindia gstrollout gst onenationonetax</t>
  </si>
  <si>
    <t>gst டவுட்</t>
  </si>
  <si>
    <t>gst transformingindia gsteffect gstfornewindia</t>
  </si>
  <si>
    <t>india tax gst taxes indians</t>
  </si>
  <si>
    <t>gst automotive</t>
  </si>
  <si>
    <t>gstfornewindia onenationonetax gst goodsandsimpletax</t>
  </si>
  <si>
    <t>gst sundayeye</t>
  </si>
  <si>
    <t>gst govt</t>
  </si>
  <si>
    <t>gst onenationonelaw onenationonetax</t>
  </si>
  <si>
    <t>onenationonetax gst onenationonelaw</t>
  </si>
  <si>
    <t>gst gsteffect gstrollout gstfornewindia pun</t>
  </si>
  <si>
    <t>gst gsteffect gstrollout</t>
  </si>
  <si>
    <t>climate gst</t>
  </si>
  <si>
    <t>gst gstsimplified</t>
  </si>
  <si>
    <t>evm gst banevm evmmuktbharat</t>
  </si>
  <si>
    <t>gst gstrollout narendramodi bjp tamilnadu</t>
  </si>
  <si>
    <t>gst gstrollout tamilnadu</t>
  </si>
  <si>
    <t>gst farmers gstforcommonman</t>
  </si>
  <si>
    <t>gst sensex</t>
  </si>
  <si>
    <t>traffic gst</t>
  </si>
  <si>
    <t>tamilnadu entertainmenttax gst legal gst tnshouldcanceldoubletaxoncinema</t>
  </si>
  <si>
    <t>icai modi gst</t>
  </si>
  <si>
    <t>gst lpg lpgcylinder</t>
  </si>
  <si>
    <t>gst gst india</t>
  </si>
  <si>
    <t>gst coffeeaddict</t>
  </si>
  <si>
    <t>gst मोदीसरकार</t>
  </si>
  <si>
    <t>gst zee ndtv</t>
  </si>
  <si>
    <t>gstrollout gst gsttamasha</t>
  </si>
  <si>
    <t>नोटबंदी भ्रस्टाचार gst वाहरी बीजेपी</t>
  </si>
  <si>
    <t>gst sensex nifty gstforcommonman</t>
  </si>
  <si>
    <t>gstfornewindia gst gstforcommonman</t>
  </si>
  <si>
    <t>sensex gst nifty</t>
  </si>
  <si>
    <t>gst mondayblogs</t>
  </si>
  <si>
    <t>gst 1taxbenefitsmax gstfornewindia goodandsimpletax</t>
  </si>
  <si>
    <t>gst नीतिश</t>
  </si>
  <si>
    <t>gst monsoon</t>
  </si>
  <si>
    <t>gst ipl</t>
  </si>
  <si>
    <t>tr gst rajini vijay</t>
  </si>
  <si>
    <t>मोदी gst gstimpact</t>
  </si>
  <si>
    <t>gst mobile phone</t>
  </si>
  <si>
    <t>nc gst</t>
  </si>
  <si>
    <t>happy gst gstfornewindia gstindia onenationonetax</t>
  </si>
  <si>
    <t>भगवतगीता कर gst</t>
  </si>
  <si>
    <t>welcomegst gst gstfornewindia</t>
  </si>
  <si>
    <t>gst gstrollout gstmuhuratshopping gsttamasha gsttryst</t>
  </si>
  <si>
    <t>gst presstitutes</t>
  </si>
  <si>
    <t>gst lynching demonetisation evm</t>
  </si>
  <si>
    <t>gst notebandi schoolfeeloot</t>
  </si>
  <si>
    <t>gst onenationonetaxonemarket gstforcommonman</t>
  </si>
  <si>
    <t>mc gst</t>
  </si>
  <si>
    <t>gst makeperiodsfree</t>
  </si>
  <si>
    <t>gst dabur</t>
  </si>
  <si>
    <t>gst gstdoosriazadi</t>
  </si>
  <si>
    <t>gems garment export management software apparel leather accessories home furnishing manufacturing gst</t>
  </si>
  <si>
    <t>gst hyderabad</t>
  </si>
  <si>
    <t>gstfornewindia gst gstlaunch affect on car prices and bike pricess high less watch youtube video</t>
  </si>
  <si>
    <t>gst cgst</t>
  </si>
  <si>
    <t>cgst gst</t>
  </si>
  <si>
    <t>gst gstforcommonman gstfornewindia</t>
  </si>
  <si>
    <t>gst onenationonetaxonemarket goodsandservicestax gstfornewindia</t>
  </si>
  <si>
    <t>gst onenationonetax gstfornewindia gstn</t>
  </si>
  <si>
    <t>gstindia gst onenationonetax gstfornewindia</t>
  </si>
  <si>
    <t>mygstmitra gst gstfornewindia</t>
  </si>
  <si>
    <t>gst china</t>
  </si>
  <si>
    <t>mumbai gst</t>
  </si>
  <si>
    <t>mumbai shivsena kuchbhi gst</t>
  </si>
  <si>
    <t>gst octroipost</t>
  </si>
  <si>
    <t>gst gstmuhuratshopping</t>
  </si>
  <si>
    <t>demonetisation gst bjp bbc</t>
  </si>
  <si>
    <t>j gst</t>
  </si>
  <si>
    <t>gst air tickets</t>
  </si>
  <si>
    <t>gstrollout onenationonetax gst</t>
  </si>
  <si>
    <t>gst admk thambidurai</t>
  </si>
  <si>
    <t>gst blackmoney</t>
  </si>
  <si>
    <t>घोड़ों gst गधों टैक्स देश भाजपाइयों</t>
  </si>
  <si>
    <t>st gst gen_कैटेगरी व्यापारी_भी</t>
  </si>
  <si>
    <t>https://twitter.com/#!/fno_india/status/881712332539256833</t>
  </si>
  <si>
    <t>https://twitter.com/#!/bhatt_neer/status/881712349454802944</t>
  </si>
  <si>
    <t>https://twitter.com/#!/ricknewnham/status/881712362897551360</t>
  </si>
  <si>
    <t>https://twitter.com/#!/parvarish3/status/881712369277300736</t>
  </si>
  <si>
    <t>https://twitter.com/#!/parmanandjikad3/status/881712380148887552</t>
  </si>
  <si>
    <t>https://twitter.com/#!/vijaysi77377108/status/881712394581327872</t>
  </si>
  <si>
    <t>https://twitter.com/#!/madhusudandixi4/status/881712439460413445</t>
  </si>
  <si>
    <t>https://twitter.com/#!/sorabh_in/status/881712448369295360</t>
  </si>
  <si>
    <t>https://twitter.com/#!/sagyanam/status/881712455805616129</t>
  </si>
  <si>
    <t>https://twitter.com/#!/sabarywolfy/status/881712457068142593</t>
  </si>
  <si>
    <t>https://twitter.com/#!/himwant/status/881712474692567040</t>
  </si>
  <si>
    <t>https://twitter.com/#!/dhawla2014/status/881712503805300736</t>
  </si>
  <si>
    <t>https://twitter.com/#!/voiceallahabad/status/881712517097046020</t>
  </si>
  <si>
    <t>https://twitter.com/#!/lynlinking/status/881712524348932096</t>
  </si>
  <si>
    <t>https://twitter.com/#!/molarcannine/status/881712409966256128</t>
  </si>
  <si>
    <t>https://twitter.com/#!/molarcannine/status/881712536625836033</t>
  </si>
  <si>
    <t>https://twitter.com/#!/baalu_tweets/status/881712550802477056</t>
  </si>
  <si>
    <t>https://twitter.com/#!/529e8356aad34f9/status/881712562286379008</t>
  </si>
  <si>
    <t>https://twitter.com/#!/tirumalakv/status/881712564643614720</t>
  </si>
  <si>
    <t>https://twitter.com/#!/m2010_suresneha/status/881712574265311232</t>
  </si>
  <si>
    <t>https://twitter.com/#!/lifeofsko/status/881712592443416577</t>
  </si>
  <si>
    <t>https://twitter.com/#!/shahfai70171529/status/881712605202612224</t>
  </si>
  <si>
    <t>https://twitter.com/#!/sumitsonii/status/881712589981577217</t>
  </si>
  <si>
    <t>https://twitter.com/#!/sumitsonii/status/881712609980014592</t>
  </si>
  <si>
    <t>https://twitter.com/#!/rajeshskumar13/status/881712635044966400</t>
  </si>
  <si>
    <t>https://twitter.com/#!/amitsingh2203/status/881712661297156096</t>
  </si>
  <si>
    <t>https://twitter.com/#!/shivamc14228044/status/881712672194121730</t>
  </si>
  <si>
    <t>https://twitter.com/#!/cnbcbazaar/status/881712675885129728</t>
  </si>
  <si>
    <t>https://twitter.com/#!/m92zaheer/status/881712679647399936</t>
  </si>
  <si>
    <t>https://twitter.com/#!/srideens/status/881712724962549760</t>
  </si>
  <si>
    <t>https://twitter.com/#!/devasenapathy15/status/881712726770196480</t>
  </si>
  <si>
    <t>https://twitter.com/#!/rakeshmeena212/status/881712788779016193</t>
  </si>
  <si>
    <t>https://twitter.com/#!/_indianpsycho/status/881712795108102145</t>
  </si>
  <si>
    <t>https://twitter.com/#!/xmom59/status/881712591843741697</t>
  </si>
  <si>
    <t>https://twitter.com/#!/xmom59/status/881712798882975744</t>
  </si>
  <si>
    <t>https://twitter.com/#!/0__1/status/881712825910964224</t>
  </si>
  <si>
    <t>https://twitter.com/#!/digendranayak/status/881712826615771136</t>
  </si>
  <si>
    <t>https://twitter.com/#!/priyank03118966/status/881712845372747776</t>
  </si>
  <si>
    <t>https://twitter.com/#!/vipin123panwar/status/881712790913896448</t>
  </si>
  <si>
    <t>https://twitter.com/#!/vipin123panwar/status/881712836338212864</t>
  </si>
  <si>
    <t>https://twitter.com/#!/vipin123panwar/status/881712855774638080</t>
  </si>
  <si>
    <t>https://twitter.com/#!/satyam2311/status/881712856328273920</t>
  </si>
  <si>
    <t>https://twitter.com/#!/manojkumar498/status/881712866285543424</t>
  </si>
  <si>
    <t>https://twitter.com/#!/jamsadm/status/881712884165730305</t>
  </si>
  <si>
    <t>https://twitter.com/#!/indvsterrorism/status/881712900603207681</t>
  </si>
  <si>
    <t>https://twitter.com/#!/aishwaryverma9/status/881712916558299137</t>
  </si>
  <si>
    <t>https://twitter.com/#!/anupagrawal23/status/881712922166272000</t>
  </si>
  <si>
    <t>https://twitter.com/#!/jpssarathi/status/881712965250142208</t>
  </si>
  <si>
    <t>https://twitter.com/#!/taruntohana/status/881712966592151553</t>
  </si>
  <si>
    <t>https://twitter.com/#!/vinodm_85/status/881712966864838656</t>
  </si>
  <si>
    <t>https://twitter.com/#!/srinivasanravi/status/881712989669171204</t>
  </si>
  <si>
    <t>https://twitter.com/#!/nageshkotike/status/881713012217753600</t>
  </si>
  <si>
    <t>https://twitter.com/#!/bjp4krishna1/status/881713019675230208</t>
  </si>
  <si>
    <t>https://twitter.com/#!/shaan001/status/881712939652317184</t>
  </si>
  <si>
    <t>https://twitter.com/#!/shaan001/status/881713027246170112</t>
  </si>
  <si>
    <t>https://twitter.com/#!/saxenask352/status/881713030668726272</t>
  </si>
  <si>
    <t>https://twitter.com/#!/ajaykum53274448/status/881712947046658048</t>
  </si>
  <si>
    <t>https://twitter.com/#!/ajaykum53274448/status/881713047110164480</t>
  </si>
  <si>
    <t>https://twitter.com/#!/shaunkrish/status/881713102458245121</t>
  </si>
  <si>
    <t>https://twitter.com/#!/ingenioussachin/status/881713103221776388</t>
  </si>
  <si>
    <t>https://twitter.com/#!/saritasaini18/status/881712754817507328</t>
  </si>
  <si>
    <t>https://twitter.com/#!/saritasaini18/status/881712854037966848</t>
  </si>
  <si>
    <t>https://twitter.com/#!/saritasaini18/status/881713122980933633</t>
  </si>
  <si>
    <t>https://twitter.com/#!/manishupreti9/status/881713138416066561</t>
  </si>
  <si>
    <t>https://twitter.com/#!/sayedzaman5/status/881713139233861632</t>
  </si>
  <si>
    <t>https://twitter.com/#!/cavafouph/status/881713142920773632</t>
  </si>
  <si>
    <t>https://twitter.com/#!/sunmech/status/881712610114117632</t>
  </si>
  <si>
    <t>https://twitter.com/#!/sunmech/status/881713150059462656</t>
  </si>
  <si>
    <t>https://twitter.com/#!/painolid/status/881713151372255234</t>
  </si>
  <si>
    <t>https://twitter.com/#!/ghanta_satish/status/881713152651440128</t>
  </si>
  <si>
    <t>https://twitter.com/#!/inavaneet/status/881713162902306816</t>
  </si>
  <si>
    <t>https://twitter.com/#!/whirlingdervesh/status/881713169785397249</t>
  </si>
  <si>
    <t>https://twitter.com/#!/jaygalla/status/881713171135832064</t>
  </si>
  <si>
    <t>https://twitter.com/#!/vshalsopariwala/status/881713184519757824</t>
  </si>
  <si>
    <t>https://twitter.com/#!/shivamp06/status/881713216493166594</t>
  </si>
  <si>
    <t>https://twitter.com/#!/virende72758380/status/881713251913945088</t>
  </si>
  <si>
    <t>https://twitter.com/#!/epicrofldon/status/881713279545950208</t>
  </si>
  <si>
    <t>https://twitter.com/#!/guptasachin2911/status/881713284813996033</t>
  </si>
  <si>
    <t>https://twitter.com/#!/aendran/status/881713293970202624</t>
  </si>
  <si>
    <t>https://twitter.com/#!/santhosh_pblr/status/881713299766755329</t>
  </si>
  <si>
    <t>https://twitter.com/#!/sheikhi28569333/status/881712658155753474</t>
  </si>
  <si>
    <t>https://twitter.com/#!/sheikhi28569333/status/881712677785137152</t>
  </si>
  <si>
    <t>https://twitter.com/#!/sheikhi28569333/status/881713305055879168</t>
  </si>
  <si>
    <t>https://twitter.com/#!/jai_pnarayan/status/881713316518924288</t>
  </si>
  <si>
    <t>https://twitter.com/#!/shankarrao1753/status/881713324269895681</t>
  </si>
  <si>
    <t>https://twitter.com/#!/sujitpatil/status/881713337834160128</t>
  </si>
  <si>
    <t>https://twitter.com/#!/muntaziraapka/status/881712628917309441</t>
  </si>
  <si>
    <t>https://twitter.com/#!/muntaziraapka/status/881712708449685504</t>
  </si>
  <si>
    <t>https://twitter.com/#!/muntaziraapka/status/881713254506139648</t>
  </si>
  <si>
    <t>https://twitter.com/#!/muntaziraapka/status/881713350341799937</t>
  </si>
  <si>
    <t>https://twitter.com/#!/7rajeshraj92/status/881713357723709444</t>
  </si>
  <si>
    <t>https://twitter.com/#!/appycentric/status/881713360902934528</t>
  </si>
  <si>
    <t>https://twitter.com/#!/khaishk/status/881713366468710400</t>
  </si>
  <si>
    <t>https://twitter.com/#!/modifanprajjwal/status/881713373263654913</t>
  </si>
  <si>
    <t>https://twitter.com/#!/knowajay1984/status/881713434542325760</t>
  </si>
  <si>
    <t>https://twitter.com/#!/nakedboyssingin/status/881713438573121536</t>
  </si>
  <si>
    <t>https://twitter.com/#!/mehrakushal71/status/881713454184226817</t>
  </si>
  <si>
    <t>https://twitter.com/#!/ls2008/status/881713067674882049</t>
  </si>
  <si>
    <t>https://twitter.com/#!/ls2008/status/881713454272266240</t>
  </si>
  <si>
    <t>https://twitter.com/#!/fardeen18092/status/881713456235270144</t>
  </si>
  <si>
    <t>https://twitter.com/#!/aadharscam/status/881713466813198336</t>
  </si>
  <si>
    <t>https://twitter.com/#!/_sanjaytripathi/status/881713494680248320</t>
  </si>
  <si>
    <t>https://twitter.com/#!/vickymano3/status/881713495649075200</t>
  </si>
  <si>
    <t>https://twitter.com/#!/bjpwbengal/status/881713530277306369</t>
  </si>
  <si>
    <t>https://twitter.com/#!/rishikarwi/status/881712348804907009</t>
  </si>
  <si>
    <t>https://twitter.com/#!/rishikarwi/status/881713532739485698</t>
  </si>
  <si>
    <t>https://twitter.com/#!/sunny75784/status/881713538355605504</t>
  </si>
  <si>
    <t>https://twitter.com/#!/saurabhsri2000/status/881713551483785217</t>
  </si>
  <si>
    <t>https://twitter.com/#!/muraliks_11/status/881713566826414081</t>
  </si>
  <si>
    <t>https://twitter.com/#!/agarwalladinesh/status/881713597893664768</t>
  </si>
  <si>
    <t>https://twitter.com/#!/hindustani_kudi/status/881713388954558464</t>
  </si>
  <si>
    <t>https://twitter.com/#!/hindustani_kudi/status/881713625043537920</t>
  </si>
  <si>
    <t>https://twitter.com/#!/mohdfaizan02/status/881713626054373376</t>
  </si>
  <si>
    <t>https://twitter.com/#!/prakashsony13/status/881713637878095872</t>
  </si>
  <si>
    <t>https://twitter.com/#!/ankitrathimca/status/881713667154292736</t>
  </si>
  <si>
    <t>https://twitter.com/#!/kamleshtiwari90/status/881713681867788288</t>
  </si>
  <si>
    <t>https://twitter.com/#!/doc_gyn/status/881713682924748800</t>
  </si>
  <si>
    <t>https://twitter.com/#!/indiacom/status/881713467476062208</t>
  </si>
  <si>
    <t>https://twitter.com/#!/chvenkata/status/881713702499635200</t>
  </si>
  <si>
    <t>https://twitter.com/#!/stayfintuned/status/881713711223906304</t>
  </si>
  <si>
    <t>https://twitter.com/#!/rahulku98425883/status/881713715829256192</t>
  </si>
  <si>
    <t>https://twitter.com/#!/nmvmgujarat/status/881713733587705856</t>
  </si>
  <si>
    <t>https://twitter.com/#!/gursewak_lab/status/881713737606062080</t>
  </si>
  <si>
    <t>https://twitter.com/#!/kratika4feb/status/881713033025859589</t>
  </si>
  <si>
    <t>https://twitter.com/#!/kratika4feb/status/881713751065600000</t>
  </si>
  <si>
    <t>https://twitter.com/#!/akashrockx/status/881713763719708672</t>
  </si>
  <si>
    <t>https://twitter.com/#!/govindsinghdha7/status/881713771600912384</t>
  </si>
  <si>
    <t>https://twitter.com/#!/vinayvermaghj/status/881713784922005504</t>
  </si>
  <si>
    <t>https://twitter.com/#!/chatsjd/status/881713788923281410</t>
  </si>
  <si>
    <t>https://twitter.com/#!/sidbaba/status/881713765716074496</t>
  </si>
  <si>
    <t>https://twitter.com/#!/sidbaba/status/881713796821037056</t>
  </si>
  <si>
    <t>https://twitter.com/#!/desikrina/status/881713816052150274</t>
  </si>
  <si>
    <t>https://twitter.com/#!/ganeshkocher/status/881713819969404928</t>
  </si>
  <si>
    <t>https://twitter.com/#!/bimal_pr/status/881713825652908033</t>
  </si>
  <si>
    <t>https://twitter.com/#!/rahulraghs/status/881713840748077056</t>
  </si>
  <si>
    <t>https://twitter.com/#!/msudhab4u/status/881713849879089152</t>
  </si>
  <si>
    <t>https://twitter.com/#!/abhijeetmani/status/881713859781963776</t>
  </si>
  <si>
    <t>https://twitter.com/#!/ashokramsingh/status/881713883601395712</t>
  </si>
  <si>
    <t>https://twitter.com/#!/realconnect1/status/881713886809817090</t>
  </si>
  <si>
    <t>https://twitter.com/#!/akshitatiwari10/status/881713096284225536</t>
  </si>
  <si>
    <t>https://twitter.com/#!/akshitatiwari10/status/881713832980234240</t>
  </si>
  <si>
    <t>https://twitter.com/#!/akshitatiwari10/status/881713856388579328</t>
  </si>
  <si>
    <t>https://twitter.com/#!/akshitatiwari10/status/881713902354022400</t>
  </si>
  <si>
    <t>https://twitter.com/#!/anchoranandn/status/881713906137182208</t>
  </si>
  <si>
    <t>https://twitter.com/#!/mumbai927bigfm/status/881713906778951680</t>
  </si>
  <si>
    <t>https://twitter.com/#!/kumar_1811/status/881713910222540800</t>
  </si>
  <si>
    <t>https://twitter.com/#!/jdkharabera/status/881713923753353217</t>
  </si>
  <si>
    <t>https://twitter.com/#!/rameshw04005727/status/881713970176045057</t>
  </si>
  <si>
    <t>https://twitter.com/#!/dilipc13/status/881713979952844800</t>
  </si>
  <si>
    <t>https://twitter.com/#!/maneesh999760/status/881713981974622209</t>
  </si>
  <si>
    <t>https://twitter.com/#!/gabbar_dast/status/881713994846707712</t>
  </si>
  <si>
    <t>https://twitter.com/#!/kanti_salecha/status/881714008306237441</t>
  </si>
  <si>
    <t>https://twitter.com/#!/themssuhag/status/881714025884549120</t>
  </si>
  <si>
    <t>https://twitter.com/#!/mla_sdeshmukh/status/881714041911226368</t>
  </si>
  <si>
    <t>https://twitter.com/#!/vote4aap/status/881714039151251457</t>
  </si>
  <si>
    <t>https://twitter.com/#!/vote4aap/status/881714053332123648</t>
  </si>
  <si>
    <t>https://twitter.com/#!/pinkiirangey/status/881714075264327680</t>
  </si>
  <si>
    <t>https://twitter.com/#!/bhupinderbjpggn/status/881714077159931905</t>
  </si>
  <si>
    <t>https://twitter.com/#!/kapsshimla/status/881714121774735360</t>
  </si>
  <si>
    <t>https://twitter.com/#!/saffron_lioness/status/881714084848295937</t>
  </si>
  <si>
    <t>https://twitter.com/#!/saffron_lioness/status/881714103680733184</t>
  </si>
  <si>
    <t>https://twitter.com/#!/saffron_lioness/status/881714130499096577</t>
  </si>
  <si>
    <t>https://twitter.com/#!/arvindhtweets/status/881714136865939456</t>
  </si>
  <si>
    <t>https://twitter.com/#!/karthikeyacwa/status/881714153731244033</t>
  </si>
  <si>
    <t>https://twitter.com/#!/pduggiraala/status/881714175260504064</t>
  </si>
  <si>
    <t>https://twitter.com/#!/shivraj45638475/status/881714186195259392</t>
  </si>
  <si>
    <t>https://twitter.com/#!/ashishmerkhed/status/881714199730237441</t>
  </si>
  <si>
    <t>https://twitter.com/#!/arun_officials/status/881714223381848065</t>
  </si>
  <si>
    <t>https://twitter.com/#!/mps0999/status/881714225072058368</t>
  </si>
  <si>
    <t>https://twitter.com/#!/siang16/status/881714230319304708</t>
  </si>
  <si>
    <t>https://twitter.com/#!/jasvinderssingh/status/881714273604521985</t>
  </si>
  <si>
    <t>https://twitter.com/#!/drjsamuel2/status/881714300326297600</t>
  </si>
  <si>
    <t>https://twitter.com/#!/pradeepkhatri18/status/881714300586520576</t>
  </si>
  <si>
    <t>https://twitter.com/#!/naveenr888/status/881714304298254336</t>
  </si>
  <si>
    <t>https://twitter.com/#!/mayurshetty01/status/881714305690992640</t>
  </si>
  <si>
    <t>https://twitter.com/#!/dreamseller2000/status/881713472307724289</t>
  </si>
  <si>
    <t>https://twitter.com/#!/dreamseller2000/status/881713989897474048</t>
  </si>
  <si>
    <t>https://twitter.com/#!/dreamseller2000/status/881714317070000129</t>
  </si>
  <si>
    <t>https://twitter.com/#!/rajivswaminath/status/881714127827107841</t>
  </si>
  <si>
    <t>https://twitter.com/#!/rajivswaminath/status/881714319582416896</t>
  </si>
  <si>
    <t>https://twitter.com/#!/surajpr54075991/status/881714325853024258</t>
  </si>
  <si>
    <t>https://twitter.com/#!/arunkumar183/status/881714332307922945</t>
  </si>
  <si>
    <t>https://twitter.com/#!/saurabh_bohra/status/881714340562321408</t>
  </si>
  <si>
    <t>https://twitter.com/#!/rkrohitps2/status/881714353128357888</t>
  </si>
  <si>
    <t>https://twitter.com/#!/akg316arvind/status/881714368517242880</t>
  </si>
  <si>
    <t>https://twitter.com/#!/vishal_warriors/status/881714388222099456</t>
  </si>
  <si>
    <t>https://twitter.com/#!/krkn_kumar/status/881714392106184705</t>
  </si>
  <si>
    <t>https://twitter.com/#!/thebullbull/status/881714394027118592</t>
  </si>
  <si>
    <t>https://twitter.com/#!/vik_kumbhare/status/881714428181450753</t>
  </si>
  <si>
    <t>https://twitter.com/#!/babroowahen/status/881714451216424961</t>
  </si>
  <si>
    <t>https://twitter.com/#!/maitreysharma_v/status/881714455607889920</t>
  </si>
  <si>
    <t>https://twitter.com/#!/dwaraganath/status/881714362091683840</t>
  </si>
  <si>
    <t>https://twitter.com/#!/dwaraganath/status/881714463350456320</t>
  </si>
  <si>
    <t>https://twitter.com/#!/agarwal_shivom/status/881714469880987648</t>
  </si>
  <si>
    <t>https://twitter.com/#!/shrikrishnagaut/status/881714485253128192</t>
  </si>
  <si>
    <t>https://twitter.com/#!/nehapdeoras/status/881714518627278848</t>
  </si>
  <si>
    <t>https://twitter.com/#!/utalent/status/881714543868600321</t>
  </si>
  <si>
    <t>https://twitter.com/#!/bjp4maharashtra/status/881714574466134021</t>
  </si>
  <si>
    <t>https://twitter.com/#!/mgherkar/status/881714605600509953</t>
  </si>
  <si>
    <t>https://twitter.com/#!/kavitar16168107/status/881714600986771456</t>
  </si>
  <si>
    <t>https://twitter.com/#!/kavitar16168107/status/881714620637089792</t>
  </si>
  <si>
    <t>https://twitter.com/#!/datajunctions/status/881714578882777088</t>
  </si>
  <si>
    <t>https://twitter.com/#!/datajunctions/status/881714633501007872</t>
  </si>
  <si>
    <t>https://twitter.com/#!/shankardgr8/status/881714637116329984</t>
  </si>
  <si>
    <t>https://twitter.com/#!/_iamshubha/status/881714675704115200</t>
  </si>
  <si>
    <t>https://twitter.com/#!/lavanya_bmj/status/881714676458897408</t>
  </si>
  <si>
    <t>https://twitter.com/#!/jitendrajain_/status/881714676509233152</t>
  </si>
  <si>
    <t>https://twitter.com/#!/shimuajay/status/881714679738806276</t>
  </si>
  <si>
    <t>https://twitter.com/#!/nzsuresh/status/881714697401024512</t>
  </si>
  <si>
    <t>https://twitter.com/#!/lalashwa/status/881714681664028673</t>
  </si>
  <si>
    <t>https://twitter.com/#!/thesignoffive/status/881713705800548352</t>
  </si>
  <si>
    <t>https://twitter.com/#!/lalashwa/status/881714740426268672</t>
  </si>
  <si>
    <t>https://twitter.com/#!/bharat_manthan/status/881714754791800833</t>
  </si>
  <si>
    <t>https://twitter.com/#!/senkumaru/status/881714784227385344</t>
  </si>
  <si>
    <t>https://twitter.com/#!/nalinskohli/status/881714792498577408</t>
  </si>
  <si>
    <t>https://twitter.com/#!/bankimistry/status/881714065814437889</t>
  </si>
  <si>
    <t>https://twitter.com/#!/bankimistry/status/881714392273793024</t>
  </si>
  <si>
    <t>https://twitter.com/#!/bankimistry/status/881714795241545729</t>
  </si>
  <si>
    <t>https://twitter.com/#!/yogesh_r_p/status/881713753993170945</t>
  </si>
  <si>
    <t>https://twitter.com/#!/yogesh_r_p/status/881714795505995778</t>
  </si>
  <si>
    <t>https://twitter.com/#!/kanaram190/status/881714843975286788</t>
  </si>
  <si>
    <t>https://twitter.com/#!/zee_hindustan/status/881714849809539072</t>
  </si>
  <si>
    <t>https://twitter.com/#!/mkdass6/status/881714851524911104</t>
  </si>
  <si>
    <t>https://twitter.com/#!/sharmilagharpur/status/881714857115959296</t>
  </si>
  <si>
    <t>https://twitter.com/#!/suryapratapsr/status/881714865014022144</t>
  </si>
  <si>
    <t>https://twitter.com/#!/rrk753/status/881714799851315200</t>
  </si>
  <si>
    <t>https://twitter.com/#!/rrk753/status/881714881325662208</t>
  </si>
  <si>
    <t>https://twitter.com/#!/insanil35/status/881714894420103168</t>
  </si>
  <si>
    <t>https://twitter.com/#!/himadhan/status/881714922954018816</t>
  </si>
  <si>
    <t>https://twitter.com/#!/ratnani_santosh/status/881714960488951808</t>
  </si>
  <si>
    <t>https://twitter.com/#!/yicslw1x6cezz1c/status/881714968340582400</t>
  </si>
  <si>
    <t>https://twitter.com/#!/jayeshsheth10/status/881714968378396672</t>
  </si>
  <si>
    <t>https://twitter.com/#!/varibar02_dr/status/881714985365274624</t>
  </si>
  <si>
    <t>https://twitter.com/#!/pratyushmayank/status/881714985428189184</t>
  </si>
  <si>
    <t>https://twitter.com/#!/pratyushmayank/status/881714988095873024</t>
  </si>
  <si>
    <t>https://twitter.com/#!/5jessijessi/status/881714991698657280</t>
  </si>
  <si>
    <t>https://twitter.com/#!/chairmansresort/status/881714996484481025</t>
  </si>
  <si>
    <t>https://twitter.com/#!/subbanju/status/881715023881453568</t>
  </si>
  <si>
    <t>https://twitter.com/#!/sanjayy67065513/status/881715024972177409</t>
  </si>
  <si>
    <t>https://twitter.com/#!/srirammahadevan/status/881715028314832896</t>
  </si>
  <si>
    <t>https://twitter.com/#!/addressofishq/status/881715040675663872</t>
  </si>
  <si>
    <t>https://twitter.com/#!/barvesindia/status/881714893186940929</t>
  </si>
  <si>
    <t>https://twitter.com/#!/barvesindia/status/881715049366040580</t>
  </si>
  <si>
    <t>https://twitter.com/#!/sank4lpr/status/881715058488688641</t>
  </si>
  <si>
    <t>https://twitter.com/#!/nagarjitendra/status/881715064075689984</t>
  </si>
  <si>
    <t>https://twitter.com/#!/muthukumar2k6/status/881715079669891072</t>
  </si>
  <si>
    <t>https://twitter.com/#!/kumarsroy/status/881715080643186688</t>
  </si>
  <si>
    <t>https://twitter.com/#!/rajanibhajan/status/881715081628798976</t>
  </si>
  <si>
    <t>https://twitter.com/#!/gopaljh98782828/status/881715084086706176</t>
  </si>
  <si>
    <t>https://twitter.com/#!/yosinghyoyo172/status/881715019108540416</t>
  </si>
  <si>
    <t>https://twitter.com/#!/yosinghyoyo172/status/881715095671369729</t>
  </si>
  <si>
    <t>https://twitter.com/#!/yosinghyoyo172/status/881715136502824963</t>
  </si>
  <si>
    <t>https://twitter.com/#!/sproutsonline/status/881715155347791872</t>
  </si>
  <si>
    <t>https://twitter.com/#!/renusethi7/status/881715159919669248</t>
  </si>
  <si>
    <t>https://twitter.com/#!/aaronegroup/status/881714777927467008</t>
  </si>
  <si>
    <t>https://twitter.com/#!/aaronegroup/status/881715242618585088</t>
  </si>
  <si>
    <t>https://twitter.com/#!/spm19768/status/881715245789712384</t>
  </si>
  <si>
    <t>https://twitter.com/#!/bjp4atp/status/881715219310956546</t>
  </si>
  <si>
    <t>https://twitter.com/#!/bjp4atp/status/881715250172633089</t>
  </si>
  <si>
    <t>https://twitter.com/#!/demonetized8_11/status/881714100396589056</t>
  </si>
  <si>
    <t>https://twitter.com/#!/demonetized8_11/status/881715286445051905</t>
  </si>
  <si>
    <t>https://twitter.com/#!/abhaybora/status/881715297622700032</t>
  </si>
  <si>
    <t>https://twitter.com/#!/arjunvyastweets/status/881715300986650624</t>
  </si>
  <si>
    <t>https://twitter.com/#!/sanjaiuwach/status/881715316815953921</t>
  </si>
  <si>
    <t>https://twitter.com/#!/bytepilot/status/881715339532292096</t>
  </si>
  <si>
    <t>https://twitter.com/#!/vishweshiremath/status/881715344536203264</t>
  </si>
  <si>
    <t>https://twitter.com/#!/vj_devil007/status/881715362592686080</t>
  </si>
  <si>
    <t>https://twitter.com/#!/vj_devil007/status/881713198541545474</t>
  </si>
  <si>
    <t>https://twitter.com/#!/davinder2010/status/881715375951368192</t>
  </si>
  <si>
    <t>https://twitter.com/#!/nidhi19982902/status/881715240605450241</t>
  </si>
  <si>
    <t>https://twitter.com/#!/nidhi19982902/status/881715325431156736</t>
  </si>
  <si>
    <t>https://twitter.com/#!/nidhi19982902/status/881715378665205761</t>
  </si>
  <si>
    <t>https://twitter.com/#!/tarungarg87/status/881712445269606401</t>
  </si>
  <si>
    <t>https://twitter.com/#!/tarungarg87/status/881715378786672640</t>
  </si>
  <si>
    <t>https://twitter.com/#!/maheshrajkotiya/status/881715384117866497</t>
  </si>
  <si>
    <t>https://twitter.com/#!/rohitpanwar9999/status/881715384642088960</t>
  </si>
  <si>
    <t>https://twitter.com/#!/nanditathhakur/status/881715391285932033</t>
  </si>
  <si>
    <t>https://twitter.com/#!/misterbafs/status/881715394234298368</t>
  </si>
  <si>
    <t>https://twitter.com/#!/unbaised_critic/status/881715397225000961</t>
  </si>
  <si>
    <t>https://twitter.com/#!/dna/status/881714307179982848</t>
  </si>
  <si>
    <t>https://twitter.com/#!/ameyparanjape/status/881715434285744129</t>
  </si>
  <si>
    <t>https://twitter.com/#!/pam2912/status/881715452673753088</t>
  </si>
  <si>
    <t>https://twitter.com/#!/pratz1100/status/881715459590045696</t>
  </si>
  <si>
    <t>https://twitter.com/#!/jamewils/status/881715490229374977</t>
  </si>
  <si>
    <t>https://twitter.com/#!/kanchandwivedi3/status/881715514074116097</t>
  </si>
  <si>
    <t>https://twitter.com/#!/kanchandwivedi3/status/881714556468432896</t>
  </si>
  <si>
    <t>https://twitter.com/#!/a522fa607f604cd/status/881715566280548356</t>
  </si>
  <si>
    <t>https://twitter.com/#!/a522fa607f604cd/status/881714150350536704</t>
  </si>
  <si>
    <t>https://twitter.com/#!/a522fa607f604cd/status/881715397145251844</t>
  </si>
  <si>
    <t>https://twitter.com/#!/a522fa607f604cd/status/881715416157929472</t>
  </si>
  <si>
    <t>https://twitter.com/#!/priyankamp_bbk/status/881715567148662784</t>
  </si>
  <si>
    <t>https://twitter.com/#!/ravi588ravi/status/881715571007664132</t>
  </si>
  <si>
    <t>https://twitter.com/#!/mayankforbjp/status/881715602787905536</t>
  </si>
  <si>
    <t>https://twitter.com/#!/balajip01497311/status/881715615383248897</t>
  </si>
  <si>
    <t>https://twitter.com/#!/gaurikashyap10/status/881715619321610240</t>
  </si>
  <si>
    <t>https://twitter.com/#!/imsonadoll/status/881715652511354880</t>
  </si>
  <si>
    <t>https://twitter.com/#!/golechhaashish/status/881715659335319552</t>
  </si>
  <si>
    <t>https://twitter.com/#!/thomasjins/status/881715671708516352</t>
  </si>
  <si>
    <t>https://twitter.com/#!/pintuku30418733/status/881715698124378112</t>
  </si>
  <si>
    <t>https://twitter.com/#!/sksoundhar/status/881715698468233216</t>
  </si>
  <si>
    <t>https://twitter.com/#!/kgondalia/status/881715731758538756</t>
  </si>
  <si>
    <t>https://twitter.com/#!/naron62195942/status/881715568453091328</t>
  </si>
  <si>
    <t>https://twitter.com/#!/naron62195942/status/881715595225559040</t>
  </si>
  <si>
    <t>https://twitter.com/#!/naron62195942/status/881715702809407489</t>
  </si>
  <si>
    <t>https://twitter.com/#!/naron62195942/status/881715740319117314</t>
  </si>
  <si>
    <t>https://twitter.com/#!/sharafatazmi/status/881715534655565825</t>
  </si>
  <si>
    <t>https://twitter.com/#!/sharafatazmi/status/881715746300153856</t>
  </si>
  <si>
    <t>https://twitter.com/#!/pankaj_mahindru/status/881715764868169728</t>
  </si>
  <si>
    <t>https://twitter.com/#!/y4mu3p7jiru3eh7/status/881715790982119424</t>
  </si>
  <si>
    <t>https://twitter.com/#!/rahul_birohar/status/881715799681007616</t>
  </si>
  <si>
    <t>https://twitter.com/#!/saood_jamal/status/881715807297961984</t>
  </si>
  <si>
    <t>https://twitter.com/#!/juzy1524/status/881715814411390976</t>
  </si>
  <si>
    <t>https://twitter.com/#!/muthu555krish/status/881715817515069440</t>
  </si>
  <si>
    <t>https://twitter.com/#!/navaneethnavami/status/881715828499955712</t>
  </si>
  <si>
    <t>https://twitter.com/#!/imanudagar/status/881715829271810048</t>
  </si>
  <si>
    <t>https://twitter.com/#!/zombieontherun/status/881715839023501313</t>
  </si>
  <si>
    <t>https://twitter.com/#!/ansari_nazo/status/881715839292067840</t>
  </si>
  <si>
    <t>https://twitter.com/#!/sujisukumaran07/status/881715855721062401</t>
  </si>
  <si>
    <t>https://twitter.com/#!/raghuramanmenon/status/881715878315905024</t>
  </si>
  <si>
    <t>https://twitter.com/#!/sinrosha/status/881715913803878400</t>
  </si>
  <si>
    <t>https://twitter.com/#!/surbhiaiims/status/881715924834766849</t>
  </si>
  <si>
    <t>https://twitter.com/#!/cyberteamag115/status/881715926776909825</t>
  </si>
  <si>
    <t>https://twitter.com/#!/gj11jogi/status/881713170091474944</t>
  </si>
  <si>
    <t>https://twitter.com/#!/alpeshbhayani__/status/881715932963504128</t>
  </si>
  <si>
    <t>https://twitter.com/#!/maheshk38512492/status/881715940626358272</t>
  </si>
  <si>
    <t>https://twitter.com/#!/sheela1992ss/status/881713550535737344</t>
  </si>
  <si>
    <t>https://twitter.com/#!/sheela1992ss/status/881715950386520065</t>
  </si>
  <si>
    <t>https://twitter.com/#!/icexnuevadelhi/status/881715988751826944</t>
  </si>
  <si>
    <t>https://twitter.com/#!/twittgm/status/881716031395377154</t>
  </si>
  <si>
    <t>https://twitter.com/#!/arunvadivel313/status/881716032347426816</t>
  </si>
  <si>
    <t>https://twitter.com/#!/pushpasbg/status/881716041507717120</t>
  </si>
  <si>
    <t>https://twitter.com/#!/kamal13690/status/881716054447104002</t>
  </si>
  <si>
    <t>https://twitter.com/#!/asitbala/status/881716055642525697</t>
  </si>
  <si>
    <t>https://twitter.com/#!/resfdfisdqhdvgf/status/881716068607299584</t>
  </si>
  <si>
    <t>https://twitter.com/#!/saravanan_jiiva/status/881716077910138880</t>
  </si>
  <si>
    <t>https://twitter.com/#!/hmpatel44440038/status/881715787286724608</t>
  </si>
  <si>
    <t>https://twitter.com/#!/hmpatel44440038/status/881716087296937984</t>
  </si>
  <si>
    <t>https://twitter.com/#!/rajnishji91/status/881715145810083841</t>
  </si>
  <si>
    <t>https://twitter.com/#!/rajnishji91/status/881715603484151808</t>
  </si>
  <si>
    <t>https://twitter.com/#!/rajnishji91/status/881715759126372353</t>
  </si>
  <si>
    <t>https://twitter.com/#!/rajnishji91/status/881716112102240257</t>
  </si>
  <si>
    <t>https://twitter.com/#!/rangakidambee/status/881716145945944064</t>
  </si>
  <si>
    <t>https://twitter.com/#!/atulmohan2/status/881713409015808000</t>
  </si>
  <si>
    <t>https://twitter.com/#!/atulmohan2/status/881714688224096256</t>
  </si>
  <si>
    <t>https://twitter.com/#!/atulmohan2/status/881716146730409986</t>
  </si>
  <si>
    <t>https://twitter.com/#!/rajan3_rajan/status/881716154196217856</t>
  </si>
  <si>
    <t>https://twitter.com/#!/ndas2017/status/881715988621922304</t>
  </si>
  <si>
    <t>https://twitter.com/#!/ndas2017/status/881716093391384576</t>
  </si>
  <si>
    <t>https://twitter.com/#!/ndas2017/status/881716164317114368</t>
  </si>
  <si>
    <t>https://twitter.com/#!/sanjuyadavmk/status/881716166095450112</t>
  </si>
  <si>
    <t>https://twitter.com/#!/goeltm_tg/status/881716202250223616</t>
  </si>
  <si>
    <t>https://twitter.com/#!/mish_t/status/881716203789701124</t>
  </si>
  <si>
    <t>https://twitter.com/#!/aeharshada/status/881712331851350016</t>
  </si>
  <si>
    <t>https://twitter.com/#!/cnbc_awaaz/status/881714059325849600</t>
  </si>
  <si>
    <t>https://twitter.com/#!/9033919524/status/881716206729691136</t>
  </si>
  <si>
    <t>https://twitter.com/#!/m_anantkumar/status/881716266184040448</t>
  </si>
  <si>
    <t>https://twitter.com/#!/aroram63/status/881716267891081216</t>
  </si>
  <si>
    <t>https://twitter.com/#!/srashtibhatnag2/status/881716287428337665</t>
  </si>
  <si>
    <t>https://twitter.com/#!/srashtibhatnag2/status/881716238292058112</t>
  </si>
  <si>
    <t>https://twitter.com/#!/sahinakhan9/status/881716297398198272</t>
  </si>
  <si>
    <t>https://twitter.com/#!/cpunabhai/status/881716306822787072</t>
  </si>
  <si>
    <t>https://twitter.com/#!/mayanks51557026/status/881716323167989760</t>
  </si>
  <si>
    <t>https://twitter.com/#!/jackrookindian/status/881716333607387136</t>
  </si>
  <si>
    <t>https://twitter.com/#!/poojaakumar/status/881716358047645700</t>
  </si>
  <si>
    <t>https://twitter.com/#!/mjdoshi/status/881712508305911809</t>
  </si>
  <si>
    <t>https://twitter.com/#!/mjdoshi/status/881716373558308864</t>
  </si>
  <si>
    <t>https://twitter.com/#!/zenwalker2008/status/881716382965956608</t>
  </si>
  <si>
    <t>https://twitter.com/#!/ginniemahajan/status/881716402633101313</t>
  </si>
  <si>
    <t>https://twitter.com/#!/onlydas1/status/881716294508216321</t>
  </si>
  <si>
    <t>https://twitter.com/#!/onlydas1/status/881716402033487872</t>
  </si>
  <si>
    <t>https://twitter.com/#!/onlydas1/status/881716445104807936</t>
  </si>
  <si>
    <t>https://twitter.com/#!/naveenkumarv19/status/881716462385102849</t>
  </si>
  <si>
    <t>https://twitter.com/#!/yashmathuria/status/881716474561351681</t>
  </si>
  <si>
    <t>https://twitter.com/#!/satyarth_p/status/881714824505212928</t>
  </si>
  <si>
    <t>https://twitter.com/#!/satyarth_p/status/881715325426835457</t>
  </si>
  <si>
    <t>https://twitter.com/#!/satyarth_p/status/881715354275266562</t>
  </si>
  <si>
    <t>https://twitter.com/#!/satyarth_p/status/881716504177160192</t>
  </si>
  <si>
    <t>https://twitter.com/#!/sunil_choudhry/status/881716508841267200</t>
  </si>
  <si>
    <t>https://twitter.com/#!/durgeshrai/status/881714470229221376</t>
  </si>
  <si>
    <t>https://twitter.com/#!/durgeshrai/status/881716552411758592</t>
  </si>
  <si>
    <t>https://twitter.com/#!/imaheshgupta/status/881716567578484738</t>
  </si>
  <si>
    <t>https://twitter.com/#!/harirc/status/881716578492051457</t>
  </si>
  <si>
    <t>https://twitter.com/#!/neelkamalsingh/status/881716082976866304</t>
  </si>
  <si>
    <t>https://twitter.com/#!/neelkamalsingh/status/881716581482483712</t>
  </si>
  <si>
    <t>https://twitter.com/#!/ishwar0410/status/881716587094433792</t>
  </si>
  <si>
    <t>https://twitter.com/#!/ayushtrivedi/status/881716591066468353</t>
  </si>
  <si>
    <t>https://twitter.com/#!/isatyendras/status/881716612327366658</t>
  </si>
  <si>
    <t>https://twitter.com/#!/chilswar/status/881713093251743744</t>
  </si>
  <si>
    <t>https://twitter.com/#!/chilswar/status/881716618727800833</t>
  </si>
  <si>
    <t>https://twitter.com/#!/raviajitsariya/status/881716637161750530</t>
  </si>
  <si>
    <t>https://twitter.com/#!/alwaysviksingh/status/881716647953813504</t>
  </si>
  <si>
    <t>https://twitter.com/#!/i_am_periyasamy/status/881716677993418754</t>
  </si>
  <si>
    <t>https://twitter.com/#!/ganesh_jodha1/status/881716680661114880</t>
  </si>
  <si>
    <t>https://twitter.com/#!/sumitbhati2002/status/881716692224806912</t>
  </si>
  <si>
    <t>https://twitter.com/#!/mamtabhardwaj80/status/881716700541886466</t>
  </si>
  <si>
    <t>https://twitter.com/#!/devraha1/status/881716564524969985</t>
  </si>
  <si>
    <t>https://twitter.com/#!/devraha1/status/881716671739768832</t>
  </si>
  <si>
    <t>https://twitter.com/#!/devraha1/status/881716714119057408</t>
  </si>
  <si>
    <t>https://twitter.com/#!/anu_officl/status/881716728253693953</t>
  </si>
  <si>
    <t>https://twitter.com/#!/sumeshmishra/status/881716741134581760</t>
  </si>
  <si>
    <t>https://twitter.com/#!/ashukkla/status/881713380469374976</t>
  </si>
  <si>
    <t>https://twitter.com/#!/inaniyaram/status/881714592560422913</t>
  </si>
  <si>
    <t>https://twitter.com/#!/inaniyaram/status/881716755005132801</t>
  </si>
  <si>
    <t>https://twitter.com/#!/hetavpatidar16/status/881716766942146560</t>
  </si>
  <si>
    <t>https://twitter.com/#!/shakkrpara/status/881716782829928450</t>
  </si>
  <si>
    <t>https://twitter.com/#!/awanti_jazzlee/status/881716855471091713</t>
  </si>
  <si>
    <t>https://twitter.com/#!/rajyakiyavyuham/status/881716861951291392</t>
  </si>
  <si>
    <t>https://twitter.com/#!/nandakumar2205/status/881716872818810885</t>
  </si>
  <si>
    <t>https://twitter.com/#!/vishala_raju/status/881716882499174400</t>
  </si>
  <si>
    <t>https://twitter.com/#!/dharmendram13/status/881716883707363328</t>
  </si>
  <si>
    <t>https://twitter.com/#!/manjeet61422901/status/881716889898102786</t>
  </si>
  <si>
    <t>https://twitter.com/#!/kinjalgeneral/status/881716218956328960</t>
  </si>
  <si>
    <t>https://twitter.com/#!/kinjalgeneral/status/881716356957306880</t>
  </si>
  <si>
    <t>https://twitter.com/#!/kinjalgeneral/status/881716383842795521</t>
  </si>
  <si>
    <t>https://twitter.com/#!/kinjalgeneral/status/881716906675326976</t>
  </si>
  <si>
    <t>https://twitter.com/#!/kinjalgeneral/status/881713963888762882</t>
  </si>
  <si>
    <t>https://twitter.com/#!/kinjalgeneral/status/881714077948686337</t>
  </si>
  <si>
    <t>https://twitter.com/#!/kinjalgeneral/status/881714128947204096</t>
  </si>
  <si>
    <t>https://twitter.com/#!/kinjalgeneral/status/881714388239085573</t>
  </si>
  <si>
    <t>https://twitter.com/#!/kinjalgeneral/status/881714687599161344</t>
  </si>
  <si>
    <t>https://twitter.com/#!/kinjalgeneral/status/881716277320060928</t>
  </si>
  <si>
    <t>https://twitter.com/#!/_indian100/status/881716940963631104</t>
  </si>
  <si>
    <t>https://twitter.com/#!/rtiindiapy/status/881716966687375360</t>
  </si>
  <si>
    <t>https://twitter.com/#!/sandeeprrao1991/status/881716973662384128</t>
  </si>
  <si>
    <t>https://twitter.com/#!/urzmurali/status/881716978502688768</t>
  </si>
  <si>
    <t>https://twitter.com/#!/ragstweets/status/881716987499487233</t>
  </si>
  <si>
    <t>https://twitter.com/#!/mangipandit/status/881717011927113728</t>
  </si>
  <si>
    <t>https://twitter.com/#!/dimotech_in/status/881717050552573952</t>
  </si>
  <si>
    <t>https://twitter.com/#!/dilipku60512490/status/881717087856676864</t>
  </si>
  <si>
    <t>https://twitter.com/#!/sureshkumar2344/status/881717088360034305</t>
  </si>
  <si>
    <t>https://twitter.com/#!/chaudharydixit5/status/881717097465655296</t>
  </si>
  <si>
    <t>https://twitter.com/#!/devrahadervraha/status/881716799217295361</t>
  </si>
  <si>
    <t>https://twitter.com/#!/devrahadervraha/status/881717062225276928</t>
  </si>
  <si>
    <t>https://twitter.com/#!/devrahadervraha/status/881717107859353600</t>
  </si>
  <si>
    <t>https://twitter.com/#!/yogs212/status/881717128558194688</t>
  </si>
  <si>
    <t>https://twitter.com/#!/ravyas75/status/881717131502661632</t>
  </si>
  <si>
    <t>https://twitter.com/#!/kbbyju/status/881717149831528448</t>
  </si>
  <si>
    <t>https://twitter.com/#!/digitalcinemas/status/881717210833539073</t>
  </si>
  <si>
    <t>https://twitter.com/#!/rutviksubhedar/status/881717231767347200</t>
  </si>
  <si>
    <t>https://twitter.com/#!/stpimanoj/status/881717092939997184</t>
  </si>
  <si>
    <t>https://twitter.com/#!/stpimanoj/status/881717186951225344</t>
  </si>
  <si>
    <t>https://twitter.com/#!/stpimanoj/status/881717257046339585</t>
  </si>
  <si>
    <t>https://twitter.com/#!/sriramqumar/status/881717259223285760</t>
  </si>
  <si>
    <t>https://twitter.com/#!/kaushal39822996/status/881717264612982786</t>
  </si>
  <si>
    <t>https://twitter.com/#!/dhruntara/status/881717269746692096</t>
  </si>
  <si>
    <t>https://twitter.com/#!/soniaudhesh/status/881717284494094336</t>
  </si>
  <si>
    <t>https://twitter.com/#!/srisrithars/status/881717303200563200</t>
  </si>
  <si>
    <t>https://twitter.com/#!/sprajapati83/status/881717308489482241</t>
  </si>
  <si>
    <t>https://twitter.com/#!/56perumal/status/881717312386027521</t>
  </si>
  <si>
    <t>https://twitter.com/#!/strategicpolicy/status/881717343738408960</t>
  </si>
  <si>
    <t>https://twitter.com/#!/trinaaprasad/status/881717376445804544</t>
  </si>
  <si>
    <t>https://twitter.com/#!/vineetmessage/status/881717381483053056</t>
  </si>
  <si>
    <t>https://twitter.com/#!/stpimanjunathan/status/881717388315467776</t>
  </si>
  <si>
    <t>https://twitter.com/#!/ionkarpandey/status/881717400227282944</t>
  </si>
  <si>
    <t>https://twitter.com/#!/ravivis50216369/status/881717405109637120</t>
  </si>
  <si>
    <t>https://twitter.com/#!/englishlearni20/status/881716334899232770</t>
  </si>
  <si>
    <t>https://twitter.com/#!/englishlearni20/status/881717406695018496</t>
  </si>
  <si>
    <t>https://twitter.com/#!/khotey_sikke/status/881717420175499264</t>
  </si>
  <si>
    <t>https://twitter.com/#!/alamgirizvi/status/881717160376233985</t>
  </si>
  <si>
    <t>https://twitter.com/#!/alamgirizvi/status/881717421056380928</t>
  </si>
  <si>
    <t>https://twitter.com/#!/a5d04d8860804f6/status/881717439389515776</t>
  </si>
  <si>
    <t>https://twitter.com/#!/kzishan25d/status/881717459530547200</t>
  </si>
  <si>
    <t>https://twitter.com/#!/i_marwadi/status/881717472721764353</t>
  </si>
  <si>
    <t>https://twitter.com/#!/bijalwansandeep/status/881717480569417728</t>
  </si>
  <si>
    <t>https://twitter.com/#!/javeedahmedm/status/881717496914427904</t>
  </si>
  <si>
    <t>https://twitter.com/#!/sameermaheshw15/status/881717505160617985</t>
  </si>
  <si>
    <t>https://twitter.com/#!/devrahaadmater4/status/881717336033685509</t>
  </si>
  <si>
    <t>https://twitter.com/#!/devrahaadmater4/status/881717451427385344</t>
  </si>
  <si>
    <t>https://twitter.com/#!/devrahaadmater4/status/881717510583848960</t>
  </si>
  <si>
    <t>https://twitter.com/#!/jacqpatel/status/881717530661978115</t>
  </si>
  <si>
    <t>https://twitter.com/#!/dineshkhatri888/status/881717535498018816</t>
  </si>
  <si>
    <t>https://twitter.com/#!/choosegudperson/status/881717424663351296</t>
  </si>
  <si>
    <t>https://twitter.com/#!/choosegudperson/status/881717555232088064</t>
  </si>
  <si>
    <t>https://twitter.com/#!/amzadbabloo/status/881717575561904129</t>
  </si>
  <si>
    <t>https://twitter.com/#!/drssbohidar/status/881717580024619008</t>
  </si>
  <si>
    <t>https://twitter.com/#!/govindu00110344/status/881717604523663360</t>
  </si>
  <si>
    <t>https://twitter.com/#!/itskartiiiiiii/status/881717608860459008</t>
  </si>
  <si>
    <t>https://twitter.com/#!/tamal_bhadra/status/881717612534681600</t>
  </si>
  <si>
    <t>https://twitter.com/#!/skepticalanoop/status/881717614543753217</t>
  </si>
  <si>
    <t>https://twitter.com/#!/karthikeyansai/status/881717617563541504</t>
  </si>
  <si>
    <t>https://twitter.com/#!/erpankajvyas/status/881715636602359812</t>
  </si>
  <si>
    <t>https://twitter.com/#!/erpankajvyas/status/881717625168039938</t>
  </si>
  <si>
    <t>https://twitter.com/#!/affanr9/status/881717629399977984</t>
  </si>
  <si>
    <t>https://twitter.com/#!/judyfree10/status/881717660492234753</t>
  </si>
  <si>
    <t>https://twitter.com/#!/ikaransharma27/status/881717676925517824</t>
  </si>
  <si>
    <t>https://twitter.com/#!/prateek1013/status/881717681539305473</t>
  </si>
  <si>
    <t>https://twitter.com/#!/rufinighat/status/881717719606972416</t>
  </si>
  <si>
    <t>https://twitter.com/#!/jyotikatharia/status/881717719627833345</t>
  </si>
  <si>
    <t>https://twitter.com/#!/ashokomdubey/status/881717721607544832</t>
  </si>
  <si>
    <t>https://twitter.com/#!/praypate_l99/status/881717732256829440</t>
  </si>
  <si>
    <t>https://twitter.com/#!/rohitku41594534/status/881717734416957440</t>
  </si>
  <si>
    <t>https://twitter.com/#!/bhuvneshwarsan1/status/881717752309981184</t>
  </si>
  <si>
    <t>https://twitter.com/#!/anil224001/status/881715722304540672</t>
  </si>
  <si>
    <t>https://twitter.com/#!/anil224001/status/881717711486713860</t>
  </si>
  <si>
    <t>https://twitter.com/#!/anil224001/status/881717752809095168</t>
  </si>
  <si>
    <t>https://twitter.com/#!/ipraveendixit/status/881717755640135680</t>
  </si>
  <si>
    <t>https://twitter.com/#!/isupportbjp/status/881717757468852225</t>
  </si>
  <si>
    <t>https://twitter.com/#!/bharatniti_up/status/881717757473038336</t>
  </si>
  <si>
    <t>https://twitter.com/#!/modi_brigade/status/881717757485629441</t>
  </si>
  <si>
    <t>https://twitter.com/#!/ianjaliroy/status/881717757510770688</t>
  </si>
  <si>
    <t>https://twitter.com/#!/narendramodi_g/status/881717757523263488</t>
  </si>
  <si>
    <t>https://twitter.com/#!/trustnamo/status/881717757527474176</t>
  </si>
  <si>
    <t>https://twitter.com/#!/narendramodi_fc/status/881717757594681344</t>
  </si>
  <si>
    <t>https://twitter.com/#!/aloktg/status/881717769401651201</t>
  </si>
  <si>
    <t>https://twitter.com/#!/nikhildadhich/status/881717771641397248</t>
  </si>
  <si>
    <t>https://twitter.com/#!/maisuriyajatin/status/881717771947593729</t>
  </si>
  <si>
    <t>https://twitter.com/#!/maisuriyajatin/status/881714104121008128</t>
  </si>
  <si>
    <t>https://twitter.com/#!/maisuriyajatin/status/881714632733282304</t>
  </si>
  <si>
    <t>https://twitter.com/#!/maisuriyajatin/status/881714664068993025</t>
  </si>
  <si>
    <t>https://twitter.com/#!/maisuriyajatin/status/881714699812782081</t>
  </si>
  <si>
    <t>https://twitter.com/#!/maisuriyajatin/status/881714816963837952</t>
  </si>
  <si>
    <t>https://twitter.com/#!/maisuriyajatin/status/881715072334036992</t>
  </si>
  <si>
    <t>https://twitter.com/#!/maisuriyajatin/status/881715454615502848</t>
  </si>
  <si>
    <t>https://twitter.com/#!/maisuriyajatin/status/881715468498649088</t>
  </si>
  <si>
    <t>https://twitter.com/#!/maisuriyajatin/status/881715887887089665</t>
  </si>
  <si>
    <t>https://twitter.com/#!/maisuriyajatin/status/881715903523692544</t>
  </si>
  <si>
    <t>https://twitter.com/#!/avisingh_07/status/881717779790823424</t>
  </si>
  <si>
    <t>https://twitter.com/#!/lallanmishra12/status/881717786359111680</t>
  </si>
  <si>
    <t>https://twitter.com/#!/armaank47897849/status/881717800276021248</t>
  </si>
  <si>
    <t>https://twitter.com/#!/dindayalagrawal/status/881717816516202501</t>
  </si>
  <si>
    <t>https://twitter.com/#!/aarkeyess/status/881717833314562048</t>
  </si>
  <si>
    <t>https://twitter.com/#!/karthiga2010/status/881717837974327297</t>
  </si>
  <si>
    <t>https://twitter.com/#!/kumar_katyayan/status/881717866168549378</t>
  </si>
  <si>
    <t>https://twitter.com/#!/bjpbasudebpur/status/881717869100367872</t>
  </si>
  <si>
    <t>https://twitter.com/#!/bjpbasudebpur/status/881717879875481600</t>
  </si>
  <si>
    <t>https://twitter.com/#!/amuramseen1/status/881717891074150400</t>
  </si>
  <si>
    <t>https://twitter.com/#!/maheshdas15193/status/881717911055892482</t>
  </si>
  <si>
    <t>https://twitter.com/#!/jagtarsingh129/status/881717921029931008</t>
  </si>
  <si>
    <t>https://twitter.com/#!/ashishm74366324/status/881716625686183937</t>
  </si>
  <si>
    <t>https://twitter.com/#!/ashishm74366324/status/881717929074581504</t>
  </si>
  <si>
    <t>https://twitter.com/#!/lava_agarwal/status/881717940793384960</t>
  </si>
  <si>
    <t>https://twitter.com/#!/rd_speak/status/881717960498323456</t>
  </si>
  <si>
    <t>https://twitter.com/#!/vibharajiv1/status/881717969461686274</t>
  </si>
  <si>
    <t>https://twitter.com/#!/ankush_kedia/status/881717982845476864</t>
  </si>
  <si>
    <t>https://twitter.com/#!/mahendragosav10/status/881717989237821440</t>
  </si>
  <si>
    <t>https://twitter.com/#!/chennaitweater/status/881717993725509632</t>
  </si>
  <si>
    <t>https://twitter.com/#!/ajaytomar26/status/881717995612930049</t>
  </si>
  <si>
    <t>https://twitter.com/#!/bhayalal/status/881718007583694848</t>
  </si>
  <si>
    <t>https://twitter.com/#!/starun26/status/881718039980277760</t>
  </si>
  <si>
    <t>https://twitter.com/#!/javaidspeaks/status/881718053846867968</t>
  </si>
  <si>
    <t>https://twitter.com/#!/hardeshkumar771/status/881718056573063168</t>
  </si>
  <si>
    <t>https://twitter.com/#!/amit_nevtia/status/881717853904351232</t>
  </si>
  <si>
    <t>https://twitter.com/#!/amit_nevtia/status/881718021915631616</t>
  </si>
  <si>
    <t>https://twitter.com/#!/amit_nevtia/status/881718056770310144</t>
  </si>
  <si>
    <t>https://twitter.com/#!/rajnagpal2/status/881717625822171137</t>
  </si>
  <si>
    <t>https://twitter.com/#!/rajnagpal2/status/881718060150685696</t>
  </si>
  <si>
    <t>https://twitter.com/#!/varmastweet/status/881718073903915008</t>
  </si>
  <si>
    <t>https://twitter.com/#!/ridddz/status/881717600220135424</t>
  </si>
  <si>
    <t>https://twitter.com/#!/ridddz/status/881718084989407232</t>
  </si>
  <si>
    <t>https://twitter.com/#!/syedumar2606/status/881718111342166016</t>
  </si>
  <si>
    <t>https://twitter.com/#!/navdeep08878689/status/881718148176764928</t>
  </si>
  <si>
    <t>https://twitter.com/#!/franklinajaycvf/status/881718149376131072</t>
  </si>
  <si>
    <t>https://twitter.com/#!/rajeshved36/status/881717737143148548</t>
  </si>
  <si>
    <t>https://twitter.com/#!/rajeshved36/status/881718166186934272</t>
  </si>
  <si>
    <t>https://twitter.com/#!/maheshkbohra/status/881718178757431297</t>
  </si>
  <si>
    <t>https://twitter.com/#!/proudtobhindu/status/881718205944782849</t>
  </si>
  <si>
    <t>https://twitter.com/#!/deepak_2309/status/881718149086838786</t>
  </si>
  <si>
    <t>https://twitter.com/#!/deepak_2309/status/881718178522562563</t>
  </si>
  <si>
    <t>https://twitter.com/#!/deepak_2309/status/881718225821716480</t>
  </si>
  <si>
    <t>https://twitter.com/#!/zohermalkapurw2/status/881718233568604160</t>
  </si>
  <si>
    <t>https://twitter.com/#!/vinodsharma1834/status/881713767343681541</t>
  </si>
  <si>
    <t>https://twitter.com/#!/vinodsharma1834/status/881714053336485888</t>
  </si>
  <si>
    <t>https://twitter.com/#!/vinodsharma1834/status/881717288893808641</t>
  </si>
  <si>
    <t>https://twitter.com/#!/vinodsharma1834/status/881717326953013248</t>
  </si>
  <si>
    <t>https://twitter.com/#!/vinodsharma1834/status/881718236450086912</t>
  </si>
  <si>
    <t>https://twitter.com/#!/preetamks/status/881718238219874305</t>
  </si>
  <si>
    <t>https://twitter.com/#!/raviteja4uuu/status/881718243857022976</t>
  </si>
  <si>
    <t>https://twitter.com/#!/dibyendu69/status/881718244624683008</t>
  </si>
  <si>
    <t>https://twitter.com/#!/abhee_agrawal/status/881718240816361476</t>
  </si>
  <si>
    <t>https://twitter.com/#!/abhee_agrawal/status/881718247996968964</t>
  </si>
  <si>
    <t>https://twitter.com/#!/yashologistt/status/881718265743003649</t>
  </si>
  <si>
    <t>https://twitter.com/#!/lohana1983/status/881718303814811649</t>
  </si>
  <si>
    <t>https://twitter.com/#!/saver_jain/status/881716767650750465</t>
  </si>
  <si>
    <t>https://twitter.com/#!/saver_jain/status/881717485413781509</t>
  </si>
  <si>
    <t>https://twitter.com/#!/saver_jain/status/881718044891856896</t>
  </si>
  <si>
    <t>https://twitter.com/#!/saver_jain/status/881718253499817984</t>
  </si>
  <si>
    <t>https://twitter.com/#!/saver_jain/status/881718308097073152</t>
  </si>
  <si>
    <t>https://twitter.com/#!/winki9/status/881718314631811073</t>
  </si>
  <si>
    <t>https://twitter.com/#!/satpalmaharaj/status/881718327273443328</t>
  </si>
  <si>
    <t>https://twitter.com/#!/barnel_banna/status/881718066228363264</t>
  </si>
  <si>
    <t>https://twitter.com/#!/barnel_banna/status/881718329018286084</t>
  </si>
  <si>
    <t>https://twitter.com/#!/vickykeonjhar/status/881718329232306178</t>
  </si>
  <si>
    <t>https://twitter.com/#!/vikashrathi13/status/881718331367186432</t>
  </si>
  <si>
    <t>https://twitter.com/#!/bhupsi10/status/881718338015178752</t>
  </si>
  <si>
    <t>https://twitter.com/#!/shanichar_/status/881718019298394113</t>
  </si>
  <si>
    <t>https://twitter.com/#!/pawan8169/status/881718339361525760</t>
  </si>
  <si>
    <t>https://twitter.com/#!/shilpiss/status/881716767759794176</t>
  </si>
  <si>
    <t>https://twitter.com/#!/shilpiss/status/881718377168814080</t>
  </si>
  <si>
    <t>https://twitter.com/#!/phildecarolis/status/881718389168775168</t>
  </si>
  <si>
    <t>https://twitter.com/#!/livetodayonline/status/881718390708097025</t>
  </si>
  <si>
    <t>https://twitter.com/#!/ophe_imsaiarasi/status/881718409980805120</t>
  </si>
  <si>
    <t>https://twitter.com/#!/dj_0403/status/881716446191071232</t>
  </si>
  <si>
    <t>https://twitter.com/#!/dj_0403/status/881718428549165061</t>
  </si>
  <si>
    <t>https://twitter.com/#!/jayantsjy/status/881718055172055040</t>
  </si>
  <si>
    <t>https://twitter.com/#!/jayantsjy/status/881718428838404096</t>
  </si>
  <si>
    <t>https://twitter.com/#!/niteshkarora/status/881718432512790532</t>
  </si>
  <si>
    <t>https://twitter.com/#!/kpajmera/status/881718444546240512</t>
  </si>
  <si>
    <t>https://twitter.com/#!/anupams410/status/881718446412705793</t>
  </si>
  <si>
    <t>https://twitter.com/#!/sachinndave/status/881718463345065984</t>
  </si>
  <si>
    <t>https://twitter.com/#!/rameshghilly/status/881718485662842884</t>
  </si>
  <si>
    <t>https://twitter.com/#!/natashasamani/status/881718504717656065</t>
  </si>
  <si>
    <t>https://twitter.com/#!/naseemkhan_gzb/status/881717918530228225</t>
  </si>
  <si>
    <t>https://twitter.com/#!/naseemkhan_gzb/status/881718519766949888</t>
  </si>
  <si>
    <t>https://twitter.com/#!/keshavramlila/status/881718252652638210</t>
  </si>
  <si>
    <t>https://twitter.com/#!/keshavramlila/status/881718450065944576</t>
  </si>
  <si>
    <t>https://twitter.com/#!/keshavramlila/status/881718531901059073</t>
  </si>
  <si>
    <t>https://twitter.com/#!/prakashmd2/status/881717986393939969</t>
  </si>
  <si>
    <t>https://twitter.com/#!/prakashmd2/status/881718534954405889</t>
  </si>
  <si>
    <t>https://twitter.com/#!/loga1968/status/881718556806660096</t>
  </si>
  <si>
    <t>https://twitter.com/#!/anshuly26411333/status/881718563593224194</t>
  </si>
  <si>
    <t>https://twitter.com/#!/srt_for_ever/status/881718523449528320</t>
  </si>
  <si>
    <t>https://twitter.com/#!/srt_for_ever/status/881718576641695744</t>
  </si>
  <si>
    <t>https://twitter.com/#!/proficient2014/status/881718591103553536</t>
  </si>
  <si>
    <t>https://twitter.com/#!/ahmedvindhani/status/881718598439280640</t>
  </si>
  <si>
    <t>https://twitter.com/#!/rameshprataps20/status/881718612884586496</t>
  </si>
  <si>
    <t>https://twitter.com/#!/rishichoudhary/status/881718613744377856</t>
  </si>
  <si>
    <t>https://twitter.com/#!/shuvankr/status/881712338323226624</t>
  </si>
  <si>
    <t>https://twitter.com/#!/shuvankr/status/881715199018844160</t>
  </si>
  <si>
    <t>https://twitter.com/#!/stupidosaur/status/881718620350435328</t>
  </si>
  <si>
    <t>https://twitter.com/#!/imrankalyan/status/881718620543266817</t>
  </si>
  <si>
    <t>https://twitter.com/#!/scarysouthpaw/status/881718564595662852</t>
  </si>
  <si>
    <t>https://twitter.com/#!/girikesavan/status/881718635378556928</t>
  </si>
  <si>
    <t>https://twitter.com/#!/office_of_bsy/status/881718641250533376</t>
  </si>
  <si>
    <t>https://twitter.com/#!/saundid/status/881718644904005632</t>
  </si>
  <si>
    <t>https://twitter.com/#!/mulkazamul/status/881713234688004100</t>
  </si>
  <si>
    <t>https://twitter.com/#!/swadeshsapan1/status/881718657230950400</t>
  </si>
  <si>
    <t>https://twitter.com/#!/swadeshsapan1/status/881716780414025728</t>
  </si>
  <si>
    <t>https://twitter.com/#!/abhishekbgupta/status/881718661769302016</t>
  </si>
  <si>
    <t>https://twitter.com/#!/iampadithurai/status/881712501481537536</t>
  </si>
  <si>
    <t>https://twitter.com/#!/iampadithurai/status/881712887156187136</t>
  </si>
  <si>
    <t>https://twitter.com/#!/balakrishnan292/status/881718712608346112</t>
  </si>
  <si>
    <t>https://twitter.com/#!/jayaram_gj/status/881718747915968512</t>
  </si>
  <si>
    <t>https://twitter.com/#!/zoomstocks/status/881718748025044992</t>
  </si>
  <si>
    <t>https://twitter.com/#!/iankitksingh03/status/881718649035382784</t>
  </si>
  <si>
    <t>https://twitter.com/#!/iankitksingh03/status/881718769495789568</t>
  </si>
  <si>
    <t>https://twitter.com/#!/nareshgoyal67/status/881718770288295936</t>
  </si>
  <si>
    <t>https://twitter.com/#!/nithratweets/status/881718773207543808</t>
  </si>
  <si>
    <t>https://twitter.com/#!/lnarayanan1971/status/881718782204325888</t>
  </si>
  <si>
    <t>https://twitter.com/#!/peeyuka/status/881718791553531909</t>
  </si>
  <si>
    <t>https://twitter.com/#!/rmohamedaasif/status/881718806363729925</t>
  </si>
  <si>
    <t>https://twitter.com/#!/arvindagrawal79/status/881718809286942720</t>
  </si>
  <si>
    <t>https://twitter.com/#!/aryavarta_/status/881718817793212417</t>
  </si>
  <si>
    <t>https://twitter.com/#!/dwimidham/status/881718835891621891</t>
  </si>
  <si>
    <t>https://twitter.com/#!/rahul_1690/status/881718836613058560</t>
  </si>
  <si>
    <t>https://twitter.com/#!/sikenshekhar/status/881716856586940416</t>
  </si>
  <si>
    <t>https://twitter.com/#!/sikenshekhar/status/881717263468048384</t>
  </si>
  <si>
    <t>https://twitter.com/#!/sikenshekhar/status/881717326562951168</t>
  </si>
  <si>
    <t>https://twitter.com/#!/sikenshekhar/status/881717435300286464</t>
  </si>
  <si>
    <t>https://twitter.com/#!/sikenshekhar/status/881717607182856192</t>
  </si>
  <si>
    <t>https://twitter.com/#!/sikenshekhar/status/881717679744327681</t>
  </si>
  <si>
    <t>https://twitter.com/#!/sikenshekhar/status/881717740523978753</t>
  </si>
  <si>
    <t>https://twitter.com/#!/sikenshekhar/status/881717802159099904</t>
  </si>
  <si>
    <t>https://twitter.com/#!/sikenshekhar/status/881717939677933569</t>
  </si>
  <si>
    <t>https://twitter.com/#!/sikenshekhar/status/881718017020841984</t>
  </si>
  <si>
    <t>https://twitter.com/#!/sikenshekhar/status/881718135090544641</t>
  </si>
  <si>
    <t>https://twitter.com/#!/sikenshekhar/status/881718190195265536</t>
  </si>
  <si>
    <t>https://twitter.com/#!/sikenshekhar/status/881718287826116608</t>
  </si>
  <si>
    <t>https://twitter.com/#!/sikenshekhar/status/881718840618627072</t>
  </si>
  <si>
    <t>https://twitter.com/#!/virendramodi2/status/881718813896695808</t>
  </si>
  <si>
    <t>https://twitter.com/#!/virendramodi2/status/881718842413785088</t>
  </si>
  <si>
    <t>https://twitter.com/#!/cyberteamag111/status/881718844116484096</t>
  </si>
  <si>
    <t>https://twitter.com/#!/rohitrohan/status/881718846285123585</t>
  </si>
  <si>
    <t>https://twitter.com/#!/vijalgope/status/881718846645821440</t>
  </si>
  <si>
    <t>https://twitter.com/#!/vishwanathgawa3/status/881718863389278208</t>
  </si>
  <si>
    <t>https://twitter.com/#!/leak_republic/status/881718865310482433</t>
  </si>
  <si>
    <t>https://twitter.com/#!/bhardwajr146/status/881718885380104192</t>
  </si>
  <si>
    <t>https://twitter.com/#!/suprajaet/status/881718889603678208</t>
  </si>
  <si>
    <t>https://twitter.com/#!/rathode_k/status/881718893294739459</t>
  </si>
  <si>
    <t>https://twitter.com/#!/pune16sanjay/status/881718894028869632</t>
  </si>
  <si>
    <t>https://twitter.com/#!/das_prashant777/status/881718897585438720</t>
  </si>
  <si>
    <t>https://twitter.com/#!/772405sunil/status/881718899947036672</t>
  </si>
  <si>
    <t>https://twitter.com/#!/vipul_soni/status/881718912164954112</t>
  </si>
  <si>
    <t>https://twitter.com/#!/ravendra11singh/status/881718914446749698</t>
  </si>
  <si>
    <t>https://twitter.com/#!/chandrabhanpan5/status/881718929818664960</t>
  </si>
  <si>
    <t>https://twitter.com/#!/arunpradap2/status/881718966900596736</t>
  </si>
  <si>
    <t>https://twitter.com/#!/prakashsriv/status/881712357642293250</t>
  </si>
  <si>
    <t>https://twitter.com/#!/nabya16/status/881718814731317249</t>
  </si>
  <si>
    <t>https://twitter.com/#!/nabya16/status/881719015999229952</t>
  </si>
  <si>
    <t>https://twitter.com/#!/saurav407/status/881719030440185856</t>
  </si>
  <si>
    <t>https://twitter.com/#!/e_devii/status/881715775584837637</t>
  </si>
  <si>
    <t>https://twitter.com/#!/jusclickme/status/881719034319953921</t>
  </si>
  <si>
    <t>https://twitter.com/#!/naveenmadpur1/status/881719041060032512</t>
  </si>
  <si>
    <t>https://twitter.com/#!/rjtejaljani/status/881719045044568064</t>
  </si>
  <si>
    <t>https://twitter.com/#!/gstpro1/status/881719049159294976</t>
  </si>
  <si>
    <t>https://twitter.com/#!/gandhimihirmr/status/881719066213437441</t>
  </si>
  <si>
    <t>https://twitter.com/#!/pvssarma/status/881719078213177344</t>
  </si>
  <si>
    <t>https://twitter.com/#!/entdc/status/881719105170092034</t>
  </si>
  <si>
    <t>https://twitter.com/#!/sysprabhakar/status/881719111264358400</t>
  </si>
  <si>
    <t>https://twitter.com/#!/maitrypandya1/status/881719119569203200</t>
  </si>
  <si>
    <t>https://twitter.com/#!/shyamupandit3/status/881719125663297537</t>
  </si>
  <si>
    <t>https://twitter.com/#!/jagobharathjago/status/881719131879362560</t>
  </si>
  <si>
    <t>https://twitter.com/#!/aashokkr/status/881719136761643011</t>
  </si>
  <si>
    <t>https://twitter.com/#!/amitk26031983/status/881718996613181440</t>
  </si>
  <si>
    <t>https://twitter.com/#!/amitk26031983/status/881719082634104836</t>
  </si>
  <si>
    <t>https://twitter.com/#!/amitk26031983/status/881719155602452480</t>
  </si>
  <si>
    <t>https://twitter.com/#!/ajaykumargaud1/status/881719158538358784</t>
  </si>
  <si>
    <t>https://twitter.com/#!/rajballan/status/881718973804404736</t>
  </si>
  <si>
    <t>https://twitter.com/#!/rajballan/status/881719167770017793</t>
  </si>
  <si>
    <t>https://twitter.com/#!/yaroouhi/status/881719170659786753</t>
  </si>
  <si>
    <t>https://twitter.com/#!/rohit007rathi/status/881719193191755776</t>
  </si>
  <si>
    <t>https://twitter.com/#!/virende17091898/status/881719137860562944</t>
  </si>
  <si>
    <t>https://twitter.com/#!/virende17091898/status/881719206001168385</t>
  </si>
  <si>
    <t>https://twitter.com/#!/shrutiof/status/881719212879818753</t>
  </si>
  <si>
    <t>https://twitter.com/#!/tk_twitts/status/881715111806640128</t>
  </si>
  <si>
    <t>https://twitter.com/#!/tk_twitts/status/881719218537771009</t>
  </si>
  <si>
    <t>https://twitter.com/#!/mydvpatel/status/881717139253600257</t>
  </si>
  <si>
    <t>https://twitter.com/#!/mavikky92/status/881718941567012864</t>
  </si>
  <si>
    <t>https://twitter.com/#!/mavikky92/status/881719240461504512</t>
  </si>
  <si>
    <t>https://twitter.com/#!/anilahir07251/status/881719241044578306</t>
  </si>
  <si>
    <t>https://twitter.com/#!/jjayakumar31/status/881719292265353216</t>
  </si>
  <si>
    <t>https://twitter.com/#!/yashodanandans/status/881719296568819712</t>
  </si>
  <si>
    <t>https://twitter.com/#!/pawankhurana13/status/881716058381570048</t>
  </si>
  <si>
    <t>https://twitter.com/#!/pawankhurana13/status/881718657159745540</t>
  </si>
  <si>
    <t>https://twitter.com/#!/pawankhurana13/status/881719213567733761</t>
  </si>
  <si>
    <t>https://twitter.com/#!/pawankhurana13/status/881719297176895489</t>
  </si>
  <si>
    <t>https://twitter.com/#!/budharam_ji/status/881719312452427776</t>
  </si>
  <si>
    <t>https://twitter.com/#!/rajaks11/status/881719332773830656</t>
  </si>
  <si>
    <t>https://twitter.com/#!/gadakalpeshk/status/881719336003543042</t>
  </si>
  <si>
    <t>https://twitter.com/#!/ptiwari/status/881719339199721473</t>
  </si>
  <si>
    <t>https://twitter.com/#!/piyushpandit/status/881719345054744576</t>
  </si>
  <si>
    <t>https://twitter.com/#!/palanikannan04/status/881719364818305025</t>
  </si>
  <si>
    <t>https://twitter.com/#!/narpat_yadav/status/881719365523054592</t>
  </si>
  <si>
    <t>https://twitter.com/#!/thunderboyarun/status/881719451665616897</t>
  </si>
  <si>
    <t>https://twitter.com/#!/apnsatish/status/881713123094282240</t>
  </si>
  <si>
    <t>https://twitter.com/#!/apnsatish/status/881719454295400448</t>
  </si>
  <si>
    <t>https://twitter.com/#!/reachdanish/status/881719468551938050</t>
  </si>
  <si>
    <t>https://twitter.com/#!/arikgandhi/status/881719490291093505</t>
  </si>
  <si>
    <t>https://twitter.com/#!/arikgandhi/status/881719506745348102</t>
  </si>
  <si>
    <t>https://twitter.com/#!/diegodelunamx/status/881718441970987009</t>
  </si>
  <si>
    <t>https://twitter.com/#!/diegodelunamx/status/881719516656533504</t>
  </si>
  <si>
    <t>https://twitter.com/#!/praveensasidfan/status/881719530300383232</t>
  </si>
  <si>
    <t>https://twitter.com/#!/drbalvant/status/881719533110571009</t>
  </si>
  <si>
    <t>https://twitter.com/#!/satyanewshi/status/881719601725394945</t>
  </si>
  <si>
    <t>https://twitter.com/#!/focuzsathyan/status/881719605340717056</t>
  </si>
  <si>
    <t>https://twitter.com/#!/pramod99223231/status/881719609522626560</t>
  </si>
  <si>
    <t>https://twitter.com/#!/ggn_gabru/status/881719621564248065</t>
  </si>
  <si>
    <t>https://twitter.com/#!/rakeshgrover14/status/881719633123737600</t>
  </si>
  <si>
    <t>https://twitter.com/#!/sabarikannanmm/status/881719640384196609</t>
  </si>
  <si>
    <t>https://twitter.com/#!/brijjwasi1/status/881719652203626496</t>
  </si>
  <si>
    <t>https://twitter.com/#!/thankyoumodiji/status/881719652786642944</t>
  </si>
  <si>
    <t>https://twitter.com/#!/riz1ahamed/status/881719656825802752</t>
  </si>
  <si>
    <t>https://twitter.com/#!/aaptogether/status/881719668788035584</t>
  </si>
  <si>
    <t>https://twitter.com/#!/starinvestment1/status/881719686114590720</t>
  </si>
  <si>
    <t>https://twitter.com/#!/siliconmeera/status/881719717416677376</t>
  </si>
  <si>
    <t>https://twitter.com/#!/upsehu/status/881719727588077568</t>
  </si>
  <si>
    <t>https://twitter.com/#!/ishan007_ishan/status/881719731694190593</t>
  </si>
  <si>
    <t>https://twitter.com/#!/ompraka49913481/status/881719735934758914</t>
  </si>
  <si>
    <t>https://twitter.com/#!/aadmi_hoon/status/881719736484061185</t>
  </si>
  <si>
    <t>https://twitter.com/#!/poojasangwan15/status/881719741760417792</t>
  </si>
  <si>
    <t>https://twitter.com/#!/iamrajonline/status/881719753932275712</t>
  </si>
  <si>
    <t>https://twitter.com/#!/drkiritpsolanki/status/881719164418744320</t>
  </si>
  <si>
    <t>https://twitter.com/#!/drkiritpsolanki/status/881719178620801024</t>
  </si>
  <si>
    <t>https://twitter.com/#!/sandeepfromvns/status/881719708503953409</t>
  </si>
  <si>
    <t>https://twitter.com/#!/sandeepfromvns/status/881719780033646596</t>
  </si>
  <si>
    <t>https://twitter.com/#!/pervezm/status/881719795217047553</t>
  </si>
  <si>
    <t>https://twitter.com/#!/adityagoswami_/status/881719798610223115</t>
  </si>
  <si>
    <t>https://twitter.com/#!/damnhungrybird/status/881719805425963008</t>
  </si>
  <si>
    <t>https://twitter.com/#!/vishuddhbhartiy/status/881719809175683073</t>
  </si>
  <si>
    <t>https://twitter.com/#!/vikrantsp/status/881719832231763968</t>
  </si>
  <si>
    <t>https://twitter.com/#!/srienjoys/status/881719839202529280</t>
  </si>
  <si>
    <t>https://twitter.com/#!/nirahuabihari/status/881719848811843584</t>
  </si>
  <si>
    <t>https://twitter.com/#!/rajiv1959/status/881719857846374400</t>
  </si>
  <si>
    <t>https://twitter.com/#!/vijay_vijillu/status/881719866293604352</t>
  </si>
  <si>
    <t>https://twitter.com/#!/ramtekekalyani/status/881719878545047553</t>
  </si>
  <si>
    <t>https://twitter.com/#!/rhnsharma481/status/881719582754566146</t>
  </si>
  <si>
    <t>https://twitter.com/#!/rhnsharma481/status/881719809238499329</t>
  </si>
  <si>
    <t>https://twitter.com/#!/rhnsharma481/status/881719889303658496</t>
  </si>
  <si>
    <t>https://twitter.com/#!/rishu220795/status/881719148660830208</t>
  </si>
  <si>
    <t>https://twitter.com/#!/rishu220795/status/881719619559591937</t>
  </si>
  <si>
    <t>https://twitter.com/#!/rishu220795/status/881719905267183616</t>
  </si>
  <si>
    <t>https://twitter.com/#!/mahadesha_v/status/881719905711661056</t>
  </si>
  <si>
    <t>https://twitter.com/#!/kartiktweaks/status/881714533290524672</t>
  </si>
  <si>
    <t>https://twitter.com/#!/kartiktweaks/status/881719906735013890</t>
  </si>
  <si>
    <t>https://twitter.com/#!/cmularam/status/881719916730044416</t>
  </si>
  <si>
    <t>https://twitter.com/#!/somenghosh3/status/881719921322971136</t>
  </si>
  <si>
    <t>https://twitter.com/#!/vijayuptu/status/881719922035802113</t>
  </si>
  <si>
    <t>https://twitter.com/#!/kshanand/status/881719925638807553</t>
  </si>
  <si>
    <t>https://twitter.com/#!/shashi85131/status/881719926095884288</t>
  </si>
  <si>
    <t>https://twitter.com/#!/vijayindia1/status/881719929581387776</t>
  </si>
  <si>
    <t>https://twitter.com/#!/imaditya2000/status/881719964993978368</t>
  </si>
  <si>
    <t>https://twitter.com/#!/amitranain/status/881719967674183682</t>
  </si>
  <si>
    <t>https://twitter.com/#!/iamkarthikeyank/status/881716780707717120</t>
  </si>
  <si>
    <t>https://twitter.com/#!/iamkarthikeyank/status/881717729018789888</t>
  </si>
  <si>
    <t>https://twitter.com/#!/iamkarthikeyank/status/881719976486359040</t>
  </si>
  <si>
    <t>https://twitter.com/#!/cpraghav/status/881719435073081344</t>
  </si>
  <si>
    <t>https://twitter.com/#!/cpraghav/status/881719985474809858</t>
  </si>
  <si>
    <t>https://twitter.com/#!/prasannakrish5/status/881720005473128448</t>
  </si>
  <si>
    <t>https://twitter.com/#!/herodriguez/status/881720014713348097</t>
  </si>
  <si>
    <t>https://twitter.com/#!/barrierbreak/status/881720025593200640</t>
  </si>
  <si>
    <t>https://twitter.com/#!/mnj993/status/881720059189702660</t>
  </si>
  <si>
    <t>https://twitter.com/#!/harshshukla_bjp/status/881720021734621185</t>
  </si>
  <si>
    <t>https://twitter.com/#!/harshshukla_bjp/status/881720088885288960</t>
  </si>
  <si>
    <t>https://twitter.com/#!/jishnu7/status/881720089896075264</t>
  </si>
  <si>
    <t>https://twitter.com/#!/rajaganesh74/status/881720094522396673</t>
  </si>
  <si>
    <t>https://twitter.com/#!/sam87022448/status/881717956694212608</t>
  </si>
  <si>
    <t>https://twitter.com/#!/sam87022448/status/881720109215215622</t>
  </si>
  <si>
    <t>https://twitter.com/#!/pushpak_inc/status/881720108221177856</t>
  </si>
  <si>
    <t>https://twitter.com/#!/pushpak_inc/status/881720120376217600</t>
  </si>
  <si>
    <t>https://twitter.com/#!/mayankp13307/status/881720125812080641</t>
  </si>
  <si>
    <t>https://twitter.com/#!/aao_haveli/status/881720129465319424</t>
  </si>
  <si>
    <t>https://twitter.com/#!/lokeshsoni2014/status/881720150013104128</t>
  </si>
  <si>
    <t>https://twitter.com/#!/hari_om_69/status/881720176470876164</t>
  </si>
  <si>
    <t>https://twitter.com/#!/vscharag07/status/881720178878275585</t>
  </si>
  <si>
    <t>https://twitter.com/#!/mohitgroverat/status/881720187589861376</t>
  </si>
  <si>
    <t>https://twitter.com/#!/shweta0575/status/881720190228078592</t>
  </si>
  <si>
    <t>https://twitter.com/#!/aparichit0007/status/881720183454408705</t>
  </si>
  <si>
    <t>https://twitter.com/#!/aparichit0007/status/881720203868069892</t>
  </si>
  <si>
    <t>https://twitter.com/#!/guptashekhar134/status/881720052759896064</t>
  </si>
  <si>
    <t>https://twitter.com/#!/guptashekhar134/status/881720167079829505</t>
  </si>
  <si>
    <t>https://twitter.com/#!/guptashekhar134/status/881720204446838784</t>
  </si>
  <si>
    <t>https://twitter.com/#!/krishnakanter/status/881720245634969601</t>
  </si>
  <si>
    <t>https://twitter.com/#!/ravithezbhanu/status/881720249929703424</t>
  </si>
  <si>
    <t>https://twitter.com/#!/muthu0024/status/881720253339713536</t>
  </si>
  <si>
    <t>https://twitter.com/#!/nagasthra/status/881720262709755904</t>
  </si>
  <si>
    <t>https://twitter.com/#!/indradevchauha6/status/881720263275970560</t>
  </si>
  <si>
    <t>https://twitter.com/#!/gauravnagar82/status/881720277570334720</t>
  </si>
  <si>
    <t>https://twitter.com/#!/sonal_mk/status/881720279583424512</t>
  </si>
  <si>
    <t>https://twitter.com/#!/manivijayan7/status/881720306334810112</t>
  </si>
  <si>
    <t>https://twitter.com/#!/chincholi/status/881720307051970561</t>
  </si>
  <si>
    <t>https://twitter.com/#!/baba_thapaa/status/881720310524981248</t>
  </si>
  <si>
    <t>https://twitter.com/#!/vnkewalramani/status/881720315604156416</t>
  </si>
  <si>
    <t>https://twitter.com/#!/vijayguptasangr/status/881720317499949056</t>
  </si>
  <si>
    <t>https://twitter.com/#!/pranavdelhibjp/status/881717929561120768</t>
  </si>
  <si>
    <t>https://twitter.com/#!/pranavdelhibjp/status/881720348957302784</t>
  </si>
  <si>
    <t>https://twitter.com/#!/pranavdelhibjp/status/881714937034178560</t>
  </si>
  <si>
    <t>https://twitter.com/#!/lifesimi/status/881720362970394626</t>
  </si>
  <si>
    <t>https://twitter.com/#!/imsadkhan/status/881720374911795200</t>
  </si>
  <si>
    <t>https://twitter.com/#!/jyotirani/status/881720374974488576</t>
  </si>
  <si>
    <t>https://twitter.com/#!/karizmasugu/status/881720375326908416</t>
  </si>
  <si>
    <t>https://twitter.com/#!/spu08/status/881720380192243712</t>
  </si>
  <si>
    <t>https://twitter.com/#!/vinnykhullar/status/881720383329640448</t>
  </si>
  <si>
    <t>https://twitter.com/#!/monty_chadha/status/881720391168688133</t>
  </si>
  <si>
    <t>https://twitter.com/#!/baislavivek/status/881720406293356544</t>
  </si>
  <si>
    <t>https://twitter.com/#!/etpolitics/status/881720408030019589</t>
  </si>
  <si>
    <t>https://twitter.com/#!/sushilguptarewa/status/881720420101214208</t>
  </si>
  <si>
    <t>https://twitter.com/#!/dipenchheda/status/881720425008451585</t>
  </si>
  <si>
    <t>https://twitter.com/#!/thakursinghg/status/881720438010691584</t>
  </si>
  <si>
    <t>https://twitter.com/#!/pereira18midhun/status/881720459141693440</t>
  </si>
  <si>
    <t>https://twitter.com/#!/raisaaaab/status/881720470290051074</t>
  </si>
  <si>
    <t>https://twitter.com/#!/writetoevv/status/881720473008001024</t>
  </si>
  <si>
    <t>https://twitter.com/#!/vrtrendfollower/status/881719430140612609</t>
  </si>
  <si>
    <t>https://twitter.com/#!/news18india/status/881720498781995008</t>
  </si>
  <si>
    <t>https://twitter.com/#!/hindinews18/status/881720498811359233</t>
  </si>
  <si>
    <t>https://twitter.com/#!/arifrecon/status/881720503895044097</t>
  </si>
  <si>
    <t>https://twitter.com/#!/ramanpadhu/status/881720469464002562</t>
  </si>
  <si>
    <t>https://twitter.com/#!/ramanpadhu/status/881720505660833793</t>
  </si>
  <si>
    <t>https://twitter.com/#!/twitbrotweets/status/881720505870331905</t>
  </si>
  <si>
    <t>https://twitter.com/#!/ddindiachannel/status/881720520886112256</t>
  </si>
  <si>
    <t>https://twitter.com/#!/dhasthansatham/status/881719838850269184</t>
  </si>
  <si>
    <t>https://twitter.com/#!/dhasthansatham/status/881720521502609408</t>
  </si>
  <si>
    <t>https://twitter.com/#!/ajjaykadian/status/881720534890827776</t>
  </si>
  <si>
    <t>https://twitter.com/#!/sanvai/status/881719686529929216</t>
  </si>
  <si>
    <t>https://twitter.com/#!/sanvai/status/881720539412221952</t>
  </si>
  <si>
    <t>https://twitter.com/#!/rajkshroff/status/881715163560239104</t>
  </si>
  <si>
    <t>https://twitter.com/#!/rajkshroff/status/881720541693870081</t>
  </si>
  <si>
    <t>https://twitter.com/#!/sardeepsingh/status/881720543367626752</t>
  </si>
  <si>
    <t>https://twitter.com/#!/gohanvsrohan/status/881720544772579328</t>
  </si>
  <si>
    <t>https://twitter.com/#!/thackernikhil/status/881720156875042817</t>
  </si>
  <si>
    <t>https://twitter.com/#!/thackernikhil/status/881720553488470016</t>
  </si>
  <si>
    <t>https://twitter.com/#!/samjpr/status/881720560912171009</t>
  </si>
  <si>
    <t>https://twitter.com/#!/parveen07189687/status/881713661550747648</t>
  </si>
  <si>
    <t>https://twitter.com/#!/mangara81102542/status/881713979327893506</t>
  </si>
  <si>
    <t>https://twitter.com/#!/devensaluja/status/881719109917999104</t>
  </si>
  <si>
    <t>https://twitter.com/#!/devensaluja/status/881720576682987521</t>
  </si>
  <si>
    <t>https://twitter.com/#!/kscjk007/status/881720591664816129</t>
  </si>
  <si>
    <t>https://twitter.com/#!/officialfinsr/status/881720596396216320</t>
  </si>
  <si>
    <t>https://twitter.com/#!/abinash739/status/881720607762788352</t>
  </si>
  <si>
    <t>https://twitter.com/#!/the_kv96/status/881720616625295361</t>
  </si>
  <si>
    <t>https://twitter.com/#!/samnantha85/status/881720621528469504</t>
  </si>
  <si>
    <t>https://twitter.com/#!/modified_77/status/881720623940202496</t>
  </si>
  <si>
    <t>https://twitter.com/#!/simarinsan16/status/881720032698535936</t>
  </si>
  <si>
    <t>https://twitter.com/#!/simarinsan16/status/881720634782490624</t>
  </si>
  <si>
    <t>https://twitter.com/#!/habibsindhi7/status/881720644987006976</t>
  </si>
  <si>
    <t>https://twitter.com/#!/sameer91464128/status/881720446957359104</t>
  </si>
  <si>
    <t>https://twitter.com/#!/sameer91464128/status/881720597864210433</t>
  </si>
  <si>
    <t>https://twitter.com/#!/sameer91464128/status/881720649999421440</t>
  </si>
  <si>
    <t>https://twitter.com/#!/admkfails/status/881720651098144769</t>
  </si>
  <si>
    <t>https://twitter.com/#!/rakesh_kirad/status/881720665161818112</t>
  </si>
  <si>
    <t>https://twitter.com/#!/farhan_saifee/status/881719347777081345</t>
  </si>
  <si>
    <t>https://twitter.com/#!/farhan_saifee/status/881720667162509312</t>
  </si>
  <si>
    <t>https://twitter.com/#!/prgiri/status/881720669787963396</t>
  </si>
  <si>
    <t>https://twitter.com/#!/thatdoubtfulboy/status/881720679523024896</t>
  </si>
  <si>
    <t>https://twitter.com/#!/acmatixjoshi/status/881720680063959040</t>
  </si>
  <si>
    <t>https://twitter.com/#!/iamersachindeep/status/881720712960069632</t>
  </si>
  <si>
    <t>https://twitter.com/#!/nagendra42singh/status/881720736028778496</t>
  </si>
  <si>
    <t>https://twitter.com/#!/tamilpr69418381/status/881720736565534720</t>
  </si>
  <si>
    <t>https://twitter.com/#!/goldking_mdu/status/881720738679476229</t>
  </si>
  <si>
    <t>https://twitter.com/#!/sumitmoitra/status/881720742718689280</t>
  </si>
  <si>
    <t>https://twitter.com/#!/hindu_2017/status/881720753103745024</t>
  </si>
  <si>
    <t>https://twitter.com/#!/fraud_fazil/status/881720768165330944</t>
  </si>
  <si>
    <t>https://twitter.com/#!/ku_vjay/status/881720789384306689</t>
  </si>
  <si>
    <t>https://twitter.com/#!/mrajesh250/status/881720798788104194</t>
  </si>
  <si>
    <t>https://twitter.com/#!/kushan_kode/status/881720799916429314</t>
  </si>
  <si>
    <t>https://twitter.com/#!/koltovskoyyakov/status/881720802525237248</t>
  </si>
  <si>
    <t>https://twitter.com/#!/shivbhakt55/status/881718544039383040</t>
  </si>
  <si>
    <t>https://twitter.com/#!/shivbhakt55/status/881720827187798020</t>
  </si>
  <si>
    <t>https://twitter.com/#!/kamatgoa/status/881720810062270464</t>
  </si>
  <si>
    <t>https://twitter.com/#!/kamatgoa/status/881720875753521152</t>
  </si>
  <si>
    <t>https://twitter.com/#!/chandansupasan1/status/881720882925899781</t>
  </si>
  <si>
    <t>https://twitter.com/#!/dil_se02/status/881720889754169344</t>
  </si>
  <si>
    <t>https://twitter.com/#!/dil_se02/status/881716274660769792</t>
  </si>
  <si>
    <t>https://twitter.com/#!/dil_se02/status/881716327001587712</t>
  </si>
  <si>
    <t>https://twitter.com/#!/abhinandan1234/status/881720919835762688</t>
  </si>
  <si>
    <t>https://twitter.com/#!/rajeevtaneja11/status/881719940037976070</t>
  </si>
  <si>
    <t>https://twitter.com/#!/rajeevtaneja11/status/881719965304463361</t>
  </si>
  <si>
    <t>https://twitter.com/#!/rajeevtaneja11/status/881720110477717505</t>
  </si>
  <si>
    <t>https://twitter.com/#!/rajeevtaneja11/status/881720321748983808</t>
  </si>
  <si>
    <t>https://twitter.com/#!/rajeevtaneja11/status/881720535826264064</t>
  </si>
  <si>
    <t>https://twitter.com/#!/rajeevtaneja11/status/881720727245905921</t>
  </si>
  <si>
    <t>https://twitter.com/#!/rajeevtaneja11/status/881720742777413633</t>
  </si>
  <si>
    <t>https://twitter.com/#!/rajeevtaneja11/status/881720919114297344</t>
  </si>
  <si>
    <t>https://twitter.com/#!/rajeevtaneja11/status/881720937485410305</t>
  </si>
  <si>
    <t>https://twitter.com/#!/k_gwalani/status/881719452588425216</t>
  </si>
  <si>
    <t>https://twitter.com/#!/k_gwalani/status/881720958695874560</t>
  </si>
  <si>
    <t>https://twitter.com/#!/karan666/status/881720971282980864</t>
  </si>
  <si>
    <t>https://twitter.com/#!/iamnavamohan/status/881720997732163584</t>
  </si>
  <si>
    <t>https://twitter.com/#!/im007akm/status/881720999523307521</t>
  </si>
  <si>
    <t>https://twitter.com/#!/anandraman/status/881721008830390276</t>
  </si>
  <si>
    <t>https://twitter.com/#!/manishbpl1/status/881721018456342536</t>
  </si>
  <si>
    <t>https://twitter.com/#!/aparna/status/881721023577456640</t>
  </si>
  <si>
    <t>https://twitter.com/#!/rvvinays/status/881721033723662336</t>
  </si>
  <si>
    <t>https://twitter.com/#!/pavidolly/status/881721037427167232</t>
  </si>
  <si>
    <t>https://twitter.com/#!/shyam_bamboia/status/881720824599896066</t>
  </si>
  <si>
    <t>https://twitter.com/#!/shyam_bamboia/status/881720988232298503</t>
  </si>
  <si>
    <t>https://twitter.com/#!/shyam_bamboia/status/881721043332849664</t>
  </si>
  <si>
    <t>https://twitter.com/#!/htamak/status/881721044880375808</t>
  </si>
  <si>
    <t>https://twitter.com/#!/nehareligare/status/881720460735426560</t>
  </si>
  <si>
    <t>https://twitter.com/#!/nehareligare/status/881721046776242176</t>
  </si>
  <si>
    <t>https://twitter.com/#!/mitheeleshp/status/881721055949279234</t>
  </si>
  <si>
    <t>https://twitter.com/#!/ppkaran13/status/881714740975853574</t>
  </si>
  <si>
    <t>https://twitter.com/#!/ppkaran13/status/881721067265548288</t>
  </si>
  <si>
    <t>https://twitter.com/#!/completetweeter/status/881720565526011904</t>
  </si>
  <si>
    <t>https://twitter.com/#!/rajeshshenoy63/status/881721072793636864</t>
  </si>
  <si>
    <t>https://twitter.com/#!/rlobaba/status/881721086760628229</t>
  </si>
  <si>
    <t>https://twitter.com/#!/omommii/status/881721096474677248</t>
  </si>
  <si>
    <t>https://twitter.com/#!/invgurind/status/881721142213586945</t>
  </si>
  <si>
    <t>https://twitter.com/#!/invgurind/status/881720168174555136</t>
  </si>
  <si>
    <t>https://twitter.com/#!/ashish_gupt1984/status/881721172873715712</t>
  </si>
  <si>
    <t>https://twitter.com/#!/subahitcse/status/881721196106006528</t>
  </si>
  <si>
    <t>https://twitter.com/#!/pemakhandubjp/status/881721212342198272</t>
  </si>
  <si>
    <t>https://twitter.com/#!/sandipdas02/status/881721222471442433</t>
  </si>
  <si>
    <t>https://twitter.com/#!/gazifabrics/status/881721230814040068</t>
  </si>
  <si>
    <t>https://twitter.com/#!/ramkuma09070560/status/881721242088345600</t>
  </si>
  <si>
    <t>https://twitter.com/#!/malathi3366/status/881721252997738496</t>
  </si>
  <si>
    <t>https://twitter.com/#!/rvdilip/status/881721276313817088</t>
  </si>
  <si>
    <t>https://twitter.com/#!/abhinavsingh003/status/881721277307813888</t>
  </si>
  <si>
    <t>https://twitter.com/#!/reinebow23/status/881721290415120385</t>
  </si>
  <si>
    <t>https://twitter.com/#!/muhammadrazique/status/881721291794939904</t>
  </si>
  <si>
    <t>https://twitter.com/#!/kcsahualld/status/881721294127058945</t>
  </si>
  <si>
    <t>https://twitter.com/#!/hkollar/status/881721297184604160</t>
  </si>
  <si>
    <t>https://twitter.com/#!/jnaneshwara/status/881721297629085696</t>
  </si>
  <si>
    <t>https://twitter.com/#!/indigokores/status/881720744476004352</t>
  </si>
  <si>
    <t>https://twitter.com/#!/indigokores/status/881721005546160129</t>
  </si>
  <si>
    <t>https://twitter.com/#!/indigokores/status/881721313139634176</t>
  </si>
  <si>
    <t>https://twitter.com/#!/rkbeamor/status/881721315220004864</t>
  </si>
  <si>
    <t>https://twitter.com/#!/krushnasundar/status/881721334258176001</t>
  </si>
  <si>
    <t>https://twitter.com/#!/alok_kumarsa/status/881714793605980161</t>
  </si>
  <si>
    <t>https://twitter.com/#!/alok_kumarsa/status/881720722086866944</t>
  </si>
  <si>
    <t>https://twitter.com/#!/hemant43893267/status/881721337382805504</t>
  </si>
  <si>
    <t>https://twitter.com/#!/manesha76/status/881717944186658816</t>
  </si>
  <si>
    <t>https://twitter.com/#!/manesha76/status/881721343527366656</t>
  </si>
  <si>
    <t>https://twitter.com/#!/clark_shoe/status/881721348246183937</t>
  </si>
  <si>
    <t>https://twitter.com/#!/sidparmar_/status/881713829926891520</t>
  </si>
  <si>
    <t>https://twitter.com/#!/rppatel1in/status/881721096126550016</t>
  </si>
  <si>
    <t>https://twitter.com/#!/sidparmar_/status/881721351165366272</t>
  </si>
  <si>
    <t>https://twitter.com/#!/nd_twits/status/881721355359592448</t>
  </si>
  <si>
    <t>https://twitter.com/#!/rohitg_mba/status/881720800499421184</t>
  </si>
  <si>
    <t>https://twitter.com/#!/rohitg_mba/status/881721367321882624</t>
  </si>
  <si>
    <t>https://twitter.com/#!/aryansa92289113/status/881721384858038272</t>
  </si>
  <si>
    <t>https://twitter.com/#!/rajeshkr281979/status/881721400532246529</t>
  </si>
  <si>
    <t>https://twitter.com/#!/kadavulrajni/status/881721003012833280</t>
  </si>
  <si>
    <t>https://twitter.com/#!/raagavpavith/status/881721402776182784</t>
  </si>
  <si>
    <t>https://twitter.com/#!/sajithvcblr/status/881721408392318976</t>
  </si>
  <si>
    <t>https://twitter.com/#!/oldredgumways/status/881721410657239041</t>
  </si>
  <si>
    <t>https://twitter.com/#!/komalrangankar/status/881721415984005120</t>
  </si>
  <si>
    <t>https://twitter.com/#!/dipendralal/status/881721423680745472</t>
  </si>
  <si>
    <t>https://twitter.com/#!/kurup_avinash/status/881721438956167168</t>
  </si>
  <si>
    <t>https://twitter.com/#!/ddarunprabha/status/881720950638694400</t>
  </si>
  <si>
    <t>https://twitter.com/#!/bhussan/status/881717071683489792</t>
  </si>
  <si>
    <t>https://twitter.com/#!/bhussan/status/881717196556292096</t>
  </si>
  <si>
    <t>https://twitter.com/#!/bhussan/status/881717321332555777</t>
  </si>
  <si>
    <t>https://twitter.com/#!/bhussan/status/881717338793533441</t>
  </si>
  <si>
    <t>https://twitter.com/#!/bhussan/status/881717745561157632</t>
  </si>
  <si>
    <t>https://twitter.com/#!/ddarunprabha/status/881721447223263232</t>
  </si>
  <si>
    <t>https://twitter.com/#!/ddarunprabha/status/881720915737948160</t>
  </si>
  <si>
    <t>https://twitter.com/#!/ddarunprabha/status/881720966203801600</t>
  </si>
  <si>
    <t>https://twitter.com/#!/jnankit108/status/881721450348130306</t>
  </si>
  <si>
    <t>https://twitter.com/#!/imsid__/status/881721454819258368</t>
  </si>
  <si>
    <t>https://twitter.com/#!/rajkuma26155429/status/881721462754856961</t>
  </si>
  <si>
    <t>https://twitter.com/#!/ajakkumama9/status/881721463283212288</t>
  </si>
  <si>
    <t>https://twitter.com/#!/editplatter/status/881721469868285953</t>
  </si>
  <si>
    <t>https://twitter.com/#!/gopalhere/status/881721469901971456</t>
  </si>
  <si>
    <t>https://twitter.com/#!/ketanzeebiz/status/881721471420305408</t>
  </si>
  <si>
    <t>https://twitter.com/#!/pros_p33/status/881721491787837440</t>
  </si>
  <si>
    <t>https://twitter.com/#!/sanjaybafna/status/881721505285066752</t>
  </si>
  <si>
    <t>https://twitter.com/#!/ravnoor9/status/881721037628592128</t>
  </si>
  <si>
    <t>https://twitter.com/#!/ravnoor9/status/881721222865793024</t>
  </si>
  <si>
    <t>https://twitter.com/#!/ravnoor9/status/881721506027458561</t>
  </si>
  <si>
    <t>https://twitter.com/#!/suratstartups/status/881721513417875460</t>
  </si>
  <si>
    <t>https://twitter.com/#!/mohitsmartlove/status/881721523102519296</t>
  </si>
  <si>
    <t>https://twitter.com/#!/narpat_yadav/status/881717814792343552</t>
  </si>
  <si>
    <t>https://twitter.com/#!/punitspeaks/status/881718005192732673</t>
  </si>
  <si>
    <t>https://twitter.com/#!/punitspeaks/status/881721346920558592</t>
  </si>
  <si>
    <t>https://twitter.com/#!/punitspeaks/status/881717552107233281</t>
  </si>
  <si>
    <t>https://twitter.com/#!/punitspeaks/status/881721529507000320</t>
  </si>
  <si>
    <t>https://twitter.com/#!/shineparamel/status/881721530333384704</t>
  </si>
  <si>
    <t>https://twitter.com/#!/amitmisra1992/status/881721539313500162</t>
  </si>
  <si>
    <t>https://twitter.com/#!/krishnarajeevn/status/881721539820871681</t>
  </si>
  <si>
    <t>https://twitter.com/#!/shivakill081/status/881721541632954368</t>
  </si>
  <si>
    <t>https://twitter.com/#!/modi_narendre/status/881721550440984576</t>
  </si>
  <si>
    <t>https://twitter.com/#!/bns5/status/881721578546843648</t>
  </si>
  <si>
    <t>https://twitter.com/#!/rai_basant/status/881721592828624898</t>
  </si>
  <si>
    <t>https://twitter.com/#!/vcjvnsbjp/status/881721597580718080</t>
  </si>
  <si>
    <t>https://twitter.com/#!/vgirionline/status/881721607521050625</t>
  </si>
  <si>
    <t>https://twitter.com/#!/raju17kv/status/881721610339622912</t>
  </si>
  <si>
    <t>https://twitter.com/#!/shahtd/status/881721610775998464</t>
  </si>
  <si>
    <t>https://twitter.com/#!/arunvijaym93/status/881721623182626816</t>
  </si>
  <si>
    <t>https://twitter.com/#!/antonymi9876543/status/881721637929799680</t>
  </si>
  <si>
    <t>https://twitter.com/#!/dhavniv/status/881721668158214144</t>
  </si>
  <si>
    <t>https://twitter.com/#!/theanujpuri/status/881721684033761280</t>
  </si>
  <si>
    <t>https://twitter.com/#!/avijitc39882444/status/881721700252909568</t>
  </si>
  <si>
    <t>https://twitter.com/#!/pmfznhesbzxbte3/status/881721707391856641</t>
  </si>
  <si>
    <t>https://twitter.com/#!/megarajraja/status/881721718854647809</t>
  </si>
  <si>
    <t>https://twitter.com/#!/rofrectretab191/status/881721733400723456</t>
  </si>
  <si>
    <t>https://twitter.com/#!/luqmandear1/status/881721738102398976</t>
  </si>
  <si>
    <t>https://twitter.com/#!/rpbreakingnews/status/881721741948502017</t>
  </si>
  <si>
    <t>https://twitter.com/#!/harmesh55047493/status/881720936587681792</t>
  </si>
  <si>
    <t>https://twitter.com/#!/harmesh55047493/status/881721183317630976</t>
  </si>
  <si>
    <t>https://twitter.com/#!/harmesh55047493/status/881721678048313345</t>
  </si>
  <si>
    <t>https://twitter.com/#!/harmesh55047493/status/881721746713329665</t>
  </si>
  <si>
    <t>https://twitter.com/#!/akshaychandorka/status/881721757736030208</t>
  </si>
  <si>
    <t>https://twitter.com/#!/motortrendindia/status/881721763549163522</t>
  </si>
  <si>
    <t>https://twitter.com/#!/syed_aowal/status/881721781832343554</t>
  </si>
  <si>
    <t>https://twitter.com/#!/modibharosa/status/881716444135739392</t>
  </si>
  <si>
    <t>https://twitter.com/#!/tanuaditya/status/881721810202513409</t>
  </si>
  <si>
    <t>https://twitter.com/#!/tribhovandask/status/881721819316731904</t>
  </si>
  <si>
    <t>https://twitter.com/#!/nmnshah/status/881721826044329985</t>
  </si>
  <si>
    <t>https://twitter.com/#!/fayaz_3e/status/881721833074167812</t>
  </si>
  <si>
    <t>https://twitter.com/#!/avijit_c1994/status/881721833636147202</t>
  </si>
  <si>
    <t>https://twitter.com/#!/girish663/status/881719717508947968</t>
  </si>
  <si>
    <t>https://twitter.com/#!/awadheshsingh27/status/881721835813036032</t>
  </si>
  <si>
    <t>https://twitter.com/#!/dixitvinod167/status/881721850010648576</t>
  </si>
  <si>
    <t>https://twitter.com/#!/naveenthakur021/status/881721871133270016</t>
  </si>
  <si>
    <t>https://twitter.com/#!/savedusap/status/881721887394541568</t>
  </si>
  <si>
    <t>https://twitter.com/#!/joshirakesh2004/status/881721891928522753</t>
  </si>
  <si>
    <t>https://twitter.com/#!/mangara81102542/status/881716691469606912</t>
  </si>
  <si>
    <t>https://twitter.com/#!/happyrehmaan/status/881721902867329024</t>
  </si>
  <si>
    <t>https://twitter.com/#!/koreandictator2/status/881721986694529025</t>
  </si>
  <si>
    <t>https://twitter.com/#!/muraleesure/status/881722003337564160</t>
  </si>
  <si>
    <t>https://twitter.com/#!/senthil77/status/881722003928924160</t>
  </si>
  <si>
    <t>https://twitter.com/#!/mahijhawar123/status/881722014557405184</t>
  </si>
  <si>
    <t>https://twitter.com/#!/nirbhayrm/status/881722023558479873</t>
  </si>
  <si>
    <t>https://twitter.com/#!/stpipune/status/881722024468414464</t>
  </si>
  <si>
    <t>https://twitter.com/#!/khan_sumayla/status/881722032949514241</t>
  </si>
  <si>
    <t>https://twitter.com/#!/aaplogical/status/881722040683646976</t>
  </si>
  <si>
    <t>https://twitter.com/#!/phlashish/status/881722041740742656</t>
  </si>
  <si>
    <t>https://twitter.com/#!/parveenv82/status/881722073529425922</t>
  </si>
  <si>
    <t>https://twitter.com/#!/rishabhmalik/status/881722086472916992</t>
  </si>
  <si>
    <t>https://twitter.com/#!/mukeshjha639/status/881722118697885697</t>
  </si>
  <si>
    <t>https://twitter.com/#!/jas0nsg/status/881722125274370048</t>
  </si>
  <si>
    <t>https://twitter.com/#!/priyankajat1/status/881722132115443712</t>
  </si>
  <si>
    <t>https://twitter.com/#!/jassing86358638/status/881722147978268677</t>
  </si>
  <si>
    <t>https://twitter.com/#!/frnd4all/status/881722148003356672</t>
  </si>
  <si>
    <t>https://twitter.com/#!/ashish_05444/status/881722150062870528</t>
  </si>
  <si>
    <t>https://twitter.com/#!/arunagarwal33/status/881722146489327616</t>
  </si>
  <si>
    <t>https://twitter.com/#!/navnikant/status/881722163677540352</t>
  </si>
  <si>
    <t>https://twitter.com/#!/rozanaspokesman/status/881722164931551235</t>
  </si>
  <si>
    <t>https://twitter.com/#!/kmlshdbh/status/881722174888955904</t>
  </si>
  <si>
    <t>https://twitter.com/#!/physicaltraders/status/881722182069604352</t>
  </si>
  <si>
    <t>https://twitter.com/#!/tamizhvanan654/status/881722190499946496</t>
  </si>
  <si>
    <t>https://twitter.com/#!/khurshid676/status/881721723548205056</t>
  </si>
  <si>
    <t>https://twitter.com/#!/khurshid676/status/881721938883883009</t>
  </si>
  <si>
    <t>https://twitter.com/#!/khurshid676/status/881722213552054278</t>
  </si>
  <si>
    <t>https://twitter.com/#!/khurshid676/status/881718656903905280</t>
  </si>
  <si>
    <t>https://twitter.com/#!/khurshid676/status/881721078523076608</t>
  </si>
  <si>
    <t>https://twitter.com/#!/khurshid676/status/881722135076646912</t>
  </si>
  <si>
    <t>https://twitter.com/#!/nirajgajjar5/status/881722214512549888</t>
  </si>
  <si>
    <t>https://twitter.com/#!/amitkusaxena/status/881722247970512896</t>
  </si>
  <si>
    <t>https://twitter.com/#!/dinipc/status/881722252911357952</t>
  </si>
  <si>
    <t>https://twitter.com/#!/saket1971/status/881722265448173568</t>
  </si>
  <si>
    <t>https://twitter.com/#!/vipinlakhera12/status/881722270166732800</t>
  </si>
  <si>
    <t>https://twitter.com/#!/ekvilen001/status/881717059960406016</t>
  </si>
  <si>
    <t>https://twitter.com/#!/ekvilen001/status/881718823824523264</t>
  </si>
  <si>
    <t>https://twitter.com/#!/ekvilen001/status/881722280270811137</t>
  </si>
  <si>
    <t>https://twitter.com/#!/massssuriya/status/881722296615837696</t>
  </si>
  <si>
    <t>https://twitter.com/#!/yughandhar/status/881722309790367744</t>
  </si>
  <si>
    <t>https://twitter.com/#!/yesdee123/status/881721571756343296</t>
  </si>
  <si>
    <t>https://twitter.com/#!/yesdee123/status/881722316895518722</t>
  </si>
  <si>
    <t>https://twitter.com/#!/cameraman_ld/status/881722323379867648</t>
  </si>
  <si>
    <t>https://twitter.com/#!/ishwarparmarmla/status/881720452552511488</t>
  </si>
  <si>
    <t>https://twitter.com/#!/nneerajdj/status/881722333173604353</t>
  </si>
  <si>
    <t>https://twitter.com/#!/i_am_singh1/status/881722372759453696</t>
  </si>
  <si>
    <t>https://twitter.com/#!/heyitsmevj/status/881722374093025280</t>
  </si>
  <si>
    <t>https://twitter.com/#!/shobhatiwari20/status/881722377436106752</t>
  </si>
  <si>
    <t>https://twitter.com/#!/amrit_1969/status/881722377750663169</t>
  </si>
  <si>
    <t>https://twitter.com/#!/i_m_bhoobalan/status/881722381055672321</t>
  </si>
  <si>
    <t>https://twitter.com/#!/shubham_arya_dj/status/881722389008179200</t>
  </si>
  <si>
    <t>https://twitter.com/#!/karuptweets/status/881722400030679040</t>
  </si>
  <si>
    <t>https://twitter.com/#!/sureshupadhya1/status/881722406552850432</t>
  </si>
  <si>
    <t>https://twitter.com/#!/jadhavrajendr10/status/881722418263277568</t>
  </si>
  <si>
    <t>https://twitter.com/#!/iamsat203/status/881722432746336256</t>
  </si>
  <si>
    <t>https://twitter.com/#!/nyusutamil/status/881722436504256513</t>
  </si>
  <si>
    <t>https://twitter.com/#!/ed_widjaja/status/881722457954103296</t>
  </si>
  <si>
    <t>https://twitter.com/#!/cauverytv/status/881722458117623808</t>
  </si>
  <si>
    <t>https://twitter.com/#!/vinodshadija/status/881722461452025856</t>
  </si>
  <si>
    <t>https://twitter.com/#!/devangjhavei/status/881722396759273473</t>
  </si>
  <si>
    <t>https://twitter.com/#!/devangjhavei/status/881722487041662976</t>
  </si>
  <si>
    <t>https://twitter.com/#!/behappy0812/status/881722498957676544</t>
  </si>
  <si>
    <t>https://twitter.com/#!/iabhishek_j/status/881722508876988416</t>
  </si>
  <si>
    <t>https://twitter.com/#!/vivvaeka/status/881722421052559361</t>
  </si>
  <si>
    <t>https://twitter.com/#!/vivvaeka/status/881722510210879488</t>
  </si>
  <si>
    <t>https://twitter.com/#!/krishna04081989/status/881722510269657088</t>
  </si>
  <si>
    <t>https://twitter.com/#!/swamigeetika/status/881722511087484928</t>
  </si>
  <si>
    <t>https://twitter.com/#!/vijaykrish4u/status/881722532109328384</t>
  </si>
  <si>
    <t>https://twitter.com/#!/yaminipandey04/status/881722552137261057</t>
  </si>
  <si>
    <t>https://twitter.com/#!/ryufos/status/881722560739655680</t>
  </si>
  <si>
    <t>https://twitter.com/#!/henne38/status/881722580868136960</t>
  </si>
  <si>
    <t>https://twitter.com/#!/henne38/status/881722580885012480</t>
  </si>
  <si>
    <t>https://twitter.com/#!/satishmehta1831/status/881722586702503936</t>
  </si>
  <si>
    <t>https://twitter.com/#!/arjundares/status/881722609263493121</t>
  </si>
  <si>
    <t>https://twitter.com/#!/unmeshdave1/status/881722616993779712</t>
  </si>
  <si>
    <t>https://twitter.com/#!/abispeaks_/status/881722618851741696</t>
  </si>
  <si>
    <t>https://twitter.com/#!/sumithakutty/status/881722631543640064</t>
  </si>
  <si>
    <t>https://twitter.com/#!/soundar_t/status/881722638522998784</t>
  </si>
  <si>
    <t>https://twitter.com/#!/vijay_d0992/status/881722659708444673</t>
  </si>
  <si>
    <t>https://twitter.com/#!/ramprasad_cvd/status/881722664791941120</t>
  </si>
  <si>
    <t>https://twitter.com/#!/tanvishukla/status/881722487624650753</t>
  </si>
  <si>
    <t>https://twitter.com/#!/pratik11078386/status/881722674329899009</t>
  </si>
  <si>
    <t>https://twitter.com/#!/cantstopulovinm/status/881716386413727744</t>
  </si>
  <si>
    <t>https://twitter.com/#!/cantstopulovinm/status/881715952357851137</t>
  </si>
  <si>
    <t>https://twitter.com/#!/cantstopulovinm/status/881716486309421057</t>
  </si>
  <si>
    <t>https://twitter.com/#!/cantstopulovinm/status/881720316807872512</t>
  </si>
  <si>
    <t>https://twitter.com/#!/cantstopulovinm/status/881722674728194048</t>
  </si>
  <si>
    <t>https://twitter.com/#!/jockeyguy11/status/881722676426924032</t>
  </si>
  <si>
    <t>https://twitter.com/#!/laliteshkushwa3/status/881722377440309253</t>
  </si>
  <si>
    <t>https://twitter.com/#!/laliteshkushwa3/status/881722460860710912</t>
  </si>
  <si>
    <t>https://twitter.com/#!/laliteshkushwa3/status/881722683817381889</t>
  </si>
  <si>
    <t>https://twitter.com/#!/i_amindelhi/status/881714390067589120</t>
  </si>
  <si>
    <t>https://twitter.com/#!/i_amindelhi/status/881714696868384768</t>
  </si>
  <si>
    <t>https://twitter.com/#!/i_amindelhi/status/881714802187321344</t>
  </si>
  <si>
    <t>https://twitter.com/#!/i_amindelhi/status/881714848337346561</t>
  </si>
  <si>
    <t>https://twitter.com/#!/i_amindelhi/status/881716850861592577</t>
  </si>
  <si>
    <t>https://twitter.com/#!/i_amindelhi/status/881717583740780544</t>
  </si>
  <si>
    <t>https://twitter.com/#!/vavinash/status/881714532220928001</t>
  </si>
  <si>
    <t>https://twitter.com/#!/vavinash/status/881714457675653120</t>
  </si>
  <si>
    <t>https://twitter.com/#!/vavinash/status/881715421019217920</t>
  </si>
  <si>
    <t>https://twitter.com/#!/vavinash/status/881722689777422336</t>
  </si>
  <si>
    <t>https://twitter.com/#!/raju_bishnoi1/status/881722690943549441</t>
  </si>
  <si>
    <t>https://twitter.com/#!/vccircle/status/881722693984411650</t>
  </si>
  <si>
    <t>https://twitter.com/#!/pipsterb/status/881722705162022912</t>
  </si>
  <si>
    <t>https://twitter.com/#!/chaitanyaadvait/status/881722707972300800</t>
  </si>
  <si>
    <t>https://twitter.com/#!/streamo5/status/881722713747857408</t>
  </si>
  <si>
    <t>https://twitter.com/#!/andrewtranau/status/881722724585885696</t>
  </si>
  <si>
    <t>https://twitter.com/#!/strykerindia/status/881717304941174784</t>
  </si>
  <si>
    <t>https://twitter.com/#!/sameerkhullar/status/881722732819259392</t>
  </si>
  <si>
    <t>https://twitter.com/#!/incommuniti/status/881722734438481920</t>
  </si>
  <si>
    <t>https://twitter.com/#!/pushpa_peace/status/881722739383345152</t>
  </si>
  <si>
    <t>https://twitter.com/#!/manishsheoran91/status/881721957263130624</t>
  </si>
  <si>
    <t>https://twitter.com/#!/aap_ka_ap/status/881722749818818560</t>
  </si>
  <si>
    <t>https://twitter.com/#!/isatyamshukla/status/881722711478632448</t>
  </si>
  <si>
    <t>https://twitter.com/#!/isatyamshukla/status/881722750515019777</t>
  </si>
  <si>
    <t>https://twitter.com/#!/arunk_/status/881722757259550720</t>
  </si>
  <si>
    <t>https://twitter.com/#!/8tttuu/status/881722766545702913</t>
  </si>
  <si>
    <t>https://twitter.com/#!/sahajyoti3/status/881718802819424256</t>
  </si>
  <si>
    <t>https://twitter.com/#!/rahulsoni143_16/status/881715586648199173</t>
  </si>
  <si>
    <t>https://twitter.com/#!/sahajyoti3/status/881719173541371905</t>
  </si>
  <si>
    <t>https://twitter.com/#!/rahulsoni143_16/status/881722769188245505</t>
  </si>
  <si>
    <t>https://twitter.com/#!/rahulsoni143_16/status/881720068610158597</t>
  </si>
  <si>
    <t>https://twitter.com/#!/sahilthoughts/status/881714341703286785</t>
  </si>
  <si>
    <t>https://twitter.com/#!/sahilthoughts/status/881715300928028672</t>
  </si>
  <si>
    <t>https://twitter.com/#!/sahilthoughts/status/881722783255994368</t>
  </si>
  <si>
    <t>https://twitter.com/#!/who801/status/881722816961273856</t>
  </si>
  <si>
    <t>https://twitter.com/#!/khannasunny/status/881719795632095232</t>
  </si>
  <si>
    <t>https://twitter.com/#!/kunalrkhanna/status/881722817288523776</t>
  </si>
  <si>
    <t>https://twitter.com/#!/elayaperumalk1/status/881722833776267264</t>
  </si>
  <si>
    <t>https://twitter.com/#!/gauravktiwari/status/881722836741529601</t>
  </si>
  <si>
    <t>https://twitter.com/#!/sahabaisakhi1/status/881722847936348162</t>
  </si>
  <si>
    <t>https://twitter.com/#!/tv9marathi/status/881721167274430465</t>
  </si>
  <si>
    <t>https://twitter.com/#!/nitingodbole/status/881722851769729024</t>
  </si>
  <si>
    <t>https://twitter.com/#!/rockstar_aap/status/881722855813246978</t>
  </si>
  <si>
    <t>https://twitter.com/#!/rachmadsantos12/status/881722858744852480</t>
  </si>
  <si>
    <t>https://twitter.com/#!/pareekvijayraj/status/881722858803679232</t>
  </si>
  <si>
    <t>https://twitter.com/#!/cbec_india/status/881722864088473600</t>
  </si>
  <si>
    <t>https://twitter.com/#!/drgarekar/status/881716040564183040</t>
  </si>
  <si>
    <t>https://twitter.com/#!/bkanad/status/881717351703601152</t>
  </si>
  <si>
    <t>https://twitter.com/#!/bkanad/status/881718136906678272</t>
  </si>
  <si>
    <t>https://twitter.com/#!/bkanad/status/881722867129470976</t>
  </si>
  <si>
    <t>https://twitter.com/#!/baijal_sakshi/status/881721384019382272</t>
  </si>
  <si>
    <t>https://twitter.com/#!/ardmehra1966/status/881721311520727040</t>
  </si>
  <si>
    <t>https://twitter.com/#!/ardmehra1966/status/881722883126329344</t>
  </si>
  <si>
    <t>https://twitter.com/#!/miliktailor/status/881722883587710976</t>
  </si>
  <si>
    <t>https://twitter.com/#!/chemingineer/status/881722901552144385</t>
  </si>
  <si>
    <t>https://twitter.com/#!/anup_bonde/status/881722936603926529</t>
  </si>
  <si>
    <t>https://twitter.com/#!/bairavaakalyan/status/881722971160682496</t>
  </si>
  <si>
    <t>https://twitter.com/#!/camishravikas/status/881720251687346176</t>
  </si>
  <si>
    <t>https://twitter.com/#!/camishravikas/status/881720330888372224</t>
  </si>
  <si>
    <t>https://twitter.com/#!/camishravikas/status/881722980002398209</t>
  </si>
  <si>
    <t>https://twitter.com/#!/gaganm12/status/881723010327224321</t>
  </si>
  <si>
    <t>https://twitter.com/#!/onlytg_gt/status/881718255466954753</t>
  </si>
  <si>
    <t>https://twitter.com/#!/subodhsastri/status/881718998655791107</t>
  </si>
  <si>
    <t>https://twitter.com/#!/subodhsastri/status/881723010633400320</t>
  </si>
  <si>
    <t>https://twitter.com/#!/subodhsastri/status/881719016821280769</t>
  </si>
  <si>
    <t>https://twitter.com/#!/subodhsastri/status/881719163693256704</t>
  </si>
  <si>
    <t>https://twitter.com/#!/spsinghbjp/status/881723019630059520</t>
  </si>
  <si>
    <t>https://twitter.com/#!/spsinghbjp/status/881723035908165632</t>
  </si>
  <si>
    <t>https://twitter.com/#!/sumitvyas0/status/881723039985086464</t>
  </si>
  <si>
    <t>https://twitter.com/#!/akshaysinghel/status/881715927770947584</t>
  </si>
  <si>
    <t>https://twitter.com/#!/akshaysinghel/status/881723044343029764</t>
  </si>
  <si>
    <t>https://twitter.com/#!/rajeevsondhi2/status/881722934938808320</t>
  </si>
  <si>
    <t>https://twitter.com/#!/rajeevsondhi2/status/881723054371610626</t>
  </si>
  <si>
    <t>https://twitter.com/#!/marineravin/status/881723084092301312</t>
  </si>
  <si>
    <t>https://twitter.com/#!/tittoantony/status/881723086873124864</t>
  </si>
  <si>
    <t>https://twitter.com/#!/lakhanianmol/status/881723099988631552</t>
  </si>
  <si>
    <t>https://twitter.com/#!/sasank_k/status/881723102136213504</t>
  </si>
  <si>
    <t>https://twitter.com/#!/giri_davey/status/881723110344409089</t>
  </si>
  <si>
    <t>https://twitter.com/#!/vinoddubey32/status/881723123208527872</t>
  </si>
  <si>
    <t>https://twitter.com/#!/sv99999/status/881723001846222849</t>
  </si>
  <si>
    <t>https://twitter.com/#!/shilpitiwari5/status/881723132507176960</t>
  </si>
  <si>
    <t>https://twitter.com/#!/sapneswarmahal1/status/881723132813488129</t>
  </si>
  <si>
    <t>https://twitter.com/#!/pawandubeymca/status/881723151033421824</t>
  </si>
  <si>
    <t>https://twitter.com/#!/sunilbh92333559/status/881723153239691264</t>
  </si>
  <si>
    <t>https://twitter.com/#!/yogitadoshi/status/881723153931575296</t>
  </si>
  <si>
    <t>https://twitter.com/#!/akhil_bhilai/status/881723171774377984</t>
  </si>
  <si>
    <t>https://twitter.com/#!/rvaidya2000/status/881723177356845056</t>
  </si>
  <si>
    <t>https://twitter.com/#!/ashoklahotybjp/status/881723190808002560</t>
  </si>
  <si>
    <t>https://twitter.com/#!/divya96prasanna/status/881723207958511616</t>
  </si>
  <si>
    <t>https://twitter.com/#!/srivastav23/status/881723209976033280</t>
  </si>
  <si>
    <t>https://twitter.com/#!/officialmuneer/status/881723227289993216</t>
  </si>
  <si>
    <t>https://twitter.com/#!/911bhavesh/status/881723230511411201</t>
  </si>
  <si>
    <t>https://twitter.com/#!/harish85228184/status/881723230741872640</t>
  </si>
  <si>
    <t>https://twitter.com/#!/manojgoelbjp/status/881716343124279296</t>
  </si>
  <si>
    <t>https://twitter.com/#!/imamarsagar/status/881723239843602432</t>
  </si>
  <si>
    <t>https://twitter.com/#!/bhagwajawan/status/881723243987685376</t>
  </si>
  <si>
    <t>https://twitter.com/#!/aaf_raj/status/881723259518988288</t>
  </si>
  <si>
    <t>https://twitter.com/#!/bhanusingh21/status/881723164119580672</t>
  </si>
  <si>
    <t>https://twitter.com/#!/bhanusingh21/status/881723268033503233</t>
  </si>
  <si>
    <t>https://twitter.com/#!/ht107642/status/881723268784246784</t>
  </si>
  <si>
    <t>https://twitter.com/#!/psharmatz/status/881722989955469312</t>
  </si>
  <si>
    <t>https://twitter.com/#!/psharmatz/status/881722970972057601</t>
  </si>
  <si>
    <t>https://twitter.com/#!/psharmatz/status/881723289864994817</t>
  </si>
  <si>
    <t>https://twitter.com/#!/anilsalian/status/881723310047846400</t>
  </si>
  <si>
    <t>https://twitter.com/#!/copyninja_/status/881723313818542080</t>
  </si>
  <si>
    <t>https://twitter.com/#!/samester_twitz/status/881723330218270720</t>
  </si>
  <si>
    <t>https://twitter.com/#!/hasansafin/status/881716129781002240</t>
  </si>
  <si>
    <t>https://twitter.com/#!/hasansafin/status/881723332311252992</t>
  </si>
  <si>
    <t>https://twitter.com/#!/babitas76495553/status/881723332751765504</t>
  </si>
  <si>
    <t>https://twitter.com/#!/babitas76495553/status/881722923144417280</t>
  </si>
  <si>
    <t>https://twitter.com/#!/babitas76495553/status/881723063083126784</t>
  </si>
  <si>
    <t>https://twitter.com/#!/babitas76495553/status/881723089633112064</t>
  </si>
  <si>
    <t>https://twitter.com/#!/r_r_chaudhary/status/881723335134109697</t>
  </si>
  <si>
    <t>https://twitter.com/#!/lower_octave/status/881723341786275840</t>
  </si>
  <si>
    <t>https://twitter.com/#!/amitakjain/status/881712641613459458</t>
  </si>
  <si>
    <t>https://twitter.com/#!/jainpriyankaab/status/881722778667372548</t>
  </si>
  <si>
    <t>https://twitter.com/#!/jainpriyankaab/status/881723344680366080</t>
  </si>
  <si>
    <t>https://twitter.com/#!/saffronsangh/status/881722418074718209</t>
  </si>
  <si>
    <t>https://twitter.com/#!/rahulcranka/status/881723376502525952</t>
  </si>
  <si>
    <t>https://twitter.com/#!/chennaiconnect/status/881723377257390084</t>
  </si>
  <si>
    <t>https://twitter.com/#!/dearshakthi/status/881723403601821696</t>
  </si>
  <si>
    <t>https://twitter.com/#!/kvinvagh/status/881723405053054976</t>
  </si>
  <si>
    <t>https://twitter.com/#!/vanarajas/status/881723410207735808</t>
  </si>
  <si>
    <t>https://twitter.com/#!/kamal199304/status/881723450569613313</t>
  </si>
  <si>
    <t>https://twitter.com/#!/rnra9262514/status/881723459641810944</t>
  </si>
  <si>
    <t>https://twitter.com/#!/govardhansc/status/881723460581457920</t>
  </si>
  <si>
    <t>https://twitter.com/#!/srikidambi_fc/status/881723466906353664</t>
  </si>
  <si>
    <t>https://twitter.com/#!/s_mandalia/status/881723476855468033</t>
  </si>
  <si>
    <t>https://twitter.com/#!/rameshwarsah/status/881723477320884224</t>
  </si>
  <si>
    <t>https://twitter.com/#!/sashiscorpio/status/881723485998862337</t>
  </si>
  <si>
    <t>https://twitter.com/#!/ranganaathan/status/881720260046446592</t>
  </si>
  <si>
    <t>https://twitter.com/#!/ranganaathan/status/881723513303842817</t>
  </si>
  <si>
    <t>https://twitter.com/#!/shanbhogue/status/881723527669436416</t>
  </si>
  <si>
    <t>https://twitter.com/#!/manjeet96644088/status/881720485779845120</t>
  </si>
  <si>
    <t>https://twitter.com/#!/manjeet96644088/status/881723539455397888</t>
  </si>
  <si>
    <t>https://twitter.com/#!/news18tamilnadu/status/881721316423815168</t>
  </si>
  <si>
    <t>https://twitter.com/#!/news18tamilnadu/status/881722551914725376</t>
  </si>
  <si>
    <t>https://twitter.com/#!/dineshk8872/status/881723539463614464</t>
  </si>
  <si>
    <t>https://twitter.com/#!/vijayntrdaa/status/881723546174504960</t>
  </si>
  <si>
    <t>https://twitter.com/#!/mcvenkat/status/881723555037069313</t>
  </si>
  <si>
    <t>https://twitter.com/#!/nair_san/status/881723562389893125</t>
  </si>
  <si>
    <t>https://twitter.com/#!/rameshwararyag/status/881723570841198592</t>
  </si>
  <si>
    <t>https://twitter.com/#!/chiragbshah/status/881723577044697090</t>
  </si>
  <si>
    <t>https://twitter.com/#!/dinesh_chawla/status/881723591183671296</t>
  </si>
  <si>
    <t>https://twitter.com/#!/james_beyond/status/881723598033104897</t>
  </si>
  <si>
    <t>https://twitter.com/#!/tamilnadulive/status/881723606975127552</t>
  </si>
  <si>
    <t>https://twitter.com/#!/northeast_dpyc/status/881723619360948224</t>
  </si>
  <si>
    <t>https://twitter.com/#!/geetv79/status/881715183780941824</t>
  </si>
  <si>
    <t>https://twitter.com/#!/gobinath_aar/status/881723620979953664</t>
  </si>
  <si>
    <t>https://twitter.com/#!/gopsec2/status/881718229114077184</t>
  </si>
  <si>
    <t>https://twitter.com/#!/gopsec2/status/881723634410110976</t>
  </si>
  <si>
    <t>https://twitter.com/#!/sonu51562/status/881723648855486465</t>
  </si>
  <si>
    <t>https://twitter.com/#!/aarush900/status/881723649216184321</t>
  </si>
  <si>
    <t>https://twitter.com/#!/bjpboy/status/881723649304276992</t>
  </si>
  <si>
    <t>https://twitter.com/#!/askshaurya/status/881723649308413952</t>
  </si>
  <si>
    <t>https://twitter.com/#!/cathrinephonat/status/881723649316847616</t>
  </si>
  <si>
    <t>https://twitter.com/#!/ekyoddha/status/881723649321037824</t>
  </si>
  <si>
    <t>https://twitter.com/#!/askinvisible/status/881723649342013441</t>
  </si>
  <si>
    <t>https://twitter.com/#!/bjpupfc/status/881723649379749889</t>
  </si>
  <si>
    <t>https://twitter.com/#!/abhinav4bharat/status/881723649530765312</t>
  </si>
  <si>
    <t>https://twitter.com/#!/fully_sarcastic/status/881723649564319748</t>
  </si>
  <si>
    <t>https://twitter.com/#!/ianiltiwari/status/881723649727897600</t>
  </si>
  <si>
    <t>https://twitter.com/#!/ianupamp/status/881723650189271040</t>
  </si>
  <si>
    <t>https://twitter.com/#!/jackyyy_nicolas/status/881723650193412098</t>
  </si>
  <si>
    <t>https://twitter.com/#!/mr_crook01/status/881723650205941760</t>
  </si>
  <si>
    <t>https://twitter.com/#!/modifiedrahuls/status/881723650206052352</t>
  </si>
  <si>
    <t>https://twitter.com/#!/pandey_pankaj54/status/881723650243690497</t>
  </si>
  <si>
    <t>https://twitter.com/#!/swapnilbhahu/status/881723650252169217</t>
  </si>
  <si>
    <t>https://twitter.com/#!/sushmatune/status/881723650260570113</t>
  </si>
  <si>
    <t>https://twitter.com/#!/pankajmalad/status/881723650264768512</t>
  </si>
  <si>
    <t>https://twitter.com/#!/richachawada/status/881723650268942338</t>
  </si>
  <si>
    <t>https://twitter.com/#!/richachavda/status/881723650273148929</t>
  </si>
  <si>
    <t>https://twitter.com/#!/yrajeev18/status/881723650277289984</t>
  </si>
  <si>
    <t>https://twitter.com/#!/yug21st/status/881723650520612866</t>
  </si>
  <si>
    <t>https://twitter.com/#!/vishalrabari9/status/881723444857110529</t>
  </si>
  <si>
    <t>https://twitter.com/#!/vishalrabari9/status/881723283028283393</t>
  </si>
  <si>
    <t>https://twitter.com/#!/vishalrabari9/status/881723392793210880</t>
  </si>
  <si>
    <t>https://twitter.com/#!/vishalrabari9/status/881723581704663040</t>
  </si>
  <si>
    <t>https://twitter.com/#!/vishalrabari9/status/881723653767012352</t>
  </si>
  <si>
    <t>https://twitter.com/#!/vishalrabari9/status/881723661975212033</t>
  </si>
  <si>
    <t>https://twitter.com/#!/sachkahoon/status/881722963070001152</t>
  </si>
  <si>
    <t>https://twitter.com/#!/sachkahoon/status/881723671018184704</t>
  </si>
  <si>
    <t>https://twitter.com/#!/disozakhan/status/881723683697328129</t>
  </si>
  <si>
    <t>https://twitter.com/#!/msh6/status/881723683772944384</t>
  </si>
  <si>
    <t>https://twitter.com/#!/kamaaaa6/status/881716965055774720</t>
  </si>
  <si>
    <t>https://twitter.com/#!/kamaaaa6/status/881712977296015361</t>
  </si>
  <si>
    <t>https://twitter.com/#!/kamaaaa6/status/881723686536871936</t>
  </si>
  <si>
    <t>https://twitter.com/#!/gabhrukhachar7/status/881723691071045632</t>
  </si>
  <si>
    <t>https://twitter.com/#!/bskanjiyani/status/881723698255978497</t>
  </si>
  <si>
    <t>https://twitter.com/#!/kamleshmishra76/status/881723704429887489</t>
  </si>
  <si>
    <t>https://twitter.com/#!/anilgb/status/881723704467574785</t>
  </si>
  <si>
    <t>https://twitter.com/#!/vineetutoi/status/881722389662384129</t>
  </si>
  <si>
    <t>https://twitter.com/#!/nchauhantoi/status/881723708338880512</t>
  </si>
  <si>
    <t>https://twitter.com/#!/famousaunty/status/881717218576347138</t>
  </si>
  <si>
    <t>https://twitter.com/#!/famousaunty/status/881723712206254081</t>
  </si>
  <si>
    <t>https://twitter.com/#!/raajnathsing/status/881723722251546626</t>
  </si>
  <si>
    <t>https://twitter.com/#!/seathyat/status/881723724927344641</t>
  </si>
  <si>
    <t>https://twitter.com/#!/ramusha1983/status/881717791312691200</t>
  </si>
  <si>
    <t>https://twitter.com/#!/askgst_goi/status/881717402303582209</t>
  </si>
  <si>
    <t>https://twitter.com/#!/askgst_goi/status/881722923983044608</t>
  </si>
  <si>
    <t>https://twitter.com/#!/ramusha1983/status/881717869335019520</t>
  </si>
  <si>
    <t>https://twitter.com/#!/ramusha1983/status/881722351607468036</t>
  </si>
  <si>
    <t>https://twitter.com/#!/ramusha1983/status/881723738261078018</t>
  </si>
  <si>
    <t>https://twitter.com/#!/deccanherald/status/881723755470307329</t>
  </si>
  <si>
    <t>https://twitter.com/#!/bhavesh_khona/status/881718725132660740</t>
  </si>
  <si>
    <t>https://twitter.com/#!/bhavesh_khona/status/881723758683279362</t>
  </si>
  <si>
    <t>https://twitter.com/#!/saiswapnav/status/881723771928944641</t>
  </si>
  <si>
    <t>https://twitter.com/#!/_rojar_prince/status/881723772105043968</t>
  </si>
  <si>
    <t>https://twitter.com/#!/satya100686/status/881723811665727488</t>
  </si>
  <si>
    <t>https://twitter.com/#!/raisinaseries/status/881723827058753537</t>
  </si>
  <si>
    <t>https://twitter.com/#!/dpsingh84/status/881723832569970689</t>
  </si>
  <si>
    <t>https://twitter.com/#!/harmansingh337/status/881723832628903936</t>
  </si>
  <si>
    <t>https://twitter.com/#!/raghujpr/status/881719889052012544</t>
  </si>
  <si>
    <t>https://twitter.com/#!/raghujpr/status/881723859187183617</t>
  </si>
  <si>
    <t>https://twitter.com/#!/pooja_r_prasad/status/881723862374690816</t>
  </si>
  <si>
    <t>https://twitter.com/#!/aakashahuja15/status/881723878166474753</t>
  </si>
  <si>
    <t>https://twitter.com/#!/manjumathur1/status/881723880347271168</t>
  </si>
  <si>
    <t>https://twitter.com/#!/vigesh_b/status/881723896084430849</t>
  </si>
  <si>
    <t>https://twitter.com/#!/rpm_bjp/status/881723899096047616</t>
  </si>
  <si>
    <t>https://twitter.com/#!/sdeofcgzb/status/881723900123643905</t>
  </si>
  <si>
    <t>https://twitter.com/#!/eshkripaaditya1/status/881723900190707712</t>
  </si>
  <si>
    <t>https://twitter.com/#!/ansari_kol/status/881723640911470593</t>
  </si>
  <si>
    <t>https://twitter.com/#!/ansari_kol/status/881723906083745792</t>
  </si>
  <si>
    <t>https://twitter.com/#!/alinojnat/status/881723909568999424</t>
  </si>
  <si>
    <t>https://twitter.com/#!/bijubcs/status/881723914040115200</t>
  </si>
  <si>
    <t>https://twitter.com/#!/samaydhara/status/881723922600697856</t>
  </si>
  <si>
    <t>https://twitter.com/#!/prakash12joshi/status/881722854391386112</t>
  </si>
  <si>
    <t>https://twitter.com/#!/prakash12joshi/status/881723923385241600</t>
  </si>
  <si>
    <t>https://twitter.com/#!/anilrajgor11/status/881723925192994816</t>
  </si>
  <si>
    <t>https://twitter.com/#!/revmystartup/status/881723927441100800</t>
  </si>
  <si>
    <t>https://twitter.com/#!/grailstartrader/status/881723929064333313</t>
  </si>
  <si>
    <t>https://twitter.com/#!/asdhami1/status/881723933367558145</t>
  </si>
  <si>
    <t>https://twitter.com/#!/sirf_abu/status/881716610808946688</t>
  </si>
  <si>
    <t>https://twitter.com/#!/sirf_abu/status/881723944847327232</t>
  </si>
  <si>
    <t>https://twitter.com/#!/swaraj45/status/881723946009190401</t>
  </si>
  <si>
    <t>https://twitter.com/#!/swaraj45/status/881723894800957440</t>
  </si>
  <si>
    <t>https://twitter.com/#!/suhaibbadshah/status/881721425673031681</t>
  </si>
  <si>
    <t>https://twitter.com/#!/mahee_rathod/status/881723951688364032</t>
  </si>
  <si>
    <t>https://twitter.com/#!/avezoddin/status/881723953798037504</t>
  </si>
  <si>
    <t>https://twitter.com/#!/kushlanand3/status/881723979534405632</t>
  </si>
  <si>
    <t>https://twitter.com/#!/tyagiankit/status/881724003869577216</t>
  </si>
  <si>
    <t>https://twitter.com/#!/chintanvedant/status/881718617259126785</t>
  </si>
  <si>
    <t>https://twitter.com/#!/getazadi/status/881724032587976705</t>
  </si>
  <si>
    <t>https://twitter.com/#!/drpramendrabjp/status/881724039156387840</t>
  </si>
  <si>
    <t>https://twitter.com/#!/lakshyamundada/status/881724053706461184</t>
  </si>
  <si>
    <t>https://twitter.com/#!/vikramsingh7211/status/881721206969425921</t>
  </si>
  <si>
    <t>https://twitter.com/#!/vikramsingh7211/status/881724059196772352</t>
  </si>
  <si>
    <t>https://twitter.com/#!/kushalramola/status/881724060211834884</t>
  </si>
  <si>
    <t>https://twitter.com/#!/destinytarun/status/881724068453548032</t>
  </si>
  <si>
    <t>https://twitter.com/#!/raviuppal5/status/881724068671639552</t>
  </si>
  <si>
    <t>https://twitter.com/#!/alokpathak1966/status/881724076120821760</t>
  </si>
  <si>
    <t>https://twitter.com/#!/dagrazchauhan/status/881724081497927680</t>
  </si>
  <si>
    <t>https://twitter.com/#!/ravi4namo/status/881724099101417472</t>
  </si>
  <si>
    <t>https://twitter.com/#!/aazaadbhaarat/status/881724111352766464</t>
  </si>
  <si>
    <t>https://twitter.com/#!/muzamil_deen/status/881724122106970112</t>
  </si>
  <si>
    <t>https://twitter.com/#!/aam_knowindia/status/881724122123784192</t>
  </si>
  <si>
    <t>https://twitter.com/#!/ranjitthiya/status/881724129161994240</t>
  </si>
  <si>
    <t>https://twitter.com/#!/karthik_murali/status/881724130596225026</t>
  </si>
  <si>
    <t>https://twitter.com/#!/rajendr76194898/status/881721082444742657</t>
  </si>
  <si>
    <t>https://twitter.com/#!/rajendr76194898/status/881721177642868737</t>
  </si>
  <si>
    <t>https://twitter.com/#!/rajendr76194898/status/881720256955392000</t>
  </si>
  <si>
    <t>https://twitter.com/#!/rajendr76194898/status/881724132764811264</t>
  </si>
  <si>
    <t>https://twitter.com/#!/chitralekhamag/status/881724132932501506</t>
  </si>
  <si>
    <t>https://twitter.com/#!/raahi27/status/881719097528078338</t>
  </si>
  <si>
    <t>https://twitter.com/#!/raahi27/status/881724136191557632</t>
  </si>
  <si>
    <t>https://twitter.com/#!/mgmnair/status/881724140612222977</t>
  </si>
  <si>
    <t>https://twitter.com/#!/mgmnair/status/881724140620730368</t>
  </si>
  <si>
    <t>https://twitter.com/#!/gstv_news/status/881724150783643649</t>
  </si>
  <si>
    <t>https://twitter.com/#!/hotstockdesk/status/881724167212740608</t>
  </si>
  <si>
    <t>https://twitter.com/#!/bloombergquint/status/881723453505552384</t>
  </si>
  <si>
    <t>https://twitter.com/#!/truth24h/status/881724180554686464</t>
  </si>
  <si>
    <t>https://twitter.com/#!/manion/status/881724191069814784</t>
  </si>
  <si>
    <t>https://twitter.com/#!/manojsinhabjp/status/881719822555467777</t>
  </si>
  <si>
    <t>https://twitter.com/#!/manojsinhabjp/status/881720349968273408</t>
  </si>
  <si>
    <t>https://twitter.com/#!/sanjibbiswas/status/881724202604277765</t>
  </si>
  <si>
    <t>https://twitter.com/#!/vasanth28382785/status/881724219037437952</t>
  </si>
  <si>
    <t>https://twitter.com/#!/vinayknl61/status/881724221994409984</t>
  </si>
  <si>
    <t>https://twitter.com/#!/samat_rabari/status/881724252176740352</t>
  </si>
  <si>
    <t>https://twitter.com/#!/purpleshadow__/status/881720023940710400</t>
  </si>
  <si>
    <t>https://twitter.com/#!/purpleshadow__/status/881723463110492160</t>
  </si>
  <si>
    <t>https://twitter.com/#!/purpleshadow__/status/881724256400191488</t>
  </si>
  <si>
    <t>https://twitter.com/#!/mularamchoudh15/status/881724261655732224</t>
  </si>
  <si>
    <t>https://twitter.com/#!/kkarthik589/status/881724262758862848</t>
  </si>
  <si>
    <t>https://twitter.com/#!/prayag/status/881722234104147968</t>
  </si>
  <si>
    <t>https://twitter.com/#!/prayag/status/881724265585934336</t>
  </si>
  <si>
    <t>https://twitter.com/#!/fortisap/status/881724269482438656</t>
  </si>
  <si>
    <t>https://twitter.com/#!/iiflmarkets/status/881724275333398528</t>
  </si>
  <si>
    <t>https://twitter.com/#!/linus_aniar/status/881723208491315200</t>
  </si>
  <si>
    <t>https://twitter.com/#!/linus_aniar/status/881724288285454336</t>
  </si>
  <si>
    <t>https://twitter.com/#!/jitendrajagat/status/881724306480345089</t>
  </si>
  <si>
    <t>https://twitter.com/#!/colibriroja/status/881724336767238145</t>
  </si>
  <si>
    <t>https://twitter.com/#!/dharam052/status/881724341544599552</t>
  </si>
  <si>
    <t>https://twitter.com/#!/arunmsk/status/881724373547098112</t>
  </si>
  <si>
    <t>https://twitter.com/#!/chaaibaai/status/881724391293243392</t>
  </si>
  <si>
    <t>https://twitter.com/#!/amit403507/status/881724394007134208</t>
  </si>
  <si>
    <t>https://twitter.com/#!/harshaadvani/status/881724411195383808</t>
  </si>
  <si>
    <t>https://twitter.com/#!/mathrubhumi/status/881724463829532672</t>
  </si>
  <si>
    <t>https://twitter.com/#!/amitabhb01/status/881724465301815296</t>
  </si>
  <si>
    <t>https://twitter.com/#!/financialxpress/status/881724472423731201</t>
  </si>
  <si>
    <t>https://twitter.com/#!/prakashsriv/status/881718997766615040</t>
  </si>
  <si>
    <t>https://twitter.com/#!/mrsamindia/status/881724474340642816</t>
  </si>
  <si>
    <t>https://twitter.com/#!/ranjna01/status/881721129617940481</t>
  </si>
  <si>
    <t>https://twitter.com/#!/ranjna01/status/881722536785883136</t>
  </si>
  <si>
    <t>https://twitter.com/#!/ranjna01/status/881724481353334784</t>
  </si>
  <si>
    <t>https://twitter.com/#!/tiru_2000/status/881724485782482946</t>
  </si>
  <si>
    <t>https://twitter.com/#!/rsrirams/status/881724499443318785</t>
  </si>
  <si>
    <t>https://twitter.com/#!/pibhindi/status/881724525284544512</t>
  </si>
  <si>
    <t>https://twitter.com/#!/uvmdnr/status/881724528870789121</t>
  </si>
  <si>
    <t>https://twitter.com/#!/cbhardwaj532/status/881724529671909377</t>
  </si>
  <si>
    <t>https://twitter.com/#!/amitpandey2208/status/881723573915836416</t>
  </si>
  <si>
    <t>https://twitter.com/#!/amitpandey2208/status/881724538484121600</t>
  </si>
  <si>
    <t>https://twitter.com/#!/trivedibhavendu/status/881724539935129600</t>
  </si>
  <si>
    <t>https://twitter.com/#!/kunal_verma_pb/status/881724546344202240</t>
  </si>
  <si>
    <t>https://twitter.com/#!/neru224/status/881724550127513603</t>
  </si>
  <si>
    <t>https://twitter.com/#!/jjo_mojo/status/881724556624379904</t>
  </si>
  <si>
    <t>https://twitter.com/#!/_rakesh_rc/status/881724560495726593</t>
  </si>
  <si>
    <t>https://twitter.com/#!/shashijaihind/status/881724571644305408</t>
  </si>
  <si>
    <t>https://twitter.com/#!/rsingh349/status/881724438592585732</t>
  </si>
  <si>
    <t>https://twitter.com/#!/rsingh349/status/881724577172393985</t>
  </si>
  <si>
    <t>https://twitter.com/#!/mdimplevp/status/881717929858916352</t>
  </si>
  <si>
    <t>https://twitter.com/#!/sachinbaxi/status/881724581521768448</t>
  </si>
  <si>
    <t>https://twitter.com/#!/manishkshpbjp/status/881723287931428864</t>
  </si>
  <si>
    <t>https://twitter.com/#!/manishkshpbjp/status/881723301323837440</t>
  </si>
  <si>
    <t>https://twitter.com/#!/manishkshpbjp/status/881724589935665152</t>
  </si>
  <si>
    <t>https://twitter.com/#!/deekris1/status/881724592154451968</t>
  </si>
  <si>
    <t>https://twitter.com/#!/mayurgu07070953/status/881724602652794881</t>
  </si>
  <si>
    <t>https://twitter.com/#!/mayurrathi/status/881724679467057152</t>
  </si>
  <si>
    <t>https://twitter.com/#!/vikingthakkar/status/881724688061353984</t>
  </si>
  <si>
    <t>https://twitter.com/#!/perfect_romeo/status/881720422781333504</t>
  </si>
  <si>
    <t>https://twitter.com/#!/perfect_romeo/status/881724694361247744</t>
  </si>
  <si>
    <t>https://twitter.com/#!/randhawamufc/status/881724700052901889</t>
  </si>
  <si>
    <t>https://twitter.com/#!/puncentralfun/status/881713439281893376</t>
  </si>
  <si>
    <t>https://twitter.com/#!/kathakahani/status/881724719581380609</t>
  </si>
  <si>
    <t>https://twitter.com/#!/adityak09986509/status/881723807999840256</t>
  </si>
  <si>
    <t>https://twitter.com/#!/adityak09986509/status/881723910709927936</t>
  </si>
  <si>
    <t>https://twitter.com/#!/adityak09986509/status/881724728796356609</t>
  </si>
  <si>
    <t>https://twitter.com/#!/globexpert/status/881724744260878336</t>
  </si>
  <si>
    <t>https://twitter.com/#!/minalrh/status/881724747553292289</t>
  </si>
  <si>
    <t>https://twitter.com/#!/kundank07041991/status/881724404522033152</t>
  </si>
  <si>
    <t>https://twitter.com/#!/kundank07041991/status/881724789445894144</t>
  </si>
  <si>
    <t>https://twitter.com/#!/n2r3ndr2/status/881724789743865857</t>
  </si>
  <si>
    <t>https://twitter.com/#!/shivamlawyer/status/881724792709169153</t>
  </si>
  <si>
    <t>https://twitter.com/#!/modifyingnation/status/881721520216735744</t>
  </si>
  <si>
    <t>https://twitter.com/#!/votemodinextpm/status/881724796278456320</t>
  </si>
  <si>
    <t>https://twitter.com/#!/nirbhaisingh07/status/881721155500900353</t>
  </si>
  <si>
    <t>https://twitter.com/#!/nirbhaisingh07/status/881724806009245701</t>
  </si>
  <si>
    <t>https://twitter.com/#!/moviecrow/status/881724806957195264</t>
  </si>
  <si>
    <t>https://twitter.com/#!/joyj1j2/status/881724837634359296</t>
  </si>
  <si>
    <t>https://twitter.com/#!/imanishbjp/status/881721358912073728</t>
  </si>
  <si>
    <t>https://twitter.com/#!/animeshsoni_09/status/881724853501313024</t>
  </si>
  <si>
    <t>https://twitter.com/#!/adamye1/status/881723039318249475</t>
  </si>
  <si>
    <t>https://twitter.com/#!/adamye1/status/881724855774834688</t>
  </si>
  <si>
    <t>https://twitter.com/#!/karuna70449885/status/881724870643650561</t>
  </si>
  <si>
    <t>https://twitter.com/#!/jitukumarji/status/881724880042864641</t>
  </si>
  <si>
    <t>https://twitter.com/#!/deepakk03989403/status/881724888758841344</t>
  </si>
  <si>
    <t>https://twitter.com/#!/rajesh_bpl/status/881724904239923200</t>
  </si>
  <si>
    <t>https://twitter.com/#!/akhila_wali/status/881724934040322048</t>
  </si>
  <si>
    <t>https://twitter.com/#!/ganesh_nggn/status/881724947386712064</t>
  </si>
  <si>
    <t>https://twitter.com/#!/bacharam_baghel/status/881724906647498752</t>
  </si>
  <si>
    <t>https://twitter.com/#!/bacharam_baghel/status/881724951325290504</t>
  </si>
  <si>
    <t>https://twitter.com/#!/anandpassion/status/881724962540732416</t>
  </si>
  <si>
    <t>https://twitter.com/#!/pradipbora18/status/881724966743552000</t>
  </si>
  <si>
    <t>https://twitter.com/#!/jitendra672657/status/881724969750642688</t>
  </si>
  <si>
    <t>https://twitter.com/#!/aloktiwari9335/status/881714330215092226</t>
  </si>
  <si>
    <t>https://twitter.com/#!/aloktiwari9335/status/881724981746561024</t>
  </si>
  <si>
    <t>https://twitter.com/#!/shaktishekhar39/status/881725002978127872</t>
  </si>
  <si>
    <t>https://twitter.com/#!/11jaysharma/status/881724399874977792</t>
  </si>
  <si>
    <t>https://twitter.com/#!/11jaysharma/status/881725004072837120</t>
  </si>
  <si>
    <t>https://twitter.com/#!/manishbajpaibjp/status/881725006090076160</t>
  </si>
  <si>
    <t>https://twitter.com/#!/tazeen_n/status/881725008153788416</t>
  </si>
  <si>
    <t>https://twitter.com/#!/lovely_phaaji/status/881723391304224768</t>
  </si>
  <si>
    <t>https://twitter.com/#!/lovely_phaaji/status/881723652617719808</t>
  </si>
  <si>
    <t>https://twitter.com/#!/lovely_phaaji/status/881725019738566656</t>
  </si>
  <si>
    <t>https://twitter.com/#!/govindmantri2/status/881725032824569856</t>
  </si>
  <si>
    <t>https://twitter.com/#!/shahdevang45/status/881725035370631171</t>
  </si>
  <si>
    <t>https://twitter.com/#!/rvaidya2000/status/881716072583315456</t>
  </si>
  <si>
    <t>https://twitter.com/#!/rvaidya2000/status/881719708096921600</t>
  </si>
  <si>
    <t>https://twitter.com/#!/maniktyagi/status/881725052999397376</t>
  </si>
  <si>
    <t>https://twitter.com/#!/kumarsachin011/status/881718331258138624</t>
  </si>
  <si>
    <t>https://twitter.com/#!/kumarsachin011/status/881722553038983168</t>
  </si>
  <si>
    <t>https://twitter.com/#!/kumarsachin011/status/881719163051540480</t>
  </si>
  <si>
    <t>https://twitter.com/#!/kumarsachin011/status/881725074272915460</t>
  </si>
  <si>
    <t>https://twitter.com/#!/whomangeshmane/status/881725102844506112</t>
  </si>
  <si>
    <t>https://twitter.com/#!/dir_arif/status/881725104576581633</t>
  </si>
  <si>
    <t>https://twitter.com/#!/_thisisstan_/status/881725121085526016</t>
  </si>
  <si>
    <t>https://twitter.com/#!/awake1975/status/881723777943347200</t>
  </si>
  <si>
    <t>https://twitter.com/#!/awake1975/status/881724487179280384</t>
  </si>
  <si>
    <t>https://twitter.com/#!/awake1975/status/881725127347519489</t>
  </si>
  <si>
    <t>https://twitter.com/#!/sutharking/status/881725133500624896</t>
  </si>
  <si>
    <t>https://twitter.com/#!/dcchoudhary197/status/881723547030142976</t>
  </si>
  <si>
    <t>https://twitter.com/#!/dcchoudhary197/status/881725141117394944</t>
  </si>
  <si>
    <t>https://twitter.com/#!/saurabh19572/status/881725144074379264</t>
  </si>
  <si>
    <t>https://twitter.com/#!/ashok_theni/status/881724418182987776</t>
  </si>
  <si>
    <t>https://twitter.com/#!/ashok_theni/status/881724447677235201</t>
  </si>
  <si>
    <t>https://twitter.com/#!/ashok_theni/status/881725046225489920</t>
  </si>
  <si>
    <t>https://twitter.com/#!/ashok_theni/status/881725062386040832</t>
  </si>
  <si>
    <t>https://twitter.com/#!/ashok_theni/status/881725100726276096</t>
  </si>
  <si>
    <t>https://twitter.com/#!/ashok_theni/status/881725145903005696</t>
  </si>
  <si>
    <t>https://twitter.com/#!/bapalaljadeja/status/881725149698867200</t>
  </si>
  <si>
    <t>https://twitter.com/#!/zalayogendra1/status/881724924737445888</t>
  </si>
  <si>
    <t>https://twitter.com/#!/zalayogendra1/status/881725158754369536</t>
  </si>
  <si>
    <t>https://twitter.com/#!/giniromet/status/881718044556275712</t>
  </si>
  <si>
    <t>https://twitter.com/#!/drsktyagi_mcm/status/881725183664455680</t>
  </si>
  <si>
    <t>https://twitter.com/#!/drsktyagi_mcm/status/881722398776729600</t>
  </si>
  <si>
    <t>https://twitter.com/#!/deepakshrmaa/status/881725209333571584</t>
  </si>
  <si>
    <t>https://twitter.com/#!/talhakp90/status/881723337961070592</t>
  </si>
  <si>
    <t>https://twitter.com/#!/talhakp90/status/881725209652469760</t>
  </si>
  <si>
    <t>https://twitter.com/#!/ronalddinesh/status/881725216698777600</t>
  </si>
  <si>
    <t>https://twitter.com/#!/m4786h/status/881725223388794881</t>
  </si>
  <si>
    <t>https://twitter.com/#!/startupsanatana/status/881725255538032645</t>
  </si>
  <si>
    <t>https://twitter.com/#!/ajtnegi/status/881720221568028672</t>
  </si>
  <si>
    <t>https://twitter.com/#!/ajaykumar2697/status/881722464556003328</t>
  </si>
  <si>
    <t>https://twitter.com/#!/ajaykumar2697/status/881721840451940352</t>
  </si>
  <si>
    <t>https://twitter.com/#!/ajaykumar2697/status/881725292578041861</t>
  </si>
  <si>
    <t>https://twitter.com/#!/tamilnewsforyou/status/881713451030257664</t>
  </si>
  <si>
    <t>https://twitter.com/#!/tamilnewsforyou/status/881714671400701952</t>
  </si>
  <si>
    <t>https://twitter.com/#!/tamilnewsforyou/status/881721324481196036</t>
  </si>
  <si>
    <t>https://twitter.com/#!/tamilnewsforyou/status/881722733746417665</t>
  </si>
  <si>
    <t>https://twitter.com/#!/tamilnewsforyou/status/881723960907444224</t>
  </si>
  <si>
    <t>https://twitter.com/#!/tamilnewsforyou/status/881723964321562624</t>
  </si>
  <si>
    <t>https://twitter.com/#!/tamilnewsforyou/status/881723988883451904</t>
  </si>
  <si>
    <t>https://twitter.com/#!/tamilnewsforyou/status/881725289285525505</t>
  </si>
  <si>
    <t>https://twitter.com/#!/tamilnewsforyou/status/881725293769220096</t>
  </si>
  <si>
    <t>https://twitter.com/#!/sksingh4353/status/881725296130568192</t>
  </si>
  <si>
    <t>https://twitter.com/#!/udeshiprakash/status/881725297535705088</t>
  </si>
  <si>
    <t>https://twitter.com/#!/singh21076/status/881725303499968512</t>
  </si>
  <si>
    <t>https://twitter.com/#!/agrovisionindia/status/881725306242977794</t>
  </si>
  <si>
    <t>https://twitter.com/#!/vinodvatsaap/status/881725310474964992</t>
  </si>
  <si>
    <t>https://twitter.com/#!/krishram001/status/881725320113512448</t>
  </si>
  <si>
    <t>https://twitter.com/#!/_chy_ind/status/881725340099371009</t>
  </si>
  <si>
    <t>https://twitter.com/#!/bloombergquint/status/881724180462526465</t>
  </si>
  <si>
    <t>https://twitter.com/#!/arghya_whiwc/status/881725101497958400</t>
  </si>
  <si>
    <t>https://twitter.com/#!/cnbctv18news/status/881712338864185344</t>
  </si>
  <si>
    <t>https://twitter.com/#!/cnbctv18news/status/881714053655044096</t>
  </si>
  <si>
    <t>https://twitter.com/#!/cnbctv18news/status/881715632919662592</t>
  </si>
  <si>
    <t>https://twitter.com/#!/cnbctv18news/status/881725078748119040</t>
  </si>
  <si>
    <t>https://twitter.com/#!/arghya_whiwc/status/881723611941281795</t>
  </si>
  <si>
    <t>https://twitter.com/#!/arghya_whiwc/status/881723677535895552</t>
  </si>
  <si>
    <t>https://twitter.com/#!/arghya_whiwc/status/881723677540102149</t>
  </si>
  <si>
    <t>https://twitter.com/#!/arghya_whiwc/status/881725340648824833</t>
  </si>
  <si>
    <t>https://twitter.com/#!/arghya_whiwc/status/881721737716486148</t>
  </si>
  <si>
    <t>https://twitter.com/#!/arghya_whiwc/status/881725074767609856</t>
  </si>
  <si>
    <t>https://twitter.com/#!/driyemkhan17/status/881725344931250177</t>
  </si>
  <si>
    <t>https://twitter.com/#!/khabarnwi/status/881725347959406593</t>
  </si>
  <si>
    <t>https://twitter.com/#!/anchitkhar/status/881725354309582848</t>
  </si>
  <si>
    <t>https://twitter.com/#!/surajthakurknp/status/881725360508997632</t>
  </si>
  <si>
    <t>https://twitter.com/#!/harmesh009/status/881725384470937600</t>
  </si>
  <si>
    <t>https://twitter.com/#!/abhimanyuiim007/status/881725386941321218</t>
  </si>
  <si>
    <t>https://twitter.com/#!/bjp4dhamnagar/status/881725385318293506</t>
  </si>
  <si>
    <t>https://twitter.com/#!/bjp4dhamnagar/status/881725397301432320</t>
  </si>
  <si>
    <t>https://twitter.com/#!/shaitanmeena12/status/881725440221736960</t>
  </si>
  <si>
    <t>https://twitter.com/#!/nan_kabilan/status/881724856881958912</t>
  </si>
  <si>
    <t>https://twitter.com/#!/nan_kabilan/status/881725440468983808</t>
  </si>
  <si>
    <t>https://twitter.com/#!/bloombergquint/status/881715288261115904</t>
  </si>
  <si>
    <t>https://twitter.com/#!/praveencool6/status/881725460912013312</t>
  </si>
  <si>
    <t>https://twitter.com/#!/csnandabjp/status/881725466331054082</t>
  </si>
  <si>
    <t>https://twitter.com/#!/ashavinayaraj/status/881723491715887105</t>
  </si>
  <si>
    <t>https://twitter.com/#!/ashavinayaraj/status/881725477580394496</t>
  </si>
  <si>
    <t>https://twitter.com/#!/notsosickular/status/881725497083805696</t>
  </si>
  <si>
    <t>https://twitter.com/#!/pallavict/status/881725504566337538</t>
  </si>
  <si>
    <t>https://twitter.com/#!/gajju1997/status/881725412325285888</t>
  </si>
  <si>
    <t>https://twitter.com/#!/gajju1997/status/881725481665441792</t>
  </si>
  <si>
    <t>https://twitter.com/#!/gajju1997/status/881725512699191296</t>
  </si>
  <si>
    <t>https://twitter.com/#!/kanishkalad/status/881725515630911488</t>
  </si>
  <si>
    <t>https://twitter.com/#!/roshanchawda/status/881725516440518656</t>
  </si>
  <si>
    <t>https://twitter.com/#!/bhanupr11/status/881725529816129536</t>
  </si>
  <si>
    <t>https://twitter.com/#!/jain2202/status/881725532207013888</t>
  </si>
  <si>
    <t>https://twitter.com/#!/ashuakt85/status/881725540654362627</t>
  </si>
  <si>
    <t>https://twitter.com/#!/rchaudhary1010/status/881725545825935362</t>
  </si>
  <si>
    <t>https://twitter.com/#!/rahul9720683456/status/881725563706200064</t>
  </si>
  <si>
    <t>https://twitter.com/#!/thatstamil/status/881720308658393089</t>
  </si>
  <si>
    <t>https://twitter.com/#!/thatstamil/status/881723344093028352</t>
  </si>
  <si>
    <t>https://twitter.com/#!/sggeet/status/881725575928229889</t>
  </si>
  <si>
    <t>https://twitter.com/#!/viju2407/status/881725582806966281</t>
  </si>
  <si>
    <t>https://twitter.com/#!/dinu_tmg/status/881723577388589058</t>
  </si>
  <si>
    <t>https://twitter.com/#!/dinu_tmg/status/881725457611214848</t>
  </si>
  <si>
    <t>https://twitter.com/#!/dinu_tmg/status/881725570760953860</t>
  </si>
  <si>
    <t>https://twitter.com/#!/dinu_tmg/status/881725606433402881</t>
  </si>
  <si>
    <t>https://twitter.com/#!/jitendrameshra1/status/881725606546878464</t>
  </si>
  <si>
    <t>https://twitter.com/#!/panchalvimal5/status/881725611923955714</t>
  </si>
  <si>
    <t>https://twitter.com/#!/i_am_anaskhan/status/881725620459327488</t>
  </si>
  <si>
    <t>https://twitter.com/#!/aditya_divedi97/status/881725624481697792</t>
  </si>
  <si>
    <t>https://twitter.com/#!/psgupta1/status/881724375652859905</t>
  </si>
  <si>
    <t>https://twitter.com/#!/psgupta1/status/881725651748880384</t>
  </si>
  <si>
    <t>https://twitter.com/#!/matagopal/status/881725661630648321</t>
  </si>
  <si>
    <t>https://twitter.com/#!/coolgirl_hj/status/881725666600800256</t>
  </si>
  <si>
    <t>https://twitter.com/#!/manishsppanday/status/881725670253932544</t>
  </si>
  <si>
    <t>https://twitter.com/#!/raghvendra_inc/status/881725626754793474</t>
  </si>
  <si>
    <t>https://twitter.com/#!/raghvendra_inc/status/881725056157483009</t>
  </si>
  <si>
    <t>https://twitter.com/#!/raghvendra_inc/status/881725679464624128</t>
  </si>
  <si>
    <t>https://twitter.com/#!/mataonline/status/881724832655724544</t>
  </si>
  <si>
    <t>https://twitter.com/#!/vijayholammt/status/881725690860666880</t>
  </si>
  <si>
    <t>https://twitter.com/#!/corpus_digital/status/881725715066093568</t>
  </si>
  <si>
    <t>https://twitter.com/#!/dr_m_dutt/status/881723672666361857</t>
  </si>
  <si>
    <t>https://twitter.com/#!/bihanig/status/881725736968634368</t>
  </si>
  <si>
    <t>https://twitter.com/#!/randy2274/status/881725745214627840</t>
  </si>
  <si>
    <t>https://twitter.com/#!/nickhunterr/status/881725797018611713</t>
  </si>
  <si>
    <t>https://twitter.com/#!/sonuins02181539/status/881722304560078848</t>
  </si>
  <si>
    <t>https://twitter.com/#!/sonuins02181539/status/881725798255865856</t>
  </si>
  <si>
    <t>https://twitter.com/#!/deepakbpl/status/881725799937695744</t>
  </si>
  <si>
    <t>https://twitter.com/#!/khanna_e/status/881725810511675392</t>
  </si>
  <si>
    <t>https://twitter.com/#!/preciousbaatein/status/881725813262962689</t>
  </si>
  <si>
    <t>https://twitter.com/#!/mangara81102542/status/881714288582287361</t>
  </si>
  <si>
    <t>https://twitter.com/#!/nitindh64883443/status/881714859275993089</t>
  </si>
  <si>
    <t>https://twitter.com/#!/mangara81102542/status/881714468090126338</t>
  </si>
  <si>
    <t>https://twitter.com/#!/nitindh64883443/status/881715812238630912</t>
  </si>
  <si>
    <t>https://twitter.com/#!/mangara81102542/status/881716930574401536</t>
  </si>
  <si>
    <t>https://twitter.com/#!/mangara81102542/status/881720573696499712</t>
  </si>
  <si>
    <t>https://twitter.com/#!/rajatkashyap149/status/881722550404960256</t>
  </si>
  <si>
    <t>https://twitter.com/#!/rajatkashyap149/status/881723012386631680</t>
  </si>
  <si>
    <t>https://twitter.com/#!/rajatkashyap149/status/881723255048081408</t>
  </si>
  <si>
    <t>https://twitter.com/#!/nitindh64883443/status/881716996131311616</t>
  </si>
  <si>
    <t>https://twitter.com/#!/nitindh64883443/status/881717096131903488</t>
  </si>
  <si>
    <t>https://twitter.com/#!/nitindh64883443/status/881717929821196288</t>
  </si>
  <si>
    <t>https://twitter.com/#!/mangara81102542/status/881714488495325184</t>
  </si>
  <si>
    <t>https://twitter.com/#!/nitindh64883443/status/881722279754739712</t>
  </si>
  <si>
    <t>https://twitter.com/#!/mangara81102542/status/881715088020787200</t>
  </si>
  <si>
    <t>https://twitter.com/#!/nitindh64883443/status/881723127553605632</t>
  </si>
  <si>
    <t>https://twitter.com/#!/nitindh64883443/status/881714345297625088</t>
  </si>
  <si>
    <t>https://twitter.com/#!/nitindh64883443/status/881720114994790400</t>
  </si>
  <si>
    <t>https://twitter.com/#!/nitindh64883443/status/881721385982324736</t>
  </si>
  <si>
    <t>https://twitter.com/#!/nitindh64883443/status/881722502141034496</t>
  </si>
  <si>
    <t>https://twitter.com/#!/nitindh64883443/status/881725814760513536</t>
  </si>
  <si>
    <t>https://twitter.com/#!/jaspalisking/status/881723650222817280</t>
  </si>
  <si>
    <t>https://twitter.com/#!/jaspalisking/status/881725215952293888</t>
  </si>
  <si>
    <t>https://twitter.com/#!/avii_rj/status/881725654181396483</t>
  </si>
  <si>
    <t>https://twitter.com/#!/shahdimple547/status/881725157978644480</t>
  </si>
  <si>
    <t>https://twitter.com/#!/avii_rj/status/881725823480242176</t>
  </si>
  <si>
    <t>https://twitter.com/#!/raghaw143/status/881725826403885056</t>
  </si>
  <si>
    <t>https://twitter.com/#!/raj9940118617/status/881725827230179328</t>
  </si>
  <si>
    <t>https://twitter.com/#!/rahulkasare1/status/881725837917028352</t>
  </si>
  <si>
    <t>https://twitter.com/#!/kanrocks86/status/881725840010223616</t>
  </si>
  <si>
    <t>https://twitter.com/#!/mandips22937401/status/881725849699057665</t>
  </si>
  <si>
    <t>https://twitter.com/#!/kailashkkd1438/status/881725858829877248</t>
  </si>
  <si>
    <t>https://twitter.com/#!/sanjayazadsln/status/881725881638572032</t>
  </si>
  <si>
    <t>https://twitter.com/#!/deepika0810/status/881725891625099264</t>
  </si>
  <si>
    <t>https://twitter.com/#!/rajputaks7/status/881722775286808576</t>
  </si>
  <si>
    <t>https://twitter.com/#!/rajputaks7/status/881723685819883520</t>
  </si>
  <si>
    <t>https://twitter.com/#!/rajputaks7/status/881724047649853440</t>
  </si>
  <si>
    <t>https://twitter.com/#!/rajputaks7/status/881725897417658368</t>
  </si>
  <si>
    <t>https://twitter.com/#!/itzthanu/status/881725900378710016</t>
  </si>
  <si>
    <t>https://twitter.com/#!/changesociety20/status/881725911736885248</t>
  </si>
  <si>
    <t>https://twitter.com/#!/nagendrashukl17/status/881725913179803648</t>
  </si>
  <si>
    <t>https://twitter.com/#!/parull08/status/881720368284672001</t>
  </si>
  <si>
    <t>https://twitter.com/#!/parull08/status/881720649152045056</t>
  </si>
  <si>
    <t>https://twitter.com/#!/parull08/status/881725921262161920</t>
  </si>
  <si>
    <t>https://twitter.com/#!/vaibhavkjaiswal/status/881725936894443520</t>
  </si>
  <si>
    <t>https://twitter.com/#!/shardulvikrams6/status/881725937259356161</t>
  </si>
  <si>
    <t>https://twitter.com/#!/iakshaykapoor/status/881725946037911556</t>
  </si>
  <si>
    <t>https://twitter.com/#!/ashokku66663096/status/881725964970991617</t>
  </si>
  <si>
    <t>https://twitter.com/#!/ashwini8025/status/881725967101698048</t>
  </si>
  <si>
    <t>https://twitter.com/#!/blogjunta/status/881725971069628417</t>
  </si>
  <si>
    <t>https://twitter.com/#!/aashishpokaar/status/881726012844683266</t>
  </si>
  <si>
    <t>https://twitter.com/#!/vipulkharecha/status/881720581888110592</t>
  </si>
  <si>
    <t>https://twitter.com/#!/jigar_sitapara/status/881724922082545664</t>
  </si>
  <si>
    <t>https://twitter.com/#!/jigar_sitapara/status/881724974435889152</t>
  </si>
  <si>
    <t>https://twitter.com/#!/jigar_sitapara/status/881726028414058500</t>
  </si>
  <si>
    <t>https://twitter.com/#!/shyekra/status/881726031102488576</t>
  </si>
  <si>
    <t>https://twitter.com/#!/aparanjape/status/881717791249674240</t>
  </si>
  <si>
    <t>https://twitter.com/#!/pranavnabar/status/881726043832242176</t>
  </si>
  <si>
    <t>https://twitter.com/#!/aparanjape/status/881716145077731328</t>
  </si>
  <si>
    <t>https://twitter.com/#!/harsimratbadal_/status/881726050522320898</t>
  </si>
  <si>
    <t>https://twitter.com/#!/astima_singh/status/881726061343645696</t>
  </si>
  <si>
    <t>https://twitter.com/#!/akash9903/status/881726061347733504</t>
  </si>
  <si>
    <t>https://twitter.com/#!/ashutosh1413/status/881726061372944386</t>
  </si>
  <si>
    <t>https://twitter.com/#!/anandsharma34/status/881726061385482240</t>
  </si>
  <si>
    <t>https://twitter.com/#!/chandu77881/status/881726061398110208</t>
  </si>
  <si>
    <t>https://twitter.com/#!/bharatsingh9981/status/881726061406556160</t>
  </si>
  <si>
    <t>https://twitter.com/#!/chetan77881/status/881726061427527681</t>
  </si>
  <si>
    <t>https://twitter.com/#!/chetansharma772/status/881726061465276416</t>
  </si>
  <si>
    <t>https://twitter.com/#!/debasish7788/status/881726061544960000</t>
  </si>
  <si>
    <t>https://twitter.com/#!/keshabrana12/status/881726061683367936</t>
  </si>
  <si>
    <t>https://twitter.com/#!/narendr21630865/status/881722786749849601</t>
  </si>
  <si>
    <t>https://twitter.com/#!/narendr21630865/status/881725396470951936</t>
  </si>
  <si>
    <t>https://twitter.com/#!/narendr21630865/status/881726068788523008</t>
  </si>
  <si>
    <t>https://twitter.com/#!/singh___sahab/status/881726057123991552</t>
  </si>
  <si>
    <t>https://twitter.com/#!/singh___sahab/status/881726077751615488</t>
  </si>
  <si>
    <t>https://twitter.com/#!/singh___sahab/status/881715478489554944</t>
  </si>
  <si>
    <t>https://twitter.com/#!/singh___sahab/status/881715569551998976</t>
  </si>
  <si>
    <t>https://twitter.com/#!/singh___sahab/status/881720772229603329</t>
  </si>
  <si>
    <t>https://twitter.com/#!/singh___sahab/status/881723624582922240</t>
  </si>
  <si>
    <t>https://twitter.com/#!/aabhiyam/status/881726082038218753</t>
  </si>
  <si>
    <t>https://twitter.com/#!/pramukhsunil/status/881726091399974912</t>
  </si>
  <si>
    <t>https://twitter.com/#!/nirmal0482/status/881726092276633604</t>
  </si>
  <si>
    <t>https://twitter.com/#!/alokdubey1408/status/881726115131293696</t>
  </si>
  <si>
    <t>https://twitter.com/#!/vighrane01/status/881726118373580800</t>
  </si>
  <si>
    <t>https://twitter.com/#!/satishchoubey7/status/881726098870087680</t>
  </si>
  <si>
    <t>https://twitter.com/#!/satishchoubey7/status/881726121124954113</t>
  </si>
  <si>
    <t>https://twitter.com/#!/yuvrajycc/status/881726122441953280</t>
  </si>
  <si>
    <t>https://twitter.com/#!/sauravshekhar23/status/881722059541401600</t>
  </si>
  <si>
    <t>https://twitter.com/#!/sauravshekhar23/status/881726130897780736</t>
  </si>
  <si>
    <t>https://twitter.com/#!/ibtimes_india/status/881725927696195586</t>
  </si>
  <si>
    <t>https://twitter.com/#!/aubriee_p/status/881726131543486464</t>
  </si>
  <si>
    <t>https://twitter.com/#!/naveenchandel4/status/881726146882052097</t>
  </si>
  <si>
    <t>https://twitter.com/#!/rakeshmishrancp/status/881726156097036290</t>
  </si>
  <si>
    <t>https://twitter.com/#!/rakeshmishrancp/status/881726137256222720</t>
  </si>
  <si>
    <t>https://twitter.com/#!/dhristadyumn/status/881726156222775296</t>
  </si>
  <si>
    <t>https://twitter.com/#!/satzm/status/881726167551807489</t>
  </si>
  <si>
    <t>https://twitter.com/#!/cruturaj/status/881726189714284549</t>
  </si>
  <si>
    <t>https://twitter.com/#!/gkgatul/status/881725562640711680</t>
  </si>
  <si>
    <t>https://twitter.com/#!/gkgatul/status/881726194864889857</t>
  </si>
  <si>
    <t>https://twitter.com/#!/jitendra60singh/status/881726199730327553</t>
  </si>
  <si>
    <t>https://twitter.com/#!/sunikarreddy/status/881722897919639552</t>
  </si>
  <si>
    <t>https://twitter.com/#!/dgujaratlionsfc/status/881726210333716480</t>
  </si>
  <si>
    <t>https://twitter.com/#!/poonams83677716/status/881726225617747968</t>
  </si>
  <si>
    <t>https://twitter.com/#!/movie_mersal/status/881726230923362304</t>
  </si>
  <si>
    <t>https://twitter.com/#!/thehinducinema/status/881721663527817216</t>
  </si>
  <si>
    <t>https://twitter.com/#!/arun2981/status/881726237583884288</t>
  </si>
  <si>
    <t>https://twitter.com/#!/hasscho/status/881726238934667264</t>
  </si>
  <si>
    <t>https://twitter.com/#!/karth1sofficial/status/881726239962091520</t>
  </si>
  <si>
    <t>https://twitter.com/#!/fridaycinemaa/status/881713215159189504</t>
  </si>
  <si>
    <t>https://twitter.com/#!/keralavishalfns/status/881726243770515457</t>
  </si>
  <si>
    <t>https://twitter.com/#!/pradipta_singha/status/881726245599272961</t>
  </si>
  <si>
    <t>https://twitter.com/#!/raghuwanshibabu/status/881726246903853056</t>
  </si>
  <si>
    <t>https://twitter.com/#!/bhumishsave/status/881726250125066241</t>
  </si>
  <si>
    <t>https://twitter.com/#!/iafmarshal/status/881726252339548160</t>
  </si>
  <si>
    <t>https://twitter.com/#!/rajatguptatweet/status/881726254839234560</t>
  </si>
  <si>
    <t>https://twitter.com/#!/vvelmurugan78/status/881726259079790592</t>
  </si>
  <si>
    <t>https://twitter.com/#!/gauravsiingh/status/881726263387459584</t>
  </si>
  <si>
    <t>https://twitter.com/#!/akhil2302/status/881726270190493697</t>
  </si>
  <si>
    <t>https://twitter.com/#!/imridul2k/status/881726275995312128</t>
  </si>
  <si>
    <t>https://twitter.com/#!/rtmani/status/881726287869431808</t>
  </si>
  <si>
    <t>https://twitter.com/#!/prashantarchu/status/881726288486125568</t>
  </si>
  <si>
    <t>https://twitter.com/#!/kiruthikstr/status/881726290876936192</t>
  </si>
  <si>
    <t>https://twitter.com/#!/happanarinder/status/881717325992472577</t>
  </si>
  <si>
    <t>https://twitter.com/#!/drjitendrasingh/status/881716222068277248</t>
  </si>
  <si>
    <t>https://twitter.com/#!/drjitendrasingh/status/881716766832865284</t>
  </si>
  <si>
    <t>https://twitter.com/#!/happanarinder/status/881725305035116544</t>
  </si>
  <si>
    <t>https://twitter.com/#!/happanarinder/status/881722257835520000</t>
  </si>
  <si>
    <t>https://twitter.com/#!/happanarinder/status/881726302490955777</t>
  </si>
  <si>
    <t>https://twitter.com/#!/anandajoshi/status/881726311537942530</t>
  </si>
  <si>
    <t>https://twitter.com/#!/bjp4gandhidham/status/881726325924474880</t>
  </si>
  <si>
    <t>https://twitter.com/#!/dinesh__katoch/status/881725752030490624</t>
  </si>
  <si>
    <t>https://twitter.com/#!/dinesh__katoch/status/881726327916818434</t>
  </si>
  <si>
    <t>https://twitter.com/#!/anonymousmind01/status/881726329875349504</t>
  </si>
  <si>
    <t>https://twitter.com/#!/abhi_lash046/status/881726331746111488</t>
  </si>
  <si>
    <t>https://twitter.com/#!/samyalravinder/status/881726332006223874</t>
  </si>
  <si>
    <t>https://twitter.com/#!/mangilalbishn18/status/881726343641272321</t>
  </si>
  <si>
    <t>https://twitter.com/#!/humannotabully/status/881717389192302592</t>
  </si>
  <si>
    <t>https://twitter.com/#!/deeps_aap/status/881725699618463744</t>
  </si>
  <si>
    <t>https://twitter.com/#!/humannotabully/status/881726347940331521</t>
  </si>
  <si>
    <t>https://twitter.com/#!/humannotabully/status/881717496453238784</t>
  </si>
  <si>
    <t>https://twitter.com/#!/gcsuneer/status/881726349404254208</t>
  </si>
  <si>
    <t>https://twitter.com/#!/thakkar_solar/status/881722219726032898</t>
  </si>
  <si>
    <t>https://twitter.com/#!/ivishalthacker/status/881719712597417984</t>
  </si>
  <si>
    <t>https://twitter.com/#!/thakkar_solar/status/881723368898211844</t>
  </si>
  <si>
    <t>https://twitter.com/#!/thakkar_solar/status/881723404776329216</t>
  </si>
  <si>
    <t>https://twitter.com/#!/thakkar_solar/status/881723920923185153</t>
  </si>
  <si>
    <t>https://twitter.com/#!/thakkar_solar/status/881724382695088129</t>
  </si>
  <si>
    <t>https://twitter.com/#!/thakkar_solar/status/881724791979474944</t>
  </si>
  <si>
    <t>https://twitter.com/#!/thakkar_solar/status/881726352465985536</t>
  </si>
  <si>
    <t>https://twitter.com/#!/narpatpalana/status/881726355473178625</t>
  </si>
  <si>
    <t>https://twitter.com/#!/vj_bagchi/status/881726357662818304</t>
  </si>
  <si>
    <t>https://twitter.com/#!/manojmehra2610/status/881726361009758208</t>
  </si>
  <si>
    <t>https://twitter.com/#!/arunagarwal33/status/881722157327425536</t>
  </si>
  <si>
    <t>https://twitter.com/#!/nabatkapoor/status/881726379619893248</t>
  </si>
  <si>
    <t>https://twitter.com/#!/bambambanarasi/status/881726392752193536</t>
  </si>
  <si>
    <t>https://twitter.com/#!/krishvino/status/881726396355067904</t>
  </si>
  <si>
    <t>https://twitter.com/#!/goddamittt/status/881726404655591426</t>
  </si>
  <si>
    <t>https://twitter.com/#!/neelinduneel/status/881726424863956992</t>
  </si>
  <si>
    <t>https://twitter.com/#!/prabhubirmi/status/881726425958633472</t>
  </si>
  <si>
    <t>https://twitter.com/#!/abr_9090/status/881726428332544000</t>
  </si>
  <si>
    <t>https://twitter.com/#!/onlyursmusa/status/881726428512870401</t>
  </si>
  <si>
    <t>https://twitter.com/#!/akashvaradaraj/status/881726432795181056</t>
  </si>
  <si>
    <t>https://twitter.com/#!/puranikalok/status/881723129189367809</t>
  </si>
  <si>
    <t>https://twitter.com/#!/puranikalok/status/881726446170918912</t>
  </si>
  <si>
    <t>https://twitter.com/#!/bk_chudasama/status/881717541223190529</t>
  </si>
  <si>
    <t>https://twitter.com/#!/mahiherambha/status/881722970296770560</t>
  </si>
  <si>
    <t>https://twitter.com/#!/sbjadejabjp/status/881722667824549889</t>
  </si>
  <si>
    <t>https://twitter.com/#!/sbjadejabjp/status/881723233132793858</t>
  </si>
  <si>
    <t>https://twitter.com/#!/mahiherambha/status/881726447735459840</t>
  </si>
  <si>
    <t>https://twitter.com/#!/mahiherambha/status/881718730568474625</t>
  </si>
  <si>
    <t>https://twitter.com/#!/amalkumarjhajha/status/881726460427292673</t>
  </si>
  <si>
    <t>https://twitter.com/#!/chinmayb_7/status/881726450092527616</t>
  </si>
  <si>
    <t>https://twitter.com/#!/chinmayb_7/status/881726467041656833</t>
  </si>
  <si>
    <t>https://twitter.com/#!/amitaimk/status/881726470581665792</t>
  </si>
  <si>
    <t>https://twitter.com/#!/like_vignesh/status/881726478987046912</t>
  </si>
  <si>
    <t>https://twitter.com/#!/moolanghat/status/881726483395379201</t>
  </si>
  <si>
    <t>https://twitter.com/#!/raviklive/status/881726506661101568</t>
  </si>
  <si>
    <t>https://twitter.com/#!/satyendraksinha/status/881726513766420480</t>
  </si>
  <si>
    <t>https://twitter.com/#!/coderebornchd/status/881726516408668160</t>
  </si>
  <si>
    <t>https://twitter.com/#!/mukeshkumarjo15/status/881723623198687232</t>
  </si>
  <si>
    <t>https://twitter.com/#!/mukeshkumarjo15/status/881726523610243072</t>
  </si>
  <si>
    <t>https://twitter.com/#!/dharma8585/status/881726525183324161</t>
  </si>
  <si>
    <t>https://twitter.com/#!/businessline/status/881724490274689027</t>
  </si>
  <si>
    <t>https://twitter.com/#!/rdp360/status/881726551816982528</t>
  </si>
  <si>
    <t>https://twitter.com/#!/nipam_kakati/status/881726598394896384</t>
  </si>
  <si>
    <t>https://twitter.com/#!/jani_anjaani/status/881726613615910912</t>
  </si>
  <si>
    <t>https://twitter.com/#!/harpreetn7/status/881726555352739840</t>
  </si>
  <si>
    <t>https://twitter.com/#!/harpreetn7/status/881726586180861952</t>
  </si>
  <si>
    <t>https://twitter.com/#!/harpreetn7/status/881726620309929984</t>
  </si>
  <si>
    <t>https://twitter.com/#!/shivamshah01/status/881726620461150208</t>
  </si>
  <si>
    <t>https://twitter.com/#!/sunil_kashmir/status/881726623396970497</t>
  </si>
  <si>
    <t>https://twitter.com/#!/imrobosankar/status/881718946071576576</t>
  </si>
  <si>
    <t>https://twitter.com/#!/sardaravun/status/881726636336398336</t>
  </si>
  <si>
    <t>https://twitter.com/#!/rvinsche/status/881726645228388353</t>
  </si>
  <si>
    <t>https://twitter.com/#!/rvinsche/status/881726674722750464</t>
  </si>
  <si>
    <t>https://twitter.com/#!/ajitjamdar/status/881726693341184002</t>
  </si>
  <si>
    <t>https://twitter.com/#!/avadheshtyagi66/status/881726697288024064</t>
  </si>
  <si>
    <t>https://twitter.com/#!/gizbotcom/status/881726697535553536</t>
  </si>
  <si>
    <t>https://twitter.com/#!/jigri_pokri/status/881726697669873664</t>
  </si>
  <si>
    <t>https://twitter.com/#!/stpiindia/status/881726724924334080</t>
  </si>
  <si>
    <t>https://twitter.com/#!/sonalisiyaaa/status/881726725977067520</t>
  </si>
  <si>
    <t>https://twitter.com/#!/indhumsi36/status/881726744280956928</t>
  </si>
  <si>
    <t>https://twitter.com/#!/ashok_apk/status/881718680916180992</t>
  </si>
  <si>
    <t>https://twitter.com/#!/nilakathalan_ve/status/881726075834818560</t>
  </si>
  <si>
    <t>https://twitter.com/#!/nilakathalan_ve/status/881726765621690368</t>
  </si>
  <si>
    <t>https://twitter.com/#!/caknowledgepage/status/881718933228859392</t>
  </si>
  <si>
    <t>https://twitter.com/#!/caknowledgepage/status/881726796739342340</t>
  </si>
  <si>
    <t>https://twitter.com/#!/9268700749t/status/881726802397286400</t>
  </si>
  <si>
    <t>https://twitter.com/#!/praveen_bajpai/status/881724159990145024</t>
  </si>
  <si>
    <t>https://twitter.com/#!/gauravbjpfzd/status/881721218453225472</t>
  </si>
  <si>
    <t>https://twitter.com/#!/gauravbjpfzd/status/881722006936408064</t>
  </si>
  <si>
    <t>https://twitter.com/#!/gauravbjpfzd/status/881723977395314688</t>
  </si>
  <si>
    <t>https://twitter.com/#!/gauravbjpfzd/status/881726658356666368</t>
  </si>
  <si>
    <t>https://twitter.com/#!/gauravbjpfzd/status/881726811830353920</t>
  </si>
  <si>
    <t>https://twitter.com/#!/rummanfarooqui/status/881726821800091648</t>
  </si>
  <si>
    <t>https://twitter.com/#!/cschanchal1/status/881726720566493184</t>
  </si>
  <si>
    <t>https://twitter.com/#!/imlalarahul/status/881722452166025218</t>
  </si>
  <si>
    <t>https://twitter.com/#!/imlalarahul/status/881726001281204224</t>
  </si>
  <si>
    <t>https://twitter.com/#!/cschanchal1/status/881726827819094017</t>
  </si>
  <si>
    <t>https://twitter.com/#!/et_rise/status/881720379357642753</t>
  </si>
  <si>
    <t>https://twitter.com/#!/economictimes/status/881726829689683968</t>
  </si>
  <si>
    <t>https://twitter.com/#!/economictimes/status/881724180680630272</t>
  </si>
  <si>
    <t>https://twitter.com/#!/bsindia/status/881714791064117248</t>
  </si>
  <si>
    <t>https://twitter.com/#!/bsindia/status/881720220687097858</t>
  </si>
  <si>
    <t>https://twitter.com/#!/bsindia/status/881723544467496960</t>
  </si>
  <si>
    <t>https://twitter.com/#!/imanilraja/status/881726837180604418</t>
  </si>
  <si>
    <t>https://twitter.com/#!/aryaalok/status/881719999823581185</t>
  </si>
  <si>
    <t>https://twitter.com/#!/aryaalok/status/881725378301235202</t>
  </si>
  <si>
    <t>https://twitter.com/#!/lt_anaya/status/881726111499026436</t>
  </si>
  <si>
    <t>https://twitter.com/#!/mdlakhara/status/881726229963042817</t>
  </si>
  <si>
    <t>https://twitter.com/#!/aryaalok/status/881726810412732418</t>
  </si>
  <si>
    <t>https://twitter.com/#!/aryaalok/status/881726842620739584</t>
  </si>
  <si>
    <t>https://twitter.com/#!/gourav90473675/status/881725966896070656</t>
  </si>
  <si>
    <t>https://twitter.com/#!/mangara81102542/status/881716123858632704</t>
  </si>
  <si>
    <t>https://twitter.com/#!/gourav90473675/status/881726183716474881</t>
  </si>
  <si>
    <t>https://twitter.com/#!/mangara81102542/status/881713106673479680</t>
  </si>
  <si>
    <t>https://twitter.com/#!/mangara81102542/status/881714799628787712</t>
  </si>
  <si>
    <t>https://twitter.com/#!/mangara81102542/status/881715377692004352</t>
  </si>
  <si>
    <t>https://twitter.com/#!/gourav90473675/status/881726209599561728</t>
  </si>
  <si>
    <t>https://twitter.com/#!/gourav90473675/status/881726870017908736</t>
  </si>
  <si>
    <t>https://twitter.com/#!/vivek4432/status/881726871074885632</t>
  </si>
  <si>
    <t>https://twitter.com/#!/sasijakey/status/881726899650576384</t>
  </si>
  <si>
    <t>https://twitter.com/#!/gr8india/status/881726775818170368</t>
  </si>
  <si>
    <t>https://twitter.com/#!/gr8india/status/881726903060750336</t>
  </si>
  <si>
    <t>https://twitter.com/#!/shameemahmd786/status/881726931850280960</t>
  </si>
  <si>
    <t>https://twitter.com/#!/vikramwkarve/status/881723402410639360</t>
  </si>
  <si>
    <t>https://twitter.com/#!/vikramwkarve/status/881725663098449921</t>
  </si>
  <si>
    <t>https://twitter.com/#!/vikramwkarve/status/881726936409546753</t>
  </si>
  <si>
    <t>https://twitter.com/#!/gstmitra/status/881726945947299840</t>
  </si>
  <si>
    <t>https://twitter.com/#!/bjplive/status/881719649129435136</t>
  </si>
  <si>
    <t>https://twitter.com/#!/nileshjain1400/status/881719918273724416</t>
  </si>
  <si>
    <t>https://twitter.com/#!/nileshjain1400/status/881726885578899456</t>
  </si>
  <si>
    <t>https://twitter.com/#!/nileshjain1400/status/881726952603832320</t>
  </si>
  <si>
    <t>https://twitter.com/#!/1857penguin/status/881726961369833472</t>
  </si>
  <si>
    <t>https://twitter.com/#!/itsmefrider/status/881726989987569665</t>
  </si>
  <si>
    <t>https://twitter.com/#!/maaki_aankh/status/881726991736553473</t>
  </si>
  <si>
    <t>https://twitter.com/#!/pvkarthi/status/881726993909161984</t>
  </si>
  <si>
    <t>https://twitter.com/#!/kapindraverma/status/881727000817401856</t>
  </si>
  <si>
    <t>https://twitter.com/#!/radheyshyam999/status/881727018349547520</t>
  </si>
  <si>
    <t>https://twitter.com/#!/sreeraj_c/status/881727020035698689</t>
  </si>
  <si>
    <t>https://twitter.com/#!/gurpanthinsan/status/881726776531050497</t>
  </si>
  <si>
    <t>https://twitter.com/#!/gurpanthinsan/status/881727021599961088</t>
  </si>
  <si>
    <t>https://twitter.com/#!/meriid_/status/881727034287726592</t>
  </si>
  <si>
    <t>https://twitter.com/#!/thuyaram/status/881721716837429248</t>
  </si>
  <si>
    <t>https://twitter.com/#!/chellappanasary/status/881727050582814722</t>
  </si>
  <si>
    <t>https://twitter.com/#!/jeevanbhatia/status/881724986913824768</t>
  </si>
  <si>
    <t>https://twitter.com/#!/jeevanbhatia/status/881725829591334912</t>
  </si>
  <si>
    <t>https://twitter.com/#!/jeevanbhatia/status/881727050704236545</t>
  </si>
  <si>
    <t>https://twitter.com/#!/hariom1354/status/881718108435619840</t>
  </si>
  <si>
    <t>https://twitter.com/#!/hariom1354/status/881727066583875584</t>
  </si>
  <si>
    <t>https://twitter.com/#!/abeautifulmind7/status/881727073013817344</t>
  </si>
  <si>
    <t>https://twitter.com/#!/shivkumarmodi2/status/881727074448396288</t>
  </si>
  <si>
    <t>https://twitter.com/#!/padaiyaatchi/status/881727083910754306</t>
  </si>
  <si>
    <t>https://twitter.com/#!/drupadmathur/status/881727097584193538</t>
  </si>
  <si>
    <t>https://twitter.com/#!/rajinde57748157/status/881723599417159684</t>
  </si>
  <si>
    <t>https://twitter.com/#!/rajinde57748157/status/881727103263272960</t>
  </si>
  <si>
    <t>https://twitter.com/#!/m_roshan_/status/881723991358021632</t>
  </si>
  <si>
    <t>https://twitter.com/#!/m_roshan_/status/881723964686450688</t>
  </si>
  <si>
    <t>https://twitter.com/#!/m_roshan_/status/881727104710094848</t>
  </si>
  <si>
    <t>https://twitter.com/#!/m_roshan_/status/881722635452678144</t>
  </si>
  <si>
    <t>https://twitter.com/#!/m_roshan_/status/881723869609906176</t>
  </si>
  <si>
    <t>https://twitter.com/#!/chandrakarpravi/status/881727116961759232</t>
  </si>
  <si>
    <t>https://twitter.com/#!/twitfac3/status/881727122145923072</t>
  </si>
  <si>
    <t>https://twitter.com/#!/shanu_jayamravi/status/881727136263847936</t>
  </si>
  <si>
    <t>https://twitter.com/#!/iamspdubey/status/881718460912238592</t>
  </si>
  <si>
    <t>https://twitter.com/#!/iamspdubey/status/881727138918875136</t>
  </si>
  <si>
    <t>https://twitter.com/#!/nandinicsen/status/881727142274359296</t>
  </si>
  <si>
    <t>https://twitter.com/#!/sahilkhatri82/status/881712768243515392</t>
  </si>
  <si>
    <t>https://twitter.com/#!/deependershooda/status/881723654584717313</t>
  </si>
  <si>
    <t>https://twitter.com/#!/beingmahala/status/881727157365506048</t>
  </si>
  <si>
    <t>https://twitter.com/#!/cfpgaurav/status/881727158162407424</t>
  </si>
  <si>
    <t>https://twitter.com/#!/firstpost/status/881720435833847810</t>
  </si>
  <si>
    <t>https://twitter.com/#!/firstpost/status/881725621562257408</t>
  </si>
  <si>
    <t>https://twitter.com/#!/iamwarriorsavvy/status/881726951966228480</t>
  </si>
  <si>
    <t>https://twitter.com/#!/iamwarriorsavvy/status/881727164659277824</t>
  </si>
  <si>
    <t>https://twitter.com/#!/davinder446/status/881727165510942720</t>
  </si>
  <si>
    <t>https://twitter.com/#!/ashokfafal95/status/881727165686886400</t>
  </si>
  <si>
    <t>https://twitter.com/#!/harshmi26462002/status/881727171424911360</t>
  </si>
  <si>
    <t>https://twitter.com/#!/joydeep_911/status/881727172406263812</t>
  </si>
  <si>
    <t>https://twitter.com/#!/lakadbhagha/status/881719503960276993</t>
  </si>
  <si>
    <t>https://twitter.com/#!/berozgaarhoo/status/881727200273211392</t>
  </si>
  <si>
    <t>https://twitter.com/#!/ajay_kr_sin/status/881722559007309825</t>
  </si>
  <si>
    <t>https://twitter.com/#!/pramodkaushik9/status/881724445450276864</t>
  </si>
  <si>
    <t>https://twitter.com/#!/pramodkaushik9/status/881727201145737216</t>
  </si>
  <si>
    <t>https://twitter.com/#!/pramodkaushik9/status/881725174537736194</t>
  </si>
  <si>
    <t>https://twitter.com/#!/pttvonlinenews/status/881713474274869248</t>
  </si>
  <si>
    <t>https://twitter.com/#!/pttvonlinenews/status/881723461634097158</t>
  </si>
  <si>
    <t>https://twitter.com/#!/pttvonlinenews/status/881723869987389441</t>
  </si>
  <si>
    <t>https://twitter.com/#!/pttvonlinenews/status/881724154881257472</t>
  </si>
  <si>
    <t>https://twitter.com/#!/pttvonlinenews/status/881724482754236417</t>
  </si>
  <si>
    <t>https://twitter.com/#!/srilekha87/status/881727216656171008</t>
  </si>
  <si>
    <t>https://twitter.com/#!/aayteishq/status/881725904170438656</t>
  </si>
  <si>
    <t>https://twitter.com/#!/aayteishq/status/881727221416833025</t>
  </si>
  <si>
    <t>https://twitter.com/#!/piyushprusty/status/881727231013171200</t>
  </si>
  <si>
    <t>https://twitter.com/#!/dharmendra8055/status/881712748496797696</t>
  </si>
  <si>
    <t>https://twitter.com/#!/dharmendra8055/status/881715008459087874</t>
  </si>
  <si>
    <t>https://twitter.com/#!/tripuresh1995/status/881716642790735874</t>
  </si>
  <si>
    <t>https://twitter.com/#!/tripuresh1995/status/881716939546140672</t>
  </si>
  <si>
    <t>https://twitter.com/#!/tripuresh1995/status/881727251175403520</t>
  </si>
  <si>
    <t>https://twitter.com/#!/purva007/status/881727252240662530</t>
  </si>
  <si>
    <t>https://twitter.com/#!/a09ea2180ded422/status/881727255021371392</t>
  </si>
  <si>
    <t>https://twitter.com/#!/furkanahmadahm2/status/881722901778575360</t>
  </si>
  <si>
    <t>https://twitter.com/#!/furkanahmadahm2/status/881725092295790592</t>
  </si>
  <si>
    <t>https://twitter.com/#!/furkanahmadahm2/status/881725369279238145</t>
  </si>
  <si>
    <t>https://twitter.com/#!/furkanahmadahm2/status/881725594832076801</t>
  </si>
  <si>
    <t>https://twitter.com/#!/furkanahmadahm2/status/881722956312924162</t>
  </si>
  <si>
    <t>https://twitter.com/#!/furkanahmadahm2/status/881725578671529984</t>
  </si>
  <si>
    <t>https://twitter.com/#!/furkanahmadahm2/status/881725585529212928</t>
  </si>
  <si>
    <t>https://twitter.com/#!/furkanahmadahm2/status/881725601975070721</t>
  </si>
  <si>
    <t>https://twitter.com/#!/furkanahmadahm2/status/881725606999805957</t>
  </si>
  <si>
    <t>https://twitter.com/#!/guideforall/status/881724206471290880</t>
  </si>
  <si>
    <t>https://twitter.com/#!/furkanahmadahm2/status/881726872215838720</t>
  </si>
  <si>
    <t>https://twitter.com/#!/furkanahmadahm2/status/881727270162968576</t>
  </si>
  <si>
    <t>https://twitter.com/#!/_manish_pal/status/881723577652789248</t>
  </si>
  <si>
    <t>https://twitter.com/#!/anu1021996/status/881727277465313280</t>
  </si>
  <si>
    <t>https://twitter.com/#!/dilbags17966913/status/881727302534537217</t>
  </si>
  <si>
    <t>https://twitter.com/#!/avii_rj/status/881719646725984265</t>
  </si>
  <si>
    <t>https://twitter.com/#!/majorkps/status/881723757374521344</t>
  </si>
  <si>
    <t>https://twitter.com/#!/niteshkumar009/status/881719960812134400</t>
  </si>
  <si>
    <t>https://twitter.com/#!/majorkps/status/881726342227677185</t>
  </si>
  <si>
    <t>https://twitter.com/#!/niteshkumar009/status/881727315486547968</t>
  </si>
  <si>
    <t>https://twitter.com/#!/anandagarwal554/status/881719970219950080</t>
  </si>
  <si>
    <t>https://twitter.com/#!/anandagarwal554/status/881725893059649537</t>
  </si>
  <si>
    <t>https://twitter.com/#!/anandagarwal554/status/881725944917934081</t>
  </si>
  <si>
    <t>https://twitter.com/#!/anandagarwal554/status/881725950286716928</t>
  </si>
  <si>
    <t>https://twitter.com/#!/anandagarwal554/status/881726027583471616</t>
  </si>
  <si>
    <t>https://twitter.com/#!/anandagarwal554/status/881726032025276416</t>
  </si>
  <si>
    <t>https://twitter.com/#!/anandagarwal554/status/881727005565177857</t>
  </si>
  <si>
    <t>https://twitter.com/#!/anandagarwal554/status/881727315750690816</t>
  </si>
  <si>
    <t>https://twitter.com/#!/gst_mumbaiwest/status/881727317042769921</t>
  </si>
  <si>
    <t>https://twitter.com/#!/sanjay_kr8/status/881718492650770432</t>
  </si>
  <si>
    <t>https://twitter.com/#!/sanjay_kr8/status/881725520286801924</t>
  </si>
  <si>
    <t>https://twitter.com/#!/sanjay_kr8/status/881727329751511040</t>
  </si>
  <si>
    <t>https://twitter.com/#!/praveen_bajpai/status/881723240967794689</t>
  </si>
  <si>
    <t>https://twitter.com/#!/praveen_bajpai/status/881726744184713217</t>
  </si>
  <si>
    <t>https://twitter.com/#!/anamika9090/status/881727151614984192</t>
  </si>
  <si>
    <t>https://twitter.com/#!/anamika9090/status/881727333735874561</t>
  </si>
  <si>
    <t>https://twitter.com/#!/rsprasad/status/881717278068355072</t>
  </si>
  <si>
    <t>https://twitter.com/#!/klohia69/status/881717739647381505</t>
  </si>
  <si>
    <t>https://twitter.com/#!/radhamohanbjp/status/881724936120750080</t>
  </si>
  <si>
    <t>https://twitter.com/#!/klohia69/status/881727337989111809</t>
  </si>
  <si>
    <t>881712332539256833</t>
  </si>
  <si>
    <t>881712349454802944</t>
  </si>
  <si>
    <t>881712362897551360</t>
  </si>
  <si>
    <t>881712369277300736</t>
  </si>
  <si>
    <t>881712380148887552</t>
  </si>
  <si>
    <t>881712394581327872</t>
  </si>
  <si>
    <t>881712439460413445</t>
  </si>
  <si>
    <t>881712448369295360</t>
  </si>
  <si>
    <t>881712455805616129</t>
  </si>
  <si>
    <t>881712457068142593</t>
  </si>
  <si>
    <t>881712474692567040</t>
  </si>
  <si>
    <t>881712503805300736</t>
  </si>
  <si>
    <t>881712517097046020</t>
  </si>
  <si>
    <t>881712524348932096</t>
  </si>
  <si>
    <t>881712409966256128</t>
  </si>
  <si>
    <t>881712536625836033</t>
  </si>
  <si>
    <t>881712550802477056</t>
  </si>
  <si>
    <t>881712562286379008</t>
  </si>
  <si>
    <t>881712564643614720</t>
  </si>
  <si>
    <t>881712574265311232</t>
  </si>
  <si>
    <t>881712592443416577</t>
  </si>
  <si>
    <t>881712605202612224</t>
  </si>
  <si>
    <t>881712589981577217</t>
  </si>
  <si>
    <t>881712609980014592</t>
  </si>
  <si>
    <t>881712635044966400</t>
  </si>
  <si>
    <t>881712661297156096</t>
  </si>
  <si>
    <t>881712672194121730</t>
  </si>
  <si>
    <t>881712675885129728</t>
  </si>
  <si>
    <t>881712679647399936</t>
  </si>
  <si>
    <t>881712724962549760</t>
  </si>
  <si>
    <t>881712726770196480</t>
  </si>
  <si>
    <t>881712788779016193</t>
  </si>
  <si>
    <t>881712795108102145</t>
  </si>
  <si>
    <t>881712591843741697</t>
  </si>
  <si>
    <t>881712798882975744</t>
  </si>
  <si>
    <t>881712825910964224</t>
  </si>
  <si>
    <t>881712826615771136</t>
  </si>
  <si>
    <t>881712845372747776</t>
  </si>
  <si>
    <t>881712790913896448</t>
  </si>
  <si>
    <t>881712836338212864</t>
  </si>
  <si>
    <t>881712855774638080</t>
  </si>
  <si>
    <t>881712856328273920</t>
  </si>
  <si>
    <t>881712866285543424</t>
  </si>
  <si>
    <t>881712884165730305</t>
  </si>
  <si>
    <t>881712900603207681</t>
  </si>
  <si>
    <t>881712916558299137</t>
  </si>
  <si>
    <t>881712922166272000</t>
  </si>
  <si>
    <t>881712965250142208</t>
  </si>
  <si>
    <t>881712966592151553</t>
  </si>
  <si>
    <t>881712966864838656</t>
  </si>
  <si>
    <t>881712989669171204</t>
  </si>
  <si>
    <t>881713012217753600</t>
  </si>
  <si>
    <t>881713019675230208</t>
  </si>
  <si>
    <t>881712939652317184</t>
  </si>
  <si>
    <t>881713027246170112</t>
  </si>
  <si>
    <t>881713030668726272</t>
  </si>
  <si>
    <t>881712947046658048</t>
  </si>
  <si>
    <t>881713047110164480</t>
  </si>
  <si>
    <t>881713102458245121</t>
  </si>
  <si>
    <t>881713103221776388</t>
  </si>
  <si>
    <t>881712754817507328</t>
  </si>
  <si>
    <t>881712854037966848</t>
  </si>
  <si>
    <t>881713122980933633</t>
  </si>
  <si>
    <t>881713138416066561</t>
  </si>
  <si>
    <t>881713139233861632</t>
  </si>
  <si>
    <t>881713142920773632</t>
  </si>
  <si>
    <t>881712610114117632</t>
  </si>
  <si>
    <t>881713150059462656</t>
  </si>
  <si>
    <t>881713151372255234</t>
  </si>
  <si>
    <t>881713152651440128</t>
  </si>
  <si>
    <t>881713162902306816</t>
  </si>
  <si>
    <t>881713169785397249</t>
  </si>
  <si>
    <t>881713171135832064</t>
  </si>
  <si>
    <t>881713184519757824</t>
  </si>
  <si>
    <t>881713216493166594</t>
  </si>
  <si>
    <t>881713251913945088</t>
  </si>
  <si>
    <t>881713279545950208</t>
  </si>
  <si>
    <t>881713284813996033</t>
  </si>
  <si>
    <t>881713293970202624</t>
  </si>
  <si>
    <t>881713299766755329</t>
  </si>
  <si>
    <t>881712658155753474</t>
  </si>
  <si>
    <t>881712677785137152</t>
  </si>
  <si>
    <t>881713305055879168</t>
  </si>
  <si>
    <t>881713316518924288</t>
  </si>
  <si>
    <t>881713324269895681</t>
  </si>
  <si>
    <t>881713337834160128</t>
  </si>
  <si>
    <t>881712628917309441</t>
  </si>
  <si>
    <t>881712708449685504</t>
  </si>
  <si>
    <t>881713254506139648</t>
  </si>
  <si>
    <t>881713350341799937</t>
  </si>
  <si>
    <t>881713357723709444</t>
  </si>
  <si>
    <t>881713360902934528</t>
  </si>
  <si>
    <t>881713366468710400</t>
  </si>
  <si>
    <t>881713373263654913</t>
  </si>
  <si>
    <t>881713434542325760</t>
  </si>
  <si>
    <t>881713438573121536</t>
  </si>
  <si>
    <t>881713454184226817</t>
  </si>
  <si>
    <t>881713067674882049</t>
  </si>
  <si>
    <t>881713454272266240</t>
  </si>
  <si>
    <t>881713456235270144</t>
  </si>
  <si>
    <t>881713466813198336</t>
  </si>
  <si>
    <t>881713494680248320</t>
  </si>
  <si>
    <t>881713495649075200</t>
  </si>
  <si>
    <t>881713530277306369</t>
  </si>
  <si>
    <t>881712348804907009</t>
  </si>
  <si>
    <t>881713532739485698</t>
  </si>
  <si>
    <t>881713538355605504</t>
  </si>
  <si>
    <t>881713551483785217</t>
  </si>
  <si>
    <t>881713566826414081</t>
  </si>
  <si>
    <t>881713597893664768</t>
  </si>
  <si>
    <t>881713388954558464</t>
  </si>
  <si>
    <t>881713625043537920</t>
  </si>
  <si>
    <t>881713626054373376</t>
  </si>
  <si>
    <t>881713637878095872</t>
  </si>
  <si>
    <t>881713667154292736</t>
  </si>
  <si>
    <t>881713681867788288</t>
  </si>
  <si>
    <t>881713682924748800</t>
  </si>
  <si>
    <t>881713467476062208</t>
  </si>
  <si>
    <t>881713702499635200</t>
  </si>
  <si>
    <t>881713711223906304</t>
  </si>
  <si>
    <t>881713715829256192</t>
  </si>
  <si>
    <t>881713733587705856</t>
  </si>
  <si>
    <t>881713737606062080</t>
  </si>
  <si>
    <t>881713033025859589</t>
  </si>
  <si>
    <t>881713751065600000</t>
  </si>
  <si>
    <t>881713763719708672</t>
  </si>
  <si>
    <t>881713771600912384</t>
  </si>
  <si>
    <t>881713784922005504</t>
  </si>
  <si>
    <t>881713788923281410</t>
  </si>
  <si>
    <t>881713765716074496</t>
  </si>
  <si>
    <t>881713796821037056</t>
  </si>
  <si>
    <t>881713816052150274</t>
  </si>
  <si>
    <t>881713819969404928</t>
  </si>
  <si>
    <t>881713825652908033</t>
  </si>
  <si>
    <t>881713840748077056</t>
  </si>
  <si>
    <t>881713849879089152</t>
  </si>
  <si>
    <t>881713859781963776</t>
  </si>
  <si>
    <t>881713883601395712</t>
  </si>
  <si>
    <t>881713886809817090</t>
  </si>
  <si>
    <t>881713096284225536</t>
  </si>
  <si>
    <t>881713832980234240</t>
  </si>
  <si>
    <t>881713856388579328</t>
  </si>
  <si>
    <t>881713902354022400</t>
  </si>
  <si>
    <t>881713906137182208</t>
  </si>
  <si>
    <t>881713906778951680</t>
  </si>
  <si>
    <t>881713910222540800</t>
  </si>
  <si>
    <t>881713923753353217</t>
  </si>
  <si>
    <t>881713970176045057</t>
  </si>
  <si>
    <t>881713979952844800</t>
  </si>
  <si>
    <t>881713981974622209</t>
  </si>
  <si>
    <t>881713994846707712</t>
  </si>
  <si>
    <t>881714008306237441</t>
  </si>
  <si>
    <t>881714025884549120</t>
  </si>
  <si>
    <t>881714041911226368</t>
  </si>
  <si>
    <t>881714039151251457</t>
  </si>
  <si>
    <t>881714053332123648</t>
  </si>
  <si>
    <t>881714075264327680</t>
  </si>
  <si>
    <t>881714077159931905</t>
  </si>
  <si>
    <t>881714121774735360</t>
  </si>
  <si>
    <t>881714084848295937</t>
  </si>
  <si>
    <t>881714103680733184</t>
  </si>
  <si>
    <t>881714130499096577</t>
  </si>
  <si>
    <t>881714136865939456</t>
  </si>
  <si>
    <t>881714153731244033</t>
  </si>
  <si>
    <t>881714175260504064</t>
  </si>
  <si>
    <t>881714186195259392</t>
  </si>
  <si>
    <t>881714199730237441</t>
  </si>
  <si>
    <t>881714223381848065</t>
  </si>
  <si>
    <t>881714225072058368</t>
  </si>
  <si>
    <t>881714230319304708</t>
  </si>
  <si>
    <t>881714273604521985</t>
  </si>
  <si>
    <t>881714300326297600</t>
  </si>
  <si>
    <t>881714300586520576</t>
  </si>
  <si>
    <t>881714304298254336</t>
  </si>
  <si>
    <t>881714305690992640</t>
  </si>
  <si>
    <t>881713472307724289</t>
  </si>
  <si>
    <t>881713989897474048</t>
  </si>
  <si>
    <t>881714317070000129</t>
  </si>
  <si>
    <t>881714127827107841</t>
  </si>
  <si>
    <t>881714319582416896</t>
  </si>
  <si>
    <t>881714325853024258</t>
  </si>
  <si>
    <t>881714332307922945</t>
  </si>
  <si>
    <t>881714340562321408</t>
  </si>
  <si>
    <t>881714353128357888</t>
  </si>
  <si>
    <t>881714368517242880</t>
  </si>
  <si>
    <t>881714388222099456</t>
  </si>
  <si>
    <t>881714392106184705</t>
  </si>
  <si>
    <t>881714394027118592</t>
  </si>
  <si>
    <t>881714428181450753</t>
  </si>
  <si>
    <t>881714451216424961</t>
  </si>
  <si>
    <t>881714455607889920</t>
  </si>
  <si>
    <t>881714362091683840</t>
  </si>
  <si>
    <t>881714463350456320</t>
  </si>
  <si>
    <t>881714469880987648</t>
  </si>
  <si>
    <t>881714485253128192</t>
  </si>
  <si>
    <t>881714518627278848</t>
  </si>
  <si>
    <t>881714543868600321</t>
  </si>
  <si>
    <t>881714574466134021</t>
  </si>
  <si>
    <t>881714605600509953</t>
  </si>
  <si>
    <t>881714600986771456</t>
  </si>
  <si>
    <t>881714620637089792</t>
  </si>
  <si>
    <t>881714578882777088</t>
  </si>
  <si>
    <t>881714633501007872</t>
  </si>
  <si>
    <t>881714637116329984</t>
  </si>
  <si>
    <t>881714675704115200</t>
  </si>
  <si>
    <t>881714676458897408</t>
  </si>
  <si>
    <t>881714676509233152</t>
  </si>
  <si>
    <t>881714679738806276</t>
  </si>
  <si>
    <t>881714697401024512</t>
  </si>
  <si>
    <t>881714681664028673</t>
  </si>
  <si>
    <t>881713705800548352</t>
  </si>
  <si>
    <t>881714740426268672</t>
  </si>
  <si>
    <t>881714754791800833</t>
  </si>
  <si>
    <t>881714784227385344</t>
  </si>
  <si>
    <t>881714792498577408</t>
  </si>
  <si>
    <t>881714065814437889</t>
  </si>
  <si>
    <t>881714392273793024</t>
  </si>
  <si>
    <t>881714795241545729</t>
  </si>
  <si>
    <t>881713753993170945</t>
  </si>
  <si>
    <t>881714795505995778</t>
  </si>
  <si>
    <t>881714843975286788</t>
  </si>
  <si>
    <t>881714849809539072</t>
  </si>
  <si>
    <t>881714851524911104</t>
  </si>
  <si>
    <t>881714857115959296</t>
  </si>
  <si>
    <t>881714865014022144</t>
  </si>
  <si>
    <t>881714799851315200</t>
  </si>
  <si>
    <t>881714881325662208</t>
  </si>
  <si>
    <t>881714894420103168</t>
  </si>
  <si>
    <t>881714922954018816</t>
  </si>
  <si>
    <t>881714960488951808</t>
  </si>
  <si>
    <t>881714968340582400</t>
  </si>
  <si>
    <t>881714968378396672</t>
  </si>
  <si>
    <t>881714985365274624</t>
  </si>
  <si>
    <t>881714985428189184</t>
  </si>
  <si>
    <t>881714988095873024</t>
  </si>
  <si>
    <t>881714991698657280</t>
  </si>
  <si>
    <t>881714996484481025</t>
  </si>
  <si>
    <t>881715023881453568</t>
  </si>
  <si>
    <t>881715024972177409</t>
  </si>
  <si>
    <t>881715028314832896</t>
  </si>
  <si>
    <t>881715040675663872</t>
  </si>
  <si>
    <t>881714893186940929</t>
  </si>
  <si>
    <t>881715049366040580</t>
  </si>
  <si>
    <t>881715058488688641</t>
  </si>
  <si>
    <t>881715064075689984</t>
  </si>
  <si>
    <t>881715079669891072</t>
  </si>
  <si>
    <t>881715080643186688</t>
  </si>
  <si>
    <t>881715081628798976</t>
  </si>
  <si>
    <t>881715084086706176</t>
  </si>
  <si>
    <t>881715019108540416</t>
  </si>
  <si>
    <t>881715095671369729</t>
  </si>
  <si>
    <t>881715136502824963</t>
  </si>
  <si>
    <t>881715155347791872</t>
  </si>
  <si>
    <t>881715159919669248</t>
  </si>
  <si>
    <t>881714777927467008</t>
  </si>
  <si>
    <t>881715242618585088</t>
  </si>
  <si>
    <t>881715245789712384</t>
  </si>
  <si>
    <t>881715219310956546</t>
  </si>
  <si>
    <t>881715250172633089</t>
  </si>
  <si>
    <t>881714100396589056</t>
  </si>
  <si>
    <t>881715286445051905</t>
  </si>
  <si>
    <t>881715297622700032</t>
  </si>
  <si>
    <t>881715300986650624</t>
  </si>
  <si>
    <t>881715316815953921</t>
  </si>
  <si>
    <t>881715339532292096</t>
  </si>
  <si>
    <t>881715344536203264</t>
  </si>
  <si>
    <t>881715362592686080</t>
  </si>
  <si>
    <t>881713198541545474</t>
  </si>
  <si>
    <t>881715375951368192</t>
  </si>
  <si>
    <t>881715240605450241</t>
  </si>
  <si>
    <t>881715325431156736</t>
  </si>
  <si>
    <t>881715378665205761</t>
  </si>
  <si>
    <t>881712445269606401</t>
  </si>
  <si>
    <t>881715378786672640</t>
  </si>
  <si>
    <t>881715384117866497</t>
  </si>
  <si>
    <t>881715384642088960</t>
  </si>
  <si>
    <t>881715391285932033</t>
  </si>
  <si>
    <t>881715394234298368</t>
  </si>
  <si>
    <t>881715397225000961</t>
  </si>
  <si>
    <t>881714307179982848</t>
  </si>
  <si>
    <t>881715434285744129</t>
  </si>
  <si>
    <t>881715452673753088</t>
  </si>
  <si>
    <t>881715459590045696</t>
  </si>
  <si>
    <t>881715490229374977</t>
  </si>
  <si>
    <t>881715514074116097</t>
  </si>
  <si>
    <t>881714556468432896</t>
  </si>
  <si>
    <t>881715566280548356</t>
  </si>
  <si>
    <t>881714150350536704</t>
  </si>
  <si>
    <t>881715397145251844</t>
  </si>
  <si>
    <t>881715416157929472</t>
  </si>
  <si>
    <t>881715567148662784</t>
  </si>
  <si>
    <t>881715571007664132</t>
  </si>
  <si>
    <t>881715602787905536</t>
  </si>
  <si>
    <t>881715615383248897</t>
  </si>
  <si>
    <t>881715619321610240</t>
  </si>
  <si>
    <t>881715652511354880</t>
  </si>
  <si>
    <t>881715659335319552</t>
  </si>
  <si>
    <t>881715671708516352</t>
  </si>
  <si>
    <t>881715698124378112</t>
  </si>
  <si>
    <t>881715698468233216</t>
  </si>
  <si>
    <t>881715731758538756</t>
  </si>
  <si>
    <t>881715568453091328</t>
  </si>
  <si>
    <t>881715595225559040</t>
  </si>
  <si>
    <t>881715702809407489</t>
  </si>
  <si>
    <t>881715740319117314</t>
  </si>
  <si>
    <t>881715534655565825</t>
  </si>
  <si>
    <t>881715746300153856</t>
  </si>
  <si>
    <t>881715764868169728</t>
  </si>
  <si>
    <t>881715790982119424</t>
  </si>
  <si>
    <t>881715799681007616</t>
  </si>
  <si>
    <t>881715807297961984</t>
  </si>
  <si>
    <t>881715814411390976</t>
  </si>
  <si>
    <t>881715817515069440</t>
  </si>
  <si>
    <t>881715828499955712</t>
  </si>
  <si>
    <t>881715829271810048</t>
  </si>
  <si>
    <t>881715839023501313</t>
  </si>
  <si>
    <t>881715839292067840</t>
  </si>
  <si>
    <t>881715855721062401</t>
  </si>
  <si>
    <t>881715878315905024</t>
  </si>
  <si>
    <t>881715913803878400</t>
  </si>
  <si>
    <t>881715924834766849</t>
  </si>
  <si>
    <t>881715926776909825</t>
  </si>
  <si>
    <t>881713170091474944</t>
  </si>
  <si>
    <t>881715932963504128</t>
  </si>
  <si>
    <t>881715940626358272</t>
  </si>
  <si>
    <t>881713550535737344</t>
  </si>
  <si>
    <t>881715950386520065</t>
  </si>
  <si>
    <t>881715988751826944</t>
  </si>
  <si>
    <t>881716031395377154</t>
  </si>
  <si>
    <t>881716032347426816</t>
  </si>
  <si>
    <t>881716041507717120</t>
  </si>
  <si>
    <t>881716054447104002</t>
  </si>
  <si>
    <t>881716055642525697</t>
  </si>
  <si>
    <t>881716068607299584</t>
  </si>
  <si>
    <t>881716077910138880</t>
  </si>
  <si>
    <t>881715787286724608</t>
  </si>
  <si>
    <t>881716087296937984</t>
  </si>
  <si>
    <t>881715145810083841</t>
  </si>
  <si>
    <t>881715603484151808</t>
  </si>
  <si>
    <t>881715759126372353</t>
  </si>
  <si>
    <t>881716112102240257</t>
  </si>
  <si>
    <t>881716145945944064</t>
  </si>
  <si>
    <t>881713409015808000</t>
  </si>
  <si>
    <t>881714688224096256</t>
  </si>
  <si>
    <t>881716146730409986</t>
  </si>
  <si>
    <t>881716154196217856</t>
  </si>
  <si>
    <t>881715988621922304</t>
  </si>
  <si>
    <t>881716093391384576</t>
  </si>
  <si>
    <t>881716164317114368</t>
  </si>
  <si>
    <t>881716166095450112</t>
  </si>
  <si>
    <t>881716202250223616</t>
  </si>
  <si>
    <t>881716203789701124</t>
  </si>
  <si>
    <t>881712331851350016</t>
  </si>
  <si>
    <t>881714059325849600</t>
  </si>
  <si>
    <t>881716206729691136</t>
  </si>
  <si>
    <t>881716266184040448</t>
  </si>
  <si>
    <t>881716267891081216</t>
  </si>
  <si>
    <t>881716287428337665</t>
  </si>
  <si>
    <t>881716238292058112</t>
  </si>
  <si>
    <t>881716297398198272</t>
  </si>
  <si>
    <t>881716306822787072</t>
  </si>
  <si>
    <t>881716323167989760</t>
  </si>
  <si>
    <t>881716333607387136</t>
  </si>
  <si>
    <t>881716358047645700</t>
  </si>
  <si>
    <t>881712508305911809</t>
  </si>
  <si>
    <t>881716373558308864</t>
  </si>
  <si>
    <t>881716382965956608</t>
  </si>
  <si>
    <t>881716402633101313</t>
  </si>
  <si>
    <t>881716294508216321</t>
  </si>
  <si>
    <t>881716402033487872</t>
  </si>
  <si>
    <t>881716445104807936</t>
  </si>
  <si>
    <t>881716462385102849</t>
  </si>
  <si>
    <t>881716474561351681</t>
  </si>
  <si>
    <t>881714824505212928</t>
  </si>
  <si>
    <t>881715325426835457</t>
  </si>
  <si>
    <t>881715354275266562</t>
  </si>
  <si>
    <t>881716504177160192</t>
  </si>
  <si>
    <t>881716508841267200</t>
  </si>
  <si>
    <t>881714470229221376</t>
  </si>
  <si>
    <t>881716552411758592</t>
  </si>
  <si>
    <t>881716567578484738</t>
  </si>
  <si>
    <t>881716578492051457</t>
  </si>
  <si>
    <t>881716082976866304</t>
  </si>
  <si>
    <t>881716581482483712</t>
  </si>
  <si>
    <t>881716587094433792</t>
  </si>
  <si>
    <t>881716591066468353</t>
  </si>
  <si>
    <t>881716612327366658</t>
  </si>
  <si>
    <t>881713093251743744</t>
  </si>
  <si>
    <t>881716618727800833</t>
  </si>
  <si>
    <t>881716637161750530</t>
  </si>
  <si>
    <t>881716647953813504</t>
  </si>
  <si>
    <t>881716677993418754</t>
  </si>
  <si>
    <t>881716680661114880</t>
  </si>
  <si>
    <t>881716692224806912</t>
  </si>
  <si>
    <t>881716700541886466</t>
  </si>
  <si>
    <t>881716564524969985</t>
  </si>
  <si>
    <t>881716671739768832</t>
  </si>
  <si>
    <t>881716714119057408</t>
  </si>
  <si>
    <t>881716728253693953</t>
  </si>
  <si>
    <t>881716741134581760</t>
  </si>
  <si>
    <t>881713380469374976</t>
  </si>
  <si>
    <t>881714592560422913</t>
  </si>
  <si>
    <t>881716755005132801</t>
  </si>
  <si>
    <t>881716766942146560</t>
  </si>
  <si>
    <t>881716782829928450</t>
  </si>
  <si>
    <t>881716855471091713</t>
  </si>
  <si>
    <t>881716861951291392</t>
  </si>
  <si>
    <t>881716872818810885</t>
  </si>
  <si>
    <t>881716882499174400</t>
  </si>
  <si>
    <t>881716883707363328</t>
  </si>
  <si>
    <t>881716889898102786</t>
  </si>
  <si>
    <t>881716218956328960</t>
  </si>
  <si>
    <t>881716356957306880</t>
  </si>
  <si>
    <t>881716383842795521</t>
  </si>
  <si>
    <t>881716906675326976</t>
  </si>
  <si>
    <t>881713963888762882</t>
  </si>
  <si>
    <t>881714077948686337</t>
  </si>
  <si>
    <t>881714128947204096</t>
  </si>
  <si>
    <t>881714388239085573</t>
  </si>
  <si>
    <t>881714687599161344</t>
  </si>
  <si>
    <t>881716277320060928</t>
  </si>
  <si>
    <t>881716940963631104</t>
  </si>
  <si>
    <t>881716966687375360</t>
  </si>
  <si>
    <t>881716973662384128</t>
  </si>
  <si>
    <t>881716978502688768</t>
  </si>
  <si>
    <t>881716987499487233</t>
  </si>
  <si>
    <t>881717011927113728</t>
  </si>
  <si>
    <t>881717050552573952</t>
  </si>
  <si>
    <t>881717087856676864</t>
  </si>
  <si>
    <t>881717088360034305</t>
  </si>
  <si>
    <t>881717097465655296</t>
  </si>
  <si>
    <t>881716799217295361</t>
  </si>
  <si>
    <t>881717062225276928</t>
  </si>
  <si>
    <t>881717107859353600</t>
  </si>
  <si>
    <t>881717128558194688</t>
  </si>
  <si>
    <t>881717131502661632</t>
  </si>
  <si>
    <t>881717149831528448</t>
  </si>
  <si>
    <t>881717210833539073</t>
  </si>
  <si>
    <t>881717231767347200</t>
  </si>
  <si>
    <t>881717092939997184</t>
  </si>
  <si>
    <t>881717186951225344</t>
  </si>
  <si>
    <t>881717257046339585</t>
  </si>
  <si>
    <t>881717259223285760</t>
  </si>
  <si>
    <t>881717264612982786</t>
  </si>
  <si>
    <t>881717269746692096</t>
  </si>
  <si>
    <t>881717284494094336</t>
  </si>
  <si>
    <t>881717303200563200</t>
  </si>
  <si>
    <t>881717308489482241</t>
  </si>
  <si>
    <t>881717312386027521</t>
  </si>
  <si>
    <t>881717343738408960</t>
  </si>
  <si>
    <t>881717376445804544</t>
  </si>
  <si>
    <t>881717381483053056</t>
  </si>
  <si>
    <t>881717388315467776</t>
  </si>
  <si>
    <t>881717400227282944</t>
  </si>
  <si>
    <t>881717405109637120</t>
  </si>
  <si>
    <t>881716334899232770</t>
  </si>
  <si>
    <t>881717406695018496</t>
  </si>
  <si>
    <t>881717420175499264</t>
  </si>
  <si>
    <t>881717160376233985</t>
  </si>
  <si>
    <t>881717421056380928</t>
  </si>
  <si>
    <t>881717439389515776</t>
  </si>
  <si>
    <t>881717459530547200</t>
  </si>
  <si>
    <t>881717472721764353</t>
  </si>
  <si>
    <t>881717480569417728</t>
  </si>
  <si>
    <t>881717496914427904</t>
  </si>
  <si>
    <t>881717505160617985</t>
  </si>
  <si>
    <t>881717336033685509</t>
  </si>
  <si>
    <t>881717451427385344</t>
  </si>
  <si>
    <t>881717510583848960</t>
  </si>
  <si>
    <t>881717530661978115</t>
  </si>
  <si>
    <t>881717535498018816</t>
  </si>
  <si>
    <t>881717424663351296</t>
  </si>
  <si>
    <t>881717555232088064</t>
  </si>
  <si>
    <t>881717575561904129</t>
  </si>
  <si>
    <t>881717580024619008</t>
  </si>
  <si>
    <t>881717604523663360</t>
  </si>
  <si>
    <t>881717608860459008</t>
  </si>
  <si>
    <t>881717612534681600</t>
  </si>
  <si>
    <t>881717614543753217</t>
  </si>
  <si>
    <t>881717617563541504</t>
  </si>
  <si>
    <t>881715636602359812</t>
  </si>
  <si>
    <t>881717625168039938</t>
  </si>
  <si>
    <t>881717629399977984</t>
  </si>
  <si>
    <t>881717660492234753</t>
  </si>
  <si>
    <t>881717676925517824</t>
  </si>
  <si>
    <t>881717681539305473</t>
  </si>
  <si>
    <t>881717719606972416</t>
  </si>
  <si>
    <t>881717719627833345</t>
  </si>
  <si>
    <t>881717721607544832</t>
  </si>
  <si>
    <t>881717732256829440</t>
  </si>
  <si>
    <t>881717734416957440</t>
  </si>
  <si>
    <t>881717752309981184</t>
  </si>
  <si>
    <t>881715722304540672</t>
  </si>
  <si>
    <t>881717711486713860</t>
  </si>
  <si>
    <t>881717752809095168</t>
  </si>
  <si>
    <t>881717755640135680</t>
  </si>
  <si>
    <t>881717757468852225</t>
  </si>
  <si>
    <t>881717757473038336</t>
  </si>
  <si>
    <t>881717757485629441</t>
  </si>
  <si>
    <t>881717757510770688</t>
  </si>
  <si>
    <t>881717757523263488</t>
  </si>
  <si>
    <t>881717757527474176</t>
  </si>
  <si>
    <t>881717757594681344</t>
  </si>
  <si>
    <t>881717769401651201</t>
  </si>
  <si>
    <t>881717771641397248</t>
  </si>
  <si>
    <t>881717771947593729</t>
  </si>
  <si>
    <t>881714104121008128</t>
  </si>
  <si>
    <t>881714632733282304</t>
  </si>
  <si>
    <t>881714664068993025</t>
  </si>
  <si>
    <t>881714699812782081</t>
  </si>
  <si>
    <t>881714816963837952</t>
  </si>
  <si>
    <t>881715072334036992</t>
  </si>
  <si>
    <t>881715454615502848</t>
  </si>
  <si>
    <t>881715468498649088</t>
  </si>
  <si>
    <t>881715887887089665</t>
  </si>
  <si>
    <t>881715903523692544</t>
  </si>
  <si>
    <t>881717779790823424</t>
  </si>
  <si>
    <t>881717786359111680</t>
  </si>
  <si>
    <t>881717800276021248</t>
  </si>
  <si>
    <t>881717816516202501</t>
  </si>
  <si>
    <t>881717833314562048</t>
  </si>
  <si>
    <t>881717837974327297</t>
  </si>
  <si>
    <t>881717866168549378</t>
  </si>
  <si>
    <t>881717869100367872</t>
  </si>
  <si>
    <t>881717879875481600</t>
  </si>
  <si>
    <t>881717891074150400</t>
  </si>
  <si>
    <t>881717911055892482</t>
  </si>
  <si>
    <t>881717921029931008</t>
  </si>
  <si>
    <t>881716625686183937</t>
  </si>
  <si>
    <t>881717929074581504</t>
  </si>
  <si>
    <t>881717940793384960</t>
  </si>
  <si>
    <t>881717960498323456</t>
  </si>
  <si>
    <t>881717969461686274</t>
  </si>
  <si>
    <t>881717982845476864</t>
  </si>
  <si>
    <t>881717989237821440</t>
  </si>
  <si>
    <t>881717993725509632</t>
  </si>
  <si>
    <t>881717995612930049</t>
  </si>
  <si>
    <t>881718007583694848</t>
  </si>
  <si>
    <t>881718039980277760</t>
  </si>
  <si>
    <t>881718053846867968</t>
  </si>
  <si>
    <t>881718056573063168</t>
  </si>
  <si>
    <t>881717853904351232</t>
  </si>
  <si>
    <t>881718021915631616</t>
  </si>
  <si>
    <t>881718056770310144</t>
  </si>
  <si>
    <t>881717625822171137</t>
  </si>
  <si>
    <t>881718060150685696</t>
  </si>
  <si>
    <t>881718073903915008</t>
  </si>
  <si>
    <t>881717600220135424</t>
  </si>
  <si>
    <t>881718084989407232</t>
  </si>
  <si>
    <t>881718111342166016</t>
  </si>
  <si>
    <t>881718148176764928</t>
  </si>
  <si>
    <t>881718149376131072</t>
  </si>
  <si>
    <t>881717737143148548</t>
  </si>
  <si>
    <t>881718166186934272</t>
  </si>
  <si>
    <t>881718178757431297</t>
  </si>
  <si>
    <t>881718205944782849</t>
  </si>
  <si>
    <t>881718149086838786</t>
  </si>
  <si>
    <t>881718178522562563</t>
  </si>
  <si>
    <t>881718225821716480</t>
  </si>
  <si>
    <t>881718233568604160</t>
  </si>
  <si>
    <t>881713767343681541</t>
  </si>
  <si>
    <t>881714053336485888</t>
  </si>
  <si>
    <t>881717288893808641</t>
  </si>
  <si>
    <t>881717326953013248</t>
  </si>
  <si>
    <t>881718236450086912</t>
  </si>
  <si>
    <t>881718238219874305</t>
  </si>
  <si>
    <t>881718243857022976</t>
  </si>
  <si>
    <t>881718244624683008</t>
  </si>
  <si>
    <t>881718240816361476</t>
  </si>
  <si>
    <t>881718247996968964</t>
  </si>
  <si>
    <t>881718265743003649</t>
  </si>
  <si>
    <t>881718303814811649</t>
  </si>
  <si>
    <t>881716767650750465</t>
  </si>
  <si>
    <t>881717485413781509</t>
  </si>
  <si>
    <t>881718044891856896</t>
  </si>
  <si>
    <t>881718253499817984</t>
  </si>
  <si>
    <t>881718308097073152</t>
  </si>
  <si>
    <t>881718314631811073</t>
  </si>
  <si>
    <t>881718327273443328</t>
  </si>
  <si>
    <t>881718066228363264</t>
  </si>
  <si>
    <t>881718329018286084</t>
  </si>
  <si>
    <t>881718329232306178</t>
  </si>
  <si>
    <t>881718331367186432</t>
  </si>
  <si>
    <t>881718338015178752</t>
  </si>
  <si>
    <t>881718019298394113</t>
  </si>
  <si>
    <t>881718339361525760</t>
  </si>
  <si>
    <t>881716767759794176</t>
  </si>
  <si>
    <t>881718377168814080</t>
  </si>
  <si>
    <t>881718389168775168</t>
  </si>
  <si>
    <t>881718390708097025</t>
  </si>
  <si>
    <t>881718409980805120</t>
  </si>
  <si>
    <t>881716446191071232</t>
  </si>
  <si>
    <t>881718428549165061</t>
  </si>
  <si>
    <t>881718055172055040</t>
  </si>
  <si>
    <t>881718428838404096</t>
  </si>
  <si>
    <t>881718432512790532</t>
  </si>
  <si>
    <t>881718444546240512</t>
  </si>
  <si>
    <t>881718446412705793</t>
  </si>
  <si>
    <t>881718463345065984</t>
  </si>
  <si>
    <t>881718485662842884</t>
  </si>
  <si>
    <t>881718504717656065</t>
  </si>
  <si>
    <t>881717918530228225</t>
  </si>
  <si>
    <t>881718519766949888</t>
  </si>
  <si>
    <t>881718252652638210</t>
  </si>
  <si>
    <t>881718450065944576</t>
  </si>
  <si>
    <t>881718531901059073</t>
  </si>
  <si>
    <t>881717986393939969</t>
  </si>
  <si>
    <t>881718534954405889</t>
  </si>
  <si>
    <t>881718556806660096</t>
  </si>
  <si>
    <t>881718563593224194</t>
  </si>
  <si>
    <t>881718523449528320</t>
  </si>
  <si>
    <t>881718576641695744</t>
  </si>
  <si>
    <t>881718591103553536</t>
  </si>
  <si>
    <t>881718598439280640</t>
  </si>
  <si>
    <t>881718612884586496</t>
  </si>
  <si>
    <t>881718613744377856</t>
  </si>
  <si>
    <t>881712338323226624</t>
  </si>
  <si>
    <t>881715199018844160</t>
  </si>
  <si>
    <t>881718620350435328</t>
  </si>
  <si>
    <t>881718620543266817</t>
  </si>
  <si>
    <t>881718564595662852</t>
  </si>
  <si>
    <t>881718635378556928</t>
  </si>
  <si>
    <t>881718641250533376</t>
  </si>
  <si>
    <t>881718644904005632</t>
  </si>
  <si>
    <t>881713234688004100</t>
  </si>
  <si>
    <t>881718657230950400</t>
  </si>
  <si>
    <t>881716780414025728</t>
  </si>
  <si>
    <t>881718661769302016</t>
  </si>
  <si>
    <t>881712501481537536</t>
  </si>
  <si>
    <t>881712887156187136</t>
  </si>
  <si>
    <t>881718712608346112</t>
  </si>
  <si>
    <t>881718747915968512</t>
  </si>
  <si>
    <t>881718748025044992</t>
  </si>
  <si>
    <t>881718649035382784</t>
  </si>
  <si>
    <t>881718769495789568</t>
  </si>
  <si>
    <t>881718770288295936</t>
  </si>
  <si>
    <t>881718773207543808</t>
  </si>
  <si>
    <t>881718782204325888</t>
  </si>
  <si>
    <t>881718791553531909</t>
  </si>
  <si>
    <t>881718806363729925</t>
  </si>
  <si>
    <t>881718809286942720</t>
  </si>
  <si>
    <t>881718817793212417</t>
  </si>
  <si>
    <t>881718835891621891</t>
  </si>
  <si>
    <t>881718836613058560</t>
  </si>
  <si>
    <t>881716856586940416</t>
  </si>
  <si>
    <t>881717263468048384</t>
  </si>
  <si>
    <t>881717326562951168</t>
  </si>
  <si>
    <t>881717435300286464</t>
  </si>
  <si>
    <t>881717607182856192</t>
  </si>
  <si>
    <t>881717679744327681</t>
  </si>
  <si>
    <t>881717740523978753</t>
  </si>
  <si>
    <t>881717802159099904</t>
  </si>
  <si>
    <t>881717939677933569</t>
  </si>
  <si>
    <t>881718017020841984</t>
  </si>
  <si>
    <t>881718135090544641</t>
  </si>
  <si>
    <t>881718190195265536</t>
  </si>
  <si>
    <t>881718287826116608</t>
  </si>
  <si>
    <t>881718840618627072</t>
  </si>
  <si>
    <t>881718813896695808</t>
  </si>
  <si>
    <t>881718842413785088</t>
  </si>
  <si>
    <t>881718844116484096</t>
  </si>
  <si>
    <t>881718846285123585</t>
  </si>
  <si>
    <t>881718846645821440</t>
  </si>
  <si>
    <t>881718863389278208</t>
  </si>
  <si>
    <t>881718865310482433</t>
  </si>
  <si>
    <t>881718885380104192</t>
  </si>
  <si>
    <t>881718889603678208</t>
  </si>
  <si>
    <t>881718893294739459</t>
  </si>
  <si>
    <t>881718894028869632</t>
  </si>
  <si>
    <t>881718897585438720</t>
  </si>
  <si>
    <t>881718899947036672</t>
  </si>
  <si>
    <t>881718912164954112</t>
  </si>
  <si>
    <t>881718914446749698</t>
  </si>
  <si>
    <t>881718929818664960</t>
  </si>
  <si>
    <t>881718966900596736</t>
  </si>
  <si>
    <t>881712357642293250</t>
  </si>
  <si>
    <t>881718814731317249</t>
  </si>
  <si>
    <t>881719015999229952</t>
  </si>
  <si>
    <t>881719030440185856</t>
  </si>
  <si>
    <t>881715775584837637</t>
  </si>
  <si>
    <t>881719034319953921</t>
  </si>
  <si>
    <t>881719041060032512</t>
  </si>
  <si>
    <t>881719045044568064</t>
  </si>
  <si>
    <t>881719049159294976</t>
  </si>
  <si>
    <t>881719066213437441</t>
  </si>
  <si>
    <t>881719078213177344</t>
  </si>
  <si>
    <t>881719105170092034</t>
  </si>
  <si>
    <t>881719111264358400</t>
  </si>
  <si>
    <t>881719119569203200</t>
  </si>
  <si>
    <t>881719125663297537</t>
  </si>
  <si>
    <t>881719131879362560</t>
  </si>
  <si>
    <t>881719136761643011</t>
  </si>
  <si>
    <t>881718996613181440</t>
  </si>
  <si>
    <t>881719082634104836</t>
  </si>
  <si>
    <t>881719155602452480</t>
  </si>
  <si>
    <t>881719158538358784</t>
  </si>
  <si>
    <t>881718973804404736</t>
  </si>
  <si>
    <t>881719167770017793</t>
  </si>
  <si>
    <t>881719170659786753</t>
  </si>
  <si>
    <t>881719193191755776</t>
  </si>
  <si>
    <t>881719137860562944</t>
  </si>
  <si>
    <t>881719206001168385</t>
  </si>
  <si>
    <t>881719212879818753</t>
  </si>
  <si>
    <t>881715111806640128</t>
  </si>
  <si>
    <t>881719218537771009</t>
  </si>
  <si>
    <t>881717139253600257</t>
  </si>
  <si>
    <t>881718941567012864</t>
  </si>
  <si>
    <t>881719240461504512</t>
  </si>
  <si>
    <t>881719241044578306</t>
  </si>
  <si>
    <t>881719292265353216</t>
  </si>
  <si>
    <t>881719296568819712</t>
  </si>
  <si>
    <t>881716058381570048</t>
  </si>
  <si>
    <t>881718657159745540</t>
  </si>
  <si>
    <t>881719213567733761</t>
  </si>
  <si>
    <t>881719297176895489</t>
  </si>
  <si>
    <t>881719312452427776</t>
  </si>
  <si>
    <t>881719332773830656</t>
  </si>
  <si>
    <t>881719336003543042</t>
  </si>
  <si>
    <t>881719339199721473</t>
  </si>
  <si>
    <t>881719345054744576</t>
  </si>
  <si>
    <t>881719364818305025</t>
  </si>
  <si>
    <t>881719365523054592</t>
  </si>
  <si>
    <t>881719451665616897</t>
  </si>
  <si>
    <t>881713123094282240</t>
  </si>
  <si>
    <t>881719454295400448</t>
  </si>
  <si>
    <t>881719468551938050</t>
  </si>
  <si>
    <t>881719490291093505</t>
  </si>
  <si>
    <t>881719506745348102</t>
  </si>
  <si>
    <t>881718441970987009</t>
  </si>
  <si>
    <t>881719516656533504</t>
  </si>
  <si>
    <t>881719530300383232</t>
  </si>
  <si>
    <t>881719533110571009</t>
  </si>
  <si>
    <t>881719601725394945</t>
  </si>
  <si>
    <t>881719605340717056</t>
  </si>
  <si>
    <t>881719609522626560</t>
  </si>
  <si>
    <t>881719621564248065</t>
  </si>
  <si>
    <t>881719633123737600</t>
  </si>
  <si>
    <t>881719640384196609</t>
  </si>
  <si>
    <t>881719652203626496</t>
  </si>
  <si>
    <t>881719652786642944</t>
  </si>
  <si>
    <t>881719656825802752</t>
  </si>
  <si>
    <t>881719668788035584</t>
  </si>
  <si>
    <t>881719686114590720</t>
  </si>
  <si>
    <t>881719717416677376</t>
  </si>
  <si>
    <t>881719727588077568</t>
  </si>
  <si>
    <t>881719731694190593</t>
  </si>
  <si>
    <t>881719735934758914</t>
  </si>
  <si>
    <t>881719736484061185</t>
  </si>
  <si>
    <t>881719741760417792</t>
  </si>
  <si>
    <t>881719753932275712</t>
  </si>
  <si>
    <t>881719164418744320</t>
  </si>
  <si>
    <t>881719178620801024</t>
  </si>
  <si>
    <t>881719708503953409</t>
  </si>
  <si>
    <t>881719780033646596</t>
  </si>
  <si>
    <t>881719795217047553</t>
  </si>
  <si>
    <t>881719798610223115</t>
  </si>
  <si>
    <t>881719805425963008</t>
  </si>
  <si>
    <t>881719809175683073</t>
  </si>
  <si>
    <t>881719832231763968</t>
  </si>
  <si>
    <t>881719839202529280</t>
  </si>
  <si>
    <t>881719848811843584</t>
  </si>
  <si>
    <t>881719857846374400</t>
  </si>
  <si>
    <t>881719866293604352</t>
  </si>
  <si>
    <t>881719878545047553</t>
  </si>
  <si>
    <t>881719582754566146</t>
  </si>
  <si>
    <t>881719809238499329</t>
  </si>
  <si>
    <t>881719889303658496</t>
  </si>
  <si>
    <t>881719148660830208</t>
  </si>
  <si>
    <t>881719619559591937</t>
  </si>
  <si>
    <t>881719905267183616</t>
  </si>
  <si>
    <t>881719905711661056</t>
  </si>
  <si>
    <t>881714533290524672</t>
  </si>
  <si>
    <t>881719906735013890</t>
  </si>
  <si>
    <t>881719916730044416</t>
  </si>
  <si>
    <t>881719921322971136</t>
  </si>
  <si>
    <t>881719922035802113</t>
  </si>
  <si>
    <t>881719925638807553</t>
  </si>
  <si>
    <t>881719926095884288</t>
  </si>
  <si>
    <t>881719929581387776</t>
  </si>
  <si>
    <t>881719964993978368</t>
  </si>
  <si>
    <t>881719967674183682</t>
  </si>
  <si>
    <t>881716780707717120</t>
  </si>
  <si>
    <t>881717729018789888</t>
  </si>
  <si>
    <t>881719976486359040</t>
  </si>
  <si>
    <t>881719435073081344</t>
  </si>
  <si>
    <t>881719985474809858</t>
  </si>
  <si>
    <t>881720005473128448</t>
  </si>
  <si>
    <t>881720014713348097</t>
  </si>
  <si>
    <t>881720025593200640</t>
  </si>
  <si>
    <t>881720059189702660</t>
  </si>
  <si>
    <t>881720021734621185</t>
  </si>
  <si>
    <t>881720088885288960</t>
  </si>
  <si>
    <t>881720089896075264</t>
  </si>
  <si>
    <t>881720094522396673</t>
  </si>
  <si>
    <t>881717956694212608</t>
  </si>
  <si>
    <t>881720109215215622</t>
  </si>
  <si>
    <t>881720108221177856</t>
  </si>
  <si>
    <t>881720120376217600</t>
  </si>
  <si>
    <t>881720125812080641</t>
  </si>
  <si>
    <t>881720129465319424</t>
  </si>
  <si>
    <t>881720150013104128</t>
  </si>
  <si>
    <t>881720176470876164</t>
  </si>
  <si>
    <t>881720178878275585</t>
  </si>
  <si>
    <t>881720187589861376</t>
  </si>
  <si>
    <t>881720190228078592</t>
  </si>
  <si>
    <t>881720183454408705</t>
  </si>
  <si>
    <t>881720203868069892</t>
  </si>
  <si>
    <t>881720052759896064</t>
  </si>
  <si>
    <t>881720167079829505</t>
  </si>
  <si>
    <t>881720204446838784</t>
  </si>
  <si>
    <t>881720245634969601</t>
  </si>
  <si>
    <t>881720249929703424</t>
  </si>
  <si>
    <t>881720253339713536</t>
  </si>
  <si>
    <t>881720262709755904</t>
  </si>
  <si>
    <t>881720263275970560</t>
  </si>
  <si>
    <t>881720277570334720</t>
  </si>
  <si>
    <t>881720279583424512</t>
  </si>
  <si>
    <t>881720306334810112</t>
  </si>
  <si>
    <t>881720307051970561</t>
  </si>
  <si>
    <t>881720310524981248</t>
  </si>
  <si>
    <t>881720315604156416</t>
  </si>
  <si>
    <t>881720317499949056</t>
  </si>
  <si>
    <t>881717929561120768</t>
  </si>
  <si>
    <t>881720348957302784</t>
  </si>
  <si>
    <t>881714937034178560</t>
  </si>
  <si>
    <t>881720362970394626</t>
  </si>
  <si>
    <t>881720374911795200</t>
  </si>
  <si>
    <t>881720374974488576</t>
  </si>
  <si>
    <t>881720375326908416</t>
  </si>
  <si>
    <t>881720380192243712</t>
  </si>
  <si>
    <t>881720383329640448</t>
  </si>
  <si>
    <t>881720391168688133</t>
  </si>
  <si>
    <t>881720406293356544</t>
  </si>
  <si>
    <t>881720408030019589</t>
  </si>
  <si>
    <t>881720420101214208</t>
  </si>
  <si>
    <t>881720425008451585</t>
  </si>
  <si>
    <t>881720438010691584</t>
  </si>
  <si>
    <t>881720459141693440</t>
  </si>
  <si>
    <t>881720470290051074</t>
  </si>
  <si>
    <t>881720473008001024</t>
  </si>
  <si>
    <t>881719430140612609</t>
  </si>
  <si>
    <t>881720498781995008</t>
  </si>
  <si>
    <t>881720498811359233</t>
  </si>
  <si>
    <t>881720503895044097</t>
  </si>
  <si>
    <t>881720469464002562</t>
  </si>
  <si>
    <t>881720505660833793</t>
  </si>
  <si>
    <t>881720505870331905</t>
  </si>
  <si>
    <t>881720520886112256</t>
  </si>
  <si>
    <t>881719838850269184</t>
  </si>
  <si>
    <t>881720521502609408</t>
  </si>
  <si>
    <t>881720534890827776</t>
  </si>
  <si>
    <t>881719686529929216</t>
  </si>
  <si>
    <t>881720539412221952</t>
  </si>
  <si>
    <t>881715163560239104</t>
  </si>
  <si>
    <t>881720541693870081</t>
  </si>
  <si>
    <t>881720543367626752</t>
  </si>
  <si>
    <t>881720544772579328</t>
  </si>
  <si>
    <t>881720156875042817</t>
  </si>
  <si>
    <t>881720553488470016</t>
  </si>
  <si>
    <t>881720560912171009</t>
  </si>
  <si>
    <t>881713661550747648</t>
  </si>
  <si>
    <t>881713979327893506</t>
  </si>
  <si>
    <t>881719109917999104</t>
  </si>
  <si>
    <t>881720576682987521</t>
  </si>
  <si>
    <t>881720591664816129</t>
  </si>
  <si>
    <t>881720596396216320</t>
  </si>
  <si>
    <t>881720607762788352</t>
  </si>
  <si>
    <t>881720616625295361</t>
  </si>
  <si>
    <t>881720621528469504</t>
  </si>
  <si>
    <t>881720623940202496</t>
  </si>
  <si>
    <t>881720032698535936</t>
  </si>
  <si>
    <t>881720634782490624</t>
  </si>
  <si>
    <t>881720644987006976</t>
  </si>
  <si>
    <t>881720446957359104</t>
  </si>
  <si>
    <t>881720597864210433</t>
  </si>
  <si>
    <t>881720649999421440</t>
  </si>
  <si>
    <t>881720651098144769</t>
  </si>
  <si>
    <t>881720665161818112</t>
  </si>
  <si>
    <t>881719347777081345</t>
  </si>
  <si>
    <t>881720667162509312</t>
  </si>
  <si>
    <t>881720669787963396</t>
  </si>
  <si>
    <t>881720679523024896</t>
  </si>
  <si>
    <t>881720680063959040</t>
  </si>
  <si>
    <t>881720712960069632</t>
  </si>
  <si>
    <t>881720736028778496</t>
  </si>
  <si>
    <t>881720736565534720</t>
  </si>
  <si>
    <t>881720738679476229</t>
  </si>
  <si>
    <t>881720742718689280</t>
  </si>
  <si>
    <t>881720753103745024</t>
  </si>
  <si>
    <t>881720768165330944</t>
  </si>
  <si>
    <t>881720789384306689</t>
  </si>
  <si>
    <t>881720798788104194</t>
  </si>
  <si>
    <t>881720799916429314</t>
  </si>
  <si>
    <t>881720802525237248</t>
  </si>
  <si>
    <t>881718544039383040</t>
  </si>
  <si>
    <t>881720827187798020</t>
  </si>
  <si>
    <t>881720810062270464</t>
  </si>
  <si>
    <t>881720875753521152</t>
  </si>
  <si>
    <t>881720882925899781</t>
  </si>
  <si>
    <t>881720889754169344</t>
  </si>
  <si>
    <t>881716274660769792</t>
  </si>
  <si>
    <t>881716327001587712</t>
  </si>
  <si>
    <t>881720919835762688</t>
  </si>
  <si>
    <t>881719940037976070</t>
  </si>
  <si>
    <t>881719965304463361</t>
  </si>
  <si>
    <t>881720110477717505</t>
  </si>
  <si>
    <t>881720321748983808</t>
  </si>
  <si>
    <t>881720535826264064</t>
  </si>
  <si>
    <t>881720727245905921</t>
  </si>
  <si>
    <t>881720742777413633</t>
  </si>
  <si>
    <t>881720919114297344</t>
  </si>
  <si>
    <t>881720937485410305</t>
  </si>
  <si>
    <t>881719452588425216</t>
  </si>
  <si>
    <t>881720958695874560</t>
  </si>
  <si>
    <t>881720971282980864</t>
  </si>
  <si>
    <t>881720997732163584</t>
  </si>
  <si>
    <t>881720999523307521</t>
  </si>
  <si>
    <t>881721008830390276</t>
  </si>
  <si>
    <t>881721018456342536</t>
  </si>
  <si>
    <t>881721023577456640</t>
  </si>
  <si>
    <t>881721033723662336</t>
  </si>
  <si>
    <t>881721037427167232</t>
  </si>
  <si>
    <t>881720824599896066</t>
  </si>
  <si>
    <t>881720988232298503</t>
  </si>
  <si>
    <t>881721043332849664</t>
  </si>
  <si>
    <t>881721044880375808</t>
  </si>
  <si>
    <t>881720460735426560</t>
  </si>
  <si>
    <t>881721046776242176</t>
  </si>
  <si>
    <t>881721055949279234</t>
  </si>
  <si>
    <t>881714740975853574</t>
  </si>
  <si>
    <t>881721067265548288</t>
  </si>
  <si>
    <t>881720565526011904</t>
  </si>
  <si>
    <t>881721072793636864</t>
  </si>
  <si>
    <t>881721086760628229</t>
  </si>
  <si>
    <t>881721096474677248</t>
  </si>
  <si>
    <t>881721142213586945</t>
  </si>
  <si>
    <t>881720168174555136</t>
  </si>
  <si>
    <t>881721172873715712</t>
  </si>
  <si>
    <t>881721196106006528</t>
  </si>
  <si>
    <t>881721212342198272</t>
  </si>
  <si>
    <t>881721222471442433</t>
  </si>
  <si>
    <t>881721230814040068</t>
  </si>
  <si>
    <t>881721242088345600</t>
  </si>
  <si>
    <t>881721252997738496</t>
  </si>
  <si>
    <t>881721276313817088</t>
  </si>
  <si>
    <t>881721277307813888</t>
  </si>
  <si>
    <t>881721290415120385</t>
  </si>
  <si>
    <t>881721291794939904</t>
  </si>
  <si>
    <t>881721294127058945</t>
  </si>
  <si>
    <t>881721297184604160</t>
  </si>
  <si>
    <t>881721297629085696</t>
  </si>
  <si>
    <t>881720744476004352</t>
  </si>
  <si>
    <t>881721005546160129</t>
  </si>
  <si>
    <t>881721313139634176</t>
  </si>
  <si>
    <t>881721315220004864</t>
  </si>
  <si>
    <t>881721334258176001</t>
  </si>
  <si>
    <t>881714793605980161</t>
  </si>
  <si>
    <t>881720722086866944</t>
  </si>
  <si>
    <t>881721337382805504</t>
  </si>
  <si>
    <t>881717944186658816</t>
  </si>
  <si>
    <t>881721343527366656</t>
  </si>
  <si>
    <t>881721348246183937</t>
  </si>
  <si>
    <t>881713829926891520</t>
  </si>
  <si>
    <t>881721096126550016</t>
  </si>
  <si>
    <t>881721351165366272</t>
  </si>
  <si>
    <t>881721355359592448</t>
  </si>
  <si>
    <t>881720800499421184</t>
  </si>
  <si>
    <t>881721367321882624</t>
  </si>
  <si>
    <t>881721384858038272</t>
  </si>
  <si>
    <t>881721400532246529</t>
  </si>
  <si>
    <t>881721003012833280</t>
  </si>
  <si>
    <t>881721402776182784</t>
  </si>
  <si>
    <t>881721408392318976</t>
  </si>
  <si>
    <t>881721410657239041</t>
  </si>
  <si>
    <t>881721415984005120</t>
  </si>
  <si>
    <t>881721423680745472</t>
  </si>
  <si>
    <t>881721438956167168</t>
  </si>
  <si>
    <t>881720950638694400</t>
  </si>
  <si>
    <t>881717071683489792</t>
  </si>
  <si>
    <t>881717196556292096</t>
  </si>
  <si>
    <t>881717321332555777</t>
  </si>
  <si>
    <t>881717338793533441</t>
  </si>
  <si>
    <t>881717745561157632</t>
  </si>
  <si>
    <t>881721447223263232</t>
  </si>
  <si>
    <t>881720915737948160</t>
  </si>
  <si>
    <t>881720966203801600</t>
  </si>
  <si>
    <t>881721450348130306</t>
  </si>
  <si>
    <t>881721454819258368</t>
  </si>
  <si>
    <t>881721462754856961</t>
  </si>
  <si>
    <t>881721463283212288</t>
  </si>
  <si>
    <t>881721469868285953</t>
  </si>
  <si>
    <t>881721469901971456</t>
  </si>
  <si>
    <t>881721471420305408</t>
  </si>
  <si>
    <t>881721491787837440</t>
  </si>
  <si>
    <t>881721505285066752</t>
  </si>
  <si>
    <t>881721037628592128</t>
  </si>
  <si>
    <t>881721222865793024</t>
  </si>
  <si>
    <t>881721506027458561</t>
  </si>
  <si>
    <t>881721513417875460</t>
  </si>
  <si>
    <t>881721523102519296</t>
  </si>
  <si>
    <t>881717814792343552</t>
  </si>
  <si>
    <t>881718005192732673</t>
  </si>
  <si>
    <t>881721346920558592</t>
  </si>
  <si>
    <t>881717552107233281</t>
  </si>
  <si>
    <t>881721529507000320</t>
  </si>
  <si>
    <t>881721530333384704</t>
  </si>
  <si>
    <t>881721539313500162</t>
  </si>
  <si>
    <t>881721539820871681</t>
  </si>
  <si>
    <t>881721541632954368</t>
  </si>
  <si>
    <t>881721550440984576</t>
  </si>
  <si>
    <t>881721578546843648</t>
  </si>
  <si>
    <t>881721592828624898</t>
  </si>
  <si>
    <t>881721597580718080</t>
  </si>
  <si>
    <t>881721607521050625</t>
  </si>
  <si>
    <t>881721610339622912</t>
  </si>
  <si>
    <t>881721610775998464</t>
  </si>
  <si>
    <t>881721623182626816</t>
  </si>
  <si>
    <t>881721637929799680</t>
  </si>
  <si>
    <t>881721668158214144</t>
  </si>
  <si>
    <t>881721684033761280</t>
  </si>
  <si>
    <t>881721700252909568</t>
  </si>
  <si>
    <t>881721707391856641</t>
  </si>
  <si>
    <t>881721718854647809</t>
  </si>
  <si>
    <t>881721733400723456</t>
  </si>
  <si>
    <t>881721738102398976</t>
  </si>
  <si>
    <t>881721741948502017</t>
  </si>
  <si>
    <t>881720936587681792</t>
  </si>
  <si>
    <t>881721183317630976</t>
  </si>
  <si>
    <t>881721678048313345</t>
  </si>
  <si>
    <t>881721746713329665</t>
  </si>
  <si>
    <t>881721757736030208</t>
  </si>
  <si>
    <t>881721763549163522</t>
  </si>
  <si>
    <t>881721781832343554</t>
  </si>
  <si>
    <t>881716444135739392</t>
  </si>
  <si>
    <t>881721810202513409</t>
  </si>
  <si>
    <t>881721819316731904</t>
  </si>
  <si>
    <t>881721826044329985</t>
  </si>
  <si>
    <t>881721833074167812</t>
  </si>
  <si>
    <t>881721833636147202</t>
  </si>
  <si>
    <t>881719717508947968</t>
  </si>
  <si>
    <t>881721835813036032</t>
  </si>
  <si>
    <t>881721850010648576</t>
  </si>
  <si>
    <t>881721871133270016</t>
  </si>
  <si>
    <t>881721887394541568</t>
  </si>
  <si>
    <t>881721891928522753</t>
  </si>
  <si>
    <t>881716691469606912</t>
  </si>
  <si>
    <t>881721902867329024</t>
  </si>
  <si>
    <t>881721986694529025</t>
  </si>
  <si>
    <t>881722003337564160</t>
  </si>
  <si>
    <t>881722003928924160</t>
  </si>
  <si>
    <t>881722014557405184</t>
  </si>
  <si>
    <t>881722023558479873</t>
  </si>
  <si>
    <t>881722024468414464</t>
  </si>
  <si>
    <t>881722032949514241</t>
  </si>
  <si>
    <t>881722040683646976</t>
  </si>
  <si>
    <t>881722041740742656</t>
  </si>
  <si>
    <t>881722073529425922</t>
  </si>
  <si>
    <t>881722086472916992</t>
  </si>
  <si>
    <t>881722118697885697</t>
  </si>
  <si>
    <t>881722125274370048</t>
  </si>
  <si>
    <t>881722132115443712</t>
  </si>
  <si>
    <t>881722147978268677</t>
  </si>
  <si>
    <t>881722148003356672</t>
  </si>
  <si>
    <t>881722150062870528</t>
  </si>
  <si>
    <t>881722146489327616</t>
  </si>
  <si>
    <t>881722163677540352</t>
  </si>
  <si>
    <t>881722164931551235</t>
  </si>
  <si>
    <t>881722174888955904</t>
  </si>
  <si>
    <t>881722182069604352</t>
  </si>
  <si>
    <t>881722190499946496</t>
  </si>
  <si>
    <t>881721723548205056</t>
  </si>
  <si>
    <t>881721938883883009</t>
  </si>
  <si>
    <t>881722213552054278</t>
  </si>
  <si>
    <t>881718656903905280</t>
  </si>
  <si>
    <t>881721078523076608</t>
  </si>
  <si>
    <t>881722135076646912</t>
  </si>
  <si>
    <t>881722214512549888</t>
  </si>
  <si>
    <t>881722247970512896</t>
  </si>
  <si>
    <t>881722252911357952</t>
  </si>
  <si>
    <t>881722265448173568</t>
  </si>
  <si>
    <t>881722270166732800</t>
  </si>
  <si>
    <t>881717059960406016</t>
  </si>
  <si>
    <t>881718823824523264</t>
  </si>
  <si>
    <t>881722280270811137</t>
  </si>
  <si>
    <t>881722296615837696</t>
  </si>
  <si>
    <t>881722309790367744</t>
  </si>
  <si>
    <t>881721571756343296</t>
  </si>
  <si>
    <t>881722316895518722</t>
  </si>
  <si>
    <t>881722323379867648</t>
  </si>
  <si>
    <t>881720452552511488</t>
  </si>
  <si>
    <t>881722333173604353</t>
  </si>
  <si>
    <t>881722372759453696</t>
  </si>
  <si>
    <t>881722374093025280</t>
  </si>
  <si>
    <t>881722377436106752</t>
  </si>
  <si>
    <t>881722377750663169</t>
  </si>
  <si>
    <t>881722381055672321</t>
  </si>
  <si>
    <t>881722389008179200</t>
  </si>
  <si>
    <t>881722400030679040</t>
  </si>
  <si>
    <t>881722406552850432</t>
  </si>
  <si>
    <t>881722418263277568</t>
  </si>
  <si>
    <t>881722432746336256</t>
  </si>
  <si>
    <t>881722436504256513</t>
  </si>
  <si>
    <t>881722457954103296</t>
  </si>
  <si>
    <t>881722458117623808</t>
  </si>
  <si>
    <t>881722461452025856</t>
  </si>
  <si>
    <t>881722396759273473</t>
  </si>
  <si>
    <t>881722487041662976</t>
  </si>
  <si>
    <t>881722498957676544</t>
  </si>
  <si>
    <t>881722508876988416</t>
  </si>
  <si>
    <t>881722421052559361</t>
  </si>
  <si>
    <t>881722510210879488</t>
  </si>
  <si>
    <t>881722510269657088</t>
  </si>
  <si>
    <t>881722511087484928</t>
  </si>
  <si>
    <t>881722532109328384</t>
  </si>
  <si>
    <t>881722552137261057</t>
  </si>
  <si>
    <t>881722560739655680</t>
  </si>
  <si>
    <t>881722580868136960</t>
  </si>
  <si>
    <t>881722580885012480</t>
  </si>
  <si>
    <t>881722586702503936</t>
  </si>
  <si>
    <t>881722609263493121</t>
  </si>
  <si>
    <t>881722616993779712</t>
  </si>
  <si>
    <t>881722618851741696</t>
  </si>
  <si>
    <t>881722631543640064</t>
  </si>
  <si>
    <t>881722638522998784</t>
  </si>
  <si>
    <t>881722659708444673</t>
  </si>
  <si>
    <t>881722664791941120</t>
  </si>
  <si>
    <t>881722487624650753</t>
  </si>
  <si>
    <t>881722674329899009</t>
  </si>
  <si>
    <t>881716386413727744</t>
  </si>
  <si>
    <t>881715952357851137</t>
  </si>
  <si>
    <t>881716486309421057</t>
  </si>
  <si>
    <t>881720316807872512</t>
  </si>
  <si>
    <t>881722674728194048</t>
  </si>
  <si>
    <t>881722676426924032</t>
  </si>
  <si>
    <t>881722377440309253</t>
  </si>
  <si>
    <t>881722460860710912</t>
  </si>
  <si>
    <t>881722683817381889</t>
  </si>
  <si>
    <t>881714390067589120</t>
  </si>
  <si>
    <t>881714696868384768</t>
  </si>
  <si>
    <t>881714802187321344</t>
  </si>
  <si>
    <t>881714848337346561</t>
  </si>
  <si>
    <t>881716850861592577</t>
  </si>
  <si>
    <t>881717583740780544</t>
  </si>
  <si>
    <t>881714532220928001</t>
  </si>
  <si>
    <t>881714457675653120</t>
  </si>
  <si>
    <t>881715421019217920</t>
  </si>
  <si>
    <t>881722689777422336</t>
  </si>
  <si>
    <t>881722690943549441</t>
  </si>
  <si>
    <t>881722693984411650</t>
  </si>
  <si>
    <t>881722705162022912</t>
  </si>
  <si>
    <t>881722707972300800</t>
  </si>
  <si>
    <t>881722713747857408</t>
  </si>
  <si>
    <t>881722724585885696</t>
  </si>
  <si>
    <t>881717304941174784</t>
  </si>
  <si>
    <t>881722732819259392</t>
  </si>
  <si>
    <t>881722734438481920</t>
  </si>
  <si>
    <t>881722739383345152</t>
  </si>
  <si>
    <t>881721957263130624</t>
  </si>
  <si>
    <t>881722749818818560</t>
  </si>
  <si>
    <t>881722711478632448</t>
  </si>
  <si>
    <t>881722750515019777</t>
  </si>
  <si>
    <t>881722757259550720</t>
  </si>
  <si>
    <t>881722766545702913</t>
  </si>
  <si>
    <t>881718802819424256</t>
  </si>
  <si>
    <t>881715586648199173</t>
  </si>
  <si>
    <t>881719173541371905</t>
  </si>
  <si>
    <t>881722769188245505</t>
  </si>
  <si>
    <t>881720068610158597</t>
  </si>
  <si>
    <t>881714341703286785</t>
  </si>
  <si>
    <t>881715300928028672</t>
  </si>
  <si>
    <t>881722783255994368</t>
  </si>
  <si>
    <t>881722816961273856</t>
  </si>
  <si>
    <t>881719795632095232</t>
  </si>
  <si>
    <t>881722817288523776</t>
  </si>
  <si>
    <t>881722833776267264</t>
  </si>
  <si>
    <t>881722836741529601</t>
  </si>
  <si>
    <t>881722847936348162</t>
  </si>
  <si>
    <t>881721167274430465</t>
  </si>
  <si>
    <t>881722851769729024</t>
  </si>
  <si>
    <t>881722855813246978</t>
  </si>
  <si>
    <t>881722858744852480</t>
  </si>
  <si>
    <t>881722858803679232</t>
  </si>
  <si>
    <t>881722864088473600</t>
  </si>
  <si>
    <t>881716040564183040</t>
  </si>
  <si>
    <t>881717351703601152</t>
  </si>
  <si>
    <t>881718136906678272</t>
  </si>
  <si>
    <t>881722867129470976</t>
  </si>
  <si>
    <t>881721384019382272</t>
  </si>
  <si>
    <t>881721311520727040</t>
  </si>
  <si>
    <t>881722883126329344</t>
  </si>
  <si>
    <t>881722883587710976</t>
  </si>
  <si>
    <t>881722901552144385</t>
  </si>
  <si>
    <t>881722936603926529</t>
  </si>
  <si>
    <t>881722971160682496</t>
  </si>
  <si>
    <t>881720251687346176</t>
  </si>
  <si>
    <t>881720330888372224</t>
  </si>
  <si>
    <t>881722980002398209</t>
  </si>
  <si>
    <t>881723010327224321</t>
  </si>
  <si>
    <t>881718255466954753</t>
  </si>
  <si>
    <t>881718998655791107</t>
  </si>
  <si>
    <t>881723010633400320</t>
  </si>
  <si>
    <t>881719016821280769</t>
  </si>
  <si>
    <t>881719163693256704</t>
  </si>
  <si>
    <t>881723019630059520</t>
  </si>
  <si>
    <t>881723035908165632</t>
  </si>
  <si>
    <t>881723039985086464</t>
  </si>
  <si>
    <t>881715927770947584</t>
  </si>
  <si>
    <t>881723044343029764</t>
  </si>
  <si>
    <t>881722934938808320</t>
  </si>
  <si>
    <t>881723054371610626</t>
  </si>
  <si>
    <t>881723084092301312</t>
  </si>
  <si>
    <t>881723086873124864</t>
  </si>
  <si>
    <t>881723099988631552</t>
  </si>
  <si>
    <t>881723102136213504</t>
  </si>
  <si>
    <t>881723110344409089</t>
  </si>
  <si>
    <t>881723123208527872</t>
  </si>
  <si>
    <t>881723001846222849</t>
  </si>
  <si>
    <t>881723132507176960</t>
  </si>
  <si>
    <t>881723132813488129</t>
  </si>
  <si>
    <t>881723151033421824</t>
  </si>
  <si>
    <t>881723153239691264</t>
  </si>
  <si>
    <t>881723153931575296</t>
  </si>
  <si>
    <t>881723171774377984</t>
  </si>
  <si>
    <t>881723177356845056</t>
  </si>
  <si>
    <t>881723190808002560</t>
  </si>
  <si>
    <t>881723207958511616</t>
  </si>
  <si>
    <t>881723209976033280</t>
  </si>
  <si>
    <t>881723227289993216</t>
  </si>
  <si>
    <t>881723230511411201</t>
  </si>
  <si>
    <t>881723230741872640</t>
  </si>
  <si>
    <t>881716343124279296</t>
  </si>
  <si>
    <t>881723239843602432</t>
  </si>
  <si>
    <t>881723243987685376</t>
  </si>
  <si>
    <t>881723259518988288</t>
  </si>
  <si>
    <t>881723164119580672</t>
  </si>
  <si>
    <t>881723268033503233</t>
  </si>
  <si>
    <t>881723268784246784</t>
  </si>
  <si>
    <t>881722989955469312</t>
  </si>
  <si>
    <t>881722970972057601</t>
  </si>
  <si>
    <t>881723289864994817</t>
  </si>
  <si>
    <t>881723310047846400</t>
  </si>
  <si>
    <t>881723313818542080</t>
  </si>
  <si>
    <t>881723330218270720</t>
  </si>
  <si>
    <t>881716129781002240</t>
  </si>
  <si>
    <t>881723332311252992</t>
  </si>
  <si>
    <t>881723332751765504</t>
  </si>
  <si>
    <t>881722923144417280</t>
  </si>
  <si>
    <t>881723063083126784</t>
  </si>
  <si>
    <t>881723089633112064</t>
  </si>
  <si>
    <t>881723335134109697</t>
  </si>
  <si>
    <t>881723341786275840</t>
  </si>
  <si>
    <t>881712641613459458</t>
  </si>
  <si>
    <t>881722778667372548</t>
  </si>
  <si>
    <t>881723344680366080</t>
  </si>
  <si>
    <t>881722418074718209</t>
  </si>
  <si>
    <t>881723376502525952</t>
  </si>
  <si>
    <t>881723377257390084</t>
  </si>
  <si>
    <t>881723403601821696</t>
  </si>
  <si>
    <t>881723405053054976</t>
  </si>
  <si>
    <t>881723410207735808</t>
  </si>
  <si>
    <t>881723450569613313</t>
  </si>
  <si>
    <t>881723459641810944</t>
  </si>
  <si>
    <t>881723460581457920</t>
  </si>
  <si>
    <t>881723466906353664</t>
  </si>
  <si>
    <t>881723476855468033</t>
  </si>
  <si>
    <t>881723477320884224</t>
  </si>
  <si>
    <t>881723485998862337</t>
  </si>
  <si>
    <t>881720260046446592</t>
  </si>
  <si>
    <t>881723513303842817</t>
  </si>
  <si>
    <t>881723527669436416</t>
  </si>
  <si>
    <t>881720485779845120</t>
  </si>
  <si>
    <t>881723539455397888</t>
  </si>
  <si>
    <t>881721316423815168</t>
  </si>
  <si>
    <t>881722551914725376</t>
  </si>
  <si>
    <t>881723539463614464</t>
  </si>
  <si>
    <t>881723546174504960</t>
  </si>
  <si>
    <t>881723555037069313</t>
  </si>
  <si>
    <t>881723562389893125</t>
  </si>
  <si>
    <t>881723570841198592</t>
  </si>
  <si>
    <t>881723577044697090</t>
  </si>
  <si>
    <t>881723591183671296</t>
  </si>
  <si>
    <t>881723598033104897</t>
  </si>
  <si>
    <t>881723606975127552</t>
  </si>
  <si>
    <t>881723619360948224</t>
  </si>
  <si>
    <t>881715183780941824</t>
  </si>
  <si>
    <t>881723620979953664</t>
  </si>
  <si>
    <t>881718229114077184</t>
  </si>
  <si>
    <t>881723634410110976</t>
  </si>
  <si>
    <t>881723648855486465</t>
  </si>
  <si>
    <t>881723649216184321</t>
  </si>
  <si>
    <t>881723649304276992</t>
  </si>
  <si>
    <t>881723649308413952</t>
  </si>
  <si>
    <t>881723649316847616</t>
  </si>
  <si>
    <t>881723649321037824</t>
  </si>
  <si>
    <t>881723649342013441</t>
  </si>
  <si>
    <t>881723649379749889</t>
  </si>
  <si>
    <t>881723649530765312</t>
  </si>
  <si>
    <t>881723649564319748</t>
  </si>
  <si>
    <t>881723649727897600</t>
  </si>
  <si>
    <t>881723650189271040</t>
  </si>
  <si>
    <t>881723650193412098</t>
  </si>
  <si>
    <t>881723650205941760</t>
  </si>
  <si>
    <t>881723650206052352</t>
  </si>
  <si>
    <t>881723650243690497</t>
  </si>
  <si>
    <t>881723650252169217</t>
  </si>
  <si>
    <t>881723650260570113</t>
  </si>
  <si>
    <t>881723650264768512</t>
  </si>
  <si>
    <t>881723650268942338</t>
  </si>
  <si>
    <t>881723650273148929</t>
  </si>
  <si>
    <t>881723650277289984</t>
  </si>
  <si>
    <t>881723650520612866</t>
  </si>
  <si>
    <t>881723444857110529</t>
  </si>
  <si>
    <t>881723283028283393</t>
  </si>
  <si>
    <t>881723392793210880</t>
  </si>
  <si>
    <t>881723581704663040</t>
  </si>
  <si>
    <t>881723653767012352</t>
  </si>
  <si>
    <t>881723661975212033</t>
  </si>
  <si>
    <t>881722963070001152</t>
  </si>
  <si>
    <t>881723671018184704</t>
  </si>
  <si>
    <t>881723683697328129</t>
  </si>
  <si>
    <t>881723683772944384</t>
  </si>
  <si>
    <t>881716965055774720</t>
  </si>
  <si>
    <t>881712977296015361</t>
  </si>
  <si>
    <t>881723686536871936</t>
  </si>
  <si>
    <t>881723691071045632</t>
  </si>
  <si>
    <t>881723698255978497</t>
  </si>
  <si>
    <t>881723704429887489</t>
  </si>
  <si>
    <t>881723704467574785</t>
  </si>
  <si>
    <t>881722389662384129</t>
  </si>
  <si>
    <t>881723708338880512</t>
  </si>
  <si>
    <t>881717218576347138</t>
  </si>
  <si>
    <t>881723712206254081</t>
  </si>
  <si>
    <t>881723722251546626</t>
  </si>
  <si>
    <t>881723724927344641</t>
  </si>
  <si>
    <t>881717791312691200</t>
  </si>
  <si>
    <t>881717402303582209</t>
  </si>
  <si>
    <t>881722923983044608</t>
  </si>
  <si>
    <t>881717869335019520</t>
  </si>
  <si>
    <t>881722351607468036</t>
  </si>
  <si>
    <t>881723738261078018</t>
  </si>
  <si>
    <t>881723755470307329</t>
  </si>
  <si>
    <t>881718725132660740</t>
  </si>
  <si>
    <t>881723758683279362</t>
  </si>
  <si>
    <t>881723771928944641</t>
  </si>
  <si>
    <t>881723772105043968</t>
  </si>
  <si>
    <t>881723811665727488</t>
  </si>
  <si>
    <t>881723827058753537</t>
  </si>
  <si>
    <t>881723832569970689</t>
  </si>
  <si>
    <t>881723832628903936</t>
  </si>
  <si>
    <t>881719889052012544</t>
  </si>
  <si>
    <t>881723859187183617</t>
  </si>
  <si>
    <t>881723862374690816</t>
  </si>
  <si>
    <t>881723878166474753</t>
  </si>
  <si>
    <t>881723880347271168</t>
  </si>
  <si>
    <t>881723896084430849</t>
  </si>
  <si>
    <t>881723899096047616</t>
  </si>
  <si>
    <t>881723900123643905</t>
  </si>
  <si>
    <t>881723900190707712</t>
  </si>
  <si>
    <t>881723640911470593</t>
  </si>
  <si>
    <t>881723906083745792</t>
  </si>
  <si>
    <t>881723909568999424</t>
  </si>
  <si>
    <t>881723914040115200</t>
  </si>
  <si>
    <t>881723922600697856</t>
  </si>
  <si>
    <t>881722854391386112</t>
  </si>
  <si>
    <t>881723923385241600</t>
  </si>
  <si>
    <t>881723925192994816</t>
  </si>
  <si>
    <t>881723927441100800</t>
  </si>
  <si>
    <t>881723929064333313</t>
  </si>
  <si>
    <t>881723933367558145</t>
  </si>
  <si>
    <t>881716610808946688</t>
  </si>
  <si>
    <t>881723944847327232</t>
  </si>
  <si>
    <t>881723946009190401</t>
  </si>
  <si>
    <t>881723894800957440</t>
  </si>
  <si>
    <t>881721425673031681</t>
  </si>
  <si>
    <t>881723951688364032</t>
  </si>
  <si>
    <t>881723953798037504</t>
  </si>
  <si>
    <t>881723979534405632</t>
  </si>
  <si>
    <t>881724003869577216</t>
  </si>
  <si>
    <t>881718617259126785</t>
  </si>
  <si>
    <t>881724032587976705</t>
  </si>
  <si>
    <t>881724039156387840</t>
  </si>
  <si>
    <t>881724053706461184</t>
  </si>
  <si>
    <t>881721206969425921</t>
  </si>
  <si>
    <t>881724059196772352</t>
  </si>
  <si>
    <t>881724060211834884</t>
  </si>
  <si>
    <t>881724068453548032</t>
  </si>
  <si>
    <t>881724068671639552</t>
  </si>
  <si>
    <t>881724076120821760</t>
  </si>
  <si>
    <t>881724081497927680</t>
  </si>
  <si>
    <t>881724099101417472</t>
  </si>
  <si>
    <t>881724111352766464</t>
  </si>
  <si>
    <t>881724122106970112</t>
  </si>
  <si>
    <t>881724122123784192</t>
  </si>
  <si>
    <t>881724129161994240</t>
  </si>
  <si>
    <t>881724130596225026</t>
  </si>
  <si>
    <t>881721082444742657</t>
  </si>
  <si>
    <t>881721177642868737</t>
  </si>
  <si>
    <t>881720256955392000</t>
  </si>
  <si>
    <t>881724132764811264</t>
  </si>
  <si>
    <t>881724132932501506</t>
  </si>
  <si>
    <t>881719097528078338</t>
  </si>
  <si>
    <t>881724136191557632</t>
  </si>
  <si>
    <t>881724140612222977</t>
  </si>
  <si>
    <t>881724140620730368</t>
  </si>
  <si>
    <t>881724150783643649</t>
  </si>
  <si>
    <t>881724167212740608</t>
  </si>
  <si>
    <t>881723453505552384</t>
  </si>
  <si>
    <t>881724180554686464</t>
  </si>
  <si>
    <t>881724191069814784</t>
  </si>
  <si>
    <t>881719822555467777</t>
  </si>
  <si>
    <t>881720349968273408</t>
  </si>
  <si>
    <t>881724202604277765</t>
  </si>
  <si>
    <t>881724219037437952</t>
  </si>
  <si>
    <t>881724221994409984</t>
  </si>
  <si>
    <t>881724252176740352</t>
  </si>
  <si>
    <t>881720023940710400</t>
  </si>
  <si>
    <t>881723463110492160</t>
  </si>
  <si>
    <t>881724256400191488</t>
  </si>
  <si>
    <t>881724261655732224</t>
  </si>
  <si>
    <t>881724262758862848</t>
  </si>
  <si>
    <t>881722234104147968</t>
  </si>
  <si>
    <t>881724265585934336</t>
  </si>
  <si>
    <t>881724269482438656</t>
  </si>
  <si>
    <t>881724275333398528</t>
  </si>
  <si>
    <t>881723208491315200</t>
  </si>
  <si>
    <t>881724288285454336</t>
  </si>
  <si>
    <t>881724306480345089</t>
  </si>
  <si>
    <t>881724336767238145</t>
  </si>
  <si>
    <t>881724341544599552</t>
  </si>
  <si>
    <t>881724373547098112</t>
  </si>
  <si>
    <t>881724391293243392</t>
  </si>
  <si>
    <t>881724394007134208</t>
  </si>
  <si>
    <t>881724411195383808</t>
  </si>
  <si>
    <t>881724463829532672</t>
  </si>
  <si>
    <t>881724465301815296</t>
  </si>
  <si>
    <t>881724472423731201</t>
  </si>
  <si>
    <t>881718997766615040</t>
  </si>
  <si>
    <t>881724474340642816</t>
  </si>
  <si>
    <t>881721129617940481</t>
  </si>
  <si>
    <t>881722536785883136</t>
  </si>
  <si>
    <t>881724481353334784</t>
  </si>
  <si>
    <t>881724485782482946</t>
  </si>
  <si>
    <t>881724499443318785</t>
  </si>
  <si>
    <t>881724525284544512</t>
  </si>
  <si>
    <t>881724528870789121</t>
  </si>
  <si>
    <t>881724529671909377</t>
  </si>
  <si>
    <t>881723573915836416</t>
  </si>
  <si>
    <t>881724538484121600</t>
  </si>
  <si>
    <t>881724539935129600</t>
  </si>
  <si>
    <t>881724546344202240</t>
  </si>
  <si>
    <t>881724550127513603</t>
  </si>
  <si>
    <t>881724556624379904</t>
  </si>
  <si>
    <t>881724560495726593</t>
  </si>
  <si>
    <t>881724571644305408</t>
  </si>
  <si>
    <t>881724438592585732</t>
  </si>
  <si>
    <t>881724577172393985</t>
  </si>
  <si>
    <t>881717929858916352</t>
  </si>
  <si>
    <t>881724581521768448</t>
  </si>
  <si>
    <t>881723287931428864</t>
  </si>
  <si>
    <t>881723301323837440</t>
  </si>
  <si>
    <t>881724589935665152</t>
  </si>
  <si>
    <t>881724592154451968</t>
  </si>
  <si>
    <t>881724602652794881</t>
  </si>
  <si>
    <t>881724679467057152</t>
  </si>
  <si>
    <t>881724688061353984</t>
  </si>
  <si>
    <t>881720422781333504</t>
  </si>
  <si>
    <t>881724694361247744</t>
  </si>
  <si>
    <t>881724700052901889</t>
  </si>
  <si>
    <t>881713439281893376</t>
  </si>
  <si>
    <t>881724719581380609</t>
  </si>
  <si>
    <t>881723807999840256</t>
  </si>
  <si>
    <t>881723910709927936</t>
  </si>
  <si>
    <t>881724728796356609</t>
  </si>
  <si>
    <t>881724744260878336</t>
  </si>
  <si>
    <t>881724747553292289</t>
  </si>
  <si>
    <t>881724404522033152</t>
  </si>
  <si>
    <t>881724789445894144</t>
  </si>
  <si>
    <t>881724789743865857</t>
  </si>
  <si>
    <t>881724792709169153</t>
  </si>
  <si>
    <t>881721520216735744</t>
  </si>
  <si>
    <t>881724796278456320</t>
  </si>
  <si>
    <t>881721155500900353</t>
  </si>
  <si>
    <t>881724806009245701</t>
  </si>
  <si>
    <t>881724806957195264</t>
  </si>
  <si>
    <t>881724837634359296</t>
  </si>
  <si>
    <t>881721358912073728</t>
  </si>
  <si>
    <t>881724853501313024</t>
  </si>
  <si>
    <t>881723039318249475</t>
  </si>
  <si>
    <t>881724855774834688</t>
  </si>
  <si>
    <t>881724870643650561</t>
  </si>
  <si>
    <t>881724880042864641</t>
  </si>
  <si>
    <t>881724888758841344</t>
  </si>
  <si>
    <t>881724904239923200</t>
  </si>
  <si>
    <t>881724934040322048</t>
  </si>
  <si>
    <t>881724947386712064</t>
  </si>
  <si>
    <t>881724906647498752</t>
  </si>
  <si>
    <t>881724951325290504</t>
  </si>
  <si>
    <t>881724962540732416</t>
  </si>
  <si>
    <t>881724966743552000</t>
  </si>
  <si>
    <t>881724969750642688</t>
  </si>
  <si>
    <t>881714330215092226</t>
  </si>
  <si>
    <t>881724981746561024</t>
  </si>
  <si>
    <t>881725002978127872</t>
  </si>
  <si>
    <t>881724399874977792</t>
  </si>
  <si>
    <t>881725004072837120</t>
  </si>
  <si>
    <t>881725006090076160</t>
  </si>
  <si>
    <t>881725008153788416</t>
  </si>
  <si>
    <t>881723391304224768</t>
  </si>
  <si>
    <t>881723652617719808</t>
  </si>
  <si>
    <t>881725019738566656</t>
  </si>
  <si>
    <t>881725032824569856</t>
  </si>
  <si>
    <t>881725035370631171</t>
  </si>
  <si>
    <t>881716072583315456</t>
  </si>
  <si>
    <t>881719708096921600</t>
  </si>
  <si>
    <t>881725052999397376</t>
  </si>
  <si>
    <t>881718331258138624</t>
  </si>
  <si>
    <t>881722553038983168</t>
  </si>
  <si>
    <t>881719163051540480</t>
  </si>
  <si>
    <t>881725074272915460</t>
  </si>
  <si>
    <t>881725102844506112</t>
  </si>
  <si>
    <t>881725104576581633</t>
  </si>
  <si>
    <t>881725121085526016</t>
  </si>
  <si>
    <t>881723777943347200</t>
  </si>
  <si>
    <t>881724487179280384</t>
  </si>
  <si>
    <t>881725127347519489</t>
  </si>
  <si>
    <t>881725133500624896</t>
  </si>
  <si>
    <t>881723547030142976</t>
  </si>
  <si>
    <t>881725141117394944</t>
  </si>
  <si>
    <t>881725144074379264</t>
  </si>
  <si>
    <t>881724418182987776</t>
  </si>
  <si>
    <t>881724447677235201</t>
  </si>
  <si>
    <t>881725046225489920</t>
  </si>
  <si>
    <t>881725062386040832</t>
  </si>
  <si>
    <t>881725100726276096</t>
  </si>
  <si>
    <t>881725145903005696</t>
  </si>
  <si>
    <t>881725149698867200</t>
  </si>
  <si>
    <t>881724924737445888</t>
  </si>
  <si>
    <t>881725158754369536</t>
  </si>
  <si>
    <t>881718044556275712</t>
  </si>
  <si>
    <t>881725183664455680</t>
  </si>
  <si>
    <t>881722398776729600</t>
  </si>
  <si>
    <t>881725209333571584</t>
  </si>
  <si>
    <t>881723337961070592</t>
  </si>
  <si>
    <t>881725209652469760</t>
  </si>
  <si>
    <t>881725216698777600</t>
  </si>
  <si>
    <t>881725223388794881</t>
  </si>
  <si>
    <t>881725255538032645</t>
  </si>
  <si>
    <t>881720221568028672</t>
  </si>
  <si>
    <t>881722464556003328</t>
  </si>
  <si>
    <t>881721840451940352</t>
  </si>
  <si>
    <t>881725292578041861</t>
  </si>
  <si>
    <t>881713451030257664</t>
  </si>
  <si>
    <t>881714671400701952</t>
  </si>
  <si>
    <t>881721324481196036</t>
  </si>
  <si>
    <t>881722733746417665</t>
  </si>
  <si>
    <t>881723960907444224</t>
  </si>
  <si>
    <t>881723964321562624</t>
  </si>
  <si>
    <t>881723988883451904</t>
  </si>
  <si>
    <t>881725289285525505</t>
  </si>
  <si>
    <t>881725293769220096</t>
  </si>
  <si>
    <t>881725296130568192</t>
  </si>
  <si>
    <t>881725297535705088</t>
  </si>
  <si>
    <t>881725303499968512</t>
  </si>
  <si>
    <t>881725306242977794</t>
  </si>
  <si>
    <t>881725310474964992</t>
  </si>
  <si>
    <t>881725320113512448</t>
  </si>
  <si>
    <t>881725340099371009</t>
  </si>
  <si>
    <t>881724180462526465</t>
  </si>
  <si>
    <t>881725101497958400</t>
  </si>
  <si>
    <t>881712338864185344</t>
  </si>
  <si>
    <t>881714053655044096</t>
  </si>
  <si>
    <t>881715632919662592</t>
  </si>
  <si>
    <t>881725078748119040</t>
  </si>
  <si>
    <t>881723611941281795</t>
  </si>
  <si>
    <t>881723677535895552</t>
  </si>
  <si>
    <t>881723677540102149</t>
  </si>
  <si>
    <t>881725340648824833</t>
  </si>
  <si>
    <t>881721737716486148</t>
  </si>
  <si>
    <t>881725074767609856</t>
  </si>
  <si>
    <t>881725344931250177</t>
  </si>
  <si>
    <t>881725347959406593</t>
  </si>
  <si>
    <t>881725354309582848</t>
  </si>
  <si>
    <t>881725360508997632</t>
  </si>
  <si>
    <t>881725384470937600</t>
  </si>
  <si>
    <t>881725386941321218</t>
  </si>
  <si>
    <t>881725385318293506</t>
  </si>
  <si>
    <t>881725397301432320</t>
  </si>
  <si>
    <t>881725440221736960</t>
  </si>
  <si>
    <t>881724856881958912</t>
  </si>
  <si>
    <t>881725440468983808</t>
  </si>
  <si>
    <t>881715288261115904</t>
  </si>
  <si>
    <t>881725460912013312</t>
  </si>
  <si>
    <t>881725466331054082</t>
  </si>
  <si>
    <t>881723491715887105</t>
  </si>
  <si>
    <t>881725477580394496</t>
  </si>
  <si>
    <t>881725497083805696</t>
  </si>
  <si>
    <t>881725504566337538</t>
  </si>
  <si>
    <t>881725412325285888</t>
  </si>
  <si>
    <t>881725481665441792</t>
  </si>
  <si>
    <t>881725512699191296</t>
  </si>
  <si>
    <t>881725515630911488</t>
  </si>
  <si>
    <t>881725516440518656</t>
  </si>
  <si>
    <t>881725529816129536</t>
  </si>
  <si>
    <t>881725532207013888</t>
  </si>
  <si>
    <t>881725540654362627</t>
  </si>
  <si>
    <t>881725545825935362</t>
  </si>
  <si>
    <t>881725563706200064</t>
  </si>
  <si>
    <t>881720308658393089</t>
  </si>
  <si>
    <t>881723344093028352</t>
  </si>
  <si>
    <t>881725575928229889</t>
  </si>
  <si>
    <t>881725582806966281</t>
  </si>
  <si>
    <t>881723577388589058</t>
  </si>
  <si>
    <t>881725457611214848</t>
  </si>
  <si>
    <t>881725570760953860</t>
  </si>
  <si>
    <t>881725606433402881</t>
  </si>
  <si>
    <t>881725606546878464</t>
  </si>
  <si>
    <t>881725611923955714</t>
  </si>
  <si>
    <t>881725620459327488</t>
  </si>
  <si>
    <t>881725624481697792</t>
  </si>
  <si>
    <t>881724375652859905</t>
  </si>
  <si>
    <t>881725651748880384</t>
  </si>
  <si>
    <t>881725661630648321</t>
  </si>
  <si>
    <t>881725666600800256</t>
  </si>
  <si>
    <t>881725670253932544</t>
  </si>
  <si>
    <t>881725626754793474</t>
  </si>
  <si>
    <t>881725056157483009</t>
  </si>
  <si>
    <t>881725679464624128</t>
  </si>
  <si>
    <t>881724832655724544</t>
  </si>
  <si>
    <t>881725690860666880</t>
  </si>
  <si>
    <t>881725715066093568</t>
  </si>
  <si>
    <t>881723672666361857</t>
  </si>
  <si>
    <t>881725736968634368</t>
  </si>
  <si>
    <t>881725745214627840</t>
  </si>
  <si>
    <t>881725797018611713</t>
  </si>
  <si>
    <t>881722304560078848</t>
  </si>
  <si>
    <t>881725798255865856</t>
  </si>
  <si>
    <t>881725799937695744</t>
  </si>
  <si>
    <t>881725810511675392</t>
  </si>
  <si>
    <t>881725813262962689</t>
  </si>
  <si>
    <t>881714288582287361</t>
  </si>
  <si>
    <t>881714859275993089</t>
  </si>
  <si>
    <t>881714468090126338</t>
  </si>
  <si>
    <t>881715812238630912</t>
  </si>
  <si>
    <t>881716930574401536</t>
  </si>
  <si>
    <t>881720573696499712</t>
  </si>
  <si>
    <t>881722550404960256</t>
  </si>
  <si>
    <t>881723012386631680</t>
  </si>
  <si>
    <t>881723255048081408</t>
  </si>
  <si>
    <t>881716996131311616</t>
  </si>
  <si>
    <t>881717096131903488</t>
  </si>
  <si>
    <t>881717929821196288</t>
  </si>
  <si>
    <t>881714488495325184</t>
  </si>
  <si>
    <t>881722279754739712</t>
  </si>
  <si>
    <t>881715088020787200</t>
  </si>
  <si>
    <t>881723127553605632</t>
  </si>
  <si>
    <t>881714345297625088</t>
  </si>
  <si>
    <t>881720114994790400</t>
  </si>
  <si>
    <t>881721385982324736</t>
  </si>
  <si>
    <t>881722502141034496</t>
  </si>
  <si>
    <t>881725814760513536</t>
  </si>
  <si>
    <t>881723650222817280</t>
  </si>
  <si>
    <t>881725215952293888</t>
  </si>
  <si>
    <t>881725654181396483</t>
  </si>
  <si>
    <t>881725157978644480</t>
  </si>
  <si>
    <t>881725823480242176</t>
  </si>
  <si>
    <t>881725826403885056</t>
  </si>
  <si>
    <t>881725827230179328</t>
  </si>
  <si>
    <t>881725837917028352</t>
  </si>
  <si>
    <t>881725840010223616</t>
  </si>
  <si>
    <t>881725849699057665</t>
  </si>
  <si>
    <t>881725858829877248</t>
  </si>
  <si>
    <t>881725881638572032</t>
  </si>
  <si>
    <t>881725891625099264</t>
  </si>
  <si>
    <t>881722775286808576</t>
  </si>
  <si>
    <t>881723685819883520</t>
  </si>
  <si>
    <t>881724047649853440</t>
  </si>
  <si>
    <t>881725897417658368</t>
  </si>
  <si>
    <t>881725900378710016</t>
  </si>
  <si>
    <t>881725911736885248</t>
  </si>
  <si>
    <t>881725913179803648</t>
  </si>
  <si>
    <t>881720368284672001</t>
  </si>
  <si>
    <t>881720649152045056</t>
  </si>
  <si>
    <t>881725921262161920</t>
  </si>
  <si>
    <t>881725936894443520</t>
  </si>
  <si>
    <t>881725937259356161</t>
  </si>
  <si>
    <t>881725946037911556</t>
  </si>
  <si>
    <t>881725964970991617</t>
  </si>
  <si>
    <t>881725967101698048</t>
  </si>
  <si>
    <t>881725971069628417</t>
  </si>
  <si>
    <t>881726012844683266</t>
  </si>
  <si>
    <t>881720581888110592</t>
  </si>
  <si>
    <t>881724922082545664</t>
  </si>
  <si>
    <t>881724974435889152</t>
  </si>
  <si>
    <t>881726028414058500</t>
  </si>
  <si>
    <t>881726031102488576</t>
  </si>
  <si>
    <t>881717791249674240</t>
  </si>
  <si>
    <t>881726043832242176</t>
  </si>
  <si>
    <t>881716145077731328</t>
  </si>
  <si>
    <t>881726050522320898</t>
  </si>
  <si>
    <t>881726061343645696</t>
  </si>
  <si>
    <t>881726061347733504</t>
  </si>
  <si>
    <t>881726061372944386</t>
  </si>
  <si>
    <t>881726061385482240</t>
  </si>
  <si>
    <t>881726061398110208</t>
  </si>
  <si>
    <t>881726061406556160</t>
  </si>
  <si>
    <t>881726061427527681</t>
  </si>
  <si>
    <t>881726061465276416</t>
  </si>
  <si>
    <t>881726061544960000</t>
  </si>
  <si>
    <t>881726061683367936</t>
  </si>
  <si>
    <t>881722786749849601</t>
  </si>
  <si>
    <t>881725396470951936</t>
  </si>
  <si>
    <t>881726068788523008</t>
  </si>
  <si>
    <t>881726057123991552</t>
  </si>
  <si>
    <t>881726077751615488</t>
  </si>
  <si>
    <t>881715478489554944</t>
  </si>
  <si>
    <t>881715569551998976</t>
  </si>
  <si>
    <t>881720772229603329</t>
  </si>
  <si>
    <t>881723624582922240</t>
  </si>
  <si>
    <t>881726082038218753</t>
  </si>
  <si>
    <t>881726091399974912</t>
  </si>
  <si>
    <t>881726092276633604</t>
  </si>
  <si>
    <t>881726115131293696</t>
  </si>
  <si>
    <t>881726118373580800</t>
  </si>
  <si>
    <t>881726098870087680</t>
  </si>
  <si>
    <t>881726121124954113</t>
  </si>
  <si>
    <t>881726122441953280</t>
  </si>
  <si>
    <t>881722059541401600</t>
  </si>
  <si>
    <t>881726130897780736</t>
  </si>
  <si>
    <t>881725927696195586</t>
  </si>
  <si>
    <t>881726131543486464</t>
  </si>
  <si>
    <t>881726146882052097</t>
  </si>
  <si>
    <t>881726156097036290</t>
  </si>
  <si>
    <t>881726137256222720</t>
  </si>
  <si>
    <t>881726156222775296</t>
  </si>
  <si>
    <t>881726167551807489</t>
  </si>
  <si>
    <t>881726189714284549</t>
  </si>
  <si>
    <t>881725562640711680</t>
  </si>
  <si>
    <t>881726194864889857</t>
  </si>
  <si>
    <t>881726199730327553</t>
  </si>
  <si>
    <t>881722897919639552</t>
  </si>
  <si>
    <t>881726210333716480</t>
  </si>
  <si>
    <t>881726225617747968</t>
  </si>
  <si>
    <t>881726230923362304</t>
  </si>
  <si>
    <t>881721663527817216</t>
  </si>
  <si>
    <t>881726237583884288</t>
  </si>
  <si>
    <t>881726238934667264</t>
  </si>
  <si>
    <t>881726239962091520</t>
  </si>
  <si>
    <t>881713215159189504</t>
  </si>
  <si>
    <t>881726243770515457</t>
  </si>
  <si>
    <t>881726245599272961</t>
  </si>
  <si>
    <t>881726246903853056</t>
  </si>
  <si>
    <t>881726250125066241</t>
  </si>
  <si>
    <t>881726252339548160</t>
  </si>
  <si>
    <t>881726254839234560</t>
  </si>
  <si>
    <t>881726259079790592</t>
  </si>
  <si>
    <t>881726263387459584</t>
  </si>
  <si>
    <t>881726270190493697</t>
  </si>
  <si>
    <t>881726275995312128</t>
  </si>
  <si>
    <t>881726287869431808</t>
  </si>
  <si>
    <t>881726288486125568</t>
  </si>
  <si>
    <t>881726290876936192</t>
  </si>
  <si>
    <t>881717325992472577</t>
  </si>
  <si>
    <t>881716222068277248</t>
  </si>
  <si>
    <t>881716766832865284</t>
  </si>
  <si>
    <t>881725305035116544</t>
  </si>
  <si>
    <t>881722257835520000</t>
  </si>
  <si>
    <t>881726302490955777</t>
  </si>
  <si>
    <t>881726311537942530</t>
  </si>
  <si>
    <t>881726325924474880</t>
  </si>
  <si>
    <t>881725752030490624</t>
  </si>
  <si>
    <t>881726327916818434</t>
  </si>
  <si>
    <t>881726329875349504</t>
  </si>
  <si>
    <t>881726331746111488</t>
  </si>
  <si>
    <t>881726332006223874</t>
  </si>
  <si>
    <t>881726343641272321</t>
  </si>
  <si>
    <t>881717389192302592</t>
  </si>
  <si>
    <t>881725699618463744</t>
  </si>
  <si>
    <t>881726347940331521</t>
  </si>
  <si>
    <t>881717496453238784</t>
  </si>
  <si>
    <t>881726349404254208</t>
  </si>
  <si>
    <t>881722219726032898</t>
  </si>
  <si>
    <t>881719712597417984</t>
  </si>
  <si>
    <t>881723368898211844</t>
  </si>
  <si>
    <t>881723404776329216</t>
  </si>
  <si>
    <t>881723920923185153</t>
  </si>
  <si>
    <t>881724382695088129</t>
  </si>
  <si>
    <t>881724791979474944</t>
  </si>
  <si>
    <t>881726352465985536</t>
  </si>
  <si>
    <t>881726355473178625</t>
  </si>
  <si>
    <t>881726357662818304</t>
  </si>
  <si>
    <t>881726361009758208</t>
  </si>
  <si>
    <t>881722157327425536</t>
  </si>
  <si>
    <t>881726379619893248</t>
  </si>
  <si>
    <t>881726392752193536</t>
  </si>
  <si>
    <t>881726396355067904</t>
  </si>
  <si>
    <t>881726404655591426</t>
  </si>
  <si>
    <t>881726424863956992</t>
  </si>
  <si>
    <t>881726425958633472</t>
  </si>
  <si>
    <t>881726428332544000</t>
  </si>
  <si>
    <t>881726428512870401</t>
  </si>
  <si>
    <t>881726432795181056</t>
  </si>
  <si>
    <t>881723129189367809</t>
  </si>
  <si>
    <t>881726446170918912</t>
  </si>
  <si>
    <t>881717541223190529</t>
  </si>
  <si>
    <t>881722970296770560</t>
  </si>
  <si>
    <t>881722667824549889</t>
  </si>
  <si>
    <t>881723233132793858</t>
  </si>
  <si>
    <t>881726447735459840</t>
  </si>
  <si>
    <t>881718730568474625</t>
  </si>
  <si>
    <t>881726460427292673</t>
  </si>
  <si>
    <t>881726450092527616</t>
  </si>
  <si>
    <t>881726467041656833</t>
  </si>
  <si>
    <t>881726470581665792</t>
  </si>
  <si>
    <t>881726478987046912</t>
  </si>
  <si>
    <t>881726483395379201</t>
  </si>
  <si>
    <t>881726506661101568</t>
  </si>
  <si>
    <t>881726513766420480</t>
  </si>
  <si>
    <t>881726516408668160</t>
  </si>
  <si>
    <t>881723623198687232</t>
  </si>
  <si>
    <t>881726523610243072</t>
  </si>
  <si>
    <t>881726525183324161</t>
  </si>
  <si>
    <t>881724490274689027</t>
  </si>
  <si>
    <t>881726551816982528</t>
  </si>
  <si>
    <t>881726598394896384</t>
  </si>
  <si>
    <t>881726613615910912</t>
  </si>
  <si>
    <t>881726555352739840</t>
  </si>
  <si>
    <t>881726586180861952</t>
  </si>
  <si>
    <t>881726620309929984</t>
  </si>
  <si>
    <t>881726620461150208</t>
  </si>
  <si>
    <t>881726623396970497</t>
  </si>
  <si>
    <t>881718946071576576</t>
  </si>
  <si>
    <t>881726636336398336</t>
  </si>
  <si>
    <t>881726645228388353</t>
  </si>
  <si>
    <t>881726674722750464</t>
  </si>
  <si>
    <t>881726693341184002</t>
  </si>
  <si>
    <t>881726697288024064</t>
  </si>
  <si>
    <t>881726697535553536</t>
  </si>
  <si>
    <t>881726697669873664</t>
  </si>
  <si>
    <t>881726724924334080</t>
  </si>
  <si>
    <t>881726725977067520</t>
  </si>
  <si>
    <t>881726744280956928</t>
  </si>
  <si>
    <t>881718680916180992</t>
  </si>
  <si>
    <t>881726075834818560</t>
  </si>
  <si>
    <t>881726765621690368</t>
  </si>
  <si>
    <t>881718933228859392</t>
  </si>
  <si>
    <t>881726796739342340</t>
  </si>
  <si>
    <t>881726802397286400</t>
  </si>
  <si>
    <t>881724159990145024</t>
  </si>
  <si>
    <t>881721218453225472</t>
  </si>
  <si>
    <t>881722006936408064</t>
  </si>
  <si>
    <t>881723977395314688</t>
  </si>
  <si>
    <t>881726658356666368</t>
  </si>
  <si>
    <t>881726811830353920</t>
  </si>
  <si>
    <t>881726821800091648</t>
  </si>
  <si>
    <t>881726720566493184</t>
  </si>
  <si>
    <t>881722452166025218</t>
  </si>
  <si>
    <t>881726001281204224</t>
  </si>
  <si>
    <t>881726827819094017</t>
  </si>
  <si>
    <t>881720379357642753</t>
  </si>
  <si>
    <t>881726829689683968</t>
  </si>
  <si>
    <t>881724180680630272</t>
  </si>
  <si>
    <t>881714791064117248</t>
  </si>
  <si>
    <t>881720220687097858</t>
  </si>
  <si>
    <t>881723544467496960</t>
  </si>
  <si>
    <t>881726837180604418</t>
  </si>
  <si>
    <t>881719999823581185</t>
  </si>
  <si>
    <t>881725378301235202</t>
  </si>
  <si>
    <t>881726111499026436</t>
  </si>
  <si>
    <t>881726229963042817</t>
  </si>
  <si>
    <t>881726810412732418</t>
  </si>
  <si>
    <t>881726842620739584</t>
  </si>
  <si>
    <t>881725966896070656</t>
  </si>
  <si>
    <t>881716123858632704</t>
  </si>
  <si>
    <t>881726183716474881</t>
  </si>
  <si>
    <t>881713106673479680</t>
  </si>
  <si>
    <t>881714799628787712</t>
  </si>
  <si>
    <t>881715377692004352</t>
  </si>
  <si>
    <t>881726209599561728</t>
  </si>
  <si>
    <t>881726870017908736</t>
  </si>
  <si>
    <t>881726871074885632</t>
  </si>
  <si>
    <t>881726899650576384</t>
  </si>
  <si>
    <t>881726775818170368</t>
  </si>
  <si>
    <t>881726903060750336</t>
  </si>
  <si>
    <t>881726931850280960</t>
  </si>
  <si>
    <t>881723402410639360</t>
  </si>
  <si>
    <t>881725663098449921</t>
  </si>
  <si>
    <t>881726936409546753</t>
  </si>
  <si>
    <t>881726945947299840</t>
  </si>
  <si>
    <t>881719649129435136</t>
  </si>
  <si>
    <t>881719918273724416</t>
  </si>
  <si>
    <t>881726885578899456</t>
  </si>
  <si>
    <t>881726952603832320</t>
  </si>
  <si>
    <t>881726961369833472</t>
  </si>
  <si>
    <t>881726989987569665</t>
  </si>
  <si>
    <t>881726991736553473</t>
  </si>
  <si>
    <t>881726993909161984</t>
  </si>
  <si>
    <t>881727000817401856</t>
  </si>
  <si>
    <t>881727018349547520</t>
  </si>
  <si>
    <t>881727020035698689</t>
  </si>
  <si>
    <t>881726776531050497</t>
  </si>
  <si>
    <t>881727021599961088</t>
  </si>
  <si>
    <t>881727034287726592</t>
  </si>
  <si>
    <t>881721716837429248</t>
  </si>
  <si>
    <t>881727050582814722</t>
  </si>
  <si>
    <t>881724986913824768</t>
  </si>
  <si>
    <t>881725829591334912</t>
  </si>
  <si>
    <t>881727050704236545</t>
  </si>
  <si>
    <t>881718108435619840</t>
  </si>
  <si>
    <t>881727066583875584</t>
  </si>
  <si>
    <t>881727073013817344</t>
  </si>
  <si>
    <t>881727074448396288</t>
  </si>
  <si>
    <t>881727083910754306</t>
  </si>
  <si>
    <t>881727097584193538</t>
  </si>
  <si>
    <t>881723599417159684</t>
  </si>
  <si>
    <t>881727103263272960</t>
  </si>
  <si>
    <t>881723991358021632</t>
  </si>
  <si>
    <t>881723964686450688</t>
  </si>
  <si>
    <t>881727104710094848</t>
  </si>
  <si>
    <t>881722635452678144</t>
  </si>
  <si>
    <t>881723869609906176</t>
  </si>
  <si>
    <t>881727116961759232</t>
  </si>
  <si>
    <t>881727122145923072</t>
  </si>
  <si>
    <t>881727136263847936</t>
  </si>
  <si>
    <t>881718460912238592</t>
  </si>
  <si>
    <t>881727138918875136</t>
  </si>
  <si>
    <t>881727142274359296</t>
  </si>
  <si>
    <t>881712768243515392</t>
  </si>
  <si>
    <t>881723654584717313</t>
  </si>
  <si>
    <t>881727157365506048</t>
  </si>
  <si>
    <t>881727158162407424</t>
  </si>
  <si>
    <t>881720435833847810</t>
  </si>
  <si>
    <t>881725621562257408</t>
  </si>
  <si>
    <t>881726951966228480</t>
  </si>
  <si>
    <t>881727164659277824</t>
  </si>
  <si>
    <t>881727165510942720</t>
  </si>
  <si>
    <t>881727165686886400</t>
  </si>
  <si>
    <t>881727171424911360</t>
  </si>
  <si>
    <t>881727172406263812</t>
  </si>
  <si>
    <t>881719503960276993</t>
  </si>
  <si>
    <t>881727200273211392</t>
  </si>
  <si>
    <t>881722559007309825</t>
  </si>
  <si>
    <t>881724445450276864</t>
  </si>
  <si>
    <t>881727201145737216</t>
  </si>
  <si>
    <t>881725174537736194</t>
  </si>
  <si>
    <t>881713474274869248</t>
  </si>
  <si>
    <t>881723461634097158</t>
  </si>
  <si>
    <t>881723869987389441</t>
  </si>
  <si>
    <t>881724154881257472</t>
  </si>
  <si>
    <t>881724482754236417</t>
  </si>
  <si>
    <t>881727216656171008</t>
  </si>
  <si>
    <t>881725904170438656</t>
  </si>
  <si>
    <t>881727221416833025</t>
  </si>
  <si>
    <t>881727231013171200</t>
  </si>
  <si>
    <t>881712748496797696</t>
  </si>
  <si>
    <t>881715008459087874</t>
  </si>
  <si>
    <t>881716642790735874</t>
  </si>
  <si>
    <t>881716939546140672</t>
  </si>
  <si>
    <t>881727251175403520</t>
  </si>
  <si>
    <t>881727252240662530</t>
  </si>
  <si>
    <t>881727255021371392</t>
  </si>
  <si>
    <t>881722901778575360</t>
  </si>
  <si>
    <t>881725092295790592</t>
  </si>
  <si>
    <t>881725369279238145</t>
  </si>
  <si>
    <t>881725594832076801</t>
  </si>
  <si>
    <t>881722956312924162</t>
  </si>
  <si>
    <t>881725578671529984</t>
  </si>
  <si>
    <t>881725585529212928</t>
  </si>
  <si>
    <t>881725601975070721</t>
  </si>
  <si>
    <t>881725606999805957</t>
  </si>
  <si>
    <t>881724206471290880</t>
  </si>
  <si>
    <t>881726872215838720</t>
  </si>
  <si>
    <t>881727270162968576</t>
  </si>
  <si>
    <t>881723577652789248</t>
  </si>
  <si>
    <t>881727277465313280</t>
  </si>
  <si>
    <t>881727302534537217</t>
  </si>
  <si>
    <t>881719646725984265</t>
  </si>
  <si>
    <t>881723757374521344</t>
  </si>
  <si>
    <t>881719960812134400</t>
  </si>
  <si>
    <t>881726342227677185</t>
  </si>
  <si>
    <t>881727315486547968</t>
  </si>
  <si>
    <t>881719970219950080</t>
  </si>
  <si>
    <t>881725893059649537</t>
  </si>
  <si>
    <t>881725944917934081</t>
  </si>
  <si>
    <t>881725950286716928</t>
  </si>
  <si>
    <t>881726027583471616</t>
  </si>
  <si>
    <t>881726032025276416</t>
  </si>
  <si>
    <t>881727005565177857</t>
  </si>
  <si>
    <t>881727315750690816</t>
  </si>
  <si>
    <t>881727317042769921</t>
  </si>
  <si>
    <t>881718492650770432</t>
  </si>
  <si>
    <t>881725520286801924</t>
  </si>
  <si>
    <t>881727329751511040</t>
  </si>
  <si>
    <t>881723240967794689</t>
  </si>
  <si>
    <t>881726744184713217</t>
  </si>
  <si>
    <t>881727151614984192</t>
  </si>
  <si>
    <t>881727333735874561</t>
  </si>
  <si>
    <t>881717278068355072</t>
  </si>
  <si>
    <t>881717739647381505</t>
  </si>
  <si>
    <t>881724936120750080</t>
  </si>
  <si>
    <t>881727337989111809</t>
  </si>
  <si>
    <t>881706370411536384</t>
  </si>
  <si>
    <t>880089178402299905</t>
  </si>
  <si>
    <t>881689212298317825</t>
  </si>
  <si>
    <t>881706445489618944</t>
  </si>
  <si>
    <t>881115303274577921</t>
  </si>
  <si>
    <t>881643611737251840</t>
  </si>
  <si>
    <t>881715257651208192</t>
  </si>
  <si>
    <t>878538788749705216</t>
  </si>
  <si>
    <t>881706796083052544</t>
  </si>
  <si>
    <t>881345574896664576</t>
  </si>
  <si>
    <t>881002720349396992</t>
  </si>
  <si>
    <t>881519893916536832</t>
  </si>
  <si>
    <t>881506092223676418</t>
  </si>
  <si>
    <t>881711501869957124</t>
  </si>
  <si>
    <t>881528161061806080</t>
  </si>
  <si>
    <t>881712695501869057</t>
  </si>
  <si>
    <t>881709981808041984</t>
  </si>
  <si>
    <t>878887891795148800</t>
  </si>
  <si>
    <t>881352452519280640</t>
  </si>
  <si>
    <t>881605158085328896</t>
  </si>
  <si>
    <t>881715220690993153</t>
  </si>
  <si>
    <t>881720077103398912</t>
  </si>
  <si>
    <t>881357859816067073</t>
  </si>
  <si>
    <t>881721605495422976</t>
  </si>
  <si>
    <t>881721016816287744</t>
  </si>
  <si>
    <t>881721221578186752</t>
  </si>
  <si>
    <t>881710189703045121</t>
  </si>
  <si>
    <t>881721713049960448</t>
  </si>
  <si>
    <t>881698226117591040</t>
  </si>
  <si>
    <t>881704557600002048</t>
  </si>
  <si>
    <t>881349189321601028</t>
  </si>
  <si>
    <t>881688310971813888</t>
  </si>
  <si>
    <t>881172177248174081</t>
  </si>
  <si>
    <t>881725282314366976</t>
  </si>
  <si>
    <t>881717302084816896</t>
  </si>
  <si>
    <t>881701030903271425</t>
  </si>
  <si>
    <t>881210731592417281</t>
  </si>
  <si>
    <t>Followed</t>
  </si>
  <si>
    <t>Followers</t>
  </si>
  <si>
    <t>Tweets</t>
  </si>
  <si>
    <t>Favorites</t>
  </si>
  <si>
    <t>Time Zone UTC Offset (Seconds)</t>
  </si>
  <si>
    <t>Description</t>
  </si>
  <si>
    <t>Location</t>
  </si>
  <si>
    <t>Web</t>
  </si>
  <si>
    <t>Time Zone</t>
  </si>
  <si>
    <t>Joined Twitter Date (UTC)</t>
  </si>
  <si>
    <t>Custom Menu Item Text</t>
  </si>
  <si>
    <t>Custom Menu Item Action</t>
  </si>
  <si>
    <t>Tweeted Search Term?</t>
  </si>
  <si>
    <t>few trades big money</t>
  </si>
  <si>
    <t>I intend to live forever or die trying -</t>
  </si>
  <si>
    <t>Minister of Finance, Defence and Corporate Affairs, Government of India</t>
  </si>
  <si>
    <t>Chief Economist, Chamber of Commerce &amp; Industry of Western Australia @CCI_WA; representing 9,000 business members who employ 300,000 people. GST reformist.</t>
  </si>
  <si>
    <t>We’re a leading global business delivering value at each stage of #mineral and #metal production. We’re moving #mining forward.</t>
  </si>
  <si>
    <t>न मैं कोई पत्रकार हूँ और न ही कोई लेखक,,, हाँ जिंदा हूँ इसलिए आवाज उठाती हूँ और आगे भी उठाती रहूँगी...
              ✍ स्वतंत्र लेखन !</t>
  </si>
  <si>
    <t>हमे तो बकवास करने की आदत है।
कृपया हमारी बकवास से परेशान ना हो।
RT देने का मूड बने तो एक नजर like मे हम like मे मौजूद है</t>
  </si>
  <si>
    <t>बनो सहारा बे-सहारों के लिए..
बनो किनारा बे-किनारों के लिए
जो जीये अपने लिए तो क्या जीयें
जी सको तो जीयो हजारों के लिए..
🙏
मेरे Tweets  likes👉💖 में 👇मिलेंगे</t>
  </si>
  <si>
    <t>A Farmer of 🇮🇳 India</t>
  </si>
  <si>
    <t>राष्ट्रवादी,प्रकृतिप्रेमी,सनातनधर्म
@narendramodi भक्त और #RSS की विचारधारा=माँ भारती को विश्व गुरु बनते देखना
राजनिति=दर्द=एहसास=उमंग=भक्ति ये है मेरे ट्वीट</t>
  </si>
  <si>
    <t>Diploma Eng Civil, Farmer  प्रा.शिक्षा-सरस्वती शिशु मंदिर,केन्द्रीय विद्यालय कैन्ट, शाहजहाँपुर</t>
  </si>
  <si>
    <t>Revenue Secretary, Ministry of Finance, Government of India</t>
  </si>
  <si>
    <t>देश-दुनिया से सटीक, संतुलित, निष्पक्ष समाचार (News and updates from DD News in Hindi) @DDNewsLive https://t.co/Y88ljFOQPE</t>
  </si>
  <si>
    <t>CEO, BlueKraft Digital Foundation. All views personal.</t>
  </si>
  <si>
    <t>Follow History, Politics &amp; Technology. Views are my own</t>
  </si>
  <si>
    <t>The No. 1 Business Daily in India brings you the latest #news updates and LIVE coverage of #politics #economy #markets #technology | RTs are not endorsements</t>
  </si>
  <si>
    <t>யானும் தல ரசிகன்,பெரியார் ரசிகனும் கூட..</t>
  </si>
  <si>
    <t>தன் முயற்சியில் சற்றும் தளராத  விக்ரமாதித்யன்.</t>
  </si>
  <si>
    <t>Garhwal, Uttarakhand</t>
  </si>
  <si>
    <t>Follow business news with India's Leading Business News Channel, CNBC-TV18. For more updates, follow us on @CNBCTV18Live .</t>
  </si>
  <si>
    <t>C E O 
https://t.co/BzRrzHfB5z</t>
  </si>
  <si>
    <t>Official Twitter account of the Bharatiya Janata Party (BJP). भारतीय जनता पार्टी ( बीजेपी )</t>
  </si>
  <si>
    <t>Politics, Avid Reader, Twitter is my hobby. My goal is to share as much important information as possible, Blog articles, Newspaper Articles etc.🌷</t>
  </si>
  <si>
    <t>I love my sunburnt country; a land of sweeping plains</t>
  </si>
  <si>
    <t>vakradant chikitsak!!! correct me,if i'm right!!!???</t>
  </si>
  <si>
    <t>Ram Ram gaon walon! Chidiya Rani badi sayani phudak phudak chalti mastani. I love dogs more than humans &amp; dont share my #Maggi with anyone. Tada! *phurrr*</t>
  </si>
  <si>
    <t>சொல்றதுக்கு ஒன்னும் இல்லை சொல்ல விரும்பவும் இல்லை சொல்லவும் தெரியாது          அம்மாவின் செல்லமகன்,அப்பாவின் தொல்லைமகன் ,கொங்குதேசம் ்</t>
  </si>
  <si>
    <t>➖எங்கள் வாழ்வும் எங்கள் வளமும் மங்காத தமிழ் என்று சங்கே நீ முழங்கு||
➖பசுமை தொழிலாளி🌿||
➖என் கீச்சுகள் விருப்பத்தில் (LIKES)||
➖ #எங்கள்_தோட்டத்தில்🌴🌻🍇</t>
  </si>
  <si>
    <t>Sports fanatic, Copywriter, voracious reader ,massive comicbook lover, beer drinker, friend maker, user of puns. Snapchat: dannynaz4.</t>
  </si>
  <si>
    <t>trying to unravel mysteries of public policy making</t>
  </si>
  <si>
    <t>Official Twitter Account of Tamil Nadu Unit of Bharathiya Janata Party. தமிழ்நாடு பாரதிய ஜனதா கட்சியின் அதிகாரப்பூர்வ ட்விட்டர் கணக்கு.</t>
  </si>
  <si>
    <t>Official Handle. Also Reach us on https://t.co/aiDjhckjwH ಭಾರತೀಯ ಜನತಾ ಪಕ್ಷ, ಕರ್ನಾಟಕ ಘಟಕದ ಅಧಿಕೃತ ಖಾತೆ</t>
  </si>
  <si>
    <t>Official twitter handle of the GoI for queries on GST. Tweets for educational purposes only and not applicable to any legal proceedings.</t>
  </si>
  <si>
    <t>Union Minister of State, Commerce &amp; Industry (I/C), GoI, MP (RS) representing Karnataka, Formerly BJP Natl Spokesperson. Views personal, RTs no endorsement.</t>
  </si>
  <si>
    <t>பணிந்தவன் பயந்தவன் அல்ல !!!☝🏽️#இணையத்திலும் #இதயத்திலும் நண்பர்களை சம்பாதிப்பவன் எதிரிகளை அல்ல,#Smile making good impression 💕#143யிசம் 👈🏻டச் மை காதல் சுவடு</t>
  </si>
  <si>
    <t>भारतीय सेना अउर प्रभु राम!! बाकी सब चुसल आम. 
बोला जय श्रीराम!!</t>
  </si>
  <si>
    <t>MedTech Pioneer Entreprenuer committed 2 improving healthcare in India thru technology. Liberal Right Winger, no respect 4 pseudo secularists. RT's not my views</t>
  </si>
  <si>
    <t>Cricketers and Commentators Hindi Music Comedy and Humour News Breaking News Government and Politics</t>
  </si>
  <si>
    <t>Global Citizen, Sports Enthusiast, Entrepreneur, Active Citizen, Pro NaMo. Tweet r mine bt sm1 cn tk it personal. Retweets are my wish bt sm1</t>
  </si>
  <si>
    <t>News 7 Tamil, we are a Tamil News channel based in India, providing a wide array of stories ranging from politics to international affairs, business, sport etc</t>
  </si>
  <si>
    <t>मैं हवा हूँ, कहाँ वतन मेरा..
अब कहाँ हूँ, कहाँ नहीं हूँ मैं..
जिस जगह हूँ, वहाँ नहीं हूँ मैं...
कौन आवाज़ दे रहा है मुझे...?
कोई कह दे, यहाँ नहीं हूँ मैं..!</t>
  </si>
  <si>
    <t>CNBC Bazaar (Parody Ac)  Get all information for tranding  #NSE #BSE #MCX #Nifty #Sensex Increase your Profit &amp; Wealth</t>
  </si>
  <si>
    <t>India's Number One Business Channel</t>
  </si>
  <si>
    <t>Journalist; Anchor, Hosts Awaaz Entrepreneur @CNBC_Awaaz flagship property on Startup culture.Identifying Indian youth who will be leaders of tomorrow.</t>
  </si>
  <si>
    <t>பிறப்பொக்கும் எல்லா உயிர்க்கும்!
   தெய்வம் பல பல சொல்லி பகைத்தீயை வளர்ப்பவர் மூடர்</t>
  </si>
  <si>
    <t>இங்கே எனக்குள் இருக்கும் இன்னொருவன் நான்....👥</t>
  </si>
  <si>
    <t>“உண்மை உடனுக்குடன்” என்ற நோக்குடன் நடப்பு செய்திகளை நடுநிலையோடு விரைந்து தரும் தமிழகத்தின் முன்னணி செய்தித் தொலைக்காட்சி.</t>
  </si>
  <si>
    <t>General Secretary AICC, 
Former Chief Minister Rajasthan.</t>
  </si>
  <si>
    <t>Aisen tukar tukar kaahe dekh rha hai be? IG- @rajdeepbunait</t>
  </si>
  <si>
    <t>Techie,cooking,swimmer #butterchicken #mufc #imaginedragons #vikings  IG-uselessburger https://t.co/QwYYPwQVWY</t>
  </si>
  <si>
    <t>Official Account of the Ministry of Women and Child Development, Government of India. Follow us on https://t.co/3ygKZEyfjh.</t>
  </si>
  <si>
    <t>Gender Equality, social activist, Blogger, professionally Techie, proud introvert https://t.co/4fCFVHqhyf</t>
  </si>
  <si>
    <t>Office of the Home Minister of India</t>
  </si>
  <si>
    <t>Fac recte, nec time....</t>
  </si>
  <si>
    <t>Office of the Prime Minister of India</t>
  </si>
  <si>
    <t>I am the answer for the question ppl often ask "Who did this?"
https://t.co/eCmInVUOtz</t>
  </si>
  <si>
    <t>जय जय श्री राम 🚩</t>
  </si>
  <si>
    <t>Kabir is God</t>
  </si>
  <si>
    <t>BHARAT MATA KI JAI</t>
  </si>
  <si>
    <t>India's exciting news media start-up grows, one small step at a time. Founder: @ShekharGupta</t>
  </si>
  <si>
    <t>It is better to be hated for what you are than to be loved for what you are not.</t>
  </si>
  <si>
    <t>chemist by day.. other stuffs at night.</t>
  </si>
  <si>
    <t>We cant allow a few hate &amp; war mongers in politics &amp; media to destroy this country. 
Save the Idea of India or will lose India's biggest strength - Diversity.</t>
  </si>
  <si>
    <t>Desh ke aage kuch bhi manjur nahi. Nafrat hai unse, jo desh ka khakr bhi desh ke nahi. Ghussa hai unpe jinhe desh ne sab diya, magar wo desh ke nahi.</t>
  </si>
  <si>
    <t>Freelancer &amp; Entrepreneur</t>
  </si>
  <si>
    <t>Unfortunate Engineer.
Writer by choice.
#IamAAP volunteer.
।।देशभक्त हूँ, भक्त नहीं।।</t>
  </si>
  <si>
    <t>re tweet sahmati nahi🙏 me modi bhakt nahi hu😛</t>
  </si>
  <si>
    <t>I am an Engineer, Explorer and  social media enthusiast!</t>
  </si>
  <si>
    <t>#NotInMyName | Stop Mob Lynching | #अबकी_बार_lynching_सरकार</t>
  </si>
  <si>
    <t>இந்திய நாட்டில் பிறந்தாலும் தமிழன் என்று சொல்லவே பேறுமைப்படுகிறேன்</t>
  </si>
  <si>
    <t>Working as Accounts in Haryana Education Department. Having interest in #esolution. Love his #family #friends #relatives</t>
  </si>
  <si>
    <t>A proud Indian!!!! You get what you see..My tweets are my views &amp; RT's not endorsement!!!</t>
  </si>
  <si>
    <t>Political and Social Analyst. #IndiaFirst Privilege - India's PM @narendramodi ji follows me. All views are strictly personal. RTs are not endorsements</t>
  </si>
  <si>
    <t>Editor,The Hindu Business Line. Views are personal. Re-tweets are  not to be treated as endorsement of that particular view!</t>
  </si>
  <si>
    <t>Nation First 🇮🇳🇮🇳🇮🇳</t>
  </si>
  <si>
    <t>i proud 2 be a INDIAN MUSLIM 
      (हिंदी और उर्दू ) ( شان )
मेरे ट्वीट like में और spree @shaan002</t>
  </si>
  <si>
    <t>👉😍chemistry wala boy ......I am chocolatey boy 👦NO Dm❎
જો બકા ગુજરાતી છુ એટલે ટણી તો રહેવાની. 
visit 🚀🛫MY tweets in 💝</t>
  </si>
  <si>
    <t>Keep an eye on financial,political and social events.Retired IRS.Loves sports &amp; painting. Speak for what is right and just</t>
  </si>
  <si>
    <t>Alwar,. India.</t>
  </si>
  <si>
    <t>A Raconteur, Dreamer, Anglophile, #CFC, Bookworm, Cynic, Fatalistic, Tradeaholic &amp; a Loyal Citizen. Views personal.</t>
  </si>
  <si>
    <t>Prime Minister of India</t>
  </si>
  <si>
    <t>Spiritual Saint/Philanthropist/Versatile Singer/Allrounder Sportsperson/Film Director/Actor/Art Director/Music Director/ Writer/Lyricist/Autobiographer/DOP</t>
  </si>
  <si>
    <t>DSL Delhi चैंपियन 🏆
I Love My INDIA 🇮🇳</t>
  </si>
  <si>
    <t>WEB  DESIGNER /SOCIAL WORKER /HAPPIEST PERSON /ARDENT /NEOTRIC / STUBBORN / NAUGHTY  /☆ FREEDOM LOVER ☆ / ♡ ♡ MSTI ALL TIME  24*7</t>
  </si>
  <si>
    <t>PhD in natural sciences</t>
  </si>
  <si>
    <t>Dreamer &amp; achiever</t>
  </si>
  <si>
    <t>India's largest FM Network with 62 stations. Part of the country's most dynamic broadcast network @BIGNetwork with @BIGMagicChannel @BigGanga</t>
  </si>
  <si>
    <t>RJ @927BigFmGuw</t>
  </si>
  <si>
    <t>Gagne à étudier les positions d'échecs à son temps perdu et à griffonner quelques dessins sans prétention</t>
  </si>
  <si>
    <t>Yadda, yadda yadda.</t>
  </si>
  <si>
    <t>इश्वर अल्लाह तेरो नाम...
सबको सन्मति दे भगवान....
 سبھاش چترویدی
Retweets are not endorsements...</t>
  </si>
  <si>
    <t>Dr B R Ambedkar 's greatness lies in the fact that he can be a guide, friend and philosopher to this present &amp; to future generations too!</t>
  </si>
  <si>
    <t>m a football aficionado &amp; movie freaker!!!  Passionate to do impossible works....</t>
  </si>
  <si>
    <t>जागो भारत जागो
कांग्रेस लाओ देश बचाओ
RTS not Endorsement</t>
  </si>
  <si>
    <t>Secretary, Maharashtra Congress, Civil Rights Activist, Columnist. My religion is Islam,culture is Hindu,ideology is Indian. Tweets STRICTLY personal</t>
  </si>
  <si>
    <t>PRESIDENT BLOCK CONGRESS COMMITTEE Ward NO 16 (S) Janakpuri VIDHAN SABHA</t>
  </si>
  <si>
    <t>General Secretary of All India Congress Committee , Ex CM Madhya Pradesh Ex President MPCC and Member Rajya Sabha</t>
  </si>
  <si>
    <t>राष्ट्र सर्वप्रथम सर्वोपरि !! भारत माता की जय !! समर्थन और विरोध केवल, विचारों का होना चाहिये किसी व्यक्ति का नहीं, #MannKiBaat Views Personal. Jai Shri Ram !!</t>
  </si>
  <si>
    <t>Sufi Soul, Humanist, Secular Fundamentalist, with passable intelligence, Poetry lover and also a Lawyer</t>
  </si>
  <si>
    <t>One of India's largest media companies. Latest news from around the world. Retweets are not endorsements.</t>
  </si>
  <si>
    <t>Indian Politician &amp; Entrepreneur</t>
  </si>
  <si>
    <t>Shares &amp; Stock Broker as well as Consultant</t>
  </si>
  <si>
    <t>Welcome! You have just landed on India's No. 1 platform for #news and #views on #financialmarkets. Stay hooked to follow every market move round the clock.</t>
  </si>
  <si>
    <t>am different</t>
  </si>
  <si>
    <t>Former CM (Bihar), Railway Minister, India, National President- RJD, Ex. President Patna University, Socialist Patriarch &amp; Long time Parliamentarian</t>
  </si>
  <si>
    <t>Techie, Politic, Social worker .Believe in Hinduism, Proud to be Hindu.</t>
  </si>
  <si>
    <t>Sports, politics , films , journalism..!!</t>
  </si>
  <si>
    <t>Sports Indian Athletes Music Music Government and Politics</t>
  </si>
  <si>
    <t>कांग्रेस पार्टी जिंदाबाद
मैडम किरण चौधरी जिंदाबाद
बहन श्रुति चौधरी जिंदाबाद</t>
  </si>
  <si>
    <t>லைப்ஃல என்ன வேணும்னா நடக்கலாம் அதுக்கு ரெடியா இருக்கோமாங்குறது தான் கேள்வி!</t>
  </si>
  <si>
    <t>जागरूक छात्र         मजबूत राष्ट्र 
                              Student  University of Allahabad
       Student Union Zindabad</t>
  </si>
  <si>
    <t>श्रेयान्स्वधर्मों विगुण: परधर्मात्स्वनुष्ठितात् । स्वधर्मे निधनं श्रेय: परधर्मो भयावह: ।।</t>
  </si>
  <si>
    <t>Fights for victims of False 498A and DV | Extremely Sarcastic [RT not endorsement;Tweets may be personal view] Helpline :8882498498</t>
  </si>
  <si>
    <t>VP &amp; Head Corporate Communications @ respected Indian conglomerate, foodie, weekend farmer, love to travel,  retweets are not endorsements, views are personal.</t>
  </si>
  <si>
    <t>shilpafoodie micro blogging (instagram handle ) founder of the best and biggest food group @khaopiyolocal</t>
  </si>
  <si>
    <t>भ्रष्टाचार मुक्त भारत हमारा सपना है .. RT are Not Endorsement... #इंकिलाब ज़िंदाबाद 🇮🇳</t>
  </si>
  <si>
    <t>Majority isn't a Benchmark of Being Right, Truth could be Standing Alone! 
I am not responsible for Nasty Tweets that I am tagged in, RTs r not Endorsement.</t>
  </si>
  <si>
    <t>Proud to be part of AAP family..RT's are Not Endorsement..</t>
  </si>
  <si>
    <t>I Love OYO देश की खातिर किसी भी हद तक जा सकता हूं
याद रखना**Being Narendra Modi दिल से
 Rt के लिये यहाँ क्लिक करें  @Rajeshraj92</t>
  </si>
  <si>
    <t>मैं शिक्षक हूं शब्द की शक्ति में विश्वास करता हूं▪ मामूली शब्दों में ही कुछ खास लिखेंगे▪ खिंचाव युक्त वाक्य▪ ⚔राष्ट्रवादी⚔ गद्दार दूर रहे ● #जय_हिंद 🙋</t>
  </si>
  <si>
    <t>Entrepreneur with million dreams; Religion - Humanity | Passion - Education | Reading &amp; Travel | Aspiring writer | Spiritual | Live and let live :)</t>
  </si>
  <si>
    <t>🎙Singer🎙
📚Student📚
 🚩🚩भाजपा समर्थक🚩🚩
followed by @PiyushGoyalOffc</t>
  </si>
  <si>
    <t>#NationFirst #IamNewIndia
#ProudIndian, #Member @BJP4India</t>
  </si>
  <si>
    <t>learner, listener, helper &amp; thankful to this beautiful world</t>
  </si>
  <si>
    <t>All male, full frontal, NYC musical. Great for bachelor/ette party, anniversary, breakup, Girls/Boys Night Out. We heart gays, straights, &amp; everyone in between.</t>
  </si>
  <si>
    <t>actor • writer • podcast host</t>
  </si>
  <si>
    <t>against gender biased law</t>
  </si>
  <si>
    <t>Software Quality Assurance, RPA (Robotics Process Automation) Expert. Freelancing Photographer. Adivasi. Traveller. Co-Founder @vaastavngo</t>
  </si>
  <si>
    <t>A million Namo well wishers/patriots advising Namo 2 either fix fringe elements or 2 follow Hindutva diligently.Can we get off the couch &amp; contribute on ground?</t>
  </si>
  <si>
    <t>Official Twitter account of DD News,The Public Broadcaster of India  हिंदी में @DDNewsHindi</t>
  </si>
  <si>
    <t>🇮🇳 Indian Muslim 🇮🇳... तकलीफ हे??... unfollow or block me...simple... मोदी भक्ती कृप्या अपने पास ही रखे...</t>
  </si>
  <si>
    <t>Citizen journalist .political n strategic analyst .Technology, Startups, Entrepreneurship, Investing. operated by @angryyoungman11</t>
  </si>
  <si>
    <t>If I can describe myself in fewer than 160 chars; then its probably best not to do it!</t>
  </si>
  <si>
    <t>Addl. General Manager at Projects &amp; Development India Ltd.</t>
  </si>
  <si>
    <t>FILM MAKER</t>
  </si>
  <si>
    <t>Writer - Director - Producer - Explorer</t>
  </si>
  <si>
    <t>ॐ
मैं क्षमाधैर्य का धारक भी
मैं दुष्टों का संहारक भी
मैं मानवताका दूत
प्रेमशांति का पक्षधर
मैं ही सृष्टि का बिंदु
हाँ,मैं हिंदु!हूँ
ट्वीट के लिए Likes पर जाएँ</t>
  </si>
  <si>
    <t>मैं आप लोगो के साथ हूँ,
ये मेरा भाग्य है।
पर आप सभी लोग मेरे साथ है,
यह मेरा सौभाग्य है॥
मेरे सभी Tweets 
#Like पर मिलेंगे॥</t>
  </si>
  <si>
    <t>in the midst of winter, I found there was within me , an invincible summer</t>
  </si>
  <si>
    <t>Tech industry participant. Amateur economist. Driver of teams , and SUVs. Family man.</t>
  </si>
  <si>
    <t>😊</t>
  </si>
  <si>
    <t>मैं बुरी आदतो वाला
एक अच्छा लड़का हूँ😊
🙏मोदी भक्त 🙏
🚩सिरफिरा हिन्दू 🚩
जब प्रोफ़ाइल ओपन कर लियो हो भाई तो फॉलो भी कर दो यार😉
followed by @PiyushGoyalOffc</t>
  </si>
  <si>
    <t>#ए_खुदा बस इतनी इनायत बक्शना तू मेरे नाम को, कि जिसके भी लबो पे उभरे,मुस्कराहट के साथ उभरे
(( खुद से लिखती हुँ #फनाह  ))
I #Love My 💞#India 💞
Tweets in like❤</t>
  </si>
  <si>
    <t>My Dream Boy @ImRo45                                   
👉#RohitBestFanNikita 10✌#HBD_Nikita 3👈
✴Urvashi✴Bani✴Anita✴MumbaiIndians✴ Mandana✴</t>
  </si>
  <si>
    <t>लो फिर आया हूँ दोस्तों ,सिर्फ तुम्हारी बकचोदियां देखने ! 
{ पुराना खाता @sir_Shanky #RIP #56K Suspended }
 #Instagram ---   sir_shanky</t>
  </si>
  <si>
    <t>I will win,not immediately but definitely.....</t>
  </si>
  <si>
    <t>पूर्व मुख्य मंत्री बिहार, पूर्व रेल मंत्री भारत सरकार, अध्यक्ष राष्ट्रीय जनता दल, जेपी आंदोलन के प्रखर नेता, राजनीतिज्ञ Parody</t>
  </si>
  <si>
    <t>मै मोदी भक्त हूँ||भाजपा के खिलाफ एक शब्द नहीं सुन सकता|| देश हित सर्वोपरि || 20 साल मोदी राज || गौरवान्वित हूँ || 
#आओ_चले_विकास_की_ओर || @Narendramodi</t>
  </si>
  <si>
    <t>#poetry_lover
#nation_first🚩
#भारत_माता_की_जय
#proud_PM @narendramodi
#indian_army 🚩
#बेटी_बचाओ_बेटी_पढाओ
followd by mny nationlist🚩
tweets in👉💗</t>
  </si>
  <si>
    <t>Nationalist .Grateful to Almighty to be born in India.Broad minded but narcissists stay away.Views Personal | RTs, QTs, Likes &amp; Links are not an Endorsement</t>
  </si>
  <si>
    <t>War Veteran,Welfare Veterans &amp; Families,Travel, Music;Politically https://t.co/8opguH0mbK &amp; Leadership,Industry Corporate,MD &amp; CEO.Retweets are not Endorsements.</t>
  </si>
  <si>
    <t>Gynaecologist,married,No DM,feel blessed that we have Modiji 🚩CongressMuktBharat होते ही हर दिन होली ,रात दिवाली होगी🚩भगवा भारत🚩missionmodi2019</t>
  </si>
  <si>
    <t>The Official Twitter Account of India's Most Vibrant Political Movement - The Indian National Congress | RT's are Not Endorsements</t>
  </si>
  <si>
    <t>This is the official account of the Office of Rahul Gandhi | Member of Parliament | Vice President, Indian National Congress</t>
  </si>
  <si>
    <t>A drop in Ocean of 1.25B Indians..., I am what my followers made me....© Comments w/o Prejudice in National Interest. Founder @mySWADES &amp; Ex CIO Timetunnel</t>
  </si>
  <si>
    <t>The official Twitter account for https://t.co/RBTHZHv1ga | Joint venture between Zee Media &amp; Penske Media Corp.</t>
  </si>
  <si>
    <t>very simple</t>
  </si>
  <si>
    <t>Creating interesting financial content for readers from any genre/background. A portal that is light on your brain &amp; zero on your pocket.</t>
  </si>
  <si>
    <t>Director @hopeoflifeindia |SOCIAL WORKER |Work in Health &amp; Primary Education | Patriot |  | https://t.co/bsIeoGmrxY</t>
  </si>
  <si>
    <t>Doctor, Hindu Nationalist*, Right-Wing*, Hardcore NAMO Bhakt*. Nation first*.#UniformCivilCode*.  #OneNationOneLaw. BJP~RSS. RTs not endorsement</t>
  </si>
  <si>
    <t>Journalist, columnist, social commentator, opinion-shaper and author of 18 books.</t>
  </si>
  <si>
    <t>@NAROLAHIMMATBHAI  ;
National Gen.Sec.#NMVMINDIA; Ex.Pres#NMVMGujarat;
ना जातिवाद ना प्रांतवाद,अब चलेगा सिफॅ विकासवाद, पाटीॅ नही परिवार है,संस्था नही संस्कार है</t>
  </si>
  <si>
    <t>Brar Laboratory</t>
  </si>
  <si>
    <t>Dream Boy |
FrAnk |
Naughty |
Social Worker | 
Love To Nature | 
Diploma In Architecture |
Thaparian |
Fan Of @Narendramodi Sir😎 
Followed by @VijayGoelBJP😇</t>
  </si>
  <si>
    <t>ह्रदय में राधे श्याम बस्ते है
भारतीय सेना आदर्श है.. अंधभक्त नही 
My Youtube Channel
https://t.co/0h13CIKuFp
My Twits in Likes</t>
  </si>
  <si>
    <t>ऐ मेरे #वतन 🇮🇳 के लोगों जरा #आँख में भर लो पानी,             
जो #शहीद हुए हैं उनकी , जरा #याद करो #कुर्बानी ।।
#जयहिंद  🚩#महादेव 🚩  Tweets 👉💘❤</t>
  </si>
  <si>
    <t>🌞⚜#MahadevShiva bhakt🔱🌞...#Rjrasva💧Optimistic💧...🔥⚔Orthodox #HinduRajput⚔🔥...#AstroPhysics lover{π™(#E=mc²)} ...#Shivism ⛅🔯...Member #ReclaimTemples🏰</t>
  </si>
  <si>
    <t>Live life.!! No matter how fuckd up u are..but never give up and enjoy life to its fullest.!!</t>
  </si>
  <si>
    <t>Latest news alerts from India and the world.</t>
  </si>
  <si>
    <t>Die Hard Fan of @Sudhirchaudhary-Nationalist-Active Member #BJP #RSS -Followed by @PiyushGoyalOffc @PremShuklaBJP @RahulSinhaBJP -Tweet in↪♥</t>
  </si>
  <si>
    <t>राष्ट्रीय स्वयंसेवक संघ</t>
  </si>
  <si>
    <t>Early Stage Investing. M&amp;A and Investor Relations. Wanderlust. India Sports.</t>
  </si>
  <si>
    <t>Deep interested in social technology and its impact on users, communities and brands! eCommerce evangelist, internet consumer marketing professional.</t>
  </si>
  <si>
    <t>Partner - Indirect Tax/GST Leader in PwC India,  Amateur Writer / blogger, Trier, views are personal</t>
  </si>
  <si>
    <t>Chairman &amp; Territory Senior Partner, @PwC_IN. Views are my own.</t>
  </si>
  <si>
    <t>PwC is a network of firms in 157 countries with more than 223,000 people who are committed to delivering quality in assurance, advisory and tax services.</t>
  </si>
  <si>
    <t>Girl With Wits</t>
  </si>
  <si>
    <t>Electrical Engineer &amp; Construction Contractor.
Appreciate Art , Architecture &amp; Good Governance.
Running &amp; Cycling Check : Swimming WIP. 
Idolize #ElonMusk</t>
  </si>
  <si>
    <t>When debate fails, slander rules. Author of novel: Travails of LOVE. Faculty of Management Studies. Read, write and teach. https://t.co/7VOH18vNmF</t>
  </si>
  <si>
    <t>I am a die hard fan of SURYA ANNA(my inspiration) ... Love hanging out with frns love my guys!!</t>
  </si>
  <si>
    <t>Breaking News Government and Politics Politicians and Pol Parties... Modi old supporter
connected with Rammadhav G
many many thanks to him...</t>
  </si>
  <si>
    <t>मेरा ब्लड Rss पॉजिटिव है, और रंग भगवा
कभी धर्म की रक्षा के लिए चाहिये तो बता देना।
भारत_माता_की_जय
Follow me https://t.co/qZpY6ipq8F.…</t>
  </si>
  <si>
    <t>An Indian... only</t>
  </si>
  <si>
    <t>Network of Real Estate Advisors</t>
  </si>
  <si>
    <t>Business Journalist at HT Mint
(cover Indian real estate sector, hospitality companies and HR)</t>
  </si>
  <si>
    <t>✍🏻✍🏻 आसमा के परे एक जहा है कही,
झूठ सच का वहा कायदा ही नही..
रौशनी में वहां की अलग नूर है,
साये जिस्मो से आगे जहा जाते हैं....✍🏻✍🏻
     ⚠⚠⚠DM block⚠⚠⚠</t>
  </si>
  <si>
    <t>शब्दो को संजोता हू शब्दो का एक शहर हँ मेरा,
शहर मै प्रवेश करोगो तो दर्द, ख़ुशी, अहसास स्वागत करेगे https://t.co/Soe7tzu3Yb
@jaysidh2
ब्लॉग https://t.co/XZacYt0ZNT</t>
  </si>
  <si>
    <t>Sports,Politics,Current Affairs. Love India, Salute Armed Forces!Against #VVIPRacism,for Development driven Politics</t>
  </si>
  <si>
    <t>Believes in *serious* fun. Fav breakfast menu : Radio. Theatre. Cinema. Music.</t>
  </si>
  <si>
    <t>✍️ founder....PB Future Group # self inspired # in life@ Jio ... Ji bhar ke ... @ ...................I like only💐 💐MODI JI 💐</t>
  </si>
  <si>
    <t>State Secretary BJP Rajasthan 
State President Rayka Rebari Mahasabha Raj.</t>
  </si>
  <si>
    <t>Social workers in BJP Homeo prectisanar Live in singal</t>
  </si>
  <si>
    <t>ι reѕpecт a мan wнo reѕpecт a woмan🙏#GstfornewIndia!Honoured to be Followed by Sir @PiyushGoyalOffc @AmitShahOffice @sushilkedia @rmantha2
My tweets in likes❤</t>
  </si>
  <si>
    <t>Law &amp; Justice, Information Technology Minister of India
#DigitalIndia</t>
  </si>
  <si>
    <t>Engineer, Master of BOMs/Trucks, an ardent automobile lover, owns one and a big foodie.</t>
  </si>
  <si>
    <t>cyclist | fitness | whiskey | ex-Sharaabi [snapchat : roflala]</t>
  </si>
  <si>
    <t>Chartered Accountant (CA) in Practice.
Founder member of SVSJNM, Bangalore.
Active member of JCIBGC-Bangalore.
Actively working for https://t.co/opjrcK1gTk</t>
  </si>
  <si>
    <t>MLA - Maharashtra State Assembly |State Vice President - BJP Largest Political Party | Ex-Nagpur City BJP President</t>
  </si>
  <si>
    <t>Pledge 2 Support AAP &amp; Vote 4 Vyavasta Parivartan⠀⠀⠀⠀⠀⠀⠀⠀⠀⠀⠀⠀⠀⠀⠀⠀⠀⠀⠀⠀⠀ [Follow at: @AamAadmiParty] [FB: https://t.co/zPleN8aYmt]</t>
  </si>
  <si>
    <t>Hindi lecturer_एक दिल लेकर आई हूँ..हजारो-लाखों दिलो में जगह बना कर जाऊगी...😊😊</t>
  </si>
  <si>
    <t>Official Account of @BJP4India District President Gurugram !! Tweets are my personal point of view. RT's not endorsements. 
#BetiBachaoBetiPadhao
#SwachhBharat</t>
  </si>
  <si>
    <t>Finance, Revenue, Excise &amp; Taxation, Planning, Consolidation, Rehabilitation, Law &amp; Legislative Minister, Govt of Haryana.</t>
  </si>
  <si>
    <t>ex editor DD news. editor Kurukshetra mag.
freelance writer on defence.techical analysis.
sharing (value) sheering (trait) RT are not my views</t>
  </si>
  <si>
    <t>MY {attitude} will always be based on how you {treat} me~😏</t>
  </si>
  <si>
    <t>Political revolution in India has begun. Bharat jaldi badlega. Arvind Kejriwal.</t>
  </si>
  <si>
    <t>A Prospective Film Maker</t>
  </si>
  <si>
    <t>👉எம்மால் கடந்தகாலங்களில் எடுக்கப்பட்ட முடிவுகளே...
இன்றைய எம் நிலைக்கு காரணம் ✍
🙇கஷ்டங்கள் மட்டும் இல்லையென்றால் போராடும் எண்ணமே நமக்கு இல்லாமல் போய்விடும் 📢</t>
  </si>
  <si>
    <t>State President - TN BJP ;; Medical Doctor - Gynecologist</t>
  </si>
  <si>
    <t>Dog Lover</t>
  </si>
  <si>
    <t>Convenor Social Media Maharashtra BJP | Founder S.S.B Sanstha | Love to Travel | Socio-Cultural Activity |</t>
  </si>
  <si>
    <t>16♡ғᴇʙʀᴜᴀʀʏ♡1992 @actorvijay  @superstarrajini @iamsrk @sachin_rt @msdhoni "வாய்மையே வெல்லும்"👉in followers, I'm trying to beat @katyperry @justinbieber</t>
  </si>
  <si>
    <t>Newscast Pratyaksha is an unique daily news site that specifically focuses on analyses and reports of various international #geopolitical events and happenings.</t>
  </si>
  <si>
    <t>A writer by choice, a dreamer by birth and a lover by default! Vice-Chairperson of Minority Department of Assam Pradesh Congress Committee!</t>
  </si>
  <si>
    <t>Nothing Special. An Indian.
#IAmWithModi</t>
  </si>
  <si>
    <t>Member, Mullaperiyar Special Cell, Govt of Kerala~a civil engineer, who fall in love with water disputes &amp; law~love to read, click &amp; travel~learning to unlearn!</t>
  </si>
  <si>
    <t>Me pradeep Khatri one Social worker against corruption from India. it is my life motto.AAP is Future of better India.</t>
  </si>
  <si>
    <t>संघ स्वयंसेवक, राष्ट्रभक्त, जय हिंद।
विशाल सागर समाज अपना, हम सब इसके बिंदु है।
संस्कृति सबकी एक चिरंतन, खून रगों में हिन्दू है।।
followed by @piyushgoyaloffc</t>
  </si>
  <si>
    <t>Award-winning journalist (IIIrd Std Obstacle Race) writing on banking and finance</t>
  </si>
  <si>
    <t>Moody's Investors Service is a leading provider of credit ratings, research, and risk analysis.</t>
  </si>
  <si>
    <t>கனவுகளை வெல்பவன். 
உணர்வுகளை மதிப்பவன்.
எண்ணங்களை இயக்குபவன்</t>
  </si>
  <si>
    <t>suraj pratap midiya prabhari bajrang dal pratappur 
पुत्र में माँ भारती का, मुझ पर किसका जोर 
काट दूँगा हर वो सर, जो उठा मेरे हिंदुस्तान की और
जय हिंदुत्व</t>
  </si>
  <si>
    <t>ஓம் நமசிவாய</t>
  </si>
  <si>
    <t>‘Juuvee’ the popular local synonym for Junior Vikatan, the pioneer in investigative journalism in Tamil.</t>
  </si>
  <si>
    <t>Cutie's Dad :-) | Food &amp; Lifestyle Retail ~14 + Yrs | #FutureGroup | A Typical Cancerian | Usually cursed for being Blunt | Starting Up... Beta :-)</t>
  </si>
  <si>
    <t>Dont Underestimate The Power Of a Common Man(AAM AADMI):</t>
  </si>
  <si>
    <t>Journalist 
cover - Left,  AAP,  Elections,
Nepal affairs.
I have my opinion on everything.
Tweets r personal 
                 ashu.3page@gmail.com</t>
  </si>
  <si>
    <t>➡ Actor Vishal Fans Page                                           
➡ Follow Us For Fastest Updates About Vishal     
➡ Vishal fans forever and anywhere</t>
  </si>
  <si>
    <t>Film producer - DreamWarriorpictures | Potential Studios || Treasurer - TFPC || Maya | Joker | Kaashmora | Aruvi | Maanagaram | Theeran</t>
  </si>
  <si>
    <t>Exclusive Cinema News l Instant Twitter Updates l Exclusive YouTube Video Interviews Youtube : https://t.co/ukKzq8GARZ</t>
  </si>
  <si>
    <t>சிகரங்கள் உனது இலக்கானால்... சிரமங்கள் உனக்குப் பூப்பாதை.</t>
  </si>
  <si>
    <t>Stock picker since 20 years.Follow me to stay on top of Indian stock markets.</t>
  </si>
  <si>
    <t>MLA Central Nagpur | Ex-President  Central Nagpur Constituency | Bhartiya Janata Party | Ex-Corporator</t>
  </si>
  <si>
    <t>Take a stand for what is Right for the Nation. Believe in Commitment of our beloved PM Modi and his team!</t>
  </si>
  <si>
    <t>The official twitter feed of Tally Solutions -  A pioneer in the business software products arena. #PowerOfSimplicity</t>
  </si>
  <si>
    <t>Pawan Fanatic,Civils Aspirant,Lover</t>
  </si>
  <si>
    <t>homoeopath by profession, farmer as a human &amp; basically TAMIZHAN.</t>
  </si>
  <si>
    <t>இதயம் இணைக்கும் இணையம்!</t>
  </si>
  <si>
    <t>Jai Hind</t>
  </si>
  <si>
    <t>Mech. Engr. , Alumnus D.E.I. Agra and follower of Madan Mohan Malviya Mission. I share my views in the favour of Higher Education &amp; development of Nation</t>
  </si>
  <si>
    <t>★महत्वपूर्ण ये है कि मैं महत्वपूर्ण हुँ स्वयं में...किसी का दिया हुआ महत्व , मुझे तुच्छ यां उच्च परिभाषित नहीं कर सकता★ followed by cricketer @GautamGambhir .🕉</t>
  </si>
  <si>
    <t>#Journalist/#Writer / #comedy #sketches @ https://t.co/V1pntRypyp / Aspiring character #actor &amp; short #story writer / RTs/views=what I like</t>
  </si>
  <si>
    <t>GST expert till 15th July. Leader HMP - The fastest growing political party of India. Parody</t>
  </si>
  <si>
    <t>Official Maharashtra BJP Twitter account</t>
  </si>
  <si>
    <t>If you don't Agree with my tweets, read it again. You might Understand it. Still Disagree? It's OK Even I Disagree with some! #Politics #Gadgets #Tech #Business</t>
  </si>
  <si>
    <t>Fashion😎 is my👍 life stay💓 &amp; 👗I'm the 💎princess 👯of my father👔 &amp; ?mother👱.
🌹🌹🌹🌹my💌 tweets ✍r in my 💓#likes.
No DM please</t>
  </si>
  <si>
    <t>🙏</t>
  </si>
  <si>
    <t>Finding the right job begins with your connections. Get started on LinkedIn. #TheWayIn (Use @LinkedInHelp for customer service.)</t>
  </si>
  <si>
    <t>Confused soul. Diplomatic mostly. Aggressive when not diplomatic. Hate hypocrites and half baked tweets. RTs aren't endorsements. Views are personal.</t>
  </si>
  <si>
    <t>My heart cries for the level of corruption and poverty in India. RTs are not endorsements.</t>
  </si>
  <si>
    <t>Author, DXer, Poet, Bird Watcher. A CA in love with words. Executive Director with PWC. Views personal. Tweets quoted in WSJ, Forbes, CNBC, TOI, HT, DNA</t>
  </si>
  <si>
    <t>The first word in business news.</t>
  </si>
  <si>
    <t>Friend of Animals &amp; Trees, RTI activist</t>
  </si>
  <si>
    <t>#IAmNewIndia | Nationalist | True supporter of Hon'ble Prime Minister Shri Narendra Modi @narendramodi and his Ideals &amp; Vision | Followed by @PiyushGoyalOffc |</t>
  </si>
  <si>
    <t>Architect Businessman progressive thinker.</t>
  </si>
  <si>
    <t>Dir/Co-Founder: MyIndmakers. Civil eng, Foodie,Traveller. love politics, cricket, movies, music.Columnist; RTs not endorsements,Views here are strictly personal</t>
  </si>
  <si>
    <t>Tweets, views my own. Please keep it clean. #TasteTest https://t.co/e2fy2kxN0L || #NowPlaying https://t.co/5qYZChtxS7 || #NowListening https://t.co/4utssZtMM7</t>
  </si>
  <si>
    <t>Churning of India 4 nectar 2 keep it immortal.
Tweets are personal. 
RTs are not an endorsement.</t>
  </si>
  <si>
    <t>Science'n'things. Past: Berlin / present: Vienna / future: who knows.</t>
  </si>
  <si>
    <t>A proud Maniratnam follower😊🎼</t>
  </si>
  <si>
    <t>National Spokesperson, BJP, India's ruling political party. Advocate, Supreme Court of India &amp; Addl Advocate General of Rajasthan</t>
  </si>
  <si>
    <t>Save Life, Water , Food &amp; World ; Life is just once , Save it ; Be proud to be a Living Human on the Only Known Living Planet ; Live &amp; let Live ;</t>
  </si>
  <si>
    <t>ना मै हिन्दू ना मुसलमान ना सिख और ना ईसाई धर्म का इन्सान रूपी जन्म इसलिये ईंन्सानियत मेरा धर्म यही मेरी पहचा.....मेरे पोस्ट लाईक मे⏬
Follow me 😎</t>
  </si>
  <si>
    <t>फालो करके अनफालो करने वाले दूर रहे</t>
  </si>
  <si>
    <t>Dream India to become a country where everyone lives happily without any kind of exploitation. RTs do not mean endorsements.</t>
  </si>
  <si>
    <t>I am against corruption.  tweets are personal .I love my India.RT are not endorse Ex-BJP Voter, inspired by Arvind</t>
  </si>
  <si>
    <t>Educationist | Trainer | Teacher | Spiritual writer | Poet.
Awareness is the Soul of Democracy!
Retweets do not necessarily mean endorsement.</t>
  </si>
  <si>
    <t>https://t.co/VujtOHzH4V
ना जाने कब कहाँ कैसे लग जाए मेरे देह कि माटी दरारो में ।
क्यों जीते जी रखते हो खुद को मजहब की दीवारों में</t>
  </si>
  <si>
    <t>@narendramodi ji ka Supporter | 
Followed by @PiyushGoyalOffc</t>
  </si>
  <si>
    <t>Latest news and updates from across the nation.</t>
  </si>
  <si>
    <t>Die hard ... Narendra Modi</t>
  </si>
  <si>
    <t>To cut the morass of market, the channel aims to serve family entertainment, healthy viewing and distinctive news to upgrade its viewers to make informed.</t>
  </si>
  <si>
    <t>Hindustan Unilever Limited has a simple but clear purpose - to make sustainable living commonplace #sustliving</t>
  </si>
  <si>
    <t>Sat sahib</t>
  </si>
  <si>
    <t>We want justice Nd we want C.B.I investigation to Barwala kand 2014..#Saint_Rampal_ji maharaj is a great  saint on earth according to #Nastradamus.</t>
  </si>
  <si>
    <t>Life - I'm loving it..</t>
  </si>
  <si>
    <t>मेरे नमो के नेतृत्व में भारत फिर से विश्वगुरू बनने की राह पर अग्रसर है।।Misson-2019 again PM~ @narendramodi
Die hard Fan of 🙏NaMo🙏</t>
  </si>
  <si>
    <t>FOLLOWED BY (( PM SH NARENDER MODI JI )) .PURE ALONE PERSON ON THE EARTH.</t>
  </si>
  <si>
    <t>Prime Minister of India Fan Page Club.</t>
  </si>
  <si>
    <t>Engineer Design   உங்கள் நண்பன் 
ஒரு சிறு புன்னகையில் தொடங்கும் ஒரு புதிய நட்பு  ツツツ</t>
  </si>
  <si>
    <t>Breaking News Business and Financial News Politicians and Pol Parties Politicians and Pol Parties Government &amp; Public Utilities</t>
  </si>
  <si>
    <t>A Nationalist. A pediatrician by profession. A proud Hindu. mostly re Tweet. tweet less. don't follow to get follow back</t>
  </si>
  <si>
    <t>Sr Architect in Oracle corporation.</t>
  </si>
  <si>
    <t>Live &amp; Let Live</t>
  </si>
  <si>
    <t>Chairman’s Resort is one of the most spectacular and truly integrated resorts in Bangalore catering for everyone’s needs.Pub,Restaurant,Private Parties,Day-out.</t>
  </si>
  <si>
    <t>Chief Product Officer, https://t.co/l6z1O0u5c8; Tweets are personal.</t>
  </si>
  <si>
    <t>Hot coffee on a cold winter night. Moonbeam on the rippling ocean. Windchime on pin drop. And drop dead gorgeous. Curious about life and our times.</t>
  </si>
  <si>
    <t>Official account of The Humming Tree. 
Independent Live Music, Arts and Performance Venue.
Bangalore, India. 
https://t.co/5uw4wtUhex</t>
  </si>
  <si>
    <t>Jai shri ram, jai ho. I am a Indian, jai ho . chairman, yadav Foundation of India.</t>
  </si>
  <si>
    <t>UX Professional; F1, NBA &amp; NFL fan; currently into Running</t>
  </si>
  <si>
    <t>ट्वीट देखो यही मेरी पहचान है #single hun ..
aur single hi behtar hun</t>
  </si>
  <si>
    <t>Tax professional, sports enthusiast, share market tracker, music and food lover, movie buff, book reader and  a student of Geography at heart.....love u all !</t>
  </si>
  <si>
    <t>Latest updates  #news #LIVE coverage on #economy #companies #markets #politics and #technology from India's leading business daily</t>
  </si>
  <si>
    <t>Actor / VO Artist / Writer / Stand up Comic. Basically self proclaimed Farhan Akhtar but poverty stricken.</t>
  </si>
  <si>
    <t>शुद्ध सनातनी..शुद्ध संघी..सम्पूर्ण सहिष्णु..और चिकित्सक।आनो भद्रा कृतवो यन्तु विश्वत्।।</t>
  </si>
  <si>
    <t>அறிவை நம்பு மனிதனை நினை. _x000D_
_x000D_
_x000D_
_x000D_
உலகின் எங்கோ_x000D_
ஒரு மூலையில் நடக்கும்_x000D_
அநியாயத்தைக் கண்டு_x000D_
உங்கள் மனம் கொதித்தால்_x000D_
நாம் இருவரும் தோழர்களே...!</t>
  </si>
  <si>
    <t>Typer. Religion hurts my sentiments. Retweets ARE Endorsements and Opinions are NOT always personal.</t>
  </si>
  <si>
    <t>Senior journalist. Now, editor of DNA Money. A potential media entrepreneur and an amateur guitarist https://t.co/1hA2y3gQUb</t>
  </si>
  <si>
    <t>Follow us for news, photos, videos and the latest trends from India and around the world. http://t.co/IZXefx3rSt</t>
  </si>
  <si>
    <t>Managing Director KGS DESIGN INDIA PVT LTD Turnkey Interior Contractors</t>
  </si>
  <si>
    <t>Spokesperson - BJP, Delhi State | Independent Director at Rail Tel Corp. Ltd | Delhi BJP MLA Candidate - Model Town | Ex Treasurer-Delhi BJP | Social Activist</t>
  </si>
  <si>
    <t>Outdoor freak, die-hard Nature enthusiast, foodie, traveler, music buff, photographer, educator, writer, explorer, wildlife biologist, wanderer, activist!</t>
  </si>
  <si>
    <t>You really should make a radical change in your lifestyle and begin to boldly do things which you may previously never have thought of doing.</t>
  </si>
  <si>
    <t>Real Estate Developer specialising in luxury housing, township, commercial and retail development in Delhi, Indore &amp; Gurgaon with over 25 years experience</t>
  </si>
  <si>
    <t>मिल के रहो</t>
  </si>
  <si>
    <t>Official Twitter Handle of the Bharatiya Janata Party (BJP), Andhra Pradesh.</t>
  </si>
  <si>
    <t>No political affiliations. Only a fan of hard work and innovation for India's betterment.</t>
  </si>
  <si>
    <t>Creative. Introvert. Modern day Hamlet.</t>
  </si>
  <si>
    <t>Sangh Swayamsevak | 
Blood : RSS +ive | 
Vice President, BJP Mumbai - Cooperative Cell | 
RTs do not imply endorsement |</t>
  </si>
  <si>
    <t>कहाँ छुपा के रख दूँ अपने हिस्से की शराफ़त 
जिधर भी देखूँ उधर बेईमान खडे है,
क्या खुब तरक्की कर रहा है देश  ,
यहाँ खेतों मे बिल्डर और रास्तों पर किसान खड़े हैं</t>
  </si>
  <si>
    <t>IT Nerd. Hypocrite Hunter-Slayer. Puts facts &amp; data ahead of biased opinion. All time Warplane buff. Luv WW2 movies &amp; history.</t>
  </si>
  <si>
    <t>\|/   I could care less about what people think . . . .  
I'm a Devil without a cause \|/</t>
  </si>
  <si>
    <t>JAIN~INDIAN | 4th Generation Congressi | Fan of Rajiv Gandhi // Dr MM Singh | Believe in @INCindia // @OfficeOfRG | Tweets r personal | RTs aren't endorsements</t>
  </si>
  <si>
    <t>Bharat jaldi badlega. Love for Brock Lesner, Salman, Bayern Munich FC &amp; AAP</t>
  </si>
  <si>
    <t>For too long, you and I've been quiet..RISE UP!</t>
  </si>
  <si>
    <t>Member of Congress at District Panchayat Morbi and participating in all Congress Program in Gujarat since 1995. And Director of Nensi Group of Companies.</t>
  </si>
  <si>
    <t>Columnist,Blogger, proud Congressi.Tweets are personal,social worker,love politics &amp; plz follow @officeofRG @INCIndia @IYC @nsui</t>
  </si>
  <si>
    <t>The minute you think of giving up, think of the reason why you held on so long!</t>
  </si>
  <si>
    <t>Fighting to make a difference | Member of Parliament(Rohtak-3rd term) | Whip of @INCIndia, Lok Sabha | National Spokesperson, INC | Poling Chair @KelleySchool</t>
  </si>
  <si>
    <t>😎</t>
  </si>
  <si>
    <t>Vice-president at @BJP4Kheda ll Co-incharge SM of @BJP4Kheda ll Prabhari - BJP Mehemdabad City ll FB/Instagram: Nandita Thhakur ll Nadiad</t>
  </si>
  <si>
    <t>Hindustan Times @httweets. Writes on economic affairs, finance and banking</t>
  </si>
  <si>
    <t>btech ho jaye bas// insta: misterbafs</t>
  </si>
  <si>
    <t>Know the New Economy through Moneycontrol, India’s No.1 financial portal. Tune in for exclusive and breaking news, in-depth analysis, and best investment tools</t>
  </si>
  <si>
    <t>Columnist - Swarajya, Tarun Bharat Admin - TFI, Traveller, Photographer, Satirist, Mum to triplets. Also, may or may not b admin of a popular parody handle.</t>
  </si>
  <si>
    <t>Juvenile writer,Ardent hardworking student in🔷,Wanting to bring a change in world😃A true Indian!🙏Avid blog writer!😺Cat owner👑Die-hard kabaddi fan!</t>
  </si>
  <si>
    <t>Retweets aren't endorsements. I'm for UCC, free education, Hindi as main language for administration. Nation first.</t>
  </si>
  <si>
    <t>India's leading English News Channel and the #1 choice of the young, aspiring and the urbane. LiveTV:https://t.co/pkSgS2q37E
Sports News from @NewsX_Sports</t>
  </si>
  <si>
    <t>Official account of News Services Division, All India Radio.</t>
  </si>
  <si>
    <t>DM में शेर है
_________DM_________</t>
  </si>
  <si>
    <t>◆#IAmNewIndia ◆#DigitalIndia ◆L♡vingPhotography ◆SocialActivist ◆My Ideal Shri @NarendraModi ◆VolunteerAt @India272+ ◆#Mission2019 ◆My Tweet Is In Likes ⤵️</t>
  </si>
  <si>
    <t>💕 I cant place anyone above you but I can place myself above you not to be a master but to be your shield and always protect💕 lovely twite go to like..✍✍✍</t>
  </si>
  <si>
    <t>लोकसभा सांसद-बाराबंकी उत्तर प्रदेश | Member, Standing Committee - Women &amp; Child Development | Consumer Affairs &amp; Public Distribution</t>
  </si>
  <si>
    <t>Social worker BJP,Sports Promoter,Property Consultant &amp; Adviser in Noida,Greater Noida, Delhi</t>
  </si>
  <si>
    <t>database deputy incharge BJP it vibhag rajsthan /social worker/ / email mayanksethi23@yahoo.com followed by @ombirlakota @byadavbjp</t>
  </si>
  <si>
    <t>मेरे लिए सबसे पहले मेरा ईश्वर है और ईश्वर के बाद मेरा देश मेरे देश को किसी बेईमान की नज़र न लगे</t>
  </si>
  <si>
    <t>हम👸 में अकड़💀 है , गुरूर💋 है फिर☝🏻 भी रेहमत 😍देखो👀 रब की… हमे👸🏻 चाहने❤ के लिए ➡सब👩‍👦 मजबूर 🙇है
💞💞 ट्वीट्स लाइक्स💗 में है💞💞</t>
  </si>
  <si>
    <t>मैं पंछी नहीं हूँ,  कोई जाल मुझे कैद नहीं कर सकता ।  मै आजाद इंसान हूँ, और मेरे ख़याल स्वतन्त्र हैं।
#स्वतंत्र_विचारक, #यंग_इंडिया</t>
  </si>
  <si>
    <t>Passionate about Family, Books , Cricket,Markets and Life.</t>
  </si>
  <si>
    <t>Aspiring Writer | Green Politics | Left to the Centre | Tech | Unix | Data | Running | Agriculture | Feminism | Cancer/HIV Care | Code2Earn | @NokiaNetworks</t>
  </si>
  <si>
    <t>Bhartiye Janata yuva morcha member/good politician</t>
  </si>
  <si>
    <t>நான் ஏழை மகன்,ஆனால் கோழை அல்ல.</t>
  </si>
  <si>
    <t>Honoured to Followed by PM  @narendramodi ji, @mosmsme ji, @BJP4Gujarat President @jitu_vaghani , @missionBjp2019,Member #BJP4India</t>
  </si>
  <si>
    <t>Healthcare Professional. Proud Indian. Hate Fake Promises &amp; Lies. RTs are not endorsements.</t>
  </si>
  <si>
    <t>Automobile Engineer</t>
  </si>
  <si>
    <t>আমি বিলকিচ ফোন সেক্স করি 
ইমু 01726882359</t>
  </si>
  <si>
    <t>#Respect Hooda ji I'm big big fan of Deepender  Hooda ji
युवा कांग्रेस महासचिव झज्जर,हरियाणा
 सोसल मीडिया ( टीम दीपेंदर हूडा )</t>
  </si>
  <si>
    <t>Nehruvian, Indian Youth Congress, State Social Media Coordinator  @Haryana_YC . Big Big fan of  @DeependerSHooda ji &amp; @Vishesh4 Sir.</t>
  </si>
  <si>
    <t>Secular Indian Muslim, love SRK, Leonardo, Adam levine, Sia, David guetta, 
 Ronaldo &amp; Kejriwal. logical, wanderlust, altruist, humanitarian &amp; blood donor.</t>
  </si>
  <si>
    <t>मेरा काम तो सच लिखना है,
नंगे समाज को कपड़े पहनाना नहीं✍️</t>
  </si>
  <si>
    <t>ഒരു ദേശീയവാദി</t>
  </si>
  <si>
    <t>I think I'm funny</t>
  </si>
  <si>
    <t>Medical repracentative at Win Medicare
'NATION FIRST '
BHARATH MATHA KI JAI</t>
  </si>
  <si>
    <t>Modi Bakt, Nation 1st, Proud Hindu, Handles w/o DP and brief Bio will not be added, I like people who can improve my knowledge, RT not endorsement</t>
  </si>
  <si>
    <t>I’m a Front End Developer.  I Love solving problems. Interested in politics and love playing football.
I help people to learn code.🙂</t>
  </si>
  <si>
    <t>MBBS AIIMS | PGPHA MAX-IILM | AIR 1 - CBSE PMT 1998 | DPS RK Puram | AAYUSH Evangelist | Convener Stree | President, ReTHINK India Foundation</t>
  </si>
  <si>
    <t>Special Correspondent at Business Standard</t>
  </si>
  <si>
    <t>પ્રથમ ભારતીય,દિલ થી ગુજરાતી વટ થી કાઠીયાવાડી , નમો ભક્ત🚩
ફોલો બેક ની આશા ને ના ફોલો કરવા
ના કોઈ તખ્ત કે ના કોઈ તાજ નો માણસ છું,હુ તો બસ ગિરનારી મોજનો માણસ છું.</t>
  </si>
  <si>
    <t>👉 Check out 🎫♚Äl₱ü🇮🇳✌D£v¡l☠📂 (@AlpEshBhAyAni_E): https://t.co/FD20gE1KRt…
😄😆😘😘😍</t>
  </si>
  <si>
    <t>love is life</t>
  </si>
  <si>
    <t>Oficina Económica y Comercial de España en Nueva Delhi. Ayudamos a las empresas españolas en la India, Bangladesh, Sri Lanka, Nepal y Maldivas.</t>
  </si>
  <si>
    <t>💖Reyansh💖
                                                                           फुरफुरी नगर 🏡</t>
  </si>
  <si>
    <t>The largest circulated Tamil weekly magazine. Flagship magazine  of the Vikatan group.</t>
  </si>
  <si>
    <t>Rain over ocen is meaningless, meaningless is feeding a well fed person, charity to a rich person is meaningless, meaningless is lighting lamp in daylight.</t>
  </si>
  <si>
    <t>A proud Hindu,Bengali.Chemist, Worried about plight of Hindus.No DM please.Counter following is not sure. Tweets are personal &amp; Retweets are not an endorsement.</t>
  </si>
  <si>
    <t>Assistant Professor of Astrology,University of Delhi,Author,Columnist, Jyotiṣa Marmajña,Daivajña Śiromaṇi.(माता भूमिः पुत्रोऽहं पृथिव्याः)</t>
  </si>
  <si>
    <t>Believes strongly in politics,which is clean devoted to development. BJP #Samvad Prabhari of WestBengal. Request you to follow state Twitter handle @BJPSamvadWB</t>
  </si>
  <si>
    <t>|Devotee of Jiiva NA💗😊|
Gamer⚽,|Traveler🚅,|Foodie🍟🍕,|Try 2 become an good businessman in future🙏👍😎|</t>
  </si>
  <si>
    <t>Official #twitter account of #KollyMedia, Follow us for Latest #Kollywood Updates Instantly.
News | Gallery | Events | Video Songs | Photoshoot &amp; more...</t>
  </si>
  <si>
    <t>Hey. .Friend..! Welcome. ...my gender  is male..i never chit my friends. ..only chatting &amp;share your 's best thoughts with me..you are  safe. .trust me always.</t>
  </si>
  <si>
    <t>ॐ नमो भगवते वासुदेवाय
Workaholic, Love Nature, Love Politics, Social Media Influencer, Followed By PM @narendramodi RTs No Endorsement Lucknow</t>
  </si>
  <si>
    <t>👓A Rationalist 😎 Ambivalent &amp; Supports Ameliorative IDEAS🔝Vitriolic🔥 UPSC aspirant📑  @narendramodi admirer.
HATE illogical Arguments &amp; pesudofeminism</t>
  </si>
  <si>
    <t>#शेर की सवारी और #ब्राह्मण की यारी नसीब की बात है।
#क्रुद्ध हु #राजनीतिक_सडयंत्र अब धंधा बन चुका है।
#भगवा भाजपाई</t>
  </si>
  <si>
    <t>Proud Devout Hindu Indian Home Maker,
Shiv bhakt.
Strictly No DMs ! Tweets in likes.❤
#हर_हर_महादेव🚩</t>
  </si>
  <si>
    <t>👉 #माँ_भारती से प्रेम से बढ़कर मेरे लिये इस ज़िन्दगी में कुछ भी नही है , Vision To make again अखंड भारत of आचार्य चाणक्य 🙏🙏
 To see my tweets go in like⤵⤵</t>
  </si>
  <si>
    <t>Serial #entrepreneur, #Start-up #Architect, #HealthcareIT, #GrowthHacker, RTs only endorsements, Views are personal. 
CTO/COO @iMMiLifeIN</t>
  </si>
  <si>
    <t>Pro market, RW, Athiest. Dislike communists, pseudo-seculars, AAPtards &amp; 'Adarsh Liberals'. Pro climate &amp; species conservation. Sports enthusiast.</t>
  </si>
  <si>
    <t>Marketer, Writer, Blogger. Politically Right not Correct. Thrive on Politics, Trivia and Scotch. Nothing official about tweets. Views not of employer or spouse.</t>
  </si>
  <si>
    <t>❗❗#भारत_माता_की_जय ❗❗प्रखर राष्ट्रवाद❗❗सेकुलर जीव सुरक्षित दूरी बनाए रखे❗#वंदेमातरम{Proud to be Followed by PM. @narendramodi ji &amp; MP @girirajsinghbjp ji }</t>
  </si>
  <si>
    <t>Dynamic Youth Leader of 3 National Movement ●Kashi Pratikar Yatra-2015 | ●Ganga Renaissance-2012 | ●Student Revolution-1997 | ●Columnist | ●Blogger | ●Books |</t>
  </si>
  <si>
    <t>Love to my country... more then me</t>
  </si>
  <si>
    <t>Former DNA Correspondent, Cricketer, Nationalist, India First. True BJPian</t>
  </si>
  <si>
    <t>Congress supporter Tweets or RT's on personal liking not to hurt anybody but no guarantee for Bhakts</t>
  </si>
  <si>
    <t>Hindu Nationalist. Editor n Ideator by Profession. Admire PM Modi n everyone who values everything Indian AkBharatAkhandBharat🙏 #IndiaFirst🇮🇳 #IT4Rail</t>
  </si>
  <si>
    <t>मेरा वतन मेरा देश🇮🇳और मेरा देश का वीरजवान⛑ सैनिक👮 और युवा शक्ति 👥ही मेरी पहचान है हिन्दू राष्ट्र🚩 ही मानवता का आधार है⛺followed by @PiyushGoyalOffc</t>
  </si>
  <si>
    <t>Trading isn't . It's and keeping  in check. Make a , watch , and avoid  or . Let   and ✂ your  short. This is the to ,⛱, and.</t>
  </si>
  <si>
    <t>I'm a Technology Consultant, Social and animal activist, advocate of sustainable living, organic farming and urban cycling.</t>
  </si>
  <si>
    <t>Mukesh</t>
  </si>
  <si>
    <t>cricketer</t>
  </si>
  <si>
    <t>Minister of State for Information &amp; Broadcasting|MP-Jaipur(R)|Olympic Silver Medalist|Padma Shri|Khel Ratna|Arjuna Awardee|Military Veteran|Instagram:ra_rathore</t>
  </si>
  <si>
    <t>Secretary.....Gujrat pardesh Congress.....Itcell.</t>
  </si>
  <si>
    <t>Armchair Activist 😎. Believes in liberal, secular values and politics. RTs are not endorsements.</t>
  </si>
  <si>
    <t>Practice and Firmly believe 'Truthful and Sane Politics'; President Delhi State Congress; 5 Terms MP/MLA- Former Cabinet Minister Govt. of India &amp; Delhi Govt.</t>
  </si>
  <si>
    <t>#thisandthat #marketing #socialmedia #PR #Socialprofilemanagement #brandmanagement #startups I get stuff DONE !!!</t>
  </si>
  <si>
    <t>Dedicated to transforming sports in India, Zeven aims for every Indian to go out and play! All we need is your desire and commitment to get in the game!</t>
  </si>
  <si>
    <t>🇮🇳🇮🇳🇮🇳</t>
  </si>
  <si>
    <t>Adventurous!!. My tweets r of my own view. RT ≠ endorsement</t>
  </si>
  <si>
    <t>dreamer dreaming my life away... also talking my heart out on radio city 91.1</t>
  </si>
  <si>
    <t>Official twitter account of Radio City 91.1 Fun Content, RJ Masti,Unlimited contests and a lot more from all our 39 stations! #RagRagMeinDaudeCity</t>
  </si>
  <si>
    <t>proud to be an INDIAN</t>
  </si>
  <si>
    <t>Advocate Delhi High Court. Retweets are not endorsement. Views and tweets r Freedom of Expression.</t>
  </si>
  <si>
    <t>सत्यमेव जयते नानृतम सत्येन पंथा विततो देवयानः। येनाक्रमंत्यृषयो ह्याप्तकामो यत्र तत् सत्यस्य परमम् निधानम्।।  मुण्डक-उपनिषद मंत्र 3.1.6</t>
  </si>
  <si>
    <t>Nationalist
||Support Clean Politics||
Future Mech Engg. AAP MP State SM PAC Member. 
#SunilGroverFan</t>
  </si>
  <si>
    <t>Hindu (Gurjar) by birth, Mngmt Grad by Education, Banker by profession and Bonsai Enthusiast by Hobby. Proud that my Inspiration PM Modiji follows me on Twitter</t>
  </si>
  <si>
    <t>Photgrapher-videographer-albumdesigner, Vasudhaiva kutumbakam,believe/support  modiji. fan of #DNA #Taalthokke #Indianarmy</t>
  </si>
  <si>
    <t>IT professional</t>
  </si>
  <si>
    <t># PHARMACIST #RSS स्वयंसेवक
# Blessed To Be Followed by PM Sh. @narendramodi Ji &amp; Sh. @Amitshah ji
#IAmNewIndia</t>
  </si>
  <si>
    <t>#followed by Hon. PM @narendramodi ji &amp; #BJP Pres. Sh @amitshah ji । Dist.Secretary #BJPDelhi। Die-Hard Fan of #NaMo। NM Volunteer। #PMO 24*7 #NMApp 18002090920</t>
  </si>
  <si>
    <t>A Wealth manager by profession. Developing interests in gadgets, tech and food. Views posted here are personal.</t>
  </si>
  <si>
    <t>Passionate Cloud CRM Architect,  Sports crazy, Friday Lover</t>
  </si>
  <si>
    <t>National General Secratery (JDU)</t>
  </si>
  <si>
    <t>Working with UTI Mutual Fund.</t>
  </si>
  <si>
    <t>@PMOIndia shri @NarendraModi ji follow me since 2012.
Commerce, Law &amp; Computer Graduate. 
BJP Karyakarta.
Nation First.</t>
  </si>
  <si>
    <t>Co-Founder of @qsometests, photographer, traveller, lover of great food &amp; passionate sports fan</t>
  </si>
  <si>
    <t>I am my own hero.</t>
  </si>
  <si>
    <t>nationalist, spiritual and fun loving</t>
  </si>
  <si>
    <t>Ultra Nationalist. Worried about future of country and Sanatan Dharma. Cancer specialist by occupation</t>
  </si>
  <si>
    <t>Freelance writer, columnist, social activist, life member of Assam Sahitya Sabha, attached with number of organisations.</t>
  </si>
  <si>
    <t>Minister, Govt of Assam. President, Badminton Association of India. RTs are not my views. Official handle of HBS</t>
  </si>
  <si>
    <t>Software Guru , Investor , Entrepreneur, Social Media Activist , Ardent Supporter of Arvind Kejriwal ,AAP and Anti Corruption Movement.</t>
  </si>
  <si>
    <t>நீ போகும் பாதையெல்லாம்,
நியாயங்கள் சபையேறும்...!</t>
  </si>
  <si>
    <t>||An Engineer||A sportsman||Sugar, Cogeneration, Power &amp; Infra consultant||A farmer||भाजपा सदस्य||स्वम सेवक||वंदे मातरम||सतनाम श्री वाहे गुरु||</t>
  </si>
  <si>
    <t>Educator ⭐️Mother ⭐️Techie wife ⭐️Simple, Calm, Sensible lady ⭐️Poetry, Quote lover⭐️teacher who is interested in learning.</t>
  </si>
  <si>
    <t>💜||எனக்கு உயிர் தந்த என் அன்னை|| 💜 
💕 ||என்னை உயிராய் நினைக்கும் என் தந்தை|| 💕
❤ ||எனக்கு உயிரான நட்புக்கள்|| ❤
👫என்றும் வரமான(!!)😇 தோழன் @inban_ofl👫</t>
  </si>
  <si>
    <t>செதுக்கப்படும் சிலைகளுக்கெல்லாம் கலைநயம் கொடுப்பவன் சிற்பி
உயிர் கொடுப்பவன் ⛏சிற்பன்🔨
எனது  கீச்சுகள் லைக்ஸ்ல 👍 பாருங்க_x000D_
_x000D_
O+VE.</t>
  </si>
  <si>
    <t>|| Minister of State for Rural Development, Government of India || @BJP4India Member of Parliament from Pataliputra || Links &amp; retweets not endorsements ||</t>
  </si>
  <si>
    <t>Journalist and Writer, Deputy News Editor (Gaon Connection)</t>
  </si>
  <si>
    <t>Member's of Non political Farmer's Association 
Aam Kisan Union.
@AKUindia
#FarmersStrike</t>
  </si>
  <si>
    <t>Writer, Researcher, Columnist, Author, Speaker, Commentator, #economics #global trade #food and agricultural policy #environment #development</t>
  </si>
  <si>
    <t>YUVA BJP AHMEDABAD, GUJARAT भारतीय जनता पार्टी गुजरात
।।वंदे मातरम्।। Proud on @narendramodi Gujarati Prime Minister
Proud on @amitshah Gujarati BJP President</t>
  </si>
  <si>
    <t>Trust and Hope in One Name, One Person. We have Trust in PM Modi. We are ModiBharosa</t>
  </si>
  <si>
    <t>⠀⠀⠀⠀⠀⠀⠀⠀⠀⠀⠀⠀⠀⠀⠀⠀⠀⠀⠀⠀⠀⠀⠀⠀⠀⠀⠀⠀⠀⠀⠀⠀।Challenge the Darkness।🇮🇳 ⠀⠀⠀⠀⠀⠀⠀⠀⠀⠀⠀⠀⠀⠀⠀⠀⠀⠀⠀⠀⠀⠀⠀⠀⠀⠀⠀⠀⠀⠀⠀⠀⠀⠀⠀⠀⠀⠀⠀⠀⠀⠀</t>
  </si>
  <si>
    <t>her smile was like a armor so everday she went to war 
dance for the life 
be you ✌</t>
  </si>
  <si>
    <t>#PoliticalStrategy #Elections #SocialMedia #DigitalMarketing</t>
  </si>
  <si>
    <t>IT Entrepreneur, Digital Marketer, Trainer with FICCI, #DigitalIndia, Social Worker, 
fan of @shashitharoor</t>
  </si>
  <si>
    <t>Ardent fan of illayathalapathy Vijay Anna, Cinema lover, Engg student who wanna become a film maker and also a human being.</t>
  </si>
  <si>
    <t>A Yogi, Mystic &amp; Visionary. This account is managed by volunteers @Ishafoundation. Tweets from Sadhguru himself are signed - Sg</t>
  </si>
  <si>
    <t>Civil Engineer | Politics | कट्टर कांग्रेसी ।</t>
  </si>
  <si>
    <t>Spreads the messages of Indian Statesman and 14th Prime Minister of India Shri Narendra Modi</t>
  </si>
  <si>
    <t>Twitter account of Bharatiya Janata Party (BJP) Gujarat</t>
  </si>
  <si>
    <t>Twitter account of https://t.co/zzYhUTXOHI – Shri Narendra Modi's personal website &amp; the Narendra Modi Mobile App.</t>
  </si>
  <si>
    <t>Interested in politics, economics. Better being patriotic than nationalist. Entrepreneurial itch.</t>
  </si>
  <si>
    <t>RTI Practitioner's | Youtuber | Writer | Serial Entrepreneur | Techie | Fighting Against Corruption | Cell #7303423456| rtiindiapy@gmail.com</t>
  </si>
  <si>
    <t>22.88 mil pax in 16-17. Avg 69k+ pax Daily, 22%+ grwth YoY &amp; MoM. BLR Airport Whatsapp (24x7) +918884998888. 🇮🇳
Tweets r personal</t>
  </si>
  <si>
    <t>Speaker..Dreamer..Achiever. I listen to everyone to make sure that i'm unique among them,
get me here 👉
https://t.co/xvu4ggetHV</t>
  </si>
  <si>
    <t>Minds can meet even if eyeballs haven't. Eyeballs can't meet if minds don't._x000D_
I tweet on cricket, current affairs, and sometimes - on etc.!</t>
  </si>
  <si>
    <t>Product Sales manager at yes Bank</t>
  </si>
  <si>
    <t>SOFTWARE COMPANY.
Project Developer, Web Site Developer, Web Site Management, Android Application Developer, Social Media Management, System Maintenance.</t>
  </si>
  <si>
    <t>Dilip kushwaha</t>
  </si>
  <si>
    <t>#CareerCoach #HumanCapital #Runner #Rationalism #Music #Sports and #Movies</t>
  </si>
  <si>
    <t>Fiercely secular, reliably practical, love to travel; visited 80% Indian districts. Passionate about fitness, music &amp; photography. Views personal RT≠Endorsement</t>
  </si>
  <si>
    <t>Digital Cinema Company For All Kind Of PR &amp; Social Media Related Solution digitalcinemasteam@gmail.com</t>
  </si>
  <si>
    <t>Between my past, the present &amp; the future common factor is Relationship and Trust</t>
  </si>
  <si>
    <t>Software Technology Parks of India (STPI) is an autonomous society under MeitY,Govt.of India to promote software exports from India.RTs are not endorsements.</t>
  </si>
  <si>
    <t>https://t.co/jw2s2L0RLt</t>
  </si>
  <si>
    <t>நெருப்பு டா... 
Anything written here will catch your attention.. thinking of something that will catch mine.</t>
  </si>
  <si>
    <t>Jai Mahakaal</t>
  </si>
  <si>
    <t>राष्ट्रवादी होना यदि मोदी-भक्ति है तो मैं #मोदीभक्त हूँ और #TripleTalaq का विरोध करना यदि साम्प्रदायिकता है तो मैं साम्प्रदायिक हूँ ।
#शब्दबाण @Shabd_Baan</t>
  </si>
  <si>
    <t>RTs are not endorsements.</t>
  </si>
  <si>
    <t>भाजयुमो, सिराथू कौशाम्बी</t>
  </si>
  <si>
    <t>CMD &amp; Editor-in-Chief @SudarshanNewsTV Host #BindasBol #ChalteChalte #JanSansad TV Shows #JehadiMedia के विरूध्द संघर्ष में साथ दे! निंदको का भी स्वागत है</t>
  </si>
  <si>
    <t>I m a massuer.
loves going to gym
and I m die hard fan of vidyut jammwal, jackie chan,
love watching WWE</t>
  </si>
  <si>
    <t>TO d poiNT,With My poiNT Of View
✴Traitor's_Stay_Away
✴INDIA first
✴JAI HIND...</t>
  </si>
  <si>
    <t>INFORMATION TECHNOLOGY +INDIAN TALENT=INDIA TOMORROW -MODI  -----Bank Officer(Rtd) Bhoothapandy kanyakumari District Tamilnadu  perumalpillai.56@gmail.com</t>
  </si>
  <si>
    <t>Motto of this(operated by 1 person)A/C--to serve Gov.(whosoever represents Gov.)*Dedicated,b/c of 3100(approx.,every Nation)attached Gov.Depts.+1600 Gov.Rep.</t>
  </si>
  <si>
    <t>Union Minister of State (Ind Charge) for Development of North Eastern Region.  MoS PMO, Govt. of India.  Diabetologist, Columnist and author of 8 books.</t>
  </si>
  <si>
    <t>Hey there stalker.</t>
  </si>
  <si>
    <t>Diverse interests: Software/IT, Healthcare, Emerging Tech, Science, Startups, Economics, Current Affairs, History, Cricket, City of Pune</t>
  </si>
  <si>
    <t>Retweets are not endorsements</t>
  </si>
  <si>
    <t>Techie, Software, #Innovation Mgmt #Startups, #technology, #AI, Nationalist, Honoured to be followed by PM Shri @narendramodi views are personal, RT≠Endorsement</t>
  </si>
  <si>
    <t>Learn English</t>
  </si>
  <si>
    <t>Eye Doctor | Punjab | India | Amateur Humourist| https://t.co/FUYSOI8FwO</t>
  </si>
  <si>
    <t>Kolkata, India. Electrical Engineer Working in U.A.E. https://t.co/yxHk96z0PG\ https://t.co/0g9XCJKI2R</t>
  </si>
  <si>
    <t>Interested in socio-economic and political affairs.RTs aren't endorsements</t>
  </si>
  <si>
    <t>Don't Dream to be Something,,But Rather Dream to do Something Great..🖒🏳
By - Narendra Modi (PM)</t>
  </si>
  <si>
    <t>Hafiz-e-Quran, Mechanical Engineer</t>
  </si>
  <si>
    <t>भ्रष्टाचार मुक्त भारत हमारी मांग नहीं हमारी जिद्द है । जय हिन्द । https://t.co/2sbFV0HydE</t>
  </si>
  <si>
    <t>ज्यादा घोर से ना देख भाई
मारवाड़ी यो को पूरी दुनिया जानती है कैसा है</t>
  </si>
  <si>
    <t>।।ॐ श्री आशुतोषाय नम:।। सबसे पहले एक भारतीय हूँ। भारत माता की जय। #Namo supporter. और किसी introduction की ज़रूरत नहीं।</t>
  </si>
  <si>
    <t>R.I.P. United AP! Indian Muslim!_x000D_Educator! 
All I Really Need to Know I Learned in Kindergarten!
#Reiki</t>
  </si>
  <si>
    <t>Member BJP's Central Office Team Delhi
No 1000149082  
 Electronic Social Media BJP
 IT Specialist  Cell BJP  Gujarat</t>
  </si>
  <si>
    <t>Traveler, Foodie, Political thinker.
Fan of  'Honest' people like Arvind Kejriwal, Ashok Khemka &amp; few others.
Also love to watch growth of OLA, OYO, FLIPKART</t>
  </si>
  <si>
    <t>Physician | Indian | Hindu | Spiritual | Sarcastically Optimistic | Nation Always Comes First | Always Admires Indian Army/BJP/RSS/NaMo/Hindutva | Jai Hind ...!</t>
  </si>
  <si>
    <t>जिला कार्य समिति सदस्य भाजपा युवा मोर्चा गाजीपुर
मो 9452363202</t>
  </si>
  <si>
    <t>வாழ்க்கையின் நிம்மதியை தேடும் கூட்டத்தில் நானும் ஒருவன்-----))))))</t>
  </si>
  <si>
    <t>Driver by passion,traveler by nature, asusually_ unusual, Perfectly_ imperfect , Reckless confidence, stock market buff, die heart Porinju fan,   foodie too!!!</t>
  </si>
  <si>
    <t>Good thing I'm an atheist. I don't wrestle with an imaginary cloud dweller when it comes to what I think.</t>
  </si>
  <si>
    <t>Scientist D</t>
  </si>
  <si>
    <t>MLA Greater Kailash &amp; Secretary-Delhi, Spokesperson, Aam Aadmi Party</t>
  </si>
  <si>
    <t>★RW★ Un-Apologetic Staunch-Hindu★ Hyper-Nationalist ★Intolerant Communal Hindu ★ Tweets Without Prejudice★</t>
  </si>
  <si>
    <t>State Executive Member ,
Information &amp; Technology Department ,
(@BJP4Rajasthan) , Honoured To Be Followed By @AmitShah Ji 
https://t.co/CiqL9Q3Gct</t>
  </si>
  <si>
    <t>PROUD 2 B INDIAN &amp; PROUD 2 B MUSLIM,#KINDNESS ATTITUDE RULES 💝 ACROSS ALL MANKINDS👍🙌</t>
  </si>
  <si>
    <t>ALP supporter, Member since 1994..AIM: Defeat LNP &amp; expose IPA, Restore TAFE. Treaty with First Peoples a must..kick Dutton out of my electorate my priority..😇</t>
  </si>
  <si>
    <t>Author at Buzz Times ,RSS Swayamsevak ,Former Wrestler ,Social Media</t>
  </si>
  <si>
    <t>Asian News International.Multi-media news agency,content for information platforms:TV,Internet,broadband,newspapers,mobiles https://t.co/8qaMJ9LH</t>
  </si>
  <si>
    <t>M beautiful Great Combination Beauty with Brain 
Congress in My DNA</t>
  </si>
  <si>
    <t>Co-Founder of https://t.co/dysif771qG , #ProudHindu #ModiSupporter , #ShashaktNaari. Tweets are personal.</t>
  </si>
  <si>
    <t>आम आदमी...
 || देशभक्त, भ्रष्टाचार मुक्त भारत का सपना || जय हिन्द!! सत्यमेव जयते ||</t>
  </si>
  <si>
    <t>सक्रिय कार्यकर्ता @paldi_bjym ।</t>
  </si>
  <si>
    <t>Rajya Sabha - MP; Group President - RIL; Vice President - GCA; Member - Nathdwara Temple Board (Rajasthan) (Tweets/views are personal)</t>
  </si>
  <si>
    <t>I like politics but pure and clean.....</t>
  </si>
  <si>
    <t>Member of Social Media BJP.
Assistant Professor Library and Information Science Nandini Nagar https://t.co/jSIY49r46w Nawabganj,Gonda</t>
  </si>
  <si>
    <t>A Learner, A Nationalist A Member of BJP, A RSS Swayamsevak</t>
  </si>
  <si>
    <t>I Support BJP | I Support PM Shri Narendra Modi |</t>
  </si>
  <si>
    <t>Official Handle of Bharat Niti Uttar Pradesh. Join @upvikassamvad</t>
  </si>
  <si>
    <t>Join us who wants to Support Sh. @narendramodi ji</t>
  </si>
  <si>
    <t>I Free Thinker, Proud Indian, Namo My PM I #Quotes I</t>
  </si>
  <si>
    <t>Fan of PM Shri Narendra Modi | Handle is an independent Initiative | Retweets not endorsements | #PMOIndia #BJP #Modi</t>
  </si>
  <si>
    <t>Politics for me is not Ambition but a Mission  : Narendra Modi | India Has won  |</t>
  </si>
  <si>
    <t>Prime Minister of India Shri @NarendraModi Fanclub</t>
  </si>
  <si>
    <t>India in blood, deeds &amp; thoughts. Doesn't mind fun but no nonsense. Belives in education, health n defence should b top priority of nation. Only facts</t>
  </si>
  <si>
    <t>Businessman|Garments Manufacturer|https://t.co/yCvQjZrsCj Co.|Hindu Nationalist| Honored To Be Followed By PM Sh. @narendramodi Ji
  Archive @nikhilsuntwal</t>
  </si>
  <si>
    <t>Co convener BJP IT CELL JAMNAGAR (Dist) Honoured to be followed by our Prime Minister   Sh. @narendramodi ji</t>
  </si>
  <si>
    <t>કન્વીનર 97 વિધાનસભા સાવરકુંડલા-લીલીયા આઈ.ટી.સેલ(ભાજપા)</t>
  </si>
  <si>
    <t>Chief Minister of Gujarat, India</t>
  </si>
  <si>
    <t>माननीय मुख्यमंत्री (उत्तर प्रदेश),
गोरक्षपीठाधीश्वर, गोरक्षपीठ, लोक सभा सदस्य गोरखपुर, उत्तर प्रदेश</t>
  </si>
  <si>
    <t>अपनी धरती अपना हैं ये वतन,  मेरा है मेरा है ये वतन,
इस पर जो आॅंख उठाएगा, जिंदा दफना दिया जाएगा,
मुझे जान से भी प्यारा है ये वतन!!Jai Jawan Jai Kisan Jai Hind..</t>
  </si>
  <si>
    <t>हरिभजन</t>
  </si>
  <si>
    <t>I am here for some dirty talks some casual meet hard and rugged sex.... I like desi post all from what's app group and individual post. My love @3punegirls</t>
  </si>
  <si>
    <t>Research Scholar at IIT Delhi</t>
  </si>
  <si>
    <t>Namo Bhakt: HDL : Aam Aadmi Sena : Bajrang Dal supporter n VHP member, now supporting KHAAP Panchayats too...... LOL</t>
  </si>
  <si>
    <t>HR professional</t>
  </si>
  <si>
    <t>💝
नमो भक्त💖 truely nationalist Indian, writer, motivational thinker, social activist 🌿
#SelfStudyIndia
#MentalGym
#Love_U_Hamesha
DM 4 counseling issues</t>
  </si>
  <si>
    <t>Official Twitter handle of BJP Basudebpur AC.</t>
  </si>
  <si>
    <t>PhD (Env Science). After 16 yr teaching career now part of nation building with BJP</t>
  </si>
  <si>
    <t>थोड़ा सा सिरफिरा हूँ थोड़ा सा बावरा भी हूँ पर जो भी हूँ परी सिर्फ आपका हूँ 😘😘😘😘 #परी</t>
  </si>
  <si>
    <t>Memes😍 | Libra♎|💻#engineer hu,📚inglish isz gud asz well😝, 🎉20 now🙌 |😎Sarcastic😏 ................... fuck this shit I'm out this bio sucks</t>
  </si>
  <si>
    <t>वेदो मैं प्रमाण है कबीर साहिब जी भगवान है |</t>
  </si>
  <si>
    <t>Travaling is my passion because this is Peice of mind.</t>
  </si>
  <si>
    <t>Not in @twitter to please all..</t>
  </si>
  <si>
    <t>I believe in saying what I feel like but not to insult or hurt the feelings of others who have a different point of view.</t>
  </si>
  <si>
    <t>Secular-Center-Left-Liberal. INC supporter. Animal lover. Entrepreneur. Technocrat. Traveler. Photographer. #mufc</t>
  </si>
  <si>
    <t>Lawyer &amp; History buff with a sense of humour &amp; rumour. Militant secularist. Good food, good friends &amp; good times make my day. Retweets are not endorsements.</t>
  </si>
  <si>
    <t>Zindagi tum hi ho....</t>
  </si>
  <si>
    <t>Follows Arvind Kejriwal and a strong believer of change he can bring</t>
  </si>
  <si>
    <t>सच्चा हिंदू मुझे फॉलो करें जय श्री राम</t>
  </si>
  <si>
    <t>I m able to 'can' anything ....surely...!</t>
  </si>
  <si>
    <t>Blog what you bite !!! Blogger at https://t.co/uMvThwLcQH . Weekend Photographer and Writer . https://t.co/GYTlxcP4j7</t>
  </si>
  <si>
    <t>Business Management Professional🙂</t>
  </si>
  <si>
    <t>OfficialAccountof AllIndiaRadio,India's NationalBroadcaster&amp;PremierPublic
ServiceBroadcaster
Follow
FB http://t.co/rAQpmJa2P4
Instagram https://t.co/VaSrWAU7z3</t>
  </si>
  <si>
    <t>" एक खुशी मेरी, एक तुम्हारी, आओ मिलकर खुशियां बन जायें..!! "</t>
  </si>
  <si>
    <t>A scout</t>
  </si>
  <si>
    <t>A Farmer, Student. Aspiring writer, Literature lover. _x000D_Big CHELSEA Fan._x000D_ Cricket follower. Avid Aussie cricket fan. Can't live without Cricket and Books ...</t>
  </si>
  <si>
    <t>Blogger. 
Non - Partisan. Freelance</t>
  </si>
  <si>
    <t>I am a student  7290911730</t>
  </si>
  <si>
    <t>Proud to be Hindu and believes in definition of Hindutva given by Hon'ble Supreme Court of India.</t>
  </si>
  <si>
    <t>Cosmopolitan,like to learn cultures,humanity,RT likes</t>
  </si>
  <si>
    <t>Interests Politics, Sports. Movies, Travelling, Wild life, Cars.. Fun loving.</t>
  </si>
  <si>
    <t>A die Hard SRKian, an Extremely Proud Indian.. #JabTakHaiJaan! I'm an ordinary guy, but if u want to follow someone extraordinary go follow @CarlieG23 :)</t>
  </si>
  <si>
    <t>கடியபட்டினம் காயல்பட்டினம் காரைக்குடி போரூர் கூடுவாஞ்சேரி வண்டலூர் என சுற்றும்  பரதேசி</t>
  </si>
  <si>
    <t>Smart software for growing businesses. Tweet @zohocares for support and @Zoholics for events</t>
  </si>
  <si>
    <t>देश हित के लिये हर जुल्म सहेगे
कुछ भी हो कदम पीछे ना हटेगे 
न डरेगे न झुकेगे अब लड़ेगे जीतेगे</t>
  </si>
  <si>
    <t>🚩🚩🚩मैं भारत का रहने वाला हुँ,भारत की बात बताता हुँ।दिल से लिखी बातें, दिल को छू जाती हैं। #RSS #BJP🚩🚩🚩
🇮🇳🇮🇳🇮🇳।।ऊँ तत् सत्।।🇮🇳🇮🇳🇮🇳</t>
  </si>
  <si>
    <t>Journalism free from journalists’ bias and incompetence</t>
  </si>
  <si>
    <t>🇮🇳proud indian, भारत माता की सेवा में सदैव तत्पर🇮🇳🇮🇳🇮भारत माता की जय🇮🇳🇮🇳</t>
  </si>
  <si>
    <t>Student in GU 
Narendra Modi  Supporter</t>
  </si>
  <si>
    <t>सुनो सबकी,करो दिल की. मीडियाकर्मी. ट्वीट्स जानकारी और कई दफा व्यंग्य के लिए भी. RTs को दिल पर न लें.</t>
  </si>
  <si>
    <t>Jo mujhse jaale wo thoda side se chale......😊</t>
  </si>
  <si>
    <t>पेशे से इंजीनियर,भारतीय ,स्वतन्त्र विचार,अच्छे मित्रों की तलाश। मोदीजी की नीतियों का समर्थक। हिंदी प्रेमी...संकलित ट्वीट्स..मेरे ट्वीट्स देखें ❤( likes)में।</t>
  </si>
  <si>
    <t>जबान के गंदे हो सकते हैं...पर दिल के सच्चे हैं।</t>
  </si>
  <si>
    <t>Politics, Tech, Cars, Movies, Cricket, Business, Economy, Armchair Psephologist. News Junkie......</t>
  </si>
  <si>
    <t>India first, Against pseudo-seculars &amp; presstitutes...Ardent fan of PM Narendra Modi &amp; Dr.Subramanian Swamy</t>
  </si>
  <si>
    <t>Parody of Parody,Troll Language in Politics has begun. Movie jaldi badlega.
  For Endorsements Contact trolluji@gmail.com</t>
  </si>
  <si>
    <t>“The superior man thinks always of virtue; the common man; thinks of comfort.”</t>
  </si>
  <si>
    <t>A perfect mix of wit, intuition, rational thinking &amp; concentration. A good strategist with a lot of vision &amp; a great tactician with a lot of analyzing capacity.</t>
  </si>
  <si>
    <t>Spreading 'पाद' is easy than spreading 'लव'</t>
  </si>
  <si>
    <t>bss weekend pe he aata hu 😎</t>
  </si>
  <si>
    <t>Indian who hates Pseudo-seculars. Only naive brain-dead ppl would admire Nehru. Nehru/Congi/Khujli fans stay away. Bharat Mata ki Jai RT's are not endorsements</t>
  </si>
  <si>
    <t>Atheist | Engineer | RTs ≠ Endorsement | Previously - @auntybharvi |</t>
  </si>
  <si>
    <t>सेवक जीओ ओर जीने दो अहिंसा प्राथमिकता
समाज उन्नति के लिए प्रयास #बारिश इस साल अच्छी बरसात हो इसलिए सब अभी से प्रार्थना जाप ध्यान करे अन्नदाता सुखी भव:</t>
  </si>
  <si>
    <t>स्मार्ट जनरेशन के लिए स्मार्ट न्यूज़. इंडिया टुडे ग्रुप.</t>
  </si>
  <si>
    <t>I m Prasanjit,(junky winki) spreading useless tweets in this cyberspace..</t>
  </si>
  <si>
    <t>Views are personal, not to be taken personally. Retweets are not endorsements, but totally welcome. Reachable on thelyinglama2014@gmail.com</t>
  </si>
  <si>
    <t>Tourism, Irrigation &amp; Culture Minister Of Uttarakhand.</t>
  </si>
  <si>
    <t>🚩मैं प्रण🙋 लेता हूं #अयोध्या में #राम_मंदिर 🏹निर्माण अवश्य होगा।    🇮🇳#जय_हिंद_की_सेना 👉 
🏹जय श्री राम🙏     🇮🇳नमो भक्त🇮🇳       🚩🏹#क्षत्रिय🏹🚩</t>
  </si>
  <si>
    <t>|नमो नमः | राष्ट्र सर्वोपरी | देश हमारा सबसे प्यारा..टवीट्
in  like ❤   Followed by @PiyushGoyalOffc /Cabinet ministry Gov.of india @nstomar</t>
  </si>
  <si>
    <t>Keep Smiling!! Bharat Mata Ki Jai.</t>
  </si>
  <si>
    <t>Sports enthusiast, curious soul, Founder @AzulResearch,</t>
  </si>
  <si>
    <t>"During times of universal deceit, telling the truth becomes a revolutionary act" – George Orwell. Views grounded. Ex-BBC journalist. newcriterion@gmail.com</t>
  </si>
  <si>
    <t>bio le nahi 
physics aayi nahi 
aur math ki nahi 
at last : anpadh hu main</t>
  </si>
  <si>
    <t>Communications Lead at Roposo #Writer #ExJournalist #Philosopher #NonConformist #HardCoreRationalist</t>
  </si>
  <si>
    <t>The Economic Times, The No.1 Business Daily In India -_x000D_
Your most trusted resource to discover all about #India #retail #news and #FDI</t>
  </si>
  <si>
    <t>India's Premier Shopping App - Brought to you by Paytm. Download the App: https://t.co/gDuKLHJqk0</t>
  </si>
  <si>
    <t>Startup India initiative by Government of India</t>
  </si>
  <si>
    <t>Breaking news &amp; analyses of Indian and world business, economy &amp; politics from Mint. @livemint, @mint_lounge, @Mint_Opinion and @livemint_m2m are official IDs</t>
  </si>
  <si>
    <t>Follow @PhilDeCarolis for real-time liberty based news. Also visit https://t.co/frqMkrxwmz and https://t.co/ex6x87rhv5</t>
  </si>
  <si>
    <t>Hindi News Channel</t>
  </si>
  <si>
    <t>RJ</t>
  </si>
  <si>
    <t>#BJYMKutch #Social_Media_Volunteer
#सबका_साथ_सबका_विकास 
#Vande_Matram 🇮🇳
#Cell_No_9427819276</t>
  </si>
  <si>
    <t>Religion kills let us kill d religion</t>
  </si>
  <si>
    <t>Welcome to the McDonald’s USA Twitter page! Customer Service: @Reachout_mcd - Global questions: @McDonaldsCorp</t>
  </si>
  <si>
    <t>I am a simpl being human. And devlopmnt is my succes key..</t>
  </si>
  <si>
    <t>Surgeon by Profession,Politician by Passion...National Spokesperson of BJP</t>
  </si>
  <si>
    <t>AajTak covers breaking news, latest news, news in politics, sports, business and cinema. Follow us for the latest in news and views.</t>
  </si>
  <si>
    <t>You only live twice:
Once when you are born
And once when you look death in the face</t>
  </si>
  <si>
    <t>Ardent thanga thalapathy Vijay anna fan. jovial, simple and humble guy.</t>
  </si>
  <si>
    <t>@IndianHigh_DXB SDMCET PPC @VicUniWgtn @UofAlabama @Delta @Yahoo @LivePerson @Overstock @Discover @REVOLVE @aboutnitte</t>
  </si>
  <si>
    <t>#उत्तर_प्रदेश_सोसल_मीडिया_कांग्रेस. #UPCC #INC</t>
  </si>
  <si>
    <t>working as a HPCL dealer since 9years at Mudigere is in Chickamagaluru. Originally from KAUP is in UDUPI district of Karnataka, INDIA.</t>
  </si>
  <si>
    <t>India has problems. Let's fix it.   Citizen of India</t>
  </si>
  <si>
    <t>Official Handle of Empowering Dealers Foundation! Committed to Upholding Fairness  in Order that Indian Petrol Pumps Earn Fair Share of Profits, Stand and Rise!</t>
  </si>
  <si>
    <t>Karnataka Government - Updates</t>
  </si>
  <si>
    <t>A bhakt fighting the drohis. .</t>
  </si>
  <si>
    <t>Inc it</t>
  </si>
  <si>
    <t>எரிமலை எப்படி பொறுக்கும் நம் நெருப்புக்கு இன்னுமா உறக்கம்
ரத்த சாட்டை எடுத்தால் கையைநெறிக்கும் விலங்கு தெறிக்கும்
நாம் கண்ணீர் விற்கும்ஜாதி இனிஅழுதால் வராதுநீதி</t>
  </si>
  <si>
    <t>Proud Indian. 🇮🇳💪True Nationalist 🇮🇳💪</t>
  </si>
  <si>
    <t>ණ  Woh Sirf Cricketer Nehi Life Hai Meri   »»» Worship  @sachin_rt    »»»SRT Is Born To Bat,I'm Born To Watch Him Bat   »»»He's The Only Reason To Watch Cricket</t>
  </si>
  <si>
    <t>Proud Indian</t>
  </si>
  <si>
    <t>Indian Cricketer. For Digital and Social Media call Amritanshu +91 9873690935 ,  For Sehwag International School call +919711188700</t>
  </si>
  <si>
    <t>#SachinABillionDreams @Sachin_rt GOD We Missing u the air we breath..Still Our Heart Saying Sachin ! Sachin ! Sachin ! #ThankYouSachin🙏🙏 |Master|God|</t>
  </si>
  <si>
    <t>One stop solution for all your trading &amp; investment needs</t>
  </si>
  <si>
    <t>PROUD LYNCHISTANI,</t>
  </si>
  <si>
    <t>Minister of State (Independent Charge) Rural Development, Integrated Village Development, Medical &amp; Health (MOS) National Secretary |Incharge: Assam State</t>
  </si>
  <si>
    <t>National President of Bharatiya Janata Party / President, Gujarat Cricket Association</t>
  </si>
  <si>
    <t>Engineer who takes pics,makes cartoons,talks on how to make and run free websites &amp; lot more fun stuff at http://t.co/Gy4lCAQx6U. Pls RT http://t.co/iZYZRFjcKH</t>
  </si>
  <si>
    <t>Social, Digital media savvy</t>
  </si>
  <si>
    <t>The Invincible Prince of the Monsoons. Swears in Telugu but Dreams in English.Sarkari Babu. Sambar Lover. Superman. Solo Traveller. Storyteller. Rain Catcher.</t>
  </si>
  <si>
    <t>All views are personal. Patriotic Hindu Indian. RTs not endorsements</t>
  </si>
  <si>
    <t>Official account of Office of Shri @BSYBJP I Former Chief Minister of Karnataka &amp; President, BJP Karnataka I MP, Shivamogga, Karnataka</t>
  </si>
  <si>
    <t>निःस्वार्थ भक्त of PrimeMinisterOfInda
                       आध्यात्मिक परामर्श दाता 
Spiritual_Counsellor
PMश्री @narendramodi जी का फॉलोबैक-स्वप्न</t>
  </si>
  <si>
    <t>Hard work beats talent when talent doesn't work hard.     
instagram:azamulmulk_x000D_
fb:azamulmulk@yahoo.in</t>
  </si>
  <si>
    <t>जैसा व्यवहार करेंगे ठीक वैसा ही प्रतिउत्तर  दूँगा ॥ भक्तों की पीड़ा हरता हूँ</t>
  </si>
  <si>
    <t>Hotelier, Traveller, Reader, Humanist &amp; Believer. Re-tweet is not my opinion.</t>
  </si>
  <si>
    <t>அவங்க என்ன சொல்லுவாங்க இவங்க என்ன நினைப்பாங்கன்ற எண்ணத்தை விட்டாலே போதும் நம்மை வாழ்க்கையை நாமளே வாழ்ந்துடலாம்</t>
  </si>
  <si>
    <t>Founder and Ceo - Propshell Business Solutions Pvt. Ltd - Producer - Passion Studios</t>
  </si>
  <si>
    <t>Your definitive source of information for Tamil cinema. For unswayed movie/songs reviews, instant updates and smoking-hot pictures - Keep Calm &amp; Follow Us!</t>
  </si>
  <si>
    <t>Capital Markets. Economy. Global.</t>
  </si>
  <si>
    <t>Musicophile🎼🎼🎵 Gallivanter 🚢 ✈🚁
 Foodie 🍜 🍢🍡🍹 shopaholic 👛👜 Fashion 👒👗👠💄 Lifestyle👑</t>
  </si>
  <si>
    <t>அருவி போல் அல்லாமல் 🎭 அவ்வப்போது வந்து போகும் என் எண்ணங்கள் ✍  இங்கே கீச்சுகளாக.... Likes ல் 👍</t>
  </si>
  <si>
    <t>நீங்கள் வாசிக்க மறந்த #கவிதை நான்..
 dσn't ѕhσw ur αttítudє tσ mє  
தேடுகிறேன் என்வாழ்க்கையைஅல்ல என்னை படைத்தவரை 
#ட்விட்டர்_டூட்ஸ்
cнecĸ мy lιĸeѕ 👉 💝</t>
  </si>
  <si>
    <t>Founder, Sulthan Academy #STNACA | Researcher, Author, R programmer &amp; Ph.D scholar in Management (Finance)</t>
  </si>
  <si>
    <t>Food|Travel|People The smile is real. So are the curls. https://t.co/z0HgP0lI9c</t>
  </si>
  <si>
    <t>Psychiatrist, innovation, health policy, human rights, web 2.0 for health, organic farming, cheese lover. Believes specialisation is for ants.</t>
  </si>
  <si>
    <t>IT Leader, Agile champion, Political atheist, wannabe Green ...not necessarily in order</t>
  </si>
  <si>
    <t>Wanna become a FilmMaker.. But Got Civil Engineer..  Love What U Do.. Do What U Love.. Can Achieve Ur Goal..</t>
  </si>
  <si>
    <t>விவசாயி மகன்💪
கத்துக்குட்டி படத்தின் இயக்குநர்👐 பத்திரிகையாளர்✍</t>
  </si>
  <si>
    <t>Hindu Nationalist•Industry Association•Skill India•Extra help for poor•Believer in strengths of Rural India•https://t.co/CiCSvOU5bA
[RTs = Endorsements]</t>
  </si>
  <si>
    <t>Reader, Indian-History buff, walker, rider, blogger,  Temple lover, Dharmic, RT does not mean I concur 
अहिंसा परमो धर्मः धर्म हिंसा तथैव च</t>
  </si>
  <si>
    <t>MBA,Geopolitical observer, Sports enthusiast, soccer player. 
pretty aware of partiality of Indian media and pseudo intellectuals.</t>
  </si>
  <si>
    <t>Siken Shekhar is a Young Indian Journalist and Media Personality.</t>
  </si>
  <si>
    <t>business Medicine</t>
  </si>
  <si>
    <t>DraMeBaAz|Foodie|Papaya Shake Lover!| |StalKs- AuThorZ | Media | Business | Politics |BuZzar &amp; BiZzaRe|#ScOrpiO | |#FOLLOWS|l Likes/Tweets=D₹uNk</t>
  </si>
  <si>
    <t>Non political, MBA, businessman, rastrawadi first.</t>
  </si>
  <si>
    <t>Engineer in Electrical,working with MNC, Victim of false case and biased laws, activist for equal human right,</t>
  </si>
  <si>
    <t>This is an official Account of Baba Ramdev. Managed by a dedicated team.</t>
  </si>
  <si>
    <t>Chief Minister of Maharashtra</t>
  </si>
  <si>
    <t>Mens Rights Activists believes in Mens are also human beings and we need same facilities and laws given to the women of the earth. Mens Rights are Human Rights.</t>
  </si>
  <si>
    <t>docker &amp;#8656; twitter &amp;#8656; microsoft (sql) &amp;#8656; teradata &amp;#8656; UW-Madison</t>
  </si>
  <si>
    <t>Official Account of the Ministry of Finance, Government of India.</t>
  </si>
  <si>
    <t>✍student✍
🚩कुछ तो गजब है,अपनी फ़ौज की गोलियों में चली शरहद के पार है,और ग़ददार यहाँ कराह उठे।🚩
🙇🗽Respect your parents🗽🙇
🙇शुक्रिया🙇
@indian army fan®</t>
  </si>
  <si>
    <t>Journalist at @EconomicTimes. Think #startups, drama, sufi music, #cinema, baking, birds. Hills over beaches, papayas over peaches. RTs not endorsements.</t>
  </si>
  <si>
    <t>Connecting you with the people, places, and things you love. Question or comment? Tweet at @Uber_Support.</t>
  </si>
  <si>
    <t>Getting people where they need to be since 2011. Book from the Ola app, or website https://t.co/xknoB2tbQn For support, reach out to @Ola_Supports</t>
  </si>
  <si>
    <t>Political and social worker jai hind Bharat Mata ki jai कुछ लोग है जो बयानबाजि करके  अपनी राजनेतिक    रोटी सेकतै है उनके मुंह पै गरम गरम जवाब देना मेरा करतवय है</t>
  </si>
  <si>
    <t>Proud to be Hindu..#BaarBaarNamo https://t.co/FcIzKgoOBb
 followed by hon'ble @AmitShah ji  @byadavbjp ji @ramkripalmp ji @PiyushGoyalOffc @sanghaviharsh ji
@sunil_Deodhar ji</t>
  </si>
  <si>
    <t>#Physician MD# @Inspired by Narendra Modi #FollowedbyEMisImportant/ #Retired#Country1st#
BJP Member # DOB18September#
Tweets Personal #InterestPolitcs</t>
  </si>
  <si>
    <t>I'm forcefully educated &amp; happily unmarried. Single but not available i.e. on money saving mode. I'm here on twitter because my family is on facebook..!!</t>
  </si>
  <si>
    <t>Corruption is all over in country, government office,Collector office/Tahsil R.t.o ,P.w.d is on higher side. भ्रष्टाचारी नेता से जनता का पैसा वसूले,औऱ फाँसी दे।</t>
  </si>
  <si>
    <t>Understand value of friends</t>
  </si>
  <si>
    <t>Techie Logical Socialist Spiritual History Poet Politics Life(0|1) #प्रकाशश्री</t>
  </si>
  <si>
    <t>भारत की गंगा-जमनी तहज़ीब का क़लमकार l भारतीय कला, साहित्य व संगीत का परस्तार l टीवी पत्रकार l 'दैनिक भास्कर', 'इंडिया टीवी' व 'आजतक' से लंबा पेशेवराना-सरोकार.</t>
  </si>
  <si>
    <t>Be cool</t>
  </si>
  <si>
    <t>Personal Assistant to Minister of Law &amp; Justice and Electronics &amp; IT</t>
  </si>
  <si>
    <t>#Mission2022 ,#IAmNewIndia , #Mission2019 . भारत माता की जय🙏</t>
  </si>
  <si>
    <t>Coder, photographer, relentless traveler, beer judge, Russian</t>
  </si>
  <si>
    <t>Fan of @msdhoni, #Nandamuri, Indian, t€¢h!€, Struggler.</t>
  </si>
  <si>
    <t>RJ &amp; Producer with 92.7 BIG FM Vadodara. Instruments convey more than the lyrics.</t>
  </si>
  <si>
    <t>The most definitive, comprehensive e-learning course on GST developed by Taxsutra and IBL with Technical inputs from Lakshmikumaran &amp; Sridharan Attorneys.</t>
  </si>
  <si>
    <t>Vice-President BJP Surat.
Tweets personal and RTs not endorsements.</t>
  </si>
  <si>
    <t>The Deccan Chronicle's Entertainment section is your source for top celebrity gossip, celeb news, and entertainment news.</t>
  </si>
  <si>
    <t>Director - IKYAM Solutions Pvt Ltd - SAP Business One Partner</t>
  </si>
  <si>
    <t>ABS is a 12 year old Business Consulting firm providing process driven IT solutions like ERP/CRM/BI, Business Analytics and Business Transformation Consulting.</t>
  </si>
  <si>
    <t>Regional Operation Manager - #SAPBusinessOne Asia Pacific &amp; Japan #SAP | MLE℠- Member of Leaders Excellence at Harvard Square | Tweets are personal views only✨</t>
  </si>
  <si>
    <t>Quality Analyst at IT org. after completion of M.C.A. and B.C.A. My all time inspiration is param pujya Shri SatpalJi Maharaj Ji and Divya Shree Hans Parivaar..</t>
  </si>
  <si>
    <t>Follow no ideology,, tweets on any damn topic;; addicted 2 Twitter😂 Unfollow rather than telling me what 2 tweet. Liberal in BLOCKING</t>
  </si>
  <si>
    <t>#Follow me= #followback
RT no endorsements @NarendraModi fan #SaveAnimals #SaveCows #BanMEATexport #Jain #Vegan #BJP #VHP #RSS #ABVP</t>
  </si>
  <si>
    <t>Little Attitude Make Big difference!
I have applied it and changed the thoughts of people! 
“Victory goes to the player who makes the next-to-last mistake.</t>
  </si>
  <si>
    <t>Ajay kumar rambali gaud wk. electrition ( bhartiy majdoor jan seva smiti , 9825662019  / 8347854791 j.security ) sundarpuri bhaiya vash gandhidham kutch gujarat</t>
  </si>
  <si>
    <t>Incharge, Mayur Vihar District @bjp4delhi Municipal Councillor - Ward No-47 E Brahampuri , Ex- District President @BJP4NEDelhi @bjp4delhi</t>
  </si>
  <si>
    <t>I have no special talent. I am only passionately curious.</t>
  </si>
  <si>
    <t>कोंग्रेसी कार्यकर्ता🇮🇳✋🏻✋🏻हाथ का साथ सबका साथ ✋🏻भारत माता की जय 🇮🇳 कोंग्रेस पार्टी ज़िन्दाबाद🇮🇳</t>
  </si>
  <si>
    <t>தமிழ் ⏩ அரசியல் ⏩ சினிமா ⏩ இயற்கை ⏩ விவசாயம் ⏩ நிழற்படகலை                                              
 ரஜினி ✨ ஏஆர்ரகுமான் ✨
பாலகுமாரன்</t>
  </si>
  <si>
    <t>.✍अंग्रेज़ी में बात करKअंग्रेज़ तो नहीं पर हाँ..हिंदी मराठी गुजराती पंजाबी उर्दू जैसी बोलीयाँ बोलकर हम खुद को भारतीय होने का आहसास ज़रूर दिला सकते हैं..✍✍</t>
  </si>
  <si>
    <t>independiente comercial</t>
  </si>
  <si>
    <t>Success is the result of good judgement, which is the result of experience, experience is often the result of bad judgement.</t>
  </si>
  <si>
    <t>कबिरा खड़ा बाज़ार में, मांगे सबकी खैर
ना काहू से दोस्ती, ना काहू से बैर</t>
  </si>
  <si>
    <t>सबका साथ...सच्चों का विकास... झूठों का नास...यही प्रयास-----ट्वीट्स #Likes में व मेरे आर्चीव 👉  @Desi_Ishk में उपलब्ध हैं...पढ़ें, समझें व शेयर करें</t>
  </si>
  <si>
    <t>Giving people the power to share and make the world more open and connected.</t>
  </si>
  <si>
    <t>Your official source for what’s happening.
Need a hand? Visit https://t.co/jTMg7YsLw5</t>
  </si>
  <si>
    <t>Die Heart Fan Of Honourable Prime Minister Shree @narendramodi Ji 
#जय_श्रीराम 
#जय_हिन्द  #जय_जय_राजस्थान</t>
  </si>
  <si>
    <t>पूरे भारत में भारतीय जनता पार्टी को विजय दिलाना एवं "मां भारती"को विश्वगुरु बनाना,</t>
  </si>
  <si>
    <t>Interior designing</t>
  </si>
  <si>
    <t>I'm an Actor, Comedian, in Kollywood☺ This is My official Twitter handle</t>
  </si>
  <si>
    <t>🇮🇳🇺🇸Project Management that works!!!</t>
  </si>
  <si>
    <t>https://t.co/3IbdOMgXIf
https://t.co/oMs4f0rK8y
https://t.co/jI5kVsYOxt (https://t.co/taYpCvVTtV)</t>
  </si>
  <si>
    <t>⭐தமிழன்⭐
⭐விஜய் ரசிகன்⭐
⭐சுஜாதா நாவலன்⭐</t>
  </si>
  <si>
    <t>போராளிக்கு
துப்பாக்கி தேவையில்லை
துணிச்சலான
வார்த்தைகளே போதும்...
எனது கீச்சு (likes)</t>
  </si>
  <si>
    <t>State convener (प्रदेश संयोजक) of BJYM Rajasthan ( @BJYM ) information &amp; Technology Department (आईटी विभाग) #New_Rajasthan @VasundharaBJP</t>
  </si>
  <si>
    <t>Official Twitter account of Vasundhara Raje, Chief Minister of Rajasthan, India.</t>
  </si>
  <si>
    <t>Dr.IlayaThalapathi Vijay Rasiganda....._x000D_
நான் யாருக்கும் எதிரியா இருக்க நினைக்கள,மக்களுக்கு நண்பனா இருக்கனும்னுதா நினைக்குறேன்...♪♪♪♪♪</t>
  </si>
  <si>
    <t>APN NEWS: खबर है तो दिखेगी… Follow us for breaking news from political, sports, business and entertainment arena.
https://t.co/nUoC25Uxbe</t>
  </si>
  <si>
    <t>student</t>
  </si>
  <si>
    <t>Official Twitter account of Ministry of Power, Government of India</t>
  </si>
  <si>
    <t>हिंदी खबरों का सबसे विश्वसनीय न्यूज चैनल  Facebook : https://t.co/5ANkLPMWcQ</t>
  </si>
  <si>
    <t>Executive Editor, International Business Times, India | @ibtimes_india by @newsweek group | Setting #trends that shape NEWS | Nation First |</t>
  </si>
  <si>
    <t>Former Chikhli Taluka IT- Cell Co- Convener at Bharatiya Janata Party (BJP) &amp; Chikhli Taluka BJP Yuva Karobari Member at Bharatiya Janata Party (BJP)2013-16.</t>
  </si>
  <si>
    <t>MEMBER OF PARLIAMENT, LS ,Ahmedabad West. Professor of Surgery, GCS Medical College, Ahmedabad. Advanced Minimal Access Surgeon.</t>
  </si>
  <si>
    <t>Un abuso sin igual que espantosas monstruosidades y deformaciones se hayan amparado bajo aquel santo nombre¿Qué negó Cristo?Todo lo que hoy es llamado cristiano</t>
  </si>
  <si>
    <t>#India’s premier multi-platform #business and financial #news company.</t>
  </si>
  <si>
    <t>◀Praveen Sasi▶
⏩ Son of JayaLakshmi_x000D_⏪ 
➡dhanush Fanatic ⬅
▶Commerce Student ◀
•பொள்ளாச்சி தனுஷ் ரசிகர் மன்ற இளைஞர் அணி•</t>
  </si>
  <si>
    <t>BJP EX PRESIDENT OF PANDESARA, PRESIDENT OF SHREE MANAV CHETANA CHERITABAL TRUST,VICE-SECRETARY OF GANESH UTSAV SAMITI,VICE-PRESIDENT OF PANDESARA U CO SO,SURAT</t>
  </si>
  <si>
    <t>Member of Parliament (Kachchh) &amp; Advocate</t>
  </si>
  <si>
    <t>Banker I National Runner up NSE Done Deal I Descendant of Sir Ashutosh Mukherjee I Member Bharat Samvad</t>
  </si>
  <si>
    <t>டிசைனர்  / தல / விஜய் சேதுபதி / சினிமா ரசிகன் / ரசிகச்சண்டை வெறுப்பவன்</t>
  </si>
  <si>
    <t>டிஸைனர் // தல //  வி.சேதுபதி // சென்டிமென்ட்டானவன் // வருவதெல்லாம் உன் வினையே //</t>
  </si>
  <si>
    <t>Aunty और भाभीयो की प्यास भूझने के लिए हमेशा तत्पर</t>
  </si>
  <si>
    <t>student,tamizhan</t>
  </si>
  <si>
    <t>My country n my people are at the first priority.Serving Nation with Pride,A soldier without Uniform. @RSSOrg @BJP4India Thanks to MODI Ji.</t>
  </si>
  <si>
    <t>software developer,_x000D_
Microsoft dotnet trainer</t>
  </si>
  <si>
    <t>पार्टी को कुछ नही हुआ है झूठ ओर अफवाहो से दूर रहना हमारे लिए ठीक होगा 
 I Am Stand With AK And 👉 You? गुमनाम लेखिका (Keep Your Ego In Your Pocket) 👊Abuse 👊</t>
  </si>
  <si>
    <t>technil experience 4 stock, commodity, forex market//believe in humanity religion.</t>
  </si>
  <si>
    <t>आप आभासी दुनिया में है यहाँ बायो का क्या काम ? हम, आप सब फर्जी है यहां ;)</t>
  </si>
  <si>
    <t>😎jai jaat devta ki ✊</t>
  </si>
  <si>
    <t>Social Worker</t>
  </si>
  <si>
    <t>The Internet TV initiative by the BJP.</t>
  </si>
  <si>
    <t>❤ दिल के #सच्चे लोग कुछ #एहसास लिखते है, #मामूली शब्दों में ही सही, कुछ #खास लिखते है...!! 💖💗#Tweets ❤ में उतर कर देखिए</t>
  </si>
  <si>
    <t>मेरी मर्ज़ी दिन को मैं रात कहूँ, रात को मैं दिन कहूँ मेरी मर्ज़ी।😌जो उखाड़ना है उखाड़ ले, जाना है तो भाड़ में जा, भाड़ का पता है- ( H.N. 840, एरिया 21,भाड़, गुजरात)🙌</t>
  </si>
  <si>
    <t>#नमस्ते_अंकिल🙏 #मेको भी #फॉलो कल्लो🙋
मै #आपका #बउवा हूँ🙌#फन_की_बात मे #रौनक😘 सबकी #बैंड #बजाता है और #ट्विटर पर #बउवा👦 #ट्वीटस #लाइक्स मे है👉👍
#parody</t>
  </si>
  <si>
    <t>Vande Mataram...A tourism professional...Dedicated and committed towards family, friends &amp; my nation. RTs are not endorsements.</t>
  </si>
  <si>
    <t>गर्व से कहता हूँ की @narendramodi जी का भक्त हूँ अगर किसी को ऐतराज हो तो मुझे unfollow कर देना । सबका साथ सबका विकास यह सिर्फ मोदी जी ही कर सकते हैं#IAmNewIndia</t>
  </si>
  <si>
    <t>Youth Leader, Humanitarian, Philanthropist, Nature Explorer.
Admire poetry &amp; couplets.
I like &amp; RT what I personally like, no endorsements.</t>
  </si>
  <si>
    <t>LIVSNJUTARE</t>
  </si>
  <si>
    <t>Mai bhi tweetega
 ye dekh link bio mein hi hai
https://t.co/fqOA73d3Nh</t>
  </si>
  <si>
    <t>Proud to be Nationalist &amp; dissenter to  #ModiHateBrigade,#PseudoLiberals, #PseudoSecularists, #Propagandists &amp; All-Four-In-One-Kejriwal &amp; his #AAPgang</t>
  </si>
  <si>
    <t>चला दोस्त हो, आयुष्यावर बोलू काही...</t>
  </si>
  <si>
    <t>Enjoying My Life</t>
  </si>
  <si>
    <t>तुन तुडुक धुन तुन तुडुक धुन ता डा डा</t>
  </si>
  <si>
    <t>SOLDIER OF RUHANY ARMY BRAHMA KUMARIS</t>
  </si>
  <si>
    <t>Joint Secretary IT Wing, AIADMK (Puratchi Thalaivi Amma) | Social Media Team @OfficeOfOPS |</t>
  </si>
  <si>
    <t>#Baby tera #Attitude 😎mere samne #💷Chiller hei..._x000D_ _x000D_ kyunki meri Style💃🏻usse bhi Jyada #Killer 🔫hei......</t>
  </si>
  <si>
    <t>Invincible. Unstoppable. Trailblazer</t>
  </si>
  <si>
    <t>Mobile-first digital news platform | We are the signal over the noise</t>
  </si>
  <si>
    <t>Daily lifestyle supplement of @DNA. tour guide to news on  Bollywood, Hollywood &amp; Television. The authoritative source on entertainment.</t>
  </si>
  <si>
    <t>life jiyo moment ke liye, kaam karo payment ke liye, pyaar karo sentiment ke liye😜</t>
  </si>
  <si>
    <t>Entertainment news, gossip and tips on lifestyle. One-stop shop for everything that will make your day lighter and fresher.</t>
  </si>
  <si>
    <t>Additional Director, STPI- Bengaluru.         (Re-tweets are not endorsements. Tweets are my personal views)</t>
  </si>
  <si>
    <t>Director General Software Technology Parks of India @STPIINDIA Government of India.RTs are not endorsements.Views are personal.</t>
  </si>
  <si>
    <t>கொஞ்சம் ஆச்சாரம்😁கொஞ்சம் வக்கிரம் 🙊i am not someone who is loved😉
Another textbook of sociopath | for my random shits💩tap on 👍LIKES  டீம் #ட்விட்டர்_டூட்ஸ்</t>
  </si>
  <si>
    <t>#मातृभूमि तेरे #चरणों #मन अर्पित कर चुका हूं #देश_सेवा ही #ईश्वर_सेवा है यह मानकर मैंने तेरी सेवा के माध्यम से #भगवान की #सेवा की है🚩 #हमें_चाहिए_राममंदिर 🚩</t>
  </si>
  <si>
    <t>trading &amp; investment advisor ............._x000D_
also technical ................</t>
  </si>
  <si>
    <t>OM SHRI MAHALAXMI NAMAH ! --------- A staunch Indian ------- NCFM-TA</t>
  </si>
  <si>
    <t>Technical trader. Associated with SMC global. To open a trading account connect at indianstockss@gmail.com</t>
  </si>
  <si>
    <t>LEARNER. Chartered Accountant by profession. Trader by choice. Love talking to Charts.</t>
  </si>
  <si>
    <t>I m San professionally design engineer in oil and gas sector and part time stock trader.</t>
  </si>
  <si>
    <t>लाइन मारने से फुर्सत नहीं 😉</t>
  </si>
  <si>
    <t>Trend Follower, Systematic Trader, Son, Poor Husband, Rich Father of a Darling Daughter, Cricket, Foodie, Music &amp; Movie Lover, Working on Fitness.</t>
  </si>
  <si>
    <t>software architecture...social worker. political citric</t>
  </si>
  <si>
    <t>ケニア・シリングとは無関係なのに@kshでメンション飛びまくるので、ほぼリツイート用アカウントになっております。</t>
  </si>
  <si>
    <t>an ex-serviceman social worker pureAAPIAN
If in Democratic country then follow democracy,don't change its meaning.
every body plz also follow me</t>
  </si>
  <si>
    <t>🇮🇳🇮🇳|| jai Hind jai Bharat |🇮🇳🇮🇳
🚩🚩bolo radhe radhe🚩🚩</t>
  </si>
  <si>
    <t>श्री योगी जी का समर्थक | योगी जी का अधिकृत खाता: @myogiadityanath
| 
जयपुर से समर्थक द्वारा संचालित |
@narendramodi भक्त</t>
  </si>
  <si>
    <t>|| Indian || Human || Blood Donor || 
Die Heart Fan of NAMO || मेरा देश बदल रहा है || मै इन्सान हु और रक्तदान करता हु! आप भी करे! @JevanFoundation
🇮🇳</t>
  </si>
  <si>
    <t>உலகில் நானும் ஒருவன் .. 💃 அவ்வளவே சொல்லுறதுக்கு ஒன்னும் இல்ல 😂 💻📱வலை வடிவமைப்பாளர் 😎</t>
  </si>
  <si>
    <t>सच्चा भारतीय। watching every sickular n libtard. 
You Abuse get abused. simple👍</t>
  </si>
  <si>
    <t>love my friends die hard 😎 vijay😍samu😘MB fan😍.😎 never let me down in front of any one 😎 anywhere🙅and in any condition😎 .love GV🎵😘 virat,sachin,rohit😍</t>
  </si>
  <si>
    <t>Dedicado a combatir la desinformación</t>
  </si>
  <si>
    <t>広く浅くから広く深くを目指すじょーぶん男子</t>
  </si>
  <si>
    <t>#XBRL XBRL Mapping &amp; Quality Reviewing Analyst, XBRL Domain Expert, XBRL Professional</t>
  </si>
  <si>
    <t>Adapt to changes easier, quicker and cheaper in software solutions. Build dynamic and flexible software, extend with no source code change!</t>
  </si>
  <si>
    <t>BarrierBreak is an accessibility firm specializing in accessibility testing, development, documents &amp; media and providers of assistive technology.</t>
  </si>
  <si>
    <t>Disability News and Information Service, run by NCPEDPs communication unit. Tweets on #disability, #CRPD, #humanrights, #inclusion from #India #RollbackGST4PwDs</t>
  </si>
  <si>
    <t>MCA Student | Film Buff |  Entertainment Promotions | Travelling | Friendly | Dreamer | Hopeful | Melodies | VTV Addict | Die Hard @menongautham Fan</t>
  </si>
  <si>
    <t>Young indian with big dreams: Social Activist~BJP Member~RSS Member~Idol-@narendramodi ji 🙏 Followed by: @tajinderbagga @piyushgoyaloffc &amp; @drsakshimaharaj ji</t>
  </si>
  <si>
    <t>#FreeSoftwareEnthusiast, amateur #Programmer. Developed Indic Keyboard.</t>
  </si>
  <si>
    <t>Journalist. Gadget lover. Rare variety car freak. Enhanced OCD. Yes? No? Maybe? 💘 Needless to say, views are own &amp; retweets aren't necessarily endorsements</t>
  </si>
  <si>
    <t>வாங்க பழகலாம். பிடிச்சிருந்தா Continue பண்ணுவோம் இல்லைனாலும் Continue பண்ணிதா பாப்பமே.</t>
  </si>
  <si>
    <t>People who are crazy enough to think they can change the world are the ones who actually DO ! Love our Armed Forces,Nature,Space,Archeology, Photography.Dmk MLA</t>
  </si>
  <si>
    <t>#IndiaProgressOnlyWithCongress</t>
  </si>
  <si>
    <t>जानदार और शानदार ट्वीटस क लिए आओ कभी हवेली पर, भाषा अश्लील और कट्टर हिंदी में लिखता हूँ कोई दिक्कत तो नहीं?टीपा~टापी नहीं करता।टेग करो dm करो,हिंदू राष्ट्रवादी</t>
  </si>
  <si>
    <t>❣️❣️जिंदगी कट गई मनाते हुए❣️❣️
.
....
❣️❣️अब इरादा है रूठ जाने का❣️❣️VEDIC**ASTROLOGER********</t>
  </si>
  <si>
    <t>🕉 #Swayamsevk 🕉 #Nationalist 🕉
 🚩 #Insurence_Advisor 🚩
@RSSorg @BJP4India @LICIndiaForever #2019 Again @narendramodi, @prabudhbalak के ट्वीट अवश्य पढे ...</t>
  </si>
  <si>
    <t>Sub-Editor at @aajtak Journalist, Anchor, Entertainer, Social Media Manager, Actor, Digital Media Expert, Photographer, Valar Morghulis. 👀</t>
  </si>
  <si>
    <t>सत्यमेव जयते, truth always wins ..I believe🚩
proud to be a part of #help_who_need 😊 followed by Sir @PiyushGoyalOffc 
my tweets r in 👉likes ❤</t>
  </si>
  <si>
    <t>हां मै हु मोदी भक्त उस इंसान का जिसे आज हर देश स्वागत कर रहा है अमेरिका जिसके सब पांव मे पडे रहते हैं हमारे मोदी को गले लगाते हैं 
फलोबैक सम्मान के साथ मिलेगा🙏</t>
  </si>
  <si>
    <t>Writer, सबल और सशक्त ।कट्टर @narendramodi भक्त🌸 followed by @sanghaviharsh @rmantha2 @piyushgoyaloffc @sushilkedia @dryadusingh 🙏🏼मेरे Tweet Likes में🙏🏼</t>
  </si>
  <si>
    <t>🙏#NarendraModi_BJP【हिन्दू】अहंकारी #मुँहफट_ब्राह्मण☠आरम्भ प्रचंड है अंत की परवाह नही☠
☠राजनीति के मूर्ख आप पर साशन करते ह इसका कारण आपका मौन☠
tweets in 【❤】</t>
  </si>
  <si>
    <t>The Official Page of Sun TV Network!!! Watch Sun TV Programs Now on https://t.co/8M5FbTKdqx</t>
  </si>
  <si>
    <t>Thanthi TV is a Chennai based Tamil News Channel, catering to Tamil community around the world.</t>
  </si>
  <si>
    <t>Chief Correspondent with NDTV, reports on politics, health, gender, environment. Believes there are two sides to every story. Tweeting in personal capacity.</t>
  </si>
  <si>
    <t>Managing Editor, NDTV 24x7. Views are personal. RTs aren't endorsements. Take it easy. (Delhi smog pic by Soni V)</t>
  </si>
  <si>
    <t>பிரச்சணன்னு வந்தா அடிச்சு நொருக்கு
அவன் மொறச்சு பாத்தா நீ மீசைய முறுக்கு  @hiphoptamizha</t>
  </si>
  <si>
    <t>Founder at @myrupie &amp; @hometriangle Dad to two love daughters.</t>
  </si>
  <si>
    <t>Local Services Marketplace - new way to hire local services</t>
  </si>
  <si>
    <t>दिल में आये तो ट्वीट कर देते हैं वरना RT तो कर ही देते हैं RT को हमारा प्यार समझे ना कि सहमति ।🙏
#जय_महाकाल
#कट्टरहिंदू
#नमोभक्त
 मेरे ट्विट like में मिलेंगे।</t>
  </si>
  <si>
    <t>Practising CA, Student of politics. LL .M, FCA. RTs are not endorsements</t>
  </si>
  <si>
    <t>Simple &amp; down to earth man ! .................... सत्य परेशान ज़रूर होगा , लेकिन पराजित नहीं हो सकता ! जै हिंद ।</t>
  </si>
  <si>
    <t>3rd Term Member of Parliament (LS) | Chairman Parliamentary Committee on IT | Member Public Accounts Committee | RT not an Endorsement</t>
  </si>
  <si>
    <t>Nationalist | BJP Karyakarta | National Secretary,BJP | Co-Incharge BJP Delhi || Incharge BJP Andaman &amp; Nicobar | National Co- Convener Beti Bachao-Beti Padhao|</t>
  </si>
  <si>
    <t>Life Gardener
Health – Food – Living – Design
Sharing ancient wisdom, daily learning and sometimes plain good old common-sense!</t>
  </si>
  <si>
    <t>Seeker, Learner, Enquirer, Creator, Receptive, Poet, Writer |
Strategist, Leadership, Advertising, Marketing, Innovation, Design</t>
  </si>
  <si>
    <t>I m the curisitous person</t>
  </si>
  <si>
    <t>Asian News International: Multi-media news agency, content for information platforms: TV, Internet, broadband, newspapers, mobiles.</t>
  </si>
  <si>
    <t>Advocate and Human Rights Activist</t>
  </si>
  <si>
    <t>सर्वे जनाः सुखिनोभावन्तु। Peace be with everyone.</t>
  </si>
  <si>
    <t>Born in Mumbai. St Xaviers' College 1970-1974. Free unfettered spirit, wrapped in convention!</t>
  </si>
  <si>
    <t>Security Guarding I Electronic Security I Facility Management Services I Owned &amp; Managed by Armed Forces Officers I Over 75 Years of Military Exp.</t>
  </si>
  <si>
    <t>Bhakt of my PM Modi ...and most important... Retweets r definite endorsements</t>
  </si>
  <si>
    <t>God is everywhere,So pray anywhere.</t>
  </si>
  <si>
    <t>The Economic Times, The No.1 Business Daily In India -_x000D_
Your most trusted resource to find the latest #India #politics #news updates</t>
  </si>
  <si>
    <t>Asst.director lfa</t>
  </si>
  <si>
    <t>Logistics Professional, Freelance Photographer, Academician, Self Made, Ever Inspired, Highly Motivated, Marathoner, Corporate Trainer, MODIfied</t>
  </si>
  <si>
    <t>जो भरा नहीं है भावों से जिसमें बहती रसधार नहीं। वह हृदय नहीं है पत्थर है, जिसमें स्वदेश का प्यार नहीं.</t>
  </si>
  <si>
    <t>Purani Jeans| #Fauji #Marketer #Digital #Mobile #Social #Whisky #OldMonk #FoodDrama #Dreams #Tiger #Travel #Indian #IAm | Freaky.....Mind it and FACE It.</t>
  </si>
  <si>
    <t>Fourth World 🌎</t>
  </si>
  <si>
    <t>ProudlyIndian. Ex.SoftwareEngineer turned Technical Analyst(Unregistered)! Independent Views &amp; Charts are personal!</t>
  </si>
  <si>
    <t>Official Twitter account of the Unique Identification Authority of India. RTs are not endorsements.</t>
  </si>
  <si>
    <t>Welcome to the Official Twitter page of First Indian Regional Hindi website of India.Breaking News, latest stories, features &amp; Blog from 8 States.</t>
  </si>
  <si>
    <t>Botanist &amp; conservationist at Plantlife @love_plants.Presenter of C4 Wild Things.Passionate@gardener.Run, swim,bike #ProudIndianmuslim</t>
  </si>
  <si>
    <t>Proud to be an indian muslim who despises BJP and adores clean politics. A software engineer by profession…</t>
  </si>
  <si>
    <t>HR Consultant - _x000D_
Having views on everything on earth.  _x000D_
BOOKS/புத்தகங்கள் -    _x000D_
 ,</t>
  </si>
  <si>
    <t>This is official Twitter account of DD India channel, An International TV Channel of Doordarshan / Prasar Bharati Group i.e. Public Broadcaster of Govt of India</t>
  </si>
  <si>
    <t>பொறம்போக்கு-பொதுவுடமையானவன்🗽🗽
#DontseemyLikes 😂😂😂</t>
  </si>
  <si>
    <t>दिल से हिन्दुस्तानी !</t>
  </si>
  <si>
    <t>News. Views. Analyses. Conversations. India’s No.1 digital news destination, world’s largest-selling English newspaper.</t>
  </si>
  <si>
    <t>Markets - Investment - Venture Capital - Banking &amp; Capital Market Systems - Management Consulting</t>
  </si>
  <si>
    <t>Entrepreneur, Want India to become Livable for Humanity. RT's Not Endorsement.</t>
  </si>
  <si>
    <t>https://t.co/LGesb4H3XE tracks news in India and the world, with perspective that is reflective of a changing dynamic. Follow us at https://t.co/VQ9x6mRCm5</t>
  </si>
  <si>
    <t>होता है शबो रोज़ तमाशा मेरे आगे...</t>
  </si>
  <si>
    <t>I stand not to fight ,but to serve justice.
Jo log apni profile mein apna 'Religion' likte hain, woh khud par garv nahi karte.</t>
  </si>
  <si>
    <t>જય સોમનાથ •Social Media Volunteer•  Blessed To Be Followed By PM Shri @narendramodi ji, National President Of BJP Shri @AmitShah ji CM @vijayrupanibjp ji</t>
  </si>
  <si>
    <t>Principal Correspondent at Network18 | @News18India | @ETVRajasthan2 |
Former Journo at 👉 @DainikBhaskar @rpbreakingnews</t>
  </si>
  <si>
    <t>HPCC BLOCK MUSTAFABAD IT CELL GENERAL SECREATARY</t>
  </si>
  <si>
    <t>भ्रष्टाचारमुक्तभारत हमारी मांग नही हमारी जिद है  Only Hope One Man One Party  بدعنوانی مفت بھارت ہمارا مطالبہ نہیں ہماری ضد ہے بس امید ہے کہ ایک شخص ایک پارٹی</t>
  </si>
  <si>
    <t>Amendments,Compliances,Notifications,Exemptions in Income Tax Act,1961.Crucial World &amp; Business News.EARN,SAVE,SPEND with us.</t>
  </si>
  <si>
    <t>Government and Politics News Government &amp; Public Utilities</t>
  </si>
  <si>
    <t>जय_श्री_राम || NationFirst || ModiBhakt || कार्यकर्ता @BJP4India || जय जवान जय किसान || JaiHind 🇮🇳🚩</t>
  </si>
  <si>
    <t>interest in cinema , sports and politics</t>
  </si>
  <si>
    <t>दुर रहो.... ✋......... फालोवर्स दैव भव:🔥🚩</t>
  </si>
  <si>
    <t>Breaking news alerts from India</t>
  </si>
  <si>
    <t>देश प्रेम समाज को प्रगति का रास्ता दीखाना नेता के जुमले से जनता को होशियार करना (निदेशक कन्हैया लाल जगदीश प्रसाद शिक्षण एवं प्रशिक्षण संस्थान)इलाहाबाद U.P.</t>
  </si>
  <si>
    <t>அதிமுக என்ன செஞ்சாலும் கேள்வி கேக்கும் பக்கம் #AdmkFails</t>
  </si>
  <si>
    <t>Suriya Karthi Fanatic | Jyothika Samantha | Atharvaa | Kamal Haasan| Shakib, Mustafizur | Magalir Mattum &amp; TSK Online Promoter</t>
  </si>
  <si>
    <t>ENGINEER IS A GEAR OF LIFE BUT NO WAY FLY......</t>
  </si>
  <si>
    <t>Dentistry</t>
  </si>
  <si>
    <t>Namo-Namo _/\_ |  जय श्री राम |</t>
  </si>
  <si>
    <t>President #Software Solution Developers_x000D_
I #tweet on all subjects.
No to blind following/indecent/fanatic_x000D_
RT≠Endorsement_x000D_
#IndiaFirst_x000D_
#narendramodi</t>
  </si>
  <si>
    <t>Chief Minister of Bihar, India</t>
  </si>
  <si>
    <t>Let every patriot be honoured,
Don't let politics get in the way.
Without them, freedom would have died,
What they did, we can't repay
Save Our Nation
Jai Hind</t>
  </si>
  <si>
    <t>Soch ko badlo, sitare badal jayenge,
Nazar ko badlo, nazare badal jayenge,
Kashtiyan badalne ki zarurat nahi,
Dishaon ko badlo, kinare badal jayenge</t>
  </si>
  <si>
    <t>ERP consultant , Like to see a corrupt free India and an end to Dravidian rule at Tamilnadu</t>
  </si>
  <si>
    <t>Sarvam Brahma Mayam 🙏🏼 | SwayamSevak | Maata Amritanandamayi Devi's Child | Chartered Accountant | பாரதியன் |</t>
  </si>
  <si>
    <t>தலைப்படும் காரியம்
தவறென கூறிடும்
மனக்குரல் கேட்பினும்
கேளாது இருப்பவன்
நான்....! -கமல் (O+ve வேணும்னா அனுகவும்)</t>
  </si>
  <si>
    <t>editor-in-chief, @newscientist. creative director, @newscilive. distractable neophile. tweets are personal, outbound &amp; random.</t>
  </si>
  <si>
    <t>ilaya thalapathy /gv prakash kumar /rahanae veriyanda.....</t>
  </si>
  <si>
    <t>movies freak, ca student,
, Educate urself b'cus ignorance is far from cute !! Raghuram Rajan's fan !!Capricorn ;-)  INDIA🇮🇳</t>
  </si>
  <si>
    <t>।।सच्चा राष्ट्रवादी।।राष्ट्र सर्वोपरि।। देश तोड़ने वाली शक्तियाँ दुर रहे ।। नमो भक्त।। twits कुछ मेरे कुछ दूसरों के,मेरे अपने twits likes में देखे।</t>
  </si>
  <si>
    <t>20 years on planet earth. 😉 Born and Brought up in the city of lakes (Thane,India) .Automobile enthusiast . Aiming to be The Best Lawyer of this century</t>
  </si>
  <si>
    <t>This is the official Twitter handle for Jaguar Land Rover India. Follow @JaguarIndia and @LandRoverIndia for more updates.</t>
  </si>
  <si>
    <t>OVERDRIVE, India's No. 1 Car &amp; Bike Media</t>
  </si>
  <si>
    <t>05.03.1959</t>
  </si>
  <si>
    <t>⛳भक्त मैं श्री राम का,मुझ पर किसका जोर...काट दूँगा हर वो सर,जो उठे मेरे धर्म की ओर..⛳⛳जय श्री राम ⛳⛳खतरनाक हिन्दू ⛳⛳हर-हर महादेव⛳⛳मुल्लों की नो ऐंट्री⛳⛳</t>
  </si>
  <si>
    <t>Parody-Fan a/c😊
●#NamoFan
●#Flirty
●#Trendy
#Blocked By: 
👉 @defencepk
👉 @BspUp2017
👉 @DrKumarVishwas
👉 @AnkitLal
👉 @ShirishKunder मुझसे फटती है इनकी।</t>
  </si>
  <si>
    <t>Sabka Saath Sabka Vikas.  Bharat Mata Ki Jai.   Jai Hind.  Vande Mataram. Go GREEN. God Bless.</t>
  </si>
  <si>
    <t>हमारा संगठन परिवारवाद का नहीं राष्ट्रवाद का पुजारी हैं !_x000D_जो परिवार की पूजा नहीं राष्ट्र की पूजा को अपना सर्वस्व मानता हैं !!  राष्ट्र सेवा को जीवन समर्पित।</t>
  </si>
  <si>
    <t>^_^  भुलक्कड़ और शान्त  ^_^   ( हर अच्छी बात  بِسْمِ اللَّهِ  के साथ शुर होती है )
🇮🇳👉प 2½ G1 क a½R है।👈🇮🇳
इंस्टाग्राम ~ dil_se02
ट्वीट्स 👉❤ मे👈</t>
  </si>
  <si>
    <t>! AM Dad's Devil ;)
 Do not judge me before you know me, but just to inform you, you wont like me...</t>
  </si>
  <si>
    <t>Chartered Accountant-keen follower of economics and politics,sports enthusiast, love music, movie buff</t>
  </si>
  <si>
    <t>Tours &amp; Travels, Holidays Package, Digital Marketing, Web Designing &amp; Hoisting, Web Applications</t>
  </si>
  <si>
    <t>Entrepreneur, Ex Marketeer, Hopeless Dessert n chocolate Lover. Constant Smiler, Dreamer. Lover of all things beautiful.</t>
  </si>
  <si>
    <t>Communications professional; CEO; Sports enthusiast!                            Views are personal</t>
  </si>
  <si>
    <t>Hindustani.... , reader, writer, home cook,  sports lover, Real Madrid fan. :) O+ve</t>
  </si>
  <si>
    <t>CS Rangarajan, Archaka of Chilkur Balaji Devasthanam, arguing for religious freedom &amp; preserving traditional systems</t>
  </si>
  <si>
    <t>Economist,MBA Finance,Ranked in Asiamoney,ex JP Morgan&amp;HDFCSec, Entrepreneur,Columnist,Chief Spokesperson&amp;Co-Convener,Intellectual Cell,BJPMumbai;Views,personal</t>
  </si>
  <si>
    <t>A proud Indian who believes that he should not sit and watch  the riches of his great land looted. Art Enthusiast, Blogger on Temple Art vj.episteme@gmail.com</t>
  </si>
  <si>
    <t>Heritage-activist w/ @IndiaPrideProj. Indic-Liberal. Wannabe #MultiPotentialite. #Scuba-Diver. #Fintech novice. RT are not endorsements.</t>
  </si>
  <si>
    <t>Cat in a rat race. Refugee in own country. I troll therefore I am. Co-founder @pragyata_ | Also write for @Opindia_com &amp; @IndiaFactsOrg | मंदिर वहीँ बनाएँगे</t>
  </si>
  <si>
    <t>Moral Indignation is Jealousy in Disguise | Tolerance of the Intolerant will Destroy The Tolerant | #वंदेमातरम् | #जय_माँ_भारती</t>
  </si>
  <si>
    <t>Entrepreneur, Sadhak/Seeker, Yoga, Meditation, Traveller. Mainstreaming Indic narratives. Personal handle; views my own; not reflective of my workplace</t>
  </si>
  <si>
    <t>I'm engineering student. I like to spend time on the Internet.I congratulate twitter that he created the social networking website, which I'll share.</t>
  </si>
  <si>
    <t>Little does he know ..</t>
  </si>
  <si>
    <t>Tweets are personal . नफरतों के बाजार में जीने का अलग ही मजा है.... लोग रूलाना नहीं छोडते... और हम हे की हसना नहीं छोडते...RTs not endorsement</t>
  </si>
  <si>
    <t>#OwnIt author https://t.co/n0YlfgAXNX| Integral Master Coach™ | Executive Coach - CEO/CXO/StartUps | feminist | I block trolls | zebraa.in | insta killeraps70</t>
  </si>
  <si>
    <t>जो जिस भाषा में समझे उसको उसी भाषा में जबाव देंगे
https://t.co/lEeFgDey9d</t>
  </si>
  <si>
    <t>I will always fight the good fight no matter the consequences</t>
  </si>
  <si>
    <t>MP for Thiruvananthapuram. Author of 16 books. Former Minister of State,Govt.of India.  Former UnderSecretaryGeneral,UnitedNations. RTs do not imply endorsement</t>
  </si>
  <si>
    <t>Branch Manager, Religare</t>
  </si>
  <si>
    <t>Sensible</t>
  </si>
  <si>
    <t>⏩💢கஷ்டம் எப்போதுமே இருக்கும் அத நினைச்சு வருத்த படுறத விட   எது வந்தாலும் அதை எதிர்கொள்ளனும் அப்ப தான் நம்ம பலம் தெரியும்🔪🔫 💢⏪  
#அரபுதேசத்தில்|</t>
  </si>
  <si>
    <t>எண்ணங்கள் நல்லதாக நினைத்தால், எல்லாம் நல்லதாக நடக்கும்! படித்ததில் பிடித்ததை பதிவிடுகிறேன். தமிழன் | சாய்ராம் பக்தன் | எம்.பி.ஏ., பட்டதாரி | #விவசாயவிரும்பி...</t>
  </si>
  <si>
    <t>വിപ്ലവസിംഹം</t>
  </si>
  <si>
    <t>RTs not endorsed</t>
  </si>
  <si>
    <t>अपने जख्म हरगिज न किसी को दिखाइएगा 
मरहम कम मिलेगा, नमक हर घर में पाइएगा</t>
  </si>
  <si>
    <t>#Blogger #Positive #Enthusiastic #TeaLover , lots of real friends, respect relationship, Masters in Eco. #BhagwatGita .
my blog at https://t.co/3plOHNvn7S</t>
  </si>
  <si>
    <t>our ambition is to create universal platform 4 investors whereby they get access to news,views &amp; research related to global &amp; local markets all under 1 umbrella</t>
  </si>
  <si>
    <t>This is the official Twitter account of Rashtrapati Bhavan and is run by President’s Secretariat.  Tweets from the President are signed – President Mukherjee</t>
  </si>
  <si>
    <t>Chief Minister of Arunachal Pradesh</t>
  </si>
  <si>
    <t>The Financial Express, Delhi. Writes on food &amp; agriculture. Worked with Business Standard, PTI, Down to Earth Mag. Indian agriculture is vibrant &amp; diverse.</t>
  </si>
  <si>
    <t>1504 hr helicopter pilot; columnist; advntr sports; avid nonfiction reader; Member, India Parlmt, BJD, Kendrapara, Odisha. Retweet not endorsement. Facebook &amp;</t>
  </si>
  <si>
    <t>Follow Us for Latest Tech Knowledge and some Tech tricks on our channel (make your work easy and simple)</t>
  </si>
  <si>
    <t>मेरे साथ जुगनू है हमसफ़र मगर इस शरर की बिसात क्या 
ये चराग़ कोई चराग़ है न जला हुआ न बुझा हुआ
-</t>
  </si>
  <si>
    <t>चापलूस और आलोचक में केवल इतना अंतर है कि चापलूस अच्छा बन कर भी बुरा करता है और आलोचक बुरा बन कर भी अच्छा करता हैं</t>
  </si>
  <si>
    <t>i love  @arya_Offl ..simple life with lot of Smile.</t>
  </si>
  <si>
    <t>Director, Producer, Story and Screenplay writer.</t>
  </si>
  <si>
    <t>Smile &amp; make others smile | RT is no endorsement | Loves ரெட்டை வால் ரெங்குடு, Bharathi, Ram, Krishna, Sai | வாக்கினிலே யினிமை வேண்டும் | நினைவு நல்லது வேண்டும்</t>
  </si>
  <si>
    <t>teacher who is interested in learning--</t>
  </si>
  <si>
    <t>Only real friends will tell you when your face is dirty.</t>
  </si>
  <si>
    <t>#भारतीयजनता_युवा_मोर्चा_आई_टी_सहप्रमुख_मध्यप्रदेश,#डिजी_युवा_प्रदेश_प्रभारी भाजपा मध्यप्रदेश, भोपाल संभाग संगठन मंत्री (राष्ट्रीय गौ सेवा संघ)</t>
  </si>
  <si>
    <t>State President - BJYM Madhya Pradesh              प्रदेश अध्यक्ष भारतीय जनता युवा मोर्चा मध्यप्रदेश</t>
  </si>
  <si>
    <t>I am not unique , I am the ONLY ONE 😎
Always a Learner and Risk taker.  Tuchcha Cherry Berry or Apple nahin pasand, aapne liye Galaxy chuni hai 😉</t>
  </si>
  <si>
    <t>बी.एड्., एम.ए. एड्., यूपीटेट, सीटेट .......बेरोज़गार</t>
  </si>
  <si>
    <t>मै वित्सहित डिग्री कॉलेज मे समाज शास्त्र का प्राध्यापक हूँ।</t>
  </si>
  <si>
    <t>I love my India</t>
  </si>
  <si>
    <t>Bangalore/Mangalore,Technology, Music, Food, Green Energy, Electric Vehicles... 
Tweets are purely personal opinions.</t>
  </si>
  <si>
    <t>Photography,love Sports,numismatist</t>
  </si>
  <si>
    <t>Activist</t>
  </si>
  <si>
    <t>An engineer by accident. Interested in cricket, politics. Loves my village. Mom, Motherland n Mother tongue r always @TOP. U must be da change u want 2 see.</t>
  </si>
  <si>
    <t>मैं एक हिन्दुस्तानी हुँ। इससे ज्यादा मुझे किसी पहचान की जरूरत नहीं। (मुझे भारतीय होने पर गर्व है। मेरे आदर्श - @narendramodi
Follow me please @alok_kumarsa</t>
  </si>
  <si>
    <t>देश और धर्म के लिए मेरा जीवन..... 
  🚩समा्ट शौर्य भगवा शेर 🚩
           9799439320
           7357379320</t>
  </si>
  <si>
    <t>Life is really simple, but we insist on making it complicated
Honoured &amp; blessed to be followed by Our PM @narendramodi Ji
RTs are not endorsemet #BaarBaarNaMo</t>
  </si>
  <si>
    <t>Walk as if you are kissing the Earth with your feet.</t>
  </si>
  <si>
    <t>🏆Guinness World Record Holder
🎓Engineer 
💡📡 Inventor i have My Own PATENT
🏡ʀɑʝkѳtiyɑɳ
હમણા મારે બધા વિચારો બોવ બધા મળતા આવે છે તો ss ખોટા નો મોકલવા</t>
  </si>
  <si>
    <t>હા.. હું ગુજરાતી 😎 'ને ગર્વ છે મને ગુજરાતી હોવાનો..
ગુજરાતી ટ્વીટ ના શોખીન હોય તો Follow કરો યાર.. 😄 બાકી મેરે બારેમે કહુ તો Engineer છું😂  Tweets in Likes ❤</t>
  </si>
  <si>
    <t>#ગરીબ https://t.co/nvwwWfkFYn%… 
લખતો નથી કઇ ખાસ
પણ સમજુ છુ ઘણુ 🤗
મોજ થી જીવવું, મોજ માં રહેવું,🤗
થોડુ નહિ જાજુ હસાવતા રહેવુ 😉😉</t>
  </si>
  <si>
    <t>બ્લોગર, ફુડ રીવ્યુઅર,  રખડપટ્ટીના શોખીન.</t>
  </si>
  <si>
    <t>Welcome to the Official Twitter page of Worlds largest read Gujarati News Daily Website.</t>
  </si>
  <si>
    <t>IoT(Internet of Things)Consultant
PatrioticNationalist &amp; Non Political
(https://t.co/In7vBKd4qh,MBA,MIE,LMTSI,MISTE,MAMSI,MeGUILD,MIAENG,AMIETE)
TW=PersonalViews
RT=Not Endorsed</t>
  </si>
  <si>
    <t>❤MSGian by His Grace❤</t>
  </si>
  <si>
    <t>🇮🇳</t>
  </si>
  <si>
    <t>For India, true India not what the present govt is claiming it to be. #INCian, Totally anti RSS &amp; BJP,
RT≠Endorsement</t>
  </si>
  <si>
    <t>Dear bhakt,If I have offended you with my tweet,I humbly apologise. I honestly didn't think you could comprehend.</t>
  </si>
  <si>
    <t>Stand for liberal and secular way of life. RTs are not Endorsements.</t>
  </si>
  <si>
    <t>Engineer, Investor, Merchant. Hindu but not Rightist! Love Gujarat but not Modiism,If Modiism wins Bhartiyata Losses! Tweet is strictly personal. RT≠Endorsement</t>
  </si>
  <si>
    <t>Project Manager at Construction Company</t>
  </si>
  <si>
    <t>Original Duplicate' PARODY, FUNOfiicial A/C. Fan of Living Legend Mr Paresh Rawal..I Repeat- This is Fan A/C. Not REAL..! also
#Sarcasm</t>
  </si>
  <si>
    <t>@Superstarrajini I don't care anybody but I respect everybody வாழ்ஓம் வளமுடன்</t>
  </si>
  <si>
    <t>I love my friends</t>
  </si>
  <si>
    <t>Low IQ Modi Bhakt | Robotics n Automation Guru | Foodie | Pappu Fan | Blocked by Barkha &amp; Commie Krishnan</t>
  </si>
  <si>
    <t>Latest news from Guardian Australia</t>
  </si>
  <si>
    <t>Providing Australians with a reliable source of information on climate science, headed by Chief Councillor Tim Flannery. Retweet does not mean endorsement.</t>
  </si>
  <si>
    <t>Passionate about pharma marketing #Digital Marketing #  Proud Indian# Strongly Believe in existence of God &amp; his unconditional love</t>
  </si>
  <si>
    <t>politics, religion, parenting, environment - I have views on all kinds of news !!</t>
  </si>
  <si>
    <t>Power Project Professional._x000D_
Retweet doesn't mean endorsement.</t>
  </si>
  <si>
    <t>Official Page of Doordarshan Arun Prabha, TV Channel</t>
  </si>
  <si>
    <t>Nation First &amp; Self Last...</t>
  </si>
  <si>
    <t>|| Me Not Simple but Emotional || Love my principal 
|| Proud Jainsm ||</t>
  </si>
  <si>
    <t>Angry af Bhkhad as Dinasour cheater as congress notanki as kejri ji Singer as Lata Mangeshkar Blushing Shy Innocent 😶 #NODM #Committed 
#Tweets👉↔ #Likes</t>
  </si>
  <si>
    <t>OfFiCe TiMe Pe BaRiSh 😶⛈🌩☔</t>
  </si>
  <si>
    <t>Always remember you are UNIQUE just like everyone else. #FolloForFolloBack #follow me &amp; I will #follow you</t>
  </si>
  <si>
    <t>Stand together for India First / Dream of New India / Join our Mission of Nation Welfare &amp; Development / Government and Politics / News / WA - +919599236344 /</t>
  </si>
  <si>
    <t>diehard of vijay and ntr.</t>
  </si>
  <si>
    <t>The Best #News Pick! #India's 1st Intelligent News #Curator. Your Search For The Best News Ends Here. India 24/7, The Globe 365 Days.</t>
  </si>
  <si>
    <t>Journalist, author, broadcaster. Currently Consulting Editor, Times Of India. My blog: https://t.co/xhykw9frzm</t>
  </si>
  <si>
    <t>Special Correspondent Zee Business</t>
  </si>
  <si>
    <t>ZEE BUSINESS is India’s 1st 24-hour Hindi business channel. It is your channel to profit and wealth.</t>
  </si>
  <si>
    <t>Non gender bias tweet poster, #PINTEREST freak. @_defcon_ #DontFlop and #sbtvonline addict #deviant #typographer .
#advert #hype #bots</t>
  </si>
  <si>
    <t>TV9 Marathi is a 24/7 Marathi news channel featuring latest news and updates from around the world.</t>
  </si>
  <si>
    <t>Media Junkie, India Influencer ,Young Entrepreneur, Blogger, Foodie, #Telecom, Mobile Analyst , Born on 29 February I Former Editor TelecomTalk .Info | ViewsOwn</t>
  </si>
  <si>
    <t>Cute girl</t>
  </si>
  <si>
    <t>Creating a foundation for Startups in Surat.</t>
  </si>
  <si>
    <t>Friend of the world #quant📈 #finance #STEM #AI #IIT #NYU top 100 influencer #IoT #robotics 🧘‍♂️ 🏊‍♀️⚽️🏋️swing waltz flamenco karate literature philosophy🎨✍️🎤🎥🎶🙏</t>
  </si>
  <si>
    <t>Proud Indian. Tweets are personal views. RT not endorsement. My Tweets in Likes.</t>
  </si>
  <si>
    <t>Tweets on Corporate Laws, Policy, Economics and Politics.
Maverick.
lover of Ideas. Slayer of Hoaxes</t>
  </si>
  <si>
    <t>OSD to Hon CM @Dev_Fadnavis Govt of Maharashtra B.E,MastersProg inGovt-MITSOG,LLB If u do not like the Rules,follow the Rules,Reach the Top &amp; Change the Rules!</t>
  </si>
  <si>
    <t>#चाणक्य शब्द ही काफी है #ब्राम्हण की #व्याख्या के लिए._x000D_
   #जय_परशुराम_पण्डित 🔥      _x000D_
                       👊      तरीके बदले है तेवर नही   👊</t>
  </si>
  <si>
    <t>#egov, #ehealth, #digitalLEARNING, #bfsi, #elets, Elets Technomedia Pvt Ltd</t>
  </si>
  <si>
    <t>Elets Technomedia is a #technology and #media research company that has focused on ICT initiatives in #Governance, #Education, #Health and #Banking &amp; Finance.</t>
  </si>
  <si>
    <t>Fan Base Indian</t>
  </si>
  <si>
    <t>India First || Stock Market Trader, Investor || News Junkie || Bangalore/Bengaluru</t>
  </si>
  <si>
    <t>Entrepreneur | Fashion Designer/Commentator | Event Manager | Khadi Lover | LIKE=Work Profile/Fashion | Founder: @KhadiCollection @MelangeGroups @ABCYoutubeCh |</t>
  </si>
  <si>
    <t>**Get MY BOOK Enemy of the State here: https://t.co/hf5UDkcG7i ** DONATE by clicking here: https://t.co/zK92yNjBsS Contributor @therebelTV</t>
  </si>
  <si>
    <t>IIT Bombay &amp; JNU alumnus, Hindu, RSS Swayamsevak, Thinker-Executor, Participant-Observer, Philosopher-Practitioner, Traveler, Political Observer.</t>
  </si>
  <si>
    <t>सदस्य, कार्यसमिति भाजपा वाराणसी महानगर।</t>
  </si>
  <si>
    <t>Be ready to script  your life in an entirely new way or else nothing will change except the way you suffer!!!</t>
  </si>
  <si>
    <t>Proud warrior of living Bhagat Singh @arvindkejriwal #InqalabZindabad</t>
  </si>
  <si>
    <t>Citizen engagement platform of GoI, giving people the opportunity to work towards Surajya through their ideas, suggestions &amp; grass root level contribution.</t>
  </si>
  <si>
    <t>Official Account of the Goods &amp; Services Tax (GST) Council, India</t>
  </si>
  <si>
    <t>Official Handle of the Central Board of Excise &amp; Customs, responsible for administering Indirect Taxes in India.
Ministry of Finance, Government of India</t>
  </si>
  <si>
    <t>Thalapathy | Dhanush | Vikram | Shankar | Paul Walker | Vin Diesel</t>
  </si>
  <si>
    <t>Chairman - ANAROCK Property Consultants Pvt. Ltd.</t>
  </si>
  <si>
    <t>Not what, ask who makes me special.   
Aamar  Maa........ 
Without my mother there is no fun.</t>
  </si>
  <si>
    <t>I Love my life</t>
  </si>
  <si>
    <t>Product management professional. Interests include tech, economics and politics.</t>
  </si>
  <si>
    <t>SmarT HoooN   Jo Bhi HooN Apse Accha HooN</t>
  </si>
  <si>
    <t>The Official Rajasthan Patrika (राजस्थान पत्रिका)  Twitter Account. The World's Largest Hindi Newspaper.</t>
  </si>
  <si>
    <t>Government and Politics</t>
  </si>
  <si>
    <t>We have car news, new car launches, automotive industry updates, reviews and special car offers. We also provide various online services to automotive dealers.</t>
  </si>
  <si>
    <t>Chairman Assam Minorities Development Board</t>
  </si>
  <si>
    <t>Chief Minister of Assam</t>
  </si>
  <si>
    <t>Chief Minister's Office, Government of Assam</t>
  </si>
  <si>
    <t>DPS VK, IIT Delhi, Aditya, Jaipur, Patna,Class21A, NaMo Supporter</t>
  </si>
  <si>
    <t>IT-SM Prakalp Incharge,Manjalpur Vidhansabha @BJP Vadodara IT Prakalp &amp; Active Member &amp;  founder NAMO India Selfless Supporter to PM @narendramodi &amp; @BJP4India</t>
  </si>
  <si>
    <t>An Indian &amp; a Bombayite frustrated with chalta hai attitude...
Hence I Learn | Adapt | Innovate
RT's &amp; own tweets not endorsements.</t>
  </si>
  <si>
    <t>A die-hard fan of Narendra Kejriwal. Freelance Humourist.</t>
  </si>
  <si>
    <t>प्रदेश सचिव व संयोजक-संगठन कार्यक्रम, उत्तराखंड प्रदेश कांग्रेस कमेटी, पूर्व प्रदेश उपाध्यक्ष आईटी, राहुल जी का समर्थक,श्री गणेशाय नमः,ॐ नमः शिवायः,जय माँ भगवती</t>
  </si>
  <si>
    <t>Chhapra  Bihar  India</t>
  </si>
  <si>
    <t>सिर्फ एक हिन्दुस्तानी पहले, बाद में  हिन्दू और ठाकुर समाज़ से हूँ ! गर्व है के मैं एक हिंदुस्तानी और हिन्दू हूँ !! मोदी सर का मुरीद हूँ .
🚩 !!हर हर महादेव!! 🚩</t>
  </si>
  <si>
    <t>SAVED(usap) is a non-profit organization that aims to improve the life and well-being of the elderly, vulnerable and disabled.</t>
  </si>
  <si>
    <t>CEO of New Zealand College of General Practitioners - my own views</t>
  </si>
  <si>
    <t>We are Medical Negligence &amp; Personal Injury Solicitors  - we see the person. We provide no win no fee compensation claims throughout England and Wales.</t>
  </si>
  <si>
    <t>World Citizen, Business Analyst, Anglo-Franco-Spanish with USA extended family. Love: my family, piano, sailing, food &amp; wine and walking my dog!</t>
  </si>
  <si>
    <t>I am indian born Aus citizen but love my motherhood.proud to be a Modi bhakt . don't need to be certified by pimp &amp; deshdrohi Iike aaptards &amp; congressies .</t>
  </si>
  <si>
    <t>G. Sec (Tracking Incharge) Kurukshetra Zone. Haryana Pardesh Congress Committee (IT) From Karnal</t>
  </si>
  <si>
    <t>Humanity is above All, live young, live life help the deserving needy</t>
  </si>
  <si>
    <t>I love inspiring people, and if I can make a difference in one person's life, then that's success for me...</t>
  </si>
  <si>
    <t>This account banned by Twitter due to the strong violence &amp; graphical content. காரணம் தெரிந்துகொள்ள Check My #Likes &amp; #Videos. iPhone Related கேள்வி கேட்கலாம்.</t>
  </si>
  <si>
    <t>Doing mass communication</t>
  </si>
  <si>
    <t>जीतने वाले कोई अलग काम नहीं करते हैं , वो काम को अलग ढंग से करते हैं ।।</t>
  </si>
  <si>
    <t>STPI Pune</t>
  </si>
  <si>
    <t>i am simple.(strictly boys no dm ) 👉block👈 ( proud  Muslim ) (I love India) 🇮🇳
no politics (TMG) Salman Khan,armaan Malik,mawra hocane 👉💖👈</t>
  </si>
  <si>
    <t>ALLAH |Follow MUHAMMAD (S.A.W)| #proud_muslim #EGO_SARCASTIC_MECHANICAL_ENGINEERING|
InstaGram Follow @suhaib_akram</t>
  </si>
  <si>
    <t>For me, AAP and AK are the only hope in Indian Politics. Tweets are personal, RTs are not endorsements. U abuse me, I abuse u back!</t>
  </si>
  <si>
    <t>I am  not good guy nor bad guy, I am the guy</t>
  </si>
  <si>
    <t>Hindu Nationalist , 
for sicular i am communal , 
waiting 4 congi , commi &amp; sickular mukt bharat. 
RTs r nt endoresment
ಸ್ನೇಹಕ್ಕೆ ಬದ್ಧ
ಸಮರಕ್ಕೂ ಸಿದ್ಧ...</t>
  </si>
  <si>
    <t>I am an outcast with Instagram @Rockpire</t>
  </si>
  <si>
    <t>Stand-up comedian.</t>
  </si>
  <si>
    <t>I am student
#tweets_in_likes 👉❤</t>
  </si>
  <si>
    <t>I just can't imagine a scenario where I would have to live without the internet &amp; all cutting-edge consumer electronics, a good joke, musics and movies</t>
  </si>
  <si>
    <t>🙏मॉबाप से बढकर कोई नही ऊनके आदेश का पालन करें 🙏💞
🙏भारत से बढकर कोई देश नहि संविधान का पालन करे🙏
                               🙏No DM plz🙏</t>
  </si>
  <si>
    <t>sarcasm is my forte.ill call spade a spade.if u have a problem with that go take a leak</t>
  </si>
  <si>
    <t>Not related to any Political Party but a a strong supporter of our PM MODIJI. Straight forward and not afraid to speak truth.</t>
  </si>
  <si>
    <t>Dreamer, Thinker, Nationalist ,Writer,Political Junkie. Humbled to be followed by PM @narendramodi</t>
  </si>
  <si>
    <t>Minister of State (Independent Charge) of the Ministry of Communications, Minister of State in the Ministry of Railways, MP from Ghazipur, Alumnus of IIT-BHU</t>
  </si>
  <si>
    <t>NATUROPATHY - A LAST HOPE FOR UNCURABLES * RETWEETS ARE NOT ENDORSEMENT * THOSE WHO CAN'T ACCEPT TRUTH KEEP DISTANCE * BOOTLICKERS ARE NOT ALLOWED DEBATES</t>
  </si>
  <si>
    <t>Growth @Uber; Alum of Twitter, Microsoft and UTAustin.</t>
  </si>
  <si>
    <t>Member of District Consumer Forum Surguja, Social Activist &amp; State Itcell Chhattisgarh. Tweets are personal, RT's &amp; Links not an endorsement.</t>
  </si>
  <si>
    <t>Co-Founder and Executive Co-Chairperson, NDTV</t>
  </si>
  <si>
    <t>ज़ी न्‍यूज हिंदी भाषाभाषी पाठकों के लिए पेश करता है बेहद सटीक, ताजा एवं विश्‍वसनीय खबरें। For English @Zeenews</t>
  </si>
  <si>
    <t>Rozana Spokesman is a Punjabi-language daily newspaper in India. During its earlier years it was a weekly newspaper</t>
  </si>
  <si>
    <t>🕉️
#RSS ,Computer Technician,लेख़क,मुखर #हिन्दू प्रखर #राष्ट्र #IAmNewIndia Blessed :- @TajinderBagga @VinodChavdaBJP @IshwarParmarMLA @amritabhinder 🙏</t>
  </si>
  <si>
    <t>Official Twitter Account of Ishwar Parmar(Anil). who is Member of Legislative Assembly from Bardoli Constituency (169) @Bjp4Gujarat</t>
  </si>
  <si>
    <t>Physical Commodities Traders. Reports, job board, directory of companies, blog.</t>
  </si>
  <si>
    <t>இளைய தளபதி விஜய்-ரசிகன்.</t>
  </si>
  <si>
    <t>ज़िन्दा हूँ इसलिए ज़ुल्म के खिलाफ आवाज़ बुलंद करके ज़िन्दा होने का सुबूत देता हूँ।</t>
  </si>
  <si>
    <t>ना तेरा है ना मेरा है, ये हिंदुस्तान सबका है...
न समझी गई ये बात तो नुक़सान सबका है ।।</t>
  </si>
  <si>
    <t>GS.Gujarat pradesh Mahila Congress
ex Councilar  &amp;
financial advisor from AVIVA</t>
  </si>
  <si>
    <t>महादेव भक्त ! Hardcore Fan of PM @narendramodi. Happily Married.</t>
  </si>
  <si>
    <t>Businessman, B.J.P. Socialmedia Conviner RanipWard, SabarmatiVidhansabha , Gandhinagar Loksabha-BJYM (Telent - Acting,Anchouring,Singing,Painting,Writing)</t>
  </si>
  <si>
    <t>President Of BJYM,Karnavati Mahanagar</t>
  </si>
  <si>
    <t>I am a hindustani.🚩My Qualification is  MCA&amp;MBA(finance).  I love my Nation. I love my PM Shri Narendra Modiji.🚩followed by @PiyushGoyalOffc @UPcabinet</t>
  </si>
  <si>
    <t>Web Developer, Trainer, Business</t>
  </si>
  <si>
    <t>Building largest Micro ATM network for Bharat. Humbling, participate if you would like to join this noble cause for hinterland.
Try out our mobile app</t>
  </si>
  <si>
    <t>नमों समर्थक, दक्षिणपंथी विचारधारा का समर्थक, यमकेश्वर, पौड़ी गढ़वाल, उत्तराखंड</t>
  </si>
  <si>
    <t>ॐ।।नमो: समर्थक।।ॐ।।मेरा देश बदल रहा है आगे बढ़ रहा है।।ॐ।।गौ, गीता, और गंगा मैया का भक्त हूँ।।ॐ।।धार्मिक यात्रा के लिए फॉलो @ajeetnegi99 ।।ॐ।।मेरे ट्वीट्स ❤में ॐ</t>
  </si>
  <si>
    <t>तेरा ज़िक्र.तेरी फिक्र,तेरा एहसास.तेरा ख्याल.!
 tu खुदा नहीं.फिर हर जगह क्यूँ है.!
बस तीन चीजो का फैन हूँ राजनीति में मोदी का क्रिकेट में सहवाग और lyf में अपना ।</t>
  </si>
  <si>
    <t>Life is a game play it like Messi,AB
                         Don't follow your dreams just follow me @adityasilva10  u will definitely got urs drems</t>
  </si>
  <si>
    <t>Here to show the #masss of surya and his fans!!!end of silence!!!</t>
  </si>
  <si>
    <t>Proud Indian. Neuro-Psychiatrist #BlessedInAbundence  #CurrentAffairs #SelfHelp #Cricket #SanghiNaxalite #NaMoBeliever
RT Not endorsement</t>
  </si>
  <si>
    <t>A proud Indian I Nationalist I Pro Development I Hardcore Modi Fan I Namo Namo</t>
  </si>
  <si>
    <t>My eyes like a shutter... My mind like a lens... https://t.co/IPr1ZI8HyD</t>
  </si>
  <si>
    <t>Welcome to the official Sony India Twitter page. Experience imagination made real through the people, places &amp; products  that give life to the Sony world.</t>
  </si>
  <si>
    <t>Live life King size</t>
  </si>
  <si>
    <t>A learner, Aircraft Maintenance Engineer, follower of Narendra(Vivekanand and Modi). Giriraj Singh supporter. #IAmNewIndia</t>
  </si>
  <si>
    <t>Ma life...rules on dis 
☺</t>
  </si>
  <si>
    <t>Women Government and Politics</t>
  </si>
  <si>
    <t>Modi bhakat</t>
  </si>
  <si>
    <t>| Chartered Account | Entrepreneur | Strategist | Social Activist | Nationalist | Analyst | Consultant | Mini Journalist |</t>
  </si>
  <si>
    <t>யாரையும் சாராத தனித்துவன்....!!!
என்னை நம்புபவர்களின் நலம் விரும்பி....!!
மதிப்பவர்களை மனதில் வழிபடுபவன்.....!!
IAS இறையன்பு
B+</t>
  </si>
  <si>
    <t>[)!|  का सच्चा हूँ ,  [)७|\/|@g से  कमीना  शायद कुछ हद तक ,,,,,   नया समझने की भूल मत करना , यहाँ से रिश्ता मेरा काफी पुराना हैं   ट्विट्स   इन  लाइक</t>
  </si>
  <si>
    <t>Observe-learn-read-comment-science-environment-history-travel</t>
  </si>
  <si>
    <t>Doctor | MD | Pol. Incorrect | #RedPill | #MGTOW | #SaveTheBoyChild | demanding #GenderNeutralLaws #MensCommission |  Against #Misandry #Gynocentrism #Feminazis</t>
  </si>
  <si>
    <t>Mech.Engr(UK),WR,,, India is HINDUSTAN&amp; at the time of independence why BRITAIN has renamed as India is till Q ?Rest country had their original name kept as it.</t>
  </si>
  <si>
    <t>' God ''_x000D_
Is life.</t>
  </si>
  <si>
    <t>Breaking news alerts of India &amp; World.</t>
  </si>
  <si>
    <t>We create post-modern and cognitive #ERP software on #cloud .Working on disruptive tech with bots, mobility, real-time optimization, cognitive computing</t>
  </si>
  <si>
    <t>We create next-gen #cloud enterprise applications. We focus on #innovation &amp; #culture. Working on disruptive tech - cognitive computing, bots, machine learning</t>
  </si>
  <si>
    <t>Crazy marketer, passion for challenges, thinker, dreamer #innovation #Digital #HR @RamcoSystems https://t.co/A8boJWGbe2</t>
  </si>
  <si>
    <t>Based in Chennai, Cauvery News is one of the youngest Tamil multimedia digital news platforms in the world.</t>
  </si>
  <si>
    <t>Independent Thinker ,                                                                                       Retweets are not endorsements</t>
  </si>
  <si>
    <t>Strong supporter of Shri narendra modiji and his vision !!!! MODI - Master Of Developing India</t>
  </si>
  <si>
    <t>Live &amp; let live....BJP National Spokesperson Dr Sambit Patra / BJP President Delhi Shri Satish Upadhyay / Mam Sanju Verma BJP/ ExCM Arjun Munda Follows Me ..</t>
  </si>
  <si>
    <t>கெட்ட பையன்</t>
  </si>
  <si>
    <t>Modi Supporter | I do Photoshop for Fun | RTs are not endorsements | Tweets are in likes |</t>
  </si>
  <si>
    <t>My passion for art and my work...both a contrast in study</t>
  </si>
  <si>
    <t>👉प०पूज्य महाराजश्री योगीआदित्यनाथजी का सेवक कृष्णावर्मा गोरखपुर उ०प्र०🙏🌹👉 @neeti_ns @__kashyap
@PiyushGoyalOffc @Rajput_________ @sahajyoti3 @sdPachauri1 ❤</t>
  </si>
  <si>
    <t>An architect by chance.A seeker by destiny.
RT not endorsements. Find my tweets in likes.</t>
  </si>
  <si>
    <t>The past cant hurt u anymore .. unless you let it</t>
  </si>
  <si>
    <t>அரக்க குணம் இரக்க மனம்</t>
  </si>
  <si>
    <t>मैं एक हिंदुस्तानी  हुँ,, इससे ज्यादा मुझे किसी पहचान की जरूरत नही ( i proud of my india )...!!! मेरे ट्वीट्स 👉Like💖 में.....</t>
  </si>
  <si>
    <t>@iamsrk @iam_juhi @Govinda_HeroNo1 @TheFarahKhan @MadhuriDixit @realpreityzinta @AnilKapoor @BeingSalmanKhan @KajolAtUN @IAMSUNNYDEOL @Aamir_khan @dreamgirlhema</t>
  </si>
  <si>
    <t>नारनोंद विधानसभा प्रभारी।   पूर्व प्रभारी
बरवाला विधानसभा ।
जिला उपाध्यक्ष हिसार ।
हरियाणा  भाजयुमो  भाजपा</t>
  </si>
  <si>
    <t>Fan of Indian Freedom Fighters | Love Music, Sports | Proud Indian | Proud Hindu | Believe in Sanatana Dharma | All lives Matter</t>
  </si>
  <si>
    <t>Working towards a clean and Modified India</t>
  </si>
  <si>
    <t>🕉️☪️✝️⚫ ஹக்கூனமடாட்டா🐈🐗⚫கற்பனை சிறகால் பறக்க நினைக்கும் பட்டாம்பூச்சி🌷🐝</t>
  </si>
  <si>
    <t>Associate Research Fellow, Institute of Defence and Strategic Studies @RSIS_NTU | Tracking #MiddleEast #India #Iran |
ഗഫൂർ കാ ദോസ്ത്.</t>
  </si>
  <si>
    <t>என் முதுகில் உள்ள அழுக்கை பார்த்து உன் மார்பில் சேற்றை வாறி பூசிக் கொள்ளாதே.........
புரியாத புதிர் புரிந்து கொள்ள முயற்சிக்காதே...🚶🚶</t>
  </si>
  <si>
    <t>Ardent Fan of Thala | Works at US Bank</t>
  </si>
  <si>
    <t>🏏 ƔƖƦƛƬƖƛƝ 🏏 
🙋 मोदी ̶भक्त 🙋
🇮🇳 IИDIДИ 🇮🇳 
💪 ɓσσƭร ƭσ αรรεร💪
😈ƬӇЄ ƁЄƛƧƬ ƖƝƇƛƦƝƛƬЄ😈</t>
  </si>
  <si>
    <t>Journalist. News Editor at TIMES NOW</t>
  </si>
  <si>
    <t>hieeeeeeeee i m #SocialWorker,  die-hard fan @NarendraModi ji @AmitShah ji #BJP worker, #EkBharatShresthBharat #IAmNewIndia #AhinsaParmoDharam #KarmaBeliever</t>
  </si>
  <si>
    <t>The Financial Express - A complete up-to-date source for business news, finance news, stock market news, economy and financial news online.</t>
  </si>
  <si>
    <t>मैं दिल से भारत के सशक्त प्रधानमंत्री श्री नरेन्द्र भाई मोदी की सोच से प्रभावित,PM द्वारा Follow,Piyush Goyal ji द्वारा follow</t>
  </si>
  <si>
    <t>परम् सत्य और सुशासन की राह #हिंदुत्व में ही समाहित है।हिंदुत्व की राह समाज और विश्व के लिए शांति का परिचायक है!
#नमो_नमः 
tweet in likes 
🇮🇳 नमो_नमः 🇮🇳</t>
  </si>
  <si>
    <t>●Followed by Union MoS @vijay_sampla. MH MoS @PankajaMunde. CG Cabinet Minister @RajeshMunat. @PiyushGoyalOffc. @RahulKothariBJP. @Dr_Uditraj. @MahikaInfra.</t>
  </si>
  <si>
    <t>Fond of AAP nd AK</t>
  </si>
  <si>
    <t>Fan of @sambitswaraj (BJP's ONLY Nationalist Spokesperson) who reads Times of Islamabad for latest news on India with his daily cup of Gau Mutr !!!</t>
  </si>
  <si>
    <t>अच्छे बनकर तब तक रहो,
 जब तक बात तुम्हारे तक हैं,
जब बात राष्ट्र -धर्म पर आ जाये, 
तो बुरा बनने में कोई बुराई नही है..</t>
  </si>
  <si>
    <t>https://t.co/GJfg28z9GZ - Covering #India's #Investment Ecosystem. Owned by @newscorp.</t>
  </si>
  <si>
    <t>Curious producer/director: work @PerformingLines, Advisor @mtheatrenetwork &amp; @ietm Passions = Climate/Social Change, women's roles &amp; @BiDiNGTiMEplay - MY VIEWS</t>
  </si>
  <si>
    <t>Nationalist - Writer(#ChaitanyaWritings) -  AspiringFilmmaker - ScienceExplorer - History Enthusiastic - VedantaLearner - PoliticalThinker - Futurist - Sarcasm</t>
  </si>
  <si>
    <t>Streamo5 LIVE is company with Conceptual idea MAKING MEMORIES #LIVE📡 #Videography, #Broadcasting #Events Online on #YouTube LIVE, #Facebook LIVE &amp; .....</t>
  </si>
  <si>
    <t>tax nerd</t>
  </si>
  <si>
    <t>Entrepreneur I Traveler I Leadership Coach I sameer@strykerindia.com  I  Tweets on #leadership, #entrepreneur  I  LinkedIn: https://t.co/H791XrHckW</t>
  </si>
  <si>
    <t>More #bot than human | #India #startups and more | Retweets Investors, Mentors, entrepreneurs, founders, product dev, events, accelerators, tips etc.</t>
  </si>
  <si>
    <t>@AYWJhunjhunu RAJ - 7820909060</t>
  </si>
  <si>
    <t>BJP can block my account (@AAPKaAP) but not my spirit. भ्रष्टाचार के ख़िलाफ़ जंग में आम आदमी पार्टी का एक सिपाही। Proud Member of टीम रणबाँकुरे #RB</t>
  </si>
  <si>
    <t>जो हूँ वही लिखता हूँ,
जो मन में होता है कह देता हूँ,
बुरा न मानें
♢देशभक्त♢सिविल-इन्जीनियर♢गर्गवन्शी♢गर्वित-भारतीय♢
!!भारत माता की जय!!
!!जय-हिन्द!!</t>
  </si>
  <si>
    <t>Thennagaththu Jon Snow cos I know nothing. Naattaamai in most WhatsApp groups. RT spam of funny and crazy stuff.</t>
  </si>
  <si>
    <t>எட்டாத உயரத்தையும் எட்டிப்பிடிப்பான் ! இந்த எட்டு. . . (கண்டிசன் அப்லே)</t>
  </si>
  <si>
    <t>तारीफ के मोहताज नही होते सच्चे लोग
असली फूलों पर कभी इत्र नहीं छिड़का जाता।
बेवजह किसी का दिल दु:खाना मकसद नहीं मेरा.. #राहुल
B+ve</t>
  </si>
  <si>
    <t>😍 भोला भाला बच्चा 😍</t>
  </si>
  <si>
    <t>Marwadi but idly n dosa makes my life</t>
  </si>
  <si>
    <t>CEO - Emraan Hashmi Films, Founder at White Lion Entertainment (Distribution &amp; Marketing)</t>
  </si>
  <si>
    <t>Digital Marketing Manager</t>
  </si>
  <si>
    <t>ஒன்இந்தியா https://t.co/LM9RRXXUK6 #தமிழ் இணையத்தளத்தின் அதிகாரப்பூர்வ பக்கம்.  Watch latest news https://t.co/MFi75WFdCv</t>
  </si>
  <si>
    <t>........</t>
  </si>
  <si>
    <t>अकड़ वाले उचित दूरी बनाए रखे- BKवास सुनना पसंद नही पर Bkवास करना आता है {@narendramodi समर्थक} Tweets यहाँ➡️ @BhalaManas पे मिलेंगी-पसंद आए तो Follow करें #GSM</t>
  </si>
  <si>
    <t>Creative Thinker I Passionate Animal Lover I Avid Marketer I Go Getter</t>
  </si>
  <si>
    <t>Mech Engineer, ISO LA. Broad Minded. Against Superstition. Where ignorance is bliss, Tis folly to be wise.
Love Kishoreda-Rafi Songs.
Spruha Joshi Fan.</t>
  </si>
  <si>
    <t>personal tweets</t>
  </si>
  <si>
    <t>99.9% of @m mentions are incorrect and I've basically stopped checking them, sorry. Like/RT/Follow ≠ Endorsement._x000D_
PS: Not interested in parting with @m or @md</t>
  </si>
  <si>
    <t>2nd freedom fighter of India || Software Engineer || Tweets are personal</t>
  </si>
  <si>
    <t>160cm ,black hair ,brown eyes</t>
  </si>
  <si>
    <t>अल्फाज़ दिल को सुकुन देते है ................</t>
  </si>
  <si>
    <t>X Corps of Engineers,Indian Army Welcm Info on Stock Markets &amp; Global ETFs with India focus Mix of Growth &amp; Dividend</t>
  </si>
  <si>
    <t>डॉक्टर एवं पार्षद, *पहले 🇮🇳* @RSSorg; followed by Hon @Narendermodi_PM, @byadavbjp</t>
  </si>
  <si>
    <t>🌷ભારતીય જનતા યુવા મોર્ચો સુરત🌷IT CELL સુરત🌷RSS સુરત🌷સુરત વોર્ડ નં-૩ સક્રીય કાર્યકર્તા 🌷</t>
  </si>
  <si>
    <t>RSS Ideology, Modi#bhakt,followed by @narendramodi98 PM of🇮🇳OfficialA/C.             
@PiyushGoyalOffc @IshwarParmarMLA Bardoli</t>
  </si>
  <si>
    <t>Patriot, Hindu, Alumni :DPS-RKP, SRCC, AFF, BJPite &amp; Modiite, 🇮🇳 Followed by @PiyushGoyaloffc, @sanghaviharsh, @Sanju_verma_ BJP, @sushilkedia &amp; @rampurpolice</t>
  </si>
  <si>
    <t>बीजेपी पार्षद, जिला योजना सदस्य, 
संरक्षक दलित समाज जन कल्याण समिती, यू. पी.
देश भक्त, मोदी उपासक ।।
मेरे ट्वीट्स मेरी निजी राय है।</t>
  </si>
  <si>
    <t>Traveller, Staunch Narendra Modi Supporter, Avid Reader, Movies enthusiast, Salman Khan's Die-Hard Fan, Internet Freak, Foodoholic, Gadget-Geek ,to be Engineer.</t>
  </si>
  <si>
    <t>● Nationalist ● 🚩A.B.V.P🚩● Social Activist●🚩R.S.S 🚩● Creative Writer ● Social Media Volunteer● Blessd To Followd PM @narendramodi Ji, CM @vijayrupanibjp Ji●</t>
  </si>
  <si>
    <t>Engineer by choice, rest accidental. I try to love being out of my comfort zone. Not easy to know me.</t>
  </si>
  <si>
    <t>இலங்கை ஈழதமிழன் 
இளையதளபதியின் உயிர் ரசிகன்
நாங்க யாருக்கும் எதிரி இல்லை
ஆனால் ஆட்டம்,கோதா,போட்டின்னு
வந்துட்டா சும்மா சொல்லி அடிக்கிற
கில்லிடா விஜய் ரசிகர்கள்</t>
  </si>
  <si>
    <t>राष्ट्रभक्त @narendramodi का भक्त हूं...पर देशभक्ति सबसे पहले..देश विरोधियों से सख्त नफरत..मेरे ट्वीट Likes में..अपने ट्वीट खुद लिखता हूं..99% ओरिजिनल ट्विट..</t>
  </si>
  <si>
    <t>स्वयंसेवक ,तन और  मन से हिन्दु ,नरेन्द्र भाई भक्त ,  एबीवीपी कार्यकर्ता ,शिव भक्त और राम भक्त ।followed by  @PiyushGoyaloffc and @ptshrikant</t>
  </si>
  <si>
    <t>Activists, B+,Youth,Intrepid,  Eco_friendly, Biker,Learner, Dreamer, Love spicy food ...!!</t>
  </si>
  <si>
    <t>#ProudSon of #Sharda &amp; #Ram, @RSS4India #ProudIndian #BharatMataKiJai #YouthOfIndia #YouthofWorld #YouthEngagement #2030Agenda #YouthReport #JaiHind #JaiBharat</t>
  </si>
  <si>
    <t>Simple reasons accompanied with analytical questions for development.</t>
  </si>
  <si>
    <t>influencing a generation of young Indians</t>
  </si>
  <si>
    <t>BJP IT-Cell Incharge Kolkata(S) Followed by @Amitshah @sidharthnsingh @AmitShahOffice @VijayGoelBJP @ramkripalmp @SadhviNiranJan @SureshRanaBJP @VinodChavdaBJP</t>
  </si>
  <si>
    <t>● General Secretary - Kutch District B.J.P ● Executive Chairman - Bhuj Municipality ● Members of Jail Committee Kutch ● Mission 272 + Vijay Sankalp Yatra ●</t>
  </si>
  <si>
    <t>State Executive Member
I.T. Cell, Samvad Cell
at @Bjp4himachal 
आदरणीय प्रधानमंत्री
श्री @narendremodi जी
पर अटूट विश्वास 🚩</t>
  </si>
  <si>
    <t>Marine engineer,world traveler,have +ve attitude and hate all kind of extremism. Believe human life is precious than any thing else.Romanticising with Marxism😊</t>
  </si>
  <si>
    <t>As far back as I can remember, I've always wanted to be a gangster  - Goodfellas (1990)</t>
  </si>
  <si>
    <t>O_o</t>
  </si>
  <si>
    <t>GST A ROAD TO NEW INDIA</t>
  </si>
  <si>
    <t>suffer from a superiority complex against pseudo secularists,journalists etc.</t>
  </si>
  <si>
    <t>Chartered Accountant in making !!!
Analyst by wish
Proud Indian</t>
  </si>
  <si>
    <t>वीर भोग्या वसुंधरा - हिंसा धर्म तथैव च। 
#HumanRights #Education #Health #VedicHeritage</t>
  </si>
  <si>
    <t>Entertainment Comedy and Humour Government &amp; Public Utilities TV</t>
  </si>
  <si>
    <t>#Swayamsevak #BJP Madhya Pradesh
Founder - Youth Connect MP ,Secretary  @koshishakbadlawki #NGO ,#SoftwareEngineer</t>
  </si>
  <si>
    <t>Dream Chaser | Nature lover| Optimistic | Digital lover | Tarot reader | Co-founder - Spa Senza &amp; Salon Lounge | Director @ https://t.co/kWhSFl8tgm</t>
  </si>
  <si>
    <t>A global citizen and a Bangalorean at heart. Chairman at Aarin Capital | Co-founder @AkshayaPatra</t>
  </si>
  <si>
    <t>Mayor of Pink City Jaipur</t>
  </si>
  <si>
    <t>U r The most charming , Inspiring,  Wonderful,  Mesmerising wat not !? u r everything. ..⭐Goddess❄ loads of love @divyaspandana stay safe..</t>
  </si>
  <si>
    <t>Winner of India Radio Forum Best RJ Award. Film critic Political Satirist @thequint . RJ @fever_104fm .When not in a mood to smile my weapon of choice-sarcasm.</t>
  </si>
  <si>
    <t>service to the humanity,international news analyst,social worker,business man,organic farmer,poet &amp; writer , Dayee</t>
  </si>
  <si>
    <t>जात गोत्र आणि धर्म आमचा शिवसेना शिवसेना शिवसेना</t>
  </si>
  <si>
    <t>IT Professional | शिवसेना | युवासेना | आंबा व्यापारी
।।प्रौढ प्रताप पुरंदर क्षत्रिय कुलावतंस सिंहासनाधीश्वर छत्रपति शिवाजी महाराज।।</t>
  </si>
  <si>
    <t>In Business. Keen interest in current affairs, reading and carnatic classical music</t>
  </si>
  <si>
    <t>Indian</t>
  </si>
  <si>
    <t>एक सनातनी हिन्दू, दिल-ओ-जान से मोदीभक्त ,
देश में मोदी और प्रदेश में योगी
हर घर मोदी, हर घर योगी
आपिये, कांगिये दूर रहें
वंदेमातरम ,भारत माता की जय।।
मेरे 📝➡ ❤</t>
  </si>
  <si>
    <t>love listening old songs,long drives,live and let live,admirer of manmohan singh and kcr</t>
  </si>
  <si>
    <t>Proud to be an Indian.</t>
  </si>
  <si>
    <t>I Don't Have an Attitude Problem, I Have A personality You Can't Handle. #ProudIndian
#NoDM Rt not endorsement..Tweets in ❤</t>
  </si>
  <si>
    <t>Devotee, Son,Brother, Infoscion, Friend, Biker, Runner, Traveller</t>
  </si>
  <si>
    <t>Free Software Hacker, Debian contributor, Programmer with various language of interest.</t>
  </si>
  <si>
    <t>செமெஸ்டரால் பாதிக்கப்பட்ட அனைவர்க்கும் SΔMΣSTΣR இன் 
கீச்சே ஆறுதல்., கொஞ்சம் #கவிதை 
#கருத்து #கலாய்த்தல்...
C my likes 💖</t>
  </si>
  <si>
    <t>आम आदमी | स्वघोषित क्रांतिकारी | ये देश बदलेगा | Dental Surgeon | Indian | Gujarati</t>
  </si>
  <si>
    <t>Speak your heart out || समर शेष है, नहीं पाप का भागी केवल व्याध ।। जो तटस्थ है समय लिखेगा उसके भी अपराध</t>
  </si>
  <si>
    <t>🌹जिंदगी जीने का कुछ ऐसा अंदाज रखो।
जो तुम्हे न समझे उसे नजर अंदाज रखो..🌹</t>
  </si>
  <si>
    <t>🚩 जय माँ भारती 🚩</t>
  </si>
  <si>
    <t>My viewpoint is an eye opener.!</t>
  </si>
  <si>
    <t>Additional Secretary, #GST Council. #IAS. #IIMA PGP &amp; #DCE Engineer. Passionate about reforms and systemic changes.Tweets personal opinions. RTs not endorsement</t>
  </si>
  <si>
    <t>इस profileसे कियेगये ट्वीट काल्पनिक है!इनका जीवित या मृत सदस्यसे कोई संबंध नहीं है, Follow अनफाॅलो खेलने वाले दुर रहे! 
(Biologic+Emotion+Intellectu)aly Indian</t>
  </si>
  <si>
    <t>I seek azadi from conventional wisdom, generalization, pls don't try to teach me.. help me in finding the truth.. a way to true happiness.. not a synthetic one.</t>
  </si>
  <si>
    <t>Patriotism is my religion भारतीय आर्मी मेरी जान ,बहुत बड़े दीवाने है मोदीजी और अमित शाह भाई के 😙 #IAmNewIndiaफॉलोवर्स दैवो भवः🙏 
followed by @PiyushGoyalOffc</t>
  </si>
  <si>
    <t>The official twitter account of Chennai Reporting Team of The Hindu. Follow us for breaking news about the city.</t>
  </si>
  <si>
    <t>The latest, juiciest bits on cinema, entertainment and more.</t>
  </si>
  <si>
    <t>Tamil Cinema Industry, PRO, Reporter, Media</t>
  </si>
  <si>
    <t>வாழனும்!!!!
 செம்மையா வாழனும்!!!</t>
  </si>
  <si>
    <t>ஆல் இந்திய ஆமை ஒழிப்பவர் முன்னேற்ற கழகம் (AIAOMK)</t>
  </si>
  <si>
    <t>cricketer, box office reporter, cooker and I'm Thala fan</t>
  </si>
  <si>
    <t>कट्टर भाजपा समर्थक.. My Role Model is : सेना का हर एक वो सिपाही जो मेरे परिवार की सुरक्षा हेतु शहीद हुआ हे और वो जो आज सरहद पर खड़ा हे.. जय हिन्द</t>
  </si>
  <si>
    <t>Ex.Gen.Sec.Rajasthan Youth Congress 7221055555 mobile</t>
  </si>
  <si>
    <t>AICC, General Secretary | Incharge of Rajasthan Congress | Former MP, Rajysabha | Former MLA, Maharashtra Assembly |</t>
  </si>
  <si>
    <t>former minister of IT, telecom and corporate affairs,govt of india | president of rajasthan congress | commissioned officer of the Indian territorial army |</t>
  </si>
  <si>
    <t>Indian Athletes Sports News, Fan Club of Badminton Super Giants of India 👍👍</t>
  </si>
  <si>
    <t>Normal guy with abnormal belief. Passionate about my Gujarat! 
And yes Prime Minister @NarendraModi Follows me</t>
  </si>
  <si>
    <t>350 in 2019 - @BJP4India will be the party to beat for a long time to come - And Unlike Cong - It has RSS for guidance and course correction</t>
  </si>
  <si>
    <t>Proud Hindu, Sanatan Dharma, Nationalist,</t>
  </si>
  <si>
    <t>Sin and its redemption by blood --- That is the pathology.
#Inquisition #Crusade #JesusMimicry</t>
  </si>
  <si>
    <t>Bharatiya, searching for roots-values of Dharma. Educating kids on Bharatiya values, support financially deprived class. Publisher.
RT is not endorsement</t>
  </si>
  <si>
    <t>Cryptic</t>
  </si>
  <si>
    <t>Mother, wife,luv kids,singing n reading r my hobbies...</t>
  </si>
  <si>
    <t>News18 Tamil Nadu, Network18 Group caters to News &amp; information to the Tamil viewers. Network18 Group is presently the largest Television Network in India.</t>
  </si>
  <si>
    <t>மனதில் பட்டதை சொல்பவன் இன்று நீங்கள் எனக்கு துரோகம் செய்யலாம் ஆனால் நீங்கள் அன்று செய்த உதவியை நினைப்பவன் நான்</t>
  </si>
  <si>
    <t>Am a Die hard /hardcore  😎****VIJAYfan ***😎
Loves Mahesh babu ......   Likes NTR  SRK waiting for police job
| siruthai Siva En Chella kutty 😍</t>
  </si>
  <si>
    <t>I'm a techie. Love to exchange ideas and having fun.</t>
  </si>
  <si>
    <t>professional having three decades of experience in field of waste management. have executed several projects that has become world benchmarks.</t>
  </si>
  <si>
    <t>@narendramodi 
#iSupportNaMo 
#iSupportGST
#OneNationOneTaxOneMarket #GoodAndSimpleTax #GSTForNewIndia  #GoodsAndServicesTax
#GST #1देशएकटैक्स</t>
  </si>
  <si>
    <t>Smart, Simple, Sarcastic.</t>
  </si>
  <si>
    <t>#राष्ट्रभक्त🙏
महत्वपूर्ण ये नहीं कि समाज और देश ने मुझे क्या दिया,महत्वपूर्ण ये है कि मैं समाज और देश को क्या दे सकता हूँ🙏🇮🇳🙏followed by @PiyushGoyalOffc</t>
  </si>
  <si>
    <t>A LIVE window on News from Tamil Nadu!                To write to us - DM</t>
  </si>
  <si>
    <t>Believe humanism with justice &amp; fair play is above all.Skeptic &amp; liberal.It's time to stand up, speak up &amp; save our diverse, free country from bigotry &amp; fascism</t>
  </si>
  <si>
    <t>Practical never needs proofs! Be human and stop being sheeps! भेड चाल सिर्फ भेड पर ही अच्छी लगती है मनुष्य पर नहीं। RELIGION ➡ HUMANITY ➡ INDIAN♥</t>
  </si>
  <si>
    <t>Software Engineer</t>
  </si>
  <si>
    <t>......</t>
  </si>
  <si>
    <t>I Pround Indian l Proud to be Namo Supporter l</t>
  </si>
  <si>
    <t>Music Lover</t>
  </si>
  <si>
    <t>Teacher</t>
  </si>
  <si>
    <t>Will tell u</t>
  </si>
  <si>
    <t>No Bio</t>
  </si>
  <si>
    <t>I Support Namo, Hindu</t>
  </si>
  <si>
    <t>I Proud to be an Indian I</t>
  </si>
  <si>
    <t>fun lover</t>
  </si>
  <si>
    <t>जय हिन्द जय भारत</t>
  </si>
  <si>
    <t>Owner of a construction company, Proud to have PM like @narendramodi</t>
  </si>
  <si>
    <t>Amme Maratha</t>
  </si>
  <si>
    <t>Tweets are Personal &amp; RTs and Fav are not endorsement</t>
  </si>
  <si>
    <t>No personal Question! If you are followed then don't assume you got green signal. Love to tweets on Political News. Admire @narendramodi</t>
  </si>
  <si>
    <t>यदा यदा हि धर्मस्य ग्लानिर्भवति भारत। 
अभ्युत्थानमधर्मस्य तदात्मानं सृजाम्यहम्॥
परित्राणाय साधूनां विनाशाय च दुष्कृताम्  
धर्मसंस्थापनार्थाय सम्भवामि युगे युगे</t>
  </si>
  <si>
    <t>कल, आज और कल</t>
  </si>
  <si>
    <t>Be honest to yourself it reflects on others     
 #Simple words leave lasting impact</t>
  </si>
  <si>
    <t>Itune it YouTube it, it could never ever be refuted.... MUSIC..</t>
  </si>
  <si>
    <t>AAP Social Media ।। दिल्ली की जनता की बात...जनता के सेवक तक पहुचने की एक छोटी सी कोशिश ।। Tweets Personal !!</t>
  </si>
  <si>
    <t>Journalist</t>
  </si>
  <si>
    <t>जन्म से हिन्दू हू और हिन्दू संस्कृति के अनुसार प्रेम सौहार्द पर विशवास रखता हू किसी भी धर्म संस्कृति की अलोचना करने वाले दूर रहे</t>
  </si>
  <si>
    <t>एक मुख़्तसर सी वजह है, मेरे अदब से मिलने की, मिट्टी का बना हूँ, गुरुर जँचता नहीं मुझ पर 🙏🏻</t>
  </si>
  <si>
    <t>The official twitter account of Bhakti KanJiyani #Upsc Aspirant #Sports Enthusiast #Love Photography #Proud To b An INDIAN #instagram-bhaktiskanjiyani</t>
  </si>
  <si>
    <t>Businessman</t>
  </si>
  <si>
    <t>Lawyer, Optimist. RT's are not endorsement</t>
  </si>
  <si>
    <t>#creativity #innovation by common people, , #walk #shodhyatra, #honeybeenetwork, sristi, visiting fac iima, book #grassroots innovation, Gian, techpedia.in nif</t>
  </si>
  <si>
    <t>Senior Correspondent with The Times of India.
Covers Uttarakhand high Court and Kumaon division of the hill state along with various other issues.</t>
  </si>
  <si>
    <t>Assistant Editor, Internal Security with @timesofindia. Formerly @Indianexpress &amp; @thepioneer. @CheveningAlumni. My personal Twitter a/c @NeerajChauhan28</t>
  </si>
  <si>
    <t>Saare Jahan se achha hindustan hamara bhi hua karta tha</t>
  </si>
  <si>
    <t>huahhahaaha</t>
  </si>
  <si>
    <t>Practising Company Secretary since 1991and now a Governance Professional; President-ICSI-2013, Doing the Right Thing-Always-Paramacharya Bhakt</t>
  </si>
  <si>
    <t>Serving news and insights with impeccable credibility for over six decades. Refreshingly real.</t>
  </si>
  <si>
    <t>(:pɐǝɥ ʎɯ oʇ ƃuıuunɹ sı poolq ʎɯ ɟo llɐ</t>
  </si>
  <si>
    <t>Work @ţ #gangland...</t>
  </si>
  <si>
    <t>🇮🇳..........Nation First..........🇮🇳 🇮🇳Active Users ko 💯%Fallow Back..🇮🇳 ट्वीट likes💝में &amp; #सत्या मे</t>
  </si>
  <si>
    <t>Krishan Partap Singh, author of the Raisina Series, a trilogy of political novels: Young Turks, Delhi Durbar, The War Ministry. Next up: Nehru--A Novel</t>
  </si>
  <si>
    <t>Dharmendra Pratap Singh Journalist, Chief Editor and Founder, 
https://t.co/VY2PNqOhML, 
https://t.co/AR7kkfLejj, https://t.co/liArsleWiM,</t>
  </si>
  <si>
    <t>Student</t>
  </si>
  <si>
    <t>Explorer | Quizard | Amateur photographer | Fitness fanatic | Seeker of divine light | Potterhead | NO ONE |</t>
  </si>
  <si>
    <t>An Engineer</t>
  </si>
  <si>
    <t>Corporate Communications and Marketing Specialist @Milople</t>
  </si>
  <si>
    <t>bussiness person
social worker
politician #BJP</t>
  </si>
  <si>
    <t>Taking care of #startup #data @YourStoryCo</t>
  </si>
  <si>
    <t>Editor &amp; writer at @YourStoryCo Documenting tech influence on people/society. Potter.</t>
  </si>
  <si>
    <t>EX-District President BJP.,
Representative- @drmmjoshibjp,</t>
  </si>
  <si>
    <t>Prem Karo Jab Tak Jeevan H...
Nannhi Betiyo ko Prem do, Shiksha do, Sanskar do and Kaushal do Hindustan ke Niman me Sath aane ka, Aage aane ka... 
Jai Hind</t>
  </si>
  <si>
    <t>Nothing more than a man who cared enough to try</t>
  </si>
  <si>
    <t>busy mum, #agriculture #environment #teaching #springst #auspol Campaigned for #fracking ban in Vic with communities. Active for the good of community.</t>
  </si>
  <si>
    <t>Samaydhara is the Hindi digital news portal whos aim is to publish true &amp; relevant news stories of every aspect like political, social, entertainment,tech etc</t>
  </si>
  <si>
    <t>।।ॐराष्ट्रवादी भावना, राष्ट्र सरवोपरि है बीजेपी और आरएसएस कार्यकर्ता, धार्मिक,राजनीतिक ओर ऐतिहासिक जानकारी जुटाना अपना प्रिय कार्य है।ॐ।।</t>
  </si>
  <si>
    <t>Ex president of Arise Group Dhrangadhra..(save birds) 
#Current mahamantri of yuva BJP Dhrangadhra..
#Hindu Rashtra navnirman sena</t>
  </si>
  <si>
    <t>We help entrepreneurs and business owners start, manage and #grow their businesses. Contact our expert and passionate CAs, Lawyers, MBAs for #BusinessGrowth</t>
  </si>
  <si>
    <t>30 years Trading. My Knowledge is related to the filling of Institutional orders  on the floor of the Chicago Mercantile Exchange.JUST OPINION, NOT ADVICE #GST</t>
  </si>
  <si>
    <t>हो जिन की जेसी नज़र वेसा ही नज़र आएगा खुदा की बनी चीज़ों में भी ऐब नज़र आएगा #Abu ट्वीट=लाइक</t>
  </si>
  <si>
    <t>District Social Media Head- Aam Aadmi Party Panipat, General Secretary -Sh. All India SS Jain Conference Haryana (Youth Wing)</t>
  </si>
  <si>
    <t>Simple fun loving guy😎 
मराठी-बाणा 
little selfish😼 
Rude😤(अकड़)
आम्ही खवये
freelancer photographer
guitarist
भारतीय
tweets in 💗💓</t>
  </si>
  <si>
    <t>Ex-Chairman Panchayat Samiti Kalanaur (Rohtak)Hry &amp; Ex-Member of TAC or Ex-Member of CCCA &amp; FCI State Haryana 
Social Werker of Congress party</t>
  </si>
  <si>
    <t>Business Journalist</t>
  </si>
  <si>
    <t>@RSSorg स्वयंसेवक, हिन्दू राष्ट्रवादी, धर्म एव हतो हन्ति धर्मो रक्षति रक्षितः । तस्माद्धर्मो न हन्तव्यः मानो धर्मो हतोवाधीत्   ट्वीट्स Likes में</t>
  </si>
  <si>
    <t>हमें गणतंत्रात्मक जवाब या लोक्तान्त्रतात्मक जवाब नहीं चाहिए, बल्कि हमें सही जवाब  चाहिए. I am Social Activist in Delhi, need some change. @GETAZADI</t>
  </si>
  <si>
    <t>सदस्य,राष्ट्रीय परिषद भाजपा।
जिला प्रभारी,गौतमबुद्धनगर।
पूर्व जिलाध्यक्ष,गाजियाबाद भाजपा।</t>
  </si>
  <si>
    <t>अभी सोच रहा हूँ😀😀😀😀</t>
  </si>
  <si>
    <t>Followed by @vinitgoenka @piyushgoyaloffc @amritabhinder @siddarthpaim
@RajkishorLive @sdPachauri1</t>
  </si>
  <si>
    <t>Technically Pro, Serious Comedian, Debate Expert, One Man Army, Geek, Expert in Softwares</t>
  </si>
  <si>
    <t>ਮੈ ਕੁਝ ਵੀ ਨਹੀ ਬਿਨ ਤੇਰੇ ਤੂ ਸਾਰ ਮੇਰੀ ਕਹਾਣੀ ਦਾ,
ਤੇਰਾ ਵਜੂਦ ਸਮੁੰਦਰਾ ਤੋ ਵੱਧ ਕੇ ਮੈ ਤੁਪਕਾ ਬਸ ਪਾਣੀ ਦਾ!</t>
  </si>
  <si>
    <t>((( MSG ਜੱਟੂ ਇੰਜਨਿਅਰ ))) dill karda he satguru har vele tenu kol bithake takda 
ruhan💚💗Block mavi kalan💟💛Pt PB</t>
  </si>
  <si>
    <t>I am blind supporter of Modi Ji and Yogi Ji. Followed by cabinet Minister S.Pachauri&amp; office of Piyush Goyal Ji. VANDE MAATARAM.
BHARAT MATA KI JAI</t>
  </si>
  <si>
    <t>I m nothing every thing is GOD</t>
  </si>
  <si>
    <t>अगले दो सालों के अंदर अगर मोदी पूरे देश को नही बेच पाया... तो हम अपने ही देश में रह पाएंगे।   RTs are not endorsement.</t>
  </si>
  <si>
    <t>#AAM (mango in Hindi). Active reader, passive speaker &amp; aspiring to be a Twitter based activist investor. #India insights for foreign investors. RTs not reco.</t>
  </si>
  <si>
    <t>Data Scientist as profession, Travel Blogger as passion @ An AsianTraveller.</t>
  </si>
  <si>
    <t>चलिए जिंदगी का जश्न कुछ इस तरह मानते है, कुछ अच्छा याद रखते है, कुछ बुरा भूल जाते है..
ॐ नमः शिवाय हर हर माहादेव जय महाकाल</t>
  </si>
  <si>
    <t>•Est.Jan 2016 •World #2 Social Media Surveyor •72 out of Top 75 Indian Market SM Surveys •Top Tweets &amp; All Results are in LIKES ⬇️tab</t>
  </si>
  <si>
    <t>The Chitralekha Group of Publications was started way back in 1950 by Vaju Kotak, a journalistic legend of his times.</t>
  </si>
  <si>
    <t>मैं प्यार का दीवाना चलना मेरी फ़ितरत है 
हर फूल मेरा दिल है और दिल से मोहब्बत है</t>
  </si>
  <si>
    <t>A technocrat.Fight for a cause that makes India a better place to live.Fight against the Corrupt political parties / systems of India.</t>
  </si>
  <si>
    <t>SEBI Certified Research Analyst</t>
  </si>
  <si>
    <t>Bloomberg Quint. Ex ET NOW. Views are personal. RT do not mean endorsements. Information given is not channel view. Comments on stocks is not a recommendation.</t>
  </si>
  <si>
    <t>I am Mallikarjun Rao Perumalla, Completed UnderGraduation(B.Tech-Civil Engineering)from K L E F University.I am Cool and Calm always rocking with my friends....</t>
  </si>
  <si>
    <t>​​காத்து இருப்பது எத்தனை பேரோ உன்னிடம் தோற்பதற்க்கு?</t>
  </si>
  <si>
    <t>with the unconventional. Right of Right . Free thoughts . Live-n-let live</t>
  </si>
  <si>
    <t>🤔🤔🤔</t>
  </si>
  <si>
    <t>I am a #Bhakth... The #Desh one...INDIA FIRST...Namo is indeed our PM...RT NOT ENDORSEMENT</t>
  </si>
  <si>
    <t>Hey there! Twitter is using me.</t>
  </si>
  <si>
    <t>राष्ट्र सर्वोपरि मोदी भक्त राम भक्त शिव भक्त जय श्री राम👇 Kattar Hindu sirf mujhe follow kare मेरे Twitter लाइक में है</t>
  </si>
  <si>
    <t>JOURNALIST, Fashionista, Actor, Script writer,Movie Buff, social thinker, Tweets are my personal views :) Aug 27-15 got @shreyaghoshal reply &amp;d2r,</t>
  </si>
  <si>
    <t>कार्यकर्ता BJP &amp; Modi-Bhakt</t>
  </si>
  <si>
    <t>Gaurav Sharma (village + post- Gajipur) Firozabad,mob no- 9899760462 I
Followed by @PiyushGoyalOffc @SarojPandeyBJP @dharampalbjpmla
support @BJP4India @BJP4UP</t>
  </si>
  <si>
    <t>Boutique Chartered Accounting Firm providing a full spectrum of accounting &amp; taxation solutions to small &amp; big businesses.
Facebook: https://t.co/SX3in63wNr</t>
  </si>
  <si>
    <t>India Equity Strategist for Credit Suisse. Tweets are personal. Retweets are not endorsements.</t>
  </si>
  <si>
    <t>Top news and features from AFP's reporters around the world. Elsewhere on Twitter: https://t.co/4pIm8k2HLC</t>
  </si>
  <si>
    <t>Australia's most popular news site. Bringing you the latest breaking news from Australia and around the world.</t>
  </si>
  <si>
    <t>Turn your smartphone into a powerful trading and market monitoring platform. Download the best trading app here: https://t.co/2hULX187C8</t>
  </si>
  <si>
    <t>-: Non Conformist, Spiritual Atheist, Sapiosexual, History Buff, Grammar Ninja, Tea Aficionado, Missing Varmull, Drifter :-  Retweets are not endorsements.</t>
  </si>
  <si>
    <t>Legal Consultant | Educationist | Strategist @BJP4UP | ITDept | Digital Strategy Core GE2014 | 2017</t>
  </si>
  <si>
    <t>To travel is to live.</t>
  </si>
  <si>
    <t>@myogiadityanath</t>
  </si>
  <si>
    <t>#हिन्दू
#देशभक्त 
#RSS
#socialworker
 Fan of @narendramodi
Followed by @piyushgoyaloffc
My Tweets in likes...</t>
  </si>
  <si>
    <t>Travel |RT-er</t>
  </si>
  <si>
    <t>Indian # Goan # Civil engineer # proud AAP supporter # change is closer</t>
  </si>
  <si>
    <t>We are shaped by our thoughts, we become what we think about...
Correspondent with Health &amp; Nutrition Magazine | Bollywood Buff | foodie |chitter-chatter|💅</t>
  </si>
  <si>
    <t>93.5 Red FM, The Station for Expression.  This is the official twitter account for Red FM Mumbai . Catch all the updates here.</t>
  </si>
  <si>
    <t>Radio Child @redfm_mumbai. Stage-loving, dog-loving, ocean-loving,finger-wagging, Rockstar 😎 Always up for an adventure, she thinks 😈Snap,Insta,FB: MyMalishka</t>
  </si>
  <si>
    <t>The online publication of Mathrubhumi was started on 5th September 1997. Now it publishes informative channels such as Entertainment, sports, health, education,</t>
  </si>
  <si>
    <t>Active Social worker, Political Worker &amp; RSS SwayamSevak. Founder of Assam Motivational Foundation. Views strictly personal-RTs are not endorsements.</t>
  </si>
  <si>
    <t>Content Strategist | Public Relation | Travelling🌍✈ | Media Researcher | Love Photography | 👉 What goes around, comes around.. 🌷🙂 Tweets In ❤️</t>
  </si>
  <si>
    <t>RT Bot</t>
  </si>
  <si>
    <t>Extremely opiniated person especially in Politics, Sports,Technology and Religion</t>
  </si>
  <si>
    <t>Official Hindi a/c of @PIB_India. Nodal agency for communicating to media on behalf of #Government of #India. Follow for official #GoI updates</t>
  </si>
  <si>
    <t>ENGINEER by Profession
स्वयंसेवक By Passion</t>
  </si>
  <si>
    <t>General Secretary @bjp4delhi . National Council Member @bjp4India . Love Challenges In life. A true #Sportsman, Victory and Defeat Hardly Matters In Life .</t>
  </si>
  <si>
    <t>जिला सहसंयोजक भारतीय जनता पार्टी भदोही</t>
  </si>
  <si>
    <t>State Secretary @BJP4Gujarat,incharge of #Socialmedia,IT&amp;Web "Director @GujaratTourism "National President 
@BJYM 2007-10 "National Incharge overseas BJP2010-15</t>
  </si>
  <si>
    <t>Rationalist,  Self-employed, Spiritual ,Tech Geek, Helpful, Re tweets not endorsements.</t>
  </si>
  <si>
    <t>Columnist at the Telegraph, Weekly Standard &amp; The Sun; rent-a-quote on British &amp; French TV; adopted by two cats, one wheeled suitcase and a tall dark stranger.</t>
  </si>
  <si>
    <t>(Coup-dose-see) Writer. Director of Muslim Matters at America Matters. Contributor @OnBeing @WomenintheWorld @GatestoneInst @FDRLST Tweets are my own.</t>
  </si>
  <si>
    <t>Visit https://t.co/g6XauuC741 for infos on proliferation of #MuslimBrotherhood &amp; #Hamas networks. Follow us for regular updates or to contribute to our project.</t>
  </si>
  <si>
    <t>Columnist, Toronto Sun. Author, Balochistan Betrayed (Penguin), Chasing a Mirage: Tragic Illusion of Islamic State (Wiley), The Jew is Not My Enemy (McClelland)</t>
  </si>
  <si>
    <t>massive surya and zayn fan</t>
  </si>
  <si>
    <t>Brand, Market and Communications | Tweets, RTs, views are personal</t>
  </si>
  <si>
    <t>Report on politics, government, Parliament for The Economic Times. JNU alum. Love dogs, music, films, books, cars, travel. Half marathoner. Worked for TOI, PTI.</t>
  </si>
  <si>
    <t>भाजपा प्रदेश कार्यसमिति  @BJYM बिहार,राष्ट्रिय स्वयं सेवक संघ स्वयंसेवक,प्रवक्ता कुढ़नी भाजपा विधायक</t>
  </si>
  <si>
    <t>किसी रोज़ बारिश जो आए...समझ लेना बूंदों में मैं हूँ...सुबह धूप तुमको सताए... समझ लेना किरणों में मैं हूँ</t>
  </si>
  <si>
    <t>Simple girl with who likes to write, don't judge by tweets.
तू है के नही ऐ खुदा......?????</t>
  </si>
  <si>
    <t>जिंदगी को कभी एक पहेली कहा जाता है 
                       तो कभी जिंदगी को एक संघर्ष कहते हैं. 
                         ===देशभक्त===</t>
  </si>
  <si>
    <t>Nagar Sanjyok Dharm Jagran Gaya.</t>
  </si>
  <si>
    <t>Pol Science-Univ of Delhi; Hon.Director IPF;Authored RSS founder Dr Hedgewar' s biography.</t>
  </si>
  <si>
    <t>Mission Make India’s 1st Jainism &amp; Ayurveda Base World Class Food Park Which Is Ideology For Health &amp; Wealth, As “Unique Digital Smart Village” Our PM Dreams</t>
  </si>
  <si>
    <t>speak out..truth is better.... love my #Hindustan .....</t>
  </si>
  <si>
    <t>A nationalist..</t>
  </si>
  <si>
    <t>A single, simple, honest man. A happy, curious soul. An apolitical, proud Indian, disillusioned with Corrupt Congress. जो भी प्यार से मिला, हम उसी के हो लिये.</t>
  </si>
  <si>
    <t>#mufc 🔴⚪⚫</t>
  </si>
  <si>
    <t>Place for creative Hindi writers and Hindi lovers. Tweet your Hindi short stories here.</t>
  </si>
  <si>
    <t>Alone</t>
  </si>
  <si>
    <t>#Quantum #Information theory, Quantum Artificial #Intelligence, #AI, Computer scientist, designer of #Globe Expert, G-MAP member.</t>
  </si>
  <si>
    <t>Curated news feed by retweet &amp; comments from CricketDiane of Cricket House Studios and The America the Beautiful Show &amp; New York City WalkAbout Blogs</t>
  </si>
  <si>
    <t>I'm a professor for theoretical physics at RWTH Aachen University. Interested in LHC &amp; Higgs physics, SUSY, dark matter and philosophy of science.</t>
  </si>
  <si>
    <t>Trade and trade policy developments. Tailored for economists and decision makers. Follow @ITC_MktAnalysis for official announcements.</t>
  </si>
  <si>
    <t>A research student frindling between #digitalmarketing and #writing! Loves #anmie #socialmedia #micropoetry #travel #cuisines #Asia and myself</t>
  </si>
  <si>
    <t>Breaking news from around the world, plus business, style, travel, sport and entertainment. We #gothere.</t>
  </si>
  <si>
    <t>I m realistic</t>
  </si>
  <si>
    <t>i Tweet nothing only Retweeter anything random choices Do wht you love, Love wht you do, Do whatever u want. twitter addict be positive just enjoy be happy ..</t>
  </si>
  <si>
    <t>We r d team of Professionals working 4 welfare of our citizens. Convenor - Sh @rajutiwary85 .</t>
  </si>
  <si>
    <t>#MyPMNAMO #ForeverModi tweets are personal..cancer cant b cured in a day..volunteer 272+..still remembering @myprofylblocked..All alone in my battle..</t>
  </si>
  <si>
    <t>🎖️।सेवानिवृत्त वायु सैनिक ।🎖️ दिल, दिमाग और घुटना एक लाइन रखता हूँ।अपने सांस्कृतिक मूल्यों में विश्वास है 🇮🇳राष्ट्र सर्वप्रथम था और रहेगा🇮🇳 बाकी चीजे बाद में🙏</t>
  </si>
  <si>
    <t>MovieCrow is Indian Movie Industry's Best Kept Secret! Get the latest news, reviews, and reliable box office rankings for Indian movies.
editor@moviecrow.com</t>
  </si>
  <si>
    <t>Life is short. Love. Laugh. Be kind. Don't hate.Maybe one day we can find heaven here on earth and not have to look for it elsewhere. The Art of Oz first people</t>
  </si>
  <si>
    <t>social media ,  IT cell
karnavati Mahanagar</t>
  </si>
  <si>
    <t>AAP MLA from Chandni Chowk Assembly Constituency-Delhi-6
https://t.co/mSLQPVPsMz</t>
  </si>
  <si>
    <t>Sovereign,# Socialist, Secular, Democratic, Republic, And Secure..... studying master of mass Media....💐 die heart fan of  IPS Officer.....😊💐💐💐💐</t>
  </si>
  <si>
    <t>🌻🍂🌿🌳 Live With Nature 🌳🌿🍂🌻</t>
  </si>
  <si>
    <t>#enthusiastic#buddinglawyer#reader😆</t>
  </si>
  <si>
    <t>உழுதுண்டு வாழ்வாரே வாழ்வார்மற் றெல்லாம்  தொழுதுண்டு பின்செல் பவர். - திவள்ளுவர்</t>
  </si>
  <si>
    <t>जिद करो दुनिया बदलो
डर के आगे जीत है</t>
  </si>
  <si>
    <t>Social Worker, Engineer, Activist, Secretary Youth For Change society</t>
  </si>
  <si>
    <t>Sports Music Entertainment Hindi Music News</t>
  </si>
  <si>
    <t>Actor,Comedian,Interested in Politics. (Parody A/C).Fan of living legend Rajpal Yadav. Tweets are just fun don't take it serious.😬</t>
  </si>
  <si>
    <t>Proud Indian , Army Supporter, Social Activities.
Pure Kanpuriya.
   </t>
  </si>
  <si>
    <t>Engineer by Profession | Artist by Nature | Bikes | Mountains | Trekking | Highway |  AAP |</t>
  </si>
  <si>
    <t>भाजपा का कार्यकर्ता
@bjym media co-incharge
@narendramodi idol blessed by follow @piyushgoyaloffc @tajinderbagga ji
11 December 1998
my number -9752285439</t>
  </si>
  <si>
    <t>{ I Am New India } 
Co. Conv Bjp IT Vibhag Western U.P
#Honoured to followed by our PM @narendramodi ji @amitshah ji</t>
  </si>
  <si>
    <t>if i were character in a book i would be either Alice or Elizabeth Bennet - depending on my mood!</t>
  </si>
  <si>
    <t>Breaking news and features from the WSJ.</t>
  </si>
  <si>
    <t>AEI Fellow, WSJ Columnist, FP Twitterati 100. Author of My Friend the Fanatic. (I share news and opinion from South Asia and the world.)</t>
  </si>
  <si>
    <t>Just A Stupid Common Man....
Who Loves his Country and Can Speak out his heart in His own word...😎😘
Die heart Fan of Arvind Kejriwal...</t>
  </si>
  <si>
    <t>Marwari Techie,, cyber security safety campaigner .love to use a new gadget daily..get some security tips,updates.stay connected to this Marwari</t>
  </si>
  <si>
    <t>Karyakarta Of BJP</t>
  </si>
  <si>
    <t>Proud Namo Bhakt. Tweets R personal. RT's may not be endorsements. Moderator for PM Narendra Modi community with more than 400k members: https://t.co/88</t>
  </si>
  <si>
    <t>नमो भक्त!कट्टर हिन्दू,भाजपा समर्थक!मरकर भी न निकलेगी वतन की उलफत,मेरी मिट्टी से भी खुशबू-ए-वतन आएगी.जय हिन्द!</t>
  </si>
  <si>
    <t>The world famous Hollywood Laugh Factory comedy club official Twitter. Also @LaughFactory_LB @LaughFactory_CH @LaughFactory_LV @LaughFactory_AZ &amp; @SilverLegacy!</t>
  </si>
  <si>
    <t>Dainik Jagran's Official Account. The World's Largest Read Newspaper</t>
  </si>
  <si>
    <t>Fan Club of Comedy King Kapil Sharma.</t>
  </si>
  <si>
    <t>Haste Raho India</t>
  </si>
  <si>
    <t>Twitter Handle of ABVP's All India Girl's Work | Email: abvpforgirls@gmail.com</t>
  </si>
  <si>
    <t>Broadcast Journalist| Senior Anchor|Etv News|	Network18| Views Personal. Retweets aren't endorsements. Nosy Newshead. Can Follow on @Instagram @spbhattacharya.</t>
  </si>
  <si>
    <t>10 Channels I India’s Largest News Network I 140 mn viewers I  Breaking News alert from India &amp; world. Download Zee Media Apps - https://t.co/1HsBWGNbiU</t>
  </si>
  <si>
    <t>Personal messages /DM not entertained. Get your PM support badge from site below</t>
  </si>
  <si>
    <t>Fashion Designs for Girls, Women all over the world</t>
  </si>
  <si>
    <t>“I like the religion that teaches liberty, equality and fraternity.” - Dr. B. R. Ambedkar</t>
  </si>
  <si>
    <t>My name is Ozymandias, King of Kings;  
Look on my Works, ye Mighty, and despair!   
Love Manchester United, wish I was Patrick Jane. Love cats.
#MUFC</t>
  </si>
  <si>
    <t>Times Now is India’s most watched English news channel. Follow us for breaking news &amp; updates.</t>
  </si>
  <si>
    <t>The official Twitter page of Mamata Banerjee, founder Chairperson All India Trinamool Congress. Honourable Chief Minister, West Bengal.</t>
  </si>
  <si>
    <t>Official handle of India’s only independent news venture. Republic is independent. Republic is global. Republic is your movement. Join us.</t>
  </si>
  <si>
    <t>Sports Hindi Music Comedy and Humour Brands Women &amp; NGOs TV Government &amp; Public Utilities CEOs South &amp; Regional TV TV Personalities Radio</t>
  </si>
  <si>
    <t>जरूरी नही कि
डॉक्टर की दी हुई हर दवा कड़वी हो,
लेकिन...
हमारी दी हुई दवा हमेशा कड़वी होती है!
क्योंकि...
सच्चाई हमेशा कड़वी होती है !!
ट्वीट👉 💗 में</t>
  </si>
  <si>
    <t>I m religious person &amp; makes life easy for everyone who needs help</t>
  </si>
  <si>
    <t>என் தாய்,தந்தையின் பாசத்தை தவிர வாழ்க்கையில் எதுவும் நிரந்தரம் இல்லை</t>
  </si>
  <si>
    <t>Vice-President Kutch BJP, Vice President Kutch Rajput Kshatriya Samaj, President Kutch Contractor Association, Ex-President Bhuj-Nagarpalika.</t>
  </si>
  <si>
    <t>Minister of #Agriculture &amp; #Farmers Welfare, Govt of #India. Member of Parliament, Lok Sabha, Purvi #Champaran.</t>
  </si>
  <si>
    <t>मेरी जान से भी प्यारा हे मुझे मेरा हिंदुस्तान.
Electrical technician at GSFC LTD Vadodara gujarat.
Royal Rajput.
Big fan of @narendramodi</t>
  </si>
  <si>
    <t>A Poet &amp; Writer, An Astrologer,Corporate Professional.
Published Books - Falakdipti, Manzar, Khalish (Teri Aawaaz Mere Alfaaz}
   Thoughts are in👉likes</t>
  </si>
  <si>
    <t>Educational Activist, Master of Technology, M.A [Eng], (M.Sc [Psychology]). Assistant Professor.</t>
  </si>
  <si>
    <t>THALA FAN,</t>
  </si>
  <si>
    <t>work Hard Think Positive</t>
  </si>
  <si>
    <t>Startup to enlighten about Sanātana System(सनातन) by Eternally Holding One &amp; All Together(वसुधैव कुटुम्बकम्) using latest Tech. #YCombinator #StartupSchool2017.</t>
  </si>
  <si>
    <t>My Tweets in 👉 LIKES</t>
  </si>
  <si>
    <t>sunnews -News18-news7-dinathanthi-hindu-PuthiyaThalaimurai-dinakaran-dinamalar-dinamani-maalaimalar-nakkheeran-thanthiTV-polimer-bbc-oneindia</t>
  </si>
  <si>
    <t>तू मेरी दुआओं में शामिल है इस तरह;
फूलों में होती है खुशबु जिस तरह 
तुम्हारी जिंदगी में इतनी खुशियां मिले 
जमीन पर होती है बारिश की तरह</t>
  </si>
  <si>
    <t>Central India's Largest Agri Summit Reshimbagh Ground, #Nagpur, #Maharashtra, #India (9th Edition: 10th - 13th November 2017)</t>
  </si>
  <si>
    <t>BJP  कार्यकर्ता</t>
  </si>
  <si>
    <t>S/o Veerayya Masters in Bio-Chem Officer-Pharma</t>
  </si>
  <si>
    <t>#Life_Is_a_Journey_Not_A_Destination Stay +ve! #Modified Go Green #Emotional Blocked by @defencepk #Proud_भगवा_आतंकवादी 🚩#वंदेमातरम् 🚩 @Tweets are in 💓</t>
  </si>
  <si>
    <t>राष्ट्रवादी सोच ....भारतीय होने का गर्व है !! !! सत्य मेव जयते !! बेटी बचाओ बेटी पढ़ाओ 🙏Blessed Followed by @TajinderBagga @PiyushGoyalOffc</t>
  </si>
  <si>
    <t>Online Technical Analyst. I like to study Cyber Security.Tweets are not recommendations.RTs are not endorsements.</t>
  </si>
  <si>
    <t>Get #GK #CurrentAffairs #History #Science #Economy #Geography #Polity Tips #UPSC #SSC #Bank. #CRPF #KissDay #WorldKissDay
Happy AmericaDay
##ICCWomensWorldCup</t>
  </si>
  <si>
    <t>Official Handle of News World India  (India's Leading Hindi News Channel).</t>
  </si>
  <si>
    <t>Technology consultant, music enthusiast, loves exprmtg wid gadgets/sftwrs.. lots of passions, just 1 life! All tweets r strictly personal views only.</t>
  </si>
  <si>
    <t>#JOIN #INDIAN #ARMY.Jai Hind..!!!!  i am believed for hard work and get success....😱😘😍 New India......... Followed by Piyush goyal office... !!!!😘</t>
  </si>
  <si>
    <t>Just be yourself  be genuine be humble</t>
  </si>
  <si>
    <t>Harry Potter. A Song of Ice and Fire. History. Politics. The Da Vinci code. James Bond. Sherlock. Pokemon. Comics. Cricket. Art and Culture. Music. Food.</t>
  </si>
  <si>
    <t>Official Twitter handle of BJP Dhamnagar AC.</t>
  </si>
  <si>
    <t>A'M Student ॐ नमः शिवाय 💐 🌹महाकाल का भक्त 💐 Hail lord 💲hiv 🌷 #जय_श्री_महाकाल  🍃🌺जय शिव 🌺🍃 मेरे ट्वीट ❤ में</t>
  </si>
  <si>
    <t>Senior Manager-Advertising @ NDTV| Foodie🍜Traveller✈Movie buff📀Newsjunkie|Biriyani Fanatic|Interests in geo politics&amp; economics.My views are personal.</t>
  </si>
  <si>
    <t>State Executive Member BJP Yuva Morcha Odisha &amp; Social activities</t>
  </si>
  <si>
    <t>भारत माता की जय/ Proud Indian/ବନ୍ଦେ ଉତ୍କଳ ଜନନୀ/ Management Consultant/ Data Scientist</t>
  </si>
  <si>
    <t>कुछ लिखूँ इतना बड़ा नही हूँ जब हो जाऊ तो जरूर लिखूँगा। जय हिंद🇮🇳 tweets 👇❤(Likes) यहाँ देखे। followed by @piyushgoyaloffc and many celebrity account.</t>
  </si>
  <si>
    <t>#Nationalist #Traveler #WildlifeEnthusiast #CricketLover #Analyst #Bassist #Optimist</t>
  </si>
  <si>
    <t>Agnostic, easy going nature, live life as it comes..</t>
  </si>
  <si>
    <t>Editor-In-Chief @Afternoon_Voice  LPT by @ECCouncil &amp; OSCP by Offensive Security. https://t.co/LDOaDv7gEG editor@afternoonvoice.com  09820199881</t>
  </si>
  <si>
    <t>Right - Activist, Analyst &amp; Humanist
         Instagram - @bhanupr11                    Things happen for a reason</t>
  </si>
  <si>
    <t>Mfg:- LED Down Light,Street light,Recess,Surface Light,Industrial light,LED Garden light,Solar LED Street Light,LED Lantern, LED Home Light, O.T.Light</t>
  </si>
  <si>
    <t>I am Full Time Struggler &amp; Part Time Actor.
I use whatsapp @+919720683456
@ facebook : https://t.co/uHx92zFUqm</t>
  </si>
  <si>
    <t>18+♢
क्षत्रिय हिंदू♢
Nation First♢
☆Entertainer☆
Followed by VVIP BilloRani @syapabilli 😍😹🙊🙈
♢शायरी😍♢
स्वतंत्र विचार♢
मत समझो मुझे, तुम्हारे बस की बात नही।</t>
  </si>
  <si>
    <t>🚩...भाजपा है सदा के लिये...🚩
!!जय माँ भारती!! 【RT का मतलब सहमती नहीं है】
【ट्विट के लिये LIKES मे पधारें】</t>
  </si>
  <si>
    <t>हम नही इतिहास बोलता है 
!!!!!  ब्राम्हणों से ब्रम्हांड डोलता है   
               ॐ नमः शिवाय !!!!!</t>
  </si>
  <si>
    <t>No.1 Marathi News Website. Follow us for breaking news &amp; updates</t>
  </si>
  <si>
    <t>Tweets are personal.
RT 🚫 Endorsement...</t>
  </si>
  <si>
    <t>गर्व से कहता हूं मैं कट्टर हिंदू हूं।।😎
सेक्युलर फालो न करें।।😎
सिर्फ तीन आदर्श अक्षयजी, मोदीजी, भारतीय सेना।।😎
एक विद्यार्थी। 😎
ट्वीट्स लाईक में।😎</t>
  </si>
  <si>
    <t>Chartered Accountant, rediscovering life after 60</t>
  </si>
  <si>
    <t>#Ex_President_Anjar_BJP #Rss🚩🚩 #BJP_Kutch
#Social_Activities 
#Jay_Hind 🇮🇳🇮🇳🇮🇳🚩🚩🚩🚩</t>
  </si>
  <si>
    <t>Trust me I am the same selfie lover @coolgirl_hj 😎 yes am back !!
The girl who lost around 15 Kgs in 3 months 😅😁u r allowd 2 follow me but just on Twitter 😅</t>
  </si>
  <si>
    <t>Chairman, RPG Enterprises. Loves people, art, food, cricket</t>
  </si>
  <si>
    <t>SOCIAL MEDIA AFICIONADO, RUNNER. DREAMER. VIEWS ARE MINE. RTS NOT ENDORSEMENTS.</t>
  </si>
  <si>
    <t>Social Work at Indian National congress</t>
  </si>
  <si>
    <t>The definitive Bengaluru eating experience for over nine decades.</t>
  </si>
  <si>
    <t>Bureau Chief, Maharashtra Times, Ahmednagar. Writes about politics, crime and civic issues.Views expressed are personal. Retweets Not endorsements.</t>
  </si>
  <si>
    <t>Digital Marketing Agency</t>
  </si>
  <si>
    <t>Premier business association partners Indian Industry, Govt &amp; Civil Society to create &amp; sustain an environmnt conducive to devlopmnt of India.[Official Handle]</t>
  </si>
  <si>
    <t>Insurance executive,Hate Congress,AAP,their high headed politicians.Admire Modiji Shashtriji,Bose,BhagatSingh,Patel. Love music,travelling &amp; Social Service.</t>
  </si>
  <si>
    <t>... देश ... धर्म ... संस्कृति ....</t>
  </si>
  <si>
    <t>Formerly a journalist with Hindustan Times &amp; Indian Express now a media coordinator with AAP for Punjab &amp; Chandigarh</t>
  </si>
  <si>
    <t>Official twitter handle of a common man | I can Cook | न सम्मान का मोह न अपमान का भय | छोरा जमुना किनारे वाला || insta :-nickhunterr24 ||</t>
  </si>
  <si>
    <t>Journalist,  author and political analyst. Special Correspondent with The Week. Author of Rajnitinama Madhya Pradesh-- book on political history of MP.</t>
  </si>
  <si>
    <t>सनातनी,राष्ट्रवादी,कट्टर भाजपाई ,हिन्दी-भाषी, गर्वान्वित मोदीभक्त -फॉलोड बाय @PiyushGoyalOffc 🙏 मेरे ट्वीट 👉"LIKES" में हैं 🙏</t>
  </si>
  <si>
    <t>मीडिया की खबरों पर जल्द विश्वास न करे, कई खबरे सिर्फ TRP बढ़ाने के लिए चलायी जाती है, और कई खबर राजनितिक दवाब में छुपाई जाती है।</t>
  </si>
  <si>
    <t>Hpcc it cell Block Mustafabad secretary</t>
  </si>
  <si>
    <t>प्रदेश Twitter ट्रैकिंग इंचार्ज कुरुक्षेत्र जॉन हरियाणा प्रदेश कांग्रेस IT सेल
@AshokTanwar_INC @officeofRG</t>
  </si>
  <si>
    <t>Secretary AlCC
|In-Charge @IYC 
GlobalCitizen,Live&amp;LetLive,Peace,Equality,
FunLoving,Humanity(Journey of HumanBeing to BeingHumane)-CONGRESSMAN</t>
  </si>
  <si>
    <t>District President IT Cell Gurgaon ,HPCC</t>
  </si>
  <si>
    <t>President, Madhya Pradesh Youth Congress</t>
  </si>
  <si>
    <t>Vice President MAHARASHTRA IGCR DieHardFan Rahul Gandhi
MyDreams Next PM Rahul Gandhi India
proud_Congressi</t>
  </si>
  <si>
    <t>President, Haryana Pradesh Congress. Represented Sirsa in the 15th LokSabha. Was AICC Secretary. Former National President, IYC &amp; NSUI. RTs aren't endorsements.</t>
  </si>
  <si>
    <t>pardesh sachiv HPCC(IT)
Rastriye Maha Sachiv-Indian national congress leauge Harayana,
Distt coordinator at Human Rights,
National Gen Sec (RYES)</t>
  </si>
  <si>
    <t>StudentOfPoliticalScience
#Bahujan_Samaj_Jindabad</t>
  </si>
  <si>
    <t>hi i m dimple shah</t>
  </si>
  <si>
    <t>Wanderer, Exploring nature ,Mechanical Engineer  #CricketMeriJan</t>
  </si>
  <si>
    <t>Nationalist | Poet | News Junkie | Blessed to be followed by PM @narendramodi ji.</t>
  </si>
  <si>
    <t>We are at the verge of being world leaders, everyone is talking about India,  Proud moment for all of us. Thank you @narendramodi.. Bharat Mata Ki Jai.. 🙏🙏</t>
  </si>
  <si>
    <t>गर्व से कहो हम हिन्दू हैं ! (जय श्री राम) !!! @narendramodi जी का प्रबल समर्थक !! राष्ट्रीय स्वयंसेवक संघ !!</t>
  </si>
  <si>
    <t>#आमआदमी के साथ एक आम आदमी।</t>
  </si>
  <si>
    <t>Hopeless Romantic, obedient rebel, daydreamer, night owl, surviving on love &amp; art, choking on hate &amp; a patriotic anti- national</t>
  </si>
  <si>
    <t>जय श्री राम , नमो , योगी , बीजेपी , आरयसयस , वीयचपी समर्थक , राष्ट्रवादी हिन्दु followed by @PiyushGoyalOffc
Working in Indian Railway at the Post of ALP</t>
  </si>
  <si>
    <t>Cricket</t>
  </si>
  <si>
    <t>Not from any party.. No God.. No Fate.. No Heaven.. No Rebirth.. No Karma.. We r accidental in Earth. All humans r equal</t>
  </si>
  <si>
    <t>मैं एक आम आदमी और मुझे गर्व है की मैं केजरीवाल जी और संजय सिंह जी की भ्रष्टाचार और व्यवस्था परिवर्तन की लड़ाई का एक छोटा सा सिपाही हूँ। 
जय हिन्द जय भारत</t>
  </si>
  <si>
    <t>#"बैरिस्टर ",
#'कार्यकर्ता ,भाजपा.'
#"जन कल्याण ,राष्ट्र  निर्माण"</t>
  </si>
  <si>
    <t>Not sure if I'm a politician, activist, reader, writer, journalist or.. But I'm an Indian. I like Gandhi, because he always moved ahead of his own identity</t>
  </si>
  <si>
    <t>International Business Times (India Edition). Indian News for the global news consumer - Follow us on Facebook: https://t.co/HTGgtZMwCH</t>
  </si>
  <si>
    <t>Bloggers social Network.Out to find,meet and share with fellow bloggers? Join us to give voice to blog, bloggers and blogging..</t>
  </si>
  <si>
    <t>Smartphone Photographer, Infomaniac, Blogger, Marketer, #Twitter Freak, Tech User, Ghazal lover, Witty but Straight Forward. Spot Me on #Instagram - janakyadav</t>
  </si>
  <si>
    <t>Entrepreneur, Dreamer, Music Lover, Achiever, Foodie, Traveller, and A Proud Bengalurean !!!</t>
  </si>
  <si>
    <t>Interior architect ITSM Dept BJP followed by @VinodChavdaBJP @chhedatarachand @PiyushGoyalOffc @VinitGoenka @mp_rekha @rameshbhaimla @rcpatelmla @tajinderbagga</t>
  </si>
  <si>
    <t>#Engineer👷
#MytweetinLIKES ❤💕  #Volunteer @Swachbharat @Digitalindia 
#Memberof#Narendramodivicharmanch
             #blessed
@VinodChavdaBJP @chhedatarachand</t>
  </si>
  <si>
    <t>I'm center-right libertarian who admires eastern philosophy, western rationality and discipline. My motto is to imbibe in myself best of the East and the West.</t>
  </si>
  <si>
    <t>Union Cabinet Minister of Food Processing in the Government of India and Member of Parliament from Bathinda. Party: Shiromani Akali Dal</t>
  </si>
  <si>
    <t>A Million Feelings ◆A Thousands Thoughts ◆A Hundreds Memories ◆All That For One Reason  ✨ #SocialMedia #Technology #Bollywood</t>
  </si>
  <si>
    <t>News and lifestyle stories that matter to the millennial. Hop on to know what's trending on your timeline today.</t>
  </si>
  <si>
    <t>Interested in #StartUps, Media &amp; Current Affairs. .Living vicariously through myself. Sports Fanatic !</t>
  </si>
  <si>
    <t>I am a #Socialmedia Keeda; who always likes to walk with the #trends. I love to put my effort to learn about #DigitalMarketing,</t>
  </si>
  <si>
    <t>Blogger,Writer,Spiritual,Sincere Seeker,Sadhak. Knowledge is what I live for &amp; Yoga is my way of living. Proud Indian, Social Media, Sports Lover !</t>
  </si>
  <si>
    <t>Social Media || Innovation|| Indian|| Looking to make an impact|| Dreamer || Bollywood ||Love Indian Army || Sports Addict||</t>
  </si>
  <si>
    <t>I Love to Travel not to Escape Life, But for Life not to Escape Me. Another engineer guy next door who's addicted &amp; fascinated by #SocialMedia.</t>
  </si>
  <si>
    <t>B. Tech Student.| Love travelling n adventures.|Against Reservation.|foodie.|great fan @k_satyarthi.| Expecting the 'Unexpected'</t>
  </si>
  <si>
    <t>Thinking creative and making innovation and moving forward with the 2017 • Graphic designer • New-age achiever • Keep your word always • Respect and loyalty.</t>
  </si>
  <si>
    <t>Table Drummer Music Listener.Avid Reader Entrepreneur.Lazy Bummer. Social Media, Technology Freak, Sports Addict!</t>
  </si>
  <si>
    <t>Great spirits have always faced violent opposition from mediocre minds.</t>
  </si>
  <si>
    <t>Practicing as an #Advocate since 2016 at #High_Court of Judicature at #Allahabad. Thanks to my Senior Counsel, his vision and guidance.</t>
  </si>
  <si>
    <t>ARVIND KEJRIWAL'S volunteer,kattar hindu,freedom lover,an observer,extrovert,biryani lover,snooker player,hardcore non vegetarian,fitness freak,ANI FAN</t>
  </si>
  <si>
    <t>Block Pramukh Trivediganj(2011-2016) (272-Vidhan Sabha Haidargarh) District Barabanki U.P. Tweets are personal. शुद्ध देहाती मेरा गाँव...मेरी जन्नत !!</t>
  </si>
  <si>
    <t>Am determined to be a big personality..... Am sure one day it will be........</t>
  </si>
  <si>
    <t>Reactive citizen4 necessary Reaction
Like genuine personalities
Hate Double standard of media &amp;
2know me U must hv time.
Served nation as a proud soldier🇮🇳✈🚁</t>
  </si>
  <si>
    <t>21, MBBS Student, House MD fan, Cricket Geek, Momina Bhakt, Bhai Roxx, Mumbai Indians supporter, Chai is bae, RT Twitter.</t>
  </si>
  <si>
    <t>त्रेतयां मंत्र शक्तिश्च, ग्यान शक्ति कृत्ते युगे, द्वापरे युद्ध शक्तिश्च संघै शक्ति कलौयुगे`|| #CongresMuktBharat नया शब्द शुरू किया भाजपा का नारा बन गयाा</t>
  </si>
  <si>
    <t>PRODUCE IMPORTERS &amp; EXPORTERS BROKERS &amp; SELLING AGENT IN: GRAINS, PULSES, WHEAT, RICE, CATTLE FEEDS, OIL SEEDS ETC.</t>
  </si>
  <si>
    <t>I am a student of PGDJMC from Nalanda Open Universary...I am a big fan of PM Modi, also a patriotic, Cricket expert...Interest in Music</t>
  </si>
  <si>
    <t>my tweets are my personal openions</t>
  </si>
  <si>
    <t>President- North Central Mumbai (NCP) Hindi Vibhag</t>
  </si>
  <si>
    <t>STR Fan... Mobile Ultimate....</t>
  </si>
  <si>
    <t>Movie - Geek | Share links on Current Affairs, Social Media, Entertainment, Sports | Investment Banker | Weblogic Administrator | MCA |</t>
  </si>
  <si>
    <t>Official Twitter Fan Club of the IPL franchise Gujarat Lions.</t>
  </si>
  <si>
    <t>Hug🙇 your Haters😎😏 and kill them 💪💖✌ with😌 your kindness😊😄😚😜</t>
  </si>
  <si>
    <t>Follow for #Mersal movie updates!!</t>
  </si>
  <si>
    <t>Vice President - Fraud &amp; Risk Intelligence</t>
  </si>
  <si>
    <t>People are of two types: either your brother in faith, or your equal in humanity. https://t.co/qsQRjQwKOu</t>
  </si>
  <si>
    <t>Ilayathalapathy Vijay Fan❤ | Thala Dhoni | STR</t>
  </si>
  <si>
    <t>Writes for The Hindu Metro Plus, Boxoffice whizz, Film news tracker, Reviewer, Cricket / Tennis buff, YouTube - Cinema Pesalam</t>
  </si>
  <si>
    <t>Official  Twitter account  of vishal Fans kerala</t>
  </si>
  <si>
    <t>IT Professional</t>
  </si>
  <si>
    <t>स्वयंसेवक  MP BJP
State ex secretary, 
ABVP 1967,
JANSANGH ,
YUVA SANGH 
BJYM J P
 BJP 
वर्तमान चेयरमैन मध्य प्रदेश लघु उद्योग निगम, 
कैबिनेट मिनिस्टर समकक्ष</t>
  </si>
  <si>
    <t>#Engineer &amp; #Historian by #Education_x000D_
#Banker by profession
#Shivsainik by #Heart_x000D_
Tweets are personal views &amp; RTs not endorsement.</t>
  </si>
  <si>
    <t>Social Media Marketeer. Fact-based. Respect Freedom Fighters, Jawans, Shivaji Maharaj, Savarkar, Balasaheb, Indiraji, NaMo, &amp; Anna.</t>
  </si>
  <si>
    <t>We the people of India must solemnly resolve to contribute in every way possible to protect the integrity and sovereignty of our great nation.
#IndiaIsGreat</t>
  </si>
  <si>
    <t>Cars | Bikes | Gadgets | News | Reviews</t>
  </si>
  <si>
    <t>#FUNNY केजरी फैन #मोदी भक्त # राष्ट्र सर्वप्रथम, मेरे विचारों को दिल पर न लगाएं वर्ना चोट लगेगी और मेरा क्या जाएगा</t>
  </si>
  <si>
    <t>Proud Indian ▪ Special Forces ▪ NDA ▪ MCC ▪ MCA🎓 ▪ Poet ▪ Updates on Defence News &amp; Insights ▪ Tweets My Personal Opinions ▪ RTs &amp; Likes Are Not Endorsement!</t>
  </si>
  <si>
    <t>Techie with more of Social orientation...believe in nation first ...wanted India as most powerful nation by 2025</t>
  </si>
  <si>
    <t>Actor for Life 🎭 Casting Director by Profession 🎬 #PowonStarplus</t>
  </si>
  <si>
    <t>Ask a scientist, its quantum physics, we are all in this together!</t>
  </si>
  <si>
    <t>COMMON MAN AND SUPPORTERS  OF BJP AND DON'T CARE WHAT OTHER  THINK'S ABOUT ME</t>
  </si>
  <si>
    <t>#டீம்மாரிஜூனா🍁
நான் ஒரு பாலா படம் 😉
ரௌத்திரம் பழகு👿</t>
  </si>
  <si>
    <t>Born In Srinagar,J&amp;K.Shifted to Jammu in 1990.Worked in Education Department,now retired.Interested in state,national and international affairs.</t>
  </si>
  <si>
    <t>Assistant Manager @theofficialsbi 
Follow me for more info..</t>
  </si>
  <si>
    <t>ಅಲೆಮಾರಿ, ಪ್ರಕೃತಿಪ್ರಿಯ, ಹೆಚ್ಚೇನೂ ಇಲ್ಲ</t>
  </si>
  <si>
    <t>#NationFirst
♡science
♡physics
♥quantum
♥ relativity
MIOA एकोअहम् द्वितियो नास्ति।</t>
  </si>
  <si>
    <t>We are anonymous. We are legion. We don't forget. We don't forgive</t>
  </si>
  <si>
    <t>Fashion consultant @superdryindia #mysuperdry aspiring stylist and fashion freak 😎</t>
  </si>
  <si>
    <t>Aap volunteer from chd ,sector 45</t>
  </si>
  <si>
    <t>Always happy and keep your smile</t>
  </si>
  <si>
    <t>सगलो देस म्हारो घर है,मैं हूँ भारत मां रो म्हानै तो प्यारी लागै म्हारी जलम भौम।शाखापरिवार नमोभक्त।
सिर सांटे रुंख बचे तो भी सस्तो जाणं।
SaveAnimals &amp; SaveTrees</t>
  </si>
  <si>
    <t>larna hai to insaniyat or sachai ke liye laro varna khud ke fayede ke liye to kutte bhi larte hai thoda to fark ho insaano or kutto me</t>
  </si>
  <si>
    <t>क्‍या हार में क्‍या जीत में, किंचित नहीं भयभीत मैं
                संघर्ष पथ पर जो मिले यह भी सही वह भी सही।</t>
  </si>
  <si>
    <t>Upian by birth,Indian by nationality ,glbl  by choice.Admirer of d nationalists.Hater of dowry eaters,crime &amp; corruption.Nature lvr,God fearing&amp;Humanity Priest.</t>
  </si>
  <si>
    <t>शायरी पसन्द करती हूं और लिखती भी हु।
पसन्द आये तो लाइक ओर शेयर जरूर करे।
जय हिन्द। 
जय भारत ।।</t>
  </si>
  <si>
    <t>🇮🇳Want to live for the Nation.Want to give something precious to my country.Want to see my Nation empowered 🇮🇳
You can descry me from my tweets in Likes💛💜</t>
  </si>
  <si>
    <t>भाई हम नमो नमो से आगे कुछ नहीं सोचते पप्पू-कजरी के चमचो को नो एंट्री गलती से भी आये तो थप्पड़-लात-जूते से स्वागत करते है @narendramodi जी का आशीर्वाद मिला
🙏</t>
  </si>
  <si>
    <t>technically non-technical,
नमस्ते सदा वत्सले मातृभूमे... 🇮🇳</t>
  </si>
  <si>
    <t>Followed by PM @narendramodi @AmitShah @KalrajMishra @ChBirenderSingh @RajnathSingh_in
@dpradhanbjp @PiyushGoyal
@girirajsinghbjp @pksbjp
My Tweets In Likes</t>
  </si>
  <si>
    <t>Blessed by @narendramodi,न भूत पे इतराता,न भविष्य से घबराता,वर्तमान में जीता मामूली सा पत्रकार.अमीरधरतीगरीबलोग मेरा ब्लाग है https://t.co/9TOSUH63p6</t>
  </si>
  <si>
    <t>Self employed</t>
  </si>
  <si>
    <t>सनातनी, ऐकेश्वरवादी, भगवा रक्षक, सत्यवादी,  धार्मिक, आध्यात्मिक दृष्टिकोण, ब्राह्मण हिंदु, भारतीय... बुद्धम् शरणम् गच्छामि 🙏</t>
  </si>
  <si>
    <t>Proud to be an Indian | Desperate | Hate liars &amp; over smartness | Moody | Messed up life | Everyone gets upset with me at some point | Will fight till end |</t>
  </si>
  <si>
    <t>Peace, Prosperity, and Freedom for all! Working on a book 'The Sun of Truth--An Explorative Journey through the Temples and Scriptures of India'</t>
  </si>
  <si>
    <t>Retired. RTs not endorsements.</t>
  </si>
  <si>
    <t>औघड़ आदमी का भरोसा तो करना मत !
लड़कियों और लड़की जैसे लोगों का TL पर टहलना वर्जित है।
भाषा रुक्ष ही नहीं अश्लील भी!
साफ-सुथरे ट्वीट केवल लाइक्स में देखें</t>
  </si>
  <si>
    <t>Smile Please #DREAM #READ #TRAVEL #BICYCLE #RUN #CLICKS #VIOLIN #MUSIC #MOVIE #HTML #CSS #UI #UX
INDIAN 🇮🇳 from SouthernTip #PEACE</t>
  </si>
  <si>
    <t>India's Largest Entertainment Central Movies tickets, Concert tickets, Events tickets, Theatre tickets and Sports tickets. For queries tweet to @bookmyshow_sup</t>
  </si>
  <si>
    <t>Also available in Sober'                           Instagram &amp; Snapchat: goddamittt</t>
  </si>
  <si>
    <t>RT doesn't mean endorsement. 
Tweet doesn't mean freedom of expression in present scenario.</t>
  </si>
  <si>
    <t>observing the politics and logic behind it.</t>
  </si>
  <si>
    <t>I Like To Talk Straight! I Feel Strange When Educated Persons Use Foul Language In Here!_x000D_
I Am Just A Simple Indian Nationalist!!!</t>
  </si>
  <si>
    <t>Minister for Railways, Government of India</t>
  </si>
  <si>
    <t>என் வெற்றிக்கு பின்னால நறைய அவமானங்கள் தான் இருந்திருக்கு - Illiyathalapathy</t>
  </si>
  <si>
    <t>कामर्स का मास्टर और व्यंग्यकार</t>
  </si>
  <si>
    <t>Senior Marketing Professional - Shipping &amp; Logistics, राष्ट्र सर्वोपरि-राष्ट्र सर्वप्रथम, Blessed to be followed by PM @narendramodi ji</t>
  </si>
  <si>
    <t>Brings you news breaks:Exclusive political, entertainment, sports insight, unbiased-nonaligned
Follow us @IndiaToday
Official URL: http://t.co/ICyUpGKpTg</t>
  </si>
  <si>
    <t>Working in #DigitalMarketing, specializing in intl #SearchMarketing (#PPC &amp; #SEO) love life,Exploring Web &amp;Managing Demand Side for https://t.co/FlmXThPEUh</t>
  </si>
  <si>
    <t>நேர்மையுடன் வாழ கற்றுக் கொண்டால் யாருக்கும் எதற்கும் பயப்பட வேண்டிய அவசியமில்லை!</t>
  </si>
  <si>
    <t>one cast,one religion,one god for humanity</t>
  </si>
  <si>
    <t>Assistant editor with The Indian Express .... story teller ... crazy at times .. sometimes sober .. retweets are not endorsements...</t>
  </si>
  <si>
    <t>Chief Content Officer, @httweets. Ex-@AP #Politics to #sports, interested in everything that makes #news. #Data addict. #JNU alumnus. Usual caveats apply</t>
  </si>
  <si>
    <t>New generation Clerk in Commercial Taxes Dept. Govt. of Jharkhand INDIA</t>
  </si>
  <si>
    <t>Codereborn  is an international IT venture providing services globally  and is committed for developing globalist standard products for its  clients.</t>
  </si>
  <si>
    <t>🚩🚩🇮🇳🇮🇳हिंदुस्तान का दीवाना,🙏सच्चाई का साथ डरने की नही बात🙏लिबरल दूर ही रहना🗣जो हिंदुस्तान और श्रीराम का दीवाना हो वही जुड़े वार्ना जलेगी बहुत🇮🇮🇳🚩</t>
  </si>
  <si>
    <t>न थकता है न रूकता है न हारता है न झुकता है फौजी बनता है उस मिट्टी से जिसमें देशप्रेम गढ़ता है।
Proud to be Major in #Indian_Army</t>
  </si>
  <si>
    <t>ಪ್ರಕೃತಿಪ್ರಿಯ, ರಾಜಕೀಯ ವಿಷಯದಲ್ಲಿ ಆಸಕ್ತಿ ,</t>
  </si>
  <si>
    <t>Business Daily from The Hindu group of newspapers</t>
  </si>
  <si>
    <t>India। Politics। News। International Relation। Society। Religion। Sports।Policies। UP ka Bhaiya !!</t>
  </si>
  <si>
    <t>IT Consultant</t>
  </si>
  <si>
    <t>Director - Dabur India Ltd and Promoter of Kings XI Punjab cricket team.</t>
  </si>
  <si>
    <t>Government and Politics NGOs and Social Good,</t>
  </si>
  <si>
    <t>Editor-In-Chief and Chairman, India TV.</t>
  </si>
  <si>
    <t>ॐ I wear my religion on my sleeve and proud of it.   (हिंदू तन मन, हिंदू जीवन, रग रग हिंदू मेरा परिचय॥)  RIGHT WING , मोदी भक्त</t>
  </si>
  <si>
    <t>civil engineer</t>
  </si>
  <si>
    <t>என்னால் முடிந்தால் நன்மை மட்டுமே செய்வேன் அடுத்தவர்களுக்கு, இல்லையேல் அமைதி காப்பேன்! 
வாழ்க தமிழ்! வளர்க தமிழ்!!</t>
  </si>
  <si>
    <t>Apparel ERP &amp; PLM. Digital Marketing, E-commerce, Social Media Marketing, Rural Marketing, Recruitment, Business Process
Expert with more than 25 yrs experience</t>
  </si>
  <si>
    <t>Hi-tech lifestyle offering sneak peek into Tech News, Reviews, Rumors, Gadgets, Internet, Mobile Phones, Social Media &amp; Apps. https://t.co/PR3QMKPeVv</t>
  </si>
  <si>
    <t>My thoughts and my hmm</t>
  </si>
  <si>
    <t>I stILL BehavE LikE A Kid but doESnt mEAN thaT I m ImMatURE,.,.,.</t>
  </si>
  <si>
    <t>அஇஅதிமுக. அண்ணன் டிடிவி வழியில்</t>
  </si>
  <si>
    <t>தமிழன் என்கின்ற திமிரும்,தையிரியமும் உண்டு. பிடித்தது: #விவசாயம்,#காதல்,#கவிதை,#அரசியல்,#பொதுநலன். (என் Tweets Likeல் பார்க்கவும்)💞💞💞</t>
  </si>
  <si>
    <t>CAknowledge.in Provide Latest Updates For GST (Goods &amp; Service Tax) CA, CS, CMA, CFA, Income Tax, Investment, Insurance Mutual Funds 2017</t>
  </si>
  <si>
    <t>journalist।। Svs Coordinator badarpur aap &amp; c.c.aanad loksabha gujraat aap...hum aap ke,aap hamare.jay hind jay bharat</t>
  </si>
  <si>
    <t>Official Twitter Account Of Imran Pratapgarhi (The Poet)</t>
  </si>
  <si>
    <t>I am a simple and cool boy.. you can contact me at https://t.co/6vjD4Hhb7h</t>
  </si>
  <si>
    <t>Providing news, views &amp; profiles on #Startups &amp; #SME from the Number 1 Business Daily in India.</t>
  </si>
  <si>
    <t>We're here to chat about all things @Uber in India | Support: @UberINSupport</t>
  </si>
  <si>
    <t>Biker #An  Absolute Animal Lover#
Passion For #Stock Market #Foodie#Cricket #Movie Buff
Born On October 5</t>
  </si>
  <si>
    <t>#ClinicalResearchProfessional #GCPCompliance #Ethics #SOPs.</t>
  </si>
  <si>
    <t>Principal Spokesperson, Government of India &amp; Principal Director General of Press Information Bureau (@PIB_India), Government of India</t>
  </si>
  <si>
    <t>Hpcc block mustfabad It cell joint secreatary</t>
  </si>
  <si>
    <t>NSUI district President Narsinghpur WhatsApp number 9425 983 232</t>
  </si>
  <si>
    <t>we often love some people &amp; hate others because we don't judge humans as humans.
But rather on basis of whether he/she belongs to our community or not.</t>
  </si>
  <si>
    <t>कांग्रेस, आरएसएस, शिवसेना के भक्त मेरे account से दूर हि रहें  🇮🇳🇮🇳🇮🇳🇮🇳🇮🇳🇮🇳🇮🇳🇮🇳🇮🇳🇮जय हिन्द</t>
  </si>
  <si>
    <t>A creative person with a zest for life, alumnus IIT Delhi, Lawrence School Lovedale, Vikram Karve is a retired Navy Officer turned full time Writer and Blogger</t>
  </si>
  <si>
    <t>@GSTmitra is a team of #Experienced, #Enthusiastic, #knowledgeable, #helpful &amp; #Consultants to assist you with your #GST #compliance issues.</t>
  </si>
  <si>
    <t>MEMBER OF BJP (B.SC -LLB)पूर्वयुवामोर्चा प्रदेशसदस्य,पूर्व जिलामहामंत्री युवामोर्चा,पूर्व नगर अध्यक्ष युवामोर्चा(2कार्यकाल 6वर्ष),वर्तमान बीजेपी पार्षदप्रतिनिधि</t>
  </si>
  <si>
    <t>Hardly Literate,Intolerant,
#Sarcasm #parody #ETF #PTF</t>
  </si>
  <si>
    <t>Minister of State with Independent Charge for Power, Coal, New &amp; Renewable Energy and Mines in Government of India l Office https://t.co/rtkTy2atHH</t>
  </si>
  <si>
    <t>ARR💕 Haris ❤️🎹 Music Lover 🎻 Travel Addict✈️  Singapore 🏙  English பேசினாலும் தமிழன் டா!! 😎</t>
  </si>
  <si>
    <t>Jada to pata nahi, par log aksar kameena bolte hain.</t>
  </si>
  <si>
    <t>G.V.Prakash Kumar @gvprakash fan 
Vikravandi, Villupuram district (Reservation soil).
உழவும் தமிழும் என் உயிர் மூச்சு.</t>
  </si>
  <si>
    <t>Profession - Software Engineer
Fan- Arvind Kejriwal  (AAP) 
Quote- Insaan se insaan ka ho bhai chara.. 
Yhi sandesh hamara..</t>
  </si>
  <si>
    <t>A proud Indian.</t>
  </si>
  <si>
    <t>A disillusioned ordinary citizen of India who foolishly believed that common people have FoE. 
Here in twitter to Retweet</t>
  </si>
  <si>
    <t>DrMSG fan/SocialWorker/O+Doner/Actor/ @GMIdaily Journalist/Painter/Photographer/ @GSIartofCapture Founder/Writer/NatureLover/ @ITwingDSS Member/MA,DEd/💯Follow</t>
  </si>
  <si>
    <t>☆</t>
  </si>
  <si>
    <t>உங்களை திருத்துறது என் வேலையில்லை, மொதல்ல நான் என்னை திருத்திக்கிறேண்டா_
கவுண்டர் மஹான்</t>
  </si>
  <si>
    <t>In search of #अच्छेदिन .......................</t>
  </si>
  <si>
    <t>A well known expert on nothing. Opinions totally personal. RTs, sometimes even my own tweets, not endorsement. #Sarcasm. As unbiased as any popular journalist.</t>
  </si>
  <si>
    <t>Morally, it's disgusting. Legally, it's questionable. Personally, I like it. Award-winning filmmaker &amp; writer. Columnist. Public speaker. TedX</t>
  </si>
  <si>
    <t>Love working at Reuters. Lots of sarcasm. All tweets Personal.</t>
  </si>
  <si>
    <t>#Followed by #PM @narendramodi ji @AmitShah ji @PiyushGoyal ji @Amitshahoffice @mYogiAdityanath ji  &amp; #Hindu @rssorg @BJP4India #IAmNewIndia 🇮🇳 #ModiFor2019</t>
  </si>
  <si>
    <t>I Am Patriot, Hates Congress Politics &amp; Paid Media._x000D_
Gєnєrαtιoη ηeχt Rєvσlυtιoη, fσr INDIA_x000D_
Anti reservation, Anti corruption, Right to equality,_x000D_
United INDIA</t>
  </si>
  <si>
    <t>B.J.P karyakarta</t>
  </si>
  <si>
    <t>अब ये न पूछना की .....💔
ये अल्फ़ाज़ कहाँ से लाता हूँ
कुछ चुराता हूँ दर्द दूसरों के
कुछ अपना हाल सुनाता हूँ
#मोदी_समर्थक
ट्वीट लाईक ❤️ में मिलेंगे
@OfficeOfHTL</t>
  </si>
  <si>
    <t>उम्र में… ओहदे में ,कौन कितना बड़ा है फर्क नहीं पड़ता , लहज़े में कौन कितना झुकता है ? फर्क ये पड़ता है..
100% follow back
कुछ अपने✍✍
कुछ संकलित
ट्वीट्स
★likes  ★</t>
  </si>
  <si>
    <t>🌠खुराफाती विचारो से अंटशंट को शानदार बनाते है पलट के वार नही वारदात करते है खुदगर्ज नही मनमौजी है💫
फॉलो अपनी रिस्क पर करे अपना बना सकतेहै
👊ट्विट Likes मे हैッ</t>
  </si>
  <si>
    <t>impoverished prick. brokeass meanass fatass. equal opportunity lover - ihate everyone equally.</t>
  </si>
  <si>
    <t>A big fan of @actor_jayamravi.I got belated bday wish from him on 27/8/16.And I got a RT too on the same day. Best moments of my life.</t>
  </si>
  <si>
    <t>A Veteran</t>
  </si>
  <si>
    <t>A Liberal, Secular and Democratic Indian. An Academic by profession &amp; a dreamer who wants good things to happen to her country!</t>
  </si>
  <si>
    <t>#Author #Samurai Fighter for #Liberty, #Equality and #Fraternity | Belong to #Mahala Clan who defeated Alexander the great at the bank of Sutluj to save India.</t>
  </si>
  <si>
    <t>Certified Financial Planner</t>
  </si>
  <si>
    <t>Securities and Exchange Board of India (SEBI): Follow us to receive updates on investor education and financial literacy SEBI - Har Investor Ki Taaqat !!</t>
  </si>
  <si>
    <t>Investment Advisor, Author &amp; Coach. Only Investment &amp; Life fundas. Nothing less, nothing more. Views personal, digest them or ignore them</t>
  </si>
  <si>
    <t>Be Unique Be You ;
Founder @GoodNewzIndia - share your good news!</t>
  </si>
  <si>
    <t>Private Jobs</t>
  </si>
  <si>
    <t>Sports Indian Athletes Cricketers and Commentators Leagues and Teams Sports News, TV and Scores Music Hindi Music Punjabi Music</t>
  </si>
  <si>
    <t>#IAmNewIndia || Hardcore Hindu &amp; NaMo admirer ||
Tweets= Personal thoughts || RTs &amp; follows not necessarily endorsements|| DMs not preferred</t>
  </si>
  <si>
    <t>A Proud Indian | Hate Anti National &amp; Presstitute | Blessed 2 be followed by @PiyushGoyalOffc @vinitgoenka @TajinderBagga | #IamNewIndia | #TransformingIndia 🙏</t>
  </si>
  <si>
    <t>Mechanical engineer and single , baki sab tweets Mae padlena !</t>
  </si>
  <si>
    <t>मेरा लेखन,व्यवस्था परिवर्तन की ओर बढते कदमों को समर्पित है,सडकछाप पत्रकार/सनकी एडवोकेट||प्रत्येक सत्तापक्ष का विशुद्ध आलोचक,कृपया फॉलो/अनफॉलो का खेल न खेलें||</t>
  </si>
  <si>
    <t>I am a diehard fan of #illayathalapathy @actorvijay anna. Music lover. ARR &amp; Illayaraja. #homemaker</t>
  </si>
  <si>
    <t>Koi Aayat, Koi Jaadu, Koi Taveez Laa Do,,,,
MujHe ZinDaGi BhaR UsKe SatH ReHna Hai..!!✍️✍️🍁🍁No dm</t>
  </si>
  <si>
    <t>#19.Indian.Centrist. Team Vettel. @chelseafc. @cesc4official.</t>
  </si>
  <si>
    <t>I am an eminent citizen of India. My views are better than the views of ordinary stinking conservative Indians. I am progressive, liberal, and intellectual.</t>
  </si>
  <si>
    <t>विधानसभा महासचिव-देवरिया युवा कांग्रेस</t>
  </si>
  <si>
    <t>Associate Producer, Actress,Branding &amp; Publicity Expert, Event Manager &amp; A Thinker . 
https://t.co/JETQP6E2iK…  
https://t.co/xpjIglcqhJ</t>
  </si>
  <si>
    <t>Orthopaedic surgeon/Proud Hindu/strong BJPsupporter &amp; Modi fan.
Available 24×7 for Friends &amp; Relatives</t>
  </si>
  <si>
    <t>A student of Yoga and Meditation .Follower of His Holiness Sri Sri RaviShankarji .</t>
  </si>
  <si>
    <t>Hello</t>
  </si>
  <si>
    <t>My strength__Maa Durga🙏
Love__Krishna💗
Support My PM--NaMo👍
Music=Oxygen🎷🎶
Tweets in likes💖
Followed by   @piyushGoyaloffc 
No tagging plz🙏</t>
  </si>
  <si>
    <t>दुश्मन भी मेरा बे ख़बर नहीं लगता , मुश्किलों भरा फिर भी सफर नहीं लगता ,, चूम कर के निकलता हूँ मैं माँ के मत्थे को , दुआएँ साथ हों तो फिर डर नहीं लगता🙏 ,,</t>
  </si>
  <si>
    <t>follower BJP and RSS can join no others waste your time modiji is my true hero my tweets on like</t>
  </si>
  <si>
    <t>This is the official handle of Mumbai West GST Commissionerate.</t>
  </si>
  <si>
    <t>Hindi Author'Ek musafir aisa bhi'An Untold Biography of Balasaheb Thackrey
https://t.co/SpmAo7Q6Ux</t>
  </si>
  <si>
    <t>Berkley, CO</t>
  </si>
  <si>
    <t>Gurgaon</t>
  </si>
  <si>
    <t>New Delhi</t>
  </si>
  <si>
    <t>Perth, Western Australia</t>
  </si>
  <si>
    <t>Listed in UK and Australia</t>
  </si>
  <si>
    <t>best of India</t>
  </si>
  <si>
    <t xml:space="preserve">लाइब्रेरी में </t>
  </si>
  <si>
    <t>Pune, India</t>
  </si>
  <si>
    <t>भारत</t>
  </si>
  <si>
    <t>Shahjahanpur U.P.</t>
  </si>
  <si>
    <t>New Delhi, India</t>
  </si>
  <si>
    <t>नई दिल्ली/भारत</t>
  </si>
  <si>
    <t>East Region, Singapore</t>
  </si>
  <si>
    <t>mayiladuthurai,tamilnadu</t>
  </si>
  <si>
    <t>Mumbai, India</t>
  </si>
  <si>
    <t>Jalore Rajasthan India</t>
  </si>
  <si>
    <t>Allahabad, India</t>
  </si>
  <si>
    <t>Australia</t>
  </si>
  <si>
    <t>patna bihar india</t>
  </si>
  <si>
    <t xml:space="preserve"> Nainital, Delhi, Bangalore</t>
  </si>
  <si>
    <t>பசுமை பகுதி</t>
  </si>
  <si>
    <t>bangalore</t>
  </si>
  <si>
    <t>Bombay</t>
  </si>
  <si>
    <t>Bangalore</t>
  </si>
  <si>
    <t>Tamil Nadu, India</t>
  </si>
  <si>
    <t>Karnataka, India</t>
  </si>
  <si>
    <t>North Block, New Delhi</t>
  </si>
  <si>
    <t>Delhi, India</t>
  </si>
  <si>
    <t>இதுவும் நிரந்தரம் இல்லை...!</t>
  </si>
  <si>
    <t>Muzaffarnagar, India</t>
  </si>
  <si>
    <t>Rajkot</t>
  </si>
  <si>
    <t>ஆட்டையாம்பட்டி,சேலம்,தமிழ்நாடு</t>
  </si>
  <si>
    <t>Chennai, India</t>
  </si>
  <si>
    <t>India</t>
  </si>
  <si>
    <t>Bharthana, India</t>
  </si>
  <si>
    <t>மதுரை</t>
  </si>
  <si>
    <t>chennai</t>
  </si>
  <si>
    <t>Erode, India</t>
  </si>
  <si>
    <t xml:space="preserve">chennai,India </t>
  </si>
  <si>
    <t>Alwar,Rajasthan</t>
  </si>
  <si>
    <t>Rajasthan, India</t>
  </si>
  <si>
    <t>Ahmedabad, India</t>
  </si>
  <si>
    <t>Chandigarh, India</t>
  </si>
  <si>
    <t>Kanpur, Uttar Pradesh</t>
  </si>
  <si>
    <t>New Delhi, Delhi</t>
  </si>
  <si>
    <t>Hyderabad, India</t>
  </si>
  <si>
    <t xml:space="preserve">India </t>
  </si>
  <si>
    <t>In your mind</t>
  </si>
  <si>
    <t>Raigarh chhattisgarh  India</t>
  </si>
  <si>
    <t>100 % INDIAN</t>
  </si>
  <si>
    <t>Kolkata</t>
  </si>
  <si>
    <t>Dalhousie, India</t>
  </si>
  <si>
    <t>#Bhagwan bharose</t>
  </si>
  <si>
    <t>महाराष्ट्र, भारत</t>
  </si>
  <si>
    <t>Bengaluru, India</t>
  </si>
  <si>
    <t>தமிழ்நாடு</t>
  </si>
  <si>
    <t>Tohana</t>
  </si>
  <si>
    <t xml:space="preserve">In world </t>
  </si>
  <si>
    <t>Into the wild</t>
  </si>
  <si>
    <t>Patna, Bihar</t>
  </si>
  <si>
    <t>Khatauli, Uttar Pradesh</t>
  </si>
  <si>
    <t>sirsa(haryana) India</t>
  </si>
  <si>
    <t>Delhi</t>
  </si>
  <si>
    <t>Rajasthan ,India</t>
  </si>
  <si>
    <t>Rostock, MV, Germany</t>
  </si>
  <si>
    <t>Guwahati, Assam</t>
  </si>
  <si>
    <t>INDIA</t>
  </si>
  <si>
    <t>Guwahati</t>
  </si>
  <si>
    <t>Bordeaux</t>
  </si>
  <si>
    <t>Chennai</t>
  </si>
  <si>
    <t>नई दिल्ली, भारत</t>
  </si>
  <si>
    <t>Mumbai</t>
  </si>
  <si>
    <t>Patna</t>
  </si>
  <si>
    <t xml:space="preserve">Mp </t>
  </si>
  <si>
    <t>Bhiwani, India</t>
  </si>
  <si>
    <t>Gurgaon, India</t>
  </si>
  <si>
    <t>Tirupur</t>
  </si>
  <si>
    <t>Perambalur, India</t>
  </si>
  <si>
    <t xml:space="preserve">Allahabad Lucknow   Indian </t>
  </si>
  <si>
    <t>Nerul, Navi Mumbai</t>
  </si>
  <si>
    <t xml:space="preserve">Mumbai  </t>
  </si>
  <si>
    <t xml:space="preserve">लोखंडवाला मुम्बई </t>
  </si>
  <si>
    <t>MADRAS</t>
  </si>
  <si>
    <t>Varanasi</t>
  </si>
  <si>
    <t>रुद्रपुर(द्वितीय काशी),गोरखपुर</t>
  </si>
  <si>
    <t>GORAKHPUR</t>
  </si>
  <si>
    <t>New York City</t>
  </si>
  <si>
    <t>kuwait</t>
  </si>
  <si>
    <t>mars</t>
  </si>
  <si>
    <t>Out in the great wide open</t>
  </si>
  <si>
    <t>Gorakhpur Born, Now in Delhi</t>
  </si>
  <si>
    <t>कानपुर, भारत</t>
  </si>
  <si>
    <t>Lucknow,India</t>
  </si>
  <si>
    <t>Rio de Janeiro, Brasil.</t>
  </si>
  <si>
    <t>Jabalpur, India</t>
  </si>
  <si>
    <t>प्यार की कश्ती में</t>
  </si>
  <si>
    <t>Rohit Ke💜Mein</t>
  </si>
  <si>
    <t>इस मतलबी दुनिया से दूर...</t>
  </si>
  <si>
    <t>अलीगढ़, भारत</t>
  </si>
  <si>
    <t>नई दिल्ली, पटना बिहार</t>
  </si>
  <si>
    <t>Uttar Pradesh, India</t>
  </si>
  <si>
    <t>Bihar, India</t>
  </si>
  <si>
    <t>12, Tughlak Lane, New Delhi</t>
  </si>
  <si>
    <t>US, India, RSA</t>
  </si>
  <si>
    <t>india</t>
  </si>
  <si>
    <t>Gujarat, India</t>
  </si>
  <si>
    <t>Goniana, India</t>
  </si>
  <si>
    <t>Sangrur, India</t>
  </si>
  <si>
    <t xml:space="preserve">रीवा , भारत </t>
  </si>
  <si>
    <t>Kanpur, India</t>
  </si>
  <si>
    <t>भारत  INDIA</t>
  </si>
  <si>
    <t xml:space="preserve">Delhi </t>
  </si>
  <si>
    <t>Haryana, India</t>
  </si>
  <si>
    <t>Chennai, Tamil Nadu</t>
  </si>
  <si>
    <t>Maraimalai Nagar, Tamil Nadu</t>
  </si>
  <si>
    <t>Gorakhpur, India</t>
  </si>
  <si>
    <t>Noida</t>
  </si>
  <si>
    <t>Bikaner Rajasthan</t>
  </si>
  <si>
    <t xml:space="preserve">Mumbai, Maharashtra </t>
  </si>
  <si>
    <t>Nagpur, India</t>
  </si>
  <si>
    <t>Jodhpur, India</t>
  </si>
  <si>
    <t xml:space="preserve">Prabodhpur Rudrapur Ballia UP </t>
  </si>
  <si>
    <t>माँ के कदमो मे🙏</t>
  </si>
  <si>
    <t>Jaipur, Rajasthan</t>
  </si>
  <si>
    <t>Bengaluru, Karnataka</t>
  </si>
  <si>
    <t>गुड़गांव, भारत</t>
  </si>
  <si>
    <t>Bikaner, India</t>
  </si>
  <si>
    <t>Haryana</t>
  </si>
  <si>
    <t>mumbai maharashtra</t>
  </si>
  <si>
    <t>கோவை</t>
  </si>
  <si>
    <t xml:space="preserve">Chennai </t>
  </si>
  <si>
    <t>Madras</t>
  </si>
  <si>
    <t>Bikaner</t>
  </si>
  <si>
    <t>Nagpur &amp; Mumbai</t>
  </si>
  <si>
    <t xml:space="preserve">ᴛʜᴇ ᴄᴇᴍᴇɴᴛ ᴄɪᴛʏ ᴏғ ᴛᴀᴍɪʟɴᴀᴅᴜ </t>
  </si>
  <si>
    <t>Lonavala, India</t>
  </si>
  <si>
    <t>Guwahati, Assam, India</t>
  </si>
  <si>
    <t>Kerala, India</t>
  </si>
  <si>
    <t>new delhi</t>
  </si>
  <si>
    <t xml:space="preserve">மேகங்களுக்கு இடையே </t>
  </si>
  <si>
    <t>Pratappur Akbarpur Bihar India</t>
  </si>
  <si>
    <t>திண்டுக்கல், தமிழ் நாடு.</t>
  </si>
  <si>
    <t>Rajapalayam</t>
  </si>
  <si>
    <t>ANAIMALAI /POLLACHI COIMBATORE</t>
  </si>
  <si>
    <t>Mohali, Chandigarh, India</t>
  </si>
  <si>
    <t>Tamilnadu, India</t>
  </si>
  <si>
    <t>Bareilly, India</t>
  </si>
  <si>
    <t>Singrauli (M.P.) India</t>
  </si>
  <si>
    <t>मथुरा,  उत्तर प्रदेश</t>
  </si>
  <si>
    <t>Melbourne, Victoria</t>
  </si>
  <si>
    <t>Sydney, New South Wales</t>
  </si>
  <si>
    <t>Ujjain, India</t>
  </si>
  <si>
    <t>Ontario, Canada</t>
  </si>
  <si>
    <t>Sunnyvale, CA</t>
  </si>
  <si>
    <t>Hiranyagarbha</t>
  </si>
  <si>
    <t>New York and the World</t>
  </si>
  <si>
    <t>Vashi Navi Mumbai Maharashtra</t>
  </si>
  <si>
    <t>Auckland,N.Z.</t>
  </si>
  <si>
    <t>Houston / Sugarland</t>
  </si>
  <si>
    <t>वसुधैव कुटुम्बकम</t>
  </si>
  <si>
    <t>Vienna</t>
  </si>
  <si>
    <t>Kuala Lumpur, Wilayah Persekutuan Kuala Lumpur</t>
  </si>
  <si>
    <t>MSME-Sector-Mumbai-Wala, India</t>
  </si>
  <si>
    <t xml:space="preserve"> भारत वासी</t>
  </si>
  <si>
    <t>kanpur</t>
  </si>
  <si>
    <t>NCR</t>
  </si>
  <si>
    <t>Ahmedabad</t>
  </si>
  <si>
    <t>Essel Studio, FC-19, Sector 16</t>
  </si>
  <si>
    <t xml:space="preserve">Mumbai, India </t>
  </si>
  <si>
    <t>Anupgarg Ganganagar</t>
  </si>
  <si>
    <t xml:space="preserve">Rajasthan </t>
  </si>
  <si>
    <t xml:space="preserve">भारत </t>
  </si>
  <si>
    <t>Haryana(India)</t>
  </si>
  <si>
    <t>Agra, India</t>
  </si>
  <si>
    <t>Banglore</t>
  </si>
  <si>
    <t>Bangalore, India</t>
  </si>
  <si>
    <t>a world of my own</t>
  </si>
  <si>
    <t>Patna, India</t>
  </si>
  <si>
    <t>Deesa Ahmedabad</t>
  </si>
  <si>
    <t>Bangalore,India</t>
  </si>
  <si>
    <t>Kolkata, India</t>
  </si>
  <si>
    <t>Faridabad, India</t>
  </si>
  <si>
    <t>Andhra Pradesh, India</t>
  </si>
  <si>
    <t>Outside India</t>
  </si>
  <si>
    <t>Mumbai, भारत</t>
  </si>
  <si>
    <t>Columbus, Ohio</t>
  </si>
  <si>
    <t>Sparkford, England</t>
  </si>
  <si>
    <t>Chandigarh</t>
  </si>
  <si>
    <t>Bloodywood</t>
  </si>
  <si>
    <t xml:space="preserve">        New Delhi - Haryana</t>
  </si>
  <si>
    <t>Nadiad, Gujarat, India</t>
  </si>
  <si>
    <t xml:space="preserve">south india </t>
  </si>
  <si>
    <t>Philadelphia USA</t>
  </si>
  <si>
    <t>Sangli, India</t>
  </si>
  <si>
    <t>Pune, Maharashtra</t>
  </si>
  <si>
    <t>ANJAR - KUTCH (GUJ - IN)</t>
  </si>
  <si>
    <t xml:space="preserve">Barabanki,  UP + New Delhi </t>
  </si>
  <si>
    <t>Greater Noida</t>
  </si>
  <si>
    <t xml:space="preserve"> India</t>
  </si>
  <si>
    <t>🗼🚀</t>
  </si>
  <si>
    <t>माँ के कदमो मे,</t>
  </si>
  <si>
    <t>Bengaluru</t>
  </si>
  <si>
    <t>धनबाद, भारत</t>
  </si>
  <si>
    <t>எஸ்.கே.சௌந்தரராஜன்.</t>
  </si>
  <si>
    <t>Bhavnagar,Gujarat</t>
  </si>
  <si>
    <t>Delhi &amp; San Francisco, CA</t>
  </si>
  <si>
    <t>London, England</t>
  </si>
  <si>
    <t xml:space="preserve">Birohar </t>
  </si>
  <si>
    <t>kidangoor,kerala</t>
  </si>
  <si>
    <t>KOZHIKODE</t>
  </si>
  <si>
    <t>trivandrum</t>
  </si>
  <si>
    <t>Bhubaneswar</t>
  </si>
  <si>
    <t>Udaipur,Rajasthan</t>
  </si>
  <si>
    <t>ગિરનારી ની ગોદ માં ગર્જના કરતુ</t>
  </si>
  <si>
    <t xml:space="preserve">તમારા જીવનમાં... </t>
  </si>
  <si>
    <t>Palwal, India</t>
  </si>
  <si>
    <t>Nueva Delhi</t>
  </si>
  <si>
    <t>Austin, TX</t>
  </si>
  <si>
    <t xml:space="preserve"> धूबूलिया, पश्चिम बंगाल, भारत</t>
  </si>
  <si>
    <t>Richmond, VA</t>
  </si>
  <si>
    <t>Pune</t>
  </si>
  <si>
    <t>Kumbakonam</t>
  </si>
  <si>
    <t>Lucknow, India</t>
  </si>
  <si>
    <t>नई दिल्ली</t>
  </si>
  <si>
    <t>On twitter😊</t>
  </si>
  <si>
    <t xml:space="preserve">#छोरा_गँगा_किनारे_वाला </t>
  </si>
  <si>
    <t>always one for the road</t>
  </si>
  <si>
    <t>Varanasi, India</t>
  </si>
  <si>
    <t>Bhiwani Haryana</t>
  </si>
  <si>
    <t>Delhi, Noida, Jewar</t>
  </si>
  <si>
    <t>Vivek Vihar, New Delhi</t>
  </si>
  <si>
    <t xml:space="preserve"> 💎 city</t>
  </si>
  <si>
    <t xml:space="preserve">Trivandrum, India </t>
  </si>
  <si>
    <t xml:space="preserve"> 12, Tughlak Lane, New Delhi </t>
  </si>
  <si>
    <t xml:space="preserve">CONGRESS WORKER INC </t>
  </si>
  <si>
    <t>AAP  mumbai south</t>
  </si>
  <si>
    <t>Bhopal</t>
  </si>
  <si>
    <t>Rajkot, India</t>
  </si>
  <si>
    <t>Mandsaur, MP, INDIA</t>
  </si>
  <si>
    <t>New Delhi, Delhi, India</t>
  </si>
  <si>
    <t>Hyderabad</t>
  </si>
  <si>
    <t>Bihar</t>
  </si>
  <si>
    <t>Ulhasnagar</t>
  </si>
  <si>
    <t>Guwahati, India</t>
  </si>
  <si>
    <t>Guwahati,India</t>
  </si>
  <si>
    <t>Bengaluru South, Karnataka</t>
  </si>
  <si>
    <t>Paramakudi</t>
  </si>
  <si>
    <t>मेरठ-फरीदाबाद,भारत INDIA</t>
  </si>
  <si>
    <t xml:space="preserve">India, Queensland, Australia </t>
  </si>
  <si>
    <t>lucknow</t>
  </si>
  <si>
    <t>Harda, India</t>
  </si>
  <si>
    <t xml:space="preserve">LIVE IN AHMEDABAD </t>
  </si>
  <si>
    <t>#India</t>
  </si>
  <si>
    <t>ਪੰਜਾਬ,India</t>
  </si>
  <si>
    <t xml:space="preserve">Darjeeling </t>
  </si>
  <si>
    <t xml:space="preserve">Chandigarh </t>
  </si>
  <si>
    <t>Ahmednagar, Bharat</t>
  </si>
  <si>
    <t>IATA:BLR &amp; ICAO:VOBL</t>
  </si>
  <si>
    <t>ᎻᎩᎴᏋᖇᎯᏰᎯᎠ</t>
  </si>
  <si>
    <t>Hanumangarh</t>
  </si>
  <si>
    <t xml:space="preserve">Kushinagar </t>
  </si>
  <si>
    <t xml:space="preserve">Kota ,Rajasthan </t>
  </si>
  <si>
    <t>Palanpur</t>
  </si>
  <si>
    <t>mumbai</t>
  </si>
  <si>
    <t>9th Floor, NDCC-II New Delhi</t>
  </si>
  <si>
    <t>Cupertino, CA</t>
  </si>
  <si>
    <t>मुम्बई</t>
  </si>
  <si>
    <t>सिराथू,कौशांबी,उत्तर प्रदेश</t>
  </si>
  <si>
    <t>Delhi / Shirdi</t>
  </si>
  <si>
    <t>Mahalakshmi, Mumbai</t>
  </si>
  <si>
    <t>HINDUSTAN</t>
  </si>
  <si>
    <t>kanyakumari tamilnadu</t>
  </si>
  <si>
    <t>Defense rt-US Gov. prevails</t>
  </si>
  <si>
    <t xml:space="preserve">Bharat </t>
  </si>
  <si>
    <t>Pune, Nagpur - India</t>
  </si>
  <si>
    <t>Abu Dhabi</t>
  </si>
  <si>
    <t>Assam,India</t>
  </si>
  <si>
    <t xml:space="preserve">Bihar </t>
  </si>
  <si>
    <t>आपके दिल में</t>
  </si>
  <si>
    <t>Dehradun, India</t>
  </si>
  <si>
    <t>17°22'N / 78°26'E</t>
  </si>
  <si>
    <t>Anand, India</t>
  </si>
  <si>
    <t>Kota</t>
  </si>
  <si>
    <t>Bhubaneswar, Odisha, India.</t>
  </si>
  <si>
    <t>गाजीपुर</t>
  </si>
  <si>
    <t>Live &amp; Let Live...</t>
  </si>
  <si>
    <t>Kolkata / Bangalore . India</t>
  </si>
  <si>
    <t>Canberra, Australian Capital T</t>
  </si>
  <si>
    <t>Greater Kailash,New Delhi</t>
  </si>
  <si>
    <t>भारत माता की जय</t>
  </si>
  <si>
    <t>PROUD LIVING @ INDIA</t>
  </si>
  <si>
    <t xml:space="preserve">Clear MountainQ/Humpty Doo NT </t>
  </si>
  <si>
    <t>Amravati, India</t>
  </si>
  <si>
    <t>કર્ણાવતી,  ગુજરાત</t>
  </si>
  <si>
    <t>Rajsamand, India</t>
  </si>
  <si>
    <t>Faizabad, India</t>
  </si>
  <si>
    <t>Bharat</t>
  </si>
  <si>
    <t xml:space="preserve">भारत माता की जय </t>
  </si>
  <si>
    <t>Surat, India</t>
  </si>
  <si>
    <t>Jamnagar Gujarat</t>
  </si>
  <si>
    <t>Savarkundla, India</t>
  </si>
  <si>
    <t xml:space="preserve">Gandhinagar </t>
  </si>
  <si>
    <t>गोरखपुर, उत्तर प्रदेश</t>
  </si>
  <si>
    <t>मालाड पूर्व, मुंबई</t>
  </si>
  <si>
    <t>delhi</t>
  </si>
  <si>
    <t>Basudebpur, Odisha</t>
  </si>
  <si>
    <t>Bhubaneswar, Odisha, India</t>
  </si>
  <si>
    <t>आमची मुंबई</t>
  </si>
  <si>
    <t>Shajapur, India</t>
  </si>
  <si>
    <t>Uttaranchal, India</t>
  </si>
  <si>
    <t>Noida, India</t>
  </si>
  <si>
    <t>Delhi. India</t>
  </si>
  <si>
    <t>Singrauli, India</t>
  </si>
  <si>
    <t>Karad, India</t>
  </si>
  <si>
    <t>kartron7@gmail.com</t>
  </si>
  <si>
    <t xml:space="preserve">Raipur </t>
  </si>
  <si>
    <t xml:space="preserve">Bangalore,Karnataka,India </t>
  </si>
  <si>
    <t>Srinagar</t>
  </si>
  <si>
    <t>Jammu And Kashmir</t>
  </si>
  <si>
    <t>Delhi NCR</t>
  </si>
  <si>
    <t>jammu</t>
  </si>
  <si>
    <t>Chennai, India/Pleasanton, CA</t>
  </si>
  <si>
    <t>महान भारतवर्ष🇮🇳🚩</t>
  </si>
  <si>
    <t>Saharanpur, India</t>
  </si>
  <si>
    <t>Noida, India.</t>
  </si>
  <si>
    <t>Lucknow/Bhopal.M.P (India)</t>
  </si>
  <si>
    <t>सीकर (राजस्थान)</t>
  </si>
  <si>
    <t xml:space="preserve">Bombay </t>
  </si>
  <si>
    <t>kolkata</t>
  </si>
  <si>
    <t>Gujarat</t>
  </si>
  <si>
    <t>Aurangabad</t>
  </si>
  <si>
    <t xml:space="preserve">Somewhere </t>
  </si>
  <si>
    <t>Aukaat</t>
  </si>
  <si>
    <t>अयोध्या, राममंदिर के पास</t>
  </si>
  <si>
    <t>Southern California, U.S.</t>
  </si>
  <si>
    <t>Madhapar, Bhuj, Gujarat, India</t>
  </si>
  <si>
    <t>ASANSOL</t>
  </si>
  <si>
    <t>GoldenEye</t>
  </si>
  <si>
    <t>BOM|DXB|IXE|WLG|USA</t>
  </si>
  <si>
    <t>Ghaziabad</t>
  </si>
  <si>
    <t>Mudigere, Karnataka, INDIA.</t>
  </si>
  <si>
    <t>ಕರ್ನಾಟಕ / Karnataka</t>
  </si>
  <si>
    <t>Itarsi, India</t>
  </si>
  <si>
    <t>Bankura, West Bengal</t>
  </si>
  <si>
    <t>ÜT: 18.986431,72.823769</t>
  </si>
  <si>
    <t>#WorldWide</t>
  </si>
  <si>
    <t>Hyderabad, Andhra Pradesh</t>
  </si>
  <si>
    <t xml:space="preserve">Mumbai </t>
  </si>
  <si>
    <t>Lost between Bombay and Vizag</t>
  </si>
  <si>
    <t>Chennai, MODI-fied India</t>
  </si>
  <si>
    <t>Please Visit my LIKES for RTs</t>
  </si>
  <si>
    <t>Azamgarh, Uttar Pradesh, India</t>
  </si>
  <si>
    <t xml:space="preserve">शेरपुर गाजीपुर </t>
  </si>
  <si>
    <t>Karur, India</t>
  </si>
  <si>
    <t xml:space="preserve">тιяυиєℓνєℓι </t>
  </si>
  <si>
    <t>Planet Earth</t>
  </si>
  <si>
    <t>Madurai, Tamil Nadu, India</t>
  </si>
  <si>
    <t>Sector 44, Noida</t>
  </si>
  <si>
    <t>Delhi NCR, India</t>
  </si>
  <si>
    <t>India sheohar Delhi</t>
  </si>
  <si>
    <t xml:space="preserve">Jaipur,Rajasthan </t>
  </si>
  <si>
    <t>HINDUSTAN™</t>
  </si>
  <si>
    <t>Thane, India</t>
  </si>
  <si>
    <t xml:space="preserve">Haridwar </t>
  </si>
  <si>
    <t>Maharashtra State,India</t>
  </si>
  <si>
    <t>San Francisco, CA</t>
  </si>
  <si>
    <t>Global</t>
  </si>
  <si>
    <t>Surat Gujrat India</t>
  </si>
  <si>
    <t>Ahmadabad City Vadodara India</t>
  </si>
  <si>
    <t>Near Wi-fi</t>
  </si>
  <si>
    <t>Corruption. India</t>
  </si>
  <si>
    <t>Champaran,India</t>
  </si>
  <si>
    <t>Ranchi, India</t>
  </si>
  <si>
    <t>महम, रोहतक, हरियाणा</t>
  </si>
  <si>
    <t>Banglore, India</t>
  </si>
  <si>
    <t>Surat-Delhi</t>
  </si>
  <si>
    <t>Ahmadabad City, India</t>
  </si>
  <si>
    <t>Sound Mind</t>
  </si>
  <si>
    <t>Goregaon, Mumbai</t>
  </si>
  <si>
    <t>gandhidham sunderpuri</t>
  </si>
  <si>
    <t>New Delhi India</t>
  </si>
  <si>
    <t>thane maharashtra</t>
  </si>
  <si>
    <t>Panama</t>
  </si>
  <si>
    <t>Menlo Park, California</t>
  </si>
  <si>
    <t>Chicago, IL</t>
  </si>
  <si>
    <t>#Kafir #Dhimmi #Taqiya #Ghazwa</t>
  </si>
  <si>
    <t>Kallakurichi, India</t>
  </si>
  <si>
    <t>அரக்கன் தடம் பதிந்த ஊர்😌</t>
  </si>
  <si>
    <t xml:space="preserve">alwar kherli </t>
  </si>
  <si>
    <t>Theni Allinagaram, India</t>
  </si>
  <si>
    <t xml:space="preserve">A-009, SEC-68 , NOIDA </t>
  </si>
  <si>
    <t>Dortmund, Germany</t>
  </si>
  <si>
    <t xml:space="preserve"> A-9, SEC-68 , NOIDA (UP)</t>
  </si>
  <si>
    <t>Chikhli, India</t>
  </si>
  <si>
    <t>Ahmedabad (Gujarat)</t>
  </si>
  <si>
    <t>Ciudad de México</t>
  </si>
  <si>
    <t>Pollachi, India</t>
  </si>
  <si>
    <t>Surat,Gujarat,India</t>
  </si>
  <si>
    <t>Bhuj, India</t>
  </si>
  <si>
    <t xml:space="preserve">दिल्ली </t>
  </si>
  <si>
    <t>coimbatore</t>
  </si>
  <si>
    <t>Jalgaon, India</t>
  </si>
  <si>
    <t>Jalandhar, India</t>
  </si>
  <si>
    <t>Mumbai, Maharashtra</t>
  </si>
  <si>
    <t xml:space="preserve">Palani </t>
  </si>
  <si>
    <t>America</t>
  </si>
  <si>
    <t>Ghazipur, India</t>
  </si>
  <si>
    <t>Bhiwani,India( ट्वीट्स लाइक मे</t>
  </si>
  <si>
    <t>#लो_कल्लो_बात</t>
  </si>
  <si>
    <t>Nmumbai</t>
  </si>
  <si>
    <t>Patiala, India</t>
  </si>
  <si>
    <t>still searching....</t>
  </si>
  <si>
    <t>Troy, MI</t>
  </si>
  <si>
    <t xml:space="preserve">भारतवर्ष </t>
  </si>
  <si>
    <t>LUCKNOW</t>
  </si>
  <si>
    <t>Mumbai , India</t>
  </si>
  <si>
    <t>N 19°8' 0'' / E 72°50' 0''</t>
  </si>
  <si>
    <t>முப்பொழுதும் ட்விட்டர்☺</t>
  </si>
  <si>
    <t>Baroda, India</t>
  </si>
  <si>
    <t xml:space="preserve"> आपके ज़हन में </t>
  </si>
  <si>
    <t xml:space="preserve">New Delhi </t>
  </si>
  <si>
    <t>Kobe Japan</t>
  </si>
  <si>
    <t>Bengaluru South, India</t>
  </si>
  <si>
    <t>kushinaga.Uttar Pradesh, India</t>
  </si>
  <si>
    <t>ராம்நாடு / இப்ப பெங்களூரு</t>
  </si>
  <si>
    <t>जयपुर, भारत</t>
  </si>
  <si>
    <t>Kumbakonam, India</t>
  </si>
  <si>
    <t>Cartagena, Colombia</t>
  </si>
  <si>
    <t>Tokyo, Japan</t>
  </si>
  <si>
    <t>Navi Mumbai, India</t>
  </si>
  <si>
    <t>Melbourne, Australia</t>
  </si>
  <si>
    <t>Kottayam , Kerala , India</t>
  </si>
  <si>
    <t>Mathura (U.P), India</t>
  </si>
  <si>
    <t>Bangalore / Alappuzha</t>
  </si>
  <si>
    <t>Mannargudi, Tamil Nadu, India</t>
  </si>
  <si>
    <t>Jhabua, India</t>
  </si>
  <si>
    <t>पुरानी हवेली, इंदौर 💒</t>
  </si>
  <si>
    <t>आपके नजदीक</t>
  </si>
  <si>
    <t>India Today Mediaplex</t>
  </si>
  <si>
    <t>दिल्ली 🚗 शाहजहांपुर उ.प्र.</t>
  </si>
  <si>
    <t>72 हूरो की तलाश जारी है।</t>
  </si>
  <si>
    <t>New Delhi, Kanpur</t>
  </si>
  <si>
    <t>தெரிஜினு என்ன பண்ண போற..</t>
  </si>
  <si>
    <t xml:space="preserve">बाबा महाकाल के शरण में </t>
  </si>
  <si>
    <t>Sangrur, Punjab</t>
  </si>
  <si>
    <t>Paschim vihar delhi</t>
  </si>
  <si>
    <t>Delhi/Himachal/India</t>
  </si>
  <si>
    <t>Amritsar,Punjab</t>
  </si>
  <si>
    <t>Jaipur</t>
  </si>
  <si>
    <t xml:space="preserve">bharat </t>
  </si>
  <si>
    <t>Rewa</t>
  </si>
  <si>
    <t xml:space="preserve">ROOF!!! </t>
  </si>
  <si>
    <t>delhi/varanasi,india</t>
  </si>
  <si>
    <t xml:space="preserve">Noida </t>
  </si>
  <si>
    <t>Georgia, USA</t>
  </si>
  <si>
    <t>மதுரைக்காரன்👊👊</t>
  </si>
  <si>
    <t>Bhuj kutch</t>
  </si>
  <si>
    <t>Yamunanagar, India</t>
  </si>
  <si>
    <t>Panipat-090340 33150</t>
  </si>
  <si>
    <t>Nagpur Defence</t>
  </si>
  <si>
    <t>Karnavati, Gujarat, Bharat</t>
  </si>
  <si>
    <t>Dubai, United Arab Emirates</t>
  </si>
  <si>
    <t xml:space="preserve">ⓤⓣⓣⓐⓡ ⓟⓡⓐⓓⓔⓢⓗ </t>
  </si>
  <si>
    <t>In Your Heart💝</t>
  </si>
  <si>
    <t>Allahabad</t>
  </si>
  <si>
    <t>வேற எங்க தமிழ்நாடு தான் :)</t>
  </si>
  <si>
    <t xml:space="preserve">ahamdabad </t>
  </si>
  <si>
    <t xml:space="preserve">Kurukshetra,India </t>
  </si>
  <si>
    <t>Vallabh Vidyanagar</t>
  </si>
  <si>
    <t>Nangal, India</t>
  </si>
  <si>
    <t>Tirunelveli, India</t>
  </si>
  <si>
    <t xml:space="preserve">Madurai </t>
  </si>
  <si>
    <t>London</t>
  </si>
  <si>
    <t>Jantar-Mantar</t>
  </si>
  <si>
    <t>Dindigul, India</t>
  </si>
  <si>
    <t>Delhi ! Muzaffarpur</t>
  </si>
  <si>
    <t>North Lakhimpur, India</t>
  </si>
  <si>
    <t>Zurich, Switzerland</t>
  </si>
  <si>
    <t>Israel.Ashdod</t>
  </si>
  <si>
    <t>Underground</t>
  </si>
  <si>
    <t>Goa, India</t>
  </si>
  <si>
    <t>नयी नींव, नई मंजिलों की ऊँचाई।</t>
  </si>
  <si>
    <t>पप्पुआ जहाँ के सांसद रहा। 😂😂</t>
  </si>
  <si>
    <t>New Delhi/Kolkata</t>
  </si>
  <si>
    <t xml:space="preserve">Land of Potholes &amp; jams! </t>
  </si>
  <si>
    <t>hyderabad</t>
  </si>
  <si>
    <t>chilkur</t>
  </si>
  <si>
    <t>Singapore</t>
  </si>
  <si>
    <t>Hindustan</t>
  </si>
  <si>
    <t>chhattisgarh</t>
  </si>
  <si>
    <t>Siddharth Nagar</t>
  </si>
  <si>
    <t>New Delhi &amp; Thiruvananthapuram</t>
  </si>
  <si>
    <t xml:space="preserve">பாலைவணம் </t>
  </si>
  <si>
    <t>திருச்சிக்காரன்</t>
  </si>
  <si>
    <t>മാനങ്കര</t>
  </si>
  <si>
    <t>ÜT: 12.887904,77.589603</t>
  </si>
  <si>
    <t>Ranchi, INDIA.</t>
  </si>
  <si>
    <t>jamnagar</t>
  </si>
  <si>
    <t>Itanagar, India</t>
  </si>
  <si>
    <t>National Capital Region, Delhi</t>
  </si>
  <si>
    <t xml:space="preserve">PUNE Maharashtra </t>
  </si>
  <si>
    <t>Bhopal, India</t>
  </si>
  <si>
    <t xml:space="preserve"> Madhya Pradesh, India</t>
  </si>
  <si>
    <t>राजस्थान, भारत</t>
  </si>
  <si>
    <t>Tanda, India</t>
  </si>
  <si>
    <t>Jehanabad, India</t>
  </si>
  <si>
    <t>Seoul, Republic of Korea</t>
  </si>
  <si>
    <t>Baleshwar, India</t>
  </si>
  <si>
    <t>Bettiah, India</t>
  </si>
  <si>
    <t>Kota Rajasthan india</t>
  </si>
  <si>
    <t>રાજકોટ</t>
  </si>
  <si>
    <t xml:space="preserve">મોભારે </t>
  </si>
  <si>
    <t xml:space="preserve">ગુજરાત </t>
  </si>
  <si>
    <t>ahmedabad</t>
  </si>
  <si>
    <t xml:space="preserve">Ambala Haryana </t>
  </si>
  <si>
    <t xml:space="preserve">富山 高岡市 </t>
  </si>
  <si>
    <t>Trissur, Kerala</t>
  </si>
  <si>
    <t xml:space="preserve">gwalior </t>
  </si>
  <si>
    <t>Toronto, Ontario</t>
  </si>
  <si>
    <t xml:space="preserve">नफरतो में </t>
  </si>
  <si>
    <t>Raipur, India</t>
  </si>
  <si>
    <t>Accra,Ghana</t>
  </si>
  <si>
    <t>Mumbai | Bombay | India</t>
  </si>
  <si>
    <t>Bathinda, India</t>
  </si>
  <si>
    <t>Maharashtra, India</t>
  </si>
  <si>
    <t>अयोध्या(भारत) 🚩        🚩</t>
  </si>
  <si>
    <t xml:space="preserve">Luton England </t>
  </si>
  <si>
    <t>वाराणसी,उत्तर प्रदेश।</t>
  </si>
  <si>
    <t>DELHI/NCR</t>
  </si>
  <si>
    <t xml:space="preserve"> திருமக்கோட்டை  </t>
  </si>
  <si>
    <t>Jamshedpur, India</t>
  </si>
  <si>
    <t>Pudukkottai, India</t>
  </si>
  <si>
    <t>JLN Marg, Jaipur, Rajasthan</t>
  </si>
  <si>
    <t>Assam, India</t>
  </si>
  <si>
    <t>vadodara</t>
  </si>
  <si>
    <t xml:space="preserve">देवभूमि, उत्तराखंड, भारत </t>
  </si>
  <si>
    <t>सूरत, भारत</t>
  </si>
  <si>
    <t>46 Dryleaze Crt, Wotton, Glos</t>
  </si>
  <si>
    <t>New Zealand</t>
  </si>
  <si>
    <t>England &amp; Wales</t>
  </si>
  <si>
    <t>Brittany, France</t>
  </si>
  <si>
    <t>sydney</t>
  </si>
  <si>
    <t>karnal</t>
  </si>
  <si>
    <t>PyongYong</t>
  </si>
  <si>
    <t>செக்கோஸ்லோவாகியா</t>
  </si>
  <si>
    <t>Dehradun india</t>
  </si>
  <si>
    <t>Secularistan</t>
  </si>
  <si>
    <t>तुम्हारे घर के बाहर</t>
  </si>
  <si>
    <t>Palghar, India</t>
  </si>
  <si>
    <t xml:space="preserve">New Delhi, Gurgaon </t>
  </si>
  <si>
    <t>San Francisco</t>
  </si>
  <si>
    <t>Chhattisgarh, India</t>
  </si>
  <si>
    <t>Mohali, Punjab</t>
  </si>
  <si>
    <t>Bardoli, India</t>
  </si>
  <si>
    <t>Zug</t>
  </si>
  <si>
    <t xml:space="preserve">Heaven /Hell    </t>
  </si>
  <si>
    <t>المملكة العربية السعودية</t>
  </si>
  <si>
    <t>gujarat.india</t>
  </si>
  <si>
    <t xml:space="preserve"> Gujarat , India</t>
  </si>
  <si>
    <t>देवभूमि उत्तराखंड∆∆</t>
  </si>
  <si>
    <t>kalifornia, USA</t>
  </si>
  <si>
    <t>Faridabad, Haryana</t>
  </si>
  <si>
    <t>Jawalamukhi, HP INDIA</t>
  </si>
  <si>
    <t>ERODE</t>
  </si>
  <si>
    <t>ßàßy  के दिल मे ..... 😍😍</t>
  </si>
  <si>
    <t xml:space="preserve"> வெளிநாடு</t>
  </si>
  <si>
    <t>"Patriarchal" India</t>
  </si>
  <si>
    <t>vadodara.HINDUSTAN,</t>
  </si>
  <si>
    <t>Trichy</t>
  </si>
  <si>
    <t xml:space="preserve">Gorakhpur, UP , India </t>
  </si>
  <si>
    <t>KL, Malaysia</t>
  </si>
  <si>
    <t>Nellai</t>
  </si>
  <si>
    <t>tirupur</t>
  </si>
  <si>
    <t xml:space="preserve"> 🌴देवभूमि🌴</t>
  </si>
  <si>
    <t>berlin - Germany</t>
  </si>
  <si>
    <t>மரணத்தின் அருகில் ➡</t>
  </si>
  <si>
    <t>My Very Own Chennai</t>
  </si>
  <si>
    <t>pune</t>
  </si>
  <si>
    <t>जम्बूदीप,भारतवर्षे</t>
  </si>
  <si>
    <t xml:space="preserve">  जोधपुर 363 शहीद स्थल खेजड़ली</t>
  </si>
  <si>
    <t>Australia &amp; UK</t>
  </si>
  <si>
    <t>Perth, Australia</t>
  </si>
  <si>
    <t>Jhunjhunun, India</t>
  </si>
  <si>
    <t>Jaipur, India</t>
  </si>
  <si>
    <t xml:space="preserve">लखनऊ,  उत्तर प्रदेश,  भारत </t>
  </si>
  <si>
    <t>அமோசானில் அரியவகை காட்டுவாசி</t>
  </si>
  <si>
    <t xml:space="preserve">My own world 🌎 </t>
  </si>
  <si>
    <t xml:space="preserve">Indian Film Fraternity-Mumbai </t>
  </si>
  <si>
    <t>Dharmapuri, India</t>
  </si>
  <si>
    <t>Apne Ghar Me</t>
  </si>
  <si>
    <t>Pune, Maharashtra, India</t>
  </si>
  <si>
    <t>ranchi</t>
  </si>
  <si>
    <t>Norheim, Germany</t>
  </si>
  <si>
    <t>Ranchi, Jharkhand</t>
  </si>
  <si>
    <t>Patianrowo, Nganjuk, Indonesia</t>
  </si>
  <si>
    <t>Ajmer, India</t>
  </si>
  <si>
    <t>Jambudwipe, Bharatkhande</t>
  </si>
  <si>
    <t>Surat,Gujarat, India.</t>
  </si>
  <si>
    <t>INDIA 🇮🇳</t>
  </si>
  <si>
    <t>Agra</t>
  </si>
  <si>
    <t>Mandvi-Kutch-Gujarat</t>
  </si>
  <si>
    <t>Tirunelveli</t>
  </si>
  <si>
    <t>हिन्दुस्तान</t>
  </si>
  <si>
    <t>दिल्ली आैर उत्तर प्रदेश।</t>
  </si>
  <si>
    <t>New Delhi (India)</t>
  </si>
  <si>
    <t>Indore, MP</t>
  </si>
  <si>
    <t>Kolkata- Uttar Pradesh(Ballia)</t>
  </si>
  <si>
    <t>Jogindarnagar, India</t>
  </si>
  <si>
    <t>bokaro</t>
  </si>
  <si>
    <t>കടലിനുനടുവിൽ</t>
  </si>
  <si>
    <t>HINDUSTAN BHARAT</t>
  </si>
  <si>
    <t>India Odisha Sambalpur</t>
  </si>
  <si>
    <t>Bhopal(M.P)</t>
  </si>
  <si>
    <t>Mahipalpur, New Delhi</t>
  </si>
  <si>
    <t>delhi/india</t>
  </si>
  <si>
    <t>Chennai-great india</t>
  </si>
  <si>
    <t>Vengurla-Amboli, India</t>
  </si>
  <si>
    <t>Hyderabad TELANGANA India</t>
  </si>
  <si>
    <t>Lucknow</t>
  </si>
  <si>
    <t>Tezpur, India</t>
  </si>
  <si>
    <t>வேற்றுகிரகவாசி</t>
  </si>
  <si>
    <t>Ahmedabad,Gujarat</t>
  </si>
  <si>
    <t xml:space="preserve">India, Bharat, Hindustan </t>
  </si>
  <si>
    <t>Mavli Junction, udaipur India</t>
  </si>
  <si>
    <t xml:space="preserve">Jaipur </t>
  </si>
  <si>
    <t>Gondal Gujarat</t>
  </si>
  <si>
    <t>Punjab, India</t>
  </si>
  <si>
    <t>olaiyamputhur</t>
  </si>
  <si>
    <t>ÜT: 22.30036,73.162619</t>
  </si>
  <si>
    <t>Vadodara / Mumbai, India</t>
  </si>
  <si>
    <t>हिंदुस्तान</t>
  </si>
  <si>
    <t>Yamuna Vihar, New Delhi</t>
  </si>
  <si>
    <t>bhatgaon</t>
  </si>
  <si>
    <t>Belgium</t>
  </si>
  <si>
    <t>Heart</t>
  </si>
  <si>
    <t>गुजरात, भारत</t>
  </si>
  <si>
    <t>Sirsa, Haryana</t>
  </si>
  <si>
    <t xml:space="preserve">Realization </t>
  </si>
  <si>
    <t xml:space="preserve">Patna, Bihar, Bharat </t>
  </si>
  <si>
    <t>रानीखेत, दिल्ली, भारत</t>
  </si>
  <si>
    <t xml:space="preserve">Worldwide </t>
  </si>
  <si>
    <t>मुंबई, भारत</t>
  </si>
  <si>
    <t xml:space="preserve">Mumbai/Allahabad </t>
  </si>
  <si>
    <t>Nanital</t>
  </si>
  <si>
    <t>Thane, Maharashtra</t>
  </si>
  <si>
    <t>ÜT: 19.18127,72.940915</t>
  </si>
  <si>
    <t>Hamirpur UP India</t>
  </si>
  <si>
    <t>Lutyens' Delhi</t>
  </si>
  <si>
    <t>गोनियाना, भारत</t>
  </si>
  <si>
    <t>khandwa mp</t>
  </si>
  <si>
    <t>Allahabad Uttar Pradesh</t>
  </si>
  <si>
    <t>Mount Moriac, Victoria</t>
  </si>
  <si>
    <t>Dhrangadhra, India</t>
  </si>
  <si>
    <t xml:space="preserve">सराये में </t>
  </si>
  <si>
    <t>Panipat, India</t>
  </si>
  <si>
    <t>Ichalkaranji</t>
  </si>
  <si>
    <t>Rohtak, India</t>
  </si>
  <si>
    <t>Jamnagar- kutch- mumbai</t>
  </si>
  <si>
    <t>Loni, Ghaziabad</t>
  </si>
  <si>
    <t>India,Raipur</t>
  </si>
  <si>
    <t>लखनऊ</t>
  </si>
  <si>
    <t>Godhra, India</t>
  </si>
  <si>
    <t>samana,Punjab</t>
  </si>
  <si>
    <t>Samana, India((Dhanetha))</t>
  </si>
  <si>
    <t>Varanasi, Hindustan</t>
  </si>
  <si>
    <t>Thane Maharastra  India</t>
  </si>
  <si>
    <t>dubai</t>
  </si>
  <si>
    <t>Guntur-2</t>
  </si>
  <si>
    <t>Nagercoil | Bengalooru</t>
  </si>
  <si>
    <t xml:space="preserve">West Bengal India </t>
  </si>
  <si>
    <t>TamilNadu</t>
  </si>
  <si>
    <t xml:space="preserve"> भीनमाल भारत </t>
  </si>
  <si>
    <t>Firozabad, India</t>
  </si>
  <si>
    <t>Sydney, Australia</t>
  </si>
  <si>
    <t>France</t>
  </si>
  <si>
    <t>Varmull, the paradise on earth</t>
  </si>
  <si>
    <t>Sitapur, India</t>
  </si>
  <si>
    <t xml:space="preserve">MAS </t>
  </si>
  <si>
    <t>Mumbai,India</t>
  </si>
  <si>
    <t>Kozhikode, Kerala</t>
  </si>
  <si>
    <t>BJP, Assam Pradesh</t>
  </si>
  <si>
    <t>Mandi dhanaura,amroha UP</t>
  </si>
  <si>
    <t>Bhadohi, India</t>
  </si>
  <si>
    <t xml:space="preserve">ahmedabad </t>
  </si>
  <si>
    <t xml:space="preserve">Paris ن </t>
  </si>
  <si>
    <t>Instagram</t>
  </si>
  <si>
    <t>New Delhi/ Lucknow</t>
  </si>
  <si>
    <t>Muzaffarpur, Bihar</t>
  </si>
  <si>
    <t>jadunagri</t>
  </si>
  <si>
    <t>Gaya, India</t>
  </si>
  <si>
    <t>Nandigram, Gujarat, India</t>
  </si>
  <si>
    <t>Majalgaon, Maharashtra</t>
  </si>
  <si>
    <t>Mumbai, #IndiaFirst</t>
  </si>
  <si>
    <t>32.73°N 74.87°E (Jammu), India</t>
  </si>
  <si>
    <t>@Balotra</t>
  </si>
  <si>
    <t>Château d'Oex, Suisse</t>
  </si>
  <si>
    <t>Staten Island, NY, USA</t>
  </si>
  <si>
    <t>Aachen, Germany</t>
  </si>
  <si>
    <t>Geneva, Switzerland</t>
  </si>
  <si>
    <t>Everywhere</t>
  </si>
  <si>
    <t>Indore,Ahmadabad,Seoni malwa</t>
  </si>
  <si>
    <t xml:space="preserve">Dehradun </t>
  </si>
  <si>
    <t>India. ©- 7205261906</t>
  </si>
  <si>
    <t>lucknow,uttar pradesh</t>
  </si>
  <si>
    <t>Trivandrum-Gorakhpur</t>
  </si>
  <si>
    <t>Aus</t>
  </si>
  <si>
    <t>karnavati Mahanagar</t>
  </si>
  <si>
    <t>uttrakhand</t>
  </si>
  <si>
    <t xml:space="preserve">www.goindiafoundation.org </t>
  </si>
  <si>
    <t>Parbhani, India</t>
  </si>
  <si>
    <t>Hubli, India</t>
  </si>
  <si>
    <t>Dhaulpur, India</t>
  </si>
  <si>
    <t>Sheikhpura-New Delhi</t>
  </si>
  <si>
    <t xml:space="preserve">Indian </t>
  </si>
  <si>
    <t>Haiderghar , Barabanki</t>
  </si>
  <si>
    <t>Rajnandgaon, India</t>
  </si>
  <si>
    <t>New Delhi .Haryana ,kanpur</t>
  </si>
  <si>
    <t>New York, NY</t>
  </si>
  <si>
    <t>Washington, DC</t>
  </si>
  <si>
    <t>Ahmedabad,Gujarat,India</t>
  </si>
  <si>
    <t>New York, NY and NJ</t>
  </si>
  <si>
    <t>Hollywood, CA</t>
  </si>
  <si>
    <t>India ✈️ New Delhi/Noida</t>
  </si>
  <si>
    <t>Get it</t>
  </si>
  <si>
    <t>India, that is a bharat</t>
  </si>
  <si>
    <t>தேனிகாரன்</t>
  </si>
  <si>
    <t>Bhuj</t>
  </si>
  <si>
    <t>Chennai,India</t>
  </si>
  <si>
    <t>Sitamarhi, India</t>
  </si>
  <si>
    <t>शेखावाटी ...राजस्थान 🙏</t>
  </si>
  <si>
    <t xml:space="preserve">Gulbarga, India.  </t>
  </si>
  <si>
    <t>Earth</t>
  </si>
  <si>
    <t>Kanpur, India IND....!!!</t>
  </si>
  <si>
    <t>India,Tamil Nadu,Chennai</t>
  </si>
  <si>
    <t>Dhamnagar, Odisha</t>
  </si>
  <si>
    <t>Nilgiri, Baleswar,Odisha,INDIA</t>
  </si>
  <si>
    <t>भारतभूमि।। अखंड भारत।।</t>
  </si>
  <si>
    <t>Muzaffarpur, Bihar, India</t>
  </si>
  <si>
    <t>Rudrapur, India</t>
  </si>
  <si>
    <t>सपनों के शहर मे 😻😻</t>
  </si>
  <si>
    <t>दिल्ली</t>
  </si>
  <si>
    <t xml:space="preserve">एको अहं, द्वितीयो नास्ति, </t>
  </si>
  <si>
    <t>India, Pune</t>
  </si>
  <si>
    <t>Gonda, India</t>
  </si>
  <si>
    <t>Santacruz East, Mumbai</t>
  </si>
  <si>
    <t>Anjar, India</t>
  </si>
  <si>
    <t>NEW DELHI, INDIA</t>
  </si>
  <si>
    <t>Ahmednagar MH</t>
  </si>
  <si>
    <t>CHANDIGARH</t>
  </si>
  <si>
    <t>Jhumri Tilaiya, India</t>
  </si>
  <si>
    <t>!! भारत माता की जय !!</t>
  </si>
  <si>
    <t>Riyadh, Saudi Arabia</t>
  </si>
  <si>
    <t>mustafabad</t>
  </si>
  <si>
    <t>यमुनानगर, भारत</t>
  </si>
  <si>
    <t>Sirsa. Chandigarh. Delhi.</t>
  </si>
  <si>
    <t>Ambala, India</t>
  </si>
  <si>
    <t>, India</t>
  </si>
  <si>
    <t>!!!!!खम्मा घणी सा!!!!</t>
  </si>
  <si>
    <t>Delhi / Sultanpur UP</t>
  </si>
  <si>
    <t>Clawdd-Newydd, Wales</t>
  </si>
  <si>
    <t>Mirzapur,U.P. INDIA</t>
  </si>
  <si>
    <t>गांधीधाम, भारत</t>
  </si>
  <si>
    <t>Kutch, Gujrat, India</t>
  </si>
  <si>
    <t>vizag</t>
  </si>
  <si>
    <t>indore</t>
  </si>
  <si>
    <t>Lucknow U.P. India</t>
  </si>
  <si>
    <t>Mainpuri &amp; Lucknow, India</t>
  </si>
  <si>
    <t>Kalyan,Mumbai</t>
  </si>
  <si>
    <t>vellore</t>
  </si>
  <si>
    <t>Tamil Nadu</t>
  </si>
  <si>
    <t>Michigan USA</t>
  </si>
  <si>
    <t>Vijaybloodforever❤</t>
  </si>
  <si>
    <t>Ethiopia</t>
  </si>
  <si>
    <t>MAHAAN BHARAT.</t>
  </si>
  <si>
    <t>San Jose, CA</t>
  </si>
  <si>
    <t>பாண்டிய நாடு✌</t>
  </si>
  <si>
    <t>Jammu,J&amp;K (India)</t>
  </si>
  <si>
    <t>Gandhidham, India</t>
  </si>
  <si>
    <t>Mandi Himachal Pardesh</t>
  </si>
  <si>
    <t>Velacheri, Chennai</t>
  </si>
  <si>
    <t>29 Matwala Nagar India</t>
  </si>
  <si>
    <t>NEW DELHI,INDIA</t>
  </si>
  <si>
    <t>Nearer to Reality😐</t>
  </si>
  <si>
    <t>Ghazipur , Kanpur, (UP) India</t>
  </si>
  <si>
    <t>Raipur India</t>
  </si>
  <si>
    <t>Palana RajasthanBikaner, India</t>
  </si>
  <si>
    <t>Address: Bern, Switzerland</t>
  </si>
  <si>
    <t>kolkatta  active 2014</t>
  </si>
  <si>
    <t>काशी (बनारस)</t>
  </si>
  <si>
    <t>Yaathum Oore Yavarum Kelir</t>
  </si>
  <si>
    <t>Rated: 'U/A'</t>
  </si>
  <si>
    <t>Delhi ,India</t>
  </si>
  <si>
    <t>India Maharashtra</t>
  </si>
  <si>
    <t>Avadi,Chennai</t>
  </si>
  <si>
    <t>Mumbai ,India</t>
  </si>
  <si>
    <t xml:space="preserve">kolkata </t>
  </si>
  <si>
    <t>Koderma, Jharkhand, INDIA</t>
  </si>
  <si>
    <t>Mohali, India</t>
  </si>
  <si>
    <t>Mysore</t>
  </si>
  <si>
    <t xml:space="preserve">Guwahati </t>
  </si>
  <si>
    <t>Mughalsarai, India</t>
  </si>
  <si>
    <t>Hindu Republic of INDIA 🇮🇳</t>
  </si>
  <si>
    <t>Hong Kong</t>
  </si>
  <si>
    <t>wOrLd oF pOsiTIVe tHiNkiNg....</t>
  </si>
  <si>
    <t xml:space="preserve">Tirunelveli </t>
  </si>
  <si>
    <t>செவ்வாய்கிரகம்</t>
  </si>
  <si>
    <t>डोमरियागंज, भारत</t>
  </si>
  <si>
    <t>AURANGABAD BIHAR</t>
  </si>
  <si>
    <t>Rajahmundry, India</t>
  </si>
  <si>
    <t>Mustfabad</t>
  </si>
  <si>
    <t>Narsimhapur, Madhya Pradesh</t>
  </si>
  <si>
    <t xml:space="preserve">Coimbatore </t>
  </si>
  <si>
    <t>Pune India</t>
  </si>
  <si>
    <t>Mandsaur, Madhya Pradesh</t>
  </si>
  <si>
    <t>Lal Bungla</t>
  </si>
  <si>
    <t>Swaroop Nagar, Kanpur, BHARAT</t>
  </si>
  <si>
    <t>invisible World</t>
  </si>
  <si>
    <t>Delhi-Banglore</t>
  </si>
  <si>
    <t>Bangalore,From Palakkad Kerala</t>
  </si>
  <si>
    <t>Devil's own country</t>
  </si>
  <si>
    <t>PratapPura,SGNR (Raj. INDIA)</t>
  </si>
  <si>
    <t>Thakur Village - माझी मुम्बई</t>
  </si>
  <si>
    <t>Mumbai, India &amp; Himalayas</t>
  </si>
  <si>
    <t>गोरखपुर, भारत</t>
  </si>
  <si>
    <t>Vadodara</t>
  </si>
  <si>
    <t>Jammu West, Jammu And Kashmir</t>
  </si>
  <si>
    <t>अभी घर नहीं बसाया</t>
  </si>
  <si>
    <t>माँ पापा के दिल में...😘</t>
  </si>
  <si>
    <t>Team~TMG और राजस्थान मे कही है</t>
  </si>
  <si>
    <t>hey #PEDOPHILE-PODESTA look where the link below takes you</t>
  </si>
  <si>
    <t>MUMBAI</t>
  </si>
  <si>
    <t>Guru Har Sahai</t>
  </si>
  <si>
    <t>जबलपुर, भारत</t>
  </si>
  <si>
    <t>West Bengal, India</t>
  </si>
  <si>
    <t xml:space="preserve">hindustaan ! </t>
  </si>
  <si>
    <t>Cuttack, India</t>
  </si>
  <si>
    <t>at a 5-star hotel for Lit Fest</t>
  </si>
  <si>
    <t>Deoria, Uttar Pradesh</t>
  </si>
  <si>
    <t>India Banglore</t>
  </si>
  <si>
    <t>Andheri West, Mumbai</t>
  </si>
  <si>
    <t>Ranchi</t>
  </si>
  <si>
    <t>https://t.co/IkrHmWcB4t</t>
  </si>
  <si>
    <t>https://t.co/HWV1NhiNhS</t>
  </si>
  <si>
    <t>http://t.co/K7BF3mS9DV</t>
  </si>
  <si>
    <t>https://t.co/Z6gcic7L1X</t>
  </si>
  <si>
    <t>https://t.co/eVrHYYZb6N</t>
  </si>
  <si>
    <t>https://t.co/pRA3seheVz</t>
  </si>
  <si>
    <t>http://t.co/KMAM9CRAfn</t>
  </si>
  <si>
    <t>https://t.co/yU8k965q5z</t>
  </si>
  <si>
    <t>https://t.co/1azLywp9zh</t>
  </si>
  <si>
    <t>https://t.co/07neDArnSs</t>
  </si>
  <si>
    <t>https://t.co/BzRrzHfB5z</t>
  </si>
  <si>
    <t>https://t.co/cjXqo5t9hJ</t>
  </si>
  <si>
    <t>https://t.co/zEdxiUXkUm</t>
  </si>
  <si>
    <t>https://t.co/uRbUZ8VMrF</t>
  </si>
  <si>
    <t>https://t.co/I8I5XqVlQ4</t>
  </si>
  <si>
    <t>https://t.co/3v4PW8dBFW</t>
  </si>
  <si>
    <t>https://t.co/YJRGOnPLxT</t>
  </si>
  <si>
    <t>https://t.co/JkMVeFsjzD</t>
  </si>
  <si>
    <t>https://t.co/OsgfdpqZfC</t>
  </si>
  <si>
    <t>https://t.co/oRvIaRMfgW</t>
  </si>
  <si>
    <t>https://t.co/ClFvnZw25i</t>
  </si>
  <si>
    <t>https://t.co/bB5gbAqz2L</t>
  </si>
  <si>
    <t>https://t.co/E5HrAgMwJn</t>
  </si>
  <si>
    <t>https://t.co/hVfIl5SMVE</t>
  </si>
  <si>
    <t>https://t.co/TWUQEGgi2W</t>
  </si>
  <si>
    <t>https://t.co/XV1PcOZNpZ</t>
  </si>
  <si>
    <t>https://t.co/6gN1x0L5zP</t>
  </si>
  <si>
    <t>http://t.co/goWDBLexJ5</t>
  </si>
  <si>
    <t>http://t.co/8rx4lFTNxZ</t>
  </si>
  <si>
    <t>https://t.co/sEZNOH1z6L</t>
  </si>
  <si>
    <t>https://t.co/cLcA2PWzAG</t>
  </si>
  <si>
    <t>https://t.co/RzstcYHjSs</t>
  </si>
  <si>
    <t>https://t.co/p5bRIv8VF9</t>
  </si>
  <si>
    <t>https://t.co/3YYFaynTAJ</t>
  </si>
  <si>
    <t>https://t.co/nuKadbzQzQ</t>
  </si>
  <si>
    <t>https://t.co/3IVIbFEY49</t>
  </si>
  <si>
    <t>https://t.co/RfkZH3EHey</t>
  </si>
  <si>
    <t>http://t.co/i7NW4Bof2G</t>
  </si>
  <si>
    <t>https://t.co/edcsdZ2dEs</t>
  </si>
  <si>
    <t>https://t.co/5dOk9MLSnt</t>
  </si>
  <si>
    <t>https://t.co/67mHQk1ClD</t>
  </si>
  <si>
    <t>https://t.co/zGiqiLTGh2</t>
  </si>
  <si>
    <t>http://t.co/NVqrIbztdr</t>
  </si>
  <si>
    <t>https://t.co/MkBgsASFi4</t>
  </si>
  <si>
    <t>https://t.co/8rj8ASDaLP</t>
  </si>
  <si>
    <t>https://t.co/8gBbYrv6L2</t>
  </si>
  <si>
    <t>http://t.co/dCFWh1CEzO</t>
  </si>
  <si>
    <t>https://t.co/4wLZhfW09x</t>
  </si>
  <si>
    <t>https://t.co/cs0bxZyvFE</t>
  </si>
  <si>
    <t>https://t.co/twxHxOtlG0</t>
  </si>
  <si>
    <t>https://t.co/tIs2t9L7Kt</t>
  </si>
  <si>
    <t>http://t.co/YHvaDuywd2</t>
  </si>
  <si>
    <t>https://t.co/noVTX1LggO</t>
  </si>
  <si>
    <t>https://t.co/5M4mc8fysc</t>
  </si>
  <si>
    <t>https://t.co/gKffesGP42</t>
  </si>
  <si>
    <t>https://t.co/ffQta44KNI</t>
  </si>
  <si>
    <t>http://t.co/g52n4SRY8N</t>
  </si>
  <si>
    <t>https://t.co/6UCHyyRAJi</t>
  </si>
  <si>
    <t>http://t.co/4CNITD8Omc</t>
  </si>
  <si>
    <t>http://t.co/yb7wpsZbDz</t>
  </si>
  <si>
    <t>https://t.co/hUX51Q1okB</t>
  </si>
  <si>
    <t>https://t.co/RoTiYtF4bP</t>
  </si>
  <si>
    <t>https://t.co/wCeRMb9Jqb</t>
  </si>
  <si>
    <t>http://t.co/roS2oIFObx</t>
  </si>
  <si>
    <t>https://t.co/MQlb3I06xV</t>
  </si>
  <si>
    <t>https://t.co/pEkWimmjvx</t>
  </si>
  <si>
    <t>https://t.co/c640yDA9eR</t>
  </si>
  <si>
    <t>https://t.co/51TS85KdYI</t>
  </si>
  <si>
    <t>http://t.co/SEtVqlka92</t>
  </si>
  <si>
    <t>http://t.co/a0ZIJe44Jr</t>
  </si>
  <si>
    <t>http://t.co/BiOdkjo3Rr</t>
  </si>
  <si>
    <t>https://t.co/GQfyOT5qqD</t>
  </si>
  <si>
    <t>https://t.co/33OvTWsUE9</t>
  </si>
  <si>
    <t>https://t.co/5hoAoY5Jhc</t>
  </si>
  <si>
    <t>https://t.co/C5BdceKdyd</t>
  </si>
  <si>
    <t>https://t.co/tCN3RqYtkr</t>
  </si>
  <si>
    <t>https://t.co/GtGDMfXGDz</t>
  </si>
  <si>
    <t>https://t.co/Y61gxzhvPl</t>
  </si>
  <si>
    <t>https://t.co/klKSWlW1k6</t>
  </si>
  <si>
    <t>https://t.co/jgnV8nYiJ7</t>
  </si>
  <si>
    <t>http://t.co/NAUTr7kks2</t>
  </si>
  <si>
    <t>https://t.co/zEjKrStAfc</t>
  </si>
  <si>
    <t>https://t.co/oVbd1MHA5F</t>
  </si>
  <si>
    <t>https://t.co/3Dw7pKiknb</t>
  </si>
  <si>
    <t>https://t.co/CwSpa716oX</t>
  </si>
  <si>
    <t>https://t.co/ZogccKVPkz</t>
  </si>
  <si>
    <t>https://t.co/7llsboaHTL</t>
  </si>
  <si>
    <t>https://t.co/ffslC81DIJ</t>
  </si>
  <si>
    <t>https://t.co/FXx6qx0l4i</t>
  </si>
  <si>
    <t>https://t.co/i7NXOy8deG</t>
  </si>
  <si>
    <t>https://t.co/KAcWdNH34o</t>
  </si>
  <si>
    <t>http://t.co/5X1vqWtQ</t>
  </si>
  <si>
    <t>https://t.co/MadXWgYgtx</t>
  </si>
  <si>
    <t>https://t.co/U94R38jR23</t>
  </si>
  <si>
    <t>https://t.co/yIEDvSseVl</t>
  </si>
  <si>
    <t>http://t.co/KtvowWOc</t>
  </si>
  <si>
    <t>https://t.co/yn3TuIGV27</t>
  </si>
  <si>
    <t>https://t.co/JZWd3a1WPJ</t>
  </si>
  <si>
    <t>https://t.co/tOXvgcL8dS</t>
  </si>
  <si>
    <t>https://t.co/faPEaKHgAB</t>
  </si>
  <si>
    <t>https://t.co/XkyRCRqSu2</t>
  </si>
  <si>
    <t>https://t.co/JYfrjhbYxV</t>
  </si>
  <si>
    <t>https://t.co/csB4NowtGj</t>
  </si>
  <si>
    <t>http://t.co/AqQZoqaX7W</t>
  </si>
  <si>
    <t>https://t.co/DvsY0KU18o</t>
  </si>
  <si>
    <t>http://t.co/acwSBKtfaM</t>
  </si>
  <si>
    <t>https://t.co/dpQxsx9siO</t>
  </si>
  <si>
    <t>https://t.co/FUyy809afN</t>
  </si>
  <si>
    <t>https://t.co/yUki6ueMe2</t>
  </si>
  <si>
    <t>https://t.co/RpDCWuWMqT</t>
  </si>
  <si>
    <t>https://t.co/y0SCigfeeD</t>
  </si>
  <si>
    <t>https://t.co/8rc4ehYSrO</t>
  </si>
  <si>
    <t>http://t.co/Jla4bzBa80</t>
  </si>
  <si>
    <t>https://t.co/qeVccxQgka</t>
  </si>
  <si>
    <t>https://t.co/ZMCUOXw5do</t>
  </si>
  <si>
    <t>https://t.co/FhsQ0kARLR</t>
  </si>
  <si>
    <t>https://t.co/PqqLKnsVDI</t>
  </si>
  <si>
    <t>https://t.co/CqKCN55sXp</t>
  </si>
  <si>
    <t>https://t.co/d8hibXsgnJ</t>
  </si>
  <si>
    <t>http://t.co/YFISwy1upH</t>
  </si>
  <si>
    <t>https://t.co/KCXHetIjxz</t>
  </si>
  <si>
    <t>https://t.co/Q2KLjBa6ja</t>
  </si>
  <si>
    <t>https://t.co/Lau9ehgcxA</t>
  </si>
  <si>
    <t>https://t.co/u0a4ti62hp</t>
  </si>
  <si>
    <t>https://t.co/mtu5xLulss</t>
  </si>
  <si>
    <t>https://t.co/CWZJtcrmlE</t>
  </si>
  <si>
    <t>https://t.co/FW0yZ6P4fo</t>
  </si>
  <si>
    <t>https://t.co/YOktriCtQB</t>
  </si>
  <si>
    <t>https://t.co/A83x7T4ELz</t>
  </si>
  <si>
    <t>https://t.co/0rfVU82SGl</t>
  </si>
  <si>
    <t>https://t.co/d8pW6rY8tz</t>
  </si>
  <si>
    <t>http://t.co/j7zjzJuZhF</t>
  </si>
  <si>
    <t>http://t.co/qV4AXN8mcF</t>
  </si>
  <si>
    <t>https://t.co/RSiZ1Q09cS</t>
  </si>
  <si>
    <t>https://t.co/JNQRCIfarC</t>
  </si>
  <si>
    <t>https://t.co/x2q7G6cY1C</t>
  </si>
  <si>
    <t>http://t.co/T0LTyOJENS</t>
  </si>
  <si>
    <t>https://t.co/hu8NDHJ9jN</t>
  </si>
  <si>
    <t>https://t.co/IZXefx3rSt</t>
  </si>
  <si>
    <t>http://t.co/IZXefx3rSt</t>
  </si>
  <si>
    <t>https://t.co/ZpdxDJ50XJ</t>
  </si>
  <si>
    <t>http://t.co/eBi5gPGTFK</t>
  </si>
  <si>
    <t>https://t.co/0iXbDoJl6v</t>
  </si>
  <si>
    <t>https://t.co/YUdM6pV838</t>
  </si>
  <si>
    <t>http://t.co/OvjgaNqKe4</t>
  </si>
  <si>
    <t>https://t.co/6m1aGgKIfO</t>
  </si>
  <si>
    <t>https://t.co/TjDRBc09gC</t>
  </si>
  <si>
    <t>https://t.co/eSS1j0UJm6</t>
  </si>
  <si>
    <t>https://t.co/SEtVqlka92</t>
  </si>
  <si>
    <t>http://t.co/xZbB5sFSdK</t>
  </si>
  <si>
    <t>https://t.co/t9xveFzCba</t>
  </si>
  <si>
    <t>https://t.co/5cVDPYKdl1</t>
  </si>
  <si>
    <t>http://t.co/Uzl3ixzfxt</t>
  </si>
  <si>
    <t>https://t.co/URsl5GwXoc</t>
  </si>
  <si>
    <t>https://t.co/OW3P2XBYHA</t>
  </si>
  <si>
    <t>http://t.co/udk2dJPBb3</t>
  </si>
  <si>
    <t>https://t.co/WScUgrDC3h</t>
  </si>
  <si>
    <t>https://t.co/S7YibqwkXa</t>
  </si>
  <si>
    <t>https://t.co/zEbGlbPCD3</t>
  </si>
  <si>
    <t>https://t.co/BFdYHlhfQo</t>
  </si>
  <si>
    <t>https://t.co/Aow5OBn2Mg</t>
  </si>
  <si>
    <t>https://t.co/vMUly7PG5k</t>
  </si>
  <si>
    <t>https://t.co/ZGmXDBaXg9</t>
  </si>
  <si>
    <t>https://t.co/c75MieBM6B</t>
  </si>
  <si>
    <t>https://t.co/yIi1LbWwHu</t>
  </si>
  <si>
    <t>https://t.co/Er3uF8DvYC</t>
  </si>
  <si>
    <t>https://t.co/EvWryJ5UsE</t>
  </si>
  <si>
    <t>https://t.co/HKAy3RHXuH</t>
  </si>
  <si>
    <t>https://t.co/lRG3DVo0kp</t>
  </si>
  <si>
    <t>https://t.co/9aliPyIo0C</t>
  </si>
  <si>
    <t>https://t.co/oVZ9kwciz6</t>
  </si>
  <si>
    <t>http://t.co/xJRCu9aY4U</t>
  </si>
  <si>
    <t>https://t.co/ocU1AQKnN9</t>
  </si>
  <si>
    <t>http://t.co/weZydROKqQ</t>
  </si>
  <si>
    <t>https://t.co/mtoaGX74g9</t>
  </si>
  <si>
    <t>https://t.co/4gGLm9uNv5</t>
  </si>
  <si>
    <t>https://t.co/mZjn4Qb2IB</t>
  </si>
  <si>
    <t>https://t.co/XL2iTLVzSj</t>
  </si>
  <si>
    <t>https://t.co/vz99tKh5rZ</t>
  </si>
  <si>
    <t>https://t.co/dVwcdgouDB</t>
  </si>
  <si>
    <t>https://t.co/MhY7hLHwYV</t>
  </si>
  <si>
    <t>https://t.co/I64mQvaywb</t>
  </si>
  <si>
    <t>https://t.co/iP7a9AvcIs</t>
  </si>
  <si>
    <t>https://t.co/nHGijKx4U9</t>
  </si>
  <si>
    <t>http://t.co/VRRLD4mKaW</t>
  </si>
  <si>
    <t>https://t.co/6U7DZ9TMnR</t>
  </si>
  <si>
    <t>https://t.co/5plLgIZMNl</t>
  </si>
  <si>
    <t>http://t.co/tp9JdV8UZh</t>
  </si>
  <si>
    <t>https://t.co/9FPXpNxDuS</t>
  </si>
  <si>
    <t>https://t.co/0vJX0aweDJ</t>
  </si>
  <si>
    <t>https://t.co/kKg1FnrsDA</t>
  </si>
  <si>
    <t>https://t.co/p2DdG0VKoF</t>
  </si>
  <si>
    <t>https://t.co/JsJY7YwWWN</t>
  </si>
  <si>
    <t>https://t.co/xx9LW3zK0P</t>
  </si>
  <si>
    <t>https://t.co/9AaQSRpFZb</t>
  </si>
  <si>
    <t>https://t.co/NqWPPydvqu</t>
  </si>
  <si>
    <t>https://t.co/0rNxviBGKA</t>
  </si>
  <si>
    <t>https://t.co/xxTIeQN4jO</t>
  </si>
  <si>
    <t>https://t.co/PmCAJUxtnm</t>
  </si>
  <si>
    <t>https://t.co/XuhPTZunLw</t>
  </si>
  <si>
    <t>http://t.co/cSvBzlUyno</t>
  </si>
  <si>
    <t>http://t.co/n22ELDNjtE</t>
  </si>
  <si>
    <t>https://t.co/J9ki4oh1h7</t>
  </si>
  <si>
    <t>http://t.co/S2QHNyuXyg</t>
  </si>
  <si>
    <t>http://t.co/4mfuPCj4D8</t>
  </si>
  <si>
    <t>https://t.co/TsL5VMyTG2</t>
  </si>
  <si>
    <t>https://t.co/NtEQ2or4go</t>
  </si>
  <si>
    <t>https://t.co/JG1FYfj5ir</t>
  </si>
  <si>
    <t>https://t.co/dViVNw0GjX</t>
  </si>
  <si>
    <t>https://t.co/N8GNSmiLuw</t>
  </si>
  <si>
    <t>https://t.co/KcZeQMWYbj</t>
  </si>
  <si>
    <t>https://t.co/81B2moCEJ2</t>
  </si>
  <si>
    <t>https://t.co/zMx1E1APVd</t>
  </si>
  <si>
    <t>https://t.co/EqpRCRDunJ</t>
  </si>
  <si>
    <t>https://t.co/u0I7PbiZr8</t>
  </si>
  <si>
    <t>https://t.co/80bgffEkKi</t>
  </si>
  <si>
    <t>https://t.co/GMEGA6tkGO</t>
  </si>
  <si>
    <t>http://t.co/Jv0d3IlwV4</t>
  </si>
  <si>
    <t>https://t.co/hmBdT8fsZs</t>
  </si>
  <si>
    <t>https://t.co/dxZG0sNIou</t>
  </si>
  <si>
    <t>http://t.co/f6nSHul058</t>
  </si>
  <si>
    <t>https://t.co/TaNiyCgEff</t>
  </si>
  <si>
    <t>https://t.co/U94R382fDt</t>
  </si>
  <si>
    <t>https://t.co/MEudFFOTCn</t>
  </si>
  <si>
    <t>https://t.co/aYcuLBmgOJ</t>
  </si>
  <si>
    <t>https://t.co/v3z6ENwbtJ</t>
  </si>
  <si>
    <t>https://t.co/ihiF3TvV5B</t>
  </si>
  <si>
    <t>https://t.co/zzYhUUfq6i</t>
  </si>
  <si>
    <t>https://t.co/8ysNaKXhPW</t>
  </si>
  <si>
    <t>https://t.co/XEgqV1mOFN</t>
  </si>
  <si>
    <t>http://t.co/sFNGg4bASa</t>
  </si>
  <si>
    <t>https://t.co/EMSnsUdLxa</t>
  </si>
  <si>
    <t>https://t.co/RPjkcnrgLx</t>
  </si>
  <si>
    <t>https://t.co/mRYGDfpHje</t>
  </si>
  <si>
    <t>https://t.co/enlYAeXzYw</t>
  </si>
  <si>
    <t>https://t.co/xLXMG0DXst</t>
  </si>
  <si>
    <t>https://t.co/hKEQDSKq8a</t>
  </si>
  <si>
    <t>https://t.co/74pFDO35Lv</t>
  </si>
  <si>
    <t>https://t.co/LZ7n0WtSL2</t>
  </si>
  <si>
    <t>https://t.co/gRmp64k4vz</t>
  </si>
  <si>
    <t>https://t.co/0Wr7PT4cmO</t>
  </si>
  <si>
    <t>https://t.co/lm3mfW6g5f</t>
  </si>
  <si>
    <t>https://t.co/5JQfkJP2CA</t>
  </si>
  <si>
    <t>https://t.co/rJZTSRbnDh</t>
  </si>
  <si>
    <t>https://t.co/rVfkVdG6bU</t>
  </si>
  <si>
    <t>http://t.co/Gsg93tayZK</t>
  </si>
  <si>
    <t>https://t.co/al4KjeEVLe</t>
  </si>
  <si>
    <t>https://t.co/nM2XrYSC5y</t>
  </si>
  <si>
    <t>https://t.co/DTWnABuXaV</t>
  </si>
  <si>
    <t>https://t.co/lSNGuuAEB1</t>
  </si>
  <si>
    <t>http://t.co/9hWIRvjxXG</t>
  </si>
  <si>
    <t>https://t.co/vSqWrYMbZv</t>
  </si>
  <si>
    <t>https://t.co/FgLAW2kA9b</t>
  </si>
  <si>
    <t>https://t.co/cUPe4pk3pq</t>
  </si>
  <si>
    <t>https://t.co/dhGau3rKGL</t>
  </si>
  <si>
    <t>https://t.co/XV74Ipqwdt</t>
  </si>
  <si>
    <t>https://t.co/618iKSu3gN</t>
  </si>
  <si>
    <t>https://t.co/z8AsHeNcHK</t>
  </si>
  <si>
    <t>http://t.co/kLA912aN</t>
  </si>
  <si>
    <t>https://t.co/7Cr3o9wlWQ</t>
  </si>
  <si>
    <t>https://t.co/U7B2N821m0</t>
  </si>
  <si>
    <t>https://t.co/34NrCI83AT</t>
  </si>
  <si>
    <t>http://t.co/oQ39iHQzmA</t>
  </si>
  <si>
    <t>https://t.co/gocbwjAKeY</t>
  </si>
  <si>
    <t>http://t.co/ACu6ROL8XA</t>
  </si>
  <si>
    <t>https://t.co/sI7R4cVyCR</t>
  </si>
  <si>
    <t>https://t.co/swZV0DSQIt</t>
  </si>
  <si>
    <t>http://t.co/1U2IWly3pW</t>
  </si>
  <si>
    <t>https://t.co/frqMkrxwmz</t>
  </si>
  <si>
    <t>https://t.co/JQpRnyIbKt</t>
  </si>
  <si>
    <t>http://t.co/vyWBRXrXgL</t>
  </si>
  <si>
    <t>https://t.co/LBMmMCwjaP</t>
  </si>
  <si>
    <t>https://t.co/ffQta4mlFg</t>
  </si>
  <si>
    <t>http://t.co/Ax41HaqJPW</t>
  </si>
  <si>
    <t>https://t.co/pWP7DbFkda</t>
  </si>
  <si>
    <t>http://t.co/6G1Beapll8</t>
  </si>
  <si>
    <t>https://t.co/k0qzB2Tl23</t>
  </si>
  <si>
    <t>https://t.co/6YgKBPyy20</t>
  </si>
  <si>
    <t>http://t.co/I7zDFvLZlg</t>
  </si>
  <si>
    <t>http://t.co/TCNcUDBwuE</t>
  </si>
  <si>
    <t>https://t.co/CK9KHdxKUM</t>
  </si>
  <si>
    <t>http://t.co/cO4U3XCqyi</t>
  </si>
  <si>
    <t>https://t.co/E8kvNoAwd9</t>
  </si>
  <si>
    <t>https://t.co/T8qyKz0gq5</t>
  </si>
  <si>
    <t>http://t.co/Gy4lCAQx6U</t>
  </si>
  <si>
    <t>https://t.co/ZmUBFN0JkG</t>
  </si>
  <si>
    <t>http://t.co/dKvXEru4qd</t>
  </si>
  <si>
    <t>https://t.co/CNCFl0iFcV</t>
  </si>
  <si>
    <t>https://t.co/oh0dirYomt</t>
  </si>
  <si>
    <t>https://t.co/XWokAz959e</t>
  </si>
  <si>
    <t>https://t.co/b7XDBkbB7l</t>
  </si>
  <si>
    <t>https://t.co/F5fxVhlRRW</t>
  </si>
  <si>
    <t>http://t.co/pWFlm4lsBr</t>
  </si>
  <si>
    <t>http://t.co/LLeWrJANND</t>
  </si>
  <si>
    <t>https://t.co/lp0xQtxPzJ</t>
  </si>
  <si>
    <t>http://t.co/DlOJTBoHVg</t>
  </si>
  <si>
    <t>http://t.co/hIyfq6WZ0k</t>
  </si>
  <si>
    <t>http://t.co/11eIV5LX3Z</t>
  </si>
  <si>
    <t>https://t.co/MOJrF7x6CG</t>
  </si>
  <si>
    <t>https://t.co/FCTBbsdzeg</t>
  </si>
  <si>
    <t>https://t.co/XgxOqmAVAz</t>
  </si>
  <si>
    <t>https://t.co/GwZtWimRHf</t>
  </si>
  <si>
    <t>https://t.co/2bWw71YMkd</t>
  </si>
  <si>
    <t>https://t.co/lLlXzuqkOy</t>
  </si>
  <si>
    <t>https://t.co/NgTsXlJw35</t>
  </si>
  <si>
    <t>https://t.co/8doSZzkknX</t>
  </si>
  <si>
    <t>http://t.co/776QpcD76l</t>
  </si>
  <si>
    <t>https://t.co/tiqSvR6YbF</t>
  </si>
  <si>
    <t>https://t.co/zYFgYk6eQB</t>
  </si>
  <si>
    <t>https://t.co/fnRtmFsrb2</t>
  </si>
  <si>
    <t>https://t.co/2CeyfOvUbk</t>
  </si>
  <si>
    <t>http://t.co/7bZ2KCQJ2k</t>
  </si>
  <si>
    <t>https://t.co/gN5JJwhQy7</t>
  </si>
  <si>
    <t>https://t.co/ve3TwYgzLA</t>
  </si>
  <si>
    <t>https://t.co/PPzwFkjkXq</t>
  </si>
  <si>
    <t>https://t.co/w7jQIbGTso</t>
  </si>
  <si>
    <t>https://t.co/6NVkGWGlJw</t>
  </si>
  <si>
    <t>https://t.co/JmDG2SIIZ6</t>
  </si>
  <si>
    <t>https://t.co/I2ixSmGWTo</t>
  </si>
  <si>
    <t>http://t.co/pxz1pWvKDp</t>
  </si>
  <si>
    <t>https://t.co/AeOgCjcBZ3</t>
  </si>
  <si>
    <t>https://t.co/i0rlIQlTyX</t>
  </si>
  <si>
    <t>https://t.co/9HzhqKaGjk</t>
  </si>
  <si>
    <t>https://t.co/KCjaRbt05C</t>
  </si>
  <si>
    <t>https://t.co/I9nG2Mc8QK</t>
  </si>
  <si>
    <t>https://t.co/l1ejmXbd7v</t>
  </si>
  <si>
    <t>https://t.co/LiCLerbsrQ</t>
  </si>
  <si>
    <t>https://t.co/FCTBbsva5O</t>
  </si>
  <si>
    <t>https://t.co/PtxjcuVnxC</t>
  </si>
  <si>
    <t>https://t.co/MBZ94QK1Xa</t>
  </si>
  <si>
    <t>https://t.co/NsnZmfxrjY</t>
  </si>
  <si>
    <t>https://t.co/TwGxWPVrFh</t>
  </si>
  <si>
    <t>https://t.co/2RwvutMtbZ</t>
  </si>
  <si>
    <t>https://t.co/r1sbLxXHWY</t>
  </si>
  <si>
    <t>https://t.co/uvWw771nky</t>
  </si>
  <si>
    <t>https://t.co/vyBeZpTG3D</t>
  </si>
  <si>
    <t>https://t.co/E2dKhlWx50</t>
  </si>
  <si>
    <t>https://t.co/SICivh9K8b</t>
  </si>
  <si>
    <t>https://t.co/PjELdtMAak</t>
  </si>
  <si>
    <t>https://t.co/oDAp3n6J0s</t>
  </si>
  <si>
    <t>https://t.co/FX4aBQ8zSQ</t>
  </si>
  <si>
    <t>https://t.co/i0NqkKcJt9</t>
  </si>
  <si>
    <t>https://t.co/XMIlWnbmcg</t>
  </si>
  <si>
    <t>https://t.co/B5UjeonDGY</t>
  </si>
  <si>
    <t>https://t.co/ZAJvAaF3eX</t>
  </si>
  <si>
    <t>https://t.co/qcd0abDAMf</t>
  </si>
  <si>
    <t>https://t.co/9kZrkdbRSf</t>
  </si>
  <si>
    <t>https://t.co/2wu75j4mZy</t>
  </si>
  <si>
    <t>https://t.co/7W7wZy3LUC</t>
  </si>
  <si>
    <t>https://t.co/DZZ3EaK1mF</t>
  </si>
  <si>
    <t>https://t.co/G3Muk8ZlIl</t>
  </si>
  <si>
    <t>https://t.co/qIfSQKi6Bi</t>
  </si>
  <si>
    <t>http://t.co/Zsi9x2P1ti</t>
  </si>
  <si>
    <t>https://t.co/MLQehYVrMb</t>
  </si>
  <si>
    <t>https://t.co/K6rQ00lTZy</t>
  </si>
  <si>
    <t>http://t.co/7WPccuEADa</t>
  </si>
  <si>
    <t>http://t.co/DhE2HHWFpw</t>
  </si>
  <si>
    <t>http://t.co/eOAEG2KmXc</t>
  </si>
  <si>
    <t>https://t.co/yOSmdNgOCH</t>
  </si>
  <si>
    <t>https://t.co/Ff5ayd5hL1</t>
  </si>
  <si>
    <t>https://t.co/cwp9IsRvNr</t>
  </si>
  <si>
    <t>https://t.co/OJvsp5lBWD</t>
  </si>
  <si>
    <t>https://t.co/HLGKIoDLkG</t>
  </si>
  <si>
    <t>https://t.co/OIdJcX0xyN</t>
  </si>
  <si>
    <t>https://t.co/f3WUxPKOUm</t>
  </si>
  <si>
    <t>https://t.co/pr5dFbGW3I</t>
  </si>
  <si>
    <t>https://t.co/lFGktgDmEc</t>
  </si>
  <si>
    <t>https://t.co/EcZtyQbWDi</t>
  </si>
  <si>
    <t>https://t.co/39aE6KDEf5</t>
  </si>
  <si>
    <t>https://t.co/ZDcVo2aZss</t>
  </si>
  <si>
    <t>http://t.co/RpSsN1GUQX</t>
  </si>
  <si>
    <t>https://t.co/fTUt0rjPIX</t>
  </si>
  <si>
    <t>https://t.co/HXWN3GDT37</t>
  </si>
  <si>
    <t>https://t.co/Ep81miEn4m</t>
  </si>
  <si>
    <t>https://t.co/cFcHWKpY59</t>
  </si>
  <si>
    <t>https://t.co/xOEse6wXkL</t>
  </si>
  <si>
    <t>http://t.co/xK4D4Ug9Tr</t>
  </si>
  <si>
    <t>https://t.co/cTG6XSKf8E</t>
  </si>
  <si>
    <t>https://t.co/rKDWbt7sIa</t>
  </si>
  <si>
    <t>https://t.co/oMgyjJTUDU</t>
  </si>
  <si>
    <t>https://t.co/9gO3LCliIk</t>
  </si>
  <si>
    <t>https://t.co/UdxK8w2L6m</t>
  </si>
  <si>
    <t>https://t.co/JxQOlwNQ7E</t>
  </si>
  <si>
    <t>http://t.co/ZhcnfIjiDt</t>
  </si>
  <si>
    <t>https://t.co/VXagD2kD0f</t>
  </si>
  <si>
    <t>https://t.co/wexjOSiu17</t>
  </si>
  <si>
    <t>http://t.co/4G1eZdBFh0</t>
  </si>
  <si>
    <t>https://t.co/CWRBs6hPBT</t>
  </si>
  <si>
    <t>https://t.co/hGNstG47AF</t>
  </si>
  <si>
    <t>http://t.co/Z4M89fs6mB</t>
  </si>
  <si>
    <t>https://t.co/4FSbBcg8AK</t>
  </si>
  <si>
    <t>https://t.co/cxFJ0sxJrl</t>
  </si>
  <si>
    <t>https://t.co/uhJjQcv5er</t>
  </si>
  <si>
    <t>https://t.co/RvrzxDv8q2</t>
  </si>
  <si>
    <t>https://t.co/rIg22XvjkM</t>
  </si>
  <si>
    <t>https://t.co/Imam2pwCxm</t>
  </si>
  <si>
    <t>http://t.co/u1yYlCPdCF</t>
  </si>
  <si>
    <t>https://t.co/0JkosaJFwK</t>
  </si>
  <si>
    <t>https://t.co/0GamaiQwYt</t>
  </si>
  <si>
    <t>https://t.co/vdaAVxUF6X</t>
  </si>
  <si>
    <t>http://t.co/4Z5Gx16cr1</t>
  </si>
  <si>
    <t>https://t.co/aa7kinwr3f</t>
  </si>
  <si>
    <t>http://t.co/2rH3GFpOFJ</t>
  </si>
  <si>
    <t>https://t.co/ZoE8VtKIND</t>
  </si>
  <si>
    <t>https://t.co/VNAbaAK4ks</t>
  </si>
  <si>
    <t>https://t.co/tx84hFXGN1</t>
  </si>
  <si>
    <t>https://t.co/ZvD8iMxWOm</t>
  </si>
  <si>
    <t>https://t.co/QzCIL6hMtk</t>
  </si>
  <si>
    <t>https://t.co/LlijWiFei9</t>
  </si>
  <si>
    <t>http://t.co/0fe6UO2vVS</t>
  </si>
  <si>
    <t>https://t.co/kwfC1BLZWW</t>
  </si>
  <si>
    <t>http://t.co/Qslrx11s4t</t>
  </si>
  <si>
    <t>http://t.co/7rQCkQvltA</t>
  </si>
  <si>
    <t>https://t.co/fSyVWNBah7</t>
  </si>
  <si>
    <t>https://t.co/kUZFPAcFpT</t>
  </si>
  <si>
    <t>https://t.co/24jbSvqcsz</t>
  </si>
  <si>
    <t>https://t.co/990q7OH5T0</t>
  </si>
  <si>
    <t>http://t.co/o4nW5UapxF</t>
  </si>
  <si>
    <t>https://t.co/fviSvoW5uh</t>
  </si>
  <si>
    <t>https://t.co/aDMJAUiVv7</t>
  </si>
  <si>
    <t>http://t.co/8Xl6aDhX1A</t>
  </si>
  <si>
    <t>https://t.co/2ZBWb2vtEl</t>
  </si>
  <si>
    <t>https://t.co/owZvl3XQrH</t>
  </si>
  <si>
    <t>https://t.co/CaSwqq3Mr2</t>
  </si>
  <si>
    <t>https://t.co/GBrR6ewbvU</t>
  </si>
  <si>
    <t>https://t.co/dyvs7Clobs</t>
  </si>
  <si>
    <t>http://t.co/1LR47XxaXv</t>
  </si>
  <si>
    <t>https://t.co/z2yjLqJrDq</t>
  </si>
  <si>
    <t>https://t.co/NSNWzOj1Os</t>
  </si>
  <si>
    <t>https://t.co/lxkaF4ZSDB</t>
  </si>
  <si>
    <t>https://t.co/N8GNSmAmm4</t>
  </si>
  <si>
    <t>https://t.co/yj18zL973F</t>
  </si>
  <si>
    <t>https://t.co/ZZCkAA0YTs</t>
  </si>
  <si>
    <t>http://t.co/mWGFFJwQ7k</t>
  </si>
  <si>
    <t>http://t.co/nUMn4NTLMO</t>
  </si>
  <si>
    <t>https://t.co/B39h2n0MFJ</t>
  </si>
  <si>
    <t>https://t.co/XsNYAlbH04</t>
  </si>
  <si>
    <t>https://t.co/taKVxgzjzF</t>
  </si>
  <si>
    <t>https://t.co/1GqcCN50J3</t>
  </si>
  <si>
    <t>https://t.co/QOm8vGKgG1</t>
  </si>
  <si>
    <t>https://t.co/mjC8ghmacn</t>
  </si>
  <si>
    <t>https://t.co/5Tt9o6kagO</t>
  </si>
  <si>
    <t>https://t.co/0u6jsjDFba</t>
  </si>
  <si>
    <t>https://t.co/jxxpYugf2B</t>
  </si>
  <si>
    <t>https://t.co/DOqOEOTJ5G</t>
  </si>
  <si>
    <t>https://t.co/Q0QFMAeHFY</t>
  </si>
  <si>
    <t>https://t.co/eCbxoERtnW</t>
  </si>
  <si>
    <t>https://t.co/iappEI9JuO</t>
  </si>
  <si>
    <t>https://t.co/D6QKrSYDHR</t>
  </si>
  <si>
    <t>https://t.co/i8WWQ7AzID</t>
  </si>
  <si>
    <t>http://t.co/R5m5hsSpOa</t>
  </si>
  <si>
    <t>https://t.co/ck69Pntk02</t>
  </si>
  <si>
    <t>https://t.co/VdOM35LuQ4</t>
  </si>
  <si>
    <t>https://t.co/YkYD0vkVJn</t>
  </si>
  <si>
    <t>https://t.co/c0dFneV0XA</t>
  </si>
  <si>
    <t>http://t.co/9nBtg8PphI</t>
  </si>
  <si>
    <t>https://t.co/CpXkQu6w77</t>
  </si>
  <si>
    <t>https://t.co/enuotRT76C</t>
  </si>
  <si>
    <t>https://t.co/2anT7or4vB</t>
  </si>
  <si>
    <t>https://t.co/L8njakfO8D</t>
  </si>
  <si>
    <t>https://t.co/HmRuL0CyAi</t>
  </si>
  <si>
    <t>https://t.co/T2VK9ZdIhs</t>
  </si>
  <si>
    <t>http://t.co/ibqKi4j4f6</t>
  </si>
  <si>
    <t>http://t.co/ibGpRfMS8o</t>
  </si>
  <si>
    <t>https://t.co/sY9HldbJPV</t>
  </si>
  <si>
    <t>https://t.co/IG8lyUVGdW</t>
  </si>
  <si>
    <t>https://t.co/mWBQ6cXxQV</t>
  </si>
  <si>
    <t>https://t.co/biSkAmwIpt</t>
  </si>
  <si>
    <t>https://t.co/9g4PmypAIi</t>
  </si>
  <si>
    <t>https://t.co/l6dkekreI0</t>
  </si>
  <si>
    <t>https://t.co/C9naO76BR2</t>
  </si>
  <si>
    <t>http://t.co/6WmubIFWso</t>
  </si>
  <si>
    <t>http://t.co/r3BamRKC5F</t>
  </si>
  <si>
    <t>https://t.co/QLW9BPz7qg</t>
  </si>
  <si>
    <t>https://t.co/iOmPCeQHF7</t>
  </si>
  <si>
    <t>http://t.co/IOulTKN2CU</t>
  </si>
  <si>
    <t>https://t.co/kygKtIvHqd</t>
  </si>
  <si>
    <t>https://t.co/oNCg8eztfJ</t>
  </si>
  <si>
    <t>https://t.co/LI9FLTqpNK</t>
  </si>
  <si>
    <t>http://t.co/36AYeTsi29</t>
  </si>
  <si>
    <t>https://t.co/59Ir3ROzXB</t>
  </si>
  <si>
    <t>https://t.co/BzFP9rxB4j</t>
  </si>
  <si>
    <t>https://t.co/G8ZaOFSYQu</t>
  </si>
  <si>
    <t>http://t.co/cfolf85NBO</t>
  </si>
  <si>
    <t>http://t.co/iza5ttB15R</t>
  </si>
  <si>
    <t>http://t.co/pLcUcIkHFR</t>
  </si>
  <si>
    <t>https://t.co/IRAUjNjo4h</t>
  </si>
  <si>
    <t>https://t.co/ixDiWsobCc</t>
  </si>
  <si>
    <t>http://t.co/TWC8u8qlIp</t>
  </si>
  <si>
    <t>https://t.co/t3WPVPwH4Q</t>
  </si>
  <si>
    <t>https://t.co/zhihkmbsK9</t>
  </si>
  <si>
    <t>https://t.co/yNZF8L5oep</t>
  </si>
  <si>
    <t>https://t.co/xMOWwNUNfM</t>
  </si>
  <si>
    <t>https://t.co/0ixAmdnCLz</t>
  </si>
  <si>
    <t>https://t.co/sjtSec94HS</t>
  </si>
  <si>
    <t>https://t.co/Twdj5rYK6z</t>
  </si>
  <si>
    <t>http://t.co/FjOJL8GBDW</t>
  </si>
  <si>
    <t>https://t.co/4PM992oEK5</t>
  </si>
  <si>
    <t>https://t.co/zFmefARzWD</t>
  </si>
  <si>
    <t>https://t.co/O1EyJbt5wt</t>
  </si>
  <si>
    <t>https://t.co/FBeWJ8eHPa</t>
  </si>
  <si>
    <t>https://t.co/SfYDAYxZBL</t>
  </si>
  <si>
    <t>https://t.co/lgUef2ni2b</t>
  </si>
  <si>
    <t>https://t.co/NXtPunImCR</t>
  </si>
  <si>
    <t>https://t.co/OFB30NGzph</t>
  </si>
  <si>
    <t>https://t.co/OhyiGU7H5k</t>
  </si>
  <si>
    <t>https://t.co/6lLgeYTghE</t>
  </si>
  <si>
    <t>https://t.co/HTFbzBANWX</t>
  </si>
  <si>
    <t>https://t.co/Su37N1yElc</t>
  </si>
  <si>
    <t>https://t.co/Fs1mpXXvJ0</t>
  </si>
  <si>
    <t>http://t.co/JNf1UOOm2h</t>
  </si>
  <si>
    <t>http://twiends.com/laliteshkushwa3</t>
  </si>
  <si>
    <t>http://t.co/9lmYcQTi5g</t>
  </si>
  <si>
    <t>https://t.co/QgnykDlnrY</t>
  </si>
  <si>
    <t>https://t.co/3aVAn7xHNk</t>
  </si>
  <si>
    <t>https://t.co/LRzNGST2oI</t>
  </si>
  <si>
    <t>https://t.co/nUH8n9cwHp</t>
  </si>
  <si>
    <t>https://t.co/Gsgc5TgSyR</t>
  </si>
  <si>
    <t>https://t.co/7isayaFpgE</t>
  </si>
  <si>
    <t>http://t.co/LM9RRYfvBE</t>
  </si>
  <si>
    <t>https://t.co/9HHfwljBrG</t>
  </si>
  <si>
    <t>https://t.co/1jzEOZkQqc</t>
  </si>
  <si>
    <t>https://t.co/gdMKrRJEfV</t>
  </si>
  <si>
    <t>https://t.co/82FpoBnyxa</t>
  </si>
  <si>
    <t>https://t.co/50QSPFbr2I</t>
  </si>
  <si>
    <t>http://t.co/OfR8MOPlAv</t>
  </si>
  <si>
    <t>https://t.co/3VprkA4cmG</t>
  </si>
  <si>
    <t>https://t.co/GrpChIDCuO</t>
  </si>
  <si>
    <t>https://t.co/wkKeKjYixb</t>
  </si>
  <si>
    <t>https://t.co/dvENIgLdBf</t>
  </si>
  <si>
    <t>https://t.co/dKdNjo4PwI</t>
  </si>
  <si>
    <t>https://t.co/SgNfpVajSv</t>
  </si>
  <si>
    <t>https://t.co/DaEaqvAmcc</t>
  </si>
  <si>
    <t>https://t.co/kWhSFl8tgm</t>
  </si>
  <si>
    <t>https://t.co/3WzgN60rgI</t>
  </si>
  <si>
    <t>http://t.co/AY6okn1ECf</t>
  </si>
  <si>
    <t>https://t.co/fnUCNZic3n</t>
  </si>
  <si>
    <t>https://t.co/Kf50sy8PLy</t>
  </si>
  <si>
    <t>http://page.is/harish-0</t>
  </si>
  <si>
    <t>https://t.co/jti6EbhcsI</t>
  </si>
  <si>
    <t>https://t.co/aGb4Y0bscd</t>
  </si>
  <si>
    <t>http://t.co/YUON6mbMqr</t>
  </si>
  <si>
    <t>https://t.co/RH0Gh7J1UU</t>
  </si>
  <si>
    <t>https://t.co/o98SlgiHpv</t>
  </si>
  <si>
    <t>http://t.co/ClXXUHhRVq</t>
  </si>
  <si>
    <t>https://t.co/NVimKgDIND</t>
  </si>
  <si>
    <t>https://t.co/VSlBea5PNA</t>
  </si>
  <si>
    <t>https://t.co/soIJN7hbUO</t>
  </si>
  <si>
    <t>https://t.co/tsGQJsQAGj</t>
  </si>
  <si>
    <t>https://t.co/VRRLD4mKaW</t>
  </si>
  <si>
    <t>https://t.co/60mtT9LD1N</t>
  </si>
  <si>
    <t>https://t.co/0h7ar7C3Xr</t>
  </si>
  <si>
    <t>http://t.co/OE6C7pLUw3</t>
  </si>
  <si>
    <t>https://t.co/tQ1wT3VyoB</t>
  </si>
  <si>
    <t>https://t.co/xGvIjBa3fq</t>
  </si>
  <si>
    <t>https://t.co/QsTYJF0DPZ</t>
  </si>
  <si>
    <t>https://t.co/HX3uDumQqV</t>
  </si>
  <si>
    <t>https://t.co/EM2YjVLXyI</t>
  </si>
  <si>
    <t>https://t.co/CmqBHMRtRp</t>
  </si>
  <si>
    <t>https://t.co/C7fqQs3bPy</t>
  </si>
  <si>
    <t>https://t.co/sdU5IIJdN3</t>
  </si>
  <si>
    <t>https://t.co/3ccbjDCjrI</t>
  </si>
  <si>
    <t>https://t.co/63XsGswc5K</t>
  </si>
  <si>
    <t>https://t.co/GddQ326N7C</t>
  </si>
  <si>
    <t>https://t.co/gklJyD98Ew</t>
  </si>
  <si>
    <t>https://t.co/JxQOlx5qZc</t>
  </si>
  <si>
    <t>http://t.co/5cWrpTJMmC</t>
  </si>
  <si>
    <t>https://t.co/jCwslfRYrK</t>
  </si>
  <si>
    <t>https://t.co/YGyE8gPQJ4</t>
  </si>
  <si>
    <t>https://t.co/yRgabQFE4a</t>
  </si>
  <si>
    <t>https://t.co/IWUk2p7HDQ</t>
  </si>
  <si>
    <t>https://t.co/5D2VMuwG4S</t>
  </si>
  <si>
    <t>https://t.co/IdssGsHoZH</t>
  </si>
  <si>
    <t>https://t.co/qudEyyAMY8</t>
  </si>
  <si>
    <t>https://t.co/zOhkPKfRrP</t>
  </si>
  <si>
    <t>https://t.co/6FbB3m49JD</t>
  </si>
  <si>
    <t>https://t.co/GXN7VzlP1U</t>
  </si>
  <si>
    <t>https://t.co/F1SpGqAoA0</t>
  </si>
  <si>
    <t>https://t.co/AABebUbxye</t>
  </si>
  <si>
    <t>http://t.co/sfbf1NtM3h</t>
  </si>
  <si>
    <t>https://t.co/7707jXSKUi</t>
  </si>
  <si>
    <t>https://t.co/tekoxTPtxl</t>
  </si>
  <si>
    <t>https://t.co/VvjzLGjTNL</t>
  </si>
  <si>
    <t>http://t.co/zCp3pil6Qd</t>
  </si>
  <si>
    <t>https://t.co/7A7TgHcjc7</t>
  </si>
  <si>
    <t>https://t.co/h90123UxEh</t>
  </si>
  <si>
    <t>https://t.co/ZBCKauSQVw</t>
  </si>
  <si>
    <t>https://t.co/5oYvPklebX</t>
  </si>
  <si>
    <t>https://t.co/iukpVFebmr</t>
  </si>
  <si>
    <t>https://t.co/kqhCI1T6KT</t>
  </si>
  <si>
    <t>http://t.co/2imUDH2wDK</t>
  </si>
  <si>
    <t>http://t.co/OPOQdTpQMb</t>
  </si>
  <si>
    <t>https://t.co/OFB30NYagP</t>
  </si>
  <si>
    <t>https://t.co/McUObRMlNW</t>
  </si>
  <si>
    <t>https://t.co/W15nMB1mVD</t>
  </si>
  <si>
    <t>http://t.co/Z7PnTcILZg</t>
  </si>
  <si>
    <t>https://t.co/LQXOSHWw8L</t>
  </si>
  <si>
    <t>https://t.co/v26fVu6GaP</t>
  </si>
  <si>
    <t>http://t.co/bsIw8PkIwK</t>
  </si>
  <si>
    <t>https://t.co/HoKemqObMg</t>
  </si>
  <si>
    <t>https://t.co/LNoZvFFfzg</t>
  </si>
  <si>
    <t>https://t.co/k158thiFJk</t>
  </si>
  <si>
    <t>http://t.co/055t3q1IXe</t>
  </si>
  <si>
    <t>https://t.co/DYwRrVJUjE</t>
  </si>
  <si>
    <t>https://t.co/qMiDXHx277</t>
  </si>
  <si>
    <t>https://t.co/0Q9XV6DHlR</t>
  </si>
  <si>
    <t>https://t.co/w3c0xMurJn</t>
  </si>
  <si>
    <t>https://t.co/yuiPnAnVBY</t>
  </si>
  <si>
    <t>https://t.co/uMRnsY6NXz</t>
  </si>
  <si>
    <t>https://t.co/Pobzv9eoVS</t>
  </si>
  <si>
    <t>https://t.co/lBQfQ6Wl4m</t>
  </si>
  <si>
    <t>http://t.co/YmHvmOS0Mh</t>
  </si>
  <si>
    <t>http://t.co/thWLuutKn5</t>
  </si>
  <si>
    <t>https://t.co/npOUszYEWr</t>
  </si>
  <si>
    <t>https://t.co/j5HfvLtzxu</t>
  </si>
  <si>
    <t>http://t.co/kdkv08KSgi</t>
  </si>
  <si>
    <t>https://t.co/74pFDOkGD3</t>
  </si>
  <si>
    <t>https://t.co/B71uXDhmB5</t>
  </si>
  <si>
    <t>https://t.co/PWnjVYxIRb</t>
  </si>
  <si>
    <t>https://t.co/xPC9xKdXPs</t>
  </si>
  <si>
    <t>http://t.co/zRuTL8AZrs</t>
  </si>
  <si>
    <t>https://t.co/2Wn47DWhMc</t>
  </si>
  <si>
    <t>https://t.co/ZpOcVb5RZf</t>
  </si>
  <si>
    <t>https://t.co/ouNL1SLW8g</t>
  </si>
  <si>
    <t>https://t.co/HX5vZ1TI0m</t>
  </si>
  <si>
    <t>https://t.co/GhhR6PLfem</t>
  </si>
  <si>
    <t>https://t.co/XYymTrQkTy</t>
  </si>
  <si>
    <t>https://t.co/EMwU6XwwOj</t>
  </si>
  <si>
    <t>https://t.co/knaMNeWhwN</t>
  </si>
  <si>
    <t>https://t.co/ZQGw1pW9bU</t>
  </si>
  <si>
    <t>http://t.co/HiXgzRK7dB</t>
  </si>
  <si>
    <t>https://t.co/b6IpPjmTU2</t>
  </si>
  <si>
    <t>https://t.co/9dTMlIaQew</t>
  </si>
  <si>
    <t>https://t.co/xRhGNQosW1</t>
  </si>
  <si>
    <t>https://t.co/rQDKPBBh1S</t>
  </si>
  <si>
    <t>https://t.co/Ha5GBo3Y2l</t>
  </si>
  <si>
    <t>http://t.co/ieduw6dk6l</t>
  </si>
  <si>
    <t>https://t.co/UMvIijPN3f</t>
  </si>
  <si>
    <t>https://t.co/gxdjdEBLXG</t>
  </si>
  <si>
    <t>https://t.co/Qpf9G3CVE4</t>
  </si>
  <si>
    <t>https://t.co/hnogVm69Tl</t>
  </si>
  <si>
    <t>https://t.co/3XUWgnCXRO</t>
  </si>
  <si>
    <t>https://t.co/87IIKRdXed</t>
  </si>
  <si>
    <t>https://t.co/i39D7pzszV</t>
  </si>
  <si>
    <t>https://t.co/N3eQqXOaUa</t>
  </si>
  <si>
    <t>https://t.co/e5shStG0NA</t>
  </si>
  <si>
    <t>https://t.co/IGKktHnMcJ</t>
  </si>
  <si>
    <t>https://t.co/jbh76CZXnG</t>
  </si>
  <si>
    <t>https://t.co/DHlHeRPjG3</t>
  </si>
  <si>
    <t>https://t.co/Z1Ez0vExrM</t>
  </si>
  <si>
    <t>https://t.co/KjlURaZ1UA</t>
  </si>
  <si>
    <t>https://t.co/2CALslgHch</t>
  </si>
  <si>
    <t>https://t.co/t5yNOGU7HU</t>
  </si>
  <si>
    <t>https://t.co/iatplv9vXr</t>
  </si>
  <si>
    <t>https://t.co/cHZdP4uOdu</t>
  </si>
  <si>
    <t>https://t.co/H93c0lnurO</t>
  </si>
  <si>
    <t>http://t.co/rrq6Lo6L</t>
  </si>
  <si>
    <t>https://t.co/jCamDZqraG</t>
  </si>
  <si>
    <t>http://t.co/SoxZ79HaWf</t>
  </si>
  <si>
    <t>https://t.co/lPb0Wg0PFE</t>
  </si>
  <si>
    <t>https://t.co/mjwmsvkvtr</t>
  </si>
  <si>
    <t>https://t.co/ALJzWRg2NE</t>
  </si>
  <si>
    <t>https://t.co/VKD5h9QQtH</t>
  </si>
  <si>
    <t>https://t.co/ALl3iRkfkh</t>
  </si>
  <si>
    <t>http://t.co/12eauPLZ2M</t>
  </si>
  <si>
    <t>https://t.co/HbsT5JNdpZ</t>
  </si>
  <si>
    <t>https://t.co/xCmggjiUSD</t>
  </si>
  <si>
    <t>http://t.co/34H6zJH6T9</t>
  </si>
  <si>
    <t>https://t.co/VL2lMEzCFY</t>
  </si>
  <si>
    <t>http://t.co/pd4f05eMi4</t>
  </si>
  <si>
    <t>https://t.co/aBWLFW1BJX</t>
  </si>
  <si>
    <t>http://t.co/0XrXaEu7Ko</t>
  </si>
  <si>
    <t>https://t.co/Gv8nytXNu8</t>
  </si>
  <si>
    <t>https://t.co/RsaQDWUGKE</t>
  </si>
  <si>
    <t>https://t.co/RMYigIQBQA</t>
  </si>
  <si>
    <t>https://t.co/E2YgFPfqJ3</t>
  </si>
  <si>
    <t>https://t.co/Kv5LXACV5l</t>
  </si>
  <si>
    <t>https://t.co/9QEcd1Ymtl</t>
  </si>
  <si>
    <t>https://t.co/GZBIpmJ77u</t>
  </si>
  <si>
    <t>http://t.co/4JAW1UO9Y8</t>
  </si>
  <si>
    <t>https://t.co/JsejDiYPYr</t>
  </si>
  <si>
    <t>http://t.co/0rLAo4KbNU</t>
  </si>
  <si>
    <t>http://t.co/dOjb7ZVsbT</t>
  </si>
  <si>
    <t>https://t.co/11XHeVOrMC</t>
  </si>
  <si>
    <t>https://t.co/HvxgYpdlKF</t>
  </si>
  <si>
    <t>https://t.co/0kDtaK3Hpa</t>
  </si>
  <si>
    <t>https://t.co/PrEOG9NF3Z</t>
  </si>
  <si>
    <t>https://t.co/GIXD4YceuG</t>
  </si>
  <si>
    <t>https://t.co/k8JVWsdNTM</t>
  </si>
  <si>
    <t>https://t.co/FSkE6wxZk0</t>
  </si>
  <si>
    <t>https://t.co/0vjt7jHrDe</t>
  </si>
  <si>
    <t>https://t.co/ZbrqTSo2jB</t>
  </si>
  <si>
    <t>https://t.co/38tlHCU2KK</t>
  </si>
  <si>
    <t>https://t.co/htYyf1BRDA</t>
  </si>
  <si>
    <t>https://t.co/yxnwjuPO1o</t>
  </si>
  <si>
    <t>http://t.co/zk9l3JivsB</t>
  </si>
  <si>
    <t>https://t.co/yBQqLqUJoL</t>
  </si>
  <si>
    <t>https://t.co/xFy9ff6iWz</t>
  </si>
  <si>
    <t>https://t.co/W6hQFZXylP</t>
  </si>
  <si>
    <t>https://t.co/7XA4T6N5Qf</t>
  </si>
  <si>
    <t>https://t.co/VPa61Sqnir</t>
  </si>
  <si>
    <t>https://t.co/61DntJNHd8</t>
  </si>
  <si>
    <t>https://t.co/Y3KgO9Vvqo</t>
  </si>
  <si>
    <t>https://t.co/Bf3k9K8dbC</t>
  </si>
  <si>
    <t>https://t.co/tE3qTgpVB0</t>
  </si>
  <si>
    <t>https://t.co/TL2JfZ0cCB</t>
  </si>
  <si>
    <t>https://t.co/T1TYEkEioL</t>
  </si>
  <si>
    <t>https://t.co/iSfMC8adyx</t>
  </si>
  <si>
    <t>https://t.co/64AFkFaDFk</t>
  </si>
  <si>
    <t>https://t.co/YVRHBUxg9J</t>
  </si>
  <si>
    <t>http://t.co/My0OCKD1zS</t>
  </si>
  <si>
    <t>http://t.co/HNDU3Plw18</t>
  </si>
  <si>
    <t>https://t.co/VzQ7VjUCfP</t>
  </si>
  <si>
    <t>http://t.co/ICyUpGKpTg</t>
  </si>
  <si>
    <t>http://t.co/kmsWFYQOvU</t>
  </si>
  <si>
    <t>https://t.co/zjyEjdWdb5</t>
  </si>
  <si>
    <t>https://t.co/XAA2Oq2VKY</t>
  </si>
  <si>
    <t>http://t.co/BgBFj6enus</t>
  </si>
  <si>
    <t>https://t.co/VKp9fKDjo0</t>
  </si>
  <si>
    <t>http://t.co/cteH9g5yvP</t>
  </si>
  <si>
    <t>https://t.co/LibbEzrNcd</t>
  </si>
  <si>
    <t>https://t.co/xl6fJHbfKH</t>
  </si>
  <si>
    <t>https://t.co/pAwo0vZVsI</t>
  </si>
  <si>
    <t>https://t.co/C5Huz0daXS</t>
  </si>
  <si>
    <t>http://t.co/tVaVXjKaX5</t>
  </si>
  <si>
    <t>https://t.co/4EQrRDgx2H</t>
  </si>
  <si>
    <t>https://t.co/N0QADGVmBO</t>
  </si>
  <si>
    <t>https://t.co/DeeaZr0q9X</t>
  </si>
  <si>
    <t>https://t.co/RujxOqrtPD</t>
  </si>
  <si>
    <t>https://t.co/BO7JEv47wc</t>
  </si>
  <si>
    <t>https://t.co/rYJ21DMq6a</t>
  </si>
  <si>
    <t>http://t.co/c7YH0v9U3n</t>
  </si>
  <si>
    <t>https://t.co/8CWjbVftgV</t>
  </si>
  <si>
    <t>http://t.co/YDMXaWVLvy</t>
  </si>
  <si>
    <t>https://t.co/5MVUlt2HGI</t>
  </si>
  <si>
    <t>https://t.co/Mug3K5q1dX</t>
  </si>
  <si>
    <t>https://t.co/GcKqUdafTu</t>
  </si>
  <si>
    <t>https://t.co/cUPuAdkyYa</t>
  </si>
  <si>
    <t>https://t.co/XCs6AOUdIZ</t>
  </si>
  <si>
    <t>https://t.co/jLDyHcRVZ9</t>
  </si>
  <si>
    <t>https://t.co/7kUAReaXal</t>
  </si>
  <si>
    <t>https://t.co/rzyksrfOLw</t>
  </si>
  <si>
    <t>https://t.co/yrypjYkLVb</t>
  </si>
  <si>
    <t>http://t.co/lDzZEgGZHD</t>
  </si>
  <si>
    <t>https://t.co/fQ85ARsNgS</t>
  </si>
  <si>
    <t>https://t.co/7HkDfAZcDX</t>
  </si>
  <si>
    <t>http://t.co/xwpOdUHCSk</t>
  </si>
  <si>
    <t>https://t.co/OXY81U2yht</t>
  </si>
  <si>
    <t>https://t.co/kTsD1vMhuj</t>
  </si>
  <si>
    <t>http://t.co/ZBVVFCNswX</t>
  </si>
  <si>
    <t>https://t.co/TJPRVOYupm</t>
  </si>
  <si>
    <t>Perth</t>
  </si>
  <si>
    <t>Pacific Time (US &amp; Canada)</t>
  </si>
  <si>
    <t>Beijing</t>
  </si>
  <si>
    <t>Australia/Brisbane</t>
  </si>
  <si>
    <t>Fiji</t>
  </si>
  <si>
    <t>Asia/Calcutta</t>
  </si>
  <si>
    <t>Berlin</t>
  </si>
  <si>
    <t>Hawaii</t>
  </si>
  <si>
    <t>Europe/Zurich</t>
  </si>
  <si>
    <t>Asia/Kolkata</t>
  </si>
  <si>
    <t>Eastern Time (US &amp; Canada)</t>
  </si>
  <si>
    <t>Brasilia</t>
  </si>
  <si>
    <t>Atlantic Time (Canada)</t>
  </si>
  <si>
    <t>Melbourne</t>
  </si>
  <si>
    <t>Central Time (US &amp; Canada)</t>
  </si>
  <si>
    <t>Indiana (East)</t>
  </si>
  <si>
    <t>Baghdad</t>
  </si>
  <si>
    <t>Adelaide</t>
  </si>
  <si>
    <t>Kathmandu</t>
  </si>
  <si>
    <t>International Date Line West</t>
  </si>
  <si>
    <t>Mountain Time (US &amp; Canada)</t>
  </si>
  <si>
    <t>Muscat</t>
  </si>
  <si>
    <t>Midway Island</t>
  </si>
  <si>
    <t>Bern</t>
  </si>
  <si>
    <t>Mexico City</t>
  </si>
  <si>
    <t>Osaka</t>
  </si>
  <si>
    <t>Bogota</t>
  </si>
  <si>
    <t>Tokyo</t>
  </si>
  <si>
    <t>Arizona</t>
  </si>
  <si>
    <t>Australia/Perth</t>
  </si>
  <si>
    <t>Jerusalem</t>
  </si>
  <si>
    <t>Quito</t>
  </si>
  <si>
    <t>Seoul</t>
  </si>
  <si>
    <t>New Caledonia</t>
  </si>
  <si>
    <t>Sydney</t>
  </si>
  <si>
    <t>Athens</t>
  </si>
  <si>
    <t>Brussels</t>
  </si>
  <si>
    <t>Paris</t>
  </si>
  <si>
    <t>Baku</t>
  </si>
  <si>
    <t>http://pbs.twimg.com/profile_images/881713488048947200/1YztGFMz_normal.jpg</t>
  </si>
  <si>
    <t>http://pbs.twimg.com/profile_images/816732402605137921/9iVoC2-w_normal.jpg</t>
  </si>
  <si>
    <t>http://pbs.twimg.com/profile_images/378800000828197225/f1d53aeab8f0534c7d73b0fbd5651130_normal.png</t>
  </si>
  <si>
    <t>http://pbs.twimg.com/profile_images/809592167857430528/icyw_WmH_normal.jpg</t>
  </si>
  <si>
    <t>http://pbs.twimg.com/profile_images/623698936885219329/SCEla7FC_normal.jpg</t>
  </si>
  <si>
    <t>http://abs.twimg.com/sticky/default_profile_images/default_profile_normal.png</t>
  </si>
  <si>
    <t>http://pbs.twimg.com/profile_images/865844777954164736/CCf2A_s4_normal.jpg</t>
  </si>
  <si>
    <t>http://pbs.twimg.com/profile_images/864006443162361856/vG32n3FB_normal.jpg</t>
  </si>
  <si>
    <t>http://pbs.twimg.com/profile_images/671606055323885568/9DTsYriW_normal.jpg</t>
  </si>
  <si>
    <t>http://pbs.twimg.com/profile_images/783902671916769280/eVGA8mqr_normal.jpg</t>
  </si>
  <si>
    <t>http://pbs.twimg.com/profile_images/881721746252066816/lQBh_Chp_normal.jpg</t>
  </si>
  <si>
    <t>http://pbs.twimg.com/profile_images/881436125902057474/lAKFVl8H_normal.jpg</t>
  </si>
  <si>
    <t>http://pbs.twimg.com/profile_images/2925511197/d32f3db60b1b3dc824c5a8befab0f651_normal.jpeg</t>
  </si>
  <si>
    <t>http://pbs.twimg.com/profile_images/876835156027260928/ydQSskW3_normal.jpg</t>
  </si>
  <si>
    <t>http://pbs.twimg.com/profile_images/842043862306680832/4JI1h69O_normal.jpg</t>
  </si>
  <si>
    <t>http://pbs.twimg.com/profile_images/837673447362736129/re9Rcigg_normal.jpg</t>
  </si>
  <si>
    <t>http://pbs.twimg.com/profile_images/853653643022573568/Hh1S1w4l_normal.jpg</t>
  </si>
  <si>
    <t>http://pbs.twimg.com/profile_images/813663483786989568/M_vF6Xwy_normal.jpg</t>
  </si>
  <si>
    <t>http://pbs.twimg.com/profile_images/862549283177934848/nH9fn6fK_normal.jpg</t>
  </si>
  <si>
    <t>http://pbs.twimg.com/profile_images/682694069215084544/78p9JV4N_normal.jpg</t>
  </si>
  <si>
    <t>http://pbs.twimg.com/profile_images/856171570737197056/_fjxwf-O_normal.jpg</t>
  </si>
  <si>
    <t>http://pbs.twimg.com/profile_images/843653112103682049/E0CibaYX_normal.jpg</t>
  </si>
  <si>
    <t>http://pbs.twimg.com/profile_images/876370635949170688/x-zI72Yt_normal.jpg</t>
  </si>
  <si>
    <t>http://pbs.twimg.com/profile_images/812531108092874753/frVON4bm_normal.jpg</t>
  </si>
  <si>
    <t>http://pbs.twimg.com/profile_images/704233697109671936/yi-B5FO5_normal.jpg</t>
  </si>
  <si>
    <t>http://pbs.twimg.com/profile_images/789316836428881920/Ub3WBK0D_normal.jpg</t>
  </si>
  <si>
    <t>http://pbs.twimg.com/profile_images/749351473524322305/MU1OuGD1_normal.jpg</t>
  </si>
  <si>
    <t>http://pbs.twimg.com/profile_images/872407306645975041/u5ESOYgv_normal.jpg</t>
  </si>
  <si>
    <t>http://pbs.twimg.com/profile_images/847512849719087104/IFVdWR4x_normal.jpg</t>
  </si>
  <si>
    <t>http://pbs.twimg.com/profile_images/861278557061828608/u-7BehBk_normal.jpg</t>
  </si>
  <si>
    <t>http://pbs.twimg.com/profile_images/852871793836789760/NyWlm6tk_normal.jpg</t>
  </si>
  <si>
    <t>http://pbs.twimg.com/profile_images/701299305819275265/5sEsTVd4_normal.jpg</t>
  </si>
  <si>
    <t>http://pbs.twimg.com/profile_images/639388708655919104/1jFinfPp_normal.jpg</t>
  </si>
  <si>
    <t>http://pbs.twimg.com/profile_images/817641031080546305/h0KYj8Zs_normal.jpg</t>
  </si>
  <si>
    <t>http://pbs.twimg.com/profile_images/812913497147224064/0H34sFDp_normal.jpg</t>
  </si>
  <si>
    <t>http://pbs.twimg.com/profile_images/812896291516649473/VnxPOegy_normal.jpg</t>
  </si>
  <si>
    <t>http://pbs.twimg.com/profile_images/868664308065947649/PEAr4G6o_normal.jpg</t>
  </si>
  <si>
    <t>http://pbs.twimg.com/profile_images/877565153767636992/JhbFewOk_normal.jpg</t>
  </si>
  <si>
    <t>http://pbs.twimg.com/profile_images/849566388008230912/x4fEBUAE_normal.jpg</t>
  </si>
  <si>
    <t>http://pbs.twimg.com/profile_images/881482121356820480/0IGdBlJp_normal.jpg</t>
  </si>
  <si>
    <t>http://pbs.twimg.com/profile_images/872319767230722048/A-d5yiX7_normal.jpg</t>
  </si>
  <si>
    <t>http://pbs.twimg.com/profile_images/858572401860386816/scbdY3vQ_normal.jpg</t>
  </si>
  <si>
    <t>http://pbs.twimg.com/profile_images/856661562962194432/YvHohlPz_normal.jpg</t>
  </si>
  <si>
    <t>http://pbs.twimg.com/profile_images/878100105479553025/7RRDETSi_normal.jpg</t>
  </si>
  <si>
    <t>http://pbs.twimg.com/profile_images/865274822535897092/UYp0n5cc_normal.jpg</t>
  </si>
  <si>
    <t>http://pbs.twimg.com/profile_images/599454771792097280/YBDJ3eDh_normal.jpg</t>
  </si>
  <si>
    <t>http://pbs.twimg.com/profile_images/870630824823083009/wLQz9HyW_normal.jpg</t>
  </si>
  <si>
    <t>http://pbs.twimg.com/profile_images/841926297911726082/0AORIgTJ_normal.jpg</t>
  </si>
  <si>
    <t>http://pbs.twimg.com/profile_images/545996642604683265/UsGiVl8s_normal.jpeg</t>
  </si>
  <si>
    <t>http://pbs.twimg.com/profile_images/847981986929139713/XIy9bUz__normal.jpg</t>
  </si>
  <si>
    <t>http://pbs.twimg.com/profile_images/823402115565400064/kDJQPUMQ_normal.jpg</t>
  </si>
  <si>
    <t>http://pbs.twimg.com/profile_images/830265551624818689/Vau8JcIb_normal.jpg</t>
  </si>
  <si>
    <t>http://pbs.twimg.com/profile_images/855586829705334784/LbWRyZEF_normal.jpg</t>
  </si>
  <si>
    <t>http://pbs.twimg.com/profile_images/870328230498226176/CeASU-Af_normal.jpg</t>
  </si>
  <si>
    <t>http://pbs.twimg.com/profile_images/880658148893347840/Drz4wZgQ_normal.jpg</t>
  </si>
  <si>
    <t>http://pbs.twimg.com/profile_images/773822487943450624/piYIiNNk_normal.jpg</t>
  </si>
  <si>
    <t>http://pbs.twimg.com/profile_images/867259647438331904/-20cYAQK_normal.jpg</t>
  </si>
  <si>
    <t>http://pbs.twimg.com/profile_images/1605821408/CM_Photo_normal.jpg</t>
  </si>
  <si>
    <t>http://pbs.twimg.com/profile_images/867099153226227712/RGu7yudJ_normal.jpg</t>
  </si>
  <si>
    <t>http://pbs.twimg.com/profile_images/880770087250124800/U-Eyd98F_normal.jpg</t>
  </si>
  <si>
    <t>http://pbs.twimg.com/profile_images/620113760657776640/aqBTgfJb_normal.jpg</t>
  </si>
  <si>
    <t>http://pbs.twimg.com/profile_images/766154364780183554/z5kahjEt_normal.jpg</t>
  </si>
  <si>
    <t>http://pbs.twimg.com/profile_images/573861410301607936/nwMx999Q_normal.png</t>
  </si>
  <si>
    <t>http://pbs.twimg.com/profile_images/474178614041133058/wlUR4o-J_normal.jpeg</t>
  </si>
  <si>
    <t>http://pbs.twimg.com/profile_images/792796436798681088/Ws67C1Rq_normal.jpg</t>
  </si>
  <si>
    <t>http://pbs.twimg.com/profile_images/718314653181427716/9gKTzW1d_normal.jpg</t>
  </si>
  <si>
    <t>http://pbs.twimg.com/profile_images/878298094776983552/475x2zbK_normal.jpg</t>
  </si>
  <si>
    <t>http://pbs.twimg.com/profile_images/871192895570812928/aILMdRF6_normal.jpg</t>
  </si>
  <si>
    <t>http://pbs.twimg.com/profile_images/880813168234184704/zo9wNzTd_normal.jpg</t>
  </si>
  <si>
    <t>http://pbs.twimg.com/profile_images/881678420828053505/HgQJXMff_normal.jpg</t>
  </si>
  <si>
    <t>http://pbs.twimg.com/profile_images/799896821355126784/7F0iM3HP_normal.jpg</t>
  </si>
  <si>
    <t>http://pbs.twimg.com/profile_images/553841819197255683/kFpwrd8z_normal.jpeg</t>
  </si>
  <si>
    <t>http://pbs.twimg.com/profile_images/728171716342652928/ACkN99-S_normal.jpg</t>
  </si>
  <si>
    <t>http://pbs.twimg.com/profile_images/843339881082474496/Sg8T0xhb_normal.jpg</t>
  </si>
  <si>
    <t>http://pbs.twimg.com/profile_images/862147474739351552/QMS9pnW9_normal.jpg</t>
  </si>
  <si>
    <t>http://pbs.twimg.com/profile_images/871741282854612992/wSuODY9q_normal.jpg</t>
  </si>
  <si>
    <t>http://pbs.twimg.com/profile_images/866191062506668032/0IzYr220_normal.jpg</t>
  </si>
  <si>
    <t>http://pbs.twimg.com/profile_images/864882254207635456/q0Wsw1hX_normal.jpg</t>
  </si>
  <si>
    <t>http://pbs.twimg.com/profile_images/880111452924764160/2Xa3-VfI_normal.jpg</t>
  </si>
  <si>
    <t>http://pbs.twimg.com/profile_images/870291486281269248/QtPIvRqI_normal.jpg</t>
  </si>
  <si>
    <t>http://pbs.twimg.com/profile_images/843829787361787904/fb0Nt5yH_normal.jpg</t>
  </si>
  <si>
    <t>http://pbs.twimg.com/profile_images/879927062269751298/mnmzS1nH_normal.jpg</t>
  </si>
  <si>
    <t>http://pbs.twimg.com/profile_images/867058706348998656/sHsncvBa_normal.jpg</t>
  </si>
  <si>
    <t>http://pbs.twimg.com/profile_images/879989544036315136/3lWm5qPx_normal.jpg</t>
  </si>
  <si>
    <t>http://pbs.twimg.com/profile_images/781330567098806272/0QcWhIDS_normal.jpg</t>
  </si>
  <si>
    <t>http://pbs.twimg.com/profile_images/880387555044114432/tFm6BGmm_normal.jpg</t>
  </si>
  <si>
    <t>http://pbs.twimg.com/profile_images/875270763938316288/mPxkOwXY_normal.jpg</t>
  </si>
  <si>
    <t>http://pbs.twimg.com/profile_images/863770445467705355/Evy065W__normal.jpg</t>
  </si>
  <si>
    <t>http://pbs.twimg.com/profile_images/880493242369720320/UWmjFtyV_normal.jpg</t>
  </si>
  <si>
    <t>http://pbs.twimg.com/profile_images/880670122251366405/zTfly79t_normal.jpg</t>
  </si>
  <si>
    <t>http://pbs.twimg.com/profile_images/875177034837762049/5ZLNNFFb_normal.jpg</t>
  </si>
  <si>
    <t>http://pbs.twimg.com/profile_images/541877728874479618/3HH5-38p_normal.jpeg</t>
  </si>
  <si>
    <t>http://pbs.twimg.com/profile_images/867936211158958080/WqIw9Tjv_normal.jpg</t>
  </si>
  <si>
    <t>http://pbs.twimg.com/profile_images/866486463105343488/ZMRvdktW_normal.jpg</t>
  </si>
  <si>
    <t>http://pbs.twimg.com/profile_images/683388099783569408/_W84FOl8_normal.jpg</t>
  </si>
  <si>
    <t>http://pbs.twimg.com/profile_images/794474125528068096/Ff3DGxdL_normal.jpg</t>
  </si>
  <si>
    <t>http://pbs.twimg.com/profile_images/718314968102367232/ypY1GPCQ_normal.jpg</t>
  </si>
  <si>
    <t>http://pbs.twimg.com/profile_images/855145540534784000/1NCqHqfu_normal.jpg</t>
  </si>
  <si>
    <t>http://pbs.twimg.com/profile_images/860464904704315392/YkWNhApy_normal.jpg</t>
  </si>
  <si>
    <t>http://pbs.twimg.com/profile_images/878170989380726785/iBpqVKKC_normal.jpg</t>
  </si>
  <si>
    <t>http://pbs.twimg.com/profile_images/956014083/RTEmagicC_shefali_01_jpg_normal.jpg</t>
  </si>
  <si>
    <t>http://pbs.twimg.com/profile_images/713197349296668672/4IM-WSVq_normal.jpg</t>
  </si>
  <si>
    <t>http://pbs.twimg.com/profile_images/849283615821135872/uwdSTaoW_normal.jpg</t>
  </si>
  <si>
    <t>http://pbs.twimg.com/profile_images/635654030618812416/uHe8pxJe_normal.png</t>
  </si>
  <si>
    <t>http://pbs.twimg.com/profile_images/878917957417611264/bTyXyuN5_normal.jpg</t>
  </si>
  <si>
    <t>http://pbs.twimg.com/profile_images/694889349557555200/LzaOQ1mk_normal.png</t>
  </si>
  <si>
    <t>http://pbs.twimg.com/profile_images/873263510763040769/6JdY9pxY_normal.jpg</t>
  </si>
  <si>
    <t>http://pbs.twimg.com/profile_images/378800000858947434/ufHY7N3o_normal.jpeg</t>
  </si>
  <si>
    <t>http://pbs.twimg.com/profile_images/881397257916092420/8yOf27-V_normal.jpg</t>
  </si>
  <si>
    <t>http://pbs.twimg.com/profile_images/754643691432660992/udpsn0y2_normal.jpg</t>
  </si>
  <si>
    <t>http://pbs.twimg.com/profile_images/813449591030890496/gEZkck6E_normal.jpg</t>
  </si>
  <si>
    <t>http://pbs.twimg.com/profile_images/838829976849784833/UdgGglcN_normal.jpg</t>
  </si>
  <si>
    <t>http://pbs.twimg.com/profile_images/812210721689698304/6mPFwDSU_normal.jpg</t>
  </si>
  <si>
    <t>http://pbs.twimg.com/profile_images/810419462155309057/4ldVEU_J_normal.jpg</t>
  </si>
  <si>
    <t>http://pbs.twimg.com/profile_images/1655923884/21sheela1_normal.jpg</t>
  </si>
  <si>
    <t>http://pbs.twimg.com/profile_images/880608916568190976/530Wx625_normal.jpg</t>
  </si>
  <si>
    <t>http://pbs.twimg.com/profile_images/874167009927323648/kJx7OsVk_normal.jpg</t>
  </si>
  <si>
    <t>http://pbs.twimg.com/profile_images/873623772485500928/O4Rv4Lsq_normal.jpg</t>
  </si>
  <si>
    <t>http://pbs.twimg.com/profile_images/876785263011287040/cgUWlhF3_normal.jpg</t>
  </si>
  <si>
    <t>http://pbs.twimg.com/profile_images/851545318713720832/Fr9gAkEt_normal.jpg</t>
  </si>
  <si>
    <t>http://pbs.twimg.com/profile_images/844423313728458753/vaI6BVnN_normal.jpg</t>
  </si>
  <si>
    <t>http://pbs.twimg.com/profile_images/702713093583872001/Gq4JVTVO_normal.png</t>
  </si>
  <si>
    <t>http://pbs.twimg.com/profile_images/844872514312515584/Sy0tATRx_normal.jpg</t>
  </si>
  <si>
    <t>http://pbs.twimg.com/profile_images/551980514836365312/2risZpzU_normal.jpeg</t>
  </si>
  <si>
    <t>http://pbs.twimg.com/profile_images/687258869798535168/N58Mbk06_normal.jpg</t>
  </si>
  <si>
    <t>http://pbs.twimg.com/profile_images/864537079803289600/V_5S5bX6_normal.jpg</t>
  </si>
  <si>
    <t>http://pbs.twimg.com/profile_images/865842609637294080/zmjKVnyy_normal.jpg</t>
  </si>
  <si>
    <t>http://pbs.twimg.com/profile_images/660726066453983232/LmGGWQcb_normal.jpg</t>
  </si>
  <si>
    <t>http://pbs.twimg.com/profile_images/880167090258272256/3a-d182t_normal.jpg</t>
  </si>
  <si>
    <t>http://pbs.twimg.com/profile_images/848762205164118016/9IX4wOeb_normal.jpg</t>
  </si>
  <si>
    <t>http://pbs.twimg.com/profile_images/378800000622695107/4a5482d12a219b15dc47d2e4509da5d1_normal.jpeg</t>
  </si>
  <si>
    <t>http://pbs.twimg.com/profile_images/734747694019682304/H007Ks7l_normal.jpg</t>
  </si>
  <si>
    <t>http://pbs.twimg.com/profile_images/879907127682375680/9mNkPRLg_normal.jpg</t>
  </si>
  <si>
    <t>http://pbs.twimg.com/profile_images/541447673715236866/0McrgiOF_normal.jpeg</t>
  </si>
  <si>
    <t>http://pbs.twimg.com/profile_images/866524937414090752/tcLFEyg__normal.jpg</t>
  </si>
  <si>
    <t>http://pbs.twimg.com/profile_images/781821057623666688/U8ZoIks7_normal.jpg</t>
  </si>
  <si>
    <t>http://pbs.twimg.com/profile_images/760506328464945152/ij325Jvx_normal.jpg</t>
  </si>
  <si>
    <t>http://pbs.twimg.com/profile_images/813265943249952768/nwLw6l80_normal.jpg</t>
  </si>
  <si>
    <t>http://pbs.twimg.com/profile_images/860560611335340032/hwFCZ--0_normal.jpg</t>
  </si>
  <si>
    <t>http://pbs.twimg.com/profile_images/880408957990215680/Qfo1SxzQ_normal.jpg</t>
  </si>
  <si>
    <t>http://pbs.twimg.com/profile_images/880449443325071360/78fV9Ndi_normal.jpg</t>
  </si>
  <si>
    <t>http://pbs.twimg.com/profile_images/879736219311243265/vp-eJrHp_normal.jpg</t>
  </si>
  <si>
    <t>http://pbs.twimg.com/profile_images/881408802549051392/Ruowbf0N_normal.jpg</t>
  </si>
  <si>
    <t>http://pbs.twimg.com/profile_images/2344834548/u0a1a26ezc0t4hhmqq9m_normal.jpeg</t>
  </si>
  <si>
    <t>http://pbs.twimg.com/profile_images/867547582020677632/xNFbYDyk_normal.jpg</t>
  </si>
  <si>
    <t>http://pbs.twimg.com/profile_images/879402668439031808/I-19CXjI_normal.jpg</t>
  </si>
  <si>
    <t>http://pbs.twimg.com/profile_images/867335331602976769/gr0304YM_normal.jpg</t>
  </si>
  <si>
    <t>http://pbs.twimg.com/profile_images/741111774896881664/a5SYVh0d_normal.jpg</t>
  </si>
  <si>
    <t>http://pbs.twimg.com/profile_images/1178911359/NBS-150x150-v2_normal.jpg</t>
  </si>
  <si>
    <t>http://pbs.twimg.com/profile_images/875079936872259586/uQKVEkY__normal.jpg</t>
  </si>
  <si>
    <t>http://pbs.twimg.com/profile_images/653196885444960256/520p8SV7_normal.jpg</t>
  </si>
  <si>
    <t>http://pbs.twimg.com/profile_images/878560295026688001/o9SnJ4uD_normal.jpg</t>
  </si>
  <si>
    <t>http://pbs.twimg.com/profile_images/378800000809174783/61047c3abc93790d1899d7bf3c6accb4_normal.jpeg</t>
  </si>
  <si>
    <t>http://pbs.twimg.com/profile_images/876833733428387841/4w3P7QiW_normal.jpg</t>
  </si>
  <si>
    <t>http://pbs.twimg.com/profile_images/875968625273745408/xxbgzgmT_normal.jpg</t>
  </si>
  <si>
    <t>http://pbs.twimg.com/profile_images/858018928878112769/87j-_Xdb_normal.jpg</t>
  </si>
  <si>
    <t>http://pbs.twimg.com/profile_images/864853902369243136/PWwkHCEI_normal.jpg</t>
  </si>
  <si>
    <t>http://pbs.twimg.com/profile_images/417910199060426752/6unm8kz2_normal.jpeg</t>
  </si>
  <si>
    <t>http://pbs.twimg.com/profile_images/861243067910594560/-pzjOxBi_normal.jpg</t>
  </si>
  <si>
    <t>http://pbs.twimg.com/profile_images/873961406147604480/_HTed2L3_normal.jpg</t>
  </si>
  <si>
    <t>http://pbs.twimg.com/profile_images/790907338982961152/3--mfCK1_normal.jpg</t>
  </si>
  <si>
    <t>http://pbs.twimg.com/profile_images/872279804049068032/9u65ghat_normal.jpg</t>
  </si>
  <si>
    <t>http://pbs.twimg.com/profile_images/847135755793321984/b6DxxzdL_normal.jpg</t>
  </si>
  <si>
    <t>http://pbs.twimg.com/profile_images/850936358097092608/a_UQLn6F_normal.jpg</t>
  </si>
  <si>
    <t>http://pbs.twimg.com/profile_images/867943041428049920/Y0mvY58j_normal.jpg</t>
  </si>
  <si>
    <t>http://pbs.twimg.com/profile_images/846537948296302592/D-7da5cs_normal.jpg</t>
  </si>
  <si>
    <t>http://pbs.twimg.com/profile_images/1610341319/35x45_1_normal.JPG</t>
  </si>
  <si>
    <t>http://pbs.twimg.com/profile_images/869767488367493122/6em0GDQc_normal.jpg</t>
  </si>
  <si>
    <t>http://pbs.twimg.com/profile_images/867064286010593281/8wGnaJBV_normal.jpg</t>
  </si>
  <si>
    <t>http://pbs.twimg.com/profile_images/880064654021730304/zd9Uinie_normal.jpg</t>
  </si>
  <si>
    <t>http://pbs.twimg.com/profile_images/879974049866104832/d9QKYLEX_normal.jpg</t>
  </si>
  <si>
    <t>http://pbs.twimg.com/profile_images/881013452277460992/HG3TMlRu_normal.jpg</t>
  </si>
  <si>
    <t>http://pbs.twimg.com/profile_images/863319430448676864/hDUelfva_normal.jpg</t>
  </si>
  <si>
    <t>http://pbs.twimg.com/profile_images/850056415087661056/EPe_v5Vr_normal.jpg</t>
  </si>
  <si>
    <t>http://pbs.twimg.com/profile_images/879203758621831168/9wyoV0hd_normal.jpg</t>
  </si>
  <si>
    <t>http://pbs.twimg.com/profile_images/875413906465976323/e9a17CE2_normal.jpg</t>
  </si>
  <si>
    <t>http://pbs.twimg.com/profile_images/695605112496979968/pLGDI0af_normal.jpg</t>
  </si>
  <si>
    <t>http://pbs.twimg.com/profile_images/821567027324141568/c8F60hh9_normal.jpg</t>
  </si>
  <si>
    <t>http://pbs.twimg.com/profile_images/723089419008397312/riFSyrz-_normal.jpg</t>
  </si>
  <si>
    <t>http://pbs.twimg.com/profile_images/555937973456220160/LJ4v_npE_normal.jpeg</t>
  </si>
  <si>
    <t>http://pbs.twimg.com/profile_images/874853008277995520/Icezms9l_normal.jpg</t>
  </si>
  <si>
    <t>http://pbs.twimg.com/profile_images/832854725129285636/kLi5-Lzo_normal.jpg</t>
  </si>
  <si>
    <t>http://pbs.twimg.com/profile_images/804034983182512128/zRIMJVXn_normal.jpg</t>
  </si>
  <si>
    <t>http://pbs.twimg.com/profile_images/874258643834740736/DcfcVf4N_normal.jpg</t>
  </si>
  <si>
    <t>http://pbs.twimg.com/profile_images/699141616888631297/Ly6-gKhQ_normal.jpg</t>
  </si>
  <si>
    <t>http://pbs.twimg.com/profile_images/863579413371396096/ZH_5d-N6_normal.jpg</t>
  </si>
  <si>
    <t>http://pbs.twimg.com/profile_images/774650962963292160/yn5h5Zx5_normal.jpg</t>
  </si>
  <si>
    <t>http://pbs.twimg.com/profile_images/876364396917903361/kWPXiDEn_normal.jpg</t>
  </si>
  <si>
    <t>http://pbs.twimg.com/profile_images/875925134627938304/xLZc8CbO_normal.jpg</t>
  </si>
  <si>
    <t>http://pbs.twimg.com/profile_images/508954908/mama_with_lion_cub_South_Africa_Sept__09_normal.jpg</t>
  </si>
  <si>
    <t>http://pbs.twimg.com/profile_images/843382955045150720/JLgZbWQG_normal.jpg</t>
  </si>
  <si>
    <t>http://pbs.twimg.com/profile_images/819889158617436161/_d2Mz-XH_normal.jpg</t>
  </si>
  <si>
    <t>http://pbs.twimg.com/profile_images/879276775901102080/CAgc7jkx_normal.jpg</t>
  </si>
  <si>
    <t>http://pbs.twimg.com/profile_images/881375223597150209/JqH7Z-Yi_normal.jpg</t>
  </si>
  <si>
    <t>http://pbs.twimg.com/profile_images/880461788776726534/y87bg1qh_normal.jpg</t>
  </si>
  <si>
    <t>http://pbs.twimg.com/profile_images/880707716607610880/Im7vL34l_normal.jpg</t>
  </si>
  <si>
    <t>http://pbs.twimg.com/profile_images/881507735056953345/K1jRlCtH_normal.jpg</t>
  </si>
  <si>
    <t>http://pbs.twimg.com/profile_images/881712347542200320/jq8KDUEK_normal.jpg</t>
  </si>
  <si>
    <t>http://pbs.twimg.com/profile_images/830049848460193792/yqexlRM2_normal.jpg</t>
  </si>
  <si>
    <t>http://pbs.twimg.com/profile_images/873893862892224512/15tUCzoi_normal.jpg</t>
  </si>
  <si>
    <t>http://pbs.twimg.com/profile_images/776098304786432000/8COeAumR_normal.jpg</t>
  </si>
  <si>
    <t>http://pbs.twimg.com/profile_images/621028770003062784/grEa1wZm_normal.jpg</t>
  </si>
  <si>
    <t>http://pbs.twimg.com/profile_images/457533366/self_normal.jpg</t>
  </si>
  <si>
    <t>http://pbs.twimg.com/profile_images/872282461203349504/Gwg-97_X_normal.jpg</t>
  </si>
  <si>
    <t>http://pbs.twimg.com/profile_images/540081416231333888/z5Z0EDrH_normal.jpeg</t>
  </si>
  <si>
    <t>http://pbs.twimg.com/profile_images/876694370107367425/h_Z3H_8N_normal.jpg</t>
  </si>
  <si>
    <t>http://pbs.twimg.com/profile_images/877824881475280896/9zMZv_W-_normal.jpg</t>
  </si>
  <si>
    <t>http://pbs.twimg.com/profile_images/592412832349597696/f7iWqLTG_normal.jpg</t>
  </si>
  <si>
    <t>http://pbs.twimg.com/profile_images/445800649062506496/q3UQf4B7_normal.jpeg</t>
  </si>
  <si>
    <t>http://pbs.twimg.com/profile_images/868922662336200704/BbWNbaQk_normal.jpg</t>
  </si>
  <si>
    <t>http://pbs.twimg.com/profile_images/872634329750323201/JEWOwGzg_normal.jpg</t>
  </si>
  <si>
    <t>http://pbs.twimg.com/profile_images/828604204319129602/ZR81MNcX_normal.jpg</t>
  </si>
  <si>
    <t>http://pbs.twimg.com/profile_images/874338647654453249/3lM_x6Xy_normal.jpg</t>
  </si>
  <si>
    <t>http://pbs.twimg.com/profile_images/880317757233000450/oUgPGeG7_normal.jpg</t>
  </si>
  <si>
    <t>http://pbs.twimg.com/profile_images/837689586713145344/w3RmkGsI_normal.jpg</t>
  </si>
  <si>
    <t>http://pbs.twimg.com/profile_images/848509910669250563/UrGpgIDk_normal.jpg</t>
  </si>
  <si>
    <t>http://pbs.twimg.com/profile_images/881711087384580096/2YNDNG4N_normal.jpg</t>
  </si>
  <si>
    <t>http://pbs.twimg.com/profile_images/880032759284207616/MA6HGI0p_normal.jpg</t>
  </si>
  <si>
    <t>http://pbs.twimg.com/profile_images/819241490799067139/3bj91kVi_normal.jpg</t>
  </si>
  <si>
    <t>http://pbs.twimg.com/profile_images/638622437408575488/LbrWn1sk_normal.png</t>
  </si>
  <si>
    <t>http://pbs.twimg.com/profile_images/792229802195365888/CZH4YstM_normal.jpg</t>
  </si>
  <si>
    <t>http://pbs.twimg.com/profile_images/863151003926843392/yeu_v4Fv_normal.jpg</t>
  </si>
  <si>
    <t>http://pbs.twimg.com/profile_images/857930313514799104/4ErkCNH1_normal.jpg</t>
  </si>
  <si>
    <t>http://pbs.twimg.com/profile_images/849185033650941953/U915v6U8_normal.jpg</t>
  </si>
  <si>
    <t>http://pbs.twimg.com/profile_images/864134977369153536/G1qTDaZ-_normal.jpg</t>
  </si>
  <si>
    <t>http://pbs.twimg.com/profile_images/881694021994897409/jKcZt92h_normal.jpg</t>
  </si>
  <si>
    <t>http://pbs.twimg.com/profile_images/720145418663768064/7pYRfZ2j_normal.jpg</t>
  </si>
  <si>
    <t>http://pbs.twimg.com/profile_images/727848709518675968/xebahww0_normal.jpg</t>
  </si>
  <si>
    <t>http://pbs.twimg.com/profile_images/816317551366066179/cfrhsGNP_normal.jpg</t>
  </si>
  <si>
    <t>http://pbs.twimg.com/profile_images/862317061799673856/On7Kf7JZ_normal.jpg</t>
  </si>
  <si>
    <t>http://pbs.twimg.com/profile_images/696046640369512448/AldtkC5k_normal.jpg</t>
  </si>
  <si>
    <t>http://pbs.twimg.com/profile_images/874998173420232705/kT8KkDqV_normal.jpg</t>
  </si>
  <si>
    <t>http://pbs.twimg.com/profile_images/855796175974412288/VkNU0-mh_normal.jpg</t>
  </si>
  <si>
    <t>http://pbs.twimg.com/profile_images/856801696307171328/LZjfUTjO_normal.jpg</t>
  </si>
  <si>
    <t>http://pbs.twimg.com/profile_images/870222618644717568/ehLqQ2EU_normal.jpg</t>
  </si>
  <si>
    <t>http://pbs.twimg.com/profile_images/849264822273421312/-D_ZK_u5_normal.jpg</t>
  </si>
  <si>
    <t>http://pbs.twimg.com/profile_images/863734337237204993/oE7c7Eq-_normal.jpg</t>
  </si>
  <si>
    <t>http://pbs.twimg.com/profile_images/881035164343783424/anGrXU2N_normal.jpg</t>
  </si>
  <si>
    <t>http://pbs.twimg.com/profile_images/823367623085682688/WzmEMz3w_normal.jpg</t>
  </si>
  <si>
    <t>http://pbs.twimg.com/profile_images/821426309482037249/KjduMvoW_normal.jpg</t>
  </si>
  <si>
    <t>http://pbs.twimg.com/profile_images/874244432815505410/blTRn9VA_normal.jpg</t>
  </si>
  <si>
    <t>http://pbs.twimg.com/profile_images/472730889273610240/_GU7FVbl_normal.jpeg</t>
  </si>
  <si>
    <t>http://pbs.twimg.com/profile_images/499916237762068480/w2AG4kbG_normal.jpeg</t>
  </si>
  <si>
    <t>http://pbs.twimg.com/profile_images/867241655690301440/_suwEqPJ_normal.jpg</t>
  </si>
  <si>
    <t>http://pbs.twimg.com/profile_images/857894786874920961/xMSZoS0A_normal.jpg</t>
  </si>
  <si>
    <t>http://pbs.twimg.com/profile_images/878103982081626112/loFuzi3l_normal.jpg</t>
  </si>
  <si>
    <t>http://pbs.twimg.com/profile_images/703438343049187328/jnUXQ8cB_normal.jpg</t>
  </si>
  <si>
    <t>http://pbs.twimg.com/profile_images/761117574729830400/8-Y_Chme_normal.jpg</t>
  </si>
  <si>
    <t>http://pbs.twimg.com/profile_images/821418588246577152/KmqvoBAq_normal.jpg</t>
  </si>
  <si>
    <t>http://pbs.twimg.com/profile_images/762891289318789120/Ji_m3fK8_normal.jpg</t>
  </si>
  <si>
    <t>http://pbs.twimg.com/profile_images/847768597904490496/f3Ln9Eku_normal.jpg</t>
  </si>
  <si>
    <t>http://pbs.twimg.com/profile_images/861502351286382592/MJ-17qIL_normal.jpg</t>
  </si>
  <si>
    <t>http://pbs.twimg.com/profile_images/839320517840629760/mzSoK5xF_normal.jpg</t>
  </si>
  <si>
    <t>http://pbs.twimg.com/profile_images/878557450298941441/mzuRSsv2_normal.jpg</t>
  </si>
  <si>
    <t>http://pbs.twimg.com/profile_images/806179855918190592/U1t_MpWb_normal.jpg</t>
  </si>
  <si>
    <t>http://pbs.twimg.com/profile_images/861611904287948801/NJ6FB8ed_normal.jpg</t>
  </si>
  <si>
    <t>http://pbs.twimg.com/profile_images/834243402967298048/kZvo7UZ7_normal.jpg</t>
  </si>
  <si>
    <t>http://pbs.twimg.com/profile_images/692608354108047360/0L-J1cxN_normal.jpg</t>
  </si>
  <si>
    <t>http://pbs.twimg.com/profile_images/881716040375422977/R3ZFA7z0_normal.jpg</t>
  </si>
  <si>
    <t>http://pbs.twimg.com/profile_images/880017915772153856/yqrg7gK6_normal.jpg</t>
  </si>
  <si>
    <t>http://pbs.twimg.com/profile_images/881010573521035265/e60QdGyz_normal.jpg</t>
  </si>
  <si>
    <t>http://pbs.twimg.com/profile_images/880135457866080257/N93oRx8G_normal.jpg</t>
  </si>
  <si>
    <t>http://pbs.twimg.com/profile_images/823409017816911872/5w3aolfh_normal.jpg</t>
  </si>
  <si>
    <t>http://pbs.twimg.com/profile_images/879971451108851713/jeMGVchL_normal.jpg</t>
  </si>
  <si>
    <t>http://pbs.twimg.com/profile_images/881462160668348418/s7lXXbsc_normal.jpg</t>
  </si>
  <si>
    <t>http://pbs.twimg.com/profile_images/799249526561214464/JE1ghzWG_normal.jpg</t>
  </si>
  <si>
    <t>http://pbs.twimg.com/profile_images/833344735150436352/ahc09OeJ_normal.jpg</t>
  </si>
  <si>
    <t>http://pbs.twimg.com/profile_images/877039122426322944/ZwGtAtgv_normal.jpg</t>
  </si>
  <si>
    <t>http://pbs.twimg.com/profile_images/877432240958980096/bP2b_fCw_normal.jpg</t>
  </si>
  <si>
    <t>http://pbs.twimg.com/profile_images/870908475932463105/alc_6gxB_normal.jpg</t>
  </si>
  <si>
    <t>http://pbs.twimg.com/profile_images/877575223922507776/NgFdtxIC_normal.jpg</t>
  </si>
  <si>
    <t>http://pbs.twimg.com/profile_images/767033198773690371/8U-8wnyj_normal.jpg</t>
  </si>
  <si>
    <t>http://pbs.twimg.com/profile_images/466538498002935808/xc92ruv2_normal.jpeg</t>
  </si>
  <si>
    <t>http://pbs.twimg.com/profile_images/843887593074954242/5gFkKcmh_normal.jpg</t>
  </si>
  <si>
    <t>http://pbs.twimg.com/profile_images/821608437939367938/Vl6Kau9R_normal.jpg</t>
  </si>
  <si>
    <t>http://pbs.twimg.com/profile_images/577817308946558976/4rdaBrFe_normal.jpeg</t>
  </si>
  <si>
    <t>http://pbs.twimg.com/profile_images/878248343670972416/Ypx_08eT_normal.jpg</t>
  </si>
  <si>
    <t>http://pbs.twimg.com/profile_images/873358705659568128/KOBFt8ch_normal.jpg</t>
  </si>
  <si>
    <t>http://pbs.twimg.com/profile_images/880408804478799873/a_nzA67k_normal.jpg</t>
  </si>
  <si>
    <t>http://pbs.twimg.com/profile_images/548051482050699265/o9B71i61_normal.jpeg</t>
  </si>
  <si>
    <t>http://pbs.twimg.com/profile_images/524876837885734914/OcuKMytR_normal.jpeg</t>
  </si>
  <si>
    <t>http://pbs.twimg.com/profile_images/877864365483065344/wy53ws_7_normal.jpg</t>
  </si>
  <si>
    <t>http://pbs.twimg.com/profile_images/791560029115744256/grJoUaA__normal.jpg</t>
  </si>
  <si>
    <t>http://pbs.twimg.com/profile_images/470457591/PPHR_normal.jpg</t>
  </si>
  <si>
    <t>http://pbs.twimg.com/profile_images/868361276950491136/RlqdXT-L_normal.jpg</t>
  </si>
  <si>
    <t>http://pbs.twimg.com/profile_images/851144893011505152/3e8iTGWH_normal.jpg</t>
  </si>
  <si>
    <t>http://pbs.twimg.com/profile_images/614583061448036352/CBpFkPaz_normal.png</t>
  </si>
  <si>
    <t>http://pbs.twimg.com/profile_images/832560283243540480/Y3JirNi-_normal.jpg</t>
  </si>
  <si>
    <t>http://pbs.twimg.com/profile_images/855812230503333888/w48_ah1e_normal.jpg</t>
  </si>
  <si>
    <t>http://pbs.twimg.com/profile_images/875705661538959360/_Fwd5jFF_normal.jpg</t>
  </si>
  <si>
    <t>http://pbs.twimg.com/profile_images/841645706381205504/TL0GD2F0_normal.jpg</t>
  </si>
  <si>
    <t>http://pbs.twimg.com/profile_images/714946924105883648/4fgNVF4H_normal.jpg</t>
  </si>
  <si>
    <t>http://pbs.twimg.com/profile_images/881576126262464513/Kz8bH4rQ_normal.jpg</t>
  </si>
  <si>
    <t>http://pbs.twimg.com/profile_images/1367247044/Me_normal.jpg</t>
  </si>
  <si>
    <t>http://pbs.twimg.com/profile_images/753103187394097152/a5Hckg3t_normal.jpg</t>
  </si>
  <si>
    <t>http://pbs.twimg.com/profile_images/776876111192006656/kNfflZMC_normal.jpg</t>
  </si>
  <si>
    <t>http://pbs.twimg.com/profile_images/875130521260511232/9J-cVeVh_normal.jpg</t>
  </si>
  <si>
    <t>http://pbs.twimg.com/profile_images/881175443575103488/yaDlaJv0_normal.jpg</t>
  </si>
  <si>
    <t>http://pbs.twimg.com/profile_images/653961946153242624/edInxy76_normal.jpg</t>
  </si>
  <si>
    <t>http://pbs.twimg.com/profile_images/844062386168381440/O-paCAsc_normal.jpg</t>
  </si>
  <si>
    <t>http://pbs.twimg.com/profile_images/733713017968320512/mdHdFl5Y_normal.jpg</t>
  </si>
  <si>
    <t>http://pbs.twimg.com/profile_images/378800000410418968/5ac8205bbabb2282a202025bcc9ef869_normal.png</t>
  </si>
  <si>
    <t>http://pbs.twimg.com/profile_images/535786035276292096/MuXLVZ-0_normal.jpeg</t>
  </si>
  <si>
    <t>http://pbs.twimg.com/profile_images/878639679695970305/DPj27UFB_normal.jpg</t>
  </si>
  <si>
    <t>http://pbs.twimg.com/profile_images/867802236700823554/QO73Zwdq_normal.jpg</t>
  </si>
  <si>
    <t>http://pbs.twimg.com/profile_images/577855294010580992/MKcYGmM1_normal.jpeg</t>
  </si>
  <si>
    <t>http://pbs.twimg.com/profile_images/869575334785466368/01in69pD_normal.jpg</t>
  </si>
  <si>
    <t>http://pbs.twimg.com/profile_images/480324353448353792/9JzZ3gIq_normal.jpeg</t>
  </si>
  <si>
    <t>http://pbs.twimg.com/profile_images/470661580833964032/CleLOeD1_normal.jpeg</t>
  </si>
  <si>
    <t>http://pbs.twimg.com/profile_images/857590967372836864/-OLapgFY_normal.jpg</t>
  </si>
  <si>
    <t>http://pbs.twimg.com/profile_images/879726710278803456/QHUpPdnC_normal.jpg</t>
  </si>
  <si>
    <t>http://pbs.twimg.com/profile_images/796353316959551488/WBS6wSvK_normal.jpg</t>
  </si>
  <si>
    <t>http://pbs.twimg.com/profile_images/431055160589049856/hwKfuGkA_normal.jpeg</t>
  </si>
  <si>
    <t>http://pbs.twimg.com/profile_images/866139089397063681/kudvzcDS_normal.jpg</t>
  </si>
  <si>
    <t>http://pbs.twimg.com/profile_images/778884220903104512/HzxN3b_J_normal.jpg</t>
  </si>
  <si>
    <t>http://pbs.twimg.com/profile_images/881458830814707713/mMRI3jLu_normal.jpg</t>
  </si>
  <si>
    <t>http://pbs.twimg.com/profile_images/880112305320722432/lWIxxw_U_normal.jpg</t>
  </si>
  <si>
    <t>http://pbs.twimg.com/profile_images/824521580705230851/6xNAw2bK_normal.jpg</t>
  </si>
  <si>
    <t>http://pbs.twimg.com/profile_images/871345649861701632/0DdLNQMD_normal.jpg</t>
  </si>
  <si>
    <t>http://pbs.twimg.com/profile_images/444723524700106752/4QkuapMU_normal.jpeg</t>
  </si>
  <si>
    <t>http://pbs.twimg.com/profile_images/773533927445233664/Q7Oqd8W0_normal.jpg</t>
  </si>
  <si>
    <t>http://pbs.twimg.com/profile_images/616105404028731392/LqBQ6Fcg_normal.jpg</t>
  </si>
  <si>
    <t>http://pbs.twimg.com/profile_images/548540821847281665/loqTzxJK_normal.png</t>
  </si>
  <si>
    <t>http://pbs.twimg.com/profile_images/878254206183907328/IhAA0Hkn_normal.jpg</t>
  </si>
  <si>
    <t>http://pbs.twimg.com/profile_images/853165778417455105/aqyGzFe7_normal.jpg</t>
  </si>
  <si>
    <t>http://pbs.twimg.com/profile_images/868465723278057474/5nzdTJ_R_normal.jpg</t>
  </si>
  <si>
    <t>http://pbs.twimg.com/profile_images/823416309878648833/ZqMbNLip_normal.jpg</t>
  </si>
  <si>
    <t>http://pbs.twimg.com/profile_images/881577939938050048/Di5VDufL_normal.jpg</t>
  </si>
  <si>
    <t>http://pbs.twimg.com/profile_images/402766171/Chairman_Logo__Small__normal.jpg</t>
  </si>
  <si>
    <t>http://pbs.twimg.com/profile_images/3167874356/ed1ea3ef723e24318f140fe2bf18aca7_normal.jpeg</t>
  </si>
  <si>
    <t>http://pbs.twimg.com/profile_images/1636716315/329716525_normal.jpg</t>
  </si>
  <si>
    <t>http://pbs.twimg.com/profile_images/378800000447993891/240d68069d717dcc87c01f83d638ea4c_normal.jpeg</t>
  </si>
  <si>
    <t>http://pbs.twimg.com/profile_images/586775737/Subanju000_normal.jpg</t>
  </si>
  <si>
    <t>http://pbs.twimg.com/profile_images/860965963470172161/LKnrrWqo_normal.jpg</t>
  </si>
  <si>
    <t>http://pbs.twimg.com/profile_images/741662253741539330/szms7-tc_normal.jpg</t>
  </si>
  <si>
    <t>http://pbs.twimg.com/profile_images/880493265660903424/3lb575Ok_normal.jpg</t>
  </si>
  <si>
    <t>http://pbs.twimg.com/profile_images/821009008890970113/aBHr9UuY_normal.jpg</t>
  </si>
  <si>
    <t>http://pbs.twimg.com/profile_images/2881526894/1a54fd9ccb222e586c2ed3127482c405_normal.jpeg</t>
  </si>
  <si>
    <t>http://pbs.twimg.com/profile_images/545534959633457153/HpDb-_ka_normal.jpeg</t>
  </si>
  <si>
    <t>http://pbs.twimg.com/profile_images/878261910575226880/izQjUlO0_normal.jpg</t>
  </si>
  <si>
    <t>http://pbs.twimg.com/profile_images/821744094359601152/eMan8FFQ_normal.jpg</t>
  </si>
  <si>
    <t>http://pbs.twimg.com/profile_images/656093309996265472/fkeiw6F9_normal.jpg</t>
  </si>
  <si>
    <t>http://pbs.twimg.com/profile_images/794425736400515072/WZNMk41m_normal.jpg</t>
  </si>
  <si>
    <t>http://pbs.twimg.com/profile_images/864432203370905601/yWa-6Q9O_normal.jpg</t>
  </si>
  <si>
    <t>http://pbs.twimg.com/profile_images/877910768003547137/P1bqd1HQ_normal.jpg</t>
  </si>
  <si>
    <t>http://pbs.twimg.com/profile_images/787916233169514496/r_WRQBIA_normal.jpg</t>
  </si>
  <si>
    <t>http://pbs.twimg.com/profile_images/637684818579296256/Wvuz3q0Z_normal.jpg</t>
  </si>
  <si>
    <t>http://pbs.twimg.com/profile_images/822315212128722946/_4MatdSh_normal.jpg</t>
  </si>
  <si>
    <t>http://pbs.twimg.com/profile_images/861556950332583936/DhhcLZE6_normal.jpg</t>
  </si>
  <si>
    <t>http://pbs.twimg.com/profile_images/580672078262611970/9pI1_tu0_normal.png</t>
  </si>
  <si>
    <t>http://pbs.twimg.com/profile_images/874493917508534272/z0CbP5UG_normal.jpg</t>
  </si>
  <si>
    <t>http://pbs.twimg.com/profile_images/780057724243456000/L0odhr1p_normal.jpg</t>
  </si>
  <si>
    <t>http://pbs.twimg.com/profile_images/812570617090162688/buAbFMw5_normal.jpg</t>
  </si>
  <si>
    <t>http://pbs.twimg.com/profile_images/838957283157635072/Dqs9DOXd_normal.jpg</t>
  </si>
  <si>
    <t>http://pbs.twimg.com/profile_images/735730250798092288/lOX4Ggmy_normal.jpg</t>
  </si>
  <si>
    <t>http://pbs.twimg.com/profile_images/685471391546605568/k-cYNCPO_normal.jpg</t>
  </si>
  <si>
    <t>http://pbs.twimg.com/profile_images/840847397546676224/8F7mp1v1_normal.jpg</t>
  </si>
  <si>
    <t>http://pbs.twimg.com/profile_images/850927100567605248/Sg2Kg1Wi_normal.jpg</t>
  </si>
  <si>
    <t>http://pbs.twimg.com/profile_images/641559224171003905/03s6fiRJ_normal.jpg</t>
  </si>
  <si>
    <t>http://pbs.twimg.com/profile_images/845355180212338689/fimNMjkh_normal.jpg</t>
  </si>
  <si>
    <t>http://pbs.twimg.com/profile_images/866736593280925697/L5c_AIdN_normal.jpg</t>
  </si>
  <si>
    <t>http://pbs.twimg.com/profile_images/821291112765669376/VKcfXEiI_normal.jpg</t>
  </si>
  <si>
    <t>http://pbs.twimg.com/profile_images/876416317737377792/GZpwWmwl_normal.jpg</t>
  </si>
  <si>
    <t>http://pbs.twimg.com/profile_images/844066864284094464/PverCn2A_normal.jpg</t>
  </si>
  <si>
    <t>http://pbs.twimg.com/profile_images/875280119518121984/Zfs4jo0y_normal.jpg</t>
  </si>
  <si>
    <t>http://pbs.twimg.com/profile_images/668474173522505730/Jy8gXv4Z_normal.jpg</t>
  </si>
  <si>
    <t>http://pbs.twimg.com/profile_images/685442956946309120/H6MSZSTm_normal.jpg</t>
  </si>
  <si>
    <t>http://pbs.twimg.com/profile_images/551374686429253633/hSs1vcOE_normal.jpeg</t>
  </si>
  <si>
    <t>http://pbs.twimg.com/profile_images/750689591531704320/MS0uLzPo_normal.jpg</t>
  </si>
  <si>
    <t>http://pbs.twimg.com/profile_images/870718020062138369/HZAxuGdB_normal.jpg</t>
  </si>
  <si>
    <t>http://pbs.twimg.com/profile_images/858288249357320193/3BvotGJH_normal.jpg</t>
  </si>
  <si>
    <t>http://pbs.twimg.com/profile_images/863672239618535424/4yRKp5SC_normal.jpg</t>
  </si>
  <si>
    <t>http://pbs.twimg.com/profile_images/841519699632447488/ea4043nJ_normal.jpg</t>
  </si>
  <si>
    <t>http://pbs.twimg.com/profile_images/717806834569052160/0Fj-2A0t_normal.jpg</t>
  </si>
  <si>
    <t>http://pbs.twimg.com/profile_images/713011415053893632/bm517t7Y_normal.jpg</t>
  </si>
  <si>
    <t>http://pbs.twimg.com/profile_images/872370205661462528/Avz01BDK_normal.jpg</t>
  </si>
  <si>
    <t>http://pbs.twimg.com/profile_images/875379762415390720/93-JyHxQ_normal.jpg</t>
  </si>
  <si>
    <t>http://pbs.twimg.com/profile_images/812508936322416640/xgTI1LZf_normal.jpg</t>
  </si>
  <si>
    <t>http://pbs.twimg.com/profile_images/850766435949445121/R4JJGVwx_normal.jpg</t>
  </si>
  <si>
    <t>http://pbs.twimg.com/profile_images/874158722976579586/wuRqwCaW_normal.jpg</t>
  </si>
  <si>
    <t>http://pbs.twimg.com/profile_images/824800284618559488/7wm67kzU_normal.jpg</t>
  </si>
  <si>
    <t>http://pbs.twimg.com/profile_images/880739236474998785/8c4QL5c2_normal.jpg</t>
  </si>
  <si>
    <t>http://pbs.twimg.com/profile_images/848405141350883329/qxUpfaXj_normal.jpg</t>
  </si>
  <si>
    <t>http://pbs.twimg.com/profile_images/879899623028133888/bXvsTV-t_normal.jpg</t>
  </si>
  <si>
    <t>http://pbs.twimg.com/profile_images/859761283155070977/VM15gg29_normal.jpg</t>
  </si>
  <si>
    <t>http://pbs.twimg.com/profile_images/854139272546234368/fUZWWbSf_normal.jpg</t>
  </si>
  <si>
    <t>http://pbs.twimg.com/profile_images/869961704209346560/U-RAKaxh_normal.jpg</t>
  </si>
  <si>
    <t>http://pbs.twimg.com/profile_images/870170315099226112/Td1btI28_normal.jpg</t>
  </si>
  <si>
    <t>http://pbs.twimg.com/profile_images/872489081053171713/FQoWqWHK_normal.jpg</t>
  </si>
  <si>
    <t>http://pbs.twimg.com/profile_images/880888678700253185/W777uklu_normal.jpg</t>
  </si>
  <si>
    <t>http://pbs.twimg.com/profile_images/870966004557414400/XcpcG67J_normal.jpg</t>
  </si>
  <si>
    <t>http://pbs.twimg.com/profile_images/457314167678971904/Bkq_iszI_normal.jpeg</t>
  </si>
  <si>
    <t>http://pbs.twimg.com/profile_images/874253752370208768/QvOefrjJ_normal.jpg</t>
  </si>
  <si>
    <t>http://pbs.twimg.com/profile_images/880640327455039491/okNjZ1Mv_normal.jpg</t>
  </si>
  <si>
    <t>http://pbs.twimg.com/profile_images/879504688298704896/qv9bnk-Y_normal.jpg</t>
  </si>
  <si>
    <t>http://pbs.twimg.com/profile_images/854238263787311105/qAlEuI69_normal.jpg</t>
  </si>
  <si>
    <t>http://pbs.twimg.com/profile_images/844066387832193026/3fLJERd__normal.jpg</t>
  </si>
  <si>
    <t>http://pbs.twimg.com/profile_images/669811769162858496/FwkiNL-j_normal.png</t>
  </si>
  <si>
    <t>http://pbs.twimg.com/profile_images/628275634339360768/zUzdXcKh_normal.jpg</t>
  </si>
  <si>
    <t>http://pbs.twimg.com/profile_images/876519927980732416/s9_Ldnsw_normal.jpg</t>
  </si>
  <si>
    <t>http://pbs.twimg.com/profile_images/876122268505694209/lgjoFOBe_normal.jpg</t>
  </si>
  <si>
    <t>http://pbs.twimg.com/profile_images/871527479994970114/e3YCl_VY_normal.jpg</t>
  </si>
  <si>
    <t>http://pbs.twimg.com/profile_images/833900490702352384/Q_b0gK79_normal.jpg</t>
  </si>
  <si>
    <t>http://pbs.twimg.com/profile_images/722819829128892416/tdw0N2WJ_normal.jpg</t>
  </si>
  <si>
    <t>http://pbs.twimg.com/profile_images/876691671718572033/1_B1Tm65_normal.jpg</t>
  </si>
  <si>
    <t>http://pbs.twimg.com/profile_images/799509474616741889/5Hg9mTvt_normal.jpg</t>
  </si>
  <si>
    <t>http://pbs.twimg.com/profile_images/757446286698098688/rqjrGFEQ_normal.jpg</t>
  </si>
  <si>
    <t>http://pbs.twimg.com/profile_images/841894548167106560/NJiCKzCj_normal.jpg</t>
  </si>
  <si>
    <t>http://pbs.twimg.com/profile_images/629613934819962880/vmE6Qpmh_normal.jpg</t>
  </si>
  <si>
    <t>http://pbs.twimg.com/profile_images/576411558298800128/3FGMMw2J_normal.jpeg</t>
  </si>
  <si>
    <t>http://pbs.twimg.com/profile_images/879044449636102144/BoJ8NCko_normal.jpg</t>
  </si>
  <si>
    <t>http://pbs.twimg.com/profile_images/829790899601301504/fOA0H92l_normal.jpg</t>
  </si>
  <si>
    <t>http://pbs.twimg.com/profile_images/742636109872521216/XFqDNcIb_normal.jpg</t>
  </si>
  <si>
    <t>http://pbs.twimg.com/profile_images/565198297304813569/MD0M45nf_normal.jpeg</t>
  </si>
  <si>
    <t>http://pbs.twimg.com/profile_images/866992922843074561/snBtMoBp_normal.jpg</t>
  </si>
  <si>
    <t>http://pbs.twimg.com/profile_images/877946846223761411/oX45m6vG_normal.jpg</t>
  </si>
  <si>
    <t>http://pbs.twimg.com/profile_images/880619700467773440/nNBZVNiG_normal.jpg</t>
  </si>
  <si>
    <t>http://pbs.twimg.com/profile_images/872843697150472194/p1xVFHAd_normal.jpg</t>
  </si>
  <si>
    <t>http://pbs.twimg.com/profile_images/865505391181914113/4J0-466V_normal.jpg</t>
  </si>
  <si>
    <t>http://pbs.twimg.com/profile_images/474049779303870464/nrj-4Hh__normal.jpeg</t>
  </si>
  <si>
    <t>http://pbs.twimg.com/profile_images/596414028110557186/9daMdzj9_normal.jpg</t>
  </si>
  <si>
    <t>http://pbs.twimg.com/profile_images/877465896737845248/43DdRUyf_normal.jpg</t>
  </si>
  <si>
    <t>http://pbs.twimg.com/profile_images/880367429897138176/4zqcppsJ_normal.jpg</t>
  </si>
  <si>
    <t>http://pbs.twimg.com/profile_images/881381996890656769/xCPzpNQ5_normal.jpg</t>
  </si>
  <si>
    <t>http://pbs.twimg.com/profile_images/881100859672637440/PReoQ6Uo_normal.jpg</t>
  </si>
  <si>
    <t>http://pbs.twimg.com/profile_images/880103188098990081/9uxO3QPW_normal.jpg</t>
  </si>
  <si>
    <t>http://pbs.twimg.com/profile_images/842103713305133066/gwTHwFN__normal.jpg</t>
  </si>
  <si>
    <t>http://pbs.twimg.com/profile_images/735596805606412288/jwtsxeRk_normal.jpg</t>
  </si>
  <si>
    <t>http://pbs.twimg.com/profile_images/861082809728991232/ZOoO1b4U_normal.jpg</t>
  </si>
  <si>
    <t>http://pbs.twimg.com/profile_images/849287674758168576/nqRhZAi4_normal.jpg</t>
  </si>
  <si>
    <t>http://pbs.twimg.com/profile_images/881064474051989504/7aDLAWZk_normal.jpg</t>
  </si>
  <si>
    <t>http://pbs.twimg.com/profile_images/863751645015887872/Ia9-fOkZ_normal.jpg</t>
  </si>
  <si>
    <t>http://pbs.twimg.com/profile_images/857515274588868608/_uKNOO2b_normal.jpg</t>
  </si>
  <si>
    <t>http://pbs.twimg.com/profile_images/879669154009063424/t-f0GiDE_normal.jpg</t>
  </si>
  <si>
    <t>http://pbs.twimg.com/profile_images/881508324314828800/ef7Ni686_normal.jpg</t>
  </si>
  <si>
    <t>http://pbs.twimg.com/profile_images/880691887878832130/rpa475Ew_normal.jpg</t>
  </si>
  <si>
    <t>http://pbs.twimg.com/profile_images/875764807537963013/lyL4C6IY_normal.jpg</t>
  </si>
  <si>
    <t>http://pbs.twimg.com/profile_images/877815399651221504/sNZeXE92_normal.jpg</t>
  </si>
  <si>
    <t>http://pbs.twimg.com/profile_images/3506094286/7c419fc2cba4e3eed85ba2ada53df49b_normal.jpeg</t>
  </si>
  <si>
    <t>http://pbs.twimg.com/profile_images/1541910485/atul5_normal.jpg</t>
  </si>
  <si>
    <t>http://pbs.twimg.com/profile_images/860047448470831104/mttPuLm0_normal.jpg</t>
  </si>
  <si>
    <t>http://pbs.twimg.com/profile_images/798917123795980289/ov1TxN9O_normal.jpg</t>
  </si>
  <si>
    <t>http://pbs.twimg.com/profile_images/657898631564021760/P34LvpH-_normal.jpg</t>
  </si>
  <si>
    <t>http://pbs.twimg.com/profile_images/878623636013420544/DEEFRIlr_normal.jpg</t>
  </si>
  <si>
    <t>http://pbs.twimg.com/profile_images/879780753864761344/UPMPMuOn_normal.jpg</t>
  </si>
  <si>
    <t>http://pbs.twimg.com/profile_images/575670212286021632/juJ2lzIM_normal.jpeg</t>
  </si>
  <si>
    <t>http://pbs.twimg.com/profile_images/870292044362788864/1b6DqEpN_normal.jpg</t>
  </si>
  <si>
    <t>http://pbs.twimg.com/profile_images/859262909347753984/98UCsp5I_normal.jpg</t>
  </si>
  <si>
    <t>http://pbs.twimg.com/profile_images/634593335391326208/pOezoBtk_normal.jpg</t>
  </si>
  <si>
    <t>http://pbs.twimg.com/profile_images/470979102606782464/VVTNz0gC_normal.jpeg</t>
  </si>
  <si>
    <t>http://pbs.twimg.com/profile_images/841363300701081602/hh6GDjFd_normal.jpg</t>
  </si>
  <si>
    <t>http://pbs.twimg.com/profile_images/805070199410008065/HMCkB03a_normal.jpg</t>
  </si>
  <si>
    <t>http://pbs.twimg.com/profile_images/520868557983211520/eCsDcvyo_normal.jpeg</t>
  </si>
  <si>
    <t>http://pbs.twimg.com/profile_images/861950926860451841/iqR2v2kP_normal.jpg</t>
  </si>
  <si>
    <t>http://pbs.twimg.com/profile_images/778122595803815936/kbVWxMhw_normal.jpg</t>
  </si>
  <si>
    <t>http://pbs.twimg.com/profile_images/881512789134671872/DFsFbjvt_normal.jpg</t>
  </si>
  <si>
    <t>http://pbs.twimg.com/profile_images/874239492768632833/ib8_6wug_normal.jpg</t>
  </si>
  <si>
    <t>http://pbs.twimg.com/profile_images/841999320119443457/02UtRiA2_normal.jpg</t>
  </si>
  <si>
    <t>http://pbs.twimg.com/profile_images/596293911598866432/Nr8mgPdX_normal.jpg</t>
  </si>
  <si>
    <t>http://pbs.twimg.com/profile_images/810748107705159680/e4_LWeCb_normal.jpg</t>
  </si>
  <si>
    <t>http://pbs.twimg.com/profile_images/771011974268235776/FcYkZmfN_normal.jpg</t>
  </si>
  <si>
    <t>http://pbs.twimg.com/profile_images/878606664596832257/MRTtWYgH_normal.jpg</t>
  </si>
  <si>
    <t>http://pbs.twimg.com/profile_images/642236288393805824/klmfJTiG_normal.png</t>
  </si>
  <si>
    <t>http://pbs.twimg.com/profile_images/856144799883067392/6TqMm6eJ_normal.jpg</t>
  </si>
  <si>
    <t>http://pbs.twimg.com/profile_images/1375935933/P51508811_normal.JPG</t>
  </si>
  <si>
    <t>http://pbs.twimg.com/profile_images/745112778852032520/QsReC99W_normal.jpg</t>
  </si>
  <si>
    <t>http://pbs.twimg.com/profile_images/721271954037088256/8UFBjtXe_normal.jpg</t>
  </si>
  <si>
    <t>http://pbs.twimg.com/profile_images/876869498774487042/putB3h6S_normal.jpg</t>
  </si>
  <si>
    <t>http://pbs.twimg.com/profile_images/681792466291310592/clYB3Qea_normal.jpg</t>
  </si>
  <si>
    <t>http://pbs.twimg.com/profile_images/872521436673458176/Y1heL0II_normal.jpg</t>
  </si>
  <si>
    <t>http://pbs.twimg.com/profile_images/847150684206235650/pqq902kB_normal.jpg</t>
  </si>
  <si>
    <t>http://pbs.twimg.com/profile_images/840576638345654272/KKTy4tl8_normal.jpg</t>
  </si>
  <si>
    <t>http://pbs.twimg.com/profile_images/845115415311245312/ZRgOjie7_normal.jpg</t>
  </si>
  <si>
    <t>http://pbs.twimg.com/profile_images/862504728336285696/Datng1qP_normal.jpg</t>
  </si>
  <si>
    <t>http://pbs.twimg.com/profile_images/813046939717697536/C80pAeiI_normal.jpg</t>
  </si>
  <si>
    <t>http://pbs.twimg.com/profile_images/872882635017658368/VlK6U8wL_normal.jpg</t>
  </si>
  <si>
    <t>http://pbs.twimg.com/profile_images/424238798294110209/bDC5ZoWL_normal.jpeg</t>
  </si>
  <si>
    <t>http://pbs.twimg.com/profile_images/772754443829862400/mhrmzUeq_normal.jpg</t>
  </si>
  <si>
    <t>http://pbs.twimg.com/profile_images/834397599016767488/12DJWWqk_normal.jpg</t>
  </si>
  <si>
    <t>http://pbs.twimg.com/profile_images/742244606532681729/smU9nsz8_normal.jpg</t>
  </si>
  <si>
    <t>http://pbs.twimg.com/profile_images/868888717959757825/oFwUuSva_normal.jpg</t>
  </si>
  <si>
    <t>http://pbs.twimg.com/profile_images/378800000355872185/4af6801629d6802f2054efd8a4aaa821_normal.jpeg</t>
  </si>
  <si>
    <t>http://pbs.twimg.com/profile_images/861323475209736192/nmoHZH11_normal.jpg</t>
  </si>
  <si>
    <t>http://pbs.twimg.com/profile_images/818109350304681984/fbx1H2hx_normal.jpg</t>
  </si>
  <si>
    <t>http://pbs.twimg.com/profile_images/841897540526190593/BVMfstUU_normal.jpg</t>
  </si>
  <si>
    <t>http://pbs.twimg.com/profile_images/757274156534640641/qRwnNUoR_normal.jpg</t>
  </si>
  <si>
    <t>http://pbs.twimg.com/profile_images/778453399276691456/yxWdnvU9_normal.jpg</t>
  </si>
  <si>
    <t>http://pbs.twimg.com/profile_images/878869156673671168/81UGBQ0P_normal.jpg</t>
  </si>
  <si>
    <t>http://pbs.twimg.com/profile_images/633312971553243136/4PuYhaVB_normal.jpg</t>
  </si>
  <si>
    <t>http://pbs.twimg.com/profile_images/826789329573933057/YpPX0X_6_normal.jpg</t>
  </si>
  <si>
    <t>http://pbs.twimg.com/profile_images/844251733899575297/vWdZnxTW_normal.jpg</t>
  </si>
  <si>
    <t>http://pbs.twimg.com/profile_images/755838216645644288/LBlxVy30_normal.jpg</t>
  </si>
  <si>
    <t>http://pbs.twimg.com/profile_images/734653169708457984/58FxRr_U_normal.jpg</t>
  </si>
  <si>
    <t>http://pbs.twimg.com/profile_images/871006504459030532/mIyhSxza_normal.jpg</t>
  </si>
  <si>
    <t>http://pbs.twimg.com/profile_images/874467666974593024/sEhqACMx_normal.jpg</t>
  </si>
  <si>
    <t>http://pbs.twimg.com/profile_images/875565127625392128/zcwEo9Yn_normal.jpg</t>
  </si>
  <si>
    <t>http://pbs.twimg.com/profile_images/830411975175892992/vW5P7wAL_normal.jpg</t>
  </si>
  <si>
    <t>http://pbs.twimg.com/profile_images/843348122730295296/dlJmUepD_normal.jpg</t>
  </si>
  <si>
    <t>http://pbs.twimg.com/profile_images/829780671447056386/aOI6BLm5_normal.jpg</t>
  </si>
  <si>
    <t>http://pbs.twimg.com/profile_images/870942010177409024/aGIoXWRa_normal.jpg</t>
  </si>
  <si>
    <t>http://pbs.twimg.com/profile_images/476275325987323904/Ri-Tf8SS_normal.jpeg</t>
  </si>
  <si>
    <t>http://pbs.twimg.com/profile_images/861098229341073409/fWlaN4-D_normal.jpg</t>
  </si>
  <si>
    <t>http://pbs.twimg.com/profile_images/825242213940490241/KKchPmSs_normal.jpg</t>
  </si>
  <si>
    <t>http://pbs.twimg.com/profile_images/880336496435134464/01jpzldl_normal.jpg</t>
  </si>
  <si>
    <t>http://pbs.twimg.com/profile_images/881716434862092288/6KIC1UIX_normal.jpg</t>
  </si>
  <si>
    <t>http://pbs.twimg.com/profile_images/857900051527544832/7-TeMqW1_normal.jpg</t>
  </si>
  <si>
    <t>http://pbs.twimg.com/profile_images/870317358182670336/BROYrUyH_normal.jpg</t>
  </si>
  <si>
    <t>http://pbs.twimg.com/profile_images/877513197875376129/TGlLCFtw_normal.jpg</t>
  </si>
  <si>
    <t>http://pbs.twimg.com/profile_images/832149416509272064/yvjQ9lyf_normal.jpg</t>
  </si>
  <si>
    <t>http://pbs.twimg.com/profile_images/2704868246/6c4104a0b8b99c5c24f5839537134cb6_normal.png</t>
  </si>
  <si>
    <t>http://pbs.twimg.com/profile_images/860577560463372291/w5NAr0YQ_normal.jpg</t>
  </si>
  <si>
    <t>http://pbs.twimg.com/profile_images/801453129682272256/yYjGMkL6_normal.jpg</t>
  </si>
  <si>
    <t>http://pbs.twimg.com/profile_images/747508600084504577/PmJqzzYj_normal.jpg</t>
  </si>
  <si>
    <t>http://pbs.twimg.com/profile_images/813034316225597440/R4SiVMWj_normal.jpg</t>
  </si>
  <si>
    <t>http://pbs.twimg.com/profile_images/2548637061/5xk4yfopm3b80c9pdp9l_normal.jpeg</t>
  </si>
  <si>
    <t>http://pbs.twimg.com/profile_images/805021763947986944/Q6ZMg973_normal.jpg</t>
  </si>
  <si>
    <t>http://pbs.twimg.com/profile_images/880771873822343176/50qlOzQZ_normal.jpg</t>
  </si>
  <si>
    <t>http://pbs.twimg.com/profile_images/881191639703724034/AEI-KubX_normal.jpg</t>
  </si>
  <si>
    <t>http://pbs.twimg.com/profile_images/876053302923845632/wIiNFnSl_normal.jpg</t>
  </si>
  <si>
    <t>http://pbs.twimg.com/profile_images/3507386325/e00031911deb238d843c750850ce5842_normal.jpeg</t>
  </si>
  <si>
    <t>http://pbs.twimg.com/profile_images/729326512646787072/yURaG0eB_normal.jpg</t>
  </si>
  <si>
    <t>http://pbs.twimg.com/profile_images/881717667350052864/uk9jwsL4_normal.jpg</t>
  </si>
  <si>
    <t>http://pbs.twimg.com/profile_images/881125931783532544/jvklhzL6_normal.jpg</t>
  </si>
  <si>
    <t>http://pbs.twimg.com/profile_images/866933908243439616/7Lbl-2DZ_normal.jpg</t>
  </si>
  <si>
    <t>http://pbs.twimg.com/profile_images/853508951270412288/CiNm0p8N_normal.jpg</t>
  </si>
  <si>
    <t>http://pbs.twimg.com/profile_images/763672118441701376/guTtONmW_normal.jpg</t>
  </si>
  <si>
    <t>http://pbs.twimg.com/profile_images/723068366005510144/JtZy_x5k_normal.jpg</t>
  </si>
  <si>
    <t>http://pbs.twimg.com/profile_images/782479428651618304/CxoWjtw-_normal.jpg</t>
  </si>
  <si>
    <t>http://pbs.twimg.com/profile_images/848117360485642243/_oMN6Tny_normal.jpg</t>
  </si>
  <si>
    <t>http://pbs.twimg.com/profile_images/881166650308911104/bBfxwJ4b_normal.jpg</t>
  </si>
  <si>
    <t>http://pbs.twimg.com/profile_images/722001929358983168/z59uGLWl_normal.jpg</t>
  </si>
  <si>
    <t>http://pbs.twimg.com/profile_images/735729754305748992/QBE3izOo_normal.jpg</t>
  </si>
  <si>
    <t>http://pbs.twimg.com/profile_images/856508346190381057/DaVvCgBo_normal.jpg</t>
  </si>
  <si>
    <t>http://pbs.twimg.com/profile_images/881687560652693504/8EIDdq3j_normal.jpg</t>
  </si>
  <si>
    <t>http://pbs.twimg.com/profile_images/854988249659473920/1kXQ0lUy_normal.jpg</t>
  </si>
  <si>
    <t>http://pbs.twimg.com/profile_images/848223203386245121/RKUGun68_normal.jpg</t>
  </si>
  <si>
    <t>http://pbs.twimg.com/profile_images/853958499012939776/5jVI7EHI_normal.jpg</t>
  </si>
  <si>
    <t>http://pbs.twimg.com/profile_images/857468599212138496/wkdsN1Do_normal.jpg</t>
  </si>
  <si>
    <t>http://pbs.twimg.com/profile_images/864893314570403841/EvnI7gLW_normal.jpg</t>
  </si>
  <si>
    <t>http://pbs.twimg.com/profile_images/878234142143463426/aDHnVJgb_normal.jpg</t>
  </si>
  <si>
    <t>http://pbs.twimg.com/profile_images/881528688780742656/rIqbSpuX_normal.jpg</t>
  </si>
  <si>
    <t>http://pbs.twimg.com/profile_images/831920194901549056/xTaLRtxs_normal.jpg</t>
  </si>
  <si>
    <t>http://pbs.twimg.com/profile_images/576440490385498112/kdAb0jdI_normal.jpeg</t>
  </si>
  <si>
    <t>http://pbs.twimg.com/profile_images/638308363776880640/q33xtbTU_normal.jpg</t>
  </si>
  <si>
    <t>http://pbs.twimg.com/profile_images/764422208953262080/ae_VxJ0c_normal.jpg</t>
  </si>
  <si>
    <t>http://pbs.twimg.com/profile_images/756851063710322688/i2JUvs4P_normal.jpg</t>
  </si>
  <si>
    <t>http://pbs.twimg.com/profile_images/1360512861/211915_1560781420_1605069_n_normal.jpg</t>
  </si>
  <si>
    <t>http://pbs.twimg.com/profile_images/821222035284074496/TSSISa6u_normal.jpg</t>
  </si>
  <si>
    <t>http://pbs.twimg.com/profile_images/823099656800440320/mkfsjc8k_normal.jpg</t>
  </si>
  <si>
    <t>http://pbs.twimg.com/profile_images/786102058638344192/pZLyQRI2_normal.jpg</t>
  </si>
  <si>
    <t>http://pbs.twimg.com/profile_images/878521411605741568/J4A6tiWl_normal.jpg</t>
  </si>
  <si>
    <t>http://pbs.twimg.com/profile_images/841294307793424386/W8pHNvcg_normal.jpg</t>
  </si>
  <si>
    <t>http://pbs.twimg.com/profile_images/880260067718643712/4bSAkp43_normal.jpg</t>
  </si>
  <si>
    <t>http://pbs.twimg.com/profile_images/878305541084368896/cpq4tbYS_normal.jpg</t>
  </si>
  <si>
    <t>http://pbs.twimg.com/profile_images/509410600229679104/QK7JWkKz_normal.jpeg</t>
  </si>
  <si>
    <t>http://pbs.twimg.com/profile_images/878898176354373632/nUzCcfOK_normal.jpg</t>
  </si>
  <si>
    <t>http://pbs.twimg.com/profile_images/857145805706285056/9rsRG8Ns_normal.jpg</t>
  </si>
  <si>
    <t>http://pbs.twimg.com/profile_images/601997295496769536/htnZp04D_normal.jpg</t>
  </si>
  <si>
    <t>http://pbs.twimg.com/profile_images/878846061971996672/UmhtBJRB_normal.jpg</t>
  </si>
  <si>
    <t>http://pbs.twimg.com/profile_images/871418144983855104/NZxnexyn_normal.jpg</t>
  </si>
  <si>
    <t>http://pbs.twimg.com/profile_images/881379834559029248/4b95Raw8_normal.jpg</t>
  </si>
  <si>
    <t>http://pbs.twimg.com/profile_images/717646194269290500/tIyp8wJR_normal.png</t>
  </si>
  <si>
    <t>http://pbs.twimg.com/profile_images/848230677510270977/CuQRdFCn_normal.jpg</t>
  </si>
  <si>
    <t>http://pbs.twimg.com/profile_images/856840622711463937/t5-IWQdE_normal.jpg</t>
  </si>
  <si>
    <t>http://pbs.twimg.com/profile_images/881704690622365697/6IPx00i1_normal.jpg</t>
  </si>
  <si>
    <t>http://pbs.twimg.com/profile_images/878872102052405249/n02mpOfT_normal.jpg</t>
  </si>
  <si>
    <t>http://pbs.twimg.com/profile_images/843818207618240512/1xD32MTU_normal.jpg</t>
  </si>
  <si>
    <t>http://pbs.twimg.com/profile_images/864104129995657216/ExHPPwsG_normal.jpg</t>
  </si>
  <si>
    <t>http://pbs.twimg.com/profile_images/459588413901926400/JAI9pajh_normal.jpeg</t>
  </si>
  <si>
    <t>http://pbs.twimg.com/profile_images/880480267718115328/iNOITJea_normal.jpg</t>
  </si>
  <si>
    <t>http://pbs.twimg.com/profile_images/740044849735311360/BAO2V1Vu_normal.jpg</t>
  </si>
  <si>
    <t>http://pbs.twimg.com/profile_images/823382039810318336/dPfP209y_normal.jpg</t>
  </si>
  <si>
    <t>http://pbs.twimg.com/profile_images/878521371931889664/dT9wPZ2Z_normal.jpg</t>
  </si>
  <si>
    <t>http://pbs.twimg.com/profile_images/868180142828527616/Bk50GqAH_normal.jpg</t>
  </si>
  <si>
    <t>http://pbs.twimg.com/profile_images/855772444145078273/mfk3wwY-_normal.jpg</t>
  </si>
  <si>
    <t>http://pbs.twimg.com/profile_images/640885770551595009/2W7ih877_normal.jpg</t>
  </si>
  <si>
    <t>http://pbs.twimg.com/profile_images/879628941748731904/dJRVHdYc_normal.jpg</t>
  </si>
  <si>
    <t>http://pbs.twimg.com/profile_images/823392502325645313/0fUgC7fO_normal.jpg</t>
  </si>
  <si>
    <t>http://pbs.twimg.com/profile_images/1497864299/ani_mic_logo_normal.jpg</t>
  </si>
  <si>
    <t>http://pbs.twimg.com/profile_images/878393752703905792/T3D4TJIt_normal.jpg</t>
  </si>
  <si>
    <t>http://pbs.twimg.com/profile_images/872694413134241792/yWUwITM-_normal.jpg</t>
  </si>
  <si>
    <t>http://pbs.twimg.com/profile_images/823847127298297856/-sTGYlLZ_normal.jpg</t>
  </si>
  <si>
    <t>http://pbs.twimg.com/profile_images/878179260824813570/xk5D7ZYx_normal.jpg</t>
  </si>
  <si>
    <t>http://pbs.twimg.com/profile_images/849569923969974273/9FKie8kL_normal.jpg</t>
  </si>
  <si>
    <t>http://pbs.twimg.com/profile_images/873946380464562176/-Dy_RKBw_normal.jpg</t>
  </si>
  <si>
    <t>http://pbs.twimg.com/profile_images/839532265369661441/aoZtHMzu_normal.jpg</t>
  </si>
  <si>
    <t>http://pbs.twimg.com/profile_images/877573443692220416/vbGLtjwJ_normal.jpg</t>
  </si>
  <si>
    <t>http://pbs.twimg.com/profile_images/867043924812197889/chbOsynD_normal.jpg</t>
  </si>
  <si>
    <t>http://pbs.twimg.com/profile_images/540746686079856640/sz3nJIr8_normal.png</t>
  </si>
  <si>
    <t>http://pbs.twimg.com/profile_images/834303082930589697/9DAa4KcQ_normal.jpg</t>
  </si>
  <si>
    <t>http://pbs.twimg.com/profile_images/579909206905462784/d0J5t31Z_normal.jpg</t>
  </si>
  <si>
    <t>http://pbs.twimg.com/profile_images/694529165349924865/0olIJXRo_normal.jpg</t>
  </si>
  <si>
    <t>http://pbs.twimg.com/profile_images/806805323868553216/laBYlxtM_normal.jpg</t>
  </si>
  <si>
    <t>http://pbs.twimg.com/profile_images/474174974031196160/Dg8Pncbo_normal.jpeg</t>
  </si>
  <si>
    <t>http://pbs.twimg.com/profile_images/872077755290144770/PxUk6J5U_normal.jpg</t>
  </si>
  <si>
    <t>http://pbs.twimg.com/profile_images/879222333906362368/wG3cAW-C_normal.jpg</t>
  </si>
  <si>
    <t>http://pbs.twimg.com/profile_images/790093800022675460/Sj0wj3tH_normal.jpg</t>
  </si>
  <si>
    <t>http://pbs.twimg.com/profile_images/667936948753854464/BpGksSkJ_normal.png</t>
  </si>
  <si>
    <t>http://pbs.twimg.com/profile_images/881560172249751552/VOiGFKGs_normal.jpg</t>
  </si>
  <si>
    <t>http://pbs.twimg.com/profile_images/772059317897834496/EzZ8Uq4f_normal.jpg</t>
  </si>
  <si>
    <t>http://pbs.twimg.com/profile_images/870952291490123776/CfN7Y0Qv_normal.jpg</t>
  </si>
  <si>
    <t>http://pbs.twimg.com/profile_images/742050199623729153/YQxHy_Vf_normal.jpg</t>
  </si>
  <si>
    <t>http://pbs.twimg.com/profile_images/746739130827038720/AmujjUsb_normal.jpg</t>
  </si>
  <si>
    <t>http://pbs.twimg.com/profile_images/805324944569679872/xXd932ez_normal.jpg</t>
  </si>
  <si>
    <t>http://pbs.twimg.com/profile_images/824252636299788288/FaqRa5YR_normal.jpg</t>
  </si>
  <si>
    <t>http://pbs.twimg.com/profile_images/847465186831220740/G7zdbAKU_normal.jpg</t>
  </si>
  <si>
    <t>http://pbs.twimg.com/profile_images/761065034852081665/McdFAKGT_normal.jpg</t>
  </si>
  <si>
    <t>http://pbs.twimg.com/profile_images/626699603732115456/CSCd75C6_normal.jpg</t>
  </si>
  <si>
    <t>http://pbs.twimg.com/profile_images/881714167073439744/28UsNEJw_normal.jpg</t>
  </si>
  <si>
    <t>http://pbs.twimg.com/profile_images/881717368950575105/aLJdzf5I_normal.jpg</t>
  </si>
  <si>
    <t>http://pbs.twimg.com/profile_images/697845324690264064/_eGrFrs8_normal.jpg</t>
  </si>
  <si>
    <t>http://pbs.twimg.com/profile_images/872410736433037313/HDdpb84H_normal.jpg</t>
  </si>
  <si>
    <t>http://pbs.twimg.com/profile_images/881145427109662720/9Bd8FOqd_normal.jpg</t>
  </si>
  <si>
    <t>http://pbs.twimg.com/profile_images/880837823724740608/QaZjBrWu_normal.jpg</t>
  </si>
  <si>
    <t>http://pbs.twimg.com/profile_images/878266991231893504/2KW-srCb_normal.jpg</t>
  </si>
  <si>
    <t>http://pbs.twimg.com/profile_images/860928148799717376/p7VPDSWu_normal.jpg</t>
  </si>
  <si>
    <t>http://pbs.twimg.com/profile_images/863938854016897024/l6g30n4v_normal.jpg</t>
  </si>
  <si>
    <t>http://pbs.twimg.com/profile_images/798968546004856832/SQuA09Gy_normal.jpg</t>
  </si>
  <si>
    <t>http://pbs.twimg.com/profile_images/875986046240116736/3D1_Xl3R_normal.jpg</t>
  </si>
  <si>
    <t>http://pbs.twimg.com/profile_images/800736348835450880/0-W9sjg__normal.jpg</t>
  </si>
  <si>
    <t>http://pbs.twimg.com/profile_images/881579019011055616/GK71WRx8_normal.jpg</t>
  </si>
  <si>
    <t>http://pbs.twimg.com/profile_images/3585837109/9eb3a4f4f61f62603b2d6a0180c3cb4d_normal.jpeg</t>
  </si>
  <si>
    <t>http://pbs.twimg.com/profile_images/860093614524948481/339Pncaj_normal.jpg</t>
  </si>
  <si>
    <t>http://pbs.twimg.com/profile_images/877889059611389952/av4JXvc2_normal.jpg</t>
  </si>
  <si>
    <t>http://pbs.twimg.com/profile_images/3119075616/ea36d2d86a92b311cf55d9c00dc6715a_normal.jpeg</t>
  </si>
  <si>
    <t>http://pbs.twimg.com/profile_images/875029403394203651/e0hX6lxH_normal.jpg</t>
  </si>
  <si>
    <t>http://pbs.twimg.com/profile_images/611057778459697152/WWUu_IS9_normal.jpg</t>
  </si>
  <si>
    <t>http://pbs.twimg.com/profile_images/699245996639793152/eZAIP0Nz_normal.jpg</t>
  </si>
  <si>
    <t>http://pbs.twimg.com/profile_images/843133687801823232/9u9YXgj3_normal.jpg</t>
  </si>
  <si>
    <t>http://pbs.twimg.com/profile_images/666630631703515140/PQUI-5Yt_normal.jpg</t>
  </si>
  <si>
    <t>http://pbs.twimg.com/profile_images/817237534602358784/v50uVFAs_normal.jpg</t>
  </si>
  <si>
    <t>http://pbs.twimg.com/profile_images/879928539063009280/i3yyu74o_normal.jpg</t>
  </si>
  <si>
    <t>http://pbs.twimg.com/profile_images/844068083052376064/X7kA8Yn5_normal.jpg</t>
  </si>
  <si>
    <t>http://pbs.twimg.com/profile_images/523458621716168705/AhtHf9WE_normal.jpeg</t>
  </si>
  <si>
    <t>http://pbs.twimg.com/profile_images/582042318431080448/Yc2g9ELk_normal.jpg</t>
  </si>
  <si>
    <t>http://pbs.twimg.com/profile_images/853989382142828546/7XlK429G_normal.jpg</t>
  </si>
  <si>
    <t>http://pbs.twimg.com/profile_images/2226984004/96351072-e4d0-49cc-85da-0fb91f8ac46f_normal.png</t>
  </si>
  <si>
    <t>http://pbs.twimg.com/profile_images/553846262353522688/4kmgVyoE_normal.jpeg</t>
  </si>
  <si>
    <t>http://pbs.twimg.com/profile_images/835439992927182848/dr0YmWY3_normal.jpg</t>
  </si>
  <si>
    <t>http://pbs.twimg.com/profile_images/459764305567576064/ILQOFcfh_normal.png</t>
  </si>
  <si>
    <t>http://pbs.twimg.com/profile_images/823950030893678594/d0e40urJ_normal.jpg</t>
  </si>
  <si>
    <t>http://pbs.twimg.com/profile_images/880114466330947584/vp_wsN_Y_normal.jpg</t>
  </si>
  <si>
    <t>http://pbs.twimg.com/profile_images/663231937188900864/0Q7RpkXT_normal.png</t>
  </si>
  <si>
    <t>http://pbs.twimg.com/profile_images/880455202830114816/SFtqPpEl_normal.jpg</t>
  </si>
  <si>
    <t>http://pbs.twimg.com/profile_images/815834949433565189/CzU9I6Qv_normal.jpg</t>
  </si>
  <si>
    <t>http://pbs.twimg.com/profile_images/789065404207411200/zK-a9r48_normal.jpg</t>
  </si>
  <si>
    <t>http://pbs.twimg.com/profile_images/587301677201391616/UCpMQ-Ov_normal.jpg</t>
  </si>
  <si>
    <t>http://pbs.twimg.com/profile_images/860211039656222720/RH-2c4he_normal.jpg</t>
  </si>
  <si>
    <t>http://pbs.twimg.com/profile_images/824550189490921472/UjtIE4EJ_normal.jpg</t>
  </si>
  <si>
    <t>http://pbs.twimg.com/profile_images/845515888396775424/qIgywbeh_normal.jpg</t>
  </si>
  <si>
    <t>http://pbs.twimg.com/profile_images/832823707802419200/NxH3wL72_normal.jpg</t>
  </si>
  <si>
    <t>http://pbs.twimg.com/profile_images/858407706805141505/bQq_DSFZ_normal.jpg</t>
  </si>
  <si>
    <t>http://pbs.twimg.com/profile_images/853415014899830784/-3TzPbny_normal.jpg</t>
  </si>
  <si>
    <t>http://pbs.twimg.com/profile_images/784448174760955905/W4DG2uqz_normal.jpg</t>
  </si>
  <si>
    <t>http://pbs.twimg.com/profile_images/881370216545927169/neZTjjM9_normal.jpg</t>
  </si>
  <si>
    <t>http://pbs.twimg.com/profile_images/378800000442178251/d1cba96e4d853827a671baf72b4396cb_normal.jpeg</t>
  </si>
  <si>
    <t>http://pbs.twimg.com/profile_images/880977716283006976/Z19jQMqf_normal.jpg</t>
  </si>
  <si>
    <t>http://pbs.twimg.com/profile_images/878271382903291904/DNTd6tVN_normal.jpg</t>
  </si>
  <si>
    <t>http://pbs.twimg.com/profile_images/755270098928201728/FTkkS8CQ_normal.jpg</t>
  </si>
  <si>
    <t>http://pbs.twimg.com/profile_images/880232866537492480/2BglwnMz_normal.jpg</t>
  </si>
  <si>
    <t>http://pbs.twimg.com/profile_images/760842432481267712/2aF5lFkP_normal.jpg</t>
  </si>
  <si>
    <t>http://pbs.twimg.com/profile_images/816160142114725888/W-hvom2V_normal.jpg</t>
  </si>
  <si>
    <t>http://pbs.twimg.com/profile_images/645864332543168512/MKty8zFs_normal.jpg</t>
  </si>
  <si>
    <t>http://pbs.twimg.com/profile_images/877470411532795905/rmAFkLM0_normal.jpg</t>
  </si>
  <si>
    <t>http://pbs.twimg.com/profile_images/795122958654197760/IADB0UTX_normal.jpg</t>
  </si>
  <si>
    <t>http://pbs.twimg.com/profile_images/877625008973021184/ByAbp9wa_normal.jpg</t>
  </si>
  <si>
    <t>http://pbs.twimg.com/profile_images/846700572531195905/Avh7cN0C_normal.jpg</t>
  </si>
  <si>
    <t>http://pbs.twimg.com/profile_images/838403961950466049/2bTvaxVH_normal.jpg</t>
  </si>
  <si>
    <t>http://pbs.twimg.com/profile_images/743721203420930048/96oO8v92_normal.jpg</t>
  </si>
  <si>
    <t>http://pbs.twimg.com/profile_images/3081873985/ced60cdad30984d9fde1bd126307151c_normal.jpeg</t>
  </si>
  <si>
    <t>http://pbs.twimg.com/profile_images/515188577102098432/S8jcMl5W_normal.jpeg</t>
  </si>
  <si>
    <t>http://pbs.twimg.com/profile_images/881719571207647233/zWEP27o-_normal.jpg</t>
  </si>
  <si>
    <t>http://pbs.twimg.com/profile_images/877935441248477185/dBDxcle-_normal.jpg</t>
  </si>
  <si>
    <t>http://pbs.twimg.com/profile_images/490710674/et-retail_normal.gif</t>
  </si>
  <si>
    <t>http://pbs.twimg.com/profile_images/877431487565512705/5W0prux1_normal.jpg</t>
  </si>
  <si>
    <t>http://pbs.twimg.com/profile_images/685739504028655616/EztsOfy9_normal.png</t>
  </si>
  <si>
    <t>http://pbs.twimg.com/profile_images/786768566280458240/10bMmNvU_normal.jpg</t>
  </si>
  <si>
    <t>http://pbs.twimg.com/profile_images/2828969248/fe68d4becba183c3c27b39c0f8ad8a68_normal.png</t>
  </si>
  <si>
    <t>http://pbs.twimg.com/profile_images/738317340568358912/qIqzhV9V_normal.jpg</t>
  </si>
  <si>
    <t>http://pbs.twimg.com/profile_images/880129496912809984/stDxMHSW_normal.jpg</t>
  </si>
  <si>
    <t>http://pbs.twimg.com/profile_images/879419569659682816/nlItDrWg_normal.jpg</t>
  </si>
  <si>
    <t>http://pbs.twimg.com/profile_images/829182818769068032/H6O8rQVz_normal.jpg</t>
  </si>
  <si>
    <t>http://pbs.twimg.com/profile_images/624090322671304705/7k4NgyBs_normal.jpg</t>
  </si>
  <si>
    <t>http://pbs.twimg.com/profile_images/640060692951752704/lyYmIrB-_normal.jpg</t>
  </si>
  <si>
    <t>http://pbs.twimg.com/profile_images/658746945565954048/Zrf2h3RD_normal.jpg</t>
  </si>
  <si>
    <t>http://pbs.twimg.com/profile_images/876143365817081856/ODomz-f__normal.jpg</t>
  </si>
  <si>
    <t>http://pbs.twimg.com/profile_images/3552578849/92c3817e636ee2864a26b1b90b1ef063_normal.jpeg</t>
  </si>
  <si>
    <t>http://pbs.twimg.com/profile_images/877490086278971393/B_zS1PGw_normal.jpg</t>
  </si>
  <si>
    <t>http://pbs.twimg.com/profile_images/863423342455422976/Zcc9BZ42_normal.jpg</t>
  </si>
  <si>
    <t>http://pbs.twimg.com/profile_images/877714717980073984/YEx3oEBJ_normal.jpg</t>
  </si>
  <si>
    <t>http://pbs.twimg.com/profile_images/881686357218807809/1Z3p8OQy_normal.jpg</t>
  </si>
  <si>
    <t>http://pbs.twimg.com/profile_images/841823643285897216/B2xt36qm_normal.jpg</t>
  </si>
  <si>
    <t>http://pbs.twimg.com/profile_images/636024080659931140/Vr5zx_nB_normal.jpg</t>
  </si>
  <si>
    <t>http://pbs.twimg.com/profile_images/2589222564/my_photo_normal.png</t>
  </si>
  <si>
    <t>http://pbs.twimg.com/profile_images/2670447307/9776ed0457c7b0d96d77b57e7098fc49_normal.jpeg</t>
  </si>
  <si>
    <t>http://pbs.twimg.com/profile_images/794622685808508928/ftoz5Xt2_normal.jpg</t>
  </si>
  <si>
    <t>http://pbs.twimg.com/profile_images/653887705328193537/81fI-JHR_normal.png</t>
  </si>
  <si>
    <t>http://pbs.twimg.com/profile_images/546127869806534656/vEOAC8cY_normal.jpeg</t>
  </si>
  <si>
    <t>http://pbs.twimg.com/profile_images/726646085305782273/JK2-eEGI_normal.jpg</t>
  </si>
  <si>
    <t>http://pbs.twimg.com/profile_images/790933022111625216/ttc7VorP_normal.jpg</t>
  </si>
  <si>
    <t>http://pbs.twimg.com/profile_images/718970582596001792/jaY4xrH4_normal.jpg</t>
  </si>
  <si>
    <t>http://pbs.twimg.com/profile_images/843059015668174850/rpfjXdO-_normal.jpg</t>
  </si>
  <si>
    <t>http://pbs.twimg.com/profile_images/744049857971822592/-bU-xDyP_normal.jpg</t>
  </si>
  <si>
    <t>http://pbs.twimg.com/profile_images/2504398687/344204969_normal.jpg</t>
  </si>
  <si>
    <t>http://pbs.twimg.com/profile_images/826492562257088513/R4d9vLuQ_normal.jpg</t>
  </si>
  <si>
    <t>http://pbs.twimg.com/profile_images/854584228029313024/4FcUYzDS_normal.jpg</t>
  </si>
  <si>
    <t>http://pbs.twimg.com/profile_images/727140240360673280/CBVFZaFX_normal.jpg</t>
  </si>
  <si>
    <t>http://pbs.twimg.com/profile_images/743810597737861120/8IDlJubJ_normal.jpg</t>
  </si>
  <si>
    <t>http://pbs.twimg.com/profile_images/881503129677819905/9aCzU9XF_normal.jpg</t>
  </si>
  <si>
    <t>http://pbs.twimg.com/profile_images/800607969234677761/su4lACaR_normal.jpg</t>
  </si>
  <si>
    <t>http://pbs.twimg.com/profile_images/55596929/orkut_normal.png</t>
  </si>
  <si>
    <t>http://pbs.twimg.com/profile_images/622727150060187648/O7NBX1dc_normal.jpg</t>
  </si>
  <si>
    <t>http://pbs.twimg.com/profile_images/814788900749185024/-xO-NTk__normal.jpg</t>
  </si>
  <si>
    <t>http://pbs.twimg.com/profile_images/845343448832135169/zVo0zfX2_normal.jpg</t>
  </si>
  <si>
    <t>http://pbs.twimg.com/profile_images/878513138689122305/nMrNLML6_normal.jpg</t>
  </si>
  <si>
    <t>http://pbs.twimg.com/profile_images/864869481385832449/IzSRu1hS_normal.jpg</t>
  </si>
  <si>
    <t>http://pbs.twimg.com/profile_images/881604920570515457/jO9lckzm_normal.jpg</t>
  </si>
  <si>
    <t>http://pbs.twimg.com/profile_images/876084091938066433/BcvlodVH_normal.jpg</t>
  </si>
  <si>
    <t>http://pbs.twimg.com/profile_images/878900597306441728/bV3IIHQY_normal.jpg</t>
  </si>
  <si>
    <t>http://pbs.twimg.com/profile_images/794839340803358720/yux291w9_normal.jpg</t>
  </si>
  <si>
    <t>http://pbs.twimg.com/profile_images/881262051305299968/x2rvWdgi_normal.jpg</t>
  </si>
  <si>
    <t>http://pbs.twimg.com/profile_images/875641337764171780/j_EPYbz6_normal.jpg</t>
  </si>
  <si>
    <t>http://pbs.twimg.com/profile_images/3184107341/79484d037471ef556b605fdc695f6c3c_normal.jpeg</t>
  </si>
  <si>
    <t>http://pbs.twimg.com/profile_images/879969442314174464/CrLDFHDN_normal.jpg</t>
  </si>
  <si>
    <t>http://pbs.twimg.com/profile_images/692688034601443328/Xvlk-vez_normal.png</t>
  </si>
  <si>
    <t>http://pbs.twimg.com/profile_images/875566571841757187/OfdCmD67_normal.jpg</t>
  </si>
  <si>
    <t>http://pbs.twimg.com/profile_images/650191017283489793/Qr5whTao_normal.jpg</t>
  </si>
  <si>
    <t>http://pbs.twimg.com/profile_images/873740799707496448/bNvgg_vT_normal.jpg</t>
  </si>
  <si>
    <t>http://pbs.twimg.com/profile_images/881580437214289920/JgWYF7SW_normal.jpg</t>
  </si>
  <si>
    <t>http://pbs.twimg.com/profile_images/879899514936541185/roUv311I_normal.jpg</t>
  </si>
  <si>
    <t>http://pbs.twimg.com/profile_images/879406348613541888/bS6hmL_W_normal.jpg</t>
  </si>
  <si>
    <t>http://pbs.twimg.com/profile_images/880254691602386946/a9vltl3o_normal.jpg</t>
  </si>
  <si>
    <t>http://pbs.twimg.com/profile_images/1136648131/41701_1026377083_9261_q_normal.jpg</t>
  </si>
  <si>
    <t>http://pbs.twimg.com/profile_images/378800000710148641/90f53a28f3004cc120d9f3e594617f13_normal.jpeg</t>
  </si>
  <si>
    <t>http://pbs.twimg.com/profile_images/610481439658786816/TM4tuFGp_normal.jpg</t>
  </si>
  <si>
    <t>http://pbs.twimg.com/profile_images/793359957118840832/0gQLh_Pn_normal.jpg</t>
  </si>
  <si>
    <t>http://pbs.twimg.com/profile_images/612490259998203906/tCRgh_6X_normal.jpg</t>
  </si>
  <si>
    <t>http://pbs.twimg.com/profile_images/798537470178639872/o1XURB2J_normal.jpg</t>
  </si>
  <si>
    <t>http://pbs.twimg.com/profile_images/790747865173811201/Kx-k9WMB_normal.jpg</t>
  </si>
  <si>
    <t>http://pbs.twimg.com/profile_images/857412636891394048/d7Hz3vbo_normal.jpg</t>
  </si>
  <si>
    <t>http://pbs.twimg.com/profile_images/647351333821935616/93ofoZqq_normal.jpg</t>
  </si>
  <si>
    <t>http://pbs.twimg.com/profile_images/877114350942789632/q2CvoXGr_normal.jpg</t>
  </si>
  <si>
    <t>http://pbs.twimg.com/profile_images/866940538880221184/e0NAg6YZ_normal.jpg</t>
  </si>
  <si>
    <t>http://pbs.twimg.com/profile_images/772874766961119232/71z62CMq_normal.jpg</t>
  </si>
  <si>
    <t>http://pbs.twimg.com/profile_images/827013430469079040/mjl6JZOp_normal.jpg</t>
  </si>
  <si>
    <t>http://pbs.twimg.com/profile_images/880865699538907136/ucdoVQ2V_normal.jpg</t>
  </si>
  <si>
    <t>http://pbs.twimg.com/profile_images/413981794950598656/X2e3jPsT_normal.jpeg</t>
  </si>
  <si>
    <t>http://pbs.twimg.com/profile_images/769893188232318976/prAWbng0_normal.jpg</t>
  </si>
  <si>
    <t>http://pbs.twimg.com/profile_images/540833415377850368/D_lWWt92_normal.jpeg</t>
  </si>
  <si>
    <t>http://pbs.twimg.com/profile_images/480109509935775745/5OzBzxnq_normal.jpeg</t>
  </si>
  <si>
    <t>http://pbs.twimg.com/profile_images/829993628365791232/uQ29BFxq_normal.jpg</t>
  </si>
  <si>
    <t>http://pbs.twimg.com/profile_images/816718559502106624/7MWpsV_t_normal.jpg</t>
  </si>
  <si>
    <t>http://pbs.twimg.com/profile_images/881497907052003328/MSq0QRz0_normal.jpg</t>
  </si>
  <si>
    <t>http://pbs.twimg.com/profile_images/754717985428934657/u_JXQ1E1_normal.jpg</t>
  </si>
  <si>
    <t>http://pbs.twimg.com/profile_images/839711043056132097/2F8DZeeB_normal.jpg</t>
  </si>
  <si>
    <t>http://pbs.twimg.com/profile_images/1542262437/310854_275830445778101_181897891838024_1072764_1442472389_n_normal.jpg</t>
  </si>
  <si>
    <t>http://pbs.twimg.com/profile_images/880971151891087360/gSRT_jTO_normal.jpg</t>
  </si>
  <si>
    <t>http://pbs.twimg.com/profile_images/771723203584548865/VRuwEIfX_normal.jpg</t>
  </si>
  <si>
    <t>http://pbs.twimg.com/profile_images/876072436206157824/kA2pB_6N_normal.jpg</t>
  </si>
  <si>
    <t>http://pbs.twimg.com/profile_images/661961305071316992/eS-H5rkR_normal.jpg</t>
  </si>
  <si>
    <t>http://pbs.twimg.com/profile_images/822038985585414144/pZ98jEUW_normal.jpg</t>
  </si>
  <si>
    <t>http://pbs.twimg.com/profile_images/819873669900013568/PRceAIm4_normal.jpg</t>
  </si>
  <si>
    <t>http://pbs.twimg.com/profile_images/728879691818536960/TzZR-euh_normal.jpg</t>
  </si>
  <si>
    <t>http://pbs.twimg.com/profile_images/880810478464782337/qYXD6k5e_normal.jpg</t>
  </si>
  <si>
    <t>http://pbs.twimg.com/profile_images/763976983730544640/0pgqt4Xx_normal.jpg</t>
  </si>
  <si>
    <t>http://pbs.twimg.com/profile_images/873236009122545664/k-c5VUcX_normal.jpg</t>
  </si>
  <si>
    <t>http://pbs.twimg.com/profile_images/850158807468564480/dN8Yh6qd_normal.jpg</t>
  </si>
  <si>
    <t>http://pbs.twimg.com/profile_images/875634757899386881/IQYJMKqP_normal.jpg</t>
  </si>
  <si>
    <t>http://pbs.twimg.com/profile_images/840528016602234880/IhADVEjF_normal.jpg</t>
  </si>
  <si>
    <t>http://pbs.twimg.com/profile_images/861992157967732736/GUM80lzY_normal.jpg</t>
  </si>
  <si>
    <t>http://pbs.twimg.com/profile_images/795735079008014337/c8HcWp7H_normal.jpg</t>
  </si>
  <si>
    <t>http://pbs.twimg.com/profile_images/448301181324894208/vqY_gIaL_normal.jpeg</t>
  </si>
  <si>
    <t>http://pbs.twimg.com/profile_images/869425205759721474/xSGasc0T_normal.jpg</t>
  </si>
  <si>
    <t>http://pbs.twimg.com/profile_images/782094617093234688/1_ewENB7_normal.jpg</t>
  </si>
  <si>
    <t>http://pbs.twimg.com/profile_images/759775109234122752/xTLO57XV_normal.jpg</t>
  </si>
  <si>
    <t>http://pbs.twimg.com/profile_images/855714562414391297/CziinQvC_normal.jpg</t>
  </si>
  <si>
    <t>http://pbs.twimg.com/profile_images/773522044793163776/DeLQvUvp_normal.jpg</t>
  </si>
  <si>
    <t>http://pbs.twimg.com/profile_images/875608218390548480/B0Z07x5g_normal.jpg</t>
  </si>
  <si>
    <t>http://pbs.twimg.com/profile_images/593307326188097536/mX1Ri224_normal.jpg</t>
  </si>
  <si>
    <t>http://pbs.twimg.com/profile_images/378800000588526777/68823bc56941d9614f8c5c6f9f58e24b_normal.jpeg</t>
  </si>
  <si>
    <t>http://pbs.twimg.com/profile_images/760762308058501120/98t5tN_0_normal.jpg</t>
  </si>
  <si>
    <t>http://pbs.twimg.com/profile_images/880673949620809730/_NlH9LCK_normal.jpg</t>
  </si>
  <si>
    <t>http://pbs.twimg.com/profile_images/785721444974092288/T2TAORtS_normal.jpg</t>
  </si>
  <si>
    <t>http://pbs.twimg.com/profile_images/873575253615624192/0TDnllxF_normal.jpg</t>
  </si>
  <si>
    <t>http://pbs.twimg.com/profile_images/880363339473313792/SHT6sjE8_normal.jpg</t>
  </si>
  <si>
    <t>http://pbs.twimg.com/profile_images/461481651034263552/ZHWcjHsC_normal.jpeg</t>
  </si>
  <si>
    <t>http://pbs.twimg.com/profile_images/708698847539818497/1Xh0YveW_normal.jpg</t>
  </si>
  <si>
    <t>http://pbs.twimg.com/profile_images/471703124814462976/jlqNdiQl_normal.jpeg</t>
  </si>
  <si>
    <t>http://pbs.twimg.com/profile_images/654861908386803712/eqFFOwiw_normal.jpg</t>
  </si>
  <si>
    <t>http://pbs.twimg.com/profile_images/3537954077/5732433999b3a8ed8f4a5de6f169eb0e_normal.jpeg</t>
  </si>
  <si>
    <t>http://pbs.twimg.com/profile_images/878838061441798147/VScuQzDA_normal.jpg</t>
  </si>
  <si>
    <t>http://pbs.twimg.com/profile_images/863930321196154882/xLGgFGaz_normal.jpg</t>
  </si>
  <si>
    <t>http://pbs.twimg.com/profile_images/881484909751226368/uNBTTVhC_normal.jpg</t>
  </si>
  <si>
    <t>http://pbs.twimg.com/profile_images/868776709327273984/YDX6IFtN_normal.jpg</t>
  </si>
  <si>
    <t>http://pbs.twimg.com/profile_images/875863962520231936/6ulNywna_normal.jpg</t>
  </si>
  <si>
    <t>http://pbs.twimg.com/profile_images/821150344860368897/1eOrFsXo_normal.jpg</t>
  </si>
  <si>
    <t>http://pbs.twimg.com/profile_images/488661863396171776/zlGC20Pm_normal.jpeg</t>
  </si>
  <si>
    <t>http://pbs.twimg.com/profile_images/492207231794814976/t8Yt9x3v_normal.jpeg</t>
  </si>
  <si>
    <t>http://pbs.twimg.com/profile_images/869799792054022144/MY3g58XT_normal.jpg</t>
  </si>
  <si>
    <t>http://pbs.twimg.com/profile_images/879036582799360000/toWEvwoq_normal.jpg</t>
  </si>
  <si>
    <t>http://pbs.twimg.com/profile_images/604549551295332352/jWQDvrBo_normal.jpg</t>
  </si>
  <si>
    <t>http://pbs.twimg.com/profile_images/3513354941/24aaffa670e634a7da9a087bfa83abe6_normal.png</t>
  </si>
  <si>
    <t>http://pbs.twimg.com/profile_images/875087697177567232/Qfy0kRIP_normal.jpg</t>
  </si>
  <si>
    <t>http://pbs.twimg.com/profile_images/870259241151606784/eYLxqhcQ_normal.jpg</t>
  </si>
  <si>
    <t>http://pbs.twimg.com/profile_images/877382404901437440/4Kk6La71_normal.jpg</t>
  </si>
  <si>
    <t>http://pbs.twimg.com/profile_images/881162542956949505/XvpI6Llb_normal.jpg</t>
  </si>
  <si>
    <t>http://pbs.twimg.com/profile_images/871004296380207104/YiUtaRWJ_normal.jpg</t>
  </si>
  <si>
    <t>http://pbs.twimg.com/profile_images/772786750884286464/HiXL0Fp-_normal.jpg</t>
  </si>
  <si>
    <t>http://pbs.twimg.com/profile_images/562345491082387456/nQlzdATU_normal.jpeg</t>
  </si>
  <si>
    <t>http://pbs.twimg.com/profile_images/491971773642964993/syMLrI9w_normal.jpeg</t>
  </si>
  <si>
    <t>http://pbs.twimg.com/profile_images/846953224313720832/Bg1yrK5g_normal.jpg</t>
  </si>
  <si>
    <t>http://pbs.twimg.com/profile_images/878428395733827584/Uy3t7o-u_normal.jpg</t>
  </si>
  <si>
    <t>http://pbs.twimg.com/profile_images/881396089919741952/unk6xcYm_normal.jpg</t>
  </si>
  <si>
    <t>http://pbs.twimg.com/profile_images/834272502746603523/6FoWrEFP_normal.jpg</t>
  </si>
  <si>
    <t>http://pbs.twimg.com/profile_images/869105133245812736/8N0muVdX_normal.jpg</t>
  </si>
  <si>
    <t>http://pbs.twimg.com/profile_images/876312901362921472/K-rQMU8d_normal.jpg</t>
  </si>
  <si>
    <t>http://pbs.twimg.com/profile_images/862944597483204608/omsFdeBS_normal.jpg</t>
  </si>
  <si>
    <t>http://pbs.twimg.com/profile_images/468645543485255680/eSaSAPFH_normal.jpeg</t>
  </si>
  <si>
    <t>http://pbs.twimg.com/profile_images/378800000785867213/5e1b69fae869e663ddbdabca607a0efd_normal.jpeg</t>
  </si>
  <si>
    <t>http://pbs.twimg.com/profile_images/755037109602295808/4fUCLo2v_normal.jpg</t>
  </si>
  <si>
    <t>http://pbs.twimg.com/profile_images/728526021511651328/e6TDA4bh_normal.jpg</t>
  </si>
  <si>
    <t>http://pbs.twimg.com/profile_images/843858123081338880/jFXbRarJ_normal.jpg</t>
  </si>
  <si>
    <t>http://pbs.twimg.com/profile_images/762662874128928769/UY4_brLk_normal.jpg</t>
  </si>
  <si>
    <t>http://pbs.twimg.com/profile_images/808645461510746113/sjaoLLKN_normal.jpg</t>
  </si>
  <si>
    <t>http://pbs.twimg.com/profile_images/870082114602934272/vh1GwOFH_normal.jpg</t>
  </si>
  <si>
    <t>http://pbs.twimg.com/profile_images/720134912406372352/2R75_nrU_normal.jpg</t>
  </si>
  <si>
    <t>http://pbs.twimg.com/profile_images/879153224812449793/nONDbuoS_normal.jpg</t>
  </si>
  <si>
    <t>http://pbs.twimg.com/profile_images/703975624138817536/Ctyi71vy_normal.jpg</t>
  </si>
  <si>
    <t>http://pbs.twimg.com/profile_images/796313386573242369/i09KHTSY_normal.jpg</t>
  </si>
  <si>
    <t>http://pbs.twimg.com/profile_images/875906431479930881/hFjhw4rJ_normal.jpg</t>
  </si>
  <si>
    <t>http://pbs.twimg.com/profile_images/860197268439187456/s9XDZ8In_normal.jpg</t>
  </si>
  <si>
    <t>http://pbs.twimg.com/profile_images/865859388040503296/jTRsGuZ5_normal.jpg</t>
  </si>
  <si>
    <t>http://pbs.twimg.com/profile_images/869960513068834816/shcLCNpr_normal.jpg</t>
  </si>
  <si>
    <t>http://pbs.twimg.com/profile_images/704702449521553408/KgOT5OOU_normal.jpg</t>
  </si>
  <si>
    <t>http://pbs.twimg.com/profile_images/877405055124520960/GJVitWfD_normal.jpg</t>
  </si>
  <si>
    <t>http://pbs.twimg.com/profile_images/768311501799043077/30yAUyrX_normal.jpg</t>
  </si>
  <si>
    <t>http://pbs.twimg.com/profile_images/754255449063555072/nU_UizI9_normal.jpg</t>
  </si>
  <si>
    <t>http://pbs.twimg.com/profile_images/881536436943671297/A9JohV5A_normal.jpg</t>
  </si>
  <si>
    <t>http://pbs.twimg.com/profile_images/638222725455024128/GB1z8SbH_normal.jpg</t>
  </si>
  <si>
    <t>http://pbs.twimg.com/profile_images/877903666866511872/_-d7Xo41_normal.jpg</t>
  </si>
  <si>
    <t>http://pbs.twimg.com/profile_images/881326386178293760/A_1gSLUc_normal.jpg</t>
  </si>
  <si>
    <t>http://pbs.twimg.com/profile_images/858967501387874304/yKKwpCpE_normal.jpg</t>
  </si>
  <si>
    <t>http://pbs.twimg.com/profile_images/844767085104267265/cKediFxE_normal.jpg</t>
  </si>
  <si>
    <t>http://pbs.twimg.com/profile_images/752553663567044608/DszNAsg__normal.jpg</t>
  </si>
  <si>
    <t>http://pbs.twimg.com/profile_images/880745178230927360/puX4gO16_normal.jpg</t>
  </si>
  <si>
    <t>http://pbs.twimg.com/profile_images/878918716204883968/N-rug7tb_normal.jpg</t>
  </si>
  <si>
    <t>http://pbs.twimg.com/profile_images/878871914508197888/n6lmrimZ_normal.jpg</t>
  </si>
  <si>
    <t>http://pbs.twimg.com/profile_images/744360006003286016/Ve9koF9A_normal.jpg</t>
  </si>
  <si>
    <t>http://pbs.twimg.com/profile_images/841517720604569600/Ykc5ewNW_normal.jpg</t>
  </si>
  <si>
    <t>http://pbs.twimg.com/profile_images/378800000783338509/24d99e65de021c2f5f22d4329863aa11_normal.png</t>
  </si>
  <si>
    <t>http://pbs.twimg.com/profile_images/874183534373728256/9zUqsX2I_normal.jpg</t>
  </si>
  <si>
    <t>http://pbs.twimg.com/profile_images/881050958767288321/1PDzhbPg_normal.jpg</t>
  </si>
  <si>
    <t>http://pbs.twimg.com/profile_images/880361413268688896/PuSRmq7w_normal.jpg</t>
  </si>
  <si>
    <t>http://pbs.twimg.com/profile_images/871890880533192704/dOWImRvv_normal.jpg</t>
  </si>
  <si>
    <t>http://pbs.twimg.com/profile_images/652926056798646272/CJzyucrY_normal.jpg</t>
  </si>
  <si>
    <t>http://pbs.twimg.com/profile_images/820494590348120064/d8vSjLy3_normal.jpg</t>
  </si>
  <si>
    <t>http://pbs.twimg.com/profile_images/880305189491789824/pxsul_7V_normal.jpg</t>
  </si>
  <si>
    <t>http://pbs.twimg.com/profile_images/844471461460918272/aBfkBI5i_normal.jpg</t>
  </si>
  <si>
    <t>http://pbs.twimg.com/profile_images/855235931833589760/ORXm8vko_normal.jpg</t>
  </si>
  <si>
    <t>http://pbs.twimg.com/profile_images/868015772374847488/ThXGqF_I_normal.jpg</t>
  </si>
  <si>
    <t>http://pbs.twimg.com/profile_images/864411927514038272/l63bNxbS_normal.jpg</t>
  </si>
  <si>
    <t>http://pbs.twimg.com/profile_images/881376919484280832/9j-Iyk7N_normal.jpg</t>
  </si>
  <si>
    <t>http://pbs.twimg.com/profile_images/844068763334930432/oSiOEmI4_normal.jpg</t>
  </si>
  <si>
    <t>http://pbs.twimg.com/profile_images/792053693982072832/0rZ-O81K_normal.jpg</t>
  </si>
  <si>
    <t>http://pbs.twimg.com/profile_images/875664735852576768/9M8wEcdx_normal.jpg</t>
  </si>
  <si>
    <t>http://pbs.twimg.com/profile_images/804304009028714497/y7NZMRFW_normal.jpg</t>
  </si>
  <si>
    <t>http://pbs.twimg.com/profile_images/879392475768430592/_rYnyQeT_normal.jpg</t>
  </si>
  <si>
    <t>http://pbs.twimg.com/profile_images/857418605989830656/gniWwFDq_normal.jpg</t>
  </si>
  <si>
    <t>http://pbs.twimg.com/profile_images/765865147038441472/8lx8b4ii_normal.jpg</t>
  </si>
  <si>
    <t>http://pbs.twimg.com/profile_images/806124338428538880/WUIWN-qP_normal.jpg</t>
  </si>
  <si>
    <t>http://pbs.twimg.com/profile_images/877756560188899328/JraYYBxY_normal.jpg</t>
  </si>
  <si>
    <t>http://pbs.twimg.com/profile_images/877515107483254784/tbbPr52O_normal.jpg</t>
  </si>
  <si>
    <t>http://pbs.twimg.com/profile_images/615769664157671424/CtI2FXPd_normal.jpg</t>
  </si>
  <si>
    <t>http://pbs.twimg.com/profile_images/838701488344088576/eXzZF1Ff_normal.jpg</t>
  </si>
  <si>
    <t>http://pbs.twimg.com/profile_images/796731289277632513/tr3FAZ4z_normal.jpg</t>
  </si>
  <si>
    <t>http://pbs.twimg.com/profile_images/872080475556151296/TTAIF8-J_normal.jpg</t>
  </si>
  <si>
    <t>http://pbs.twimg.com/profile_images/868078889465069568/8Odxo71I_normal.jpg</t>
  </si>
  <si>
    <t>http://pbs.twimg.com/profile_images/876829875113349120/0bkymiDy_normal.jpg</t>
  </si>
  <si>
    <t>http://pbs.twimg.com/profile_images/863856868908605440/M8BW2lfx_normal.jpg</t>
  </si>
  <si>
    <t>http://pbs.twimg.com/profile_images/440542259717496832/JiHZHalw_normal.jpeg</t>
  </si>
  <si>
    <t>http://pbs.twimg.com/profile_images/719812094112219136/Xqc9aUX-_normal.jpg</t>
  </si>
  <si>
    <t>http://pbs.twimg.com/profile_images/719052840/Kshitij2_normal.jpg</t>
  </si>
  <si>
    <t>http://pbs.twimg.com/profile_images/378800000788601596/d2787ad6cf8b7cbc5bbd56ed417c4fff_normal.jpeg</t>
  </si>
  <si>
    <t>http://pbs.twimg.com/profile_images/877547313165549568/FgLMjTpE_normal.jpg</t>
  </si>
  <si>
    <t>http://pbs.twimg.com/profile_images/878164696930467841/LXTAZvqj_normal.jpg</t>
  </si>
  <si>
    <t>http://pbs.twimg.com/profile_images/880669537615704064/pa6XxkH4_normal.jpg</t>
  </si>
  <si>
    <t>http://pbs.twimg.com/profile_images/849858715637489665/e5_4Kp2b_normal.jpg</t>
  </si>
  <si>
    <t>http://pbs.twimg.com/profile_images/877875796119105536/EYyQJ-mB_normal.jpg</t>
  </si>
  <si>
    <t>http://pbs.twimg.com/profile_images/876101419027255296/nClTXiOQ_normal.jpg</t>
  </si>
  <si>
    <t>http://pbs.twimg.com/profile_images/880291986053509120/pp8tFZY__normal.jpg</t>
  </si>
  <si>
    <t>http://pbs.twimg.com/profile_images/877507674878820353/VGhognoa_normal.jpg</t>
  </si>
  <si>
    <t>http://pbs.twimg.com/profile_images/52158207/foto_Hernan_normal.gif</t>
  </si>
  <si>
    <t>http://pbs.twimg.com/profile_images/2253401215/icon_normal.png</t>
  </si>
  <si>
    <t>http://pbs.twimg.com/profile_images/728234114235539456/0SW-jaQ7_normal.jpg</t>
  </si>
  <si>
    <t>http://pbs.twimg.com/profile_images/450924393342844928/MANAs4YR_normal.png</t>
  </si>
  <si>
    <t>http://pbs.twimg.com/profile_images/3120036598/bc8d0b4b56d814f4c8ff0ba48bb7181b_normal.png</t>
  </si>
  <si>
    <t>http://pbs.twimg.com/profile_images/3120337472/c122ce870923bc70c7a457e8d30a06a1_normal.jpeg</t>
  </si>
  <si>
    <t>http://pbs.twimg.com/profile_images/880044951563718656/ePItfg5M_normal.jpg</t>
  </si>
  <si>
    <t>http://pbs.twimg.com/profile_images/878299572489072642/Q8-nmsvd_normal.jpg</t>
  </si>
  <si>
    <t>http://pbs.twimg.com/profile_images/577162501848055808/5sPZQwT2_normal.jpeg</t>
  </si>
  <si>
    <t>http://pbs.twimg.com/profile_images/881235936423563264/ixw82Cwt_normal.jpg</t>
  </si>
  <si>
    <t>http://pbs.twimg.com/profile_images/875957272144297984/hLowUSEv_normal.jpg</t>
  </si>
  <si>
    <t>http://pbs.twimg.com/profile_images/872153055680020480/pn_lRXmh_normal.jpg</t>
  </si>
  <si>
    <t>http://pbs.twimg.com/profile_images/881378369639731200/3fJEPBG9_normal.jpg</t>
  </si>
  <si>
    <t>http://pbs.twimg.com/profile_images/850986182053900289/6TEYaCQv_normal.jpg</t>
  </si>
  <si>
    <t>http://pbs.twimg.com/profile_images/789171984101892101/twDF517C_normal.jpg</t>
  </si>
  <si>
    <t>http://pbs.twimg.com/profile_images/803599706156859392/GGKLNFuc_normal.jpg</t>
  </si>
  <si>
    <t>http://pbs.twimg.com/profile_images/874475158471364608/xOotJlMy_normal.jpg</t>
  </si>
  <si>
    <t>http://pbs.twimg.com/profile_images/875625876666204164/2oPsTSEY_normal.jpg</t>
  </si>
  <si>
    <t>http://pbs.twimg.com/profile_images/842682011487617024/RhLAlzXW_normal.jpg</t>
  </si>
  <si>
    <t>http://pbs.twimg.com/profile_images/875882721972592640/06jBVLes_normal.jpg</t>
  </si>
  <si>
    <t>http://pbs.twimg.com/profile_images/844981968366383110/f3nLr6Ts_normal.jpg</t>
  </si>
  <si>
    <t>http://pbs.twimg.com/profile_images/876471258191450112/JQpaDQJk_normal.jpg</t>
  </si>
  <si>
    <t>http://pbs.twimg.com/profile_images/844070531028598784/aLVv8bi0_normal.jpg</t>
  </si>
  <si>
    <t>http://pbs.twimg.com/profile_images/881718844150173698/rBCK0vnX_normal.jpg</t>
  </si>
  <si>
    <t>http://pbs.twimg.com/profile_images/864364409895895042/e7ZjDZjl_normal.jpg</t>
  </si>
  <si>
    <t>http://pbs.twimg.com/profile_images/875655135040487424/JB34zK_S_normal.jpg</t>
  </si>
  <si>
    <t>http://pbs.twimg.com/profile_images/797126430018572289/VrGJdmtW_normal.jpg</t>
  </si>
  <si>
    <t>http://pbs.twimg.com/profile_images/2369567553/tzn6x87f08f5kxhyi397_normal.jpeg</t>
  </si>
  <si>
    <t>http://pbs.twimg.com/profile_images/430579472975159296/-oX0NKKu_normal.jpeg</t>
  </si>
  <si>
    <t>http://pbs.twimg.com/profile_images/848046652464271361/6vPtX-9-_normal.jpg</t>
  </si>
  <si>
    <t>http://pbs.twimg.com/profile_images/871611778186174468/AtuqEukL_normal.jpg</t>
  </si>
  <si>
    <t>http://pbs.twimg.com/profile_images/793789455236669440/6P6lZzke_normal.jpg</t>
  </si>
  <si>
    <t>http://pbs.twimg.com/profile_images/881583131437842432/acsQ8MQK_normal.jpg</t>
  </si>
  <si>
    <t>http://pbs.twimg.com/profile_images/878295265228210177/HlW8f78m_normal.jpg</t>
  </si>
  <si>
    <t>http://pbs.twimg.com/profile_images/768688361712128000/vhgv_Cns_normal.jpg</t>
  </si>
  <si>
    <t>http://pbs.twimg.com/profile_images/871957378392088577/OiF53H61_normal.jpg</t>
  </si>
  <si>
    <t>http://pbs.twimg.com/profile_images/644412927580045312/Dwq0cHem_normal.jpg</t>
  </si>
  <si>
    <t>http://pbs.twimg.com/profile_images/842208670112968705/R8H3cATO_normal.jpg</t>
  </si>
  <si>
    <t>http://pbs.twimg.com/profile_images/881725261649027072/HHGmWdOK_normal.jpg</t>
  </si>
  <si>
    <t>http://pbs.twimg.com/profile_images/875820674715189249/_Yyo6vgv_normal.jpg</t>
  </si>
  <si>
    <t>http://pbs.twimg.com/profile_images/626112471502172160/P3OaYWTn_normal.jpg</t>
  </si>
  <si>
    <t>http://pbs.twimg.com/profile_images/784620833134243840/-cR4NoT8_normal.jpg</t>
  </si>
  <si>
    <t>http://pbs.twimg.com/profile_images/700009024830345216/QplF-3wH_normal.png</t>
  </si>
  <si>
    <t>http://pbs.twimg.com/profile_images/500502545601527808/yEuKkTHL_normal.jpeg</t>
  </si>
  <si>
    <t>http://pbs.twimg.com/profile_images/706717125369470976/C-CLFqhC_normal.jpg</t>
  </si>
  <si>
    <t>http://pbs.twimg.com/profile_images/527030807936765952/CUlZploU_normal.jpeg</t>
  </si>
  <si>
    <t>http://pbs.twimg.com/profile_images/811531173654466560/ZxOSfj5K_normal.jpg</t>
  </si>
  <si>
    <t>http://pbs.twimg.com/profile_images/654911900325576704/riqW_-5K_normal.jpg</t>
  </si>
  <si>
    <t>http://pbs.twimg.com/profile_images/856736149326385152/d92hjvxi_normal.jpg</t>
  </si>
  <si>
    <t>http://pbs.twimg.com/profile_images/881077426339553280/-RLpcRsL_normal.jpg</t>
  </si>
  <si>
    <t>http://pbs.twimg.com/profile_images/712614110928613376/d01XQAaY_normal.jpg</t>
  </si>
  <si>
    <t>http://pbs.twimg.com/profile_images/871786538329284608/JbI7PVkH_normal.jpg</t>
  </si>
  <si>
    <t>http://pbs.twimg.com/profile_images/789315559729094656/jj8Q1v1a_normal.jpg</t>
  </si>
  <si>
    <t>http://pbs.twimg.com/profile_images/634670389147234304/UXZ2GihJ_normal.jpg</t>
  </si>
  <si>
    <t>http://pbs.twimg.com/profile_images/566454057624039425/zvyxSBSl_normal.jpeg</t>
  </si>
  <si>
    <t>http://pbs.twimg.com/profile_images/871065532253880320/4OSU-SSY_normal.jpg</t>
  </si>
  <si>
    <t>http://pbs.twimg.com/profile_images/726342766234505216/oOPp8-Jt_normal.jpg</t>
  </si>
  <si>
    <t>http://pbs.twimg.com/profile_images/862077019604959232/WHvg5nLB_normal.jpg</t>
  </si>
  <si>
    <t>http://pbs.twimg.com/profile_images/877583923198312448/C1iWua8I_normal.jpg</t>
  </si>
  <si>
    <t>http://pbs.twimg.com/profile_images/877766037051068418/Q_WeALeS_normal.jpg</t>
  </si>
  <si>
    <t>http://pbs.twimg.com/profile_images/820981076398981120/V70WHMI1_normal.jpg</t>
  </si>
  <si>
    <t>http://pbs.twimg.com/profile_images/879387964828155908/qKWplOJg_normal.jpg</t>
  </si>
  <si>
    <t>http://pbs.twimg.com/profile_images/875400426320822273/PxruIDja_normal.jpg</t>
  </si>
  <si>
    <t>http://pbs.twimg.com/profile_images/860850874779934720/2jAwqXrd_normal.jpg</t>
  </si>
  <si>
    <t>http://pbs.twimg.com/profile_images/846577189973868545/17QUNxcE_normal.jpg</t>
  </si>
  <si>
    <t>http://pbs.twimg.com/profile_images/781003280172388352/VL10NHZK_normal.jpg</t>
  </si>
  <si>
    <t>http://pbs.twimg.com/profile_images/880779828449783810/6CXVuCYN_normal.jpg</t>
  </si>
  <si>
    <t>http://pbs.twimg.com/profile_images/849174879219961857/6Mok_YcD_normal.jpg</t>
  </si>
  <si>
    <t>http://pbs.twimg.com/profile_images/781514680732749824/PG2_gebm_normal.jpg</t>
  </si>
  <si>
    <t>http://pbs.twimg.com/profile_images/540036591960330240/MaqUJMcL_normal.jpeg</t>
  </si>
  <si>
    <t>http://pbs.twimg.com/profile_images/834674767743578112/z-cb93dM_normal.jpg</t>
  </si>
  <si>
    <t>http://pbs.twimg.com/profile_images/696601463322075137/svSxRGyn_normal.jpg</t>
  </si>
  <si>
    <t>http://pbs.twimg.com/profile_images/796913460420362240/IJMMVZ2-_normal.jpg</t>
  </si>
  <si>
    <t>http://pbs.twimg.com/profile_images/872085644444446720/zYbAhlhq_normal.jpg</t>
  </si>
  <si>
    <t>http://pbs.twimg.com/profile_images/877495413451960320/l8heUooh_normal.jpg</t>
  </si>
  <si>
    <t>http://pbs.twimg.com/profile_images/566133745363587074/Zv_pV5HF_normal.jpeg</t>
  </si>
  <si>
    <t>http://pbs.twimg.com/profile_images/859988618752004097/rs51aKnt_normal.jpg</t>
  </si>
  <si>
    <t>http://pbs.twimg.com/profile_images/868388482665795585/ts7OZ1ck_normal.jpg</t>
  </si>
  <si>
    <t>http://pbs.twimg.com/profile_images/451040510124105728/6MYeyQFN_normal.jpeg</t>
  </si>
  <si>
    <t>http://pbs.twimg.com/profile_images/781589170946920450/hRc-_iAn_normal.jpg</t>
  </si>
  <si>
    <t>http://pbs.twimg.com/profile_images/840970345221914625/3-twC3A1_normal.jpg</t>
  </si>
  <si>
    <t>http://pbs.twimg.com/profile_images/869021298655211521/ysi3q4rC_normal.jpg</t>
  </si>
  <si>
    <t>http://pbs.twimg.com/profile_images/878204436463616001/nG_EzxD2_normal.jpg</t>
  </si>
  <si>
    <t>http://pbs.twimg.com/profile_images/879903127083810817/PW4c2KGb_normal.jpg</t>
  </si>
  <si>
    <t>http://pbs.twimg.com/profile_images/879278417971212288/2FYJxz_h_normal.jpg</t>
  </si>
  <si>
    <t>http://pbs.twimg.com/profile_images/570440108424171520/QuGYd7jH_normal.png</t>
  </si>
  <si>
    <t>http://pbs.twimg.com/profile_images/881323511930773504/Bs44rhTG_normal.jpg</t>
  </si>
  <si>
    <t>http://pbs.twimg.com/profile_images/878648270251114496/FsZb9vUf_normal.jpg</t>
  </si>
  <si>
    <t>http://pbs.twimg.com/profile_images/875593438267293697/JHi5oHLK_normal.jpg</t>
  </si>
  <si>
    <t>http://pbs.twimg.com/profile_images/880611261263876096/0G3cSNT8_normal.jpg</t>
  </si>
  <si>
    <t>http://pbs.twimg.com/profile_images/858349950274596864/fxDkz1F5_normal.jpg</t>
  </si>
  <si>
    <t>http://pbs.twimg.com/profile_images/762935355276423168/uYyJpsRa_normal.jpg</t>
  </si>
  <si>
    <t>http://pbs.twimg.com/profile_images/837262573003280384/8vqawScx_normal.jpg</t>
  </si>
  <si>
    <t>http://pbs.twimg.com/profile_images/844002572457426945/dF_wexiv_normal.jpg</t>
  </si>
  <si>
    <t>http://pbs.twimg.com/profile_images/612886477681233920/nuJ_zAVm_normal.jpg</t>
  </si>
  <si>
    <t>http://pbs.twimg.com/profile_images/710690023931138048/vKK0LyQT_normal.jpg</t>
  </si>
  <si>
    <t>http://pbs.twimg.com/profile_images/872747799359750144/Ouc5jyiP_normal.jpg</t>
  </si>
  <si>
    <t>http://pbs.twimg.com/profile_images/859824206468526080/foZlAYGX_normal.jpg</t>
  </si>
  <si>
    <t>http://pbs.twimg.com/profile_images/877082739639369729/63ALEZTW_normal.jpg</t>
  </si>
  <si>
    <t>http://pbs.twimg.com/profile_images/866093081875054592/2ZWSyPHA_normal.jpg</t>
  </si>
  <si>
    <t>http://pbs.twimg.com/profile_images/3223532708/e23c00d0b1847d4a497e8863f5778e90_normal.jpeg</t>
  </si>
  <si>
    <t>http://pbs.twimg.com/profile_images/378800000675653223/65c5fa8455bd219d31d6c7fd4ca05510_normal.jpeg</t>
  </si>
  <si>
    <t>http://pbs.twimg.com/profile_images/493291994056126467/pJy0c7H3_normal.jpeg</t>
  </si>
  <si>
    <t>http://pbs.twimg.com/profile_images/881553404685766657/m_wOCTN4_normal.jpg</t>
  </si>
  <si>
    <t>http://pbs.twimg.com/profile_images/772524954365505537/ba7NUMyN_normal.jpg</t>
  </si>
  <si>
    <t>http://pbs.twimg.com/profile_images/815040494766092290/-_9maxJl_normal.jpg</t>
  </si>
  <si>
    <t>http://pbs.twimg.com/profile_images/429000456891670528/TkSmK8j2_normal.jpeg</t>
  </si>
  <si>
    <t>http://pbs.twimg.com/profile_images/792747745408847873/22Miu-cb_normal.jpg</t>
  </si>
  <si>
    <t>http://pbs.twimg.com/profile_images/876841743223635968/4UQ6ze0u_normal.jpg</t>
  </si>
  <si>
    <t>http://pbs.twimg.com/profile_images/494728360832925696/P6lteVpN_normal.jpeg</t>
  </si>
  <si>
    <t>http://pbs.twimg.com/profile_images/880360498947948544/OTtJtLv3_normal.jpg</t>
  </si>
  <si>
    <t>http://pbs.twimg.com/profile_images/489631335930011649/kNjVjB2L_normal.jpeg</t>
  </si>
  <si>
    <t>http://pbs.twimg.com/profile_images/881593841278758912/90u4AVCK_normal.jpg</t>
  </si>
  <si>
    <t>http://pbs.twimg.com/profile_images/879972358240514049/cvq5fpE6_normal.jpg</t>
  </si>
  <si>
    <t>http://pbs.twimg.com/profile_images/866691107983417344/aUfMQUUT_normal.jpg</t>
  </si>
  <si>
    <t>http://pbs.twimg.com/profile_images/859289856207458304/3c35WRQQ_normal.jpg</t>
  </si>
  <si>
    <t>http://pbs.twimg.com/profile_images/868808621362212865/j7K4B_Xv_normal.jpg</t>
  </si>
  <si>
    <t>http://pbs.twimg.com/profile_images/870587762512199680/2Y7yEKqJ_normal.jpg</t>
  </si>
  <si>
    <t>http://pbs.twimg.com/profile_images/443459388456443904/XImu8Tp0_normal.png</t>
  </si>
  <si>
    <t>http://pbs.twimg.com/profile_images/1109945952/Rajeev_normal.jpg</t>
  </si>
  <si>
    <t>http://pbs.twimg.com/profile_images/746660037347553284/zfROzPdP_normal.jpg</t>
  </si>
  <si>
    <t>http://pbs.twimg.com/profile_images/988035587/e861faeb-0f6e-4e49-9583-a24218519227_normal.png</t>
  </si>
  <si>
    <t>http://pbs.twimg.com/profile_images/863475892965613570/Obb2nOZ3_normal.jpg</t>
  </si>
  <si>
    <t>http://pbs.twimg.com/profile_images/657006801477505024/NFUK78vD_normal.jpg</t>
  </si>
  <si>
    <t>http://pbs.twimg.com/profile_images/837259395406958592/MOv8xyXi_normal.jpg</t>
  </si>
  <si>
    <t>http://pbs.twimg.com/profile_images/781710730688991232/wdveA-kZ_normal.jpg</t>
  </si>
  <si>
    <t>http://pbs.twimg.com/profile_images/633226075191930880/mWi6SPdA_normal.jpg</t>
  </si>
  <si>
    <t>http://pbs.twimg.com/profile_images/770487088580034560/ViZxyWVo_normal.jpg</t>
  </si>
  <si>
    <t>http://pbs.twimg.com/profile_images/854701905255309313/iuSH9xuK_normal.jpg</t>
  </si>
  <si>
    <t>http://pbs.twimg.com/profile_images/870961767005814784/TPpuej_2_normal.jpg</t>
  </si>
  <si>
    <t>http://pbs.twimg.com/profile_images/850783827563642880/xs8ds4qy_normal.jpg</t>
  </si>
  <si>
    <t>http://pbs.twimg.com/profile_images/745864602982957056/aNdBpsiZ_normal.jpg</t>
  </si>
  <si>
    <t>http://pbs.twimg.com/profile_images/3020355488/f1484612dea420415210e88d6dee970f_normal.jpeg</t>
  </si>
  <si>
    <t>http://pbs.twimg.com/profile_images/875901139140567040/Gco20sja_normal.jpg</t>
  </si>
  <si>
    <t>http://pbs.twimg.com/profile_images/881724430824730624/bkcyaUVh_normal.jpg</t>
  </si>
  <si>
    <t>http://pbs.twimg.com/profile_images/877734680920862720/nPvRMASO_normal.jpg</t>
  </si>
  <si>
    <t>http://pbs.twimg.com/profile_images/844071113244127232/DpqPRG78_normal.jpg</t>
  </si>
  <si>
    <t>http://pbs.twimg.com/profile_images/669857065938976768/OGSRagoY_normal.png</t>
  </si>
  <si>
    <t>http://pbs.twimg.com/profile_images/879568220222566400/nGFiCm9N_normal.jpg</t>
  </si>
  <si>
    <t>http://pbs.twimg.com/profile_images/868003174321467392/VE0avJhR_normal.jpg</t>
  </si>
  <si>
    <t>http://pbs.twimg.com/profile_images/872523067947450374/BzzzSDz9_normal.jpg</t>
  </si>
  <si>
    <t>http://pbs.twimg.com/profile_images/880785496510779392/52yZqq5h_normal.jpg</t>
  </si>
  <si>
    <t>http://pbs.twimg.com/profile_images/878972483109605379/g3Gz1k_o_normal.jpg</t>
  </si>
  <si>
    <t>http://pbs.twimg.com/profile_images/773730161791373312/f2UhmiDg_normal.jpg</t>
  </si>
  <si>
    <t>http://pbs.twimg.com/profile_images/881397946142654466/CvbYyvWf_normal.jpg</t>
  </si>
  <si>
    <t>http://pbs.twimg.com/profile_images/865517671399383040/cv9BiahE_normal.jpg</t>
  </si>
  <si>
    <t>http://pbs.twimg.com/profile_images/583915592047960064/wvVUUZNm_normal.png</t>
  </si>
  <si>
    <t>http://pbs.twimg.com/profile_images/483896587056201728/9N-q3u_T_normal.jpeg</t>
  </si>
  <si>
    <t>http://pbs.twimg.com/profile_images/730711050102792192/EASYoj1a_normal.jpg</t>
  </si>
  <si>
    <t>http://pbs.twimg.com/profile_images/876089042110038016/gu6JxeLu_normal.jpg</t>
  </si>
  <si>
    <t>http://pbs.twimg.com/profile_images/872422835905413120/zH5HrJVT_normal.jpg</t>
  </si>
  <si>
    <t>http://pbs.twimg.com/profile_images/780390891852673024/AOQN9IYW_normal.jpg</t>
  </si>
  <si>
    <t>http://pbs.twimg.com/profile_images/773142698370932738/hobo-J4b_normal.jpg</t>
  </si>
  <si>
    <t>http://pbs.twimg.com/profile_images/871566455464013825/UDzwOg5S_normal.jpg</t>
  </si>
  <si>
    <t>http://pbs.twimg.com/profile_images/865606517776670720/p49SQoGL_normal.jpg</t>
  </si>
  <si>
    <t>http://pbs.twimg.com/profile_images/868803411415781376/4LpI7-4i_normal.jpg</t>
  </si>
  <si>
    <t>http://pbs.twimg.com/profile_images/870702608515596289/5tShZDM2_normal.jpg</t>
  </si>
  <si>
    <t>http://pbs.twimg.com/profile_images/465121886565724161/MXai1jWL_normal.jpeg</t>
  </si>
  <si>
    <t>http://pbs.twimg.com/profile_images/1392161527/pic02456_normal.jpg</t>
  </si>
  <si>
    <t>http://pbs.twimg.com/profile_images/1597519713/ganesha1_normal.jpg</t>
  </si>
  <si>
    <t>http://pbs.twimg.com/profile_images/870492340972027904/6ov5rPO8_normal.jpg</t>
  </si>
  <si>
    <t>http://pbs.twimg.com/profile_images/854415547311812611/zveJnzFX_normal.jpg</t>
  </si>
  <si>
    <t>http://pbs.twimg.com/profile_images/820939677964201984/e7EHsf_M_normal.jpg</t>
  </si>
  <si>
    <t>http://pbs.twimg.com/profile_images/872820820728532995/_w3f5giY_normal.jpg</t>
  </si>
  <si>
    <t>http://pbs.twimg.com/profile_images/845143288998850560/KQSdD8ak_normal.jpg</t>
  </si>
  <si>
    <t>http://pbs.twimg.com/profile_images/844415713578233857/wW_2eNjk_normal.jpg</t>
  </si>
  <si>
    <t>http://pbs.twimg.com/profile_images/867995345250271232/hHEqZaq0_normal.jpg</t>
  </si>
  <si>
    <t>http://pbs.twimg.com/profile_images/1520310773/Harsha_sketch_face_normal.jpg</t>
  </si>
  <si>
    <t>http://pbs.twimg.com/profile_images/863281871748202498/ZosQ8fpO_normal.jpg</t>
  </si>
  <si>
    <t>http://pbs.twimg.com/profile_images/726612281534992384/wUlhnO4r_normal.jpg</t>
  </si>
  <si>
    <t>http://pbs.twimg.com/profile_images/855086866822856704/pxbhFHjN_normal.jpg</t>
  </si>
  <si>
    <t>http://pbs.twimg.com/profile_images/835008204065095680/HVcZg1Ni_normal.jpg</t>
  </si>
  <si>
    <t>http://pbs.twimg.com/profile_images/881551585607811074/sRKOOQdi_normal.jpg</t>
  </si>
  <si>
    <t>http://pbs.twimg.com/profile_images/877420124092809216/PhhNBPs5_normal.jpg</t>
  </si>
  <si>
    <t>http://pbs.twimg.com/profile_images/802586244748169216/8uzRdF64_normal.jpg</t>
  </si>
  <si>
    <t>http://pbs.twimg.com/profile_images/636008401042956288/TYD0IoAq_normal.jpg</t>
  </si>
  <si>
    <t>http://pbs.twimg.com/profile_images/881514932998635523/QXfJKT7l_normal.jpg</t>
  </si>
  <si>
    <t>http://pbs.twimg.com/profile_images/879737943233003522/8lmCEvYg_normal.jpg</t>
  </si>
  <si>
    <t>http://pbs.twimg.com/profile_images/880270098832936960/eL4YogTS_normal.jpg</t>
  </si>
  <si>
    <t>http://pbs.twimg.com/profile_images/879536332225294337/xy9a5Cej_normal.jpg</t>
  </si>
  <si>
    <t>http://pbs.twimg.com/profile_images/537509144433926144/Ht5Eqjcg_normal.png</t>
  </si>
  <si>
    <t>http://pbs.twimg.com/profile_images/880817239942770689/CNzN-i2I_normal.jpg</t>
  </si>
  <si>
    <t>http://pbs.twimg.com/profile_images/685685807416385537/kakHmOWB_normal.png</t>
  </si>
  <si>
    <t>http://pbs.twimg.com/profile_images/880078936696401922/SyXdXPaT_normal.jpg</t>
  </si>
  <si>
    <t>http://pbs.twimg.com/profile_images/850495528890544130/t0ys8_Hw_normal.jpg</t>
  </si>
  <si>
    <t>http://pbs.twimg.com/profile_images/800049717325549569/BUY9xn8s_normal.jpg</t>
  </si>
  <si>
    <t>http://pbs.twimg.com/profile_images/880344274868383744/g980E6K8_normal.jpg</t>
  </si>
  <si>
    <t>http://pbs.twimg.com/profile_images/878304526410760192/Uad4S97y_normal.jpg</t>
  </si>
  <si>
    <t>http://pbs.twimg.com/profile_images/869730724697358336/SznPd5yY_normal.jpg</t>
  </si>
  <si>
    <t>http://pbs.twimg.com/profile_images/771563061471645697/nqTTbgZr_normal.jpg</t>
  </si>
  <si>
    <t>http://pbs.twimg.com/profile_images/879667112708538368/w0oXSuDa_normal.jpg</t>
  </si>
  <si>
    <t>http://pbs.twimg.com/profile_images/608286843730157568/ug0rBtwA_normal.jpg</t>
  </si>
  <si>
    <t>http://pbs.twimg.com/profile_images/872385842337206272/tNs7c2Ns_normal.jpg</t>
  </si>
  <si>
    <t>http://pbs.twimg.com/profile_images/815407645385293824/KpS0TxhG_normal.jpg</t>
  </si>
  <si>
    <t>http://pbs.twimg.com/profile_images/594481660747362304/sVgT9vhe_normal.jpg</t>
  </si>
  <si>
    <t>http://pbs.twimg.com/profile_images/875549008407576576/wNTVvshs_normal.jpg</t>
  </si>
  <si>
    <t>http://pbs.twimg.com/profile_images/504862206479970304/rWWL00qW_normal.jpeg</t>
  </si>
  <si>
    <t>http://pbs.twimg.com/profile_images/871433384437755904/YQ_qh6Ng_normal.jpg</t>
  </si>
  <si>
    <t>http://pbs.twimg.com/profile_images/729746301345275904/gqaXec7j_normal.jpg</t>
  </si>
  <si>
    <t>http://pbs.twimg.com/profile_images/543612644825907202/CdjrbtKZ_normal.jpeg</t>
  </si>
  <si>
    <t>http://pbs.twimg.com/profile_images/607606936893202432/V1mOy8A1_normal.jpg</t>
  </si>
  <si>
    <t>http://pbs.twimg.com/profile_images/819101930249129985/rzatx6Mj_normal.jpg</t>
  </si>
  <si>
    <t>http://pbs.twimg.com/profile_images/378800000208811658/84dfa0f8666f4c8534008d12d98a9314_normal.jpeg</t>
  </si>
  <si>
    <t>http://pbs.twimg.com/profile_images/843431312413380608/YeovjdIl_normal.jpg</t>
  </si>
  <si>
    <t>http://pbs.twimg.com/profile_images/876101590301671425/Znta3kc3_normal.jpg</t>
  </si>
  <si>
    <t>http://pbs.twimg.com/profile_images/853974801349840897/gw19aZxi_normal.jpg</t>
  </si>
  <si>
    <t>http://pbs.twimg.com/profile_images/836738945983647744/4qdVMriR_normal.jpg</t>
  </si>
  <si>
    <t>http://pbs.twimg.com/profile_images/812700172853637120/iLhVUwPV_normal.jpg</t>
  </si>
  <si>
    <t>http://pbs.twimg.com/profile_images/876312612815884289/PHgmbREd_normal.jpg</t>
  </si>
  <si>
    <t>http://pbs.twimg.com/profile_images/752078521783156736/h7wdt4ze_normal.jpg</t>
  </si>
  <si>
    <t>http://pbs.twimg.com/profile_images/881151079722795009/sN4uecBz_normal.jpg</t>
  </si>
  <si>
    <t>http://pbs.twimg.com/profile_images/762647699158032385/CrF9BUrq_normal.jpg</t>
  </si>
  <si>
    <t>http://pbs.twimg.com/profile_images/816569290300108800/XT7Z3TOe_normal.jpg</t>
  </si>
  <si>
    <t>http://pbs.twimg.com/profile_images/500191511666237440/D0df2z6v_normal.jpeg</t>
  </si>
  <si>
    <t>http://pbs.twimg.com/profile_images/875546578773094400/oSEU1Wp9_normal.jpg</t>
  </si>
  <si>
    <t>http://pbs.twimg.com/profile_images/861495744313864192/a3maVsSv_normal.jpg</t>
  </si>
  <si>
    <t>http://pbs.twimg.com/profile_images/856003381286064128/kyA3FBpX_normal.jpg</t>
  </si>
  <si>
    <t>http://pbs.twimg.com/profile_images/770584650876092416/wkheaAB7_normal.jpg</t>
  </si>
  <si>
    <t>http://pbs.twimg.com/profile_images/743824651155955713/UnJnr0fz_normal.jpg</t>
  </si>
  <si>
    <t>http://pbs.twimg.com/profile_images/657411857515343872/TtOBk5Xm_normal.jpg</t>
  </si>
  <si>
    <t>http://pbs.twimg.com/profile_images/857099716290596865/qz2WRgLJ_normal.jpg</t>
  </si>
  <si>
    <t>http://pbs.twimg.com/profile_images/879207623270203392/Dub7vhUv_normal.jpg</t>
  </si>
  <si>
    <t>http://pbs.twimg.com/profile_images/779370419807674368/q8grN__o_normal.jpg</t>
  </si>
  <si>
    <t>http://pbs.twimg.com/profile_images/2861082369/5a849c79ea51b13eceb131c1e6e3bb1a_normal.jpeg</t>
  </si>
  <si>
    <t>http://pbs.twimg.com/profile_images/875556942252355584/4m-JMAsB_normal.jpg</t>
  </si>
  <si>
    <t>http://pbs.twimg.com/profile_images/638569310659612673/SH3FhmAy_normal.jpg</t>
  </si>
  <si>
    <t>http://pbs.twimg.com/profile_images/877047937238351872/K4F5qE68_normal.jpg</t>
  </si>
  <si>
    <t>http://pbs.twimg.com/profile_images/864014337660207104/YitrvNCh_normal.jpg</t>
  </si>
  <si>
    <t>http://pbs.twimg.com/profile_images/879974610208522240/Q-DaFR3m_normal.jpg</t>
  </si>
  <si>
    <t>http://pbs.twimg.com/profile_images/831761908701200384/fee5DBqG_normal.jpg</t>
  </si>
  <si>
    <t>http://pbs.twimg.com/profile_images/879881984767660033/ks-8lsex_normal.jpg</t>
  </si>
  <si>
    <t>http://pbs.twimg.com/profile_images/851387020362604544/PAA_tgUJ_normal.jpg</t>
  </si>
  <si>
    <t>http://pbs.twimg.com/profile_images/877118784498159616/yZdnkYh__normal.jpg</t>
  </si>
  <si>
    <t>http://pbs.twimg.com/profile_images/881499979927441408/pyyoeVAs_normal.jpg</t>
  </si>
  <si>
    <t>http://pbs.twimg.com/profile_images/692608393823940608/unfRzQ2c_normal.jpg</t>
  </si>
  <si>
    <t>http://pbs.twimg.com/profile_images/863037158290071553/Kzx6MhLX_normal.jpg</t>
  </si>
  <si>
    <t>http://pbs.twimg.com/profile_images/841346763273326594/Dtg9Q3KP_normal.jpg</t>
  </si>
  <si>
    <t>http://pbs.twimg.com/profile_images/612870674634293248/0Xep_wgD_normal.png</t>
  </si>
  <si>
    <t>http://pbs.twimg.com/profile_images/864158264010854401/VKNw8m6A_normal.jpg</t>
  </si>
  <si>
    <t>http://pbs.twimg.com/profile_images/634612378701721600/6pg9jwb6_normal.jpg</t>
  </si>
  <si>
    <t>http://pbs.twimg.com/profile_images/613173527684911104/POm0-PPO_normal.jpg</t>
  </si>
  <si>
    <t>http://pbs.twimg.com/profile_images/851761307174920193/3kv2-Yj2_normal.jpg</t>
  </si>
  <si>
    <t>http://pbs.twimg.com/profile_images/637106258525360128/mw_MDDYj_normal.png</t>
  </si>
  <si>
    <t>http://pbs.twimg.com/profile_images/876043531046969344/TnFb2cht_normal.jpg</t>
  </si>
  <si>
    <t>http://pbs.twimg.com/profile_images/859258546894110721/48d7N2LU_normal.jpg</t>
  </si>
  <si>
    <t>http://pbs.twimg.com/profile_images/831337300038660096/ZMaSjRv3_normal.jpg</t>
  </si>
  <si>
    <t>http://pbs.twimg.com/profile_images/867264461270384640/q41jPZN9_normal.jpg</t>
  </si>
  <si>
    <t>http://pbs.twimg.com/profile_images/582847055929851904/GqzLIupV_normal.jpg</t>
  </si>
  <si>
    <t>http://pbs.twimg.com/profile_images/872147349098725376/DbQFl6oU_normal.jpg</t>
  </si>
  <si>
    <t>http://pbs.twimg.com/profile_images/723118228633837568/FR55Jb7__normal.jpg</t>
  </si>
  <si>
    <t>http://pbs.twimg.com/profile_images/878076944956276736/8lde1oFW_normal.jpg</t>
  </si>
  <si>
    <t>http://pbs.twimg.com/profile_images/698774013250822144/R2mTpY1q_normal.jpg</t>
  </si>
  <si>
    <t>http://pbs.twimg.com/profile_images/378800000446788183/30ecdad2df943966bf7ff18e661507fc_normal.jpeg</t>
  </si>
  <si>
    <t>http://pbs.twimg.com/profile_images/875312542871986176/_ys_DET0_normal.jpg</t>
  </si>
  <si>
    <t>http://pbs.twimg.com/profile_images/807574776738758658/rrrlz6_k_normal.jpg</t>
  </si>
  <si>
    <t>http://pbs.twimg.com/profile_images/851799502054993920/NxvjlMVb_normal.jpg</t>
  </si>
  <si>
    <t>http://pbs.twimg.com/profile_images/378800000020342724/04e0e8212e0b4c22c82c7bbf9115246a_normal.jpeg</t>
  </si>
  <si>
    <t>http://pbs.twimg.com/profile_images/869226892632535040/MxzIgnRl_normal.jpg</t>
  </si>
  <si>
    <t>http://pbs.twimg.com/profile_images/65880774/skull_normal.png</t>
  </si>
  <si>
    <t>http://pbs.twimg.com/profile_images/55229812/Me_normal.gif</t>
  </si>
  <si>
    <t>http://pbs.twimg.com/profile_images/876122034723471360/6gWZj4Hw_normal.jpg</t>
  </si>
  <si>
    <t>http://pbs.twimg.com/profile_images/866990046372560896/T648Z7yD_normal.jpg</t>
  </si>
  <si>
    <t>http://pbs.twimg.com/profile_images/850985558402838529/vWX1qqgE_normal.jpg</t>
  </si>
  <si>
    <t>http://pbs.twimg.com/profile_images/650944576383926272/PhAnGZTD_normal.jpg</t>
  </si>
  <si>
    <t>http://pbs.twimg.com/profile_images/859352359637590016/q2VjlHSF_normal.jpg</t>
  </si>
  <si>
    <t>http://pbs.twimg.com/profile_images/523443374594854912/kMHsbfNA_normal.jpeg</t>
  </si>
  <si>
    <t>http://pbs.twimg.com/profile_images/741380382512189440/q1PH6fm1_normal.jpg</t>
  </si>
  <si>
    <t>http://pbs.twimg.com/profile_images/624176847228674048/lyE62T2H_normal.jpg</t>
  </si>
  <si>
    <t>http://pbs.twimg.com/profile_images/838403174532792320/-PRGTVNz_normal.jpg</t>
  </si>
  <si>
    <t>http://pbs.twimg.com/profile_images/799235040139845632/oV7sBLyW_normal.jpg</t>
  </si>
  <si>
    <t>http://pbs.twimg.com/profile_images/831465121809580032/IHMidlaD_normal.jpg</t>
  </si>
  <si>
    <t>http://pbs.twimg.com/profile_images/876339706950148096/KNmG9gqF_normal.jpg</t>
  </si>
  <si>
    <t>http://pbs.twimg.com/profile_images/660293022177890305/toEeO4Hp_normal.jpg</t>
  </si>
  <si>
    <t>http://pbs.twimg.com/profile_images/676206646243123200/KZynjGhK_normal.jpg</t>
  </si>
  <si>
    <t>http://pbs.twimg.com/profile_images/859964772783181824/lSf1VNz__normal.jpg</t>
  </si>
  <si>
    <t>http://pbs.twimg.com/profile_images/875550212110135299/lOtkLGQk_normal.jpg</t>
  </si>
  <si>
    <t>http://pbs.twimg.com/profile_images/880840352038608898/x2KQNNHw_normal.jpg</t>
  </si>
  <si>
    <t>http://pbs.twimg.com/profile_images/748122745771171840/XshHVA0B_normal.jpg</t>
  </si>
  <si>
    <t>http://pbs.twimg.com/profile_images/881341331435655168/t_Ep5U2k_normal.jpg</t>
  </si>
  <si>
    <t>http://pbs.twimg.com/profile_images/873050749202178048/Tgg76dpA_normal.jpg</t>
  </si>
  <si>
    <t>http://pbs.twimg.com/profile_images/879038209165893632/0i6ZIPr7_normal.jpg</t>
  </si>
  <si>
    <t>http://pbs.twimg.com/profile_images/859763550461538304/qhvt42qd_normal.jpg</t>
  </si>
  <si>
    <t>http://pbs.twimg.com/profile_images/881009332556414976/XYFgCTT1_normal.jpg</t>
  </si>
  <si>
    <t>http://pbs.twimg.com/profile_images/774164572160692224/YVmT2mqy_normal.jpg</t>
  </si>
  <si>
    <t>http://pbs.twimg.com/profile_images/867484283954491392/Pj2CvDFl_normal.jpg</t>
  </si>
  <si>
    <t>http://pbs.twimg.com/profile_images/881540957904285697/Gkgxvgvo_normal.jpg</t>
  </si>
  <si>
    <t>http://pbs.twimg.com/profile_images/852558730772099074/TcEb9M08_normal.jpg</t>
  </si>
  <si>
    <t>http://pbs.twimg.com/profile_images/881443679805874178/p59CW2-H_normal.jpg</t>
  </si>
  <si>
    <t>http://pbs.twimg.com/profile_images/872667364063670273/2tmo0yHI_normal.jpg</t>
  </si>
  <si>
    <t>http://pbs.twimg.com/profile_images/865903959222996992/YjBpwMhh_normal.jpg</t>
  </si>
  <si>
    <t>http://pbs.twimg.com/profile_images/855865624047697920/1a88YHkK_normal.jpg</t>
  </si>
  <si>
    <t>http://pbs.twimg.com/profile_images/847033082444201984/nSIIFzbf_normal.jpg</t>
  </si>
  <si>
    <t>http://pbs.twimg.com/profile_images/734439901962240001/1WiSkzF3_normal.jpg</t>
  </si>
  <si>
    <t>http://pbs.twimg.com/profile_images/678973176240566272/-ixaGT9J_normal.jpg</t>
  </si>
  <si>
    <t>http://pbs.twimg.com/profile_images/1440970447/me_-_india_gate_normal.jpg</t>
  </si>
  <si>
    <t>http://pbs.twimg.com/profile_images/867907638490779648/tZj0T0Bi_normal.jpg</t>
  </si>
  <si>
    <t>http://pbs.twimg.com/profile_images/479183365/pranoyroy_normal.jpg</t>
  </si>
  <si>
    <t>http://pbs.twimg.com/profile_images/816568690602708992/2wGnRBVd_normal.jpg</t>
  </si>
  <si>
    <t>http://pbs.twimg.com/profile_images/761188921950687232/Fs_jSTL7_normal.jpg</t>
  </si>
  <si>
    <t>http://pbs.twimg.com/profile_images/877604198258495489/22siJm2E_normal.jpg</t>
  </si>
  <si>
    <t>http://pbs.twimg.com/profile_images/852418802335731712/EWMDOn-i_normal.jpg</t>
  </si>
  <si>
    <t>http://pbs.twimg.com/profile_images/456122783710208000/jKuIpiut_normal.png</t>
  </si>
  <si>
    <t>http://pbs.twimg.com/profile_images/739370528473911299/d4PYjwsk_normal.jpg</t>
  </si>
  <si>
    <t>http://pbs.twimg.com/profile_images/880376040366813184/_D9SxFF9_normal.jpg</t>
  </si>
  <si>
    <t>http://pbs.twimg.com/profile_images/832605803853074433/7YRKcHVq_normal.jpg</t>
  </si>
  <si>
    <t>http://pbs.twimg.com/profile_images/878445399266250753/A1PjiRCi_normal.jpg</t>
  </si>
  <si>
    <t>http://pbs.twimg.com/profile_images/861139863659094017/jU4VghRi_normal.jpg</t>
  </si>
  <si>
    <t>http://pbs.twimg.com/profile_images/881093057600290816/SubI-qNN_normal.jpg</t>
  </si>
  <si>
    <t>http://pbs.twimg.com/profile_images/874614480214392832/VUn9Hozs_normal.jpg</t>
  </si>
  <si>
    <t>http://pbs.twimg.com/profile_images/862362735220326402/vl4Gk0ke_normal.jpg</t>
  </si>
  <si>
    <t>http://pbs.twimg.com/profile_images/847499316688072705/ISbtISD6_normal.jpg</t>
  </si>
  <si>
    <t>http://pbs.twimg.com/profile_images/602752347266093056/PcRBqVBQ_normal.jpg</t>
  </si>
  <si>
    <t>http://pbs.twimg.com/profile_images/378800000303081852/467b5caa22ecd501af82b82a6b86a3dc_normal.jpeg</t>
  </si>
  <si>
    <t>http://pbs.twimg.com/profile_images/557865559656632321/ZhqOxLVn_normal.jpeg</t>
  </si>
  <si>
    <t>http://pbs.twimg.com/profile_images/881375985484148737/hKRfTbI-_normal.jpg</t>
  </si>
  <si>
    <t>http://pbs.twimg.com/profile_images/880378969337581568/nRkOpMrE_normal.jpg</t>
  </si>
  <si>
    <t>http://pbs.twimg.com/profile_images/879182446167588864/n7K9cDxC_normal.jpg</t>
  </si>
  <si>
    <t>http://pbs.twimg.com/profile_images/829380952388407296/bV11wdFn_normal.jpg</t>
  </si>
  <si>
    <t>http://pbs.twimg.com/profile_images/787715458644385792/xxwI-pd6_normal.jpg</t>
  </si>
  <si>
    <t>http://pbs.twimg.com/profile_images/873527774690000898/6U-zjkXb_normal.jpg</t>
  </si>
  <si>
    <t>http://pbs.twimg.com/profile_images/450152855379656704/9jFUJsWp_normal.jpeg</t>
  </si>
  <si>
    <t>http://pbs.twimg.com/profile_images/418215699501170688/4A8LUU7t_normal.png</t>
  </si>
  <si>
    <t>http://pbs.twimg.com/profile_images/874872015764762628/D8G6Az3K_normal.jpg</t>
  </si>
  <si>
    <t>http://pbs.twimg.com/profile_images/854136655577575424/BiWg1TeI_normal.jpg</t>
  </si>
  <si>
    <t>http://pbs.twimg.com/profile_images/523057391542091776/ESIR7EqH_normal.jpeg</t>
  </si>
  <si>
    <t>http://pbs.twimg.com/profile_images/823509017767120901/Sad-OM-6_normal.jpg</t>
  </si>
  <si>
    <t>http://pbs.twimg.com/profile_images/878973251141197825/VB-bamgJ_normal.jpg</t>
  </si>
  <si>
    <t>http://pbs.twimg.com/profile_images/822074830006562817/0WaBAIL6_normal.jpg</t>
  </si>
  <si>
    <t>http://pbs.twimg.com/profile_images/875216869568806914/W5K3CTin_normal.jpg</t>
  </si>
  <si>
    <t>http://pbs.twimg.com/profile_images/877209593499267072/mq3mwv44_normal.jpg</t>
  </si>
  <si>
    <t>http://pbs.twimg.com/profile_images/845919740119810048/-FY102kr_normal.jpg</t>
  </si>
  <si>
    <t>http://pbs.twimg.com/profile_images/880905958179840000/4FQbzq_b_normal.jpg</t>
  </si>
  <si>
    <t>http://pbs.twimg.com/profile_images/865994950793678849/xtO0RYJJ_normal.jpg</t>
  </si>
  <si>
    <t>http://pbs.twimg.com/profile_images/676656805133594624/4mpHphuN_normal.jpg</t>
  </si>
  <si>
    <t>http://pbs.twimg.com/profile_images/878947322893389824/RLzcRo0A_normal.jpg</t>
  </si>
  <si>
    <t>http://pbs.twimg.com/profile_images/697314472264740864/4b0TGw3b_normal.png</t>
  </si>
  <si>
    <t>http://pbs.twimg.com/profile_images/761436661637083136/Ssh9mSE__normal.jpg</t>
  </si>
  <si>
    <t>http://pbs.twimg.com/profile_images/859285472807464960/9Qi8iKID_normal.jpg</t>
  </si>
  <si>
    <t>http://pbs.twimg.com/profile_images/750299292930236417/0AH3oBk8_normal.jpg</t>
  </si>
  <si>
    <t>http://pbs.twimg.com/profile_images/744586804867694592/cvOQzDzA_normal.jpg</t>
  </si>
  <si>
    <t>http://pbs.twimg.com/profile_images/719801100782727168/tlvC9_zF_normal.jpg</t>
  </si>
  <si>
    <t>http://pbs.twimg.com/profile_images/729653952074158081/6GQFccPr_normal.jpg</t>
  </si>
  <si>
    <t>http://pbs.twimg.com/profile_images/877564776498507777/wiVHUWYs_normal.jpg</t>
  </si>
  <si>
    <t>http://pbs.twimg.com/profile_images/880149894761205760/5xFLNo4s_normal.jpg</t>
  </si>
  <si>
    <t>http://pbs.twimg.com/profile_images/874140660005167104/SxKWBdko_normal.jpg</t>
  </si>
  <si>
    <t>http://pbs.twimg.com/profile_images/881033106081193984/PMzGmFed_normal.jpg</t>
  </si>
  <si>
    <t>http://pbs.twimg.com/profile_images/844415799909662720/VoLILAMl_normal.jpg</t>
  </si>
  <si>
    <t>http://pbs.twimg.com/profile_images/869248425014870016/ymJwRgvd_normal.jpg</t>
  </si>
  <si>
    <t>http://pbs.twimg.com/profile_images/3112143800/d4d71d6ac5d8cbc5dcb6785e04e79e98_normal.jpeg</t>
  </si>
  <si>
    <t>http://pbs.twimg.com/profile_images/881535848898068480/YePdi3eX_normal.jpg</t>
  </si>
  <si>
    <t>http://pbs.twimg.com/profile_images/2096548554/itaaly_normal.jpg</t>
  </si>
  <si>
    <t>http://pbs.twimg.com/profile_images/726795755550203904/WXM5X-NH_normal.png</t>
  </si>
  <si>
    <t>http://pbs.twimg.com/profile_images/845689726682128384/9QLLVPeV_normal.jpg</t>
  </si>
  <si>
    <t>http://pbs.twimg.com/profile_images/742588023829716993/qpJV6ocr_normal.jpg</t>
  </si>
  <si>
    <t>http://pbs.twimg.com/profile_images/835696555579568129/LtrmRVuM_normal.jpg</t>
  </si>
  <si>
    <t>http://pbs.twimg.com/profile_images/881351214142705664/ej0KiOnR_normal.jpg</t>
  </si>
  <si>
    <t>http://pbs.twimg.com/profile_images/871633150270558209/W-LP4fbR_normal.jpg</t>
  </si>
  <si>
    <t>http://pbs.twimg.com/profile_images/874148998700990464/E4cIzAp9_normal.jpg</t>
  </si>
  <si>
    <t>http://pbs.twimg.com/profile_images/880331234928336896/icIkoeyw_normal.jpg</t>
  </si>
  <si>
    <t>http://pbs.twimg.com/profile_images/877151438417403904/1TE2Iv5Q_normal.jpg</t>
  </si>
  <si>
    <t>http://pbs.twimg.com/profile_images/615044387291074560/y0cSK30S_normal.jpg</t>
  </si>
  <si>
    <t>http://pbs.twimg.com/profile_images/855863320821121024/eMx5-xoK_normal.jpg</t>
  </si>
  <si>
    <t>http://pbs.twimg.com/profile_images/880297319534657536/ZCcjLYk-_normal.jpg</t>
  </si>
  <si>
    <t>http://pbs.twimg.com/profile_images/460709272662204416/AEtCsNbf_normal.jpeg</t>
  </si>
  <si>
    <t>http://pbs.twimg.com/profile_images/1195554309/FE-for-Facebook_normal.jpg</t>
  </si>
  <si>
    <t>http://pbs.twimg.com/profile_images/860876236721184772/9BatWuTh_normal.jpg</t>
  </si>
  <si>
    <t>http://pbs.twimg.com/profile_images/880618588364828672/SCot06qE_normal.jpg</t>
  </si>
  <si>
    <t>http://pbs.twimg.com/profile_images/770526000627220480/QvrJcYjo_normal.jpg</t>
  </si>
  <si>
    <t>http://pbs.twimg.com/profile_images/871967824356364288/Gdv5N1rs_normal.jpg</t>
  </si>
  <si>
    <t>http://pbs.twimg.com/profile_images/796258876366589952/feJLjpKQ_normal.jpg</t>
  </si>
  <si>
    <t>http://pbs.twimg.com/profile_images/875301831815155712/zS1qi1HO_normal.jpg</t>
  </si>
  <si>
    <t>http://pbs.twimg.com/profile_images/786869601900474368/8q0mZE2z_normal.jpg</t>
  </si>
  <si>
    <t>http://pbs.twimg.com/profile_images/743361714121379840/Q-h32FHE_normal.jpg</t>
  </si>
  <si>
    <t>http://pbs.twimg.com/profile_images/522173238600679424/SwkUkDlG_normal.png</t>
  </si>
  <si>
    <t>http://pbs.twimg.com/profile_images/881642809907916800/O44o6b6p_normal.jpg</t>
  </si>
  <si>
    <t>http://pbs.twimg.com/profile_images/825012968568057863/I1VMwvv__normal.jpg</t>
  </si>
  <si>
    <t>http://pbs.twimg.com/profile_images/763689610912202752/xUcjsjlu_normal.jpg</t>
  </si>
  <si>
    <t>http://pbs.twimg.com/profile_images/782576657475313665/Ir5ZogSj_normal.jpg</t>
  </si>
  <si>
    <t>http://pbs.twimg.com/profile_images/829817850441379841/t66BmG1e_normal.jpg</t>
  </si>
  <si>
    <t>http://pbs.twimg.com/profile_images/823449202579488769/DH0KzzHO_normal.jpg</t>
  </si>
  <si>
    <t>http://pbs.twimg.com/profile_images/828149691141353472/Su3iBH3d_normal.jpg</t>
  </si>
  <si>
    <t>http://pbs.twimg.com/profile_images/864164319944032256/BmzqpDXH_normal.jpg</t>
  </si>
  <si>
    <t>http://pbs.twimg.com/profile_images/876084428237189121/6RpAoUQM_normal.jpg</t>
  </si>
  <si>
    <t>http://pbs.twimg.com/profile_images/847175944737636352/-d_4Fz26_normal.jpg</t>
  </si>
  <si>
    <t>http://pbs.twimg.com/profile_images/682888742651084800/wTV17r8i_normal.jpg</t>
  </si>
  <si>
    <t>http://pbs.twimg.com/profile_images/866483230366674946/6n6B4qM0_normal.jpg</t>
  </si>
  <si>
    <t>http://pbs.twimg.com/profile_images/866331522261012480/80lJO-WE_normal.jpg</t>
  </si>
  <si>
    <t>http://pbs.twimg.com/profile_images/881018463149465600/OlNz43Ze_normal.jpg</t>
  </si>
  <si>
    <t>http://pbs.twimg.com/profile_images/869571396036198400/3v7eTgAC_normal.jpg</t>
  </si>
  <si>
    <t>http://pbs.twimg.com/profile_images/878340486288822272/qxkpNyhN_normal.jpg</t>
  </si>
  <si>
    <t>http://pbs.twimg.com/profile_images/859811228193099776/DoKNwiry_normal.jpg</t>
  </si>
  <si>
    <t>http://pbs.twimg.com/profile_images/1959881562/asdasdasasd_normal.jpg</t>
  </si>
  <si>
    <t>http://pbs.twimg.com/profile_images/868355209092669440/1fLLPJXd_normal.jpg</t>
  </si>
  <si>
    <t>http://pbs.twimg.com/profile_images/797341352698777600/0W1vcs6X_normal.jpg</t>
  </si>
  <si>
    <t>http://pbs.twimg.com/profile_images/471205280911335424/6dLEw19Y_normal.png</t>
  </si>
  <si>
    <t>http://pbs.twimg.com/profile_images/876338382066012160/wTIv-aIY_normal.jpg</t>
  </si>
  <si>
    <t>http://pbs.twimg.com/profile_images/876271696105394177/VwnlVP7e_normal.jpg</t>
  </si>
  <si>
    <t>http://pbs.twimg.com/profile_images/1702184506/m_normal.jpg</t>
  </si>
  <si>
    <t>http://pbs.twimg.com/profile_images/831851303965958146/a4Nnlfa2_normal.jpg</t>
  </si>
  <si>
    <t>http://pbs.twimg.com/profile_images/699131108537925632/KqbrXHYl_normal.jpg</t>
  </si>
  <si>
    <t>http://pbs.twimg.com/profile_images/703867675575910400/aLOo85s0_normal.jpg</t>
  </si>
  <si>
    <t>http://pbs.twimg.com/profile_images/779952705896710144/RJIntdEZ_normal.jpg</t>
  </si>
  <si>
    <t>http://pbs.twimg.com/profile_images/877028079490805760/X_VFl44z_normal.jpg</t>
  </si>
  <si>
    <t>http://pbs.twimg.com/profile_images/862735623962198022/leNNvxuT_normal.jpg</t>
  </si>
  <si>
    <t>http://pbs.twimg.com/profile_images/766128348518948864/zSnvqZ-t_normal.jpg</t>
  </si>
  <si>
    <t>http://pbs.twimg.com/profile_images/856472423222456321/cX6bvwLR_normal.jpg</t>
  </si>
  <si>
    <t>http://pbs.twimg.com/profile_images/812587343832031233/UP-SZrbp_normal.jpg</t>
  </si>
  <si>
    <t>http://pbs.twimg.com/profile_images/734003031604264960/9R3RiBjl_normal.jpg</t>
  </si>
  <si>
    <t>http://pbs.twimg.com/profile_images/842099571744415745/ZYNHHrX-_normal.jpg</t>
  </si>
  <si>
    <t>http://pbs.twimg.com/profile_images/843684550320386048/C8SPYwMb_normal.jpg</t>
  </si>
  <si>
    <t>http://pbs.twimg.com/profile_images/879333059316686848/vF4EbR5G_normal.jpg</t>
  </si>
  <si>
    <t>http://pbs.twimg.com/profile_images/821209192841166848/-38v27Qa_normal.jpg</t>
  </si>
  <si>
    <t>http://pbs.twimg.com/profile_images/777182902639472640/b3gJr7ak_normal.jpg</t>
  </si>
  <si>
    <t>http://pbs.twimg.com/profile_images/849529641782194176/k-Drbyzp_normal.jpg</t>
  </si>
  <si>
    <t>http://pbs.twimg.com/profile_images/780993064278102016/uKEmoh5s_normal.jpg</t>
  </si>
  <si>
    <t>http://pbs.twimg.com/profile_images/873772038300647424/j-rQ7isw_normal.jpg</t>
  </si>
  <si>
    <t>http://pbs.twimg.com/profile_images/849826697188868096/5RsomqMt_normal.jpg</t>
  </si>
  <si>
    <t>http://pbs.twimg.com/profile_images/876680577843314688/8duCHS7j_normal.jpg</t>
  </si>
  <si>
    <t>http://pbs.twimg.com/profile_images/799559999001268226/li-EyYlw_normal.jpg</t>
  </si>
  <si>
    <t>http://pbs.twimg.com/profile_images/845714373611929600/ViGDQH2R_normal.jpg</t>
  </si>
  <si>
    <t>http://pbs.twimg.com/profile_images/875022968476188674/HNcC8EOl_normal.jpg</t>
  </si>
  <si>
    <t>http://pbs.twimg.com/profile_images/834655086349389824/BhttFSai_normal.jpg</t>
  </si>
  <si>
    <t>http://pbs.twimg.com/profile_images/856421939090468865/Y6anJydd_normal.jpg</t>
  </si>
  <si>
    <t>http://pbs.twimg.com/profile_images/859802030646464512/yF5aU7k9_normal.jpg</t>
  </si>
  <si>
    <t>http://pbs.twimg.com/profile_images/819891311687782401/Uv38Pgem_normal.jpg</t>
  </si>
  <si>
    <t>http://pbs.twimg.com/profile_images/811515728486662144/RbAwCHDz_normal.jpg</t>
  </si>
  <si>
    <t>http://pbs.twimg.com/profile_images/865853285923786752/IGX5bBvE_normal.jpg</t>
  </si>
  <si>
    <t>http://pbs.twimg.com/profile_images/861426346131697666/PlUZR_Dx_normal.jpg</t>
  </si>
  <si>
    <t>http://pbs.twimg.com/profile_images/837364034793943040/S0Znlb4e_normal.jpg</t>
  </si>
  <si>
    <t>http://pbs.twimg.com/profile_images/881002637155590144/XfPN5A4O_normal.jpg</t>
  </si>
  <si>
    <t>http://pbs.twimg.com/profile_images/761979239449198592/ItwB6-E__normal.jpg</t>
  </si>
  <si>
    <t>http://pbs.twimg.com/profile_images/847703348446875648/IomTF1ez_normal.jpg</t>
  </si>
  <si>
    <t>http://pbs.twimg.com/profile_images/676254860287721472/1-Z-SZFK_normal.jpg</t>
  </si>
  <si>
    <t>http://pbs.twimg.com/profile_images/873107413406105601/NeSN3i0G_normal.jpg</t>
  </si>
  <si>
    <t>http://pbs.twimg.com/profile_images/563397282020618240/BsxVmVtk_normal.jpeg</t>
  </si>
  <si>
    <t>http://pbs.twimg.com/profile_images/833969896971182080/8qjfUEPn_normal.jpg</t>
  </si>
  <si>
    <t>http://pbs.twimg.com/profile_images/856710766266863616/QD5hOedX_normal.jpg</t>
  </si>
  <si>
    <t>http://pbs.twimg.com/profile_images/820480552448864256/XyM1PuQD_normal.jpg</t>
  </si>
  <si>
    <t>http://pbs.twimg.com/profile_images/457237841550921728/2Gr2XQ4-_normal.jpeg</t>
  </si>
  <si>
    <t>http://pbs.twimg.com/profile_images/786246937343209472/Oa4M8Gd-_normal.jpg</t>
  </si>
  <si>
    <t>http://pbs.twimg.com/profile_images/577374883534884864/LxsTFgZv_normal.jpeg</t>
  </si>
  <si>
    <t>http://pbs.twimg.com/profile_images/865381240404299776/zxHCG1BR_normal.jpg</t>
  </si>
  <si>
    <t>http://pbs.twimg.com/profile_images/378800000840990105/d91071ab0d014c6e90ec15c95d98f76b_normal.jpeg</t>
  </si>
  <si>
    <t>http://pbs.twimg.com/profile_images/879568572216877056/-LiMSKYc_normal.jpg</t>
  </si>
  <si>
    <t>http://pbs.twimg.com/profile_images/856531310717919232/-K-wfq5__normal.jpg</t>
  </si>
  <si>
    <t>http://pbs.twimg.com/profile_images/873361180458221568/Z2YhIfyO_normal.jpg</t>
  </si>
  <si>
    <t>http://pbs.twimg.com/profile_images/836861469450993664/Ba0WoGco_normal.jpg</t>
  </si>
  <si>
    <t>http://pbs.twimg.com/profile_images/687965148967915520/v0Wg9mP4_normal.jpg</t>
  </si>
  <si>
    <t>http://pbs.twimg.com/profile_images/815048308200718336/u55fSSRb_normal.jpg</t>
  </si>
  <si>
    <t>http://pbs.twimg.com/profile_images/880678252163026946/yBtuO0Ja_normal.jpg</t>
  </si>
  <si>
    <t>http://pbs.twimg.com/profile_images/858165488941019136/vsq90bHa_normal.jpg</t>
  </si>
  <si>
    <t>http://pbs.twimg.com/profile_images/1244931680/jiraiya_normal.jpg</t>
  </si>
  <si>
    <t>http://pbs.twimg.com/profile_images/880862070966599680/ErB2TwFs_normal.jpg</t>
  </si>
  <si>
    <t>http://pbs.twimg.com/profile_images/856814791490457604/M-rLghjs_normal.jpg</t>
  </si>
  <si>
    <t>http://pbs.twimg.com/profile_images/829953296458616832/xwLrw2cn_normal.jpg</t>
  </si>
  <si>
    <t>http://pbs.twimg.com/profile_images/864846994170417153/hVje6-ys_normal.jpg</t>
  </si>
  <si>
    <t>http://pbs.twimg.com/profile_images/849308951464247296/8Pza1FRH_normal.jpg</t>
  </si>
  <si>
    <t>http://pbs.twimg.com/profile_images/470656403204366337/qi-iXtcC_normal.jpeg</t>
  </si>
  <si>
    <t>http://pbs.twimg.com/profile_images/836961890261577729/xKb04zdR_normal.jpg</t>
  </si>
  <si>
    <t>http://pbs.twimg.com/profile_images/860494650699911169/Dh6jvqrN_normal.jpg</t>
  </si>
  <si>
    <t>http://pbs.twimg.com/profile_images/706200735147360256/nw8qjpQ1_normal.jpg</t>
  </si>
  <si>
    <t>http://pbs.twimg.com/profile_images/881171741699178497/_mvNTHA6_normal.jpg</t>
  </si>
  <si>
    <t>http://pbs.twimg.com/profile_images/627378249073463296/AU7_FHVh_normal.jpg</t>
  </si>
  <si>
    <t>http://pbs.twimg.com/profile_images/627383051383779328/zp7999bL_normal.jpg</t>
  </si>
  <si>
    <t>http://pbs.twimg.com/profile_images/792758567644172288/ef1GlipX_normal.jpg</t>
  </si>
  <si>
    <t>http://pbs.twimg.com/profile_images/852870641250217984/Yih47zX__normal.jpg</t>
  </si>
  <si>
    <t>http://pbs.twimg.com/profile_images/606122033777213440/fWqhILUo_normal.jpg</t>
  </si>
  <si>
    <t>http://pbs.twimg.com/profile_images/877803066501627904/jeSZt9H8_normal.jpg</t>
  </si>
  <si>
    <t>http://pbs.twimg.com/profile_images/880122581801517056/F1IM9VXh_normal.jpg</t>
  </si>
  <si>
    <t>http://pbs.twimg.com/profile_images/824188018781224963/4h_EKWxL_normal.jpg</t>
  </si>
  <si>
    <t>http://pbs.twimg.com/profile_images/880651710687047680/wS2DkS2L_normal.jpg</t>
  </si>
  <si>
    <t>http://pbs.twimg.com/profile_images/860155375391318017/YpUdvlUc_normal.jpg</t>
  </si>
  <si>
    <t>http://pbs.twimg.com/profile_images/632554766220918784/fAijgnPn_normal.jpg</t>
  </si>
  <si>
    <t>http://pbs.twimg.com/profile_images/881128558185205761/GrULw4oT_normal.jpg</t>
  </si>
  <si>
    <t>http://pbs.twimg.com/profile_images/845906741862809600/VabFPiNN_normal.jpg</t>
  </si>
  <si>
    <t>http://pbs.twimg.com/profile_images/879291274456473600/KoTr7vqB_normal.jpg</t>
  </si>
  <si>
    <t>http://pbs.twimg.com/profile_images/807191899597479936/rCZeM75A_normal.jpg</t>
  </si>
  <si>
    <t>http://pbs.twimg.com/profile_images/856489811661774849/0MQtK3Dh_normal.jpg</t>
  </si>
  <si>
    <t>http://pbs.twimg.com/profile_images/607392708437504000/zAXKs-Kg_normal.jpg</t>
  </si>
  <si>
    <t>http://pbs.twimg.com/profile_images/842294193213050881/IcU1CpQ7_normal.jpg</t>
  </si>
  <si>
    <t>http://pbs.twimg.com/profile_images/878655319290806272/Ci_AwtZU_normal.jpg</t>
  </si>
  <si>
    <t>http://pbs.twimg.com/profile_images/856319435111530496/uIv8Hvi__normal.jpg</t>
  </si>
  <si>
    <t>http://pbs.twimg.com/profile_images/866152103412207616/twobv0hz_normal.jpg</t>
  </si>
  <si>
    <t>http://pbs.twimg.com/profile_images/877506066249940993/IvU8ectc_normal.jpg</t>
  </si>
  <si>
    <t>http://pbs.twimg.com/profile_images/879774405227724800/_a4u6ZVX_normal.jpg</t>
  </si>
  <si>
    <t>http://pbs.twimg.com/profile_images/2370553085/17g9347fjtqglmqnu6yr_normal.jpeg</t>
  </si>
  <si>
    <t>http://pbs.twimg.com/profile_images/881517539926265857/2dPWzFfH_normal.jpg</t>
  </si>
  <si>
    <t>http://pbs.twimg.com/profile_images/470290386758287360/6QPDKuRJ_normal.jpeg</t>
  </si>
  <si>
    <t>http://pbs.twimg.com/profile_images/879216669381369856/HVHxvrta_normal.jpg</t>
  </si>
  <si>
    <t>http://pbs.twimg.com/profile_images/829193905195347968/3tMmd9SM_normal.jpg</t>
  </si>
  <si>
    <t>http://pbs.twimg.com/profile_images/878127048123850752/9HGG8b55_normal.jpg</t>
  </si>
  <si>
    <t>http://pbs.twimg.com/profile_images/821625229122404352/UhcdnOXy_normal.jpg</t>
  </si>
  <si>
    <t>http://pbs.twimg.com/profile_images/876520444106375168/i1e3B_vJ_normal.jpg</t>
  </si>
  <si>
    <t>http://pbs.twimg.com/profile_images/875564263548403713/xFhdmTWl_normal.jpg</t>
  </si>
  <si>
    <t>http://pbs.twimg.com/profile_images/558469843272224771/aZU1ICfi_normal.jpeg</t>
  </si>
  <si>
    <t>http://pbs.twimg.com/profile_images/878679945886670848/BVQ2S7NB_normal.jpg</t>
  </si>
  <si>
    <t>http://pbs.twimg.com/profile_images/599631406654881792/zEUA2fB1_normal.jpg</t>
  </si>
  <si>
    <t>http://pbs.twimg.com/profile_images/560330698083418112/16Ig5w5p_normal.jpeg</t>
  </si>
  <si>
    <t>http://pbs.twimg.com/profile_images/658602940999950336/YC0mx4Ym_normal.jpg</t>
  </si>
  <si>
    <t>http://pbs.twimg.com/profile_images/656797877801390080/ppqti8vp_normal.jpg</t>
  </si>
  <si>
    <t>http://pbs.twimg.com/profile_images/599288686568546304/o-lRXAJP_normal.jpg</t>
  </si>
  <si>
    <t>http://pbs.twimg.com/profile_images/657783876761186304/RzJa8tsF_normal.jpg</t>
  </si>
  <si>
    <t>http://pbs.twimg.com/profile_images/602751377312325632/qab0hm25_normal.jpg</t>
  </si>
  <si>
    <t>http://pbs.twimg.com/profile_images/647685893302587392/SYW6WctH_normal.jpg</t>
  </si>
  <si>
    <t>http://pbs.twimg.com/profile_images/680957770552619008/mS9wtdIc_normal.jpg</t>
  </si>
  <si>
    <t>http://pbs.twimg.com/profile_images/616564925461192704/18Lliw0z_normal.jpg</t>
  </si>
  <si>
    <t>http://pbs.twimg.com/profile_images/595897564668407808/p2xhDHoq_normal.jpg</t>
  </si>
  <si>
    <t>http://pbs.twimg.com/profile_images/656791310087524352/qPz-0qo2_normal.jpg</t>
  </si>
  <si>
    <t>http://pbs.twimg.com/profile_images/642403420712779780/KQ9NUmRa_normal.jpg</t>
  </si>
  <si>
    <t>http://pbs.twimg.com/profile_images/769933389520445444/B5jAxxaz_normal.jpg</t>
  </si>
  <si>
    <t>http://pbs.twimg.com/profile_images/619411644850933760/dW-zX2yu_normal.jpg</t>
  </si>
  <si>
    <t>http://pbs.twimg.com/profile_images/650216558896087040/s2TIbBcl_normal.jpg</t>
  </si>
  <si>
    <t>http://pbs.twimg.com/profile_images/734230661679046656/s4bFCNgo_normal.jpg</t>
  </si>
  <si>
    <t>http://pbs.twimg.com/profile_images/630775233541115909/l6NLBdsw_normal.jpg</t>
  </si>
  <si>
    <t>http://pbs.twimg.com/profile_images/844592832732184578/M8klIYJC_normal.jpg</t>
  </si>
  <si>
    <t>http://pbs.twimg.com/profile_images/593997230706569216/sjwEGs7C_normal.jpg</t>
  </si>
  <si>
    <t>http://pbs.twimg.com/profile_images/598339221342916608/bVvp9Izc_normal.jpg</t>
  </si>
  <si>
    <t>http://pbs.twimg.com/profile_images/646678475806371840/BeohXatB_normal.jpg</t>
  </si>
  <si>
    <t>http://pbs.twimg.com/profile_images/860728485479940097/Xuh03s-__normal.jpg</t>
  </si>
  <si>
    <t>http://pbs.twimg.com/profile_images/873778970923212800/HNdUzuyD_normal.jpg</t>
  </si>
  <si>
    <t>http://pbs.twimg.com/profile_images/691215720856719360/ufnMZbL8_normal.jpg</t>
  </si>
  <si>
    <t>http://pbs.twimg.com/profile_images/872141330142511106/LgVUFwVi_normal.jpg</t>
  </si>
  <si>
    <t>http://pbs.twimg.com/profile_images/867322386055606272/G3hTH02-_normal.jpg</t>
  </si>
  <si>
    <t>http://pbs.twimg.com/profile_images/869260440068542464/AjSQzmu0_normal.jpg</t>
  </si>
  <si>
    <t>http://pbs.twimg.com/profile_images/796443582546776064/sx0a5-04_normal.jpg</t>
  </si>
  <si>
    <t>http://pbs.twimg.com/profile_images/845345923563749376/XMylxQ28_normal.jpg</t>
  </si>
  <si>
    <t>http://pbs.twimg.com/profile_images/865249014857424896/mMi_70gn_normal.jpg</t>
  </si>
  <si>
    <t>http://pbs.twimg.com/profile_images/538926355698552832/cREM9x-J_normal.jpeg</t>
  </si>
  <si>
    <t>http://pbs.twimg.com/profile_images/866995847497756675/KK1LAN4T_normal.jpg</t>
  </si>
  <si>
    <t>http://pbs.twimg.com/profile_images/873073252330946560/xXUKIdIF_normal.jpg</t>
  </si>
  <si>
    <t>http://pbs.twimg.com/profile_images/258865139/prof_gupta-2_normal.jpg</t>
  </si>
  <si>
    <t>http://pbs.twimg.com/profile_images/439426682345115648/9PtvqSMG_normal.jpeg</t>
  </si>
  <si>
    <t>http://pbs.twimg.com/profile_images/721315195641958402/Yh4J5pLW_normal.jpg</t>
  </si>
  <si>
    <t>http://pbs.twimg.com/profile_images/870128003422052354/JH_e6aRw_normal.jpg</t>
  </si>
  <si>
    <t>http://pbs.twimg.com/profile_images/675343275612643328/vnRNKouj_normal.jpg</t>
  </si>
  <si>
    <t>http://pbs.twimg.com/profile_images/881442713693847553/q3gw34Ig_normal.jpg</t>
  </si>
  <si>
    <t>http://pbs.twimg.com/profile_images/794978639288877056/yCmgFFQe_normal.jpg</t>
  </si>
  <si>
    <t>http://pbs.twimg.com/profile_images/636603194202681344/zvCyZBZL_normal.jpg</t>
  </si>
  <si>
    <t>http://pbs.twimg.com/profile_images/881356774556803072/CTGd4iiE_normal.jpg</t>
  </si>
  <si>
    <t>http://pbs.twimg.com/profile_images/844571199896211458/8fM_gq2v_normal.jpg</t>
  </si>
  <si>
    <t>http://pbs.twimg.com/profile_images/835127600716525568/SKkzaFgh_normal.jpg</t>
  </si>
  <si>
    <t>http://pbs.twimg.com/profile_images/753659086621769728/iZhQuO-c_normal.jpg</t>
  </si>
  <si>
    <t>http://pbs.twimg.com/profile_images/879279635674091521/twj5grTg_normal.jpg</t>
  </si>
  <si>
    <t>http://pbs.twimg.com/profile_images/857303533074468867/6C3YWbRT_normal.jpg</t>
  </si>
  <si>
    <t>http://pbs.twimg.com/profile_images/879421875276873728/zpzE2xcZ_normal.jpg</t>
  </si>
  <si>
    <t>http://pbs.twimg.com/profile_images/801149390219902976/cTToMRLZ_normal.jpg</t>
  </si>
  <si>
    <t>http://pbs.twimg.com/profile_images/778983515425677312/QsOp8VTx_normal.jpg</t>
  </si>
  <si>
    <t>http://pbs.twimg.com/profile_images/829155452067815425/9RCsA6cC_normal.jpg</t>
  </si>
  <si>
    <t>http://pbs.twimg.com/profile_images/781106458448408576/R30GMnhK_normal.jpg</t>
  </si>
  <si>
    <t>http://pbs.twimg.com/profile_images/850767578364395521/FDvvXDBZ_normal.jpg</t>
  </si>
  <si>
    <t>http://pbs.twimg.com/profile_images/664787003397943296/ARepNly5_normal.jpg</t>
  </si>
  <si>
    <t>http://pbs.twimg.com/profile_images/878799224091140096/t473LEJf_normal.jpg</t>
  </si>
  <si>
    <t>http://pbs.twimg.com/profile_images/878574450102468608/Uu3hFu4V_normal.jpg</t>
  </si>
  <si>
    <t>http://pbs.twimg.com/profile_images/696325613401997312/7AV9778f_normal.jpg</t>
  </si>
  <si>
    <t>http://pbs.twimg.com/profile_images/865157399782371331/xin6cZOS_normal.jpg</t>
  </si>
  <si>
    <t>http://pbs.twimg.com/profile_images/765440206279352320/GWiZ9ZJw_normal.jpg</t>
  </si>
  <si>
    <t>http://pbs.twimg.com/profile_images/771809216503832576/TzP3VN82_normal.jpg</t>
  </si>
  <si>
    <t>http://pbs.twimg.com/profile_images/816523076330487808/XpxtaAIS_normal.jpg</t>
  </si>
  <si>
    <t>http://pbs.twimg.com/profile_images/879489475457548288/n-56lYgb_normal.jpg</t>
  </si>
  <si>
    <t>http://pbs.twimg.com/profile_images/862716391543119872/-tdu3u5S_normal.jpg</t>
  </si>
  <si>
    <t>http://pbs.twimg.com/profile_images/828071408462880768/D7Is0Rnf_normal.jpg</t>
  </si>
  <si>
    <t>http://pbs.twimg.com/profile_images/878714661142646784/opoCH9YX_normal.jpg</t>
  </si>
  <si>
    <t>http://pbs.twimg.com/profile_images/694706476506427393/mKvTHCGb_normal.jpg</t>
  </si>
  <si>
    <t>http://pbs.twimg.com/profile_images/878191626211995648/OOijKdRB_normal.jpg</t>
  </si>
  <si>
    <t>http://pbs.twimg.com/profile_images/880086286010273792/Ki99rY5d_normal.jpg</t>
  </si>
  <si>
    <t>http://pbs.twimg.com/profile_images/823428395300175872/yZXSZeTX_normal.jpg</t>
  </si>
  <si>
    <t>http://pbs.twimg.com/profile_images/880725381694849024/qUutnl_h_normal.jpg</t>
  </si>
  <si>
    <t>http://pbs.twimg.com/profile_images/865620990855831552/SXO0Rb2g_normal.jpg</t>
  </si>
  <si>
    <t>http://pbs.twimg.com/profile_images/877546519741825026/HXjClkvk_normal.jpg</t>
  </si>
  <si>
    <t>http://pbs.twimg.com/profile_images/756056313650679808/nEuqmfg6_normal.jpg</t>
  </si>
  <si>
    <t>http://pbs.twimg.com/profile_images/862794005830029312/YleVl5lt_normal.jpg</t>
  </si>
  <si>
    <t>http://pbs.twimg.com/profile_images/838508814370381824/LHHR5PNI_normal.jpg</t>
  </si>
  <si>
    <t>http://pbs.twimg.com/profile_images/874612030124294145/tYjHUAjt_normal.jpg</t>
  </si>
  <si>
    <t>http://pbs.twimg.com/profile_images/800958483277324288/gGR-u2Su_normal.jpg</t>
  </si>
  <si>
    <t>http://pbs.twimg.com/profile_images/861222606023929858/bkMwAyoI_normal.jpg</t>
  </si>
  <si>
    <t>http://pbs.twimg.com/profile_images/880695435882573824/awnWq6TL_normal.jpg</t>
  </si>
  <si>
    <t>http://pbs.twimg.com/profile_images/452185778576056320/om4gr8Rw_normal.jpeg</t>
  </si>
  <si>
    <t>http://pbs.twimg.com/profile_images/610786270348861440/4zA4GTZ5_normal.jpg</t>
  </si>
  <si>
    <t>http://pbs.twimg.com/profile_images/874578627433594880/L5d0lszf_normal.jpg</t>
  </si>
  <si>
    <t>http://pbs.twimg.com/profile_images/869203236338774016/Uhbq9X6n_normal.jpg</t>
  </si>
  <si>
    <t>http://pbs.twimg.com/profile_images/816791731421200384/nn-s6Dii_normal.jpg</t>
  </si>
  <si>
    <t>http://pbs.twimg.com/profile_images/765185800074096641/nsUtRVZi_normal.jpg</t>
  </si>
  <si>
    <t>http://pbs.twimg.com/profile_images/646962878554075136/W1YnANXx_normal.jpg</t>
  </si>
  <si>
    <t>http://pbs.twimg.com/profile_images/874601388432478208/3XqgP-N5_normal.jpg</t>
  </si>
  <si>
    <t>http://pbs.twimg.com/profile_images/881442711676440576/gY0NDwAH_normal.jpg</t>
  </si>
  <si>
    <t>http://pbs.twimg.com/profile_images/851031047772839936/0hm40S5R_normal.jpg</t>
  </si>
  <si>
    <t>http://pbs.twimg.com/profile_images/684766647882616832/wH7sPzp4_normal.jpg</t>
  </si>
  <si>
    <t>http://pbs.twimg.com/profile_images/877726456331350016/1kyBIkpM_normal.jpg</t>
  </si>
  <si>
    <t>http://pbs.twimg.com/profile_images/803212454796759041/F9SROKWp_normal.jpg</t>
  </si>
  <si>
    <t>http://pbs.twimg.com/profile_images/836116539711582208/g-yGOoK-_normal.jpg</t>
  </si>
  <si>
    <t>http://pbs.twimg.com/profile_images/881050094719696896/fmKVC_03_normal.jpg</t>
  </si>
  <si>
    <t>http://pbs.twimg.com/profile_images/773402977679925249/mBfuocpe_normal.jpg</t>
  </si>
  <si>
    <t>http://pbs.twimg.com/profile_images/378800000637111195/3b48909dd8c01ec53f7889714acbc182_normal.png</t>
  </si>
  <si>
    <t>http://pbs.twimg.com/profile_images/420126882483290113/edQFK8Ft_normal.png</t>
  </si>
  <si>
    <t>http://pbs.twimg.com/profile_images/727692923429486592/ifx-AVd8_normal.jpg</t>
  </si>
  <si>
    <t>http://pbs.twimg.com/profile_images/869422401834168320/Zhh-XQyu_normal.jpg</t>
  </si>
  <si>
    <t>http://pbs.twimg.com/profile_images/469738160780374016/PtkxdW5P_normal.jpeg</t>
  </si>
  <si>
    <t>http://pbs.twimg.com/profile_images/875691287411806209/54dal6vF_normal.jpg</t>
  </si>
  <si>
    <t>http://pbs.twimg.com/profile_images/474781376055484416/4GUxMDsr_normal.jpeg</t>
  </si>
  <si>
    <t>http://pbs.twimg.com/profile_images/875988359209902080/IGTnL8Oh_normal.jpg</t>
  </si>
  <si>
    <t>http://pbs.twimg.com/profile_images/845673015526522880/YVEFz9Av_normal.jpg</t>
  </si>
  <si>
    <t>http://pbs.twimg.com/profile_images/881497847140683781/6KJKPGMM_normal.jpg</t>
  </si>
  <si>
    <t>http://pbs.twimg.com/profile_images/835919718317903873/dfCtkEfZ_normal.jpg</t>
  </si>
  <si>
    <t>http://pbs.twimg.com/profile_images/881715763102466048/ZYj8q70s_normal.jpg</t>
  </si>
  <si>
    <t>http://pbs.twimg.com/profile_images/881699663899795457/dfz3ydXP_normal.jpg</t>
  </si>
  <si>
    <t>http://pbs.twimg.com/profile_images/858891930473816066/0U15Gf25_normal.jpg</t>
  </si>
  <si>
    <t>http://pbs.twimg.com/profile_images/880008125243195392/2W7Dm4Zm_normal.jpg</t>
  </si>
  <si>
    <t>http://pbs.twimg.com/profile_images/613581362893733892/M0YSpBuC_normal.jpg</t>
  </si>
  <si>
    <t>http://pbs.twimg.com/profile_images/298434261/Hardwar_1_normal.jpg</t>
  </si>
  <si>
    <t>http://pbs.twimg.com/profile_images/697343883630481408/c08JBfBB_normal.jpg</t>
  </si>
  <si>
    <t>http://pbs.twimg.com/profile_images/629244933057032192/zJsuwh_O_normal.png</t>
  </si>
  <si>
    <t>http://pbs.twimg.com/profile_images/716932222809468930/NsesAYih_normal.jpg</t>
  </si>
  <si>
    <t>http://pbs.twimg.com/profile_images/711589843889987584/Q-aPPxDV_normal.jpg</t>
  </si>
  <si>
    <t>http://pbs.twimg.com/profile_images/876879577720778754/s6RjXRiZ_normal.jpg</t>
  </si>
  <si>
    <t>http://pbs.twimg.com/profile_images/684286778056953856/hfFLZhUk_normal.jpg</t>
  </si>
  <si>
    <t>http://pbs.twimg.com/profile_images/845238030390636544/c53YqOce_normal.jpg</t>
  </si>
  <si>
    <t>http://pbs.twimg.com/profile_images/881097365381304320/VdvVpvBp_normal.jpg</t>
  </si>
  <si>
    <t>http://pbs.twimg.com/profile_images/870368746644291584/C86KTO9i_normal.jpg</t>
  </si>
  <si>
    <t>http://pbs.twimg.com/profile_images/823529930424283136/vg78ikwy_normal.jpg</t>
  </si>
  <si>
    <t>http://pbs.twimg.com/profile_images/777164019220176900/U9RQPrq2_normal.jpg</t>
  </si>
  <si>
    <t>http://pbs.twimg.com/profile_images/625222250266886146/Yy_mu4-H_normal.jpg</t>
  </si>
  <si>
    <t>http://pbs.twimg.com/profile_images/874256695005982720/5p3PHe-J_normal.jpg</t>
  </si>
  <si>
    <t>http://pbs.twimg.com/profile_images/815154223708979200/NF6TzjWV_normal.jpg</t>
  </si>
  <si>
    <t>http://pbs.twimg.com/profile_images/821687624284782594/sNmbgtbi_normal.jpg</t>
  </si>
  <si>
    <t>http://pbs.twimg.com/profile_images/749579892367380480/Ze6sYgCn_normal.jpg</t>
  </si>
  <si>
    <t>http://pbs.twimg.com/profile_images/862361957722193922/8IygPCnh_normal.jpg</t>
  </si>
  <si>
    <t>http://pbs.twimg.com/profile_images/455381800311726080/A3XFrMYm_normal.jpeg</t>
  </si>
  <si>
    <t>http://pbs.twimg.com/profile_images/757523254315810816/RBh_Q4Pl_normal.jpg</t>
  </si>
  <si>
    <t>http://pbs.twimg.com/profile_images/877824591158292480/_2MplNfw_normal.jpg</t>
  </si>
  <si>
    <t>http://pbs.twimg.com/profile_images/788749016867667968/HmUGQk2E_normal.jpg</t>
  </si>
  <si>
    <t>http://pbs.twimg.com/profile_images/595650181917466624/AwmNww-Q_normal.jpg</t>
  </si>
  <si>
    <t>http://pbs.twimg.com/profile_images/868538081015734275/FlXNu92b_normal.jpg</t>
  </si>
  <si>
    <t>http://pbs.twimg.com/profile_images/873584112476475392/W0Sq4q14_normal.jpg</t>
  </si>
  <si>
    <t>http://pbs.twimg.com/profile_images/874930562489868289/kpoXC8QO_normal.jpg</t>
  </si>
  <si>
    <t>http://pbs.twimg.com/profile_images/693766089726033924/i5-u-Q37_normal.jpg</t>
  </si>
  <si>
    <t>http://pbs.twimg.com/profile_images/3220615207/f5de31bd438f7f90b64a633452f3a6e2_normal.jpeg</t>
  </si>
  <si>
    <t>http://pbs.twimg.com/profile_images/852068687120969729/4Il9wAM2_normal.jpg</t>
  </si>
  <si>
    <t>http://pbs.twimg.com/profile_images/686925623579832320/ErhRgq32_normal.png</t>
  </si>
  <si>
    <t>http://pbs.twimg.com/profile_images/856890499894038529/8YeBhFD4_normal.jpg</t>
  </si>
  <si>
    <t>http://pbs.twimg.com/profile_images/749234826771824640/l5w4nFG2_normal.jpg</t>
  </si>
  <si>
    <t>http://pbs.twimg.com/profile_images/862896512975622144/CpNDouVu_normal.jpg</t>
  </si>
  <si>
    <t>http://pbs.twimg.com/profile_images/860555805753344000/CNW02n82_normal.jpg</t>
  </si>
  <si>
    <t>http://pbs.twimg.com/profile_images/876960268235923456/tPYAy2tx_normal.jpg</t>
  </si>
  <si>
    <t>http://pbs.twimg.com/profile_images/869974057726488576/P8B1J6nM_normal.jpg</t>
  </si>
  <si>
    <t>http://pbs.twimg.com/profile_images/881562601515229184/0xZYBmUh_normal.jpg</t>
  </si>
  <si>
    <t>http://pbs.twimg.com/profile_images/772344881717006336/mNiNlShE_normal.jpg</t>
  </si>
  <si>
    <t>http://pbs.twimg.com/profile_images/869449079922847744/7hDyIepm_normal.jpg</t>
  </si>
  <si>
    <t>http://pbs.twimg.com/profile_images/773070648335736833/ts3Hfpsp_normal.jpg</t>
  </si>
  <si>
    <t>http://pbs.twimg.com/profile_images/875851927329918977/UnATf52M_normal.jpg</t>
  </si>
  <si>
    <t>http://pbs.twimg.com/profile_images/871018562806304768/ag0OtcJW_normal.jpg</t>
  </si>
  <si>
    <t>http://pbs.twimg.com/profile_images/572746237725708288/uQyIasl8_normal.jpeg</t>
  </si>
  <si>
    <t>http://pbs.twimg.com/profile_images/612288858936381440/8iZJKbZV_normal.jpg</t>
  </si>
  <si>
    <t>http://pbs.twimg.com/profile_images/868015640195600384/LvyzZ0u0_normal.jpg</t>
  </si>
  <si>
    <t>http://pbs.twimg.com/profile_images/747635142571728896/6og2d_Dl_normal.jpg</t>
  </si>
  <si>
    <t>http://pbs.twimg.com/profile_images/881478137414135813/rjRgLs3R_normal.jpg</t>
  </si>
  <si>
    <t>http://pbs.twimg.com/profile_images/881401178264940545/sFmtCq5U_normal.jpg</t>
  </si>
  <si>
    <t>http://pbs.twimg.com/profile_images/877570986282860545/Aey-GVgQ_normal.jpg</t>
  </si>
  <si>
    <t>http://pbs.twimg.com/profile_images/1159280783/Thierry-GE_normal.png</t>
  </si>
  <si>
    <t>http://pbs.twimg.com/profile_images/701247809287286785/ZAA-TgHg_normal.jpg</t>
  </si>
  <si>
    <t>http://pbs.twimg.com/profile_images/3238858053/684fe2681f69355478fcf5d1424235ce_normal.jpeg</t>
  </si>
  <si>
    <t>http://pbs.twimg.com/profile_images/860824186490675204/BE3UQ6ab_normal.jpg</t>
  </si>
  <si>
    <t>http://pbs.twimg.com/profile_images/867018215414784001/cFVbKQEg_normal.jpg</t>
  </si>
  <si>
    <t>http://pbs.twimg.com/profile_images/617738860857061376/75F3HUoe_normal.png</t>
  </si>
  <si>
    <t>http://pbs.twimg.com/profile_images/832668456839372800/4OhoSlgo_normal.jpg</t>
  </si>
  <si>
    <t>http://pbs.twimg.com/profile_images/877568803348938752/_nLMOSyL_normal.jpg</t>
  </si>
  <si>
    <t>http://pbs.twimg.com/profile_images/878877268931641344/dACw1tDD_normal.jpg</t>
  </si>
  <si>
    <t>http://pbs.twimg.com/profile_images/587149227295289344/mw9D6dm3_normal.jpg</t>
  </si>
  <si>
    <t>http://pbs.twimg.com/profile_images/821572107515478018/oTLYT9p8_normal.jpg</t>
  </si>
  <si>
    <t>http://pbs.twimg.com/profile_images/860055310773497856/kvUJHZ9H_normal.jpg</t>
  </si>
  <si>
    <t>http://pbs.twimg.com/profile_images/344513261571475289/f5dd55baa3243eb0b26a563bcc05f417_normal.jpeg</t>
  </si>
  <si>
    <t>http://pbs.twimg.com/profile_images/876625816335011841/xjYZCtUn_normal.jpg</t>
  </si>
  <si>
    <t>http://pbs.twimg.com/profile_images/717586774701187072/e30-joWG_normal.jpg</t>
  </si>
  <si>
    <t>http://pbs.twimg.com/profile_images/875045819707265024/dskbOzL2_normal.jpg</t>
  </si>
  <si>
    <t>http://pbs.twimg.com/profile_images/876586859547066368/vq6aXT-F_normal.jpg</t>
  </si>
  <si>
    <t>http://pbs.twimg.com/profile_images/880055177549664257/RKn-TdCF_normal.jpg</t>
  </si>
  <si>
    <t>http://pbs.twimg.com/profile_images/879183776320036864/_BenT1LC_normal.jpg</t>
  </si>
  <si>
    <t>http://pbs.twimg.com/profile_images/880839892934172672/G_pV745Q_normal.jpg</t>
  </si>
  <si>
    <t>http://pbs.twimg.com/profile_images/1547928282/005_normal.JPG</t>
  </si>
  <si>
    <t>http://pbs.twimg.com/profile_images/822648272288436224/YHadaONs_normal.jpg</t>
  </si>
  <si>
    <t>http://pbs.twimg.com/profile_images/879922175460859904/8mP-RuRx_normal.jpg</t>
  </si>
  <si>
    <t>http://pbs.twimg.com/profile_images/865483810304958464/klWP7J1Z_normal.jpg</t>
  </si>
  <si>
    <t>http://pbs.twimg.com/profile_images/829319663167340544/weZ_Rtjp_normal.jpg</t>
  </si>
  <si>
    <t>http://pbs.twimg.com/profile_images/881181331450888198/CtcXIejA_normal.jpg</t>
  </si>
  <si>
    <t>http://pbs.twimg.com/profile_images/878148380496670720/gxRwVNJC_normal.jpg</t>
  </si>
  <si>
    <t>http://pbs.twimg.com/profile_images/829271514558103554/omFwu5yC_normal.jpg</t>
  </si>
  <si>
    <t>http://pbs.twimg.com/profile_images/875799188679909376/0x9eZ363_normal.jpg</t>
  </si>
  <si>
    <t>http://pbs.twimg.com/profile_images/867748941089181697/wQBZySJl_normal.jpg</t>
  </si>
  <si>
    <t>http://pbs.twimg.com/profile_images/778837283310931969/JOnNv9A8_normal.jpg</t>
  </si>
  <si>
    <t>http://pbs.twimg.com/profile_images/685113343204585473/jV72Zljq_normal.jpg</t>
  </si>
  <si>
    <t>http://pbs.twimg.com/profile_images/1215470150/dhumeaei02_normal.jpg</t>
  </si>
  <si>
    <t>http://pbs.twimg.com/profile_images/880051500885696512/RclZh8p5_normal.jpg</t>
  </si>
  <si>
    <t>http://pbs.twimg.com/profile_images/801019943147999232/PcClNvUV_normal.jpg</t>
  </si>
  <si>
    <t>http://pbs.twimg.com/profile_images/715422759883374592/hSe_CPUW_normal.jpg</t>
  </si>
  <si>
    <t>http://pbs.twimg.com/profile_images/827670056813416448/9Msgv-3N_normal.jpg</t>
  </si>
  <si>
    <t>http://pbs.twimg.com/profile_images/881151202679033856/huUP6ia7_normal.jpg</t>
  </si>
  <si>
    <t>http://pbs.twimg.com/profile_images/646469040106397697/4lxkFjXh_normal.png</t>
  </si>
  <si>
    <t>http://pbs.twimg.com/profile_images/793987321016160256/XpKLcMFb_normal.jpg</t>
  </si>
  <si>
    <t>http://pbs.twimg.com/profile_images/850768066413600768/ZxN4yz2m_normal.jpg</t>
  </si>
  <si>
    <t>http://pbs.twimg.com/profile_images/875600849698922496/8Ts5DMBn_normal.jpg</t>
  </si>
  <si>
    <t>http://pbs.twimg.com/profile_images/676466950067761153/XTlSUWZ9_normal.jpg</t>
  </si>
  <si>
    <t>http://pbs.twimg.com/profile_images/862727552334430210/nAF7SRZU_normal.jpg</t>
  </si>
  <si>
    <t>http://pbs.twimg.com/profile_images/378800000413947535/b1377244a750ad02cfdf5e4b0709e37a_normal.jpeg</t>
  </si>
  <si>
    <t>http://pbs.twimg.com/profile_images/816568346736992256/ooR9MGpf_normal.jpg</t>
  </si>
  <si>
    <t>http://pbs.twimg.com/profile_images/860559704027578369/wlcrODob_normal.jpg</t>
  </si>
  <si>
    <t>http://pbs.twimg.com/profile_images/858141976444542976/L3v4a9BG_normal.jpg</t>
  </si>
  <si>
    <t>http://pbs.twimg.com/profile_images/853863380121141248/52vgYjPS_normal.jpg</t>
  </si>
  <si>
    <t>http://pbs.twimg.com/profile_images/821301972259115008/mzsLdnO4_normal.jpg</t>
  </si>
  <si>
    <t>http://pbs.twimg.com/profile_images/680328711372181504/Hhslm7Me_normal.jpg</t>
  </si>
  <si>
    <t>http://pbs.twimg.com/profile_images/548508720888442881/T4tYT9xR_normal.jpeg</t>
  </si>
  <si>
    <t>http://pbs.twimg.com/profile_images/733844271292252160/-McToBH3_normal.jpg</t>
  </si>
  <si>
    <t>http://pbs.twimg.com/profile_images/854376651446157312/7Atb4u3s_normal.jpg</t>
  </si>
  <si>
    <t>http://pbs.twimg.com/profile_images/881178636639981568/DSoiXwtA_normal.jpg</t>
  </si>
  <si>
    <t>http://pbs.twimg.com/profile_images/881388559122309120/xubxv36f_normal.jpg</t>
  </si>
  <si>
    <t>http://pbs.twimg.com/profile_images/799865662361325568/5f30HzDs_normal.jpg</t>
  </si>
  <si>
    <t>http://pbs.twimg.com/profile_images/852797016350445568/QXWZtPkR_normal.jpg</t>
  </si>
  <si>
    <t>http://pbs.twimg.com/profile_images/877815469247299584/ZqFsD2xQ_normal.jpg</t>
  </si>
  <si>
    <t>http://pbs.twimg.com/profile_images/760446204094345216/-KGXKWT1_normal.jpg</t>
  </si>
  <si>
    <t>http://pbs.twimg.com/profile_images/654108341183098880/7oUyNrSx_normal.jpg</t>
  </si>
  <si>
    <t>http://pbs.twimg.com/profile_images/413891732049100800/54pQ8WX6_normal.jpeg</t>
  </si>
  <si>
    <t>http://pbs.twimg.com/profile_images/877560188013858820/aBO1WNUK_normal.jpg</t>
  </si>
  <si>
    <t>http://pbs.twimg.com/profile_images/857898569474486273/yR0g4gcu_normal.jpg</t>
  </si>
  <si>
    <t>http://pbs.twimg.com/profile_images/576067112638132224/5IeXWPDx_normal.jpeg</t>
  </si>
  <si>
    <t>http://pbs.twimg.com/profile_images/859132306912686085/ln1wPtIM_normal.jpg</t>
  </si>
  <si>
    <t>http://pbs.twimg.com/profile_images/847414882412576768/6UQvielE_normal.jpg</t>
  </si>
  <si>
    <t>http://pbs.twimg.com/profile_images/879190889519759361/nDjsuf55_normal.jpg</t>
  </si>
  <si>
    <t>http://pbs.twimg.com/profile_images/821326806259154944/aRY2Wm8Y_normal.jpg</t>
  </si>
  <si>
    <t>http://pbs.twimg.com/profile_images/855107791437971456/fp5fpnxd_normal.jpg</t>
  </si>
  <si>
    <t>http://pbs.twimg.com/profile_images/878853021526089728/BMRzfS65_normal.jpg</t>
  </si>
  <si>
    <t>http://pbs.twimg.com/profile_images/770933264571731968/B2l0_lx7_normal.jpg</t>
  </si>
  <si>
    <t>http://pbs.twimg.com/profile_images/838997820422008832/B934qY77_normal.jpg</t>
  </si>
  <si>
    <t>http://pbs.twimg.com/profile_images/877718039868735489/Fn_6f5_O_normal.jpg</t>
  </si>
  <si>
    <t>http://pbs.twimg.com/profile_images/878285444328308736/ZAa4hSVi_normal.jpg</t>
  </si>
  <si>
    <t>http://pbs.twimg.com/profile_images/857810344328085504/MpNvyNyL_normal.jpg</t>
  </si>
  <si>
    <t>http://pbs.twimg.com/profile_images/881032564466606080/F81lYkWk_normal.jpg</t>
  </si>
  <si>
    <t>http://pbs.twimg.com/profile_images/614040213854138368/8Ns6D-ja_normal.jpg</t>
  </si>
  <si>
    <t>http://pbs.twimg.com/profile_images/828593567278968832/epkciGKq_normal.jpg</t>
  </si>
  <si>
    <t>http://pbs.twimg.com/profile_images/877474032551067648/dCzfCXQ7_normal.jpg</t>
  </si>
  <si>
    <t>http://pbs.twimg.com/profile_images/812020899650093056/CSYJHJcl_normal.jpg</t>
  </si>
  <si>
    <t>http://pbs.twimg.com/profile_images/801718944805466112/U64sklgs_normal.jpg</t>
  </si>
  <si>
    <t>http://pbs.twimg.com/profile_images/836650199938277378/HPeBgh5a_normal.jpg</t>
  </si>
  <si>
    <t>http://pbs.twimg.com/profile_images/873369163250663425/t4aVtSUL_normal.jpg</t>
  </si>
  <si>
    <t>http://pbs.twimg.com/profile_images/876395490346057730/HwsRmsHI_normal.jpg</t>
  </si>
  <si>
    <t>http://pbs.twimg.com/profile_images/877153334020292610/QIWhPCjY_normal.jpg</t>
  </si>
  <si>
    <t>http://pbs.twimg.com/profile_images/881723457771274240/jsPqlUjF_normal.jpg</t>
  </si>
  <si>
    <t>http://pbs.twimg.com/profile_images/881512275022143488/utXoWxdA_normal.jpg</t>
  </si>
  <si>
    <t>http://pbs.twimg.com/profile_images/821593008688812032/wiKog_pS_normal.jpg</t>
  </si>
  <si>
    <t>http://pbs.twimg.com/profile_images/876086321084645376/nliMPg5z_normal.jpg</t>
  </si>
  <si>
    <t>http://pbs.twimg.com/profile_images/879386644901744640/NlLtuG5M_normal.jpg</t>
  </si>
  <si>
    <t>http://pbs.twimg.com/profile_images/548530698978459648/UWF575Fc_normal.jpeg</t>
  </si>
  <si>
    <t>http://pbs.twimg.com/profile_images/836167887819685888/pIrkpoE2_normal.jpg</t>
  </si>
  <si>
    <t>http://pbs.twimg.com/profile_images/863036888562757633/t_3nsICU_normal.jpg</t>
  </si>
  <si>
    <t>http://pbs.twimg.com/profile_images/842455765667332096/7fVE0ASw_normal.jpg</t>
  </si>
  <si>
    <t>http://pbs.twimg.com/profile_images/734344663633534976/93RYIe04_normal.jpg</t>
  </si>
  <si>
    <t>http://pbs.twimg.com/profile_images/860452360707026944/L2ZIzh1i_normal.jpg</t>
  </si>
  <si>
    <t>http://pbs.twimg.com/profile_images/728799932677689344/vVJZ2WkZ_normal.jpg</t>
  </si>
  <si>
    <t>http://pbs.twimg.com/profile_images/814771249209544704/ZrVOBwMT_normal.jpg</t>
  </si>
  <si>
    <t>http://pbs.twimg.com/profile_images/679657503127281665/-CDBLKCg_normal.jpg</t>
  </si>
  <si>
    <t>http://pbs.twimg.com/profile_images/1690728858/01_normal.jpg</t>
  </si>
  <si>
    <t>http://pbs.twimg.com/profile_images/881377592841875456/4KYgv6ea_normal.jpg</t>
  </si>
  <si>
    <t>http://pbs.twimg.com/profile_images/841470057960079360/nXQv7OzH_normal.jpg</t>
  </si>
  <si>
    <t>http://pbs.twimg.com/profile_images/881276005230546944/U-leO5mX_normal.jpg</t>
  </si>
  <si>
    <t>http://pbs.twimg.com/profile_images/755638964585893894/SpcE75ST_normal.jpg</t>
  </si>
  <si>
    <t>http://pbs.twimg.com/profile_images/878247560917299204/hd7sIeoA_normal.jpg</t>
  </si>
  <si>
    <t>http://pbs.twimg.com/profile_images/854727457496211456/h6Fi8dEf_normal.jpg</t>
  </si>
  <si>
    <t>http://pbs.twimg.com/profile_images/418640298235797504/LRoqzBwR_normal.jpeg</t>
  </si>
  <si>
    <t>http://pbs.twimg.com/profile_images/867960407025176576/Flsfl4u4_normal.jpg</t>
  </si>
  <si>
    <t>http://pbs.twimg.com/profile_images/795807185653694464/kPYKyt9F_normal.jpg</t>
  </si>
  <si>
    <t>http://pbs.twimg.com/profile_images/879760971023224833/G8wFTYKD_normal.jpg</t>
  </si>
  <si>
    <t>http://pbs.twimg.com/profile_images/2208938840/IMG-20120319-00013_normal.jpg</t>
  </si>
  <si>
    <t>http://pbs.twimg.com/profile_images/875581905147527169/rCvUx6oW_normal.jpg</t>
  </si>
  <si>
    <t>http://pbs.twimg.com/profile_images/878922335448817664/vf0ZP-xF_normal.jpg</t>
  </si>
  <si>
    <t>http://pbs.twimg.com/profile_images/865281799622098944/CNVa6pOD_normal.jpg</t>
  </si>
  <si>
    <t>http://pbs.twimg.com/profile_images/823006757903421440/IYuiMIwF_normal.jpg</t>
  </si>
  <si>
    <t>http://pbs.twimg.com/profile_images/836874028686192641/CzArVvYD_normal.jpg</t>
  </si>
  <si>
    <t>http://pbs.twimg.com/profile_images/576961252796157953/JZrDIESx_normal.jpeg</t>
  </si>
  <si>
    <t>http://pbs.twimg.com/profile_images/494499585591484417/bQOZHU5P_normal.jpeg</t>
  </si>
  <si>
    <t>http://pbs.twimg.com/profile_images/857874748528898048/GrxGlkP__normal.jpg</t>
  </si>
  <si>
    <t>http://pbs.twimg.com/profile_images/494100372160380932/dx63ul7Y_normal.jpeg</t>
  </si>
  <si>
    <t>http://pbs.twimg.com/profile_images/849931170309488640/U6ELBV4y_normal.jpg</t>
  </si>
  <si>
    <t>http://pbs.twimg.com/profile_images/815814949083627520/YmY5k7w0_normal.jpg</t>
  </si>
  <si>
    <t>http://pbs.twimg.com/profile_images/575304317/logo_ndtv_news_normal.png</t>
  </si>
  <si>
    <t>http://pbs.twimg.com/profile_images/856111017595551744/ELLW3Pfa_normal.jpg</t>
  </si>
  <si>
    <t>http://pbs.twimg.com/profile_images/881714528785969156/t-YXUDvU_normal.jpg</t>
  </si>
  <si>
    <t>http://pbs.twimg.com/profile_images/870902950079733760/leKyiJdN_normal.jpg</t>
  </si>
  <si>
    <t>http://pbs.twimg.com/profile_images/845881875587465216/BFkfdvxx_normal.jpg</t>
  </si>
  <si>
    <t>http://pbs.twimg.com/profile_images/862504795726393346/UB07H2s__normal.jpg</t>
  </si>
  <si>
    <t>http://pbs.twimg.com/profile_images/877933042656063488/piYT0ukc_normal.jpg</t>
  </si>
  <si>
    <t>http://pbs.twimg.com/profile_images/1714975648/kkjkkkk_normal.jpg</t>
  </si>
  <si>
    <t>http://pbs.twimg.com/profile_images/881353734621712384/HMV3dQBW_normal.jpg</t>
  </si>
  <si>
    <t>http://pbs.twimg.com/profile_images/877770097456279552/LKcIAGB5_normal.jpg</t>
  </si>
  <si>
    <t>http://pbs.twimg.com/profile_images/445635509818109953/4E_jIJIx_normal.jpeg</t>
  </si>
  <si>
    <t>http://pbs.twimg.com/profile_images/809997892060643328/bB2wC-Ml_normal.jpg</t>
  </si>
  <si>
    <t>http://pbs.twimg.com/profile_images/876912484397056000/37x5fBeU_normal.jpg</t>
  </si>
  <si>
    <t>http://pbs.twimg.com/profile_images/881395003771285506/cuYzHt42_normal.jpg</t>
  </si>
  <si>
    <t>http://pbs.twimg.com/profile_images/876796525833142272/kBId2VcO_normal.jpg</t>
  </si>
  <si>
    <t>http://pbs.twimg.com/profile_images/867577775527514114/1uJaB5jg_normal.jpg</t>
  </si>
  <si>
    <t>http://pbs.twimg.com/profile_images/880190761417019392/-JSNoS3O_normal.jpg</t>
  </si>
  <si>
    <t>http://pbs.twimg.com/profile_images/646964163340713984/66AOueJY_normal.jpg</t>
  </si>
  <si>
    <t>http://pbs.twimg.com/profile_images/860108758101487618/4JZLwzvQ_normal.jpg</t>
  </si>
  <si>
    <t>http://pbs.twimg.com/profile_images/535360526390280192/S5iQmtvY_normal.jpeg</t>
  </si>
  <si>
    <t>http://pbs.twimg.com/profile_images/877532209548320768/Vdu1xX-D_normal.jpg</t>
  </si>
  <si>
    <t>http://pbs.twimg.com/profile_images/875686834474328064/f7uwD6sC_normal.jpg</t>
  </si>
  <si>
    <t>http://pbs.twimg.com/profile_images/843370528949833728/kKtHdZdC_normal.jpg</t>
  </si>
  <si>
    <t>http://pbs.twimg.com/profile_images/806455624250834945/b8pIjcM-_normal.jpg</t>
  </si>
  <si>
    <t>http://pbs.twimg.com/profile_images/868498512731832321/_CrKes03_normal.jpg</t>
  </si>
  <si>
    <t>http://pbs.twimg.com/profile_images/823386110776655873/reCpnTk8_normal.jpg</t>
  </si>
  <si>
    <t>http://pbs.twimg.com/profile_images/881195600544317440/PyI5X5k0_normal.jpg</t>
  </si>
  <si>
    <t>http://pbs.twimg.com/profile_images/866996897516539905/QzU-9_2n_normal.jpg</t>
  </si>
  <si>
    <t>http://pbs.twimg.com/profile_images/880620287246585856/IrrxRyF0_normal.jpg</t>
  </si>
  <si>
    <t>http://pbs.twimg.com/profile_images/859025366815432704/7tebEmwt_normal.jpg</t>
  </si>
  <si>
    <t>http://pbs.twimg.com/profile_images/879389203846504448/3gVBClC1_normal.jpg</t>
  </si>
  <si>
    <t>http://pbs.twimg.com/profile_images/823569434380009473/xpYO-SRl_normal.jpg</t>
  </si>
  <si>
    <t>http://pbs.twimg.com/profile_images/769203424399388673/rxzHPv6h_normal.jpg</t>
  </si>
  <si>
    <t>http://pbs.twimg.com/profile_images/881558526589493248/uC5SF6kD_normal.jpg</t>
  </si>
  <si>
    <t>http://pbs.twimg.com/profile_images/825338345953730560/inC7N9As_normal.jpg</t>
  </si>
  <si>
    <t>http://pbs.twimg.com/profile_images/856821714860355584/xoGdpiXA_normal.jpg</t>
  </si>
  <si>
    <t>http://pbs.twimg.com/profile_images/705285891959336960/lT4LKQyH_normal.jpg</t>
  </si>
  <si>
    <t>http://pbs.twimg.com/profile_images/1548134865/bj_logowithtext_-_Copy_normal.png</t>
  </si>
  <si>
    <t>http://pbs.twimg.com/profile_images/787872631101886464/--UY1vO__normal.jpg</t>
  </si>
  <si>
    <t>http://pbs.twimg.com/profile_images/824670864796835841/jTCR8jld_normal.jpg</t>
  </si>
  <si>
    <t>http://pbs.twimg.com/profile_images/737970139585339392/f7kv7jnB_normal.jpg</t>
  </si>
  <si>
    <t>http://pbs.twimg.com/profile_images/873650858738823168/3S6TsXzf_normal.jpg</t>
  </si>
  <si>
    <t>http://pbs.twimg.com/profile_images/745622103202750464/G5bjg42w_normal.jpg</t>
  </si>
  <si>
    <t>http://pbs.twimg.com/profile_images/3359278852/f01f02de33dba6d732f3c8ed71fbb55b_normal.jpeg</t>
  </si>
  <si>
    <t>http://pbs.twimg.com/profile_images/630240839973756928/uq8MS2lr_normal.jpg</t>
  </si>
  <si>
    <t>http://pbs.twimg.com/profile_images/638996961513701376/cfiqPVqG_normal.jpg</t>
  </si>
  <si>
    <t>http://pbs.twimg.com/profile_images/807867130280636417/XR_n0215_normal.jpg</t>
  </si>
  <si>
    <t>http://pbs.twimg.com/profile_images/880310186920919040/EHofkgmF_normal.jpg</t>
  </si>
  <si>
    <t>http://pbs.twimg.com/profile_images/815179247169978370/BZXUy9I3_normal.jpg</t>
  </si>
  <si>
    <t>http://pbs.twimg.com/profile_images/807857635701747712/4JP-0mQh_normal.jpg</t>
  </si>
  <si>
    <t>http://pbs.twimg.com/profile_images/807540635641270272/VFffXS38_normal.jpg</t>
  </si>
  <si>
    <t>http://pbs.twimg.com/profile_images/815148946108674048/EkxrjG9-_normal.jpg</t>
  </si>
  <si>
    <t>http://pbs.twimg.com/profile_images/811527629820071936/g8syWdPf_normal.jpg</t>
  </si>
  <si>
    <t>http://pbs.twimg.com/profile_images/815151249423269888/NCmtVX_Q_normal.jpg</t>
  </si>
  <si>
    <t>http://pbs.twimg.com/profile_images/814359902885937152/QUiWNP9z_normal.jpg</t>
  </si>
  <si>
    <t>http://pbs.twimg.com/profile_images/814777738850603012/P2wI63bq_normal.jpg</t>
  </si>
  <si>
    <t>http://pbs.twimg.com/profile_images/807499713809444865/qwAWLeRg_normal.jpg</t>
  </si>
  <si>
    <t>http://pbs.twimg.com/profile_images/872479234484191234/DCUlm-AV_normal.jpg</t>
  </si>
  <si>
    <t>http://pbs.twimg.com/profile_images/867846720360779777/1NVTr1x6_normal.jpg</t>
  </si>
  <si>
    <t>http://pbs.twimg.com/profile_images/878319532858671104/Kcb3ou5I_normal.jpg</t>
  </si>
  <si>
    <t>http://pbs.twimg.com/profile_images/707984363045031936/Vjddzzxt_normal.jpg</t>
  </si>
  <si>
    <t>http://pbs.twimg.com/profile_images/880346094223413249/MKi_b9k__normal.jpg</t>
  </si>
  <si>
    <t>http://pbs.twimg.com/profile_images/841332536676646912/VIbz4x_e_normal.jpg</t>
  </si>
  <si>
    <t>http://pbs.twimg.com/profile_images/843335346960130048/assVu-jb_normal.jpg</t>
  </si>
  <si>
    <t>http://pbs.twimg.com/profile_images/855788960689266688/rXs58b3Q_normal.jpg</t>
  </si>
  <si>
    <t>http://pbs.twimg.com/profile_images/425450183933976576/Py7h6veV_normal.jpeg</t>
  </si>
  <si>
    <t>http://pbs.twimg.com/profile_images/478163780623282177/ZQwSLg1q_normal.jpeg</t>
  </si>
  <si>
    <t>http://pbs.twimg.com/profile_images/579906544214482944/WomMGAu-_normal.jpg</t>
  </si>
  <si>
    <t>http://pbs.twimg.com/profile_images/871977760683573252/oCLPwGXl_normal.jpg</t>
  </si>
  <si>
    <t>http://pbs.twimg.com/profile_images/714805905028747265/jChJ1Efz_normal.jpg</t>
  </si>
  <si>
    <t>http://pbs.twimg.com/profile_images/756875879544791041/TIXKxn1S_normal.jpg</t>
  </si>
  <si>
    <t>http://pbs.twimg.com/profile_images/741181629721284608/f9_2G8ed_normal.jpg</t>
  </si>
  <si>
    <t>http://pbs.twimg.com/profile_images/877149075325374465/1_sc-wOJ_normal.jpg</t>
  </si>
  <si>
    <t>http://pbs.twimg.com/profile_images/881094571693756416/Pm0848P7_normal.jpg</t>
  </si>
  <si>
    <t>http://pbs.twimg.com/profile_images/418360814760763392/B9BVaWcR_normal.jpeg</t>
  </si>
  <si>
    <t>http://pbs.twimg.com/profile_images/799298240675975168/XpsQHOV1_normal.jpg</t>
  </si>
  <si>
    <t>http://pbs.twimg.com/profile_images/874231178441629697/hApljHI8_normal.jpg</t>
  </si>
  <si>
    <t>http://pbs.twimg.com/profile_images/701395437404557312/cQCeivx9_normal.jpg</t>
  </si>
  <si>
    <t>http://pbs.twimg.com/profile_images/881317690023055361/fexe1yF8_normal.jpg</t>
  </si>
  <si>
    <t>http://pbs.twimg.com/profile_images/877507488827883521/NhjFUe0A_normal.jpg</t>
  </si>
  <si>
    <t>http://pbs.twimg.com/profile_images/879348101621792768/aFGZZOAT_normal.jpg</t>
  </si>
  <si>
    <t>http://pbs.twimg.com/profile_images/445957610143899649/YGsiMbyJ_normal.jpeg</t>
  </si>
  <si>
    <t>http://pbs.twimg.com/profile_images/881512949638021123/g4DtpmDE_normal.jpg</t>
  </si>
  <si>
    <t>http://pbs.twimg.com/profile_images/869032866457427969/qO9og6_p_normal.jpg</t>
  </si>
  <si>
    <t>http://pbs.twimg.com/profile_images/875771223010979840/5vE3sDay_normal.jpg</t>
  </si>
  <si>
    <t>http://pbs.twimg.com/profile_images/839321806263574529/74Ws08aO_normal.jpg</t>
  </si>
  <si>
    <t>http://pbs.twimg.com/profile_images/613250596682862592/pDGSsE1H_normal.jpg</t>
  </si>
  <si>
    <t>http://pbs.twimg.com/profile_images/833683127180677120/xnb5aNuj_normal.jpg</t>
  </si>
  <si>
    <t>http://pbs.twimg.com/profile_images/868554704426500097/nea9jiz5_normal.jpg</t>
  </si>
  <si>
    <t>http://pbs.twimg.com/profile_images/811094481525014528/h9ta4Dxd_normal.jpg</t>
  </si>
  <si>
    <t>http://pbs.twimg.com/profile_images/588586197926055939/Hn1cAYvS_normal.png</t>
  </si>
  <si>
    <t>http://pbs.twimg.com/profile_images/746207441218482179/Z0qbiUCa_normal.jpg</t>
  </si>
  <si>
    <t>http://pbs.twimg.com/profile_images/643073057859350528/uyixF61P_normal.jpg</t>
  </si>
  <si>
    <t>http://pbs.twimg.com/profile_images/874194399814705152/IoT2-oPR_normal.jpg</t>
  </si>
  <si>
    <t>http://pbs.twimg.com/profile_images/878750647981531136/KznTSr7j_normal.jpg</t>
  </si>
  <si>
    <t>http://pbs.twimg.com/profile_images/728110653135708161/kymnoBow_normal.jpg</t>
  </si>
  <si>
    <t>http://pbs.twimg.com/profile_images/848245705860931584/ectH2rHl_normal.jpg</t>
  </si>
  <si>
    <t>http://pbs.twimg.com/profile_images/860369292079976449/RB4uCMW__normal.jpg</t>
  </si>
  <si>
    <t>http://pbs.twimg.com/profile_images/864793283897303040/FzRScdsg_normal.jpg</t>
  </si>
  <si>
    <t>http://pbs.twimg.com/profile_images/881237566795730945/_Jtf8DxP_normal.jpg</t>
  </si>
  <si>
    <t>http://pbs.twimg.com/profile_images/422984565917880320/Pc50MXb8_normal.jpeg</t>
  </si>
  <si>
    <t>http://pbs.twimg.com/profile_images/806546964867325956/GLwB6dR1_normal.jpg</t>
  </si>
  <si>
    <t>http://pbs.twimg.com/profile_images/853606372776259584/K_Nv0dPs_normal.jpg</t>
  </si>
  <si>
    <t>http://pbs.twimg.com/profile_images/877568002694295554/AXqFz534_normal.jpg</t>
  </si>
  <si>
    <t>http://pbs.twimg.com/profile_images/847854701391556608/sEZNUAte_normal.jpg</t>
  </si>
  <si>
    <t>http://pbs.twimg.com/profile_images/881350287000088577/-h-EW1KF_normal.jpg</t>
  </si>
  <si>
    <t>http://pbs.twimg.com/profile_images/872977973686620160/TUEsVGOa_normal.jpg</t>
  </si>
  <si>
    <t>http://pbs.twimg.com/profile_images/789807188483174404/-eTUsIve_normal.jpg</t>
  </si>
  <si>
    <t>http://pbs.twimg.com/profile_images/835729379183448064/KPIxMsvv_normal.jpg</t>
  </si>
  <si>
    <t>http://pbs.twimg.com/profile_images/838792436872851456/88fSGroh_normal.jpg</t>
  </si>
  <si>
    <t>http://pbs.twimg.com/profile_images/825286106350546944/VtBkvJt5_normal.jpg</t>
  </si>
  <si>
    <t>http://pbs.twimg.com/profile_images/880458470763487232/GXdvaPiC_normal.jpg</t>
  </si>
  <si>
    <t>http://pbs.twimg.com/profile_images/858555272889020416/962JrZtU_normal.jpg</t>
  </si>
  <si>
    <t>http://pbs.twimg.com/profile_images/763383839494250496/l1lRaru5_normal.jpg</t>
  </si>
  <si>
    <t>http://pbs.twimg.com/profile_images/874498354239197184/k9-SDISo_normal.jpg</t>
  </si>
  <si>
    <t>http://pbs.twimg.com/profile_images/826832167539982337/ILAyCKd__normal.jpg</t>
  </si>
  <si>
    <t>http://pbs.twimg.com/profile_images/690576344724275200/j8Z0Umem_normal.jpg</t>
  </si>
  <si>
    <t>http://pbs.twimg.com/profile_images/879028744861523968/F_EDBNKh_normal.jpg</t>
  </si>
  <si>
    <t>http://pbs.twimg.com/profile_images/845155831/Rupesh04_normal.jpg</t>
  </si>
  <si>
    <t>http://pbs.twimg.com/profile_images/877527414414262274/Yni4j-wb_normal.jpg</t>
  </si>
  <si>
    <t>http://pbs.twimg.com/profile_images/867663848043675648/BjiUfEoX_normal.jpg</t>
  </si>
  <si>
    <t>http://pbs.twimg.com/profile_images/618075790798753793/vK_RQYAY_normal.jpg</t>
  </si>
  <si>
    <t>http://pbs.twimg.com/profile_images/824218104536317953/T3VUvIQt_normal.jpg</t>
  </si>
  <si>
    <t>http://pbs.twimg.com/profile_images/469912933250527232/RYnJrN9h_normal.jpeg</t>
  </si>
  <si>
    <t>http://pbs.twimg.com/profile_images/810771011037753345/VtS-shdi_normal.jpg</t>
  </si>
  <si>
    <t>http://pbs.twimg.com/profile_images/813243318091980800/6DD2-I84_normal.jpg</t>
  </si>
  <si>
    <t>http://pbs.twimg.com/profile_images/663984159556268032/fWFLE3QM_normal.jpg</t>
  </si>
  <si>
    <t>http://pbs.twimg.com/profile_images/826887446512201729/t75UMIaW_normal.jpg</t>
  </si>
  <si>
    <t>http://pbs.twimg.com/profile_images/834944331924586496/RGZuyGRT_normal.jpg</t>
  </si>
  <si>
    <t>http://pbs.twimg.com/profile_images/860730914132721665/vBSmy_Y8_normal.jpg</t>
  </si>
  <si>
    <t>http://pbs.twimg.com/profile_images/871305119475712001/OU4tAbrv_normal.jpg</t>
  </si>
  <si>
    <t>http://pbs.twimg.com/profile_images/812621945007181824/uf5zvFB1_normal.jpg</t>
  </si>
  <si>
    <t>http://pbs.twimg.com/profile_images/532774051899396096/mnFdxtLE_normal.jpeg</t>
  </si>
  <si>
    <t>http://pbs.twimg.com/profile_images/877512218417299457/SmRwYa_u_normal.jpg</t>
  </si>
  <si>
    <t>http://pbs.twimg.com/profile_images/593302339009712129/rSWeCxhw_normal.jpg</t>
  </si>
  <si>
    <t>http://pbs.twimg.com/profile_images/878852563579392000/qF0lHbP6_normal.jpg</t>
  </si>
  <si>
    <t>http://pbs.twimg.com/profile_images/533670076902166528/OZaq5pJh_normal.jpeg</t>
  </si>
  <si>
    <t>http://pbs.twimg.com/profile_images/787569535880531968/3FtQQHyA_normal.jpg</t>
  </si>
  <si>
    <t>http://pbs.twimg.com/profile_images/605806406961262592/pxZOC5oL_normal.jpg</t>
  </si>
  <si>
    <t>http://pbs.twimg.com/profile_images/650008338516697088/fOntHukU_normal.jpg</t>
  </si>
  <si>
    <t>http://pbs.twimg.com/profile_images/861957399917191172/ybjFlYMh_normal.jpg</t>
  </si>
  <si>
    <t>http://pbs.twimg.com/profile_images/756840745999405056/M8OA2GRp_normal.jpg</t>
  </si>
  <si>
    <t>http://pbs.twimg.com/profile_images/879059663240572928/5Ovf3Cnh_normal.jpg</t>
  </si>
  <si>
    <t>http://pbs.twimg.com/profile_images/857415105046130689/KhCj1SGT_normal.jpg</t>
  </si>
  <si>
    <t>http://pbs.twimg.com/profile_images/471236975135956993/Pu8tMwh4_normal.jpeg</t>
  </si>
  <si>
    <t>http://pbs.twimg.com/profile_images/767192046784217089/kVH4zx8U_normal.jpg</t>
  </si>
  <si>
    <t>http://pbs.twimg.com/profile_images/879119259770769408/pKHaOqHT_normal.jpg</t>
  </si>
  <si>
    <t>http://pbs.twimg.com/profile_images/872457684515041281/4qhDwTFE_normal.jpg</t>
  </si>
  <si>
    <t>http://pbs.twimg.com/profile_images/869545929753456641/5nAFhsm0_normal.jpg</t>
  </si>
  <si>
    <t>http://pbs.twimg.com/profile_images/628140167182729218/Kz0Atmf3_normal.jpg</t>
  </si>
  <si>
    <t>http://pbs.twimg.com/profile_images/871270773968617472/oki3SsLb_normal.jpg</t>
  </si>
  <si>
    <t>http://pbs.twimg.com/profile_images/872878681689133060/mrg2hUlB_normal.jpg</t>
  </si>
  <si>
    <t>http://pbs.twimg.com/profile_images/677853736975269888/TO2Rhf1v_normal.jpg</t>
  </si>
  <si>
    <t>http://pbs.twimg.com/profile_images/378800000259161703/5320fd1f37d69b591267de3d773de799_normal.jpeg</t>
  </si>
  <si>
    <t>http://pbs.twimg.com/profile_images/527339851251601409/Nw386fG7_normal.jpeg</t>
  </si>
  <si>
    <t>http://pbs.twimg.com/profile_images/876308685781438464/YdYvnU4U_normal.jpg</t>
  </si>
  <si>
    <t>http://pbs.twimg.com/profile_images/1540967520/image_normal.jpg</t>
  </si>
  <si>
    <t>http://pbs.twimg.com/profile_images/880856810248323072/2pxaDHjt_normal.jpg</t>
  </si>
  <si>
    <t>http://pbs.twimg.com/profile_images/876163419975569408/YKIII31s_normal.jpg</t>
  </si>
  <si>
    <t>http://pbs.twimg.com/profile_images/757966662326902784/n2TxPt2P_normal.jpg</t>
  </si>
  <si>
    <t>http://pbs.twimg.com/profile_images/879355265400713216/LL4NbWa5_normal.jpg</t>
  </si>
  <si>
    <t>http://pbs.twimg.com/profile_images/830789642534297600/ZQg0y4iO_normal.jpg</t>
  </si>
  <si>
    <t>http://pbs.twimg.com/profile_images/873047268567298048/-2D9xmqY_normal.jpg</t>
  </si>
  <si>
    <t>http://pbs.twimg.com/profile_images/820286732369268736/jEIZJ_kC_normal.jpg</t>
  </si>
  <si>
    <t>http://pbs.twimg.com/profile_images/855053355038629888/43ODqVu3_normal.jpg</t>
  </si>
  <si>
    <t>http://pbs.twimg.com/profile_images/864375130155307009/QwAB-rYI_normal.jpg</t>
  </si>
  <si>
    <t>http://pbs.twimg.com/profile_images/881030759770857472/E58iaejH_normal.jpg</t>
  </si>
  <si>
    <t>http://pbs.twimg.com/profile_images/594127797167136770/P9d5P97b_normal.png</t>
  </si>
  <si>
    <t>http://pbs.twimg.com/profile_images/844218796709564416/sbC38oLQ_normal.jpg</t>
  </si>
  <si>
    <t>http://pbs.twimg.com/profile_images/871056902171508736/6yj7_uTy_normal.jpg</t>
  </si>
  <si>
    <t>http://pbs.twimg.com/profile_images/876430438234902531/cBjo9Zzl_normal.jpg</t>
  </si>
  <si>
    <t>http://pbs.twimg.com/profile_images/825818118513709057/K9BSwdBi_normal.jpg</t>
  </si>
  <si>
    <t>http://pbs.twimg.com/profile_images/879923176855134208/YOGSXR0T_normal.jpg</t>
  </si>
  <si>
    <t>http://pbs.twimg.com/profile_images/697857855190228992/rQ6Z66d6_normal.png</t>
  </si>
  <si>
    <t>http://pbs.twimg.com/profile_images/877561722868965376/Dhc0nRuu_normal.jpg</t>
  </si>
  <si>
    <t>http://pbs.twimg.com/profile_images/645118703026110464/HDwB_Vhe_normal.jpg</t>
  </si>
  <si>
    <t>http://pbs.twimg.com/profile_images/592577318511489024/OhZq-51G_normal.jpg</t>
  </si>
  <si>
    <t>http://pbs.twimg.com/profile_images/795301978733760512/Qv9LA5FF_normal.jpg</t>
  </si>
  <si>
    <t>http://pbs.twimg.com/profile_images/757938122608877568/zxKmfvH7_normal.jpg</t>
  </si>
  <si>
    <t>http://pbs.twimg.com/profile_images/877777640626597888/-HEFxAir_normal.jpg</t>
  </si>
  <si>
    <t>http://pbs.twimg.com/profile_images/874890512649662466/3mGsrWre_normal.jpg</t>
  </si>
  <si>
    <t>http://pbs.twimg.com/profile_images/858018112917995520/RMzWzF58_normal.jpg</t>
  </si>
  <si>
    <t>http://pbs.twimg.com/profile_images/425960656047579136/v2ZqO_bI_normal.jpeg</t>
  </si>
  <si>
    <t>http://pbs.twimg.com/profile_images/877138872047554560/NW15Ve33_normal.jpg</t>
  </si>
  <si>
    <t>http://pbs.twimg.com/profile_images/710346322365194240/bQf8LzNz_normal.jpg</t>
  </si>
  <si>
    <t>http://pbs.twimg.com/profile_images/869245727054102529/eCHyjgt8_normal.jpg</t>
  </si>
  <si>
    <t>http://pbs.twimg.com/profile_images/857471553843339264/bj6xJFSf_normal.jpg</t>
  </si>
  <si>
    <t>http://pbs.twimg.com/profile_images/826723872573636608/A-WxyW-H_normal.jpg</t>
  </si>
  <si>
    <t>http://pbs.twimg.com/profile_images/817679845249290241/YeF53Acy_normal.jpg</t>
  </si>
  <si>
    <t>http://pbs.twimg.com/profile_images/687172136633405440/-_SUrbfn_normal.jpg</t>
  </si>
  <si>
    <t>http://pbs.twimg.com/profile_images/874279547008503808/3SJtqPRv_normal.jpg</t>
  </si>
  <si>
    <t>http://pbs.twimg.com/profile_images/880073426630606848/1Y5LKPbQ_normal.jpg</t>
  </si>
  <si>
    <t>http://pbs.twimg.com/profile_images/835786300351528961/4gTOOpRG_normal.jpg</t>
  </si>
  <si>
    <t>http://pbs.twimg.com/profile_images/816735228647460865/KyWztDie_normal.jpg</t>
  </si>
  <si>
    <t>http://pbs.twimg.com/profile_images/879004152793321473/WD42SZbG_normal.jpg</t>
  </si>
  <si>
    <t>http://pbs.twimg.com/profile_images/878044346884341760/FJ7yJwPX_normal.jpg</t>
  </si>
  <si>
    <t>http://pbs.twimg.com/profile_images/856487178502721541/W9Y_2LMd_normal.jpg</t>
  </si>
  <si>
    <t>http://pbs.twimg.com/profile_images/872854304767451137/J758Q8SO_normal.jpg</t>
  </si>
  <si>
    <t>http://pbs.twimg.com/profile_images/871293232101040128/vIO4efWy_normal.jpg</t>
  </si>
  <si>
    <t>http://pbs.twimg.com/profile_images/554600784076103680/xWrhzKlh_normal.jpeg</t>
  </si>
  <si>
    <t>http://pbs.twimg.com/profile_images/740760818606702592/Qg74_VnY_normal.jpg</t>
  </si>
  <si>
    <t>http://pbs.twimg.com/profile_images/2254390607/Einstein_3_normal.gif</t>
  </si>
  <si>
    <t>http://pbs.twimg.com/profile_images/840866699847041025/N5siuiYW_normal.jpg</t>
  </si>
  <si>
    <t>http://pbs.twimg.com/profile_images/823001980054503426/vC7DMEtu_normal.jpg</t>
  </si>
  <si>
    <t>http://pbs.twimg.com/profile_images/860522535590428673/bRUOhjDI_normal.jpg</t>
  </si>
  <si>
    <t>http://pbs.twimg.com/profile_images/875565438012235777/8vUWm-wv_normal.jpg</t>
  </si>
  <si>
    <t>http://pbs.twimg.com/profile_images/876797062943297536/yybtZVFE_normal.jpg</t>
  </si>
  <si>
    <t>http://pbs.twimg.com/profile_images/880877218154647553/1XW6GoLF_normal.jpg</t>
  </si>
  <si>
    <t>http://pbs.twimg.com/profile_images/842405929912025088/JCqQf-Br_normal.jpg</t>
  </si>
  <si>
    <t>http://pbs.twimg.com/profile_images/854687613537574913/NQKLA31r_normal.jpg</t>
  </si>
  <si>
    <t>http://pbs.twimg.com/profile_images/881510874619428865/fxAGjVPE_normal.jpg</t>
  </si>
  <si>
    <t>http://pbs.twimg.com/profile_images/879694263855886340/a2zU64XE_normal.jpg</t>
  </si>
  <si>
    <t>http://pbs.twimg.com/profile_images/858488181011775490/wEuYWpDl_normal.jpg</t>
  </si>
  <si>
    <t>http://pbs.twimg.com/profile_images/878490642225213440/c-A13Oym_normal.jpg</t>
  </si>
  <si>
    <t>http://pbs.twimg.com/profile_images/807504446544441344/In-nO5ho_normal.jpg</t>
  </si>
  <si>
    <t>http://pbs.twimg.com/profile_images/3693945316/02e6a5dc00b8d452cbe8f23a006a7f13_normal.png</t>
  </si>
  <si>
    <t>http://pbs.twimg.com/profile_images/827565307355033601/vidSTZiB_normal.jpg</t>
  </si>
  <si>
    <t>http://pbs.twimg.com/profile_images/684571481456525312/tGxe84aN_normal.jpg</t>
  </si>
  <si>
    <t>http://pbs.twimg.com/profile_images/713898728646709248/EUtZ5jH6_normal.jpg</t>
  </si>
  <si>
    <t>http://pbs.twimg.com/profile_images/565501206710063104/mpDqheYS_normal.jpeg</t>
  </si>
  <si>
    <t>http://pbs.twimg.com/profile_images/856781205143945216/1yWQQih3_normal.jpg</t>
  </si>
  <si>
    <t>http://pbs.twimg.com/profile_images/880349722795401221/N_GyEqST_normal.jpg</t>
  </si>
  <si>
    <t>http://pbs.twimg.com/profile_images/868815907447025664/YhvbEvL8_normal.jpg</t>
  </si>
  <si>
    <t>http://pbs.twimg.com/profile_images/871079741020753921/Xwy1F0sG_normal.jpg</t>
  </si>
  <si>
    <t>http://pbs.twimg.com/profile_images/871640067034558468/bT3g4y4c_normal.jpg</t>
  </si>
  <si>
    <t>http://pbs.twimg.com/profile_images/877793202387931136/YJZx_eXE_normal.jpg</t>
  </si>
  <si>
    <t>http://pbs.twimg.com/profile_images/881019283412856833/XJ2ZS8oy_normal.jpg</t>
  </si>
  <si>
    <t>http://pbs.twimg.com/profile_images/880153628933279744/mOpqCUEV_normal.jpg</t>
  </si>
  <si>
    <t>http://pbs.twimg.com/profile_images/629605821085683712/hL_yp-ep_normal.jpg</t>
  </si>
  <si>
    <t>http://pbs.twimg.com/profile_images/836270267936747527/lbbvuS1J_normal.jpg</t>
  </si>
  <si>
    <t>http://pbs.twimg.com/profile_images/842070193736167430/Sqy7s7Li_normal.jpg</t>
  </si>
  <si>
    <t>http://pbs.twimg.com/profile_images/762592897745162240/UZJeicrG_normal.jpg</t>
  </si>
  <si>
    <t>http://pbs.twimg.com/profile_images/1935929532/Photo_on_2011-11-30_at_14.37_normal.jpg</t>
  </si>
  <si>
    <t>http://pbs.twimg.com/profile_images/879905647147589632/7aVOv-oB_normal.jpg</t>
  </si>
  <si>
    <t>http://pbs.twimg.com/profile_images/876514863832498177/GCw-8Lnn_normal.jpg</t>
  </si>
  <si>
    <t>http://pbs.twimg.com/profile_images/881462365119692800/pCO7-XRx_normal.jpg</t>
  </si>
  <si>
    <t>http://pbs.twimg.com/profile_images/846931293686267904/OqwgqiFN_normal.jpg</t>
  </si>
  <si>
    <t>http://pbs.twimg.com/profile_images/878112989252952064/m79CgN5w_normal.jpg</t>
  </si>
  <si>
    <t>http://pbs.twimg.com/profile_images/879636087500447746/WG-_pvVC_normal.jpg</t>
  </si>
  <si>
    <t>http://pbs.twimg.com/profile_images/839787704976084992/jcZ6_A6S_normal.jpg</t>
  </si>
  <si>
    <t>http://pbs.twimg.com/profile_images/876712019503841280/smYtdLCa_normal.jpg</t>
  </si>
  <si>
    <t>Open Twitter Page for This Person</t>
  </si>
  <si>
    <t>https://twitter.com/fno_india</t>
  </si>
  <si>
    <t>https://twitter.com/bhatt_neer</t>
  </si>
  <si>
    <t>https://twitter.com/arunjaitley</t>
  </si>
  <si>
    <t>https://twitter.com/ricknewnham</t>
  </si>
  <si>
    <t>https://twitter.com/riotinto</t>
  </si>
  <si>
    <t>https://twitter.com/parvarish3</t>
  </si>
  <si>
    <t>https://twitter.com/ravita4ever</t>
  </si>
  <si>
    <t>https://twitter.com/parmanandjikad3</t>
  </si>
  <si>
    <t>https://twitter.com/kkh_shubhi</t>
  </si>
  <si>
    <t>https://twitter.com/vijaysi77377108</t>
  </si>
  <si>
    <t>https://twitter.com/perfect_romeo</t>
  </si>
  <si>
    <t>https://twitter.com/madhusudandixi4</t>
  </si>
  <si>
    <t>https://twitter.com/adhia03</t>
  </si>
  <si>
    <t>https://twitter.com/ddnewshindi</t>
  </si>
  <si>
    <t>https://twitter.com/sorabh_in</t>
  </si>
  <si>
    <t>https://twitter.com/amishra77</t>
  </si>
  <si>
    <t>https://twitter.com/sagyanam</t>
  </si>
  <si>
    <t>https://twitter.com/economictimes</t>
  </si>
  <si>
    <t>https://twitter.com/sabarywolfy</t>
  </si>
  <si>
    <t>https://twitter.com/eakalaivan</t>
  </si>
  <si>
    <t>https://twitter.com/himwant</t>
  </si>
  <si>
    <t>https://twitter.com/cnbctv18news</t>
  </si>
  <si>
    <t>https://twitter.com/dhawla2014</t>
  </si>
  <si>
    <t>https://twitter.com/bjp4india</t>
  </si>
  <si>
    <t>https://twitter.com/voiceallahabad</t>
  </si>
  <si>
    <t>https://twitter.com/lynlinking</t>
  </si>
  <si>
    <t>https://twitter.com/australisterry</t>
  </si>
  <si>
    <t>https://twitter.com/molarcannine</t>
  </si>
  <si>
    <t>https://twitter.com/somebirdie</t>
  </si>
  <si>
    <t>https://twitter.com/baalu_tweets</t>
  </si>
  <si>
    <t>https://twitter.com/kt_pugaz</t>
  </si>
  <si>
    <t>https://twitter.com/529e8356aad34f9</t>
  </si>
  <si>
    <t>https://twitter.com/idanny4</t>
  </si>
  <si>
    <t>https://twitter.com/tirumalakv</t>
  </si>
  <si>
    <t>https://twitter.com/bjp4tamilnadu</t>
  </si>
  <si>
    <t>https://twitter.com/bjp4karnataka</t>
  </si>
  <si>
    <t>https://twitter.com/askgst_goi</t>
  </si>
  <si>
    <t>https://twitter.com/nsitharaman</t>
  </si>
  <si>
    <t>https://twitter.com/m2010_suresneha</t>
  </si>
  <si>
    <t>https://twitter.com/sathik_143</t>
  </si>
  <si>
    <t>https://twitter.com/lifeofsko</t>
  </si>
  <si>
    <t>https://twitter.com/secoolar_right</t>
  </si>
  <si>
    <t>https://twitter.com/shahfai70171529</t>
  </si>
  <si>
    <t>https://twitter.com/sumitsonii</t>
  </si>
  <si>
    <t>https://twitter.com/rajeshskumar13</t>
  </si>
  <si>
    <t>https://twitter.com/news7tamil</t>
  </si>
  <si>
    <t>https://twitter.com/amitsingh2203</t>
  </si>
  <si>
    <t>https://twitter.com/shivamc14228044</t>
  </si>
  <si>
    <t>https://twitter.com/cnbcbazaar</t>
  </si>
  <si>
    <t>https://twitter.com/m92zaheer</t>
  </si>
  <si>
    <t>https://twitter.com/cnbc_awaaz</t>
  </si>
  <si>
    <t>https://twitter.com/aeharshada</t>
  </si>
  <si>
    <t>https://twitter.com/srideens</t>
  </si>
  <si>
    <t>https://twitter.com/ameerfaj</t>
  </si>
  <si>
    <t>https://twitter.com/devasenapathy15</t>
  </si>
  <si>
    <t>https://twitter.com/kannan53577</t>
  </si>
  <si>
    <t>https://twitter.com/pttvonlinenews</t>
  </si>
  <si>
    <t>https://twitter.com/rakeshmeena212</t>
  </si>
  <si>
    <t>https://twitter.com/ashokgehlot51</t>
  </si>
  <si>
    <t>https://twitter.com/_indianpsycho</t>
  </si>
  <si>
    <t>https://twitter.com/uselessburger</t>
  </si>
  <si>
    <t>https://twitter.com/xmom59</t>
  </si>
  <si>
    <t>https://twitter.com/ministrywcd</t>
  </si>
  <si>
    <t>https://twitter.com/satyaprakash14u</t>
  </si>
  <si>
    <t>https://twitter.com/hmoindia</t>
  </si>
  <si>
    <t>https://twitter.com/veeren_p</t>
  </si>
  <si>
    <t>https://twitter.com/pmoindia</t>
  </si>
  <si>
    <t>https://twitter.com/0__1</t>
  </si>
  <si>
    <t>https://twitter.com/digendranayak</t>
  </si>
  <si>
    <t>https://twitter.com/priyank03118966</t>
  </si>
  <si>
    <t>https://twitter.com/richap6767</t>
  </si>
  <si>
    <t>https://twitter.com/vipin123panwar</t>
  </si>
  <si>
    <t>https://twitter.com/satyam2311</t>
  </si>
  <si>
    <t>https://twitter.com/theprintindia</t>
  </si>
  <si>
    <t>https://twitter.com/manojkumar498</t>
  </si>
  <si>
    <t>https://twitter.com/jamsadm</t>
  </si>
  <si>
    <t>https://twitter.com/myfellowindians</t>
  </si>
  <si>
    <t>https://twitter.com/indvsterrorism</t>
  </si>
  <si>
    <t>https://twitter.com/sajal_das25</t>
  </si>
  <si>
    <t>https://twitter.com/aishwaryverma9</t>
  </si>
  <si>
    <t>https://twitter.com/dharmendra8055</t>
  </si>
  <si>
    <t>https://twitter.com/anupagrawal23</t>
  </si>
  <si>
    <t>https://twitter.com/ikamranshahid</t>
  </si>
  <si>
    <t>https://twitter.com/jpssarathi</t>
  </si>
  <si>
    <t>https://twitter.com/taruntohana</t>
  </si>
  <si>
    <t>https://twitter.com/vinodm_85</t>
  </si>
  <si>
    <t>https://twitter.com/ketan72</t>
  </si>
  <si>
    <t>https://twitter.com/srinivasanravi</t>
  </si>
  <si>
    <t>https://twitter.com/nageshkotike</t>
  </si>
  <si>
    <t>https://twitter.com/bjp4krishna1</t>
  </si>
  <si>
    <t>https://twitter.com/shaan001</t>
  </si>
  <si>
    <t>https://twitter.com/mydvpatel</t>
  </si>
  <si>
    <t>https://twitter.com/saxenask352</t>
  </si>
  <si>
    <t>https://twitter.com/ajaykum53274448</t>
  </si>
  <si>
    <t>https://twitter.com/shaunkrish</t>
  </si>
  <si>
    <t>https://twitter.com/ingenioussachin</t>
  </si>
  <si>
    <t>https://twitter.com/saritasaini18</t>
  </si>
  <si>
    <t>https://twitter.com/narendramodi</t>
  </si>
  <si>
    <t>https://twitter.com/gurmeetramrahim</t>
  </si>
  <si>
    <t>https://twitter.com/divasjangra7</t>
  </si>
  <si>
    <t>https://twitter.com/almightys_favor</t>
  </si>
  <si>
    <t>https://twitter.com/kumarshefali</t>
  </si>
  <si>
    <t>https://twitter.com/manishupreti9</t>
  </si>
  <si>
    <t>https://twitter.com/sayedzaman5</t>
  </si>
  <si>
    <t>https://twitter.com/927bigfm</t>
  </si>
  <si>
    <t>https://twitter.com/imrjshubhankar</t>
  </si>
  <si>
    <t>https://twitter.com/927bigfmguw</t>
  </si>
  <si>
    <t>https://twitter.com/cavafouph</t>
  </si>
  <si>
    <t>https://twitter.com/gsur</t>
  </si>
  <si>
    <t>https://twitter.com/quickbug</t>
  </si>
  <si>
    <t>https://twitter.com/subhash_kota</t>
  </si>
  <si>
    <t>https://twitter.com/raaisaab</t>
  </si>
  <si>
    <t>https://twitter.com/sunmech</t>
  </si>
  <si>
    <t>https://twitter.com/painolid</t>
  </si>
  <si>
    <t>https://twitter.com/ajaymak</t>
  </si>
  <si>
    <t>https://twitter.com/shehzad_ind</t>
  </si>
  <si>
    <t>https://twitter.com/vikascongress</t>
  </si>
  <si>
    <t>https://twitter.com/digvijaya_28</t>
  </si>
  <si>
    <t>https://twitter.com/ghanta_satish</t>
  </si>
  <si>
    <t>https://twitter.com/inavaneet</t>
  </si>
  <si>
    <t>https://twitter.com/whirlingdervesh</t>
  </si>
  <si>
    <t>https://twitter.com/httweets</t>
  </si>
  <si>
    <t>https://twitter.com/jaygalla</t>
  </si>
  <si>
    <t>https://twitter.com/vshalsopariwala</t>
  </si>
  <si>
    <t>https://twitter.com/etmarkets</t>
  </si>
  <si>
    <t>https://twitter.com/shivamp06</t>
  </si>
  <si>
    <t>https://twitter.com/laluprasadrjd</t>
  </si>
  <si>
    <t>https://twitter.com/mishravikas_</t>
  </si>
  <si>
    <t>https://twitter.com/satishbindalya1</t>
  </si>
  <si>
    <t>https://twitter.com/akansha31462392</t>
  </si>
  <si>
    <t>https://twitter.com/virende72758380</t>
  </si>
  <si>
    <t>https://twitter.com/vasu03836</t>
  </si>
  <si>
    <t>https://twitter.com/epicrofldon</t>
  </si>
  <si>
    <t>https://twitter.com/guptasachin2911</t>
  </si>
  <si>
    <t>https://twitter.com/aendran</t>
  </si>
  <si>
    <t>https://twitter.com/santhosh_pblr</t>
  </si>
  <si>
    <t>https://twitter.com/sheikhi28569333</t>
  </si>
  <si>
    <t>https://twitter.com/jai_pnarayan</t>
  </si>
  <si>
    <t>https://twitter.com/shankarrao1753</t>
  </si>
  <si>
    <t>https://twitter.com/fightwin498a</t>
  </si>
  <si>
    <t>https://twitter.com/sujitpatil</t>
  </si>
  <si>
    <t>https://twitter.com/shilpachips</t>
  </si>
  <si>
    <t>https://twitter.com/muntaziraapka</t>
  </si>
  <si>
    <t>https://twitter.com/aartic02</t>
  </si>
  <si>
    <t>https://twitter.com/mateenaap</t>
  </si>
  <si>
    <t>https://twitter.com/7rajeshraj92</t>
  </si>
  <si>
    <t>https://twitter.com/iankitksingh03</t>
  </si>
  <si>
    <t>https://twitter.com/appycentric</t>
  </si>
  <si>
    <t>https://twitter.com/khaishk</t>
  </si>
  <si>
    <t>https://twitter.com/modifanprajjwal</t>
  </si>
  <si>
    <t>https://twitter.com/knowajay1984</t>
  </si>
  <si>
    <t>https://twitter.com/shreepuneet</t>
  </si>
  <si>
    <t>https://twitter.com/nakedboyssingin</t>
  </si>
  <si>
    <t>https://twitter.com/mrpaulwinkler</t>
  </si>
  <si>
    <t>https://twitter.com/mehrakushal71</t>
  </si>
  <si>
    <t>https://twitter.com/gauravsatle</t>
  </si>
  <si>
    <t>https://twitter.com/ls2008</t>
  </si>
  <si>
    <t>https://twitter.com/ddnewslive</t>
  </si>
  <si>
    <t>https://twitter.com/fardeen18092</t>
  </si>
  <si>
    <t>https://twitter.com/aadharscam</t>
  </si>
  <si>
    <t>https://twitter.com/shuvankr</t>
  </si>
  <si>
    <t>https://twitter.com/_sanjaytripathi</t>
  </si>
  <si>
    <t>https://twitter.com/vickymano3</t>
  </si>
  <si>
    <t>https://twitter.com/karthicknaren_m</t>
  </si>
  <si>
    <t>https://twitter.com/bjpwbengal</t>
  </si>
  <si>
    <t>https://twitter.com/rishikarwi</t>
  </si>
  <si>
    <t>https://twitter.com/arunbajpairajan</t>
  </si>
  <si>
    <t>https://twitter.com/sunny75784</t>
  </si>
  <si>
    <t>https://twitter.com/saurabhsri2000</t>
  </si>
  <si>
    <t>https://twitter.com/psm_</t>
  </si>
  <si>
    <t>https://twitter.com/jaideep400</t>
  </si>
  <si>
    <t>https://twitter.com/muraliks_11</t>
  </si>
  <si>
    <t>https://twitter.com/agarwalladinesh</t>
  </si>
  <si>
    <t>https://twitter.com/sam87022448</t>
  </si>
  <si>
    <t>https://twitter.com/hindustani_kudi</t>
  </si>
  <si>
    <t>https://twitter.com/iamsinghaniya</t>
  </si>
  <si>
    <t>https://twitter.com/thejointsmoker</t>
  </si>
  <si>
    <t>https://twitter.com/mohdfaizan02</t>
  </si>
  <si>
    <t>https://twitter.com/modiledubega</t>
  </si>
  <si>
    <t>https://twitter.com/prakashsony13</t>
  </si>
  <si>
    <t>https://twitter.com/hritesh_</t>
  </si>
  <si>
    <t>https://twitter.com/ankitrathimca</t>
  </si>
  <si>
    <t>https://twitter.com/kamleshtiwari90</t>
  </si>
  <si>
    <t>https://twitter.com/b</t>
  </si>
  <si>
    <t>https://twitter.com/amitabhafirst</t>
  </si>
  <si>
    <t>https://twitter.com/doc_gyn</t>
  </si>
  <si>
    <t>https://twitter.com/incindia</t>
  </si>
  <si>
    <t>https://twitter.com/officeofrg</t>
  </si>
  <si>
    <t>https://twitter.com/drgpradhan</t>
  </si>
  <si>
    <t>https://twitter.com/indiacom</t>
  </si>
  <si>
    <t>https://twitter.com/chvenkata</t>
  </si>
  <si>
    <t>https://twitter.com/stayfintuned</t>
  </si>
  <si>
    <t>https://twitter.com/rahulku98425883</t>
  </si>
  <si>
    <t>https://twitter.com/shitijsrivastav</t>
  </si>
  <si>
    <t>https://twitter.com/deshobhaa</t>
  </si>
  <si>
    <t>https://twitter.com/nmvmgujarat</t>
  </si>
  <si>
    <t>https://twitter.com/darshinikothiy2</t>
  </si>
  <si>
    <t>https://twitter.com/gursewak_lab</t>
  </si>
  <si>
    <t>https://twitter.com/gouravgarg77</t>
  </si>
  <si>
    <t>https://twitter.com/kratika4feb</t>
  </si>
  <si>
    <t>https://twitter.com/pavanpavs254</t>
  </si>
  <si>
    <t>https://twitter.com/_shivohm</t>
  </si>
  <si>
    <t>https://twitter.com/akashrockx</t>
  </si>
  <si>
    <t>https://twitter.com/cnnnews18</t>
  </si>
  <si>
    <t>https://twitter.com/govindsinghdha7</t>
  </si>
  <si>
    <t>https://twitter.com/nareshupreti</t>
  </si>
  <si>
    <t>https://twitter.com/vinayvermaghj</t>
  </si>
  <si>
    <t>https://twitter.com/chatsjd</t>
  </si>
  <si>
    <t>https://twitter.com/sidbaba</t>
  </si>
  <si>
    <t>https://twitter.com/pratikdelhi</t>
  </si>
  <si>
    <t>https://twitter.com/shyamalm_</t>
  </si>
  <si>
    <t>https://twitter.com/pwc_in</t>
  </si>
  <si>
    <t>https://twitter.com/desikrina</t>
  </si>
  <si>
    <t>https://twitter.com/desichorii1</t>
  </si>
  <si>
    <t>https://twitter.com/ganeshkocher</t>
  </si>
  <si>
    <t>https://twitter.com/bimal_pr</t>
  </si>
  <si>
    <t>https://twitter.com/rahulraghs</t>
  </si>
  <si>
    <t>https://twitter.com/msudhab4u</t>
  </si>
  <si>
    <t>https://twitter.com/abhijeetmani</t>
  </si>
  <si>
    <t>https://twitter.com/srbhkmr151</t>
  </si>
  <si>
    <t>https://twitter.com/ashokramsingh</t>
  </si>
  <si>
    <t>https://twitter.com/realconnect1</t>
  </si>
  <si>
    <t>https://twitter.com/bsapam</t>
  </si>
  <si>
    <t>https://twitter.com/akshitatiwari10</t>
  </si>
  <si>
    <t>https://twitter.com/jaysidh1</t>
  </si>
  <si>
    <t>https://twitter.com/anchoranandn</t>
  </si>
  <si>
    <t>https://twitter.com/mumbai927bigfm</t>
  </si>
  <si>
    <t>https://twitter.com/rjsiddharth</t>
  </si>
  <si>
    <t>https://twitter.com/kumar_1811</t>
  </si>
  <si>
    <t>https://twitter.com/jdkharabera</t>
  </si>
  <si>
    <t>https://twitter.com/rameshw04005727</t>
  </si>
  <si>
    <t>https://twitter.com/dilipc13</t>
  </si>
  <si>
    <t>https://twitter.com/dpb_dayalu</t>
  </si>
  <si>
    <t>https://twitter.com/maneesh999760</t>
  </si>
  <si>
    <t>https://twitter.com/rsprasad</t>
  </si>
  <si>
    <t>https://twitter.com/gabbar_dast</t>
  </si>
  <si>
    <t>https://twitter.com/roflaala</t>
  </si>
  <si>
    <t>https://twitter.com/kanti_salecha</t>
  </si>
  <si>
    <t>https://twitter.com/themssuhag</t>
  </si>
  <si>
    <t>https://twitter.com/mla_sdeshmukh</t>
  </si>
  <si>
    <t>https://twitter.com/vote4aap</t>
  </si>
  <si>
    <t>https://twitter.com/pinkiirangey</t>
  </si>
  <si>
    <t>https://twitter.com/bhupinderbjpggn</t>
  </si>
  <si>
    <t>https://twitter.com/captabhimanyu</t>
  </si>
  <si>
    <t>https://twitter.com/kapsshimla</t>
  </si>
  <si>
    <t>https://twitter.com/saffron_lioness</t>
  </si>
  <si>
    <t>https://twitter.com/arvindkejriwal</t>
  </si>
  <si>
    <t>https://twitter.com/arvindhtweets</t>
  </si>
  <si>
    <t>https://twitter.com/karthikeyacwa</t>
  </si>
  <si>
    <t>https://twitter.com/drtamilisaibjp</t>
  </si>
  <si>
    <t>https://twitter.com/pduggiraala</t>
  </si>
  <si>
    <t>https://twitter.com/shivraj45638475</t>
  </si>
  <si>
    <t>https://twitter.com/ashishmerkhed</t>
  </si>
  <si>
    <t>https://twitter.com/arun_officials</t>
  </si>
  <si>
    <t>https://twitter.com/mps0999</t>
  </si>
  <si>
    <t>https://twitter.com/hindipratyaksha</t>
  </si>
  <si>
    <t>https://twitter.com/siang16</t>
  </si>
  <si>
    <t>https://twitter.com/jasvinderssingh</t>
  </si>
  <si>
    <t>https://twitter.com/drjsamuel2</t>
  </si>
  <si>
    <t>https://twitter.com/jamewils</t>
  </si>
  <si>
    <t>https://twitter.com/pradeepkhatri18</t>
  </si>
  <si>
    <t>https://twitter.com/naveenr888</t>
  </si>
  <si>
    <t>https://twitter.com/mayurshetty01</t>
  </si>
  <si>
    <t>https://twitter.com/moodysinvsvc</t>
  </si>
  <si>
    <t>https://twitter.com/dreamseller2000</t>
  </si>
  <si>
    <t>https://twitter.com/rajivswaminath</t>
  </si>
  <si>
    <t>https://twitter.com/surajpr54075991</t>
  </si>
  <si>
    <t>https://twitter.com/arunkumar183</t>
  </si>
  <si>
    <t>https://twitter.com/juniorvikatan</t>
  </si>
  <si>
    <t>https://twitter.com/saurabh_bohra</t>
  </si>
  <si>
    <t>https://twitter.com/rkrohitps2</t>
  </si>
  <si>
    <t>https://twitter.com/ashu3page</t>
  </si>
  <si>
    <t>https://twitter.com/akg316arvind</t>
  </si>
  <si>
    <t>https://twitter.com/vishal_warriors</t>
  </si>
  <si>
    <t>https://twitter.com/prabhu_sr</t>
  </si>
  <si>
    <t>https://twitter.com/fridaycinemaa</t>
  </si>
  <si>
    <t>https://twitter.com/krkn_kumar</t>
  </si>
  <si>
    <t>https://twitter.com/kumarfaculty</t>
  </si>
  <si>
    <t>https://twitter.com/thebullbull</t>
  </si>
  <si>
    <t>https://twitter.com/vik_kumbhare</t>
  </si>
  <si>
    <t>https://twitter.com/babroowahen</t>
  </si>
  <si>
    <t>https://twitter.com/tallysolutions</t>
  </si>
  <si>
    <t>https://twitter.com/maitreysharma_v</t>
  </si>
  <si>
    <t>https://twitter.com/dwaraganath</t>
  </si>
  <si>
    <t>https://twitter.com/vikatan</t>
  </si>
  <si>
    <t>https://twitter.com/agarwal_shivom</t>
  </si>
  <si>
    <t>https://twitter.com/shrikrishnagaut</t>
  </si>
  <si>
    <t>https://twitter.com/radhika952</t>
  </si>
  <si>
    <t>https://twitter.com/nehapdeoras</t>
  </si>
  <si>
    <t>https://twitter.com/utalent</t>
  </si>
  <si>
    <t>https://twitter.com/being_humor</t>
  </si>
  <si>
    <t>https://twitter.com/bjp4maharashtra</t>
  </si>
  <si>
    <t>https://twitter.com/mgherkar</t>
  </si>
  <si>
    <t>https://twitter.com/jairajp</t>
  </si>
  <si>
    <t>https://twitter.com/kavitar16168107</t>
  </si>
  <si>
    <t>https://twitter.com/datajunctions</t>
  </si>
  <si>
    <t>https://twitter.com/linkedin</t>
  </si>
  <si>
    <t>https://twitter.com/shankardgr8</t>
  </si>
  <si>
    <t>https://twitter.com/_iamshubha</t>
  </si>
  <si>
    <t>https://twitter.com/lavanya_bmj</t>
  </si>
  <si>
    <t>https://twitter.com/jitendrajain_</t>
  </si>
  <si>
    <t>https://twitter.com/business</t>
  </si>
  <si>
    <t>https://twitter.com/shimuajay</t>
  </si>
  <si>
    <t>https://twitter.com/kabhishek744</t>
  </si>
  <si>
    <t>https://twitter.com/nzsuresh</t>
  </si>
  <si>
    <t>https://twitter.com/lalashwa</t>
  </si>
  <si>
    <t>https://twitter.com/ask0704</t>
  </si>
  <si>
    <t>https://twitter.com/thesignoffive</t>
  </si>
  <si>
    <t>https://twitter.com/bharat_manthan</t>
  </si>
  <si>
    <t>https://twitter.com/sv</t>
  </si>
  <si>
    <t>https://twitter.com/senkumaru</t>
  </si>
  <si>
    <t>https://twitter.com/nalinskohli</t>
  </si>
  <si>
    <t>https://twitter.com/bankimistry</t>
  </si>
  <si>
    <t>https://twitter.com/vineeta0202</t>
  </si>
  <si>
    <t>https://twitter.com/abhibajpai09</t>
  </si>
  <si>
    <t>https://twitter.com/chandra97990296</t>
  </si>
  <si>
    <t>https://twitter.com/pkm370</t>
  </si>
  <si>
    <t>https://twitter.com/kamaaaa6</t>
  </si>
  <si>
    <t>https://twitter.com/gyanguru2707</t>
  </si>
  <si>
    <t>https://twitter.com/tarsemkpahi</t>
  </si>
  <si>
    <t>https://twitter.com/pushpvairagi</t>
  </si>
  <si>
    <t>https://twitter.com/yogesh_r_p</t>
  </si>
  <si>
    <t>https://twitter.com/news18india</t>
  </si>
  <si>
    <t>https://twitter.com/kanaram190</t>
  </si>
  <si>
    <t>https://twitter.com/zee_hindustan</t>
  </si>
  <si>
    <t>https://twitter.com/hul_news</t>
  </si>
  <si>
    <t>https://twitter.com/mkdass6</t>
  </si>
  <si>
    <t>https://twitter.com/chaudhary528</t>
  </si>
  <si>
    <t>https://twitter.com/sharmilagharpur</t>
  </si>
  <si>
    <t>https://twitter.com/suryapratapsr</t>
  </si>
  <si>
    <t>https://twitter.com/rrk753</t>
  </si>
  <si>
    <t>https://twitter.com/narendramodi177</t>
  </si>
  <si>
    <t>https://twitter.com/insanil35</t>
  </si>
  <si>
    <t>https://twitter.com/himadhan</t>
  </si>
  <si>
    <t>https://twitter.com/ratnani_santosh</t>
  </si>
  <si>
    <t>https://twitter.com/yicslw1x6cezz1c</t>
  </si>
  <si>
    <t>https://twitter.com/jayeshsheth10</t>
  </si>
  <si>
    <t>https://twitter.com/varibar02_dr</t>
  </si>
  <si>
    <t>https://twitter.com/pratyushmayank</t>
  </si>
  <si>
    <t>https://twitter.com/5jessijessi</t>
  </si>
  <si>
    <t>https://twitter.com/chairmansresort</t>
  </si>
  <si>
    <t>https://twitter.com/karthickprabu</t>
  </si>
  <si>
    <t>https://twitter.com/ddey67</t>
  </si>
  <si>
    <t>https://twitter.com/the_hummingtree</t>
  </si>
  <si>
    <t>https://twitter.com/subbanju</t>
  </si>
  <si>
    <t>https://twitter.com/sanjayy67065513</t>
  </si>
  <si>
    <t>https://twitter.com/srirammahadevan</t>
  </si>
  <si>
    <t>https://twitter.com/addressofishq</t>
  </si>
  <si>
    <t>https://twitter.com/barvesindia</t>
  </si>
  <si>
    <t>https://twitter.com/bsindia</t>
  </si>
  <si>
    <t>https://twitter.com/sank4lpr</t>
  </si>
  <si>
    <t>https://twitter.com/nagarjitendra</t>
  </si>
  <si>
    <t>https://twitter.com/muthukumar2k6</t>
  </si>
  <si>
    <t>https://twitter.com/kumarsroy</t>
  </si>
  <si>
    <t>https://twitter.com/antojoseph</t>
  </si>
  <si>
    <t>https://twitter.com/dna</t>
  </si>
  <si>
    <t>https://twitter.com/rajanibhajan</t>
  </si>
  <si>
    <t>https://twitter.com/gopaljh98782828</t>
  </si>
  <si>
    <t>https://twitter.com/yosinghyoyo172</t>
  </si>
  <si>
    <t>https://twitter.com/ashokgoelbjp</t>
  </si>
  <si>
    <t>https://twitter.com/sproutsonline</t>
  </si>
  <si>
    <t>https://twitter.com/karmatraveler</t>
  </si>
  <si>
    <t>https://twitter.com/renusethi7</t>
  </si>
  <si>
    <t>https://twitter.com/aaronegroup</t>
  </si>
  <si>
    <t>https://twitter.com/spm19768</t>
  </si>
  <si>
    <t>https://twitter.com/bjp4atp</t>
  </si>
  <si>
    <t>https://twitter.com/bjp4andhra</t>
  </si>
  <si>
    <t>https://twitter.com/demonetized8_11</t>
  </si>
  <si>
    <t>https://twitter.com/abhaybora</t>
  </si>
  <si>
    <t>https://twitter.com/arjunvyastweets</t>
  </si>
  <si>
    <t>https://twitter.com/sanjaiuwach</t>
  </si>
  <si>
    <t>https://twitter.com/bytepilot</t>
  </si>
  <si>
    <t>https://twitter.com/vishweshiremath</t>
  </si>
  <si>
    <t>https://twitter.com/vj_devil007</t>
  </si>
  <si>
    <t>https://twitter.com/myth_busterz</t>
  </si>
  <si>
    <t>https://twitter.com/davinder2010</t>
  </si>
  <si>
    <t>https://twitter.com/vishaldadlani</t>
  </si>
  <si>
    <t>https://twitter.com/nidhi19982902</t>
  </si>
  <si>
    <t>https://twitter.com/tarungarg87</t>
  </si>
  <si>
    <t>https://twitter.com/maheshrajkotiya</t>
  </si>
  <si>
    <t>https://twitter.com/rohitpanwar9999</t>
  </si>
  <si>
    <t>https://twitter.com/sahilkhatri82</t>
  </si>
  <si>
    <t>https://twitter.com/deependershooda</t>
  </si>
  <si>
    <t>https://twitter.com/mandeepjhajhria</t>
  </si>
  <si>
    <t>https://twitter.com/nanditathhakur</t>
  </si>
  <si>
    <t>https://twitter.com/mahuavenkatesh</t>
  </si>
  <si>
    <t>https://twitter.com/misterbafs</t>
  </si>
  <si>
    <t>https://twitter.com/moneycontrolcom</t>
  </si>
  <si>
    <t>https://twitter.com/unbaised_critic</t>
  </si>
  <si>
    <t>https://twitter.com/ameyparanjape</t>
  </si>
  <si>
    <t>https://twitter.com/pam2912</t>
  </si>
  <si>
    <t>https://twitter.com/shefvaidya</t>
  </si>
  <si>
    <t>https://twitter.com/pratz1100</t>
  </si>
  <si>
    <t>https://twitter.com/kanchandwivedi3</t>
  </si>
  <si>
    <t>https://twitter.com/newsx</t>
  </si>
  <si>
    <t>https://twitter.com/airnewsalerts</t>
  </si>
  <si>
    <t>https://twitter.com/a522fa607f604cd</t>
  </si>
  <si>
    <t>https://twitter.com/vishalbhardiya</t>
  </si>
  <si>
    <t>https://twitter.com/sanjay_khattri</t>
  </si>
  <si>
    <t>https://twitter.com/priyankamp_bbk</t>
  </si>
  <si>
    <t>https://twitter.com/ravi588ravi</t>
  </si>
  <si>
    <t>https://twitter.com/mayankforbjp</t>
  </si>
  <si>
    <t>https://twitter.com/balajip01497311</t>
  </si>
  <si>
    <t>https://twitter.com/gaurikashyap10</t>
  </si>
  <si>
    <t>https://twitter.com/imsonadoll</t>
  </si>
  <si>
    <t>https://twitter.com/imranjeetray</t>
  </si>
  <si>
    <t>https://twitter.com/golechhaashish</t>
  </si>
  <si>
    <t>https://twitter.com/thomasjins</t>
  </si>
  <si>
    <t>https://twitter.com/pintuku30418733</t>
  </si>
  <si>
    <t>https://twitter.com/sksoundhar</t>
  </si>
  <si>
    <t>https://twitter.com/kgondalia</t>
  </si>
  <si>
    <t>https://twitter.com/naron62195942</t>
  </si>
  <si>
    <t>https://twitter.com/sharafatazmi</t>
  </si>
  <si>
    <t>https://twitter.com/i_me_my5elf</t>
  </si>
  <si>
    <t>https://twitter.com/pankaj_mahindru</t>
  </si>
  <si>
    <t>https://twitter.com/y4mu3p7jiru3eh7</t>
  </si>
  <si>
    <t>https://twitter.com/rahul_birohar</t>
  </si>
  <si>
    <t>https://twitter.com/sachin_iyc</t>
  </si>
  <si>
    <t>https://twitter.com/saood_jamal</t>
  </si>
  <si>
    <t>https://twitter.com/alisohrab007</t>
  </si>
  <si>
    <t>https://twitter.com/juzy1524</t>
  </si>
  <si>
    <t>https://twitter.com/muthu555krish</t>
  </si>
  <si>
    <t>https://twitter.com/navaneethnavami</t>
  </si>
  <si>
    <t>https://twitter.com/shaijuttan</t>
  </si>
  <si>
    <t>https://twitter.com/imanudagar</t>
  </si>
  <si>
    <t>https://twitter.com/zombieontherun</t>
  </si>
  <si>
    <t>https://twitter.com/ansari_nazo</t>
  </si>
  <si>
    <t>https://twitter.com/sujisukumaran07</t>
  </si>
  <si>
    <t>https://twitter.com/raghuramanmenon</t>
  </si>
  <si>
    <t>https://twitter.com/sinrosha</t>
  </si>
  <si>
    <t>https://twitter.com/surbhiaiims</t>
  </si>
  <si>
    <t>https://twitter.com/bsjourno</t>
  </si>
  <si>
    <t>https://twitter.com/cyberteamag115</t>
  </si>
  <si>
    <t>https://twitter.com/gj11jogi</t>
  </si>
  <si>
    <t>https://twitter.com/alpeshbhayani__</t>
  </si>
  <si>
    <t>https://twitter.com/maheshk38512492</t>
  </si>
  <si>
    <t>https://twitter.com/sheela1992ss</t>
  </si>
  <si>
    <t>https://twitter.com/icexnuevadelhi</t>
  </si>
  <si>
    <t>https://twitter.com/twittgm</t>
  </si>
  <si>
    <t>https://twitter.com/arunvadivel313</t>
  </si>
  <si>
    <t>https://twitter.com/pushpasbg</t>
  </si>
  <si>
    <t>https://twitter.com/seemarajputs</t>
  </si>
  <si>
    <t>https://twitter.com/kamal13690</t>
  </si>
  <si>
    <t>https://twitter.com/anandavikatan</t>
  </si>
  <si>
    <t>https://twitter.com/asitbala</t>
  </si>
  <si>
    <t>https://twitter.com/ratribose</t>
  </si>
  <si>
    <t>https://twitter.com/rajeevranjandu</t>
  </si>
  <si>
    <t>https://twitter.com/djgoodlook</t>
  </si>
  <si>
    <t>https://twitter.com/bunibroto</t>
  </si>
  <si>
    <t>https://twitter.com/resfdfisdqhdvgf</t>
  </si>
  <si>
    <t>https://twitter.com/saravanan_jiiva</t>
  </si>
  <si>
    <t>https://twitter.com/kollymedia</t>
  </si>
  <si>
    <t>https://twitter.com/hmpatel44440038</t>
  </si>
  <si>
    <t>https://twitter.com/anmol_77</t>
  </si>
  <si>
    <t>https://twitter.com/saheb_jii</t>
  </si>
  <si>
    <t>https://twitter.com/rajnishji91</t>
  </si>
  <si>
    <t>https://twitter.com/8177sonali</t>
  </si>
  <si>
    <t>https://twitter.com/alcoholicmaurya</t>
  </si>
  <si>
    <t>https://twitter.com/rangakidambee</t>
  </si>
  <si>
    <t>https://twitter.com/atulmohan2</t>
  </si>
  <si>
    <t>https://twitter.com/sandipghose</t>
  </si>
  <si>
    <t>https://twitter.com/rajan3_rajan</t>
  </si>
  <si>
    <t>https://twitter.com/yatindra_vns</t>
  </si>
  <si>
    <t>https://twitter.com/ndas2017</t>
  </si>
  <si>
    <t>https://twitter.com/sanjuyadavmk</t>
  </si>
  <si>
    <t>https://twitter.com/amitrajwant</t>
  </si>
  <si>
    <t>https://twitter.com/goeltm_tg</t>
  </si>
  <si>
    <t>https://twitter.com/mish_t</t>
  </si>
  <si>
    <t>https://twitter.com/mdlakhara</t>
  </si>
  <si>
    <t>https://twitter.com/9033919524</t>
  </si>
  <si>
    <t>https://twitter.com/m_anantkumar</t>
  </si>
  <si>
    <t>https://twitter.com/aroram63</t>
  </si>
  <si>
    <t>https://twitter.com/srashtibhatnag2</t>
  </si>
  <si>
    <t>https://twitter.com/parthiv9</t>
  </si>
  <si>
    <t>https://twitter.com/ra_thore</t>
  </si>
  <si>
    <t>https://twitter.com/sahinakhan9</t>
  </si>
  <si>
    <t>https://twitter.com/tanim0104</t>
  </si>
  <si>
    <t>https://twitter.com/cpunabhai</t>
  </si>
  <si>
    <t>https://twitter.com/mayanks51557026</t>
  </si>
  <si>
    <t>https://twitter.com/jackrookindian</t>
  </si>
  <si>
    <t>https://twitter.com/officeofr</t>
  </si>
  <si>
    <t>https://twitter.com/ajaymaken</t>
  </si>
  <si>
    <t>https://twitter.com/jaijaicongress</t>
  </si>
  <si>
    <t>https://twitter.com/poojaakumar</t>
  </si>
  <si>
    <t>https://twitter.com/zevenw0rld</t>
  </si>
  <si>
    <t>https://twitter.com/mjdoshi</t>
  </si>
  <si>
    <t>https://twitter.com/zenwalker2008</t>
  </si>
  <si>
    <t>https://twitter.com/ginniemahajan</t>
  </si>
  <si>
    <t>https://twitter.com/radiocityindia</t>
  </si>
  <si>
    <t>https://twitter.com/onlydas1</t>
  </si>
  <si>
    <t>https://twitter.com/naveenkumarv19</t>
  </si>
  <si>
    <t>https://twitter.com/yashmathuria</t>
  </si>
  <si>
    <t>https://twitter.com/satyarth_p</t>
  </si>
  <si>
    <t>https://twitter.com/shadabk2426</t>
  </si>
  <si>
    <t>https://twitter.com/sunil_choudhry</t>
  </si>
  <si>
    <t>https://twitter.com/danepatel</t>
  </si>
  <si>
    <t>https://twitter.com/durgeshrai</t>
  </si>
  <si>
    <t>https://twitter.com/imaheshgupta</t>
  </si>
  <si>
    <t>https://twitter.com/manojgoelbjp</t>
  </si>
  <si>
    <t>https://twitter.com/harirc</t>
  </si>
  <si>
    <t>https://twitter.com/neelkamalsingh</t>
  </si>
  <si>
    <t>https://twitter.com/sanjayjhajdu</t>
  </si>
  <si>
    <t>https://twitter.com/ishwar0410</t>
  </si>
  <si>
    <t>https://twitter.com/thenileshdesai</t>
  </si>
  <si>
    <t>https://twitter.com/ayushtrivedi</t>
  </si>
  <si>
    <t>https://twitter.com/isatyendras</t>
  </si>
  <si>
    <t>https://twitter.com/chilswar</t>
  </si>
  <si>
    <t>https://twitter.com/piyushguptadr</t>
  </si>
  <si>
    <t>https://twitter.com/raviajitsariya</t>
  </si>
  <si>
    <t>https://twitter.com/himantabiswa</t>
  </si>
  <si>
    <t>https://twitter.com/alwaysviksingh</t>
  </si>
  <si>
    <t>https://twitter.com/i_am_periyasamy</t>
  </si>
  <si>
    <t>https://twitter.com/boopatymurugesh</t>
  </si>
  <si>
    <t>https://twitter.com/ganesh_jodha1</t>
  </si>
  <si>
    <t>https://twitter.com/jagdishojha45</t>
  </si>
  <si>
    <t>https://twitter.com/sumitbhati2002</t>
  </si>
  <si>
    <t>https://twitter.com/mamtabhardwaj80</t>
  </si>
  <si>
    <t>https://twitter.com/devraha1</t>
  </si>
  <si>
    <t>https://twitter.com/anu_officl</t>
  </si>
  <si>
    <t>https://twitter.com/sktwtz</t>
  </si>
  <si>
    <t>https://twitter.com/sumeshmishra</t>
  </si>
  <si>
    <t>https://twitter.com/ramkripalmp</t>
  </si>
  <si>
    <t>https://twitter.com/ashukkla</t>
  </si>
  <si>
    <t>https://twitter.com/inaniyaram</t>
  </si>
  <si>
    <t>https://twitter.com/devinder_sharma</t>
  </si>
  <si>
    <t>https://twitter.com/hetavpatidar16</t>
  </si>
  <si>
    <t>https://twitter.com/modibharosa</t>
  </si>
  <si>
    <t>https://twitter.com/shakkrpara</t>
  </si>
  <si>
    <t>https://twitter.com/awanti_jazzlee</t>
  </si>
  <si>
    <t>https://twitter.com/rajyakiyavyuham</t>
  </si>
  <si>
    <t>https://twitter.com/simmiahuja_</t>
  </si>
  <si>
    <t>https://twitter.com/nandakumar2205</t>
  </si>
  <si>
    <t>https://twitter.com/vishala_raju</t>
  </si>
  <si>
    <t>https://twitter.com/sadhgurujv</t>
  </si>
  <si>
    <t>https://twitter.com/dharmendram13</t>
  </si>
  <si>
    <t>https://twitter.com/manjeet61422901</t>
  </si>
  <si>
    <t>https://twitter.com/kinjalgeneral</t>
  </si>
  <si>
    <t>https://twitter.com/narendramodi_pm</t>
  </si>
  <si>
    <t>https://twitter.com/bjp4gujarat</t>
  </si>
  <si>
    <t>https://twitter.com/amitsh</t>
  </si>
  <si>
    <t>https://twitter.com/narendramodi_in</t>
  </si>
  <si>
    <t>https://twitter.com/_indian100</t>
  </si>
  <si>
    <t>https://twitter.com/rtiindiapy</t>
  </si>
  <si>
    <t>https://twitter.com/sandeeprrao1991</t>
  </si>
  <si>
    <t>https://twitter.com/urzmurali</t>
  </si>
  <si>
    <t>https://twitter.com/ragstweets</t>
  </si>
  <si>
    <t>https://twitter.com/mangipandit</t>
  </si>
  <si>
    <t>https://twitter.com/dimotech_in</t>
  </si>
  <si>
    <t>https://twitter.com/dilipku60512490</t>
  </si>
  <si>
    <t>https://twitter.com/sureshkumar2344</t>
  </si>
  <si>
    <t>https://twitter.com/chaudharydixit5</t>
  </si>
  <si>
    <t>https://twitter.com/devrahadervraha</t>
  </si>
  <si>
    <t>https://twitter.com/yogs212</t>
  </si>
  <si>
    <t>https://twitter.com/ravyas75</t>
  </si>
  <si>
    <t>https://twitter.com/kbbyju</t>
  </si>
  <si>
    <t>https://twitter.com/digitalcinemas</t>
  </si>
  <si>
    <t>https://twitter.com/rutviksubhedar</t>
  </si>
  <si>
    <t>https://twitter.com/stpimanoj</t>
  </si>
  <si>
    <t>https://twitter.com/stpiindia</t>
  </si>
  <si>
    <t>https://twitter.com/apple</t>
  </si>
  <si>
    <t>https://twitter.com/sriramqumar</t>
  </si>
  <si>
    <t>https://twitter.com/kaushal39822996</t>
  </si>
  <si>
    <t>https://twitter.com/abhi_aurangabad</t>
  </si>
  <si>
    <t>https://twitter.com/dhruntara</t>
  </si>
  <si>
    <t>https://twitter.com/soniaudhesh</t>
  </si>
  <si>
    <t>https://twitter.com/sureshchavhanke</t>
  </si>
  <si>
    <t>https://twitter.com/narendr</t>
  </si>
  <si>
    <t>https://twitter.com/srisrithars</t>
  </si>
  <si>
    <t>https://twitter.com/sprajapati83</t>
  </si>
  <si>
    <t>https://twitter.com/rajeevtwari0505</t>
  </si>
  <si>
    <t>https://twitter.com/56perumal</t>
  </si>
  <si>
    <t>https://twitter.com/strategicpolicy</t>
  </si>
  <si>
    <t>https://twitter.com/drjitendrasingh</t>
  </si>
  <si>
    <t>https://twitter.com/trinaaprasad</t>
  </si>
  <si>
    <t>https://twitter.com/vineetmessage</t>
  </si>
  <si>
    <t>https://twitter.com/aparanjape</t>
  </si>
  <si>
    <t>https://twitter.com/stpimanjunathan</t>
  </si>
  <si>
    <t>https://twitter.com/ionkarpandey</t>
  </si>
  <si>
    <t>https://twitter.com/ravivis50216369</t>
  </si>
  <si>
    <t>https://twitter.com/englishlearni20</t>
  </si>
  <si>
    <t>https://twitter.com/khotey_sikke</t>
  </si>
  <si>
    <t>https://twitter.com/ikpsgill1</t>
  </si>
  <si>
    <t>https://twitter.com/alamgirizvi</t>
  </si>
  <si>
    <t>https://twitter.com/anupamdeb775</t>
  </si>
  <si>
    <t>https://twitter.com/a5d04d8860804f6</t>
  </si>
  <si>
    <t>https://twitter.com/kzishan25d</t>
  </si>
  <si>
    <t>https://twitter.com/aamaadmiparty</t>
  </si>
  <si>
    <t>https://twitter.com/i_marwadi</t>
  </si>
  <si>
    <t>https://twitter.com/bijalwansandeep</t>
  </si>
  <si>
    <t>https://twitter.com/javeedahmedm</t>
  </si>
  <si>
    <t>https://twitter.com/sameermaheshw15</t>
  </si>
  <si>
    <t>https://twitter.com/devrahaadmater4</t>
  </si>
  <si>
    <t>https://twitter.com/jacqpatel</t>
  </si>
  <si>
    <t>https://twitter.com/dineshkhatri888</t>
  </si>
  <si>
    <t>https://twitter.com/choosegudperson</t>
  </si>
  <si>
    <t>https://twitter.com/amzadbabloo</t>
  </si>
  <si>
    <t>https://twitter.com/drssbohidar</t>
  </si>
  <si>
    <t>https://twitter.com/govindu00110344</t>
  </si>
  <si>
    <t>https://twitter.com/itskartiiiiiii</t>
  </si>
  <si>
    <t>https://twitter.com/tamal_bhadra</t>
  </si>
  <si>
    <t>https://twitter.com/giniromet</t>
  </si>
  <si>
    <t>https://twitter.com/skepticalanoop</t>
  </si>
  <si>
    <t>https://twitter.com/saurabh_mlagk</t>
  </si>
  <si>
    <t>https://twitter.com/saffron_rocks</t>
  </si>
  <si>
    <t>https://twitter.com/karthikeyansai</t>
  </si>
  <si>
    <t>https://twitter.com/erpankajvyas</t>
  </si>
  <si>
    <t>https://twitter.com/affanr9</t>
  </si>
  <si>
    <t>https://twitter.com/judyfree10</t>
  </si>
  <si>
    <t>https://twitter.com/ikaransharma27</t>
  </si>
  <si>
    <t>https://twitter.com/prateek1013</t>
  </si>
  <si>
    <t>https://twitter.com/ani_news</t>
  </si>
  <si>
    <t>https://twitter.com/rufinighat</t>
  </si>
  <si>
    <t>https://twitter.com/jyotikatharia</t>
  </si>
  <si>
    <t>https://twitter.com/ashokomdubey</t>
  </si>
  <si>
    <t>https://twitter.com/praypate_l99</t>
  </si>
  <si>
    <t>https://twitter.com/mpparimal</t>
  </si>
  <si>
    <t>https://twitter.com/rohitku41594534</t>
  </si>
  <si>
    <t>https://twitter.com/bhuvneshwarsan1</t>
  </si>
  <si>
    <t>https://twitter.com/anil224001</t>
  </si>
  <si>
    <t>https://twitter.com/ipraveendixit</t>
  </si>
  <si>
    <t>https://twitter.com/isupportbjp</t>
  </si>
  <si>
    <t>https://twitter.com/bharatniti_up</t>
  </si>
  <si>
    <t>https://twitter.com/modi_brigade</t>
  </si>
  <si>
    <t>https://twitter.com/ianjaliroy</t>
  </si>
  <si>
    <t>https://twitter.com/narendramodi_g</t>
  </si>
  <si>
    <t>https://twitter.com/trustnamo</t>
  </si>
  <si>
    <t>https://twitter.com/narendramodi_fc</t>
  </si>
  <si>
    <t>https://twitter.com/aloktg</t>
  </si>
  <si>
    <t>https://twitter.com/nikhildadhich</t>
  </si>
  <si>
    <t>https://twitter.com/bk_chudasama</t>
  </si>
  <si>
    <t>https://twitter.com/maisuriyajatin</t>
  </si>
  <si>
    <t>https://twitter.com/vijayrupanibjp</t>
  </si>
  <si>
    <t>https://twitter.com/myogiadityanath</t>
  </si>
  <si>
    <t>https://twitter.com/avisingh_07</t>
  </si>
  <si>
    <t>https://twitter.com/lallanmishra12</t>
  </si>
  <si>
    <t>https://twitter.com/armaank47897849</t>
  </si>
  <si>
    <t>https://twitter.com/dindayalagrawal</t>
  </si>
  <si>
    <t>https://twitter.com/hallagullaboy</t>
  </si>
  <si>
    <t>https://twitter.com/aarkeyess</t>
  </si>
  <si>
    <t>https://twitter.com/karthiga2010</t>
  </si>
  <si>
    <t>https://twitter.com/kumar_katyayan</t>
  </si>
  <si>
    <t>https://twitter.com/bjpbasudebpur</t>
  </si>
  <si>
    <t>https://twitter.com/drlekhashree</t>
  </si>
  <si>
    <t>https://twitter.com/amuramseen1</t>
  </si>
  <si>
    <t>https://twitter.com/karanshirke888</t>
  </si>
  <si>
    <t>https://twitter.com/maheshdas15193</t>
  </si>
  <si>
    <t>https://twitter.com/jagtarsingh129</t>
  </si>
  <si>
    <t>https://twitter.com/ashishm74366324</t>
  </si>
  <si>
    <t>https://twitter.com/lava_agarwal</t>
  </si>
  <si>
    <t>https://twitter.com/drgarekar</t>
  </si>
  <si>
    <t>https://twitter.com/rd_speak</t>
  </si>
  <si>
    <t>https://twitter.com/gsurya</t>
  </si>
  <si>
    <t>https://twitter.com/sanjayuvacha</t>
  </si>
  <si>
    <t>https://twitter.com/vibharajiv1</t>
  </si>
  <si>
    <t>https://twitter.com/ankush_kedia</t>
  </si>
  <si>
    <t>https://twitter.com/mahendragosav10</t>
  </si>
  <si>
    <t>https://twitter.com/therevanpatil</t>
  </si>
  <si>
    <t>https://twitter.com/chennaitweater</t>
  </si>
  <si>
    <t>https://twitter.com/ajaytomar26</t>
  </si>
  <si>
    <t>https://twitter.com/akashvaniair</t>
  </si>
  <si>
    <t>https://twitter.com/bhayalal</t>
  </si>
  <si>
    <t>https://twitter.com/starun26</t>
  </si>
  <si>
    <t>https://twitter.com/javaidspeaks</t>
  </si>
  <si>
    <t>https://twitter.com/afaaqs11</t>
  </si>
  <si>
    <t>https://twitter.com/hardeshkumar771</t>
  </si>
  <si>
    <t>https://twitter.com/amit_nevtia</t>
  </si>
  <si>
    <t>https://twitter.com/rajnagpal2</t>
  </si>
  <si>
    <t>https://twitter.com/varmastweet</t>
  </si>
  <si>
    <t>https://twitter.com/arunmsk</t>
  </si>
  <si>
    <t>https://twitter.com/ridddz</t>
  </si>
  <si>
    <t>https://twitter.com/syedumar2606</t>
  </si>
  <si>
    <t>https://twitter.com/navdeep08878689</t>
  </si>
  <si>
    <t>https://twitter.com/franklinajaycvf</t>
  </si>
  <si>
    <t>https://twitter.com/zoho</t>
  </si>
  <si>
    <t>https://twitter.com/rajeshved36</t>
  </si>
  <si>
    <t>https://twitter.com/maheshkbohra</t>
  </si>
  <si>
    <t>https://twitter.com/opindia_com</t>
  </si>
  <si>
    <t>https://twitter.com/akki__official</t>
  </si>
  <si>
    <t>https://twitter.com/kousikbhuyan50</t>
  </si>
  <si>
    <t>https://twitter.com/sardanarohit</t>
  </si>
  <si>
    <t>https://twitter.com/proudtobhindu</t>
  </si>
  <si>
    <t>https://twitter.com/deepak_2309</t>
  </si>
  <si>
    <t>https://twitter.com/zohermalkapurw2</t>
  </si>
  <si>
    <t>https://twitter.com/vinodsharma1834</t>
  </si>
  <si>
    <t>https://twitter.com/suren_kk</t>
  </si>
  <si>
    <t>https://twitter.com/preetamks</t>
  </si>
  <si>
    <t>https://twitter.com/raviteja4uuu</t>
  </si>
  <si>
    <t>https://twitter.com/trollkejri</t>
  </si>
  <si>
    <t>https://twitter.com/dibyendu69</t>
  </si>
  <si>
    <t>https://twitter.com/abhee_agrawal</t>
  </si>
  <si>
    <t>https://twitter.com/yashologistt</t>
  </si>
  <si>
    <t>https://twitter.com/shanichar_</t>
  </si>
  <si>
    <t>https://twitter.com/lohana1983</t>
  </si>
  <si>
    <t>https://twitter.com/famousaunty</t>
  </si>
  <si>
    <t>https://twitter.com/saver_jain</t>
  </si>
  <si>
    <t>https://twitter.com/newsflickshindi</t>
  </si>
  <si>
    <t>https://twitter.com/winki9</t>
  </si>
  <si>
    <t>https://twitter.com/kyaukhaadlega</t>
  </si>
  <si>
    <t>https://twitter.com/satpalmaharaj</t>
  </si>
  <si>
    <t>https://twitter.com/barnel_banna</t>
  </si>
  <si>
    <t>https://twitter.com/kumar10883</t>
  </si>
  <si>
    <t>https://twitter.com/vickykeonjhar</t>
  </si>
  <si>
    <t>https://twitter.com/vikashrathi13</t>
  </si>
  <si>
    <t>https://twitter.com/bhupsi10</t>
  </si>
  <si>
    <t>https://twitter.com/tufailelif</t>
  </si>
  <si>
    <t>https://twitter.com/pawan8169</t>
  </si>
  <si>
    <t>https://twitter.com/shilpiss</t>
  </si>
  <si>
    <t>https://twitter.com/etretail</t>
  </si>
  <si>
    <t>https://twitter.com/paytmmall</t>
  </si>
  <si>
    <t>https://twitter.com/startupindia</t>
  </si>
  <si>
    <t>https://twitter.com/livemint</t>
  </si>
  <si>
    <t>https://twitter.com/phildecarolis</t>
  </si>
  <si>
    <t>https://twitter.com/livetodayonline</t>
  </si>
  <si>
    <t>https://twitter.com/ophe_imsaiarasi</t>
  </si>
  <si>
    <t>https://twitter.com/dj_0403</t>
  </si>
  <si>
    <t>https://twitter.com/jayantsjy</t>
  </si>
  <si>
    <t>https://twitter.com/niteshkarora</t>
  </si>
  <si>
    <t>https://twitter.com/kpajmera</t>
  </si>
  <si>
    <t>https://twitter.com/mcdonalds</t>
  </si>
  <si>
    <t>https://twitter.com/anupams410</t>
  </si>
  <si>
    <t>https://twitter.com/sambitswaraj</t>
  </si>
  <si>
    <t>https://twitter.com/aajtak</t>
  </si>
  <si>
    <t>https://twitter.com/sachinndave</t>
  </si>
  <si>
    <t>https://twitter.com/james_beyond</t>
  </si>
  <si>
    <t>https://twitter.com/rameshghilly</t>
  </si>
  <si>
    <t>https://twitter.com/natashasamani</t>
  </si>
  <si>
    <t>https://twitter.com/naseemkhan_gzb</t>
  </si>
  <si>
    <t>https://twitter.com/keshavramlila</t>
  </si>
  <si>
    <t>https://twitter.com/prakashmd2</t>
  </si>
  <si>
    <t>https://twitter.com/raghuynt</t>
  </si>
  <si>
    <t>https://twitter.com/empoweringdlrs</t>
  </si>
  <si>
    <t>https://twitter.com/gokupdates</t>
  </si>
  <si>
    <t>https://twitter.com/santoshbr4</t>
  </si>
  <si>
    <t>https://twitter.com/tpremanand</t>
  </si>
  <si>
    <t>https://twitter.com/loga1968</t>
  </si>
  <si>
    <t>https://twitter.com/anandraaj01</t>
  </si>
  <si>
    <t>https://twitter.com/anshuly26411333</t>
  </si>
  <si>
    <t>https://twitter.com/srt_for_ever</t>
  </si>
  <si>
    <t>https://twitter.com/sachin_rt</t>
  </si>
  <si>
    <t>https://twitter.com/virendersehwag</t>
  </si>
  <si>
    <t>https://twitter.com/shrisachinworld</t>
  </si>
  <si>
    <t>https://twitter.com/proficient2014</t>
  </si>
  <si>
    <t>https://twitter.com/ahmedvindhani</t>
  </si>
  <si>
    <t>https://twitter.com/rameshprataps20</t>
  </si>
  <si>
    <t>https://twitter.com/bjpdrmahendra</t>
  </si>
  <si>
    <t>https://twitter.com/amitshah</t>
  </si>
  <si>
    <t>https://twitter.com/rishichoudhary</t>
  </si>
  <si>
    <t>https://twitter.com/stupidosaur</t>
  </si>
  <si>
    <t>https://twitter.com/imrankalyan</t>
  </si>
  <si>
    <t>https://twitter.com/scarysouthpaw</t>
  </si>
  <si>
    <t>https://twitter.com/girikesavan</t>
  </si>
  <si>
    <t>https://twitter.com/office_of_bsy</t>
  </si>
  <si>
    <t>https://twitter.com/saundid</t>
  </si>
  <si>
    <t>https://twitter.com/mulkazamul</t>
  </si>
  <si>
    <t>https://twitter.com/swadeshsapan1</t>
  </si>
  <si>
    <t>https://twitter.com/abhishekbgupta</t>
  </si>
  <si>
    <t>https://twitter.com/iampadithurai</t>
  </si>
  <si>
    <t>https://twitter.com/balakrishnan292</t>
  </si>
  <si>
    <t>https://twitter.com/jayaram_gj</t>
  </si>
  <si>
    <t>https://twitter.com/onlykollywood</t>
  </si>
  <si>
    <t>https://twitter.com/zoomstocks</t>
  </si>
  <si>
    <t>https://twitter.com/aartish05668964</t>
  </si>
  <si>
    <t>https://twitter.com/nareshgoyal67</t>
  </si>
  <si>
    <t>https://twitter.com/nithratweets</t>
  </si>
  <si>
    <t>https://twitter.com/iam_yobu</t>
  </si>
  <si>
    <t>https://twitter.com/lnarayanan1971</t>
  </si>
  <si>
    <t>https://twitter.com/sulthankhan</t>
  </si>
  <si>
    <t>https://twitter.com/peeyuka</t>
  </si>
  <si>
    <t>https://twitter.com/netshrink</t>
  </si>
  <si>
    <t>https://twitter.com/sjoshi</t>
  </si>
  <si>
    <t>https://twitter.com/rmohamedaasif</t>
  </si>
  <si>
    <t>https://twitter.com/erasaravanan</t>
  </si>
  <si>
    <t>https://twitter.com/arvindagrawal79</t>
  </si>
  <si>
    <t>https://twitter.com/aryavarta_</t>
  </si>
  <si>
    <t>https://twitter.com/dwimidham</t>
  </si>
  <si>
    <t>https://twitter.com/rahul_1690</t>
  </si>
  <si>
    <t>https://twitter.com/sikenshekhar</t>
  </si>
  <si>
    <t>https://twitter.com/virendramodi2</t>
  </si>
  <si>
    <t>https://twitter.com/cyberteamag111</t>
  </si>
  <si>
    <t>https://twitter.com/rohitrohan</t>
  </si>
  <si>
    <t>https://twitter.com/vijalgope</t>
  </si>
  <si>
    <t>https://twitter.com/vishwanathgawa3</t>
  </si>
  <si>
    <t>https://twitter.com/yogrishiramdev</t>
  </si>
  <si>
    <t>https://twitter.com/dev_fadnavis</t>
  </si>
  <si>
    <t>https://twitter.com/ajayverma2014</t>
  </si>
  <si>
    <t>https://twitter.com/amits</t>
  </si>
  <si>
    <t>https://twitter.com/finminindia</t>
  </si>
  <si>
    <t>https://twitter.com/leak_republic</t>
  </si>
  <si>
    <t>https://twitter.com/bhardwajr146</t>
  </si>
  <si>
    <t>https://twitter.com/suprajaet</t>
  </si>
  <si>
    <t>https://twitter.com/uber</t>
  </si>
  <si>
    <t>https://twitter.com/olacabs</t>
  </si>
  <si>
    <t>https://twitter.com/rathode_k</t>
  </si>
  <si>
    <t>https://twitter.com/pune16sanjay</t>
  </si>
  <si>
    <t>https://twitter.com/das_prashant777</t>
  </si>
  <si>
    <t>https://twitter.com/772405sunil</t>
  </si>
  <si>
    <t>https://twitter.com/iamgurpreet1991</t>
  </si>
  <si>
    <t>https://twitter.com/vipul_soni</t>
  </si>
  <si>
    <t>https://twitter.com/ravendra11singh</t>
  </si>
  <si>
    <t>https://twitter.com/chandrabhanpan5</t>
  </si>
  <si>
    <t>https://twitter.com/arunpradap2</t>
  </si>
  <si>
    <t>https://twitter.com/prakashsriv</t>
  </si>
  <si>
    <t>https://twitter.com/aaloktweet</t>
  </si>
  <si>
    <t>https://twitter.com/nabya16</t>
  </si>
  <si>
    <t>https://twitter.com/saurav407</t>
  </si>
  <si>
    <t>https://twitter.com/e_devii</t>
  </si>
  <si>
    <t>https://twitter.com/jusclickme</t>
  </si>
  <si>
    <t>https://twitter.com/a</t>
  </si>
  <si>
    <t>https://twitter.com/naveenmadpur1</t>
  </si>
  <si>
    <t>https://twitter.com/rjtejaljani</t>
  </si>
  <si>
    <t>https://twitter.com/baroda927bigfm</t>
  </si>
  <si>
    <t>https://twitter.com/gstpro1</t>
  </si>
  <si>
    <t>https://twitter.com/gandhimihirmr</t>
  </si>
  <si>
    <t>https://twitter.com/pvssarma</t>
  </si>
  <si>
    <t>https://twitter.com/entdc</t>
  </si>
  <si>
    <t>https://twitter.com/sysprabhakar</t>
  </si>
  <si>
    <t>https://twitter.com/absbaadal</t>
  </si>
  <si>
    <t>https://twitter.com/anil_marali</t>
  </si>
  <si>
    <t>https://twitter.com/maitrypandya1</t>
  </si>
  <si>
    <t>https://twitter.com/shyamupandit3</t>
  </si>
  <si>
    <t>https://twitter.com/gitanjali_ds</t>
  </si>
  <si>
    <t>https://twitter.com/jagobharathjago</t>
  </si>
  <si>
    <t>https://twitter.com/aashokkr</t>
  </si>
  <si>
    <t>https://twitter.com/amitk26031983</t>
  </si>
  <si>
    <t>https://twitter.com/ajaykumargaud1</t>
  </si>
  <si>
    <t>https://twitter.com/rajballan</t>
  </si>
  <si>
    <t>https://twitter.com/yaroouhi</t>
  </si>
  <si>
    <t>https://twitter.com/rohit007rathi</t>
  </si>
  <si>
    <t>https://twitter.com/virende17091898</t>
  </si>
  <si>
    <t>https://twitter.com/sarikaloves2002</t>
  </si>
  <si>
    <t>https://twitter.com/shrutiof</t>
  </si>
  <si>
    <t>https://twitter.com/dhruvghanghas</t>
  </si>
  <si>
    <t>https://twitter.com/tk_twitts</t>
  </si>
  <si>
    <t>https://twitter.com/mavikky92</t>
  </si>
  <si>
    <t>https://twitter.com/anilahir07251</t>
  </si>
  <si>
    <t>https://twitter.com/jjayakumar31</t>
  </si>
  <si>
    <t>https://twitter.com/yashodanandans</t>
  </si>
  <si>
    <t>https://twitter.com/pawankhurana13</t>
  </si>
  <si>
    <t>https://twitter.com/sahajyoti3</t>
  </si>
  <si>
    <t>https://twitter.com/khediwal</t>
  </si>
  <si>
    <t>https://twitter.com/facebook</t>
  </si>
  <si>
    <t>https://twitter.com/twitter</t>
  </si>
  <si>
    <t>https://twitter.com/jagirdar_madan</t>
  </si>
  <si>
    <t>https://twitter.com/budharam_ji</t>
  </si>
  <si>
    <t>https://twitter.com/rajaks11</t>
  </si>
  <si>
    <t>https://twitter.com/imrobosankar</t>
  </si>
  <si>
    <t>https://twitter.com/gadakalpeshk</t>
  </si>
  <si>
    <t>https://twitter.com/ptiwari</t>
  </si>
  <si>
    <t>https://twitter.com/piyushpandit</t>
  </si>
  <si>
    <t>https://twitter.com/sv99999</t>
  </si>
  <si>
    <t>https://twitter.com/palanikannan04</t>
  </si>
  <si>
    <t>https://twitter.com/ashok_apk</t>
  </si>
  <si>
    <t>https://twitter.com/narpat_yadav</t>
  </si>
  <si>
    <t>https://twitter.com/vasundharabjp</t>
  </si>
  <si>
    <t>https://twitter.com/thunderboyarun</t>
  </si>
  <si>
    <t>https://twitter.com/apnsatish</t>
  </si>
  <si>
    <t>https://twitter.com/apnnewsindia</t>
  </si>
  <si>
    <t>https://twitter.com/makei</t>
  </si>
  <si>
    <t>https://twitter.com/minofpower</t>
  </si>
  <si>
    <t>https://twitter.com/apnlivehindi</t>
  </si>
  <si>
    <t>https://twitter.com/reachdanish</t>
  </si>
  <si>
    <t>https://twitter.com/arikgandhi</t>
  </si>
  <si>
    <t>https://twitter.com/drkiritpsolanki</t>
  </si>
  <si>
    <t>https://twitter.com/diegodelunamx</t>
  </si>
  <si>
    <t>https://twitter.com/bloombergquint</t>
  </si>
  <si>
    <t>https://twitter.com/praveensasidfan</t>
  </si>
  <si>
    <t>https://twitter.com/drbalvant</t>
  </si>
  <si>
    <t>https://twitter.com/vinodchavdabjp</t>
  </si>
  <si>
    <t>https://twitter.com/satyanewshi</t>
  </si>
  <si>
    <t>https://twitter.com/focuzsathyan</t>
  </si>
  <si>
    <t>https://twitter.com/iam_akfan</t>
  </si>
  <si>
    <t>https://twitter.com/pramod99223231</t>
  </si>
  <si>
    <t>https://twitter.com/ggn_gabru</t>
  </si>
  <si>
    <t>https://twitter.com/rakeshgrover14</t>
  </si>
  <si>
    <t>https://twitter.com/sabarikannanmm</t>
  </si>
  <si>
    <t>https://twitter.com/brijjwasi1</t>
  </si>
  <si>
    <t>https://twitter.com/thankyoumodiji</t>
  </si>
  <si>
    <t>https://twitter.com/riz1ahamed</t>
  </si>
  <si>
    <t>https://twitter.com/aaptogether</t>
  </si>
  <si>
    <t>https://twitter.com/starinvestment1</t>
  </si>
  <si>
    <t>https://twitter.com/siliconmeera</t>
  </si>
  <si>
    <t>https://twitter.com/upsehu</t>
  </si>
  <si>
    <t>https://twitter.com/ishan007_ishan</t>
  </si>
  <si>
    <t>https://twitter.com/ompraka49913481</t>
  </si>
  <si>
    <t>https://twitter.com/bjplive</t>
  </si>
  <si>
    <t>https://twitter.com/aadmi_hoon</t>
  </si>
  <si>
    <t>https://twitter.com/poojasangwan15</t>
  </si>
  <si>
    <t>https://twitter.com/avii_rj</t>
  </si>
  <si>
    <t>https://twitter.com/iamrajonline</t>
  </si>
  <si>
    <t>https://twitter.com/sandeepfromvns</t>
  </si>
  <si>
    <t>https://twitter.com/pervezm</t>
  </si>
  <si>
    <t>https://twitter.com/adityagoswami_</t>
  </si>
  <si>
    <t>https://twitter.com/damnhungrybird</t>
  </si>
  <si>
    <t>https://twitter.com/lakadbhagha</t>
  </si>
  <si>
    <t>https://twitter.com/vishuddhbhartiy</t>
  </si>
  <si>
    <t>https://twitter.com/vikrantsp</t>
  </si>
  <si>
    <t>https://twitter.com/srienjoys</t>
  </si>
  <si>
    <t>https://twitter.com/nirahuabihari</t>
  </si>
  <si>
    <t>https://twitter.com/rajiv1959</t>
  </si>
  <si>
    <t>https://twitter.com/vijay_vijillu</t>
  </si>
  <si>
    <t>https://twitter.com/hariadmk</t>
  </si>
  <si>
    <t>https://twitter.com/ramtekekalyani</t>
  </si>
  <si>
    <t>https://twitter.com/nakuulmehta</t>
  </si>
  <si>
    <t>https://twitter.com/rhnsharma481</t>
  </si>
  <si>
    <t>https://twitter.com/rishu220795</t>
  </si>
  <si>
    <t>https://twitter.com/thequint</t>
  </si>
  <si>
    <t>https://twitter.com/dnaafterhrs</t>
  </si>
  <si>
    <t>https://twitter.com/onlybabasehgal</t>
  </si>
  <si>
    <t>https://twitter.com/htshowbiz</t>
  </si>
  <si>
    <t>https://twitter.com/mahadesha_v</t>
  </si>
  <si>
    <t>https://twitter.com/omkar_raii</t>
  </si>
  <si>
    <t>https://twitter.com/kartiktweaks</t>
  </si>
  <si>
    <t>https://twitter.com/cmularam</t>
  </si>
  <si>
    <t>https://twitter.com/somenghosh3</t>
  </si>
  <si>
    <t>https://twitter.com/arjunt_92</t>
  </si>
  <si>
    <t>https://twitter.com/prashanttejura</t>
  </si>
  <si>
    <t>https://twitter.com/indian_stockss</t>
  </si>
  <si>
    <t>https://twitter.com/harrie007</t>
  </si>
  <si>
    <t>https://twitter.com/sanstocktrader</t>
  </si>
  <si>
    <t>https://twitter.com/heartwon</t>
  </si>
  <si>
    <t>https://twitter.com/vrtrendfollower</t>
  </si>
  <si>
    <t>https://twitter.com/vijayuptu</t>
  </si>
  <si>
    <t>https://twitter.com/kshanand</t>
  </si>
  <si>
    <t>https://twitter.com/ksh</t>
  </si>
  <si>
    <t>https://twitter.com/shashi85131</t>
  </si>
  <si>
    <t>https://twitter.com/vijayindia1</t>
  </si>
  <si>
    <t>https://twitter.com/imaditya2000</t>
  </si>
  <si>
    <t>https://twitter.com/yogiaditya_nath</t>
  </si>
  <si>
    <t>https://twitter.com/amitranain</t>
  </si>
  <si>
    <t>https://twitter.com/iamkarthikeyank</t>
  </si>
  <si>
    <t>https://twitter.com/cpraghav</t>
  </si>
  <si>
    <t>https://twitter.com/prasannakrish5</t>
  </si>
  <si>
    <t>https://twitter.com/herodriguez</t>
  </si>
  <si>
    <t>https://twitter.com/meganii</t>
  </si>
  <si>
    <t>https://twitter.com/xbrl_iris_jp558</t>
  </si>
  <si>
    <t>https://twitter.com/flexrule</t>
  </si>
  <si>
    <t>https://twitter.com/barrierbreak</t>
  </si>
  <si>
    <t>https://twitter.com/ncpedp_india</t>
  </si>
  <si>
    <t>https://twitter.com/mnj993</t>
  </si>
  <si>
    <t>https://twitter.com/harshshukla_bjp</t>
  </si>
  <si>
    <t>https://twitter.com/jishnu7</t>
  </si>
  <si>
    <t>https://twitter.com/vishalmathur85</t>
  </si>
  <si>
    <t>https://twitter.com/rajaganesh74</t>
  </si>
  <si>
    <t>https://twitter.com/trbrajaa</t>
  </si>
  <si>
    <t>https://twitter.com/pushpak_inc</t>
  </si>
  <si>
    <t>https://twitter.com/mayankp13307</t>
  </si>
  <si>
    <t>https://twitter.com/aao_haveli</t>
  </si>
  <si>
    <t>https://twitter.com/lokeshsoni2014</t>
  </si>
  <si>
    <t>https://twitter.com/hari_om_69</t>
  </si>
  <si>
    <t>https://twitter.com/vscharag07</t>
  </si>
  <si>
    <t>https://twitter.com/mohitgroverat</t>
  </si>
  <si>
    <t>https://twitter.com/shweta0575</t>
  </si>
  <si>
    <t>https://twitter.com/aparichit0007</t>
  </si>
  <si>
    <t>https://twitter.com/ashish_mwb</t>
  </si>
  <si>
    <t>https://twitter.com/bhupennder</t>
  </si>
  <si>
    <t>https://twitter.com/guptashekhar134</t>
  </si>
  <si>
    <t>https://twitter.com/krishnakanter</t>
  </si>
  <si>
    <t>https://twitter.com/ravithezbhanu</t>
  </si>
  <si>
    <t>https://twitter.com/muthu0024</t>
  </si>
  <si>
    <t>https://twitter.com/nagasthra</t>
  </si>
  <si>
    <t>https://twitter.com/jairamramesh</t>
  </si>
  <si>
    <t>https://twitter.com/suntv</t>
  </si>
  <si>
    <t>https://twitter.com/thanthitv</t>
  </si>
  <si>
    <t>https://twitter.com/indradevchauha6</t>
  </si>
  <si>
    <t>https://twitter.com/gauravnagar82</t>
  </si>
  <si>
    <t>https://twitter.com/sonal_mk</t>
  </si>
  <si>
    <t>https://twitter.com/cbhattacharji</t>
  </si>
  <si>
    <t>https://twitter.com/manivijayan7</t>
  </si>
  <si>
    <t>https://twitter.com/chincholi</t>
  </si>
  <si>
    <t>https://twitter.com/hometriangle</t>
  </si>
  <si>
    <t>https://twitter.com/baba_thapaa</t>
  </si>
  <si>
    <t>https://twitter.com/vnkewalramani</t>
  </si>
  <si>
    <t>https://twitter.com/vijayguptasangr</t>
  </si>
  <si>
    <t>https://twitter.com/pranavdelhibjp</t>
  </si>
  <si>
    <t>https://twitter.com/ianuragthakur</t>
  </si>
  <si>
    <t>https://twitter.com/bjptarunchugh</t>
  </si>
  <si>
    <t>https://twitter.com/lifesimi</t>
  </si>
  <si>
    <t>https://twitter.com/amithhegde7</t>
  </si>
  <si>
    <t>https://twitter.com/imsadkhan</t>
  </si>
  <si>
    <t>https://twitter.com/aninewsup</t>
  </si>
  <si>
    <t>https://twitter.com/jyotirani</t>
  </si>
  <si>
    <t>https://twitter.com/karizmasugu</t>
  </si>
  <si>
    <t>https://twitter.com/spu08</t>
  </si>
  <si>
    <t>https://twitter.com/vinnykhullar</t>
  </si>
  <si>
    <t>https://twitter.com/strykerindia</t>
  </si>
  <si>
    <t>https://twitter.com/monty_chadha</t>
  </si>
  <si>
    <t>https://twitter.com/baislavivek</t>
  </si>
  <si>
    <t>https://twitter.com/etpolitics</t>
  </si>
  <si>
    <t>https://twitter.com/sushilguptarewa</t>
  </si>
  <si>
    <t>https://twitter.com/dipenchheda</t>
  </si>
  <si>
    <t>https://twitter.com/thakursinghg</t>
  </si>
  <si>
    <t>https://twitter.com/shwetabahl</t>
  </si>
  <si>
    <t>https://twitter.com/pereira18midhun</t>
  </si>
  <si>
    <t>https://twitter.com/raisaaaab</t>
  </si>
  <si>
    <t>https://twitter.com/writetoevv</t>
  </si>
  <si>
    <t>https://twitter.com/uidai</t>
  </si>
  <si>
    <t>https://twitter.com/hindinews18</t>
  </si>
  <si>
    <t>https://twitter.com/arifrecon</t>
  </si>
  <si>
    <t>https://twitter.com/talhagsm1</t>
  </si>
  <si>
    <t>https://twitter.com/ramanpadhu</t>
  </si>
  <si>
    <t>https://twitter.com/twitbrotweets</t>
  </si>
  <si>
    <t>https://twitter.com/ddindiachannel</t>
  </si>
  <si>
    <t>https://twitter.com/dhasthansatham</t>
  </si>
  <si>
    <t>https://twitter.com/ajjaykadian</t>
  </si>
  <si>
    <t>https://twitter.com/timesofindia</t>
  </si>
  <si>
    <t>https://twitter.com/sanvai</t>
  </si>
  <si>
    <t>https://twitter.com/rajkshroff</t>
  </si>
  <si>
    <t>https://twitter.com/firstpost</t>
  </si>
  <si>
    <t>https://twitter.com/sardeepsingh</t>
  </si>
  <si>
    <t>https://twitter.com/gohanvsrohan</t>
  </si>
  <si>
    <t>https://twitter.com/thackernikhil</t>
  </si>
  <si>
    <t>https://twitter.com/samjpr</t>
  </si>
  <si>
    <t>https://twitter.com/parveen07189687</t>
  </si>
  <si>
    <t>https://twitter.com/mangara81102542</t>
  </si>
  <si>
    <t>https://twitter.com/devensaluja</t>
  </si>
  <si>
    <t>https://twitter.com/kscjk007</t>
  </si>
  <si>
    <t>https://twitter.com/officialfinsr</t>
  </si>
  <si>
    <t>https://twitter.com/abinash739</t>
  </si>
  <si>
    <t>https://twitter.com/the_kv96</t>
  </si>
  <si>
    <t>https://twitter.com/samnantha85</t>
  </si>
  <si>
    <t>https://twitter.com/modified_77</t>
  </si>
  <si>
    <t>https://twitter.com/simarinsan16</t>
  </si>
  <si>
    <t>https://twitter.com/ndtv</t>
  </si>
  <si>
    <t>https://twitter.com/habibsindhi7</t>
  </si>
  <si>
    <t>https://twitter.com/nagendrashukl17</t>
  </si>
  <si>
    <t>https://twitter.com/sameer91464128</t>
  </si>
  <si>
    <t>https://twitter.com/admkfails</t>
  </si>
  <si>
    <t>https://twitter.com/sfcroshan</t>
  </si>
  <si>
    <t>https://twitter.com/rakesh_kirad</t>
  </si>
  <si>
    <t>https://twitter.com/farhan_saifee</t>
  </si>
  <si>
    <t>https://twitter.com/prgiri</t>
  </si>
  <si>
    <t>https://twitter.com/thatdoubtfulboy</t>
  </si>
  <si>
    <t>https://twitter.com/acmatixjoshi</t>
  </si>
  <si>
    <t>https://twitter.com/nitishkumar</t>
  </si>
  <si>
    <t>https://twitter.com/iamersachindeep</t>
  </si>
  <si>
    <t>https://twitter.com/nagendra42singh</t>
  </si>
  <si>
    <t>https://twitter.com/tamilpr69418381</t>
  </si>
  <si>
    <t>https://twitter.com/maniangopi</t>
  </si>
  <si>
    <t>https://twitter.com/goldking_mdu</t>
  </si>
  <si>
    <t>https://twitter.com/sumitmoitra</t>
  </si>
  <si>
    <t>https://twitter.com/sumit</t>
  </si>
  <si>
    <t>https://twitter.com/hindu_2017</t>
  </si>
  <si>
    <t>https://twitter.com/fraud_fazil</t>
  </si>
  <si>
    <t>https://twitter.com/ku_vjay</t>
  </si>
  <si>
    <t>https://twitter.com/mrajesh250</t>
  </si>
  <si>
    <t>https://twitter.com/ar</t>
  </si>
  <si>
    <t>https://twitter.com/khaitan48</t>
  </si>
  <si>
    <t>https://twitter.com/kushan_kode</t>
  </si>
  <si>
    <t>https://twitter.com/jlrindia</t>
  </si>
  <si>
    <t>https://twitter.com/odmag</t>
  </si>
  <si>
    <t>https://twitter.com/koltovskoyyakov</t>
  </si>
  <si>
    <t>https://twitter.com/shivbhakt55</t>
  </si>
  <si>
    <t>https://twitter.com/ekvillainoo7</t>
  </si>
  <si>
    <t>https://twitter.com/kamatgoa</t>
  </si>
  <si>
    <t>https://twitter.com/chandansupasan1</t>
  </si>
  <si>
    <t>https://twitter.com/neerajsalvimls1</t>
  </si>
  <si>
    <t>https://twitter.com/dil_se02</t>
  </si>
  <si>
    <t>https://twitter.com/navaz96</t>
  </si>
  <si>
    <t>https://twitter.com/abhinandan1234</t>
  </si>
  <si>
    <t>https://twitter.com/rajeevtaneja11</t>
  </si>
  <si>
    <t>https://twitter.com/k_gwalani</t>
  </si>
  <si>
    <t>https://twitter.com/karan666</t>
  </si>
  <si>
    <t>https://twitter.com/iamnavamohan</t>
  </si>
  <si>
    <t>https://twitter.com/csranga</t>
  </si>
  <si>
    <t>https://twitter.com/sanju_verma_</t>
  </si>
  <si>
    <t>https://twitter.com/poetryinstone</t>
  </si>
  <si>
    <t>https://twitter.com/anuraag_saxena</t>
  </si>
  <si>
    <t>https://twitter.com/infinitchy</t>
  </si>
  <si>
    <t>https://twitter.com/anon_bhartiya</t>
  </si>
  <si>
    <t>https://twitter.com/rahuldewan</t>
  </si>
  <si>
    <t>https://twitter.com/im007akm</t>
  </si>
  <si>
    <t>https://twitter.com/anandraman</t>
  </si>
  <si>
    <t>https://twitter.com/manishbpl1</t>
  </si>
  <si>
    <t>https://twitter.com/aparna</t>
  </si>
  <si>
    <t>https://twitter.com/rvvinays</t>
  </si>
  <si>
    <t>https://twitter.com/pavidolly</t>
  </si>
  <si>
    <t>https://twitter.com/shyam_bamboia</t>
  </si>
  <si>
    <t>https://twitter.com/htamak</t>
  </si>
  <si>
    <t>https://twitter.com/shashitharoor</t>
  </si>
  <si>
    <t>https://twitter.com/nehareligare</t>
  </si>
  <si>
    <t>https://twitter.com/mitheeleshp</t>
  </si>
  <si>
    <t>https://twitter.com/ppkaran13</t>
  </si>
  <si>
    <t>https://twitter.com/imrajendran</t>
  </si>
  <si>
    <t>https://twitter.com/completetweeter</t>
  </si>
  <si>
    <t>https://twitter.com/rajeshshenoy63</t>
  </si>
  <si>
    <t>https://twitter.com/rlobaba</t>
  </si>
  <si>
    <t>https://twitter.com/omommii</t>
  </si>
  <si>
    <t>https://twitter.com/invgurind</t>
  </si>
  <si>
    <t>https://twitter.com/rashtrapatibhvn</t>
  </si>
  <si>
    <t>https://twitter.com/ashish_gupt1984</t>
  </si>
  <si>
    <t>https://twitter.com/subahitcse</t>
  </si>
  <si>
    <t>https://twitter.com/pemakhandubjp</t>
  </si>
  <si>
    <t>https://twitter.com/sandipdas02</t>
  </si>
  <si>
    <t>https://twitter.com/pandajay</t>
  </si>
  <si>
    <t>https://twitter.com/gazifabrics</t>
  </si>
  <si>
    <t>https://twitter.com/ramkuma09070560</t>
  </si>
  <si>
    <t>https://twitter.com/isanjivbharti</t>
  </si>
  <si>
    <t>https://twitter.com/malathi3366</t>
  </si>
  <si>
    <t>https://twitter.com/shankarshanmugh</t>
  </si>
  <si>
    <t>https://twitter.com/rvdilip</t>
  </si>
  <si>
    <t>https://twitter.com/rvaidya2000</t>
  </si>
  <si>
    <t>https://twitter.com/abhinavsingh003</t>
  </si>
  <si>
    <t>https://twitter.com/7attu</t>
  </si>
  <si>
    <t>https://twitter.com/abhilashbjpmp</t>
  </si>
  <si>
    <t>https://twitter.com/reinebow23</t>
  </si>
  <si>
    <t>https://twitter.com/muhammadrazique</t>
  </si>
  <si>
    <t>https://twitter.com/sudhir94700</t>
  </si>
  <si>
    <t>https://twitter.com/kcsahualld</t>
  </si>
  <si>
    <t>https://twitter.com/hkollar</t>
  </si>
  <si>
    <t>https://twitter.com/jnaneshwara</t>
  </si>
  <si>
    <t>https://twitter.com/indigokores</t>
  </si>
  <si>
    <t>https://twitter.com/rkbeamor</t>
  </si>
  <si>
    <t>https://twitter.com/krushnasundar</t>
  </si>
  <si>
    <t>https://twitter.com/alok_kumarsa</t>
  </si>
  <si>
    <t>https://twitter.com/hemant43893267</t>
  </si>
  <si>
    <t>https://twitter.com/manesha76</t>
  </si>
  <si>
    <t>https://twitter.com/clark_shoe</t>
  </si>
  <si>
    <t>https://twitter.com/sidparmar_</t>
  </si>
  <si>
    <t>https://twitter.com/_ruturajsinh</t>
  </si>
  <si>
    <t>https://twitter.com/mojil0</t>
  </si>
  <si>
    <t>https://twitter.com/rppatel1in</t>
  </si>
  <si>
    <t>https://twitter.com/divya_bhaskar</t>
  </si>
  <si>
    <t>https://twitter.com/nd_twits</t>
  </si>
  <si>
    <t>https://twitter.com/rohitg_mba</t>
  </si>
  <si>
    <t>https://twitter.com/aryansa92289113</t>
  </si>
  <si>
    <t>https://twitter.com/gops333</t>
  </si>
  <si>
    <t>https://twitter.com/kilafateh</t>
  </si>
  <si>
    <t>https://twitter.com/rajivmehra27</t>
  </si>
  <si>
    <t>https://twitter.com/rkhuria</t>
  </si>
  <si>
    <t>https://twitter.com/maulinshah9</t>
  </si>
  <si>
    <t>https://twitter.com/rajeshkr281979</t>
  </si>
  <si>
    <t>https://twitter.com/sirpareshraval</t>
  </si>
  <si>
    <t>https://twitter.com/kadavulrajni</t>
  </si>
  <si>
    <t>https://twitter.com/raagavpavith</t>
  </si>
  <si>
    <t>https://twitter.com/sajithvcblr</t>
  </si>
  <si>
    <t>https://twitter.com/oldredgumways</t>
  </si>
  <si>
    <t>https://twitter.com/guardianaus</t>
  </si>
  <si>
    <t>https://twitter.com/climatecouncil</t>
  </si>
  <si>
    <t>https://twitter.com/komalrangankar</t>
  </si>
  <si>
    <t>https://twitter.com/pallavict</t>
  </si>
  <si>
    <t>https://twitter.com/dipendralal</t>
  </si>
  <si>
    <t>https://twitter.com/kurup_avinash</t>
  </si>
  <si>
    <t>https://twitter.com/ddarunprabha</t>
  </si>
  <si>
    <t>https://twitter.com/bhussan</t>
  </si>
  <si>
    <t>https://twitter.com/jnankit108</t>
  </si>
  <si>
    <t>https://twitter.com/nakharewali</t>
  </si>
  <si>
    <t>https://twitter.com/imsid__</t>
  </si>
  <si>
    <t>https://twitter.com/rajkuma26155429</t>
  </si>
  <si>
    <t>https://twitter.com/missionbjp2019</t>
  </si>
  <si>
    <t>https://twitter.com/ajakkumama9</t>
  </si>
  <si>
    <t>https://twitter.com/editplatter</t>
  </si>
  <si>
    <t>https://twitter.com/sagarikaghose</t>
  </si>
  <si>
    <t>https://twitter.com/gopalhere</t>
  </si>
  <si>
    <t>https://twitter.com/ketanzeebiz</t>
  </si>
  <si>
    <t>https://twitter.com/zeebusiness</t>
  </si>
  <si>
    <t>https://twitter.com/pros_p33</t>
  </si>
  <si>
    <t>https://twitter.com/tv9marathi</t>
  </si>
  <si>
    <t>https://twitter.com/sanjaybafna</t>
  </si>
  <si>
    <t>https://twitter.com/ravnoor9</t>
  </si>
  <si>
    <t>https://twitter.com/suratstartups</t>
  </si>
  <si>
    <t>https://twitter.com/arnabch01</t>
  </si>
  <si>
    <t>https://twitter.com/mohitsmartlove</t>
  </si>
  <si>
    <t>https://twitter.com/punitspeaks</t>
  </si>
  <si>
    <t>https://twitter.com/muglikar_</t>
  </si>
  <si>
    <t>https://twitter.com/nidhikamdarmh</t>
  </si>
  <si>
    <t>https://twitter.com/shineparamel</t>
  </si>
  <si>
    <t>https://twitter.com/amitmisra1992</t>
  </si>
  <si>
    <t>https://twitter.com/krishnarajeevn</t>
  </si>
  <si>
    <t>https://twitter.com/ravigupta1000</t>
  </si>
  <si>
    <t>https://twitter.com/eletsonline</t>
  </si>
  <si>
    <t>https://twitter.com/shivakill081</t>
  </si>
  <si>
    <t>https://twitter.com/modi_narendre</t>
  </si>
  <si>
    <t>https://twitter.com/bns5</t>
  </si>
  <si>
    <t>https://twitter.com/rai_basant</t>
  </si>
  <si>
    <t>https://twitter.com/trobinsonnewera</t>
  </si>
  <si>
    <t>https://twitter.com/amisri</t>
  </si>
  <si>
    <t>https://twitter.com/vcjvnsbjp</t>
  </si>
  <si>
    <t>https://twitter.com/vgirionline</t>
  </si>
  <si>
    <t>https://twitter.com/raju17kv</t>
  </si>
  <si>
    <t>https://twitter.com/shahtd</t>
  </si>
  <si>
    <t>https://twitter.com/mygovindia</t>
  </si>
  <si>
    <t>https://twitter.com/gst_council</t>
  </si>
  <si>
    <t>https://twitter.com/cbec_india</t>
  </si>
  <si>
    <t>https://twitter.com/arunvijaym93</t>
  </si>
  <si>
    <t>https://twitter.com/antonymi9876543</t>
  </si>
  <si>
    <t>https://twitter.com/dhavniv</t>
  </si>
  <si>
    <t>https://twitter.com/theanujpuri</t>
  </si>
  <si>
    <t>https://twitter.com/avijitc39882444</t>
  </si>
  <si>
    <t>https://twitter.com/pmfznhesbzxbte3</t>
  </si>
  <si>
    <t>https://twitter.com/megarajraja</t>
  </si>
  <si>
    <t>https://twitter.com/rofrectretab191</t>
  </si>
  <si>
    <t>https://twitter.com/suryadeep_ag</t>
  </si>
  <si>
    <t>https://twitter.com/luqmandear1</t>
  </si>
  <si>
    <t>https://twitter.com/rpbreakingnews</t>
  </si>
  <si>
    <t>https://twitter.com/harmesh55047493</t>
  </si>
  <si>
    <t>https://twitter.com/akshaychandorka</t>
  </si>
  <si>
    <t>https://twitter.com/motortrendindia</t>
  </si>
  <si>
    <t>https://twitter.com/syed_aowal</t>
  </si>
  <si>
    <t>https://twitter.com/sarbanandsonwal</t>
  </si>
  <si>
    <t>https://twitter.com/cmofficeassam</t>
  </si>
  <si>
    <t>https://twitter.com/tanuaditya</t>
  </si>
  <si>
    <t>https://twitter.com/tribhovandask</t>
  </si>
  <si>
    <t>https://twitter.com/nmnshah</t>
  </si>
  <si>
    <t>https://twitter.com/fayaz_3e</t>
  </si>
  <si>
    <t>https://twitter.com/sagarcasm</t>
  </si>
  <si>
    <t>https://twitter.com/avijit_c1994</t>
  </si>
  <si>
    <t>https://twitter.com/girish663</t>
  </si>
  <si>
    <t>https://twitter.com/awadheshsingh27</t>
  </si>
  <si>
    <t>https://twitter.com/dixitvinod167</t>
  </si>
  <si>
    <t>https://twitter.com/naveenthakur021</t>
  </si>
  <si>
    <t>https://twitter.com/savedusap</t>
  </si>
  <si>
    <t>https://twitter.com/mphasto</t>
  </si>
  <si>
    <t>https://twitter.com/hudgellsol</t>
  </si>
  <si>
    <t>https://twitter.com/mapimat</t>
  </si>
  <si>
    <t>https://twitter.com/joshirakesh2004</t>
  </si>
  <si>
    <t>https://twitter.com/happyrehmaan</t>
  </si>
  <si>
    <t>https://twitter.com/koreandictator2</t>
  </si>
  <si>
    <t>https://twitter.com/muraleesure</t>
  </si>
  <si>
    <t>https://twitter.com/senthil77</t>
  </si>
  <si>
    <t>https://twitter.com/thuyaram</t>
  </si>
  <si>
    <t>https://twitter.com/mahijhawar123</t>
  </si>
  <si>
    <t>https://twitter.com/nirbhayrm</t>
  </si>
  <si>
    <t>https://twitter.com/stpipune</t>
  </si>
  <si>
    <t>https://twitter.com/khan_sumayla</t>
  </si>
  <si>
    <t>https://twitter.com/suhaibbadshah</t>
  </si>
  <si>
    <t>https://twitter.com/aaplogical</t>
  </si>
  <si>
    <t>https://twitter.com/phlashish</t>
  </si>
  <si>
    <t>https://twitter.com/parveenv82</t>
  </si>
  <si>
    <t>https://twitter.com/pruthvidarshan5</t>
  </si>
  <si>
    <t>https://twitter.com/rishabhmalik</t>
  </si>
  <si>
    <t>https://twitter.com/sauravmehta</t>
  </si>
  <si>
    <t>https://twitter.com/mukeshjha639</t>
  </si>
  <si>
    <t>https://twitter.com/jas0nsg</t>
  </si>
  <si>
    <t>https://twitter.com/priyankajat1</t>
  </si>
  <si>
    <t>https://twitter.com/jassing86358638</t>
  </si>
  <si>
    <t>https://twitter.com/frnd4all</t>
  </si>
  <si>
    <t>https://twitter.com/naina0806</t>
  </si>
  <si>
    <t>https://twitter.com/ashish_05444</t>
  </si>
  <si>
    <t>https://twitter.com/manojsinhabjp</t>
  </si>
  <si>
    <t>https://twitter.com/arunagarwal33</t>
  </si>
  <si>
    <t>https://twitter.com/aam</t>
  </si>
  <si>
    <t>https://twitter.com/navnikant</t>
  </si>
  <si>
    <t>https://twitter.com/prannoyroyndtv</t>
  </si>
  <si>
    <t>https://twitter.com/zeenewshindi</t>
  </si>
  <si>
    <t>https://twitter.com/rozanaspokesman</t>
  </si>
  <si>
    <t>https://twitter.com/kmlshdbh</t>
  </si>
  <si>
    <t>https://twitter.com/ishwarparmarmla</t>
  </si>
  <si>
    <t>https://twitter.com/physicaltraders</t>
  </si>
  <si>
    <t>https://twitter.com/tamizhvanan654</t>
  </si>
  <si>
    <t>https://twitter.com/avadhaar</t>
  </si>
  <si>
    <t>https://twitter.com/khurshid676</t>
  </si>
  <si>
    <t>https://twitter.com/manuazad_</t>
  </si>
  <si>
    <t>https://twitter.com/faridapatel</t>
  </si>
  <si>
    <t>https://twitter.com/me_shiwani</t>
  </si>
  <si>
    <t>https://twitter.com/nirajgajjar5</t>
  </si>
  <si>
    <t>https://twitter.com/imanishbjp</t>
  </si>
  <si>
    <t>https://twitter.com/amitkusaxena</t>
  </si>
  <si>
    <t>https://twitter.com/dinipc</t>
  </si>
  <si>
    <t>https://twitter.com/saket1971</t>
  </si>
  <si>
    <t>https://twitter.com/vipinlakhera12</t>
  </si>
  <si>
    <t>https://twitter.com/ajtnegi</t>
  </si>
  <si>
    <t>https://twitter.com/ekvilen001</t>
  </si>
  <si>
    <t>https://twitter.com/adityasilva10</t>
  </si>
  <si>
    <t>https://twitter.com/massssuriya</t>
  </si>
  <si>
    <t>https://twitter.com/yughandhar</t>
  </si>
  <si>
    <t>https://twitter.com/yesdee123</t>
  </si>
  <si>
    <t>https://twitter.com/cameraman_ld</t>
  </si>
  <si>
    <t>https://twitter.com/sony_india</t>
  </si>
  <si>
    <t>https://twitter.com/nneerajdj</t>
  </si>
  <si>
    <t>https://twitter.com/i_am_singh1</t>
  </si>
  <si>
    <t>https://twitter.com/heyitsmevj</t>
  </si>
  <si>
    <t>https://twitter.com/shobhatiwari20</t>
  </si>
  <si>
    <t>https://twitter.com/amrit_1969</t>
  </si>
  <si>
    <t>https://twitter.com/camishravikas</t>
  </si>
  <si>
    <t>https://twitter.com/i_m_bhoobalan</t>
  </si>
  <si>
    <t>https://twitter.com/shubham_arya_dj</t>
  </si>
  <si>
    <t>https://twitter.com/karuptweets</t>
  </si>
  <si>
    <t>https://twitter.com/sureshupadhya1</t>
  </si>
  <si>
    <t>https://twitter.com/misandry_kills</t>
  </si>
  <si>
    <t>https://twitter.com/jadhavrajendr10</t>
  </si>
  <si>
    <t>https://twitter.com/iamsat203</t>
  </si>
  <si>
    <t>https://twitter.com/nyusutamil</t>
  </si>
  <si>
    <t>https://twitter.com/ed_widjaja</t>
  </si>
  <si>
    <t>https://twitter.com/ramcoerp</t>
  </si>
  <si>
    <t>https://twitter.com/ramcosystems</t>
  </si>
  <si>
    <t>https://twitter.com/cynthiababu</t>
  </si>
  <si>
    <t>https://twitter.com/cauverytv</t>
  </si>
  <si>
    <t>https://twitter.com/vinodshadija</t>
  </si>
  <si>
    <t>https://twitter.com/devangjhavei</t>
  </si>
  <si>
    <t>https://twitter.com/makhanlal2_</t>
  </si>
  <si>
    <t>https://twitter.com/behappy0812</t>
  </si>
  <si>
    <t>https://twitter.com/iabhishek_j</t>
  </si>
  <si>
    <t>https://twitter.com/vivvaeka</t>
  </si>
  <si>
    <t>https://twitter.com/krishna04081989</t>
  </si>
  <si>
    <t>https://twitter.com/swamigeetika</t>
  </si>
  <si>
    <t>https://twitter.com/vijaykrish4u</t>
  </si>
  <si>
    <t>https://twitter.com/manipmp</t>
  </si>
  <si>
    <t>https://twitter.com/yaminipandey04</t>
  </si>
  <si>
    <t>https://twitter.com/ryufos</t>
  </si>
  <si>
    <t>https://twitter.com/henne38</t>
  </si>
  <si>
    <t>https://twitter.com/satishmehta1831</t>
  </si>
  <si>
    <t>https://twitter.com/arjundares</t>
  </si>
  <si>
    <t>https://twitter.com/unmeshdave1</t>
  </si>
  <si>
    <t>https://twitter.com/abispeaks_</t>
  </si>
  <si>
    <t>https://twitter.com/sumithakutty</t>
  </si>
  <si>
    <t>https://twitter.com/soundar_t</t>
  </si>
  <si>
    <t>https://twitter.com/vijay_d0992</t>
  </si>
  <si>
    <t>https://twitter.com/the_rp_rajput</t>
  </si>
  <si>
    <t>https://twitter.com/ramprasad_cvd</t>
  </si>
  <si>
    <t>https://twitter.com/tanvishukla</t>
  </si>
  <si>
    <t>https://twitter.com/pratik11078386</t>
  </si>
  <si>
    <t>https://twitter.com/cantstopulovinm</t>
  </si>
  <si>
    <t>https://twitter.com/india272</t>
  </si>
  <si>
    <t>https://twitter.com/financialxpress</t>
  </si>
  <si>
    <t>https://twitter.com/rahulcranka</t>
  </si>
  <si>
    <t>https://twitter.com/saffronsangh</t>
  </si>
  <si>
    <t>https://twitter.com/jockeyguy11</t>
  </si>
  <si>
    <t>https://twitter.com/laliteshkushwa3</t>
  </si>
  <si>
    <t>https://twitter.com/i_amindelhi</t>
  </si>
  <si>
    <t>https://twitter.com/vavinash</t>
  </si>
  <si>
    <t>https://twitter.com/raju_bishnoi1</t>
  </si>
  <si>
    <t>https://twitter.com/vccircle</t>
  </si>
  <si>
    <t>https://twitter.com/shireeshsahai</t>
  </si>
  <si>
    <t>https://twitter.com/pipsterb</t>
  </si>
  <si>
    <t>https://twitter.com/chaitanyaadvait</t>
  </si>
  <si>
    <t>https://twitter.com/streamo5</t>
  </si>
  <si>
    <t>https://twitter.com/andrewtranau</t>
  </si>
  <si>
    <t>https://twitter.com/sameerkhullar</t>
  </si>
  <si>
    <t>https://twitter.com/incommuniti</t>
  </si>
  <si>
    <t>https://twitter.com/pushpa_peace</t>
  </si>
  <si>
    <t>https://twitter.com/manishsheoran91</t>
  </si>
  <si>
    <t>https://twitter.com/aap_ka_ap</t>
  </si>
  <si>
    <t>https://twitter.com/isatyamshukla</t>
  </si>
  <si>
    <t>https://twitter.com/arunk_</t>
  </si>
  <si>
    <t>https://twitter.com/8tttuu</t>
  </si>
  <si>
    <t>https://twitter.com/rahulsoni143_16</t>
  </si>
  <si>
    <t>https://twitter.com/sahilthoughts</t>
  </si>
  <si>
    <t>https://twitter.com/who801</t>
  </si>
  <si>
    <t>https://twitter.com/khannasunny</t>
  </si>
  <si>
    <t>https://twitter.com/kunalrkhanna</t>
  </si>
  <si>
    <t>https://twitter.com/elayaperumalk1</t>
  </si>
  <si>
    <t>https://twitter.com/thatstamil</t>
  </si>
  <si>
    <t>https://twitter.com/gauravktiwari</t>
  </si>
  <si>
    <t>https://twitter.com/tushkal</t>
  </si>
  <si>
    <t>https://twitter.com/sahabaisakhi1</t>
  </si>
  <si>
    <t>https://twitter.com/nitingodbole</t>
  </si>
  <si>
    <t>https://twitter.com/rockstar_aap</t>
  </si>
  <si>
    <t>https://twitter.com/m</t>
  </si>
  <si>
    <t>https://twitter.com/imlalarahul</t>
  </si>
  <si>
    <t>https://twitter.com/rachmadsantos12</t>
  </si>
  <si>
    <t>https://twitter.com/pareekvijayraj</t>
  </si>
  <si>
    <t>https://twitter.com/bkanad</t>
  </si>
  <si>
    <t>https://twitter.com/baijal_sakshi</t>
  </si>
  <si>
    <t>https://twitter.com/idhavalramoliya</t>
  </si>
  <si>
    <t>https://twitter.com/ardmehra1966</t>
  </si>
  <si>
    <t>https://twitter.com/alokg2k</t>
  </si>
  <si>
    <t>https://twitter.com/bjprajora</t>
  </si>
  <si>
    <t>https://twitter.com/miliktailor</t>
  </si>
  <si>
    <t>https://twitter.com/ivishalthacker</t>
  </si>
  <si>
    <t>https://twitter.com/chemingineer</t>
  </si>
  <si>
    <t>https://twitter.com/anup_bonde</t>
  </si>
  <si>
    <t>https://twitter.com/bairavaakalyan</t>
  </si>
  <si>
    <t>https://twitter.com/gaganm12</t>
  </si>
  <si>
    <t>https://twitter.com/onlytg_gt</t>
  </si>
  <si>
    <t>https://twitter.com/subodhsastri</t>
  </si>
  <si>
    <t>https://twitter.com/singh93rohit</t>
  </si>
  <si>
    <t>https://twitter.com/spsinghbjp</t>
  </si>
  <si>
    <t>https://twitter.com/sumitvyas0</t>
  </si>
  <si>
    <t>https://twitter.com/skdwivedi0</t>
  </si>
  <si>
    <t>https://twitter.com/allindiabakchod</t>
  </si>
  <si>
    <t>https://twitter.com/akshaysinghel</t>
  </si>
  <si>
    <t>https://twitter.com/sbjadejabjp</t>
  </si>
  <si>
    <t>https://twitter.com/rajeevsondhi2</t>
  </si>
  <si>
    <t>https://twitter.com/marineravin</t>
  </si>
  <si>
    <t>https://twitter.com/tittoantony</t>
  </si>
  <si>
    <t>https://twitter.com/__ngaa</t>
  </si>
  <si>
    <t>https://twitter.com/lakhanianmol</t>
  </si>
  <si>
    <t>https://twitter.com/sasank_k</t>
  </si>
  <si>
    <t>https://twitter.com/giri_davey</t>
  </si>
  <si>
    <t>https://twitter.com/vinoddubey32</t>
  </si>
  <si>
    <t>https://twitter.com/shilpitiwari5</t>
  </si>
  <si>
    <t>https://twitter.com/sapneswarmahal1</t>
  </si>
  <si>
    <t>https://twitter.com/pawandubeymca</t>
  </si>
  <si>
    <t>https://twitter.com/sunilbh92333559</t>
  </si>
  <si>
    <t>https://twitter.com/yogitadoshi</t>
  </si>
  <si>
    <t>https://twitter.com/akhil_bhilai</t>
  </si>
  <si>
    <t>https://twitter.com/tvmohandaspai</t>
  </si>
  <si>
    <t>https://twitter.com/ashoklahotybjp</t>
  </si>
  <si>
    <t>https://twitter.com/divya96prasanna</t>
  </si>
  <si>
    <t>https://twitter.com/rjstutee</t>
  </si>
  <si>
    <t>https://twitter.com/srivastav23</t>
  </si>
  <si>
    <t>https://twitter.com/officialmuneer</t>
  </si>
  <si>
    <t>https://twitter.com/911bhavesh</t>
  </si>
  <si>
    <t>https://twitter.com/v_tulaskar</t>
  </si>
  <si>
    <t>https://twitter.com/harish85228184</t>
  </si>
  <si>
    <t>https://twitter.com/imamarsagar</t>
  </si>
  <si>
    <t>https://twitter.com/bhagwajawan</t>
  </si>
  <si>
    <t>https://twitter.com/aaf_raj</t>
  </si>
  <si>
    <t>https://twitter.com/bhanusingh21</t>
  </si>
  <si>
    <t>https://twitter.com/ht107642</t>
  </si>
  <si>
    <t>https://twitter.com/psharmatz</t>
  </si>
  <si>
    <t>https://twitter.com/crazykanika</t>
  </si>
  <si>
    <t>https://twitter.com/anilsalian</t>
  </si>
  <si>
    <t>https://twitter.com/copyninja_</t>
  </si>
  <si>
    <t>https://twitter.com/samester_twitz</t>
  </si>
  <si>
    <t>https://twitter.com/hasansafin</t>
  </si>
  <si>
    <t>https://twitter.com/ajay_kr_sin</t>
  </si>
  <si>
    <t>https://twitter.com/babitas76495553</t>
  </si>
  <si>
    <t>https://twitter.com/r_r_chaudhary</t>
  </si>
  <si>
    <t>https://twitter.com/lower_octave</t>
  </si>
  <si>
    <t>https://twitter.com/arungoyal59</t>
  </si>
  <si>
    <t>https://twitter.com/amitakjain</t>
  </si>
  <si>
    <t>https://twitter.com/jainpriyankaab</t>
  </si>
  <si>
    <t>https://twitter.com/intolerantmano2</t>
  </si>
  <si>
    <t>https://twitter.com/chennaiconnect</t>
  </si>
  <si>
    <t>https://twitter.com/thehinducinema</t>
  </si>
  <si>
    <t>https://twitter.com/dearshakthi</t>
  </si>
  <si>
    <t>https://twitter.com/kvinvagh</t>
  </si>
  <si>
    <t>https://twitter.com/vanarajas</t>
  </si>
  <si>
    <t>https://twitter.com/alwayskna</t>
  </si>
  <si>
    <t>https://twitter.com/kamal199304</t>
  </si>
  <si>
    <t>https://twitter.com/rnra9262514</t>
  </si>
  <si>
    <t>https://twitter.com/govardhansc</t>
  </si>
  <si>
    <t>https://twitter.com/avinashinc</t>
  </si>
  <si>
    <t>https://twitter.com/sachinpilot</t>
  </si>
  <si>
    <t>https://twitter.com/srikidambi_fc</t>
  </si>
  <si>
    <t>https://twitter.com/s_mandalia</t>
  </si>
  <si>
    <t>https://twitter.com/centerofright</t>
  </si>
  <si>
    <t>https://twitter.com/rameshwarsah</t>
  </si>
  <si>
    <t>https://twitter.com/sashiscorpio</t>
  </si>
  <si>
    <t>https://twitter.com/greatheretic</t>
  </si>
  <si>
    <t>https://twitter.com/ranganaathan</t>
  </si>
  <si>
    <t>https://twitter.com/shanbhogue</t>
  </si>
  <si>
    <t>https://twitter.com/manjeet96644088</t>
  </si>
  <si>
    <t>https://twitter.com/news18tamilnadu</t>
  </si>
  <si>
    <t>https://twitter.com/dineshk8872</t>
  </si>
  <si>
    <t>https://twitter.com/vijayntrdaa</t>
  </si>
  <si>
    <t>https://twitter.com/mcvenkat</t>
  </si>
  <si>
    <t>https://twitter.com/nair_san</t>
  </si>
  <si>
    <t>https://twitter.com/rameshwararyag</t>
  </si>
  <si>
    <t>https://twitter.com/chiragbshah</t>
  </si>
  <si>
    <t>https://twitter.com/dinesh_chawla</t>
  </si>
  <si>
    <t>https://twitter.com/tamilnadulive</t>
  </si>
  <si>
    <t>https://twitter.com/northeast_dpyc</t>
  </si>
  <si>
    <t>https://twitter.com/kilafat</t>
  </si>
  <si>
    <t>https://twitter.com/geetv79</t>
  </si>
  <si>
    <t>https://twitter.com/amitkasana_dpyc</t>
  </si>
  <si>
    <t>https://twitter.com/gobinath_aar</t>
  </si>
  <si>
    <t>https://twitter.com/gopsec2</t>
  </si>
  <si>
    <t>https://twitter.com/sonu51562</t>
  </si>
  <si>
    <t>https://twitter.com/aarush900</t>
  </si>
  <si>
    <t>https://twitter.com/bjpboy</t>
  </si>
  <si>
    <t>https://twitter.com/askshaurya</t>
  </si>
  <si>
    <t>https://twitter.com/cathrinephonat</t>
  </si>
  <si>
    <t>https://twitter.com/ekyoddha</t>
  </si>
  <si>
    <t>https://twitter.com/askinvisible</t>
  </si>
  <si>
    <t>https://twitter.com/bjpupfc</t>
  </si>
  <si>
    <t>https://twitter.com/abhinav4bharat</t>
  </si>
  <si>
    <t>https://twitter.com/fully_sarcastic</t>
  </si>
  <si>
    <t>https://twitter.com/ianiltiwari</t>
  </si>
  <si>
    <t>https://twitter.com/ianupamp</t>
  </si>
  <si>
    <t>https://twitter.com/jackyyy_nicolas</t>
  </si>
  <si>
    <t>https://twitter.com/mr_crook01</t>
  </si>
  <si>
    <t>https://twitter.com/modifiedrahuls</t>
  </si>
  <si>
    <t>https://twitter.com/pandey_pankaj54</t>
  </si>
  <si>
    <t>https://twitter.com/swapnilbhahu</t>
  </si>
  <si>
    <t>https://twitter.com/sushmatune</t>
  </si>
  <si>
    <t>https://twitter.com/pankajmalad</t>
  </si>
  <si>
    <t>https://twitter.com/richachawada</t>
  </si>
  <si>
    <t>https://twitter.com/richachavda</t>
  </si>
  <si>
    <t>https://twitter.com/yrajeev18</t>
  </si>
  <si>
    <t>https://twitter.com/yug21st</t>
  </si>
  <si>
    <t>https://twitter.com/vishalrabari9</t>
  </si>
  <si>
    <t>https://twitter.com/sachkahoon</t>
  </si>
  <si>
    <t>https://twitter.com/disozakhan</t>
  </si>
  <si>
    <t>https://twitter.com/kpadmarani1</t>
  </si>
  <si>
    <t>https://twitter.com/msh6</t>
  </si>
  <si>
    <t>https://twitter.com/sp_dubey21</t>
  </si>
  <si>
    <t>https://twitter.com/kiran_patniak</t>
  </si>
  <si>
    <t>https://twitter.com/subashpandey7</t>
  </si>
  <si>
    <t>https://twitter.com/uj1701</t>
  </si>
  <si>
    <t>https://twitter.com/gabhrukhachar7</t>
  </si>
  <si>
    <t>https://twitter.com/bskanjiyani</t>
  </si>
  <si>
    <t>https://twitter.com/kamleshmishra76</t>
  </si>
  <si>
    <t>https://twitter.com/vijayrpandey</t>
  </si>
  <si>
    <t>https://twitter.com/anilgb</t>
  </si>
  <si>
    <t>https://twitter.com/vineetutoi</t>
  </si>
  <si>
    <t>https://twitter.com/nchauhantoi</t>
  </si>
  <si>
    <t>https://twitter.com/raajnathsing</t>
  </si>
  <si>
    <t>https://twitter.com/seathyat</t>
  </si>
  <si>
    <t>https://twitter.com/ramusha1983</t>
  </si>
  <si>
    <t>https://twitter.com/deccanherald</t>
  </si>
  <si>
    <t>https://twitter.com/bhavesh_khona</t>
  </si>
  <si>
    <t>https://twitter.com/saiswapnav</t>
  </si>
  <si>
    <t>https://twitter.com/_rojar_prince</t>
  </si>
  <si>
    <t>https://twitter.com/satya100686</t>
  </si>
  <si>
    <t>https://twitter.com/raisinaseries</t>
  </si>
  <si>
    <t>https://twitter.com/dpsingh84</t>
  </si>
  <si>
    <t>https://twitter.com/harmansingh337</t>
  </si>
  <si>
    <t>https://twitter.com/the_ashima</t>
  </si>
  <si>
    <t>https://twitter.com/raghujpr</t>
  </si>
  <si>
    <t>https://twitter.com/pooja_r_prasad</t>
  </si>
  <si>
    <t>https://twitter.com/aakashahuja15</t>
  </si>
  <si>
    <t>https://twitter.com/manjumathur1</t>
  </si>
  <si>
    <t>https://twitter.com/vigesh_b</t>
  </si>
  <si>
    <t>https://twitter.com/diptidavenair</t>
  </si>
  <si>
    <t>https://twitter.com/rpm_bjp</t>
  </si>
  <si>
    <t>https://twitter.com/sdeofcgzb</t>
  </si>
  <si>
    <t>https://twitter.com/eshkripaaditya1</t>
  </si>
  <si>
    <t>https://twitter.com/ansari_kol</t>
  </si>
  <si>
    <t>https://twitter.com/alinojnat</t>
  </si>
  <si>
    <t>https://twitter.com/bijubcs</t>
  </si>
  <si>
    <t>https://twitter.com/samaydhara</t>
  </si>
  <si>
    <t>https://twitter.com/prakash12joshi</t>
  </si>
  <si>
    <t>https://twitter.com/anilrajgor11</t>
  </si>
  <si>
    <t>https://twitter.com/revmystartup</t>
  </si>
  <si>
    <t>https://twitter.com/grailstartrader</t>
  </si>
  <si>
    <t>https://twitter.com/thomasrice16</t>
  </si>
  <si>
    <t>https://twitter.com/asdhami1</t>
  </si>
  <si>
    <t>https://twitter.com/sirf_abu</t>
  </si>
  <si>
    <t>https://twitter.com/swaraj45</t>
  </si>
  <si>
    <t>https://twitter.com/ashishjainiws</t>
  </si>
  <si>
    <t>https://twitter.com/mahee_rathod</t>
  </si>
  <si>
    <t>https://twitter.com/avezoddin</t>
  </si>
  <si>
    <t>https://twitter.com/kushlanand3</t>
  </si>
  <si>
    <t>https://twitter.com/tyagiankit</t>
  </si>
  <si>
    <t>https://twitter.com/chintanvedant</t>
  </si>
  <si>
    <t>https://twitter.com/getazadi</t>
  </si>
  <si>
    <t>https://twitter.com/drpramendrabjp</t>
  </si>
  <si>
    <t>https://twitter.com/lakshyamundada</t>
  </si>
  <si>
    <t>https://twitter.com/vikramsingh7211</t>
  </si>
  <si>
    <t>https://twitter.com/_manish_pal</t>
  </si>
  <si>
    <t>https://twitter.com/kushalramola</t>
  </si>
  <si>
    <t>https://twitter.com/destinytarun</t>
  </si>
  <si>
    <t>https://twitter.com/raviuppal5</t>
  </si>
  <si>
    <t>https://twitter.com/balvir_dh</t>
  </si>
  <si>
    <t>https://twitter.com/alokpathak1966</t>
  </si>
  <si>
    <t>https://twitter.com/dagrazchauhan</t>
  </si>
  <si>
    <t>https://twitter.com/ravi4namo</t>
  </si>
  <si>
    <t>https://twitter.com/aazaadbhaarat</t>
  </si>
  <si>
    <t>https://twitter.com/muzamil_deen</t>
  </si>
  <si>
    <t>https://twitter.com/aam_knowindia</t>
  </si>
  <si>
    <t>https://twitter.com/ranjitthiya</t>
  </si>
  <si>
    <t>https://twitter.com/karthik_murali</t>
  </si>
  <si>
    <t>https://twitter.com/rajendr76194898</t>
  </si>
  <si>
    <t>https://twitter.com/myvotetoday</t>
  </si>
  <si>
    <t>https://twitter.com/chitralekhamag</t>
  </si>
  <si>
    <t>https://twitter.com/raahi27</t>
  </si>
  <si>
    <t>https://twitter.com/mgmnair</t>
  </si>
  <si>
    <t>https://twitter.com/gstv_news</t>
  </si>
  <si>
    <t>https://twitter.com/hotstockdesk</t>
  </si>
  <si>
    <t>https://twitter.com/darshanvmehta1</t>
  </si>
  <si>
    <t>https://twitter.com/truth24h</t>
  </si>
  <si>
    <t>https://twitter.com/imallikarjunrao</t>
  </si>
  <si>
    <t>https://twitter.com/manion</t>
  </si>
  <si>
    <t>https://twitter.com/sanjibbiswas</t>
  </si>
  <si>
    <t>https://twitter.com/vasanth28382785</t>
  </si>
  <si>
    <t>https://twitter.com/vinayknl61</t>
  </si>
  <si>
    <t>https://twitter.com/samat_rabari</t>
  </si>
  <si>
    <t>https://twitter.com/purpleshadow__</t>
  </si>
  <si>
    <t>https://twitter.com/mularamchoudh15</t>
  </si>
  <si>
    <t>https://twitter.com/kkarthik589</t>
  </si>
  <si>
    <t>https://twitter.com/prayag</t>
  </si>
  <si>
    <t>https://twitter.com/gauravbjpfzd</t>
  </si>
  <si>
    <t>https://twitter.com/fortisap</t>
  </si>
  <si>
    <t>https://twitter.com/neelkanthmishra</t>
  </si>
  <si>
    <t>https://twitter.com/afp</t>
  </si>
  <si>
    <t>https://twitter.com/newscomauhq</t>
  </si>
  <si>
    <t>https://twitter.com/iiflmarkets</t>
  </si>
  <si>
    <t>https://twitter.com/linus_aniar</t>
  </si>
  <si>
    <t>https://twitter.com/jitendrajagat</t>
  </si>
  <si>
    <t>https://twitter.com/colibriroja</t>
  </si>
  <si>
    <t>https://twitter.com/dharam052</t>
  </si>
  <si>
    <t>https://twitter.com/dharmendraawa17</t>
  </si>
  <si>
    <t>https://twitter.com/chaaibaai</t>
  </si>
  <si>
    <t>https://twitter.com/amit403507</t>
  </si>
  <si>
    <t>https://twitter.com/harshaadvani</t>
  </si>
  <si>
    <t>https://twitter.com/redfm_mumbai</t>
  </si>
  <si>
    <t>https://twitter.com/mymalishka</t>
  </si>
  <si>
    <t>https://twitter.com/mathrubhumi</t>
  </si>
  <si>
    <t>https://twitter.com/amitabhb01</t>
  </si>
  <si>
    <t>https://twitter.com/mrsamindia</t>
  </si>
  <si>
    <t>https://twitter.com/ranjna01</t>
  </si>
  <si>
    <t>https://twitter.com/tiru_2000</t>
  </si>
  <si>
    <t>https://twitter.com/rsrirams</t>
  </si>
  <si>
    <t>https://twitter.com/pibhindi</t>
  </si>
  <si>
    <t>https://twitter.com/uvmdnr</t>
  </si>
  <si>
    <t>https://twitter.com/cbhardwaj532</t>
  </si>
  <si>
    <t>https://twitter.com/kuljeetschahal</t>
  </si>
  <si>
    <t>https://twitter.com/amitpandey2208</t>
  </si>
  <si>
    <t>https://twitter.com/trivedibhavendu</t>
  </si>
  <si>
    <t>https://twitter.com/amitthakerbjp</t>
  </si>
  <si>
    <t>https://twitter.com/kunal_verma_pb</t>
  </si>
  <si>
    <t>https://twitter.com/moutet</t>
  </si>
  <si>
    <t>https://twitter.com/shireenqudosi</t>
  </si>
  <si>
    <t>https://twitter.com/islamismmap</t>
  </si>
  <si>
    <t>https://twitter.com/tarekfatah</t>
  </si>
  <si>
    <t>https://twitter.com/neru224</t>
  </si>
  <si>
    <t>https://twitter.com/jjo_mojo</t>
  </si>
  <si>
    <t>https://twitter.com/_rakesh_rc</t>
  </si>
  <si>
    <t>https://twitter.com/shashijaihind</t>
  </si>
  <si>
    <t>https://twitter.com/rsingh349</t>
  </si>
  <si>
    <t>https://twitter.com/mdimplevp</t>
  </si>
  <si>
    <t>https://twitter.com/sachinbaxi</t>
  </si>
  <si>
    <t>https://twitter.com/manishkshpbjp</t>
  </si>
  <si>
    <t>https://twitter.com/rakeshsinha01</t>
  </si>
  <si>
    <t>https://twitter.com/3csocialclub</t>
  </si>
  <si>
    <t>https://twitter.com/deekris1</t>
  </si>
  <si>
    <t>https://twitter.com/mayurgu07070953</t>
  </si>
  <si>
    <t>https://twitter.com/mayurrathi</t>
  </si>
  <si>
    <t>https://twitter.com/vikingthakkar</t>
  </si>
  <si>
    <t>https://twitter.com/randhawamufc</t>
  </si>
  <si>
    <t>https://twitter.com/puncentralfun</t>
  </si>
  <si>
    <t>https://twitter.com/kathakahani</t>
  </si>
  <si>
    <t>https://twitter.com/adityak09986509</t>
  </si>
  <si>
    <t>https://twitter.com/globexpert</t>
  </si>
  <si>
    <t>https://twitter.com/ambeautifulshow</t>
  </si>
  <si>
    <t>https://twitter.com/mikraemer</t>
  </si>
  <si>
    <t>https://twitter.com/tradenewscentre</t>
  </si>
  <si>
    <t>https://twitter.com/minalrh</t>
  </si>
  <si>
    <t>https://twitter.com/cnni</t>
  </si>
  <si>
    <t>https://twitter.com/kundank07041991</t>
  </si>
  <si>
    <t>https://twitter.com/n2r3ndr2</t>
  </si>
  <si>
    <t>https://twitter.com/shivamlawyer</t>
  </si>
  <si>
    <t>https://twitter.com/modifyingnation</t>
  </si>
  <si>
    <t>https://twitter.com/votemodinextpm</t>
  </si>
  <si>
    <t>https://twitter.com/nirbhaisingh07</t>
  </si>
  <si>
    <t>https://twitter.com/moviecrow</t>
  </si>
  <si>
    <t>https://twitter.com/joyj1j2</t>
  </si>
  <si>
    <t>https://twitter.com/animeshsoni_09</t>
  </si>
  <si>
    <t>https://twitter.com/adamye1</t>
  </si>
  <si>
    <t>https://twitter.com/lambaalka</t>
  </si>
  <si>
    <t>https://twitter.com/karuna70449885</t>
  </si>
  <si>
    <t>https://twitter.com/jitukumarji</t>
  </si>
  <si>
    <t>https://twitter.com/deepakk03989403</t>
  </si>
  <si>
    <t>https://twitter.com/rajesh_bpl</t>
  </si>
  <si>
    <t>https://twitter.com/akhila_wali</t>
  </si>
  <si>
    <t>https://twitter.com/ganesh_nggn</t>
  </si>
  <si>
    <t>https://twitter.com/bacharam_baghel</t>
  </si>
  <si>
    <t>https://twitter.com/anandpassion</t>
  </si>
  <si>
    <t>https://twitter.com/pradipbora18</t>
  </si>
  <si>
    <t>https://twitter.com/jitendra672657</t>
  </si>
  <si>
    <t>https://twitter.com/mrrajpalyadav</t>
  </si>
  <si>
    <t>https://twitter.com/aloktiwari9335</t>
  </si>
  <si>
    <t>https://twitter.com/shaktishekhar39</t>
  </si>
  <si>
    <t>https://twitter.com/11jaysharma</t>
  </si>
  <si>
    <t>https://twitter.com/manishbajpaibjp</t>
  </si>
  <si>
    <t>https://twitter.com/tazeen_n</t>
  </si>
  <si>
    <t>https://twitter.com/wsj</t>
  </si>
  <si>
    <t>https://twitter.com/dhume</t>
  </si>
  <si>
    <t>https://twitter.com/lovely_phaaji</t>
  </si>
  <si>
    <t>https://twitter.com/govindmantri2</t>
  </si>
  <si>
    <t>https://twitter.com/shahdevang45</t>
  </si>
  <si>
    <t>https://twitter.com/maniktyagi</t>
  </si>
  <si>
    <t>https://twitter.com/kumarsachin011</t>
  </si>
  <si>
    <t>https://twitter.com/thelaughfactory</t>
  </si>
  <si>
    <t>https://twitter.com/jagrannews</t>
  </si>
  <si>
    <t>https://twitter.com/kapil_fc</t>
  </si>
  <si>
    <t>https://twitter.com/sabtv</t>
  </si>
  <si>
    <t>https://twitter.com/abvpforgirls</t>
  </si>
  <si>
    <t>https://twitter.com/spbhattacharya</t>
  </si>
  <si>
    <t>https://twitter.com/biharetv</t>
  </si>
  <si>
    <t>https://twitter.com/zeenews</t>
  </si>
  <si>
    <t>https://twitter.com/nishashah88</t>
  </si>
  <si>
    <t>https://twitter.com/dress_designs</t>
  </si>
  <si>
    <t>https://twitter.com/whomangeshmane</t>
  </si>
  <si>
    <t>https://twitter.com/dir_arif</t>
  </si>
  <si>
    <t>https://twitter.com/_thisisstan_</t>
  </si>
  <si>
    <t>https://twitter.com/awake1975</t>
  </si>
  <si>
    <t>https://twitter.com/timesnow</t>
  </si>
  <si>
    <t>https://twitter.com/mamataofficial</t>
  </si>
  <si>
    <t>https://twitter.com/republic</t>
  </si>
  <si>
    <t>https://twitter.com/sutharking</t>
  </si>
  <si>
    <t>https://twitter.com/dcchoudhary197</t>
  </si>
  <si>
    <t>https://twitter.com/saurabh19572</t>
  </si>
  <si>
    <t>https://twitter.com/ashok_theni</t>
  </si>
  <si>
    <t>https://twitter.com/bapalaljadeja</t>
  </si>
  <si>
    <t>https://twitter.com/radhamohanbjp</t>
  </si>
  <si>
    <t>https://twitter.com/zalayogendra1</t>
  </si>
  <si>
    <t>https://twitter.com/drsktyagi_mcm</t>
  </si>
  <si>
    <t>https://twitter.com/deepakshrmaa</t>
  </si>
  <si>
    <t>https://twitter.com/talhakp90</t>
  </si>
  <si>
    <t>https://twitter.com/syedazhars</t>
  </si>
  <si>
    <t>https://twitter.com/ronalddinesh</t>
  </si>
  <si>
    <t>https://twitter.com/m4786h</t>
  </si>
  <si>
    <t>https://twitter.com/startupsanatana</t>
  </si>
  <si>
    <t>https://twitter.com/ajaykumar2697</t>
  </si>
  <si>
    <t>https://twitter.com/tamilnewsforyou</t>
  </si>
  <si>
    <t>https://twitter.com/sksingh4353</t>
  </si>
  <si>
    <t>https://twitter.com/udeshiprakash</t>
  </si>
  <si>
    <t>https://twitter.com/singh21076</t>
  </si>
  <si>
    <t>https://twitter.com/agrovisionindia</t>
  </si>
  <si>
    <t>https://twitter.com/vinodvatsaap</t>
  </si>
  <si>
    <t>https://twitter.com/krishram001</t>
  </si>
  <si>
    <t>https://twitter.com/_chy_ind</t>
  </si>
  <si>
    <t>https://twitter.com/nitu_ji</t>
  </si>
  <si>
    <t>https://twitter.com/rhythmasaxena</t>
  </si>
  <si>
    <t>https://twitter.com/arghya_whiwc</t>
  </si>
  <si>
    <t>https://twitter.com/driyemkhan17</t>
  </si>
  <si>
    <t>https://twitter.com/guideforall</t>
  </si>
  <si>
    <t>https://twitter.com/khabarnwi</t>
  </si>
  <si>
    <t>https://twitter.com/anchitkhar</t>
  </si>
  <si>
    <t>https://twitter.com/surajthakurknp</t>
  </si>
  <si>
    <t>https://twitter.com/harmesh009</t>
  </si>
  <si>
    <t>https://twitter.com/abhimanyuiim007</t>
  </si>
  <si>
    <t>https://twitter.com/bjp4dhamnagar</t>
  </si>
  <si>
    <t>https://twitter.com/shaitanmeena12</t>
  </si>
  <si>
    <t>https://twitter.com/nan_kabilan</t>
  </si>
  <si>
    <t>https://twitter.com/praveencool6</t>
  </si>
  <si>
    <t>https://twitter.com/csnandabjp</t>
  </si>
  <si>
    <t>https://twitter.com/ashavinayaraj</t>
  </si>
  <si>
    <t>https://twitter.com/notsosickular</t>
  </si>
  <si>
    <t>https://twitter.com/gajju1997</t>
  </si>
  <si>
    <t>https://twitter.com/kanishkalad</t>
  </si>
  <si>
    <t>https://twitter.com/roshanchawda</t>
  </si>
  <si>
    <t>https://twitter.com/vaidehisachin</t>
  </si>
  <si>
    <t>https://twitter.com/bhanupr11</t>
  </si>
  <si>
    <t>https://twitter.com/jain2202</t>
  </si>
  <si>
    <t>https://twitter.com/ashuakt85</t>
  </si>
  <si>
    <t>https://twitter.com/rchaudhary1010</t>
  </si>
  <si>
    <t>https://twitter.com/rahul9720683456</t>
  </si>
  <si>
    <t>https://twitter.com/sggeet</t>
  </si>
  <si>
    <t>https://twitter.com/viju2407</t>
  </si>
  <si>
    <t>https://twitter.com/dinu_tmg</t>
  </si>
  <si>
    <t>https://twitter.com/vineet4bjp</t>
  </si>
  <si>
    <t>https://twitter.com/shuklapinku</t>
  </si>
  <si>
    <t>https://twitter.com/jitendrameshra1</t>
  </si>
  <si>
    <t>https://twitter.com/mataonline</t>
  </si>
  <si>
    <t>https://twitter.com/panchalvimal5</t>
  </si>
  <si>
    <t>https://twitter.com/i_am_anaskhan</t>
  </si>
  <si>
    <t>https://twitter.com/aditya_divedi97</t>
  </si>
  <si>
    <t>https://twitter.com/psgupta1</t>
  </si>
  <si>
    <t>https://twitter.com/matagopal</t>
  </si>
  <si>
    <t>https://twitter.com/coolgirl_hj</t>
  </si>
  <si>
    <t>https://twitter.com/hvgoenka</t>
  </si>
  <si>
    <t>https://twitter.com/manishsppanday</t>
  </si>
  <si>
    <t>https://twitter.com/raghvendra_inc</t>
  </si>
  <si>
    <t>https://twitter.com/mtrrestaurants</t>
  </si>
  <si>
    <t>https://twitter.com/vijayholammt</t>
  </si>
  <si>
    <t>https://twitter.com/corpus_digital</t>
  </si>
  <si>
    <t>https://twitter.com/followcii</t>
  </si>
  <si>
    <t>https://twitter.com/dr_m_dutt</t>
  </si>
  <si>
    <t>https://twitter.com/bihanig</t>
  </si>
  <si>
    <t>https://twitter.com/ndtvfeed</t>
  </si>
  <si>
    <t>https://twitter.com/randy2274</t>
  </si>
  <si>
    <t>https://twitter.com/nickhunterr</t>
  </si>
  <si>
    <t>https://twitter.com/sonuins02181539</t>
  </si>
  <si>
    <t>https://twitter.com/deepakbpl</t>
  </si>
  <si>
    <t>https://twitter.com/khanna_e</t>
  </si>
  <si>
    <t>https://twitter.com/preciousbaatein</t>
  </si>
  <si>
    <t>https://twitter.com/khalidsalmani1</t>
  </si>
  <si>
    <t>https://twitter.com/nitindh64883443</t>
  </si>
  <si>
    <t>https://twitter.com/shehzad_i</t>
  </si>
  <si>
    <t>https://twitter.com/rajatkashyap149</t>
  </si>
  <si>
    <t>https://twitter.com/surajmnhegde</t>
  </si>
  <si>
    <t>https://twitter.com/ajeetbhora</t>
  </si>
  <si>
    <t>https://twitter.com/kunalchoudhary_</t>
  </si>
  <si>
    <t>https://twitter.com/zakirhu51007984</t>
  </si>
  <si>
    <t>https://twitter.com/ashoktanwar_inc</t>
  </si>
  <si>
    <t>https://twitter.com/rainahunny</t>
  </si>
  <si>
    <t>https://twitter.com/officeofas_</t>
  </si>
  <si>
    <t>https://twitter.com/jaspalisking</t>
  </si>
  <si>
    <t>https://twitter.com/shahdimple547</t>
  </si>
  <si>
    <t>https://twitter.com/raghaw143</t>
  </si>
  <si>
    <t>https://twitter.com/raj9940118617</t>
  </si>
  <si>
    <t>https://twitter.com/rahulkasare1</t>
  </si>
  <si>
    <t>https://twitter.com/praveen_bajpai</t>
  </si>
  <si>
    <t>https://twitter.com/kanrocks86</t>
  </si>
  <si>
    <t>https://twitter.com/mandips22937401</t>
  </si>
  <si>
    <t>https://twitter.com/kailashkkd1438</t>
  </si>
  <si>
    <t>https://twitter.com/sanjayazadsln</t>
  </si>
  <si>
    <t>https://twitter.com/deepika0810</t>
  </si>
  <si>
    <t>https://twitter.com/rajputaks7</t>
  </si>
  <si>
    <t>https://twitter.com/itzthanu</t>
  </si>
  <si>
    <t>https://twitter.com/changesociety20</t>
  </si>
  <si>
    <t>https://twitter.com/parull08</t>
  </si>
  <si>
    <t>https://twitter.com/vaibhavkjaiswal</t>
  </si>
  <si>
    <t>https://twitter.com/shardulvikrams6</t>
  </si>
  <si>
    <t>https://twitter.com/iakshaykapoor</t>
  </si>
  <si>
    <t>https://twitter.com/msisodia</t>
  </si>
  <si>
    <t>https://twitter.com/ashokku66663096</t>
  </si>
  <si>
    <t>https://twitter.com/ashwini8025</t>
  </si>
  <si>
    <t>https://twitter.com/ibtimes_india</t>
  </si>
  <si>
    <t>https://twitter.com/blogjunta</t>
  </si>
  <si>
    <t>https://twitter.com/magic_eye</t>
  </si>
  <si>
    <t>https://twitter.com/janakyadav</t>
  </si>
  <si>
    <t>https://twitter.com/aashishpokaar</t>
  </si>
  <si>
    <t>https://twitter.com/vipulkharecha</t>
  </si>
  <si>
    <t>https://twitter.com/jigar_sitapara</t>
  </si>
  <si>
    <t>https://twitter.com/shyekra</t>
  </si>
  <si>
    <t>https://twitter.com/pranavnabar</t>
  </si>
  <si>
    <t>https://twitter.com/harsimratbadal_</t>
  </si>
  <si>
    <t>https://twitter.com/astima_singh</t>
  </si>
  <si>
    <t>https://twitter.com/the_timeliners</t>
  </si>
  <si>
    <t>https://twitter.com/akash9903</t>
  </si>
  <si>
    <t>https://twitter.com/ashutosh1413</t>
  </si>
  <si>
    <t>https://twitter.com/anandsharma34</t>
  </si>
  <si>
    <t>https://twitter.com/chandu77881</t>
  </si>
  <si>
    <t>https://twitter.com/bharatsingh9981</t>
  </si>
  <si>
    <t>https://twitter.com/chetan77881</t>
  </si>
  <si>
    <t>https://twitter.com/chetansharma772</t>
  </si>
  <si>
    <t>https://twitter.com/debasish7788</t>
  </si>
  <si>
    <t>https://twitter.com/keshabrana12</t>
  </si>
  <si>
    <t>https://twitter.com/narendr21630865</t>
  </si>
  <si>
    <t>https://twitter.com/syedgunchanaqvi</t>
  </si>
  <si>
    <t>https://twitter.com/singh___sahab</t>
  </si>
  <si>
    <t>https://twitter.com/aabhiyam</t>
  </si>
  <si>
    <t>https://twitter.com/pramukhsunil</t>
  </si>
  <si>
    <t>https://twitter.com/nirmal0482</t>
  </si>
  <si>
    <t>https://twitter.com/alokdubey1408</t>
  </si>
  <si>
    <t>https://twitter.com/vighrane01</t>
  </si>
  <si>
    <t>https://twitter.com/satishchoubey7</t>
  </si>
  <si>
    <t>https://twitter.com/yuvrajycc</t>
  </si>
  <si>
    <t>https://twitter.com/sauravshekhar23</t>
  </si>
  <si>
    <t>https://twitter.com/aubriee_p</t>
  </si>
  <si>
    <t>https://twitter.com/naveenchandel4</t>
  </si>
  <si>
    <t>https://twitter.com/rakeshmishrancp</t>
  </si>
  <si>
    <t>https://twitter.com/dhristadyumn</t>
  </si>
  <si>
    <t>https://twitter.com/satzm</t>
  </si>
  <si>
    <t>https://twitter.com/cruturaj</t>
  </si>
  <si>
    <t>https://twitter.com/gkgatul</t>
  </si>
  <si>
    <t>https://twitter.com/jitendra60singh</t>
  </si>
  <si>
    <t>https://twitter.com/sunikarreddy</t>
  </si>
  <si>
    <t>https://twitter.com/dgujaratlionsfc</t>
  </si>
  <si>
    <t>https://twitter.com/poonams83677716</t>
  </si>
  <si>
    <t>https://twitter.com/movie_mersal</t>
  </si>
  <si>
    <t>https://twitter.com/arun2981</t>
  </si>
  <si>
    <t>https://twitter.com/hasscho</t>
  </si>
  <si>
    <t>https://twitter.com/karth1sofficial</t>
  </si>
  <si>
    <t>https://twitter.com/lmkmoviemaniac</t>
  </si>
  <si>
    <t>https://twitter.com/keralavishalfns</t>
  </si>
  <si>
    <t>https://twitter.com/pradipta_singha</t>
  </si>
  <si>
    <t>https://twitter.com/raghuwanshibabu</t>
  </si>
  <si>
    <t>https://twitter.com/bhumishsave</t>
  </si>
  <si>
    <t>https://twitter.com/raja_africa</t>
  </si>
  <si>
    <t>https://twitter.com/iafmarshal</t>
  </si>
  <si>
    <t>https://twitter.com/maxabout</t>
  </si>
  <si>
    <t>https://twitter.com/rajatguptatweet</t>
  </si>
  <si>
    <t>https://twitter.com/vvelmurugan78</t>
  </si>
  <si>
    <t>https://twitter.com/gauravsiingh</t>
  </si>
  <si>
    <t>https://twitter.com/lt_anaya</t>
  </si>
  <si>
    <t>https://twitter.com/akhil2302</t>
  </si>
  <si>
    <t>https://twitter.com/imridul2k</t>
  </si>
  <si>
    <t>https://twitter.com/rtmani</t>
  </si>
  <si>
    <t>https://twitter.com/gauravvkchawla</t>
  </si>
  <si>
    <t>https://twitter.com/prashantarchu</t>
  </si>
  <si>
    <t>https://twitter.com/kiruthikstr</t>
  </si>
  <si>
    <t>https://twitter.com/happanarinder</t>
  </si>
  <si>
    <t>https://twitter.com/anandajoshi</t>
  </si>
  <si>
    <t>https://twitter.com/prasca</t>
  </si>
  <si>
    <t>https://twitter.com/bjp4gandhidham</t>
  </si>
  <si>
    <t>https://twitter.com/dinesh__katoch</t>
  </si>
  <si>
    <t>https://twitter.com/anonymousmind01</t>
  </si>
  <si>
    <t>https://twitter.com/abhi_lash046</t>
  </si>
  <si>
    <t>https://twitter.com/samyalravinder</t>
  </si>
  <si>
    <t>https://twitter.com/mangilalbishn18</t>
  </si>
  <si>
    <t>https://twitter.com/matwalaprakash</t>
  </si>
  <si>
    <t>https://twitter.com/humannotabully</t>
  </si>
  <si>
    <t>https://twitter.com/deeps_aap</t>
  </si>
  <si>
    <t>https://twitter.com/gcsuneer</t>
  </si>
  <si>
    <t>https://twitter.com/nehasharma100ns</t>
  </si>
  <si>
    <t>https://twitter.com/thakkar_solar</t>
  </si>
  <si>
    <t>https://twitter.com/sandeepmahule</t>
  </si>
  <si>
    <t>https://twitter.com/hemuleaks</t>
  </si>
  <si>
    <t>https://twitter.com/ajaykushwaha_</t>
  </si>
  <si>
    <t>https://twitter.com/anilpusadkar</t>
  </si>
  <si>
    <t>https://twitter.com/narpatpalana</t>
  </si>
  <si>
    <t>https://twitter.com/vj_bagchi</t>
  </si>
  <si>
    <t>https://twitter.com/manojmehra2610</t>
  </si>
  <si>
    <t>https://twitter.com/mgrg7</t>
  </si>
  <si>
    <t>https://twitter.com/nabatkapoor</t>
  </si>
  <si>
    <t>https://twitter.com/bambambanarasi</t>
  </si>
  <si>
    <t>https://twitter.com/krishvino</t>
  </si>
  <si>
    <t>https://twitter.com/bookmyshow</t>
  </si>
  <si>
    <t>https://twitter.com/goddamittt</t>
  </si>
  <si>
    <t>https://twitter.com/neelinduneel</t>
  </si>
  <si>
    <t>https://twitter.com/prabhubirmi</t>
  </si>
  <si>
    <t>https://twitter.com/tshirtswala</t>
  </si>
  <si>
    <t>https://twitter.com/abr_9090</t>
  </si>
  <si>
    <t>https://twitter.com/onlyursmusa</t>
  </si>
  <si>
    <t>https://twitter.com/sureshpprabhu</t>
  </si>
  <si>
    <t>https://twitter.com/akashvaradaraj</t>
  </si>
  <si>
    <t>https://twitter.com/puranikalok</t>
  </si>
  <si>
    <t>https://twitter.com/mahiherambha</t>
  </si>
  <si>
    <t>https://twitter.com/amalkumarjhajha</t>
  </si>
  <si>
    <t>https://twitter.com/indiatoday</t>
  </si>
  <si>
    <t>https://twitter.com/chinmayb_7</t>
  </si>
  <si>
    <t>https://twitter.com/amitaimk</t>
  </si>
  <si>
    <t>https://twitter.com/like_vignesh</t>
  </si>
  <si>
    <t>https://twitter.com/moolanghat</t>
  </si>
  <si>
    <t>https://twitter.com/raviklive</t>
  </si>
  <si>
    <t>https://twitter.com/rajeshmahapatra</t>
  </si>
  <si>
    <t>https://twitter.com/satyendraksinha</t>
  </si>
  <si>
    <t>https://twitter.com/coderebornchd</t>
  </si>
  <si>
    <t>https://twitter.com/mukeshkumarjo15</t>
  </si>
  <si>
    <t>https://twitter.com/majorkps</t>
  </si>
  <si>
    <t>https://twitter.com/dharma8585</t>
  </si>
  <si>
    <t>https://twitter.com/businessline</t>
  </si>
  <si>
    <t>https://twitter.com/rdp360</t>
  </si>
  <si>
    <t>https://twitter.com/nipam_kakati</t>
  </si>
  <si>
    <t>https://twitter.com/jani_anjaani</t>
  </si>
  <si>
    <t>https://twitter.com/harpreetn7</t>
  </si>
  <si>
    <t>https://twitter.com/imohitburman</t>
  </si>
  <si>
    <t>https://twitter.com/shivamshah01</t>
  </si>
  <si>
    <t>https://twitter.com/rajatsharmalive</t>
  </si>
  <si>
    <t>https://twitter.com/sunil_kashmir</t>
  </si>
  <si>
    <t>https://twitter.com/sardaravun</t>
  </si>
  <si>
    <t>https://twitter.com/rvinsche</t>
  </si>
  <si>
    <t>https://twitter.com/ajitjamdar</t>
  </si>
  <si>
    <t>https://twitter.com/avadheshtyagi66</t>
  </si>
  <si>
    <t>https://twitter.com/gizbotcom</t>
  </si>
  <si>
    <t>https://twitter.com/jigri_pokri</t>
  </si>
  <si>
    <t>https://twitter.com/sonalisiyaaa</t>
  </si>
  <si>
    <t>https://twitter.com/indhumsi36</t>
  </si>
  <si>
    <t>https://twitter.com/nilakathalan_ve</t>
  </si>
  <si>
    <t>https://twitter.com/caknowledgepage</t>
  </si>
  <si>
    <t>https://twitter.com/9268700749t</t>
  </si>
  <si>
    <t>https://twitter.com/rummanfarooqui</t>
  </si>
  <si>
    <t>https://twitter.com/shayarimran</t>
  </si>
  <si>
    <t>https://twitter.com/cschanchal1</t>
  </si>
  <si>
    <t>https://twitter.com/et_rise</t>
  </si>
  <si>
    <t>https://twitter.com/uber_india</t>
  </si>
  <si>
    <t>https://twitter.com/imanilraja</t>
  </si>
  <si>
    <t>https://twitter.com/aryaalok</t>
  </si>
  <si>
    <t>https://twitter.com/dg_pib</t>
  </si>
  <si>
    <t>https://twitter.com/gourav90473675</t>
  </si>
  <si>
    <t>https://twitter.com/vivek4432</t>
  </si>
  <si>
    <t>https://twitter.com/sasijakey</t>
  </si>
  <si>
    <t>https://twitter.com/gr8india</t>
  </si>
  <si>
    <t>https://twitter.com/shameemahmd786</t>
  </si>
  <si>
    <t>https://twitter.com/vikramwkarve</t>
  </si>
  <si>
    <t>https://twitter.com/gstmitra</t>
  </si>
  <si>
    <t>https://twitter.com/nileshjain1400</t>
  </si>
  <si>
    <t>https://twitter.com/1857penguin</t>
  </si>
  <si>
    <t>https://twitter.com/piyushgoyal</t>
  </si>
  <si>
    <t>https://twitter.com/agrwal_akhil</t>
  </si>
  <si>
    <t>https://twitter.com/itsmefrider</t>
  </si>
  <si>
    <t>https://twitter.com/maaki_aankh</t>
  </si>
  <si>
    <t>https://twitter.com/pvkarthi</t>
  </si>
  <si>
    <t>https://twitter.com/kapindraverma</t>
  </si>
  <si>
    <t>https://twitter.com/radheyshyam999</t>
  </si>
  <si>
    <t>https://twitter.com/sreeraj_c</t>
  </si>
  <si>
    <t>https://twitter.com/kuvalayamala</t>
  </si>
  <si>
    <t>https://twitter.com/gurpanthinsan</t>
  </si>
  <si>
    <t>https://twitter.com/meriid_</t>
  </si>
  <si>
    <t>https://twitter.com/chellappanasary</t>
  </si>
  <si>
    <t>https://twitter.com/jeevanbhatia</t>
  </si>
  <si>
    <t>https://twitter.com/hariom1354</t>
  </si>
  <si>
    <t>https://twitter.com/rahulroushan</t>
  </si>
  <si>
    <t>https://twitter.com/vivekagnihotri</t>
  </si>
  <si>
    <t>https://twitter.com/abeautifulmind7</t>
  </si>
  <si>
    <t>https://twitter.com/shivkumarmodi2</t>
  </si>
  <si>
    <t>https://twitter.com/padaiyaatchi</t>
  </si>
  <si>
    <t>https://twitter.com/drupadmathur</t>
  </si>
  <si>
    <t>https://twitter.com/rajinde57748157</t>
  </si>
  <si>
    <t>https://twitter.com/m_roshan_</t>
  </si>
  <si>
    <t>https://twitter.com/shreeradhe_12</t>
  </si>
  <si>
    <t>https://twitter.com/bhojak_andy</t>
  </si>
  <si>
    <t>https://twitter.com/chandrakarpravi</t>
  </si>
  <si>
    <t>https://twitter.com/twitfac3</t>
  </si>
  <si>
    <t>https://twitter.com/shanu_jayamravi</t>
  </si>
  <si>
    <t>https://twitter.com/iamspdubey</t>
  </si>
  <si>
    <t>https://twitter.com/nandinicsen</t>
  </si>
  <si>
    <t>https://twitter.com/beingmahala</t>
  </si>
  <si>
    <t>https://twitter.com/cfpgaurav</t>
  </si>
  <si>
    <t>https://twitter.com/sebi_india</t>
  </si>
  <si>
    <t>https://twitter.com/iammisterbond</t>
  </si>
  <si>
    <t>https://twitter.com/iamwarriorsavvy</t>
  </si>
  <si>
    <t>https://twitter.com/davinder446</t>
  </si>
  <si>
    <t>https://twitter.com/ashokfafal95</t>
  </si>
  <si>
    <t>https://twitter.com/harshmi26462002</t>
  </si>
  <si>
    <t>https://twitter.com/joydeep_911</t>
  </si>
  <si>
    <t>https://twitter.com/sampadscales</t>
  </si>
  <si>
    <t>https://twitter.com/berozgaarhoo</t>
  </si>
  <si>
    <t>https://twitter.com/pramodkaushik9</t>
  </si>
  <si>
    <t>https://twitter.com/srilekha87</t>
  </si>
  <si>
    <t>https://twitter.com/aayteishq</t>
  </si>
  <si>
    <t>https://twitter.com/piyushprusty</t>
  </si>
  <si>
    <t>https://twitter.com/padhalikha</t>
  </si>
  <si>
    <t>https://twitter.com/tripuresh1995</t>
  </si>
  <si>
    <t>https://twitter.com/purva007</t>
  </si>
  <si>
    <t>https://twitter.com/a09ea2180ded422</t>
  </si>
  <si>
    <t>https://twitter.com/shobhana18</t>
  </si>
  <si>
    <t>https://twitter.com/furkanahmadahm2</t>
  </si>
  <si>
    <t>https://twitter.com/anu1021996</t>
  </si>
  <si>
    <t>https://twitter.com/dilbags17966913</t>
  </si>
  <si>
    <t>https://twitter.com/niteshkumar009</t>
  </si>
  <si>
    <t>https://twitter.com/anandagarwal554</t>
  </si>
  <si>
    <t>https://twitter.com/gst_mumbaiwest</t>
  </si>
  <si>
    <t>https://twitter.com/sanjay_kr8</t>
  </si>
  <si>
    <t>https://twitter.com/anamika9090</t>
  </si>
  <si>
    <t>https://twitter.com/klohia69</t>
  </si>
  <si>
    <t>fno_india
CAs celebrating new Tax with own
tax. #GST https://t.co/9EHSyCDgKR</t>
  </si>
  <si>
    <t>bhatt_neer
RT @arunjaitley: #GST #OneNationOneTax
https://t.co/APOyMzaxXd</t>
  </si>
  <si>
    <t xml:space="preserve">arunjaitley
</t>
  </si>
  <si>
    <t>ricknewnham
RT @RioTinto: Reform needed to
give Western Australia a fair share
of #GST revenue #wapol https://t.co/H0mxf4vlD2</t>
  </si>
  <si>
    <t xml:space="preserve">riotinto
</t>
  </si>
  <si>
    <t>parvarish3
RT @ravita4ever: जिस #GST कानून
को समझने बनाने में बड़े बड़े अर्थशास्त्रियों
को 14 साल लग गए,,, वो #अंधभक्तो
को कल 14 मिनट में समझ आ गया। 😂😂</t>
  </si>
  <si>
    <t xml:space="preserve">ravita4ever
</t>
  </si>
  <si>
    <t>parmanandjikad3
RT @Kkh_Shubhi: #GST से ऐतिहासिक
व क्रांतिकारी सुधार के शुभारंभ
के हम साक्षी रहे, ये क्षण हम सभी
को जीवनपर्यंत याद रहेगा। #GSTForNewIndia👍…</t>
  </si>
  <si>
    <t xml:space="preserve">kkh_shubhi
</t>
  </si>
  <si>
    <t>vijaysi77377108
RT @Perfect_Romeo: #GST के बाद
"एक देश, एक क़ानून" की मांग तेजी
पकड़ रही है, अब सरकार मुस्लिम पर्सनल
लॉ बोर्ड, और 370 को ख़त्म करने
की मर्…</t>
  </si>
  <si>
    <t>perfect_romeo
RT @_Manish_pal: #GST के चलते भारत
की उत्पादकता भी बढ़ेगी और कारोबार
में आई सरलता के कारण सकल घरेलू
उत्पाद की विकास दर भी तेज होगी।
#GSTfor…</t>
  </si>
  <si>
    <t>madhusudandixi4
RT @DDNewsHindi: राजस्व सचिव @adhia03
की नागरिकों से अपील: #Socialmedia
पर #GST से संबंधित अपुष्ट खबरों
को न फैलाएं। https://t.co/1Ro5TFetlv</t>
  </si>
  <si>
    <t xml:space="preserve">adhia03
</t>
  </si>
  <si>
    <t xml:space="preserve">ddnewshindi
</t>
  </si>
  <si>
    <t>sorabh_in
RT @amishra77: To all those who
want to sound intelligent by suggesting
#GST with just one slab would have
been better - this short video
i…</t>
  </si>
  <si>
    <t xml:space="preserve">amishra77
</t>
  </si>
  <si>
    <t>sagyanam
RT @EconomicTimes: Consumer cos
promise more cuts in the days and
weeks to come as goods produced
after July 1 hit the market | #GST
https:…</t>
  </si>
  <si>
    <t>economictimes
RT @ET_RISE: .@Uber_India, @Olacabs
drivers will see a hike in the
amount of tax paid on leasing under
the new #GST regime https://t.co/sD7…</t>
  </si>
  <si>
    <t>sabarywolfy
RT @Eakalaivan: #GST வருமானத்தை
மத்திய மாநில அரசுகள்..பங்கு போட்டுக்
கொண்ட போது..! 😀😀 https://t.co/55PnWq1hLI</t>
  </si>
  <si>
    <t xml:space="preserve">eakalaivan
</t>
  </si>
  <si>
    <t>himwant
RT @CNBCTV18News: #CNBCTV18Exclusive
| “Expect to see double-digit volume
growth between 3-6 months post
implementation of #GST”, says Pidi…</t>
  </si>
  <si>
    <t>cnbctv18news
“Positive on Colgate, expect competitive
position of the company to improve
post #GST”, says Sanjeev Prasad,
KIE. https://t.co/FVSNBH6bHn</t>
  </si>
  <si>
    <t>dhawla2014
RT @BJP4India: #GST - राष्ट्र की
प्रगति के लिए एक ऐतिहासिक कदम।
#1TaxBenefitsMax https://t.co/aVfZZ7YGZ8</t>
  </si>
  <si>
    <t xml:space="preserve">bjp4india
</t>
  </si>
  <si>
    <t>voiceallahabad
राजस्व सचिव @adhia03 की नागरिकों
से अपील: #Socialmedia पर #GST से
संबंधित अपुष्ट खबरों को न फैलाएं।
https://t.co/jrVRLrmgLf</t>
  </si>
  <si>
    <t>lynlinking
RT @AustralisTerry: Threaten citizens
with #GST for #fracking &amp;amp; fail
to tax gas export industry 'It's
a national disgrace' https://t.co/sLu…</t>
  </si>
  <si>
    <t xml:space="preserve">australisterry
</t>
  </si>
  <si>
    <t>molarcannine
RT @SomeBirdie: Impact of #GST
(3/3) Sector wise Impact https://t.co/Th122ho13M</t>
  </si>
  <si>
    <t xml:space="preserve">somebirdie
</t>
  </si>
  <si>
    <t>baalu_tweets
RT @kt_pugaz: ஜி.எஸ்.டி.யால் ஒரு
லட்சம் பேருக்கு வேலை கிடைத்துள்ளது-
#தமிழிசை போங்கண்ணே.. இதுல எப்படிண்ணே
எரியும்..? தட் மொமன்ட்😂😂 #GST
h…</t>
  </si>
  <si>
    <t xml:space="preserve">kt_pugaz
</t>
  </si>
  <si>
    <t>529e8356aad34f9
RT @iDanny4: Forget sex, GST is
the most debated three letter word
in the country right now #GST #GSTeffect</t>
  </si>
  <si>
    <t xml:space="preserve">idanny4
</t>
  </si>
  <si>
    <t>tirumalakv
RT @nsitharaman: Demystifying GST
| Business Line #GST @askGST_GoI
@BJP4India @BJP4Karnataka @BJP4TamilNadu
https://t.co/VbQjaKuZYS</t>
  </si>
  <si>
    <t xml:space="preserve">bjp4tamilnadu
</t>
  </si>
  <si>
    <t xml:space="preserve">bjp4karnataka
</t>
  </si>
  <si>
    <t>askgst_goi
RT @DDNewsLive: Do not circulate
unverified messages related to
#GST through #socialmedia: Revenue
Secretary @adhia03 appeals to people
htt…</t>
  </si>
  <si>
    <t xml:space="preserve">nsitharaman
</t>
  </si>
  <si>
    <t>m2010_suresneha
RT @Sathik_143: அண்ணே GST னா என்னே..??
மல்லையா வாங்குன கடன மக்கள்ட்ட புடிங்கி
அடைப்பது தான்டா #GST கோமுட்டி தலையா..!
https://t.co/oQT6Tw5r…</t>
  </si>
  <si>
    <t xml:space="preserve">sathik_143
</t>
  </si>
  <si>
    <t>lifeofsko
RT @SeCoolar_Right: #GST has given
a new job to all out of work Fiberals
- #FearMongering ! Ppl who still
cant spell tax have become expert…</t>
  </si>
  <si>
    <t xml:space="preserve">secoolar_right
</t>
  </si>
  <si>
    <t>shahfai70171529
RT @BJP4India: #GST - राष्ट्र की
प्रगति के लिए एक ऐतिहासिक कदम।
#1TaxBenefitsMax https://t.co/aVfZZ7YGZ8</t>
  </si>
  <si>
    <t>sumitsonii
Retweeted दूरदर्शन न्यूज़ (@DDNewsHindi):
राजस्व सचिव @adhia03 की नागरिकों
से अपील: #Socialmedia पर #GST से...
https://t.co/YJFd9X14Mz</t>
  </si>
  <si>
    <t>rajeshskumar13
RT @news7tamil: ஜிஎஸ்டி வரியால்
பலர் வேலையிழக்கும் அபாயத்தில் கடலைமிட்டாய்
தயாரிப்பு தொழில்! விவரம்: https://t.co/kIabC8d9Tu
| #GST | #GS…</t>
  </si>
  <si>
    <t xml:space="preserve">news7tamil
</t>
  </si>
  <si>
    <t>amitsingh2203
Mr Naidu is just 68, #NaMo might
have to review the policy for not
having minsters older than 75 yrs.
#GST https://t.co/kFPxDON1sN</t>
  </si>
  <si>
    <t>shivamc14228044
RT @BJP4India: #GST - राष्ट्र की
प्रगति के लिए एक ऐतिहासिक कदम।
#1TaxBenefitsMax https://t.co/aVfZZ7YGZ8</t>
  </si>
  <si>
    <t>cnbcbazaar
Why #stocks of organised sector
firms have an edge after #GST https://t.co/ASVraITXRo
#ETMarketsTopStory https://t.co/Thh6GcYT7S</t>
  </si>
  <si>
    <t>m92zaheer
RT @AEHarshada: #GST to give #ITC
tailwinds stock is smoking Hot
for #FIIBrokerages #Houseviews
@CNBC_Awaaz https://t.co/Yxg7s55bX2</t>
  </si>
  <si>
    <t>cnbc_awaaz
RT @AEHarshada: #GST to give #ITC
tailwinds stock is smoking Hot
for #FIIBrokerages #Houseviews
@CNBC_Awaaz https://t.co/Yxg7s55bX2</t>
  </si>
  <si>
    <t>aeharshada
#GST to give #ITC tailwinds stock
is smoking Hot for #FIIBrokerages
#Houseviews @CNBC_Awaaz https://t.co/Yxg7s55bX2</t>
  </si>
  <si>
    <t>srideens
RT @ameerfaj: #gstrollout #GST
#GSTTamasha #GSTeffect https://t.co/BALrqoe5zW</t>
  </si>
  <si>
    <t xml:space="preserve">ameerfaj
</t>
  </si>
  <si>
    <t>devasenapathy15
RT @kannan53577: @PTTVOnlineNews
#GST வரி மக்களிடம் வசூல் செய்தமைகான
ஒப்புதல் ரசீது #குறுஞ்செய்தி கிடைக்குமா...
ஒரு உணவகத்தில் சாப்பிடுகி…</t>
  </si>
  <si>
    <t xml:space="preserve">kannan53577
</t>
  </si>
  <si>
    <t>pttvonlinenews
ஜிஎஸ்டியில் உள்ள பாதக அம்சங்கள்
பற்றி நாடாளுமன்றத்தில் கேள்வி எழுப்பப்படும்:
தம்பிதுரை #GST #gstrollout #TamilNadu
#Thambidurai</t>
  </si>
  <si>
    <t>rakeshmeena212
RT @ashokgehlot51: First fallout
of #GST can be seen in rising inflation.
Prices of essential commodities
have gone up drastically. #GSTeff…</t>
  </si>
  <si>
    <t xml:space="preserve">ashokgehlot51
</t>
  </si>
  <si>
    <t>_indianpsycho
RT @Uselessburger: After #GST hachback
cars !! https://t.co/DVLUN1whT5</t>
  </si>
  <si>
    <t xml:space="preserve">uselessburger
</t>
  </si>
  <si>
    <t>xmom59
RT @Veeren_p: 👍 #GST Badhai ho
sir @PMOIndia @HMOIndia @arunjaitley
💐💐💐💐💐</t>
  </si>
  <si>
    <t xml:space="preserve">ministrywcd
</t>
  </si>
  <si>
    <t xml:space="preserve">satyaprakash14u
</t>
  </si>
  <si>
    <t xml:space="preserve">hmoindia
</t>
  </si>
  <si>
    <t xml:space="preserve">veeren_p
</t>
  </si>
  <si>
    <t xml:space="preserve">pmoindia
</t>
  </si>
  <si>
    <t>0__1
RT @SomeBirdie: Impact of #GST
(1/3) Picture 1. For flight tickets
Picture 2. For restaurant Picture
3. For Real Estate Picture 4. For
C…</t>
  </si>
  <si>
    <t>digendranayak
RT @DDNewsHindi: राजस्व सचिव @adhia03
की नागरिकों से अपील: #Socialmedia
पर #GST से संबंधित अपुष्ट खबरों
को न फैलाएं। https://t.co/1Ro5TFetlv</t>
  </si>
  <si>
    <t>priyank03118966
RT @Richap6767: #जीने_की_राह Everyone
accepts that the master of all
is one,then why these different
religious communities ?? #GST https:…</t>
  </si>
  <si>
    <t xml:space="preserve">richap6767
</t>
  </si>
  <si>
    <t>vipin123panwar
RT @nsitharaman: GST to boost Hyderabad
revenue as over 86% migrate to
new regime | Business Line "State
CT Dept becomes #GST Bhavan" https…</t>
  </si>
  <si>
    <t>satyam2311
RT @ThePrintIndia: Arun Shourie:
#GST is just a tax and this government
is putting it at par with the independence
of India #OTC https://t.…</t>
  </si>
  <si>
    <t xml:space="preserve">theprintindia
</t>
  </si>
  <si>
    <t>manojkumar498
RT @DDNewsHindi: राजस्व सचिव @adhia03
की नागरिकों से अपील: #Socialmedia
पर #GST से संबंधित अपुष्ट खबरों
को न फैलाएं। https://t.co/1Ro5TFetlv</t>
  </si>
  <si>
    <t>jamsadm
RT @MyFellowIndians: #GST Slabs
Essential Medicines - 12% - 18%
Tractor - 28% Sanitary Pads - 12%
School Bags - 28% 👃Alcohol - 0%
#JaiHoM…</t>
  </si>
  <si>
    <t xml:space="preserve">myfellowindians
</t>
  </si>
  <si>
    <t>indvsterrorism
@Sajal_Das25 See #gst is so beneficial
for #india</t>
  </si>
  <si>
    <t xml:space="preserve">sajal_das25
</t>
  </si>
  <si>
    <t>aishwaryverma9
RT @dharmendra8055: #HalfCookedGST
Modiji idea churaya aapne #GST
ka resepi bhi chrate masterchef
mms se toh gst aadhi adhuri na
pakkti😂😂😂…</t>
  </si>
  <si>
    <t>dharmendra8055
#HalfCookedGST chai wale ne hadh
karr di bina chai patti ki chai
jesi #gst desh ko majburi se ghatakne
de di😂😂😂 https://t.co/wOLWLI6wV6</t>
  </si>
  <si>
    <t>anupagrawal23
RT @iKamranShahid: #HalfCookedGST
There are 161 countries that have
implemented #GST, but India is
d first country where real-estate
&amp;amp; alc…</t>
  </si>
  <si>
    <t xml:space="preserve">ikamranshahid
</t>
  </si>
  <si>
    <t>jpssarathi
RT @news7tamil: ஜிஎஸ்டி வரியால்
பலர் வேலையிழக்கும் அபாயத்தில் கடலைமிட்டாய்
தயாரிப்பு தொழில்! விவரம்: https://t.co/kIabC8d9Tu
| #GST | #GS…</t>
  </si>
  <si>
    <t>taruntohana
#GSTForNewIndia #GSTeffect #OneNationOneTaxOneMarket
#GST https://t.co/IJ3cBzchsc</t>
  </si>
  <si>
    <t>vinodm_85
RT @ketan72: Centre deploys 200
finance ministry officials to counter
#GST mispropaganda. https://t.co/t4fSTwwKxN</t>
  </si>
  <si>
    <t xml:space="preserve">ketan72
</t>
  </si>
  <si>
    <t>srinivasanravi
In eastern India's largest market,
worries over #GST weigh heavy https://t.co/ci6ROsR1q6</t>
  </si>
  <si>
    <t>nageshkotike
RT @nsitharaman: GST to boost Hyderabad
revenue as over 86% migrate to
new regime | Business Line "State
CT Dept becomes #GST Bhavan" https…</t>
  </si>
  <si>
    <t>bjp4krishna1
RT @BJP4India: #GST - राष्ट्र की
प्रगति के लिए एक ऐतिहासिक कदम।
#1TaxBenefitsMax https://t.co/aVfZZ7YGZ8</t>
  </si>
  <si>
    <t>shaan001
RT @mydvpatel: #GST के बारे में
जब #युगपुरुष जी से पूछा गया तो
उन्होंने एक वाक्य में ही GST का
अर्थ समझा दिया। "सारे #टैक्स मिले
हुए है जी…</t>
  </si>
  <si>
    <t>mydvpatel
RT @jaysidh1: #GST समझने के बाद
पहला केस सामने आया😝😝😂😂😂😂😎😎👇
https://t.co/HsmxHT7Q7Z</t>
  </si>
  <si>
    <t>saxenask352
RT @BJP4India: #GST - राष्ट्र की
प्रगति के लिए एक ऐतिहासिक कदम।
#1TaxBenefitsMax https://t.co/aVfZZ7YGZ8</t>
  </si>
  <si>
    <t>ajaykum53274448
RT @Ajaykum53274448: #GST बिक्री
का हिसाब देना ही होगा बेचानका मात्र
एक दर्ज-रजिस्टर रखनाही होगा! रसीद
देनी ही होगी ! क्या बुरा है जी
?</t>
  </si>
  <si>
    <t>shaunkrish
Whether you like it or not, #GST
is gonna be here as much as Modi
(ji). Get on with it and move to
the next trending topic.</t>
  </si>
  <si>
    <t>ingenioussachin
#GST को लेकर ज़्यादा चिंता न करें
शुरू के 50 दिन दिक्कत आएगी फिर
महीना बंध जाएगा 😜😜😜😜😜</t>
  </si>
  <si>
    <t>saritasaini18
RT @kumarshefali: @Gurmeetramrahim
@narendramodi Rising &amp;amp; Shining
Indian era with #GST</t>
  </si>
  <si>
    <t xml:space="preserve">narendramodi
</t>
  </si>
  <si>
    <t xml:space="preserve">gurmeetramrahim
</t>
  </si>
  <si>
    <t xml:space="preserve">divasjangra7
</t>
  </si>
  <si>
    <t xml:space="preserve">almightys_favor
</t>
  </si>
  <si>
    <t xml:space="preserve">kumarshefali
</t>
  </si>
  <si>
    <t>manishupreti9
RT @BJP4India: #GST - राष्ट्र की
प्रगति के लिए एक ऐतिहासिक कदम।
#1TaxBenefitsMax https://t.co/aVfZZ7YGZ8</t>
  </si>
  <si>
    <t>sayedzaman5
RT @927BigFmGuw: #GST, #SmallTraders,
and the possibilities ..with advocate
Mukesh Kumar Dewan #BigSahGaram
@ImRjShubhankar @927BIGFM http…</t>
  </si>
  <si>
    <t xml:space="preserve">927bigfm
</t>
  </si>
  <si>
    <t xml:space="preserve">imrjshubhankar
</t>
  </si>
  <si>
    <t xml:space="preserve">927bigfmguw
</t>
  </si>
  <si>
    <t>cavafouph
RT @raaisaab: U know u r abt to
witness #GST_Mess when a common
citizen is forced to pay 28% #GST
on BANANAS 🍌@subhash_kota @quickbug
@gsur…</t>
  </si>
  <si>
    <t xml:space="preserve">gsur
</t>
  </si>
  <si>
    <t xml:space="preserve">quickbug
</t>
  </si>
  <si>
    <t xml:space="preserve">subhash_kota
</t>
  </si>
  <si>
    <t xml:space="preserve">raaisaab
</t>
  </si>
  <si>
    <t>sunmech
@adhia03 #GST is 28% which is highest
among all rolled out country, it
should be noted down that middle
class r the sufferers, my req</t>
  </si>
  <si>
    <t>painolid
RT @vikascongress: भारत विश्व मेंअकेला
देश हैं जहाँ सरकार जनता पर टैक्स
लगाने का भी जश्न मनाती है। #GST
@digvijaya_28 @Shehzad_Ind @ajaymak…</t>
  </si>
  <si>
    <t xml:space="preserve">ajaymak
</t>
  </si>
  <si>
    <t xml:space="preserve">shehzad_ind
</t>
  </si>
  <si>
    <t xml:space="preserve">vikascongress
</t>
  </si>
  <si>
    <t xml:space="preserve">digvijaya_28
</t>
  </si>
  <si>
    <t>ghanta_satish
RT @BJP4India: #GST - राष्ट्र की
प्रगति के लिए एक ऐतिहासिक कदम।
#1TaxBenefitsMax https://t.co/aVfZZ7YGZ8</t>
  </si>
  <si>
    <t>inavaneet
राजस्व सचिव @adhia03 की नागरिकों
से अपील: #Socialmedia पर #GST से
संबंधित अपुष्ट खबरों को न फैलाएं।
https://t.co/g9yrxkvJM0</t>
  </si>
  <si>
    <t>whirlingdervesh
RT @htTweets: From eating out to
mobile phones: Find out #GST rate
for over 1,300 goods and services
https://t.co/FKgrTTOSaH (by @GurmanBha…</t>
  </si>
  <si>
    <t xml:space="preserve">httweets
</t>
  </si>
  <si>
    <t>jaygalla
Good that one tax system for entire
nation, #GST is launched... feel
it might take 3-6 months for stabilization.
https://t.co/27A36Sdt7q</t>
  </si>
  <si>
    <t>vshalsopariwala
RT @ETMarkets: Why #stocks of organised
sector firms have an edge after
#GST https://t.co/0VbQ5QtIYM #ETMarketsTopStory
https://t.co/HTXR3p…</t>
  </si>
  <si>
    <t xml:space="preserve">etmarkets
</t>
  </si>
  <si>
    <t>shivamp06
@Akansha31462392 @Satishbindalya1
@MishraVikas_ @laluprasadrjd oye
angrezz ke chode.tu jaise hi bhadwe
ko #GST KA… https://t.co/ptYZVQSXjT</t>
  </si>
  <si>
    <t xml:space="preserve">laluprasadrjd
</t>
  </si>
  <si>
    <t xml:space="preserve">mishravikas_
</t>
  </si>
  <si>
    <t xml:space="preserve">satishbindalya1
</t>
  </si>
  <si>
    <t xml:space="preserve">akansha31462392
</t>
  </si>
  <si>
    <t>virende72758380
RT @vasu03836: #GST में भी मोदी
के मित्रों का ख़ास ध्यान है,अंबानी
का पेट्रोल,अडानी की बिजली व माल्या
की शराब पर #GSTनही लागू है और बजाओ
ता…</t>
  </si>
  <si>
    <t xml:space="preserve">vasu03836
</t>
  </si>
  <si>
    <t>epicrofldon
RT @dharmendra8055: #HalfCookedGST
Modiji idea churaya aapne #GST
ka resepi bhi chrate masterchef
mms se toh gst aadhi adhuri na
pakkti😂😂😂…</t>
  </si>
  <si>
    <t>guptasachin2911
RT @BJP4India: #GST - राष्ट्र की
प्रगति के लिए एक ऐतिहासिक कदम।
#1TaxBenefitsMax https://t.co/aVfZZ7YGZ8</t>
  </si>
  <si>
    <t>aendran
RT @arunjaitley: #GST #OneNationOneTax
https://t.co/APOyMzaxXd</t>
  </si>
  <si>
    <t>santhosh_pblr
#GSTForNewIndia #GST #gstrollout
https://t.co/sEqpZGQmjF</t>
  </si>
  <si>
    <t>sheikhi28569333
RT @ravita4ever: जिस #GST कानून
को समझने बनाने में बड़े बड़े अर्थशास्त्रियों
को 14 साल लग गए,,, वो #अंधभक्तो
को कल 14 मिनट में समझ आ गया। 😂😂</t>
  </si>
  <si>
    <t>jai_pnarayan
RT @DDNewsHindi: राजस्व सचिव @adhia03
की नागरिकों से अपील: #Socialmedia
पर #GST से संबंधित अपुष्ट खबरों
को न फैलाएं। https://t.co/1Ro5TFetlv</t>
  </si>
  <si>
    <t>shankarrao1753
RT @fightwin498a: Desh, deshwasiyon
se hai, aur khoon mat chooso Saheb.
#GST &amp;amp; fake #498A #rape cases
se Mard barbad ho rahe. #NyayKabMi…</t>
  </si>
  <si>
    <t xml:space="preserve">fightwin498a
</t>
  </si>
  <si>
    <t>sujitpatil
RT @shilpachips: One of the restaurants
charged the exact #gst #GSTImpact
. Restaurants needs to charge only
18% https://t.co/b3PoWyPhjO</t>
  </si>
  <si>
    <t xml:space="preserve">shilpachips
</t>
  </si>
  <si>
    <t>muntaziraapka
RT @MateenAap: Why Real estate
is out of #GST? modi ji dont want
to harm his loving ones ? .. #HalfCookedGST</t>
  </si>
  <si>
    <t xml:space="preserve">aartic02
</t>
  </si>
  <si>
    <t xml:space="preserve">mateenaap
</t>
  </si>
  <si>
    <t>7rajeshraj92
RT @Iankitksingh03: नोटबंदी पर
भी मोदी विरोधी ,विरोध किए थे और
आज #GST पर भी विरोध कर रहे हैं
इससे यह साबित होता है कि हमारा
देश बदल रहा है…</t>
  </si>
  <si>
    <t>iankitksingh03
RT @ImRanjeetRay: #GST के बाद "एक
देश, एक क़ानून" की मांग तेजी पकड़
रही है, अब सरकार मुस्लिम पर्सनल
लॉ बोर्ड, और 370 को ख़त्म करने
की मर्दा…</t>
  </si>
  <si>
    <t>appycentric
At least few (7) myths cleared,
plz read although font is very
small. #GST #GSTForNewIndia #GSTSimplified
#GSTFAQs https://t.co/8GRSn9FDur</t>
  </si>
  <si>
    <t>khaishk
RT @nsitharaman: GST to boost Hyderabad
revenue as over 86% migrate to
new regime | Business Line "State
CT Dept becomes #GST Bhavan" https…</t>
  </si>
  <si>
    <t>modifanprajjwal
RT @BJP4India: #GST - राष्ट्र की
प्रगति के लिए एक ऐतिहासिक कदम।
#1TaxBenefitsMax https://t.co/aVfZZ7YGZ8</t>
  </si>
  <si>
    <t>knowajay1984
RT @shreepuneet: मुझे विश्वास ही
नही हो रहा है कि @narendramodi
जी की देशभक्ति पार्टी भक्ति से
भी ऊपर उठ गई है, #GST देशहित में
बहुत बड़ा क…</t>
  </si>
  <si>
    <t xml:space="preserve">shreepuneet
</t>
  </si>
  <si>
    <t>nakedboyssingin
The latest The Naked Boys Singing!
Daily! https://t.co/4GrTfseGBo
Thanks to @MrPaulWinkler #gst #notinmyname</t>
  </si>
  <si>
    <t xml:space="preserve">mrpaulwinkler
</t>
  </si>
  <si>
    <t>mehrakushal71
RT @gauravsatle: Like the climate
change &amp;amp; the environment, I
thought #GST was also #sexist 😀
But naah, favoritism against boys
isnt #Sexis…</t>
  </si>
  <si>
    <t xml:space="preserve">gauravsatle
</t>
  </si>
  <si>
    <t>ls2008
RT @DDNewsLive: Do not circulate
unverified messages related to
#GST through #socialmedia: Revenue
Secretary @adhia03 appeals to people
htt…</t>
  </si>
  <si>
    <t xml:space="preserve">ddnewslive
</t>
  </si>
  <si>
    <t>fardeen18092
RT @dharmendra8055: #HalfCookedGST
Modiji idea churaya aapne #GST
ka resepi bhi chrate masterchef
mms se toh gst aadhi adhuri na
pakkti😂😂😂…</t>
  </si>
  <si>
    <t>aadharscam
RT @shuvankr: Colonial #SaltTax
and today's #GST are examples of
#TaxTerrorism Attempt to wipe out
small manufacturers &amp;amp; Traders
in favor o…</t>
  </si>
  <si>
    <t>shuvankr
What wrong message?? Utility bills
have #GST on them, that's GST count
no 1! Bank charging Transaction
Fees, GST on… https://t.co/3mYv8qXg25</t>
  </si>
  <si>
    <t>_sanjaytripathi
RT @BJP4India: PM Shri @narendramodi
describes #GST as a “Good and Simple
Tax” which would ultimately benefit
the poor. #1TaxBenefitsMax ht…</t>
  </si>
  <si>
    <t>vickymano3
RT @karthicknaren_M: Film production
already has enough soul crushing
hurdles. This is a nail in the
coffin. Depressing indeed! #GST</t>
  </si>
  <si>
    <t xml:space="preserve">karthicknaren_m
</t>
  </si>
  <si>
    <t>bjpwbengal
RT @BJP4India: #GST - राष्ट्र की
प्रगति के लिए एक ऐतिहासिक कदम।
#1TaxBenefitsMax https://t.co/aVfZZ7YGZ8</t>
  </si>
  <si>
    <t>rishikarwi
RT @ArunbajpaiRajan: #GST के बाद
"एक देश, एक क़ानून" की मांग तेजी
पकड़ रही है, अब सरकार मुस्लिम पर्सनल
लॉ बोर्ड, और 370 को ख़त्म करने
की म…</t>
  </si>
  <si>
    <t xml:space="preserve">arunbajpairajan
</t>
  </si>
  <si>
    <t>sunny75784
RT @BJP4India: #GST - राष्ट्र की
प्रगति के लिए एक ऐतिहासिक कदम।
#1TaxBenefitsMax https://t.co/aVfZZ7YGZ8</t>
  </si>
  <si>
    <t>saurabhsri2000
RT @jaideep400: #GST has ended
up making diesel cars cheaper and
hybrids more expensive. An anomaly
that needs correcting! @PMOIndia
@Psm_…</t>
  </si>
  <si>
    <t xml:space="preserve">psm_
</t>
  </si>
  <si>
    <t xml:space="preserve">jaideep400
</t>
  </si>
  <si>
    <t>muraliks_11
RT @nsitharaman: GST to boost Hyderabad
revenue as over 86% migrate to
new regime | Business Line "State
CT Dept becomes #GST Bhavan" https…</t>
  </si>
  <si>
    <t>agarwalladinesh
RT @Sam87022448: अंधविरोधियो #GST
है शरियत नहीं अगर कुछ खामी है तो
बदली जा सकती है बात कर लूंगा मोदी
जी से 😄 #GoodAndSimpleTax</t>
  </si>
  <si>
    <t>sam87022448
RT @Avii_RJ: मैने सुना है कई #जमुड़े_लौंडे
तो #GST का मतलब #गई_सोनिया_तेल
लेने भी बता रहे है #हद हो गयी यार
#बाई तेल कब से #बेचने लगी😉 #GST…</t>
  </si>
  <si>
    <t>hindustani_kudi
RT @TheJointSmoker: Just chill
chill wale gaane ko jo log just
चियों चियों Gaate the wo bhi aaj
kal #GST par Gyaan bat rahe hai</t>
  </si>
  <si>
    <t xml:space="preserve">iamsinghaniya
</t>
  </si>
  <si>
    <t xml:space="preserve">thejointsmoker
</t>
  </si>
  <si>
    <t>mohdfaizan02
RT @ModiLeDubega: #GST के खुशी
में आधी रात को नाचते तेजिन्दर बग्गा
जी चाचा जी😂😂 https://t.co/SGJXDedAsz</t>
  </si>
  <si>
    <t xml:space="preserve">modiledubega
</t>
  </si>
  <si>
    <t>prakashsony13
RT @Hritesh_: अब तो #GST भी आ गयो..
😐 तुम कब आओगी... . . . . मेरी
प्यारी.....चमकी 🙇🙇😍😍</t>
  </si>
  <si>
    <t xml:space="preserve">hritesh_
</t>
  </si>
  <si>
    <t>ankitrathimca
RT @BJP4India: #GST - राष्ट्र की
प्रगति के लिए एक ऐतिहासिक कदम।
#1TaxBenefitsMax https://t.co/aVfZZ7YGZ8</t>
  </si>
  <si>
    <t>kamleshtiwari90
RT @amitabhafirst: #Mandirs with
donations of 20Lakhs or above have
been quietly brought under #GST
while Churches &amp;amp; #Mosques remain
out @B…</t>
  </si>
  <si>
    <t xml:space="preserve">b
</t>
  </si>
  <si>
    <t xml:space="preserve">amitabhafirst
</t>
  </si>
  <si>
    <t>doc_gyn
RT @DrGPradhan: 4547 Votes Combined
votes for Priyanka and @OfficeOfRG
don't even cross minimum 5% slab
of #GST @incindia https://t.co/Ug…</t>
  </si>
  <si>
    <t xml:space="preserve">incindia
</t>
  </si>
  <si>
    <t xml:space="preserve">officeofrg
</t>
  </si>
  <si>
    <t xml:space="preserve">drgpradhan
</t>
  </si>
  <si>
    <t>indiacom
#GST #LPG becomes costlier by Rs
32 as tax rate increases, #subsidy
comes down https://t.co/Ylp31Rynsk
https://t.co/Hgsz0o1EPV</t>
  </si>
  <si>
    <t>chvenkata
RT @indiacom: #GST #LPG becomes
costlier by Rs 32 as tax rate increases,
#subsidy comes down https://t.co/Ylp31Rynsk
https://t.co/Hgsz0o1EPV</t>
  </si>
  <si>
    <t>stayfintuned
RT @ETMarkets: Why #stocks of organised
sector firms have an edge after
#GST https://t.co/0VbQ5QtIYM #ETMarketsTopStory
https://t.co/HTXR3p…</t>
  </si>
  <si>
    <t>rahulku98425883
RT @shitijsrivastav: @DeShobhaa
so having ghee pongal and coffee
makes idlis unaffordable becoz
of #GSTForNewIndia . Never knew
#GST can ma…</t>
  </si>
  <si>
    <t xml:space="preserve">shitijsrivastav
</t>
  </si>
  <si>
    <t xml:space="preserve">deshobhaa
</t>
  </si>
  <si>
    <t>nmvmgujarat
RT @Darshinikothiy2: Congratulations
PM @narendramodi for this historic
move to reform Indian economy in
the form of #GST. https://t.co/lmI…</t>
  </si>
  <si>
    <t xml:space="preserve">darshinikothiy2
</t>
  </si>
  <si>
    <t>gursewak_lab
RT @gouravgarg77: #GST - राष्ट्र
की प्रगति के लिए एक ऐतिहासिक कदम।
#1TaxBenefitsMax #GSTeffect https://t.co/NM7pSQJl7j</t>
  </si>
  <si>
    <t xml:space="preserve">gouravgarg77
</t>
  </si>
  <si>
    <t>kratika4feb
RT @_Shivohm: Meanwhile pappu trying
to understand #GST bill. https://t.co/dsT7Cpc83u</t>
  </si>
  <si>
    <t xml:space="preserve">pavanpavs254
</t>
  </si>
  <si>
    <t xml:space="preserve">_shivohm
</t>
  </si>
  <si>
    <t>akashrockx
RT @CNNnews18: The #GST will lead
to a burgeoning of inflation, Arvind
Kejriwal said. https://t.co/uU0AXNHxuV</t>
  </si>
  <si>
    <t xml:space="preserve">cnnnews18
</t>
  </si>
  <si>
    <t>govindsinghdha7
RT @NareshUpreti: जिन कांग्रेसियों,
आपियों को त्रिभुज और आयत में अन्तर
नहीं पता वो लोग #GST से होने वाले
नुकसान के बारे में ज्ञान दे रहे…</t>
  </si>
  <si>
    <t xml:space="preserve">nareshupreti
</t>
  </si>
  <si>
    <t>vinayvermaghj
RT @BJP4India: #GST - राष्ट्र की
प्रगति के लिए एक ऐतिहासिक कदम।
#1TaxBenefitsMax https://t.co/aVfZZ7YGZ8</t>
  </si>
  <si>
    <t>chatsjd
Informal feedback suggests disastrous
June for several cos tks to #GST
nervousness Hoping JAS qtr is good
as India adopts GST &amp;amp; moves
ahead.</t>
  </si>
  <si>
    <t>sidbaba
RT @PwC_IN: #GST launched in India.
PwC's @ShyamalM_ shares his views
on the opportunities that it will
bring &amp;amp; the impact on the economy.…</t>
  </si>
  <si>
    <t xml:space="preserve">pratikdelhi
</t>
  </si>
  <si>
    <t xml:space="preserve">shyamalm_
</t>
  </si>
  <si>
    <t xml:space="preserve">pwc_in
</t>
  </si>
  <si>
    <t>desikrina
RT @desichorii1: अगर #GoodsAndServicesTax
से लोगो और देश का लाभ होगा तो 7
साल #GST को रोकने के लिए #BJP को
माफी मांगनी चाहिए #GoodAndSimple…</t>
  </si>
  <si>
    <t xml:space="preserve">desichorii1
</t>
  </si>
  <si>
    <t>ganeshkocher
#GST rate on #construction sector
hiked to 18% from 12%, exclude
land rates for calculation https://t.co/N9t1XMlloF</t>
  </si>
  <si>
    <t>bimal_pr
RT @ketan72: Centre deploys 200
finance ministry officials to counter
#GST mispropaganda. https://t.co/t4fSTwwKxN</t>
  </si>
  <si>
    <t>rahulraghs
RT @karthicknaren_M: Film production
already has enough soul crushing
hurdles. This is a nail in the
coffin. Depressing indeed! #GST</t>
  </si>
  <si>
    <t>msudhab4u
RT @news7tamil: ஜிஎஸ்டி வரியால்
பலர் வேலையிழக்கும் அபாயத்தில் கடலைமிட்டாய்
தயாரிப்பு தொழில்! விவரம்: https://t.co/kIabC8d9Tu
| #GST | #GS…</t>
  </si>
  <si>
    <t>abhijeetmani
RT @srbhkmr151: 12 बजे #GST लागू
हुआ, 12.36 पर एक ढाबे पर GST लगा
बिल जारी हुआ..और लोग अफवाह उड़ा
रहे हैं कि मेरा मुल्क इस बदलाव
के लिए तै…</t>
  </si>
  <si>
    <t xml:space="preserve">srbhkmr151
</t>
  </si>
  <si>
    <t>ashokramsingh
RT @nsitharaman: GST to boost Hyderabad
revenue as over 86% migrate to
new regime | Business Line "State
CT Dept becomes #GST Bhavan" https…</t>
  </si>
  <si>
    <t>realconnect1
RT @bsapam: As far as I understand
#GST is not applicable on buying
ready2move in flats. Then y sud
builders pass on tax burden. https://t.…</t>
  </si>
  <si>
    <t xml:space="preserve">bsapam
</t>
  </si>
  <si>
    <t>akshitatiwari10
RT @mydvpatel: इक बात तो समझ आ
गयी जिंदगी के अहम #फैसले रात 12
बजे लो तो जल्दी कामयाब होते है😀😂✌
#GST .... https://t.co/Lzt589Zs9S</t>
  </si>
  <si>
    <t xml:space="preserve">jaysidh1
</t>
  </si>
  <si>
    <t>anchoranandn
RT @nsitharaman: GST to boost Hyderabad
revenue as over 86% migrate to
new regime | Business Line "State
CT Dept becomes #GST Bhavan" https…</t>
  </si>
  <si>
    <t>mumbai927bigfm
RT @RJSIDDHARTH: Rasgolla comes
under 8% slab Samosa, Chops and
Sondesh under 18% ! Bhayankar confusion.
Share your #GST experience #GSTe…</t>
  </si>
  <si>
    <t xml:space="preserve">rjsiddharth
</t>
  </si>
  <si>
    <t>kumar_1811
RT @arunjaitley: #GST #OneNationOneTax
https://t.co/APOyMzaxXd</t>
  </si>
  <si>
    <t>jdkharabera
RT @BJP4India: #GST - राष्ट्र की
प्रगति के लिए एक ऐतिहासिक कदम।
#1TaxBenefitsMax https://t.co/aVfZZ7YGZ8</t>
  </si>
  <si>
    <t>rameshw04005727
RT @BJP4India: #GST - राष्ट्र की
प्रगति के लिए एक ऐतिहासिक कदम।
#1TaxBenefitsMax https://t.co/aVfZZ7YGZ8</t>
  </si>
  <si>
    <t>dilipc13
RT @dpb_dayalu: 30 जून की आधी रात
12:02 बजे राजस्थान मे पैदा हुआ
बच्चा माँ ने उसका नाम रखा #GST
इनकी खुशी से पता चल रहाहै कि #GoodAndSimpl…</t>
  </si>
  <si>
    <t xml:space="preserve">dpb_dayalu
</t>
  </si>
  <si>
    <t>maneesh999760
RT @rsprasad: Two years ago Digital
India was launched. India takes
a leap towards Digital Taxation
by launch of #GST. #GSTForNewIndia
http…</t>
  </si>
  <si>
    <t>rsprasad
जानिये #GST द्वारा आपको मिलेंगे
कौन से सीधे 5 लाभ | #GSTForCommonMan
https://t.co/j3QyrrEANA</t>
  </si>
  <si>
    <t>gabbar_dast
RT @ROFLaaLa: Shocking !!! Even
after paying 18% #GST I am still
paying less than my usual bill
which I used to. Is this the ache
din modi…</t>
  </si>
  <si>
    <t xml:space="preserve">roflaala
</t>
  </si>
  <si>
    <t>kanti_salecha
RT @BJP4India: PM Shri @narendramodi
describes #GST as a “Good and Simple
Tax” which would ultimately benefit
the poor. #1TaxBenefitsMax ht…</t>
  </si>
  <si>
    <t>themssuhag
RT @BJP4India: #GST - राष्ट्र की
प्रगति के लिए एक ऐतिहासिक कदम।
#1TaxBenefitsMax https://t.co/aVfZZ7YGZ8</t>
  </si>
  <si>
    <t>mla_sdeshmukh
RT @BJP4India: #GST - राष्ट्र की
प्रगति के लिए एक ऐतिहासिक कदम।
#1TaxBenefitsMax https://t.co/aVfZZ7YGZ8</t>
  </si>
  <si>
    <t>vote4aap
RT @iKamranShahid: #HalfCookedGST
There are 161 countries that have
implemented #GST, but India is
d first country where real-estate
&amp;amp; alc…</t>
  </si>
  <si>
    <t>pinkiirangey
RT @jaysidh1: #GST समझने के बाद
पहला केस सामने आया😝😝😂😂😂😂😎😎👇
https://t.co/HsmxHT7Q7Z</t>
  </si>
  <si>
    <t>bhupinderbjpggn
RT @CaptAbhimanyu: #GST लागू होने
के बाद घर का खाना 12% तक सस्ता
होगा. पढिए यह विस्तृत रिपोर्ट.
#GST4NewIndia https://t.co/UKfeBMw4ki</t>
  </si>
  <si>
    <t xml:space="preserve">captabhimanyu
</t>
  </si>
  <si>
    <t>kapsshimla
RT @ThePrintIndia: Arun Shourie:
#GST is just a tax and this government
is putting it at par with the independence
of India #OTC https://t.…</t>
  </si>
  <si>
    <t>saffron_lioness
RT @saffron_lioness: गीता और उपनिषद्
पढने का असर अब दिखने लगा है जो
@OfficeOfRG शोक संदेश भी नकल मारकर
लिखता था वो आज #GST का प्रचंड अर्थ…</t>
  </si>
  <si>
    <t xml:space="preserve">arvindkejriwal
</t>
  </si>
  <si>
    <t>arvindhtweets
RT @news7tamil: ஜிஎஸ்டி வரியால்
பலர் வேலையிழக்கும் அபாயத்தில் கடலைமிட்டாய்
தயாரிப்பு தொழில்! விவரம்: https://t.co/kIabC8d9Tu
| #GST | #GS…</t>
  </si>
  <si>
    <t>karthikeyacwa
@drtamilisaibjp #GST எதிர்ப்பை
திசை திருப்ப இப்ப இதை இறக்கி விட்டு
இருக்கீங்க</t>
  </si>
  <si>
    <t xml:space="preserve">drtamilisaibjp
</t>
  </si>
  <si>
    <t>pduggiraala
RT @nsitharaman: GST to boost Hyderabad
revenue as over 86% migrate to
new regime | Business Line "State
CT Dept becomes #GST Bhavan" https…</t>
  </si>
  <si>
    <t>shivraj45638475
RT @ashokgehlot51: First fallout
of #GST can be seen in rising inflation.
Prices of essential commodities
have gone up drastically. #GSTeff…</t>
  </si>
  <si>
    <t>ashishmerkhed
RT @BJP4India: #GST - राष्ट्र की
प्रगति के लिए एक ऐतिहासिक कदम।
#1TaxBenefitsMax https://t.co/aVfZZ7YGZ8</t>
  </si>
  <si>
    <t>arun_officials
RT @PTTVOnlineNews: ஜி.எஸ்.டி.யில்
குறைகள் இருந்தால் மாற்றம்: எடப்பாடி
பழனிசாமி https://t.co/S5BtFiAqf3
#GST #EdappadiPalaniswami https://t…</t>
  </si>
  <si>
    <t>mps0999
RT @HindiPratyaksha: #GST expected
to add 100,000 new #employment
opportunities in specialized areas
like taxation, accounting and #DataAna…</t>
  </si>
  <si>
    <t xml:space="preserve">hindipratyaksha
</t>
  </si>
  <si>
    <t>siang16
2nd July, 2017 #GST #Anchoring
Anchoring an event on GST at Rabindra
Bhawan in the presence of the Hon'ble...
https://t.co/JszR2tJ7pf</t>
  </si>
  <si>
    <t>jasvinderssingh
RT @ArunbajpaiRajan: #GST के बाद
"एक देश, एक क़ानून" की मांग तेजी
पकड़ रही है, अब सरकार मुस्लिम पर्सनल
लॉ बोर्ड, और 370 को ख़त्म करने
की म…</t>
  </si>
  <si>
    <t>drjsamuel2
RT @jamewils: Now get ready for
daily tweaks in #GST just like
you had for DeMon.. Yep.. Government
even arranged a war room..so keep
watch…</t>
  </si>
  <si>
    <t>jamewils
RT @MyFellowIndians: #GST Slabs
Essential Medicines - 12% - 18%
Tractor - 28% Sanitary Pads - 12%
School Bags - 28% 👃Alcohol - 0%
#JaiHoM…</t>
  </si>
  <si>
    <t>pradeepkhatri18
RT @dharmendra8055: #HalfCookedGST
Modiji idea churaya aapne #GST
ka resepi bhi chrate masterchef
mms se toh gst aadhi adhuri na
pakkti😂😂😂…</t>
  </si>
  <si>
    <t>naveenr888
RT @BJP4India: #GST - राष्ट्र की
प्रगति के लिए एक ऐतिहासिक कदम।
#1TaxBenefitsMax https://t.co/aVfZZ7YGZ8</t>
  </si>
  <si>
    <t>mayurshetty01
RT @MoodysInvSvc: Moody’s Investors
Service’s statement on the launch
of #GST #India https://t.co/paaBG6mWJT</t>
  </si>
  <si>
    <t xml:space="preserve">moodysinvsvc
</t>
  </si>
  <si>
    <t>dreamseller2000
என்னைக் கேட்டால் சினிமா துறைக்கு,
அதிலும் தமிழ் சினிமாவுக்கு, 50%
வரி விதிக்க வேண்டும். ஒழியட்டும்
சனியன். #GST</t>
  </si>
  <si>
    <t>rajivswaminath
RT @nsitharaman: GST to boost Hyderabad
revenue as over 86% migrate to
new regime | Business Line "State
CT Dept becomes #GST Bhavan" https…</t>
  </si>
  <si>
    <t>surajpr54075991
RT @BJP4India: #GST - राष्ट्र की
प्रगति के लिए एक ऐतिहासिक कदम।
#1TaxBenefitsMax https://t.co/aVfZZ7YGZ8</t>
  </si>
  <si>
    <t>arunkumar183
RT @JuniorVikatan: ஜி.எஸ்.டி -
வணிகர்கள் செய்ய வேண்டியது இதுதான்!
https://t.co/LUAEDd5rtj #GST #OneNationOneTax
#Traders https://t.co/xbm…</t>
  </si>
  <si>
    <t xml:space="preserve">juniorvikatan
</t>
  </si>
  <si>
    <t>saurabh_bohra
@nsitharaman @askGST_GoI @BJP4India
@BJP4Karnataka @BJP4TamilNadu There
has been no law / regime in India
as yet im… https://t.co/YbmBgJqqav</t>
  </si>
  <si>
    <t>rkrohitps2
RT @ashu3page: 48.62 Rs GST on
Rs 269 food plate 50.22 Rs GST
on Rs 299 food plate Thoda zyada
nahi Hai? #GST https://t.co/jxpouhLyEs</t>
  </si>
  <si>
    <t xml:space="preserve">ashu3page
</t>
  </si>
  <si>
    <t>akg316arvind
RT @DDNewsHindi: राजस्व सचिव @adhia03
की नागरिकों से अपील: #Socialmedia
पर #GST से संबंधित अपुष्ट खबरों
को न फैलाएं। https://t.co/1Ro5TFetlv</t>
  </si>
  <si>
    <t>vishal_warriors
RT @FridayCinemaa: #TFPC president
#Vishal , treasurer @prabhu_sr
met State Minister #KadamburRaju
and discussed abt the #GST issue
&amp;amp; talk…</t>
  </si>
  <si>
    <t xml:space="preserve">prabhu_sr
</t>
  </si>
  <si>
    <t>fridaycinemaa
RT @FridayCinemaa: #TFPC president
#Vishal , treasurer @prabhu_sr
met State Minister #KadamburRaju
and discussed abt the #GST issue
&amp;amp; talk…</t>
  </si>
  <si>
    <t>krkn_kumar
RT @kumarfaculty: என்ன சாப்பிடுவது
என்பதை மட்டுமல்ல எங்கு, எவ்வளவு
சாப்பிட வேண்டும் என்பதையும் அரசே
முடிவு செய்கிறது. #GST</t>
  </si>
  <si>
    <t xml:space="preserve">kumarfaculty
</t>
  </si>
  <si>
    <t>thebullbull
RT @ETMarkets: Why #stocks of organised
sector firms have an edge after
#GST https://t.co/0VbQ5QtIYM #ETMarketsTopStory
https://t.co/HTXR3p…</t>
  </si>
  <si>
    <t>vik_kumbhare
RT @BJP4India: #GST - राष्ट्र की
प्रगति के लिए एक ऐतिहासिक कदम।
#1TaxBenefitsMax https://t.co/aVfZZ7YGZ8</t>
  </si>
  <si>
    <t>babroowahen
RT @tallysolutions: In the #GST
era, there are 2 kinds of people
- those who use Tally &amp;amp; those
who don't. https://t.co/eqBZf9E7xo
#TallyHai…</t>
  </si>
  <si>
    <t xml:space="preserve">tallysolutions
</t>
  </si>
  <si>
    <t>maitreysharma_v
RT @nsitharaman: Demystifying GST
| Business Line #GST @askGST_GoI
@BJP4India @BJP4Karnataka @BJP4TamilNadu
https://t.co/VbQjaKuZYS</t>
  </si>
  <si>
    <t>dwaraganath
RT @vikatan: தமிழ் சினிமாவைக் காப்பாற்றுங்கள்..!
இயக்குநர் ஷங்கர் வேதனை..! https://t.co/KbLfhd2ia7
#Shankar #TamilCinema #GST https://t.co…</t>
  </si>
  <si>
    <t xml:space="preserve">vikatan
</t>
  </si>
  <si>
    <t>agarwal_shivom
RT @BJP4India: #GST - राष्ट्र की
प्रगति के लिए एक ऐतिहासिक कदम।
#1TaxBenefitsMax https://t.co/aVfZZ7YGZ8</t>
  </si>
  <si>
    <t>shrikrishnagaut
RT @radhika952: 30जून की आधी रात
को राजस्थान के ब्यावर में पैदा
हुए बच्चे का नाम #GST रखा गया😁😀
#जानकारी साभारhttps://t.co/EnXFVDs7cH
http…</t>
  </si>
  <si>
    <t xml:space="preserve">radhika952
</t>
  </si>
  <si>
    <t>nehapdeoras
Aur kya! #LahukaLagaan #sanitarynapkins
#GST https://t.co/imtLLhfJbF</t>
  </si>
  <si>
    <t>utalent
RT @Being_Humor: सर @ArvindKejriwal
एक आदमी मर रहा है, कौन सा सामान
#GST से महँगा हुआ है जल्दी बताओ
उसी दुकान के सामने ले जाता हूँ
घसीट के।…</t>
  </si>
  <si>
    <t xml:space="preserve">being_humor
</t>
  </si>
  <si>
    <t>bjp4maharashtra
RT @BJP4India: #GST - राष्ट्र की
प्रगति के लिए एक ऐतिहासिक कदम।
#1TaxBenefitsMax https://t.co/aVfZZ7YGZ8</t>
  </si>
  <si>
    <t>mgherkar
RT @jairajp: When modi ji said
#GST is Transformational, first
I didn't believe, but now I do..😛
De Transforming Ghee Pongal to
Idlis..😁👍 h…</t>
  </si>
  <si>
    <t xml:space="preserve">jairajp
</t>
  </si>
  <si>
    <t>kavitar16168107
RT @mydvpatel: #GST के बारे में
जब #युगपुरुष जी से पूछा गया तो
उन्होंने एक वाक्य में ही GST का
अर्थ समझा दिया। "सारे #टैक्स मिले
हुए है जी…</t>
  </si>
  <si>
    <t>datajunctions
RT @DataJunctions: why #ServiceProviders
need to #follow #markets? #introduction
of #GST: #India https://t.co/lD7QJpF6PT
on @LinkedIn #RT #…</t>
  </si>
  <si>
    <t xml:space="preserve">linkedin
</t>
  </si>
  <si>
    <t>shankardgr8
RT @nsitharaman: GST to boost Hyderabad
revenue as over 86% migrate to
new regime | Business Line "State
CT Dept becomes #GST Bhavan" https…</t>
  </si>
  <si>
    <t>_iamshubha
RT @aartic02: PM calls it as Good
&amp;amp; Simple Tax but Traders are
finding #GST not so simple. #HalfCookedGST
https://t.co/NNOzU1duHo</t>
  </si>
  <si>
    <t>lavanya_bmj
RT @Hritesh_: अब तो #GST भी आ गयो..
😐 तुम कब आओगी... . . . . मेरी
प्यारी.....चमकी 🙇🙇😍😍</t>
  </si>
  <si>
    <t>jitendrajain_
#GST Isn’t the Last of @narendramodi’s
Reforms https://t.co/UPSLe4Id6g
via @business</t>
  </si>
  <si>
    <t xml:space="preserve">business
</t>
  </si>
  <si>
    <t>shimuajay
RT @kabhishek744: Well, Fixed it..😏
#NotInMyName #NotOnPakSoil #GST
#DelhiKaNayak #INDvPAK ~The Real
LynchMob ~Jai Shri Ram https://t.co/s…</t>
  </si>
  <si>
    <t xml:space="preserve">kabhishek744
</t>
  </si>
  <si>
    <t>nzsuresh
RT @BJP4India: #GST - राष्ट्र की
प्रगति के लिए एक ऐतिहासिक कदम।
#1TaxBenefitsMax https://t.co/aVfZZ7YGZ8</t>
  </si>
  <si>
    <t>lalashwa
RT @TheSignOfFive: #GST FAQs with
the GoI https://t.co/ONHBQwpDM7</t>
  </si>
  <si>
    <t xml:space="preserve">ask0704
</t>
  </si>
  <si>
    <t>thesignoffive
#GST FAQs with the GoI https://t.co/ONHBQwpDM7</t>
  </si>
  <si>
    <t>bharat_manthan
RT @Bharat_Manthan: #1TaxBenefitsMax
#GST चले बाजार चोर भौंके हजार #GoodAndSimpleTax
#GSTEraBegins #IndiaForGST #GoodsAndServicesTax
@SV…</t>
  </si>
  <si>
    <t xml:space="preserve">sv
</t>
  </si>
  <si>
    <t>senkumaru
RT @PTTVOnlineNews: ஜி.எஸ்.டி.யில்
குறைகள் இருந்தால் மாற்றம்: எடப்பாடி
பழனிசாமி https://t.co/S5BtFiAqf3
#GST #EdappadiPalaniswami https://t…</t>
  </si>
  <si>
    <t>nalinskohli
RT @BJP4India: #GST - राष्ट्र की
प्रगति के लिए एक ऐतिहासिक कदम।
#1TaxBenefitsMax https://t.co/aVfZZ7YGZ8</t>
  </si>
  <si>
    <t>bankimistry
@PushpVairagi @pkm370 @tarsemkpahi
@chandra97990296 @abhibajpai09
@gyanguru2707 @kamaaaa6 @vineeta0202…
https://t.co/WWaV4l4vSp</t>
  </si>
  <si>
    <t xml:space="preserve">vineeta0202
</t>
  </si>
  <si>
    <t xml:space="preserve">abhibajpai09
</t>
  </si>
  <si>
    <t xml:space="preserve">chandra97990296
</t>
  </si>
  <si>
    <t xml:space="preserve">pkm370
</t>
  </si>
  <si>
    <t>kamaaaa6
RT @Ajay_Kr_Sin: Sir @narendramodi,
now that you hv implemented world's
best #GST rates, can u assure Indians
will get world's best ameniti…</t>
  </si>
  <si>
    <t xml:space="preserve">gyanguru2707
</t>
  </si>
  <si>
    <t xml:space="preserve">tarsemkpahi
</t>
  </si>
  <si>
    <t xml:space="preserve">pushpvairagi
</t>
  </si>
  <si>
    <t>yogesh_r_p
RT @News18India: #GST से जुड़ी
इन 7 अफवाहों के चक्कर में बिलकुल
न पड़ें.. #GSTForNewIndia @narendramodi
https://t.co/cHTITQfCAz</t>
  </si>
  <si>
    <t>news18india
ज़रूरी खबर! #GST के बाद से इन 11
कामों के लिए #AadharCard हो गया
है बेहद ज़रूरी, क्लिक कर जान लीजिए..
https://t.co/YVvRSshlfY @UIDAI</t>
  </si>
  <si>
    <t>kanaram190
RT @DrGPradhan: 4547 Votes Combined
votes for Priyanka and @OfficeOfRG
don't even cross minimum 5% slab
of #GST @incindia https://t.co/Ug…</t>
  </si>
  <si>
    <t>zee_hindustan
#GST के बाद @HUL_News ने घटाए डिटर्जेंट
और साबुन के दाम</t>
  </si>
  <si>
    <t xml:space="preserve">hul_news
</t>
  </si>
  <si>
    <t>mkdass6
RT @chaudhary528: #जीने_की_राह
माई मसानी की पूजा नही करनी चाहिए👇
https://t.co/ymIjgaGdjA #GST https://t.co/p63TE6tXnq</t>
  </si>
  <si>
    <t xml:space="preserve">chaudhary528
</t>
  </si>
  <si>
    <t>sharmilagharpur
RT @EconomicTimes: Straight from
the horse's mouth | Revenue secretary
busts seven #GST myths https://t.co/etUBo98nVs</t>
  </si>
  <si>
    <t>suryapratapsr
RT @Perfect_Romeo: #GST के बाद
"एक देश, एक क़ानून" की मांग तेजी
पकड़ रही है, अब सरकार मुस्लिम पर्सनल
लॉ बोर्ड, और 370 को ख़त्म करने
की मर्…</t>
  </si>
  <si>
    <t>rrk753
RT @narendramodi177: #GST - राष्ट्र
की प्रगति के लिए एक ऐतिहासिक कदम।
#1TaxBenefitsMax https://t.co/Wt1q1DlVGL</t>
  </si>
  <si>
    <t xml:space="preserve">narendramodi177
</t>
  </si>
  <si>
    <t>insanil35
RT @CaptAbhimanyu: #GST लागू होने
के बाद घर का खाना 12% तक सस्ता
होगा. पढिए यह विस्तृत रिपोर्ट.
#GST4NewIndia https://t.co/UKfeBMw4ki</t>
  </si>
  <si>
    <t>himadhan
RT @kt_pugaz: ஜி.எஸ்.டி.யால் ஒரு
லட்சம் பேருக்கு வேலை கிடைத்துள்ளது-
#தமிழிசை போங்கண்ணே.. இதுல எப்படிண்ணே
எரியும்..? தட் மொமன்ட்😂😂 #GST
h…</t>
  </si>
  <si>
    <t>ratnani_santosh
#GST के बाद "एक देश, एक क़ानून"
की मांग तेजी पकड़ रही है, अब सरकार
मुस्लिम पर्सनल लॉ बोर्ड, और 370
को ख़त्म करने की मर्दानगी दिखाए||</t>
  </si>
  <si>
    <t>yicslw1x6cezz1c
RT @BJP4India: #GST - राष्ट्र की
प्रगति के लिए एक ऐतिहासिक कदम।
#1TaxBenefitsMax https://t.co/aVfZZ7YGZ8</t>
  </si>
  <si>
    <t>jayeshsheth10
#GST के बाद "एक देश, एक क़ानून"
की मांग तेजी पकड़ रही है, अब सरकार
मुस्लिम पर्सनल लॉ बोर्ड, और 370
को ख़त्म करने की मर्दानगी दिखाए✊✊</t>
  </si>
  <si>
    <t>varibar02_dr
RT @kabhishek744: Well, Fixed it..😏
#NotInMyName #NotOnPakSoil #GST
#DelhiKaNayak #INDvPAK ~The Real
LynchMob ~Jai Shri Ram https://t.co/s…</t>
  </si>
  <si>
    <t>pratyushmayank
RT iKamranShahid: #HalfCookedGST
There are 161 countries that have
implemented #GST, but India is
d first country where real-estate
&amp;amp; alco…</t>
  </si>
  <si>
    <t>5jessijessi
RT @aartic02: Modi Gyan on #GST
as CM.. क्या बंदा है यह, मुख्य
मंत्री के रूप में जिस जिस चीज़
के खिलाफ था, प्रधान मंत्री बनकर
उस उस को ला…</t>
  </si>
  <si>
    <t>chairmansresort
The latest The Chairman's Resort
Daily! https://t.co/MMeb1zbbQo
Thanks to @The_HummingTree @ddey67
@KarthickPrabu #bangalore #gst</t>
  </si>
  <si>
    <t xml:space="preserve">karthickprabu
</t>
  </si>
  <si>
    <t xml:space="preserve">ddey67
</t>
  </si>
  <si>
    <t xml:space="preserve">the_hummingtree
</t>
  </si>
  <si>
    <t>subbanju
RT @kamaaaa6: अब ये अफवाह कौन फैला
रहा है #GST मतलब है...🤔🤔 G(गधे)
S (से प्रेरित) T(टैक्स) 😂😂</t>
  </si>
  <si>
    <t>sanjayy67065513
RT @BJP4India: #GST - राष्ट्र की
प्रगति के लिए एक ऐतिहासिक कदम।
#1TaxBenefitsMax https://t.co/aVfZZ7YGZ8</t>
  </si>
  <si>
    <t>srirammahadevan
RT @DDNewsLive: Do not circulate
unverified messages related to
#GST through #socialmedia: Revenue
Secretary @adhia03 appeals to people
htt…</t>
  </si>
  <si>
    <t>addressofishq
RT @jaysidh1: #GST समझने के बाद
पहला केस सामने आया😝😝😂😂😂😂😎😎👇
https://t.co/HsmxHT7Q7Z</t>
  </si>
  <si>
    <t>barvesindia
RT @AEHarshada: #GST to give #ITC
tailwinds stock is smoking Hot
for #FIIBrokerages #Houseviews
@CNBC_Awaaz https://t.co/Yxg7s55bX2</t>
  </si>
  <si>
    <t>bsindia
#Markets cheer #GST regime: #Sensex
open 250 pts higher, #Nifty touches
9,600 https://t.co/d4yxVHl5AB https://t.co/gT479EiH75</t>
  </si>
  <si>
    <t>sank4lpr
RT @RJSIDDHARTH: Rasgolla comes
under 8% slab Samosa, Chops and
Sondesh under 18% ! Bhayankar confusion.
Share your #GST experience #GSTe…</t>
  </si>
  <si>
    <t>nagarjitendra
RT @NagarJitendra: #RahulGandhi
को शायद #GST समझ आ गया है..!👇😄
#GSTForNewIndia https://t.co/f5cuD9mbmj</t>
  </si>
  <si>
    <t>muthukumar2k6
RT @kumarfaculty: என்ன சாப்பிடுவது
என்பதை மட்டுமல்ல எங்கு, எவ்வளவு
சாப்பிட வேண்டும் என்பதையும் அரசே
முடிவு செய்கிறது. #GST</t>
  </si>
  <si>
    <t>kumarsroy
RT @dna: #GST ushers in new-look
Socialist India https://t.co/kTR2kLbfmf
writes @AntoJoseph</t>
  </si>
  <si>
    <t xml:space="preserve">antojoseph
</t>
  </si>
  <si>
    <t>dna
#GST ushers in new-look Socialist
India https://t.co/kTR2kLbfmf writes
@AntoJoseph</t>
  </si>
  <si>
    <t>rajanibhajan
RT @BJP4India: #GST - राष्ट्र की
प्रगति के लिए एक ऐतिहासिक कदम।
#1TaxBenefitsMax https://t.co/aVfZZ7YGZ8</t>
  </si>
  <si>
    <t>gopaljh98782828
RT @BJP4India: #GST - राष्ट्र की
प्रगति के लिए एक ऐतिहासिक कदम।
#1TaxBenefitsMax https://t.co/aVfZZ7YGZ8</t>
  </si>
  <si>
    <t>yosinghyoyo172
RT @AshokGoelBJP: कांग्रेस के बदलते
बोल | मोदी विरोध एक मात्र लक्ष्य
#CorruptCongress #GST https://t.co/RE5iZf97V2</t>
  </si>
  <si>
    <t xml:space="preserve">ashokgoelbjp
</t>
  </si>
  <si>
    <t>sproutsonline
@Karmatraveler When overpriced
petroleum which affects prices
of every commodity &amp;amp; oddly
alcohol are kept out of… https://t.co/CQlcVs5Wqe</t>
  </si>
  <si>
    <t xml:space="preserve">karmatraveler
</t>
  </si>
  <si>
    <t>renusethi7
RT @kumarshefali: @Gurmeetramrahim
@narendramodi Rising &amp;amp; Shining
Indian era with #GST</t>
  </si>
  <si>
    <t>aaronegroup
#moodys gives thumbsup to #gst
for #India #gdp #indiagdp https://t.co/tFfjdE5sQK</t>
  </si>
  <si>
    <t>spm19768
RT @BJP4India: #GST - राष्ट्र की
प्रगति के लिए एक ऐतिहासिक कदम।
#1TaxBenefitsMax https://t.co/aVfZZ7YGZ8</t>
  </si>
  <si>
    <t>bjp4atp
RT @BJP4Andhra: #GST is one but
advantages are many. Travel tickets
in general compartment of a train
or a bus do not attract any tax
anymo…</t>
  </si>
  <si>
    <t xml:space="preserve">bjp4andhra
</t>
  </si>
  <si>
    <t>demonetized8_11
RT @dharmendra8055: #HalfCookedGST
chai wale ne hadh karr di bina
chai patti ki chai jesi #gst desh
ko majburi se ghatakne de di😂😂😂
https:…</t>
  </si>
  <si>
    <t>abhaybora
RT @amishra77: To all those who
want to sound intelligent by suggesting
#GST with just one slab would have
been better - this short video
i…</t>
  </si>
  <si>
    <t>arjunvyastweets
BJP4Maharashtra: RT BJP4India:
#GST - राष्ट्र की प्रगति के लिए
एक ऐतिहासिक कदम। #1TaxBenefitsMax
https://t.co/67rM7RxCCD</t>
  </si>
  <si>
    <t>sanjaiuwach
RT @tarsemkpahi: मुग़लों का जज़िया
अंग्रेज़ों का लगान भाजपा की GST
रहती दुनियाँ तक,काले अक्षरों में
लिखे और पढ़े जाएंगे ? #GST @AAPforIN…</t>
  </si>
  <si>
    <t>bytepilot
RT @bsindia: One return a month,
not 3; rates lower than VAT: @adhia03
busts 7 #GST myths https://t.co/lo5FMsDY0T
https://t.co/hK0boNedlz</t>
  </si>
  <si>
    <t>vishweshiremath
RT @bsindia: One return a month,
not 3; rates lower than VAT: @adhia03
busts 7 #GST myths https://t.co/lo5FMsDY0T
https://t.co/hK0boNedlz</t>
  </si>
  <si>
    <t>vj_devil007
RT @Myth_Busterz: GST = #GayiSarkarTumhari
#GSTfact~ Across the globe, the
Govt that implemented #GST has
lost the very next election. #G…</t>
  </si>
  <si>
    <t xml:space="preserve">myth_busterz
</t>
  </si>
  <si>
    <t>davinder2010
RT @VishalDadlani: #GST https://t.co/8Le9RlWn58</t>
  </si>
  <si>
    <t xml:space="preserve">vishaldadlani
</t>
  </si>
  <si>
    <t>nidhi19982902
RT @AshokGoelBJP: कांग्रेस के बदलते
बोल | मोदी विरोध एक मात्र लक्ष्य
#CorruptCongress #GST https://t.co/RE5iZf97V2</t>
  </si>
  <si>
    <t>tarungarg87
RT @ashu3page: 48.62 Rs GST on
Rs 269 food plate 50.22 Rs GST
on Rs 299 food plate Thoda zyada
nahi Hai? #GST https://t.co/jxpouhLyEs</t>
  </si>
  <si>
    <t>maheshrajkotiya
मोदी जी के लूटेरे GST के नाम लूट
कर आम आदमी को लूट कर ले जा रहे
हैं। #GST https://t.co/28ZufJPhlW</t>
  </si>
  <si>
    <t>rohitpanwar9999
RT @mandeepjhajhria: @DeependerSHooda
: possess a great sense of humor.
Now, #GST means ‘gayee sarkar thaari’
. @sahilkhatri82 @HaryanaTwe…</t>
  </si>
  <si>
    <t>sahilkhatri82
RT @mandeepjhajhria: @DeependerSHooda
: possess a great sense of humor.
Now, #GST means ‘gayee sarkar thaari’
. @sahilkhatri82 @HaryanaTwe…</t>
  </si>
  <si>
    <t>deependershooda
RT @mandeepjhajhria: @DeependerSHooda
: possess a great sense of humor.
Now, #GST means ‘gayee sarkar thaari’
. @sahilkhatri82 @HaryanaTwe…</t>
  </si>
  <si>
    <t xml:space="preserve">mandeepjhajhria
</t>
  </si>
  <si>
    <t>nanditathhakur
RT @htTweets: Day 1 of #GST rollout: No
major panic barring few lapses
as businesses transition https://t.co/MwVVtCI6ya
@MahuaVenkatesh re…</t>
  </si>
  <si>
    <t xml:space="preserve">mahuavenkatesh
</t>
  </si>
  <si>
    <t>misterbafs
RT @moneycontrolcom: #GST impact:
Full list of cars, bikes that will
become cheaper from July 1 #GSTForNewIndia
#GSTeffect https://t.co/Rf6…</t>
  </si>
  <si>
    <t xml:space="preserve">moneycontrolcom
</t>
  </si>
  <si>
    <t>unbaised_critic
RT @amishra77: To all those who
want to sound intelligent by suggesting
#GST with just one slab would have
been better - this short video
i…</t>
  </si>
  <si>
    <t>ameyparanjape
RT @dna: #GST ushers in new-look
Socialist India https://t.co/kTR2kLbfmf
writes @AntoJoseph</t>
  </si>
  <si>
    <t>pam2912
RT @ShefVaidya: OMG, one whole
day with #GST and @ArvindKejriwal
has not tweeted against it yet?</t>
  </si>
  <si>
    <t xml:space="preserve">shefvaidya
</t>
  </si>
  <si>
    <t>pratz1100
#GST is a revolution!Only ppl arent
much aware abt it! #Studentsenlighten
evry person abt benefits &amp;amp;
tax system of #GoodAndSimpleTax</t>
  </si>
  <si>
    <t>kanchandwivedi3
RT @NewsX: Revenue Secretary Hasmukh
@adhia03 dispels seven ‘myths’
about #GST https://t.co/Fz6v224vr9</t>
  </si>
  <si>
    <t xml:space="preserve">newsx
</t>
  </si>
  <si>
    <t xml:space="preserve">airnewsalerts
</t>
  </si>
  <si>
    <t>a522fa607f604cd
RT @VishalBhardiya: Congratulations
to PM @narendramodi Ji on launch
of #GST Under his #leadership &amp;amp;
#vision . #GSTForNewIndia https://t.co…</t>
  </si>
  <si>
    <t xml:space="preserve">vishalbhardiya
</t>
  </si>
  <si>
    <t xml:space="preserve">sanjay_khattri
</t>
  </si>
  <si>
    <t>priyankamp_bbk
RT @BJP4India: #GST - राष्ट्र की
प्रगति के लिए एक ऐतिहासिक कदम।
#1TaxBenefitsMax https://t.co/aVfZZ7YGZ8</t>
  </si>
  <si>
    <t>ravi588ravi
RT @narendramodi177: #GST - राष्ट्र
की प्रगति के लिए एक ऐतिहासिक कदम।
#1TaxBenefitsMax https://t.co/Wt1q1DlVGL</t>
  </si>
  <si>
    <t>mayankforbjp
RT @srbhkmr151: #GST का विरोध करने
वालों कभी चीन निर्मित सामान का
भी बहिष्कार करो..।।</t>
  </si>
  <si>
    <t>balajip01497311
RT @BJP4India: #GST - राष्ट्र की
प्रगति के लिए एक ऐतिहासिक कदम।
#1TaxBenefitsMax https://t.co/aVfZZ7YGZ8</t>
  </si>
  <si>
    <t>gaurikashyap10
RT @dharmendra8055: #HalfCookedGST
chai wale ne hadh karr di bina
chai patti ki chai jesi #gst desh
ko majburi se ghatakne de di😂😂😂
https:…</t>
  </si>
  <si>
    <t>imsonadoll
RT @ImRanjeetRay: #GST के बाद "एक
देश, एक क़ानून" की मांग तेजी पकड़
रही है, अब सरकार मुस्लिम पर्सनल
लॉ बोर्ड, और 370 को ख़त्म करने
की मर्दा…</t>
  </si>
  <si>
    <t xml:space="preserve">imranjeetray
</t>
  </si>
  <si>
    <t>golechhaashish
RT @CNBCTV18News: “Earnings will
get a boost rather than a hit due
to #GST”, says Vallabh Bhanshali,
Enam Group. https://t.co/UBrHcRZ3nH</t>
  </si>
  <si>
    <t>thomasjins
RT @MyFellowIndians: #GST Slabs
Essential Medicines - 12% - 18%
Tractor - 28% Sanitary Pads - 12%
School Bags - 28% 👃Alcohol - 0%
#JaiHoM…</t>
  </si>
  <si>
    <t>pintuku30418733
RT @BJP4India: #GST - राष्ट्र की
प्रगति के लिए एक ऐतिहासिक कदम।
#1TaxBenefitsMax https://t.co/aVfZZ7YGZ8</t>
  </si>
  <si>
    <t>sksoundhar
அண்ணா "டீ" விலை ஏன் அதிகமாக்கிட்டீங்க....??
😳😳😳 . .#GST ல தண்ணி விலை அதிகமாகிடுச்சி
தம்பி</t>
  </si>
  <si>
    <t>kgondalia
#GST - राष्ट्र की प्रगति के लिए
एक ऐतिहासिक कदम। @BJP4India #1TaxBenefitsMax
https://t.co/QApe1WHHpa</t>
  </si>
  <si>
    <t>naron62195942
RT @AshokGoelBJP: कांग्रेस के बदलते
बोल | मोदी विरोध एक मात्र लक्ष्य
#CorruptCongress #GST https://t.co/RE5iZf97V2</t>
  </si>
  <si>
    <t>sharafatazmi
RT @dharmendra8055: #HalfCookedGST
chai wale ne hadh karr di bina
chai patti ki chai jesi #gst desh
ko majburi se ghatakne de di😂😂😂
https:…</t>
  </si>
  <si>
    <t xml:space="preserve">i_me_my5elf
</t>
  </si>
  <si>
    <t>pankaj_mahindru
RT @jaideep400: #GST has ended
up making diesel cars cheaper and
hybrids more expensive. An anomaly
that needs correcting! @PMOIndia
@Psm_…</t>
  </si>
  <si>
    <t>y4mu3p7jiru3eh7
RT @desichorii1: अगर #GoodsAndServicesTax
से लोगो और देश का लाभ होगा तो 7
साल #GST को रोकने के लिए #BJP को
माफी मांगनी चाहिए #GoodAndSimple…</t>
  </si>
  <si>
    <t>rahul_birohar
RT @Sachin_IYC: मोदीजी-खट्टरजी,सत्ता
का अहंकार छोड़िए, #GST से पीड़ित
दुकानदार-व्यापारी-उद्योगपति की
पुकार भी सुनिए। #KisanPanchayatSonepat…</t>
  </si>
  <si>
    <t xml:space="preserve">sachin_iyc
</t>
  </si>
  <si>
    <t>saood_jamal
RT @AliSohrab007: देश के मुसलमानो
को विरोध कर रहे व्यपारियों के सामने
उछल उछल कर #GST का समर्थन करना
चाहिए और तो मोदी-जोगी को वोट.....!!</t>
  </si>
  <si>
    <t xml:space="preserve">alisohrab007
</t>
  </si>
  <si>
    <t>juzy1524
RT @ETMarkets: Why #stocks of organised
sector firms have an edge after
#GST https://t.co/0VbQ5QtIYM #ETMarketsTopStory
https://t.co/HTXR3p…</t>
  </si>
  <si>
    <t>muthu555krish
RT @PTTVOnlineNews: ஜி.எஸ்.டி.யில்
குறைகள் இருந்தால் மாற்றம்: எடப்பாடி
பழனிசாமி https://t.co/S5BtFiAqf3
#GST #EdappadiPalaniswami https://t…</t>
  </si>
  <si>
    <t>navaneethnavami
RT @shaijuttan: ചെക്ക്പോസ്റ്റ്
ഉദ്യേഗസ്ഥൻമാരുടെ ആത്മഹത്യയ്ക്ക്
മോഡി സമാധാനം പറയേണ്ടി വരുമോ ? #GST
#Curruption</t>
  </si>
  <si>
    <t xml:space="preserve">shaijuttan
</t>
  </si>
  <si>
    <t>imanudagar
1000 लड़कियां सदमे से मर गई और
500 कौमा में चली गई क्युंकि किसी
बेवकूफ ने अफवाह फैला दी थी कि GST
मतलब Girls Selfie Tax #GST</t>
  </si>
  <si>
    <t>zombieontherun
RT @MyFellowIndians: #GST Slabs
Essential Medicines - 12% - 18%
Tractor - 28% Sanitary Pads - 12%
School Bags - 28% 👃Alcohol - 0%
#JaiHoM…</t>
  </si>
  <si>
    <t>ansari_nazo
RT @bsindia: One return a month,
not 3; rates lower than VAT: @adhia03
busts 7 #GST myths https://t.co/lo5FMsDY0T
https://t.co/hK0boNedlz</t>
  </si>
  <si>
    <t>sujisukumaran07
ഭാരതം മുഴുവൻ അഴിമതിരഹിരം #GST https://t.co/Niri8bvFwp</t>
  </si>
  <si>
    <t>raghuramanmenon
RT @EconomicTimes: Straight from
the horse's mouth | Revenue secretary
busts seven #GST myths https://t.co/etUBo98nVs</t>
  </si>
  <si>
    <t>sinrosha
RT @nsitharaman: GST to boost Hyderabad
revenue as over 86% migrate to
new regime | Business Line "State
CT Dept becomes #GST Bhavan" https…</t>
  </si>
  <si>
    <t>surbhiaiims
RT @bsindia: #GST to give momentum
to 'Make in India', boost exports:
Amitabh Kant https://t.co/SCVKyimraH
@BSjourno #GSTForNewIndia https…</t>
  </si>
  <si>
    <t xml:space="preserve">bsjourno
</t>
  </si>
  <si>
    <t>cyberteamag115
RT @ashokgehlot51: First fallout
of #GST can be seen in rising inflation.
Prices of essential commodities
have gone up drastically. #GSTeff…</t>
  </si>
  <si>
    <t>gj11jogi
Hahah #GST વાળી પાર્ટી 😹 https://t.co/n3g7Avb8IV</t>
  </si>
  <si>
    <t>alpeshbhayani__
RT @GJ11JoGi: હવે એવી અફવા કોણ
ફેલાવે છે કે છોકરી ગીવઅપ કરશે તો
#GST મુજબ એનો વજન ઓછો થશે</t>
  </si>
  <si>
    <t>maheshk38512492
RT @BJP4India: PM Shri @narendramodi
describes #GST as a “Good and Simple
Tax” which would ultimately benefit
the poor. #1TaxBenefitsMax ht…</t>
  </si>
  <si>
    <t>sheela1992ss
RT @dharmendra8055: #HalfCookedGST
chai wale ne hadh karr di bina
chai patti ki chai jesi #gst desh
ko majburi se ghatakne de di😂😂😂
https:…</t>
  </si>
  <si>
    <t>icexnuevadelhi
Apúntate a nuestro boletín y descubre
las consecuencias del nuevo #GST
📨rrssnuevadelhi@comercio.mineco.es</t>
  </si>
  <si>
    <t>twittgm
RT @i_me_my5elf: Ravi Shankar Prasad
compared #Demonetisation woes to
labour pain &amp;amp; now its Venkaiah
Naidu who compared #GST woes to
Labour…</t>
  </si>
  <si>
    <t>arunvadivel313
RT @news7tamil: ஜிஎஸ்டி வரியால்
பலர் வேலையிழக்கும் அபாயத்தில் கடலைமிட்டாய்
தயாரிப்பு தொழில்! விவரம்: https://t.co/kIabC8d9Tu
| #GST | #GS…</t>
  </si>
  <si>
    <t>pushpasbg
RT @SeemaRajputs: हमारे बिहार में
#GST ने अपना असली रुप दिखाते हुए
मानसून को प्रभावित कर दिया है,
अब #GST के साथ साथ मानसुन ने भी
लोगों को…</t>
  </si>
  <si>
    <t xml:space="preserve">seemarajputs
</t>
  </si>
  <si>
    <t>kamal13690
RT @AnandaVikatan: தமிழ் சினிமாவைக்
காப்பாற்றுங்கள்..! இயக்குநர் ஷங்கர்
வேதனை..! https://t.co/EMZBGoXLXX
#Shankar #TamilCinema #GST https:…</t>
  </si>
  <si>
    <t xml:space="preserve">anandavikatan
</t>
  </si>
  <si>
    <t>asitbala
RT @Bunibroto: The latest Novodaya!
https://t.co/hirwfpCXbk Thanks
to @djgoodlook @RajeevRanjanDU
@ratribose #gst #wivind</t>
  </si>
  <si>
    <t xml:space="preserve">ratribose
</t>
  </si>
  <si>
    <t xml:space="preserve">rajeevranjandu
</t>
  </si>
  <si>
    <t xml:space="preserve">djgoodlook
</t>
  </si>
  <si>
    <t xml:space="preserve">bunibroto
</t>
  </si>
  <si>
    <t>resfdfisdqhdvgf
RT @BJP4India: #GST - राष्ट्र की
प्रगति के लिए एक ऐतिहासिक कदम।
#1TaxBenefitsMax https://t.co/aVfZZ7YGZ8</t>
  </si>
  <si>
    <t>saravanan_jiiva
RT @kollymedia: மிக அதிக வரி..
தமிழ் சினிமாவை காப்பாற்றுங்கள்
- இயக்குநர் சங்கர் வேண்டுகோள் !!
#SaveTamilCinema #GST https://t.co/C1sPo32J…</t>
  </si>
  <si>
    <t xml:space="preserve">kollymedia
</t>
  </si>
  <si>
    <t>hmpatel44440038
RT @saheb_jii: गणित ना आये लेकिन
अर्थशास्त्र को समझाने कई तर्कशास्त्री
आये इसे tweeter कहते है। #GSTForNewIndia
#GST #gstrollout #GSTeffect…</t>
  </si>
  <si>
    <t xml:space="preserve">anmol_77
</t>
  </si>
  <si>
    <t xml:space="preserve">saheb_jii
</t>
  </si>
  <si>
    <t>rajnishji91
RT @_Shivohm: Meanwhile pappu trying
to understand #GST bill. https://t.co/dsT7Cpc83u</t>
  </si>
  <si>
    <t xml:space="preserve">8177sonali
</t>
  </si>
  <si>
    <t xml:space="preserve">alcoholicmaurya
</t>
  </si>
  <si>
    <t>rangakidambee
RT @nsitharaman: Demystifying GST
| Business Line #GST @askGST_GoI
@BJP4India @BJP4Karnataka @BJP4TamilNadu
https://t.co/VbQjaKuZYS</t>
  </si>
  <si>
    <t>atulmohan2
RT @DDNewsLive: Do not circulate
unverified messages related to
#GST through #socialmedia: Revenue
Secretary @adhia03 appeals to people
htt…</t>
  </si>
  <si>
    <t xml:space="preserve">sandipghose
</t>
  </si>
  <si>
    <t>rajan3_rajan
#GST के तहत साफ सुथरा व्यवसाय और
समयानुसार कर अदायगी आपको को काली
रात के समान क्यों लग रही❓करचोरी❓
@yatindra_vns @digvijaya_28</t>
  </si>
  <si>
    <t xml:space="preserve">yatindra_vns
</t>
  </si>
  <si>
    <t>ndas2017
RT @AshokGoelBJP: कांग्रेस के बदलते
बोल | मोदी विरोध एक मात्र लक्ष्य
#CorruptCongress #GST https://t.co/RE5iZf97V2</t>
  </si>
  <si>
    <t>sanjuyadavmk
RT @amitrajwant: GST-2017 G+S+T+2+0+1+7
7+19+20+2+0+1+7=56 56 इंच का सीना
जिंदाबाद #GST #GSTForNewIndia</t>
  </si>
  <si>
    <t xml:space="preserve">amitrajwant
</t>
  </si>
  <si>
    <t>goeltm_tg
RT @i_me_my5elf: Ravi Shankar Prasad
compared #Demonetisation woes to
labour pain &amp;amp; now its Venkaiah
Naidu who compared #GST woes to
Labour…</t>
  </si>
  <si>
    <t>mish_t
RT @mdlakhara: 30जून की आधी रात
को राजस्थान के ब्यावर में पैदा
हुए बच्चे का नाम #GST रखा गया😁😀
#GSTForNewIndia https://t.co/zUUbNsB6IU</t>
  </si>
  <si>
    <t>mdlakhara
RT @Lt_Anaya: This is Incredible!
The newly born baby named as #GST
😀 Dear @PMOIndia @narendramodi
&amp;amp; @arunjaitley Sir, this is
a sign of su…</t>
  </si>
  <si>
    <t>9033919524
RT @AEHarshada: #GST to give #ITC
tailwinds stock is smoking Hot
for #FIIBrokerages #Houseviews
@CNBC_Awaaz https://t.co/Yxg7s55bX2</t>
  </si>
  <si>
    <t>m_anantkumar
RT @aartic02: #GST Simplified 😜😂
*18% on Chai wale Biscuit 3% on
Gold Biscuits &amp;amp; Diamonds *12%
Luxury Tax on Sanitary Napkins
https://t.c…</t>
  </si>
  <si>
    <t>aroram63
RT @BJP4India: #GST - राष्ट्र की
प्रगति के लिए एक ऐतिहासिक कदम।
#1TaxBenefitsMax https://t.co/aVfZZ7YGZ8</t>
  </si>
  <si>
    <t>srashtibhatnag2
RT @parthiv9: Every innings starts
with the new ball swinging &amp;amp;
seaming. Play out initial overs
&amp;amp; go big!! Good luck #GST #OneNationOneTax…</t>
  </si>
  <si>
    <t xml:space="preserve">parthiv9
</t>
  </si>
  <si>
    <t xml:space="preserve">ra_thore
</t>
  </si>
  <si>
    <t>sahinakhan9
RT @Tanim0104: सुना है 14 हज़ार
करोड़ रुपये की लागत से बना #GST
#Software काम करने से आनाकानी कर
रहा है..... नतीजा... #टाँय_टाँय_फिस्स्स्स</t>
  </si>
  <si>
    <t xml:space="preserve">tanim0104
</t>
  </si>
  <si>
    <t>cpunabhai
RT @mdlakhara: 30जून की आधी रात
को राजस्थान के ब्यावर में पैदा
हुए बच्चे का नाम #GST रखा गया😁😀
#GSTForNewIndia https://t.co/zUUbNsB6IU</t>
  </si>
  <si>
    <t>mayanks51557026
RT @BJP4India: #GST - राष्ट्र की
प्रगति के लिए एक ऐतिहासिक कदम।
#1TaxBenefitsMax https://t.co/aVfZZ7YGZ8</t>
  </si>
  <si>
    <t>jackrookindian
RT @jaijaicongress: #GST मित्रो
नमक पर जीएसटी में कोई टैक्स नहीं
है दिल खोल के दूसरों के जख्मों
पर छिड़किए @ajaymaken @INCIndia
@OfficeOfR…</t>
  </si>
  <si>
    <t xml:space="preserve">officeofr
</t>
  </si>
  <si>
    <t xml:space="preserve">ajaymaken
</t>
  </si>
  <si>
    <t xml:space="preserve">jaijaicongress
</t>
  </si>
  <si>
    <t>poojaakumar
RT @zevenw0rld: #GST or no GST,
women's #cricket is taxing! Head
over to https://t.co/xoOaXqb7l7
and buy the #shoes which suit your
style!…</t>
  </si>
  <si>
    <t xml:space="preserve">zevenw0rld
</t>
  </si>
  <si>
    <t>mjdoshi
RT @dharmendra8055: #HalfCookedGST
chai wale ne hadh karr di bina
chai patti ki chai jesi #gst desh
ko majburi se ghatakne de di😂😂😂
https:…</t>
  </si>
  <si>
    <t>zenwalker2008
Tax details not mentioned on toll
bill. Wrong? Please take action
#banglore #GST #GSTForNewIndia
#GSTFAQs… https://t.co/FjznZirefr</t>
  </si>
  <si>
    <t>ginniemahajan
Come listen to what's #gst what's
cheaper what's expensive on @radiocityindia
#OneNationOneTax</t>
  </si>
  <si>
    <t xml:space="preserve">radiocityindia
</t>
  </si>
  <si>
    <t>onlydas1
RT @AshokGoelBJP: कांग्रेस के बदलते
बोल | मोदी विरोध एक मात्र लक्ष्य
#CorruptCongress #GST https://t.co/RE5iZf97V2</t>
  </si>
  <si>
    <t>naveenkumarv19
RT @ketan72: Centre deploys 200
finance ministry officials to counter
#GST mispropaganda. https://t.co/t4fSTwwKxN</t>
  </si>
  <si>
    <t>yashmathuria
RT @arunjaitley: #GST #OneNationOneTax
https://t.co/APOyMzaxXd</t>
  </si>
  <si>
    <t>satyarth_p
RT @iKamranShahid: #HalfCookedGST
There are 161 countries that have
implemented #GST, but India is
d first country where real-estate
&amp;amp; alc…</t>
  </si>
  <si>
    <t xml:space="preserve">shadabk2426
</t>
  </si>
  <si>
    <t>sunil_choudhry
RT @danepatel: हम जैसे लोगोके लिऐ
#GST आने से खाना हुवा सस्ता,पहेले
यही होटल में 18% से ऊपर टेक्स होता
था,अब यही होटलमें 12% हो गया थैंक्यू…</t>
  </si>
  <si>
    <t xml:space="preserve">danepatel
</t>
  </si>
  <si>
    <t>durgeshrai
RT @arunjaitley: #GST #OneNationOneTax
https://t.co/APOyMzaxXd</t>
  </si>
  <si>
    <t>imaheshgupta
RT @manojgoelbjp: Special composition
scheme in #GST for Small taxpayers
with turnover up to Rs. 75 lakhs
#GSTForCommonMan</t>
  </si>
  <si>
    <t>manojgoelbjp
Special composition scheme in #GST
for Small taxpayers with turnover
up to Rs. 75 lakhs #GSTForCommonMan</t>
  </si>
  <si>
    <t>harirc
RT @arunjaitley: #GST #OneNationOneTax
https://t.co/APOyMzaxXd</t>
  </si>
  <si>
    <t>neelkamalsingh
RT @arunjaitley: #GST #OneNationOneTax
https://t.co/APOyMzaxXd</t>
  </si>
  <si>
    <t xml:space="preserve">sanjayjhajdu
</t>
  </si>
  <si>
    <t>ishwar0410
RT @TheNileshDesai: @NarendraModi
interview on #GST when he was CM
of #Gujarat. Must watch.. why he
opposed GST during #UPA rule https://t.…</t>
  </si>
  <si>
    <t xml:space="preserve">thenileshdesai
</t>
  </si>
  <si>
    <t>ayushtrivedi
So #India, how's the #gst working
for you? #gstrollout #GSTForNewIndia
#GSTTamasha</t>
  </si>
  <si>
    <t>isatyendras
इत्ते-इत्ते चार नहीं, आठ पेग लगा
लो... #GST घंटा नहीं समझ में आने
वाला 😎 https://t.co/qOiGfcQimE</t>
  </si>
  <si>
    <t>chilswar
RT @piyushguptadr: @DrGPradhan
This news item tells how #Presstitutes
and opposition again failed to
gauge popular mood on #GST @narendram…</t>
  </si>
  <si>
    <t xml:space="preserve">piyushguptadr
</t>
  </si>
  <si>
    <t>raviajitsariya
@himantabiswa #gst will end inspector
raj. People are egar in learning
about GST. Organising interactive
sessions are very useful</t>
  </si>
  <si>
    <t xml:space="preserve">himantabiswa
</t>
  </si>
  <si>
    <t>alwaysviksingh
RT @aartic02: .@ArvindKejriwal
is requesting each one to spread
awareness about Challenges of #GST
through Social Media since Media
is not…</t>
  </si>
  <si>
    <t>i_am_periyasamy
RT @BoopatyMurugesh: ஒரே தேசம்
வரி பொதுவா தான இருக்கனுங்கிறீங்க
#GST ஒரே தேசம் நதியும் பொதுவா தான
இருக்கனும்? #காவிரி காவிரி மேலாண்மை
வா…</t>
  </si>
  <si>
    <t xml:space="preserve">boopatymurugesh
</t>
  </si>
  <si>
    <t>ganesh_jodha1
RT @jagdishojha45: कुत्ते ने सिर्फ
इतना सा पूछा था ....#GST क्या है
?? इस पर बंदर भड़क गया 👇👇🤑🤑
https://t.co/YTnErpgJsS</t>
  </si>
  <si>
    <t xml:space="preserve">jagdishojha45
</t>
  </si>
  <si>
    <t>sumitbhati2002
RT @nsitharaman: Demystifying GST
| Business Line #GST @askGST_GoI
@BJP4India @BJP4Karnataka @BJP4TamilNadu
https://t.co/VbQjaKuZYS</t>
  </si>
  <si>
    <t>mamtabhardwaj80
उफ्फ,,, "यह बिहार की राजनीति" इसको
समझना #GST को समझने से भी ज्यादा
मुश्किल है 😂😂😂 https://t.co/0bvH1CjVg3</t>
  </si>
  <si>
    <t>devraha1
RT @AshokGoelBJP: कांग्रेस के बदलते
बोल | मोदी विरोध एक मात्र लक्ष्य
#CorruptCongress #GST https://t.co/RE5iZf97V2</t>
  </si>
  <si>
    <t>anu_officl
RT @SKtwtz: #GST பெரிய ஹோட்டல்ல
சாப்பிட்டாதான் வரி எல்லாம் போடுவார்கள்.😱😱
நமக்கு எப்போதும் கையேந்தி பவன்
இருக்கே.. குறைந்த பணம்😇 நிறைந்…</t>
  </si>
  <si>
    <t xml:space="preserve">sktwtz
</t>
  </si>
  <si>
    <t>sumeshmishra
RT @ramkripalmp: #GST एक फायदे
अनेक। टैक्स जटिलताओं से निजात,
उपभोक्ता को फायदा, महंगाई में कमी,
आर्थिक गतिविधि में बढ़ोतरी। https://t.co/D…</t>
  </si>
  <si>
    <t xml:space="preserve">ramkripalmp
</t>
  </si>
  <si>
    <t>ashukkla
जेटली साहब, एक और अहसान कर दो ऑफ़िसों
के WhatsApp ग्रुप पर कम से कम 50
फ़ीसदी #GST लगाओ किसी तरह... बहुतों
की उम्र बढ़ जाएगी #GSTeffect 😂😇</t>
  </si>
  <si>
    <t>inaniyaram
RT @Devinder_Sharma: A silent protest
#NoGMMustard in Jalandhar today,
in Punjab. Despite the talk of
#GST, people are concerned about
what…</t>
  </si>
  <si>
    <t xml:space="preserve">devinder_sharma
</t>
  </si>
  <si>
    <t>hetavpatidar16
RT @ModiBharosa: Most establishments
gave bills but did not mention
taxes. Now #GST is mentioned. We
know how much we paid #GSTForCommonMan</t>
  </si>
  <si>
    <t>modibharosa
Most establishments gave bills
but did not mention taxes. Now
#GST is mentioned. We know how
much we paid #GSTForCommonMan</t>
  </si>
  <si>
    <t>shakkrpara
RT @aartic02: PM calls it as Good
&amp;amp; Simple Tax but Traders are
finding #GST not so simple. #HalfCookedGST
https://t.co/NNOzU1duHo</t>
  </si>
  <si>
    <t>awanti_jazzlee
RT @bsindia: One return a month,
not 3; rates lower than VAT: @adhia03
busts 7 #GST myths https://t.co/lo5FMsDY0T
https://t.co/hK0boNedlz</t>
  </si>
  <si>
    <t>rajyakiyavyuham
RT @SimmiAhuja_: Are these #AccheDin
we were waiting for? Taxes are
too much #GoodAndSimpleTax #GST
https://t.co/UoPh3Gc4WL</t>
  </si>
  <si>
    <t xml:space="preserve">simmiahuja_
</t>
  </si>
  <si>
    <t>nandakumar2205
RT @karthicknaren_M: Film production
already has enough soul crushing
hurdles. This is a nail in the
coffin. Depressing indeed! #GST</t>
  </si>
  <si>
    <t>vishala_raju
RT @SadhguruJV: #GST Great step
in making of a nation. One tax
one nation is a bold and visionary
step. Congratulations. -Sg #OneNationOne…</t>
  </si>
  <si>
    <t xml:space="preserve">sadhgurujv
</t>
  </si>
  <si>
    <t>dharmendram13
#GST में भी मोदी के मित्रों का
ख़ास ध्यान है...अंबानी का पेट्रोल,
अडानी की बिजली और माल्या की शराब
पर #GST नही लागू है...और बजाओ ताली?</t>
  </si>
  <si>
    <t>manjeet61422901
RT @BJP4India: #GST - राष्ट्र की
प्रगति के लिए एक ऐतिहासिक कदम।
#1TaxBenefitsMax https://t.co/aVfZZ7YGZ8</t>
  </si>
  <si>
    <t>kinjalgeneral
RT @BJP4Gujarat: ભારતમાં નવો કર
યુગ, #GST ની ઐતિહાસિક શ३આત https://t.co/ZUXy6KnCuZ</t>
  </si>
  <si>
    <t xml:space="preserve">narendramodi_pm
</t>
  </si>
  <si>
    <t xml:space="preserve">bjp4gujarat
</t>
  </si>
  <si>
    <t xml:space="preserve">amitsh
</t>
  </si>
  <si>
    <t xml:space="preserve">narendramodi_in
</t>
  </si>
  <si>
    <t>_indian100
RT @i_me_my5elf: Ravi Shankar Prasad
compared #Demonetisation woes to
labour pain &amp;amp; now its Venkaiah
Naidu who compared #GST woes to
Labour…</t>
  </si>
  <si>
    <t>rtiindiapy
"#GST ushers in new-look Socialist
India https://t.co/EllYJa7ren writes
AntoJoseph"</t>
  </si>
  <si>
    <t>sandeeprrao1991
RT @bsindia: One return a month,
not 3; rates lower than VAT: @adhia03
busts 7 #GST myths https://t.co/lo5FMsDY0T
https://t.co/hK0boNedlz</t>
  </si>
  <si>
    <t>urzmurali
Hats off to you #Tamilnadu for
your protest towards #GST GST protest:
No film shows from today in Tamil
Nadu https://t.co/Q5yWRMoCOc</t>
  </si>
  <si>
    <t>ragstweets
A party still unable to learn how
to react to / support / acknowledge
good #GST work of Modi Govt. Can't
IIT grads… https://t.co/YCpXvlHDo2</t>
  </si>
  <si>
    <t>mangipandit
RT @arunjaitley: #GST #OneNationOneTax
https://t.co/KNdv0C6wew</t>
  </si>
  <si>
    <t>dimotech_in
#GST #OneNationOneTax nicely answered.
https://t.co/dq5qYflhhd</t>
  </si>
  <si>
    <t>dilipku60512490
RT @arunjaitley: #GST #OneNationOneTax
https://t.co/APOyMzaxXd</t>
  </si>
  <si>
    <t>sureshkumar2344
RT @ashokgehlot51: First fallout
of #GST can be seen in rising inflation.
Prices of essential commodities
have gone up drastically. #GSTeff…</t>
  </si>
  <si>
    <t>chaudharydixit5
RT @BJP4India: #GST - राष्ट्र की
प्रगति के लिए एक ऐतिहासिक कदम।
#1TaxBenefitsMax https://t.co/aVfZZ7YGZ8</t>
  </si>
  <si>
    <t>devrahadervraha
RT @AshokGoelBJP: कांग्रेस के बदलते
बोल | मोदी विरोध एक मात्र लक्ष्य
#CorruptCongress #GST https://t.co/RE5iZf97V2</t>
  </si>
  <si>
    <t>yogs212
RT @amishra77: To all those who
want to sound intelligent by suggesting
#GST with just one slab would have
been better - this short video
i…</t>
  </si>
  <si>
    <t>ravyas75
.Govt says #GST will boost economy.
Opposition says it will hurt economy.
Perhaps, we should alternate RollOut&amp;amp;Back
for perennial progress!</t>
  </si>
  <si>
    <t>kbbyju
RT @i_me_my5elf: Ravi Shankar Prasad
compared #Demonetisation woes to
labour pain &amp;amp; now its Venkaiah
Naidu who compared #GST woes to
Labour…</t>
  </si>
  <si>
    <t>digitalcinemas
#TFPC president #Vishal , treasurer
@prabhu_sr met State Minister #KadamburRaju
and discussed abt the #GST https://t.co/BUfD45HJqX</t>
  </si>
  <si>
    <t>rutviksubhedar
RT @i_me_my5elf: Ravi Shankar Prasad
compared #Demonetisation woes to
labour pain &amp;amp; now its Venkaiah
Naidu who compared #GST woes to
Labour…</t>
  </si>
  <si>
    <t>stpimanoj
RT @rsprasad: Claiming refunds
under #GST is easy, uniform and
online. #GoodAndSimpleTax https://t.co/X4EfwI9fqT</t>
  </si>
  <si>
    <t>stpiindia
#GST to boost #Hyderabad revenue
as over 86% migrate to new regime:
https://t.co/zDqlzty8eC</t>
  </si>
  <si>
    <t xml:space="preserve">apple
</t>
  </si>
  <si>
    <t>sriramqumar
GST has exponentially increased
the number of people who tax my
nerves. #GSTForNewIndia #gstrollout
#GST</t>
  </si>
  <si>
    <t>kaushal39822996
RT @abhi_aurangabad: चाहे #नोटबंदी
हो या #GST ! जब TMC जैसी गद्दार
पार्टियाँ मोदीजी के किसी फ़ैसले
का विरोध करने लगें तो समझ लीजिए..
फ़ैस…</t>
  </si>
  <si>
    <t xml:space="preserve">abhi_aurangabad
</t>
  </si>
  <si>
    <t>dhruntara
RT @MyFellowIndians: #GST Slabs
Essential Medicines - 12% - 18%
Tractor - 28% Sanitary Pads - 12%
School Bags - 28% 👃Alcohol - 0%
#JaiHoM…</t>
  </si>
  <si>
    <t>soniaudhesh
RT @SureshChavhanke: मैं #1देशएकटैक्स
का साक्षी बना हू #GST #GSTForNewIndia
आधी रात को हिंदुस्थान के अर्थ व्यवस्था
का उदय!अभिनंदन @narendr…</t>
  </si>
  <si>
    <t xml:space="preserve">sureshchavhanke
</t>
  </si>
  <si>
    <t xml:space="preserve">narendr
</t>
  </si>
  <si>
    <t>srisrithars
RT @rsprasad: With implementation
of #GST from 1st July 2017, the
existing tax payers do not have
to apply for any fresh registration.
http…</t>
  </si>
  <si>
    <t>sprajapati83
RT @RajeevTwari0505: जिस दिन #GST
आया , उसी दिन पप्पू विदेश से आ
गया कांगीयों के लिये ,इससे #अच्छे_दिन
क्या हो सकते हैं.?</t>
  </si>
  <si>
    <t xml:space="preserve">rajeevtwari0505
</t>
  </si>
  <si>
    <t>56perumal
RT @nsitharaman: Demystifying GST
| Business Line #GST @askGST_GoI
@BJP4India @BJP4Karnataka @BJP4TamilNadu
https://t.co/VbQjaKuZYS</t>
  </si>
  <si>
    <t>strategicpolicy
RT @DrJitendraSingh: #GSTForNewIndia
: 7 myths of #GST and Reality in
one single picture. @adhia03 @arunjaitley
@PMOIndia https://t.co/4b…</t>
  </si>
  <si>
    <t>drjitendrasingh
#GSTForNewIndia : 7 myths of #GST
and Reality in one single picture.
@adhia03 @arunjaitley @PMOIndia
https://t.co/4bkynQEtHS</t>
  </si>
  <si>
    <t>trinaaprasad
Wasn't #GST supposed to make cab
rides cheaper? Or was that all
in my head? The light at the end
of the tunnel is bankruptcy apparently.</t>
  </si>
  <si>
    <t>vineetmessage
RT @aparanjape: Here is the list
of cars that have become cheaper
after #GST rollout!:https://t.co/zgCcY4LyS8</t>
  </si>
  <si>
    <t>aparanjape
#GST effect: No more vehicle tax
in Cantonment areas https://t.co/a1oM2msllw
@sjoshi @netshrink</t>
  </si>
  <si>
    <t>stpimanjunathan
RT @rsprasad: जानिये #GST द्वारा
आपको मिलेंगे कौन से सीधे 5 लाभ
| #GSTForCommonMan https://t.co/j3QyrrEANA</t>
  </si>
  <si>
    <t>ionkarpandey
RT @rsprasad: जानिये #GST द्वारा
आपको मिलेंगे कौन से सीधे 5 लाभ
| #GSTForCommonMan https://t.co/j3QyrrEANA</t>
  </si>
  <si>
    <t>ravivis50216369
RT @rsprasad: जानिये #GST द्वारा
आपको मिलेंगे कौन से सीधे 5 लाभ
| #GSTForCommonMan https://t.co/j3QyrrEANA</t>
  </si>
  <si>
    <t>englishlearni20
Impose means officially force a
rule,tax, punishment. Ex1: #GST
is a kind of tax imposed on sale,manufacturing
&amp;amp; usage of goods &amp;amp; Services</t>
  </si>
  <si>
    <t>khotey_sikke
RT @ikpsgill1: Bill mein aata hun
samj mein nahi ~ #GST.</t>
  </si>
  <si>
    <t xml:space="preserve">ikpsgill1
</t>
  </si>
  <si>
    <t>alamgirizvi
RT @i_me_my5elf: Ravi Shankar Prasad
compared #Demonetisation woes to
labour pain &amp;amp; now its Venkaiah
Naidu who compared #GST woes to
Labour…</t>
  </si>
  <si>
    <t xml:space="preserve">anupamdeb775
</t>
  </si>
  <si>
    <t>a5d04d8860804f6
RT @BJP4India: PM Shri @narendramodi
describes #GST as a “Good and Simple
Tax” which would ultimately benefit
the poor. #1TaxBenefitsMax ht…</t>
  </si>
  <si>
    <t>kzishan25d
RT @AamAadmiParty: कुल 161 देश
हैं जिन्होंने #GST लागू किया है,
लेकिन भारत पहला ऐसा देश है जहाँ
रियल-ऐस्टेट और शराब को इससे बाहर
रखा गया! #…</t>
  </si>
  <si>
    <t xml:space="preserve">aamaadmiparty
</t>
  </si>
  <si>
    <t>i_marwadi
RT @dharmendra8055: #HalfCookedGST
chai wale ne hadh karr di bina
chai patti ki chai jesi #gst desh
ko majburi se ghatakne de di😂😂😂
https:…</t>
  </si>
  <si>
    <t>bijalwansandeep
RT @Sam87022448: अंधविरोधियो #GST
है शरियत नहीं अगर कुछ खामी है तो
बदली जा सकती है बात कर लूंगा मोदी
जी से 😄 #GoodAndSimpleTax</t>
  </si>
  <si>
    <t>javeedahmedm
RT @MyFellowIndians: #GST Slabs
Essential Medicines - 12% - 18%
Tractor - 28% Sanitary Pads - 12%
School Bags - 28% 👃Alcohol - 0%
#JaiHoM…</t>
  </si>
  <si>
    <t>sameermaheshw15
RT @ModiBharosa: Most establishments
gave bills but did not mention
taxes. Now #GST is mentioned. We
know how much we paid #GSTForCommonMan</t>
  </si>
  <si>
    <t>devrahaadmater4
RT @AshokGoelBJP: कांग्रेस के बदलते
बोल | मोदी विरोध एक मात्र लक्ष्य
#CorruptCongress #GST https://t.co/RE5iZf97V2</t>
  </si>
  <si>
    <t>jacqpatel
RT @Hritesh_: अब तो #GST भी आ गयो..
😐 तुम कब आओगी... . . . . मेरी
प्यारी.....चमकी 🙇🙇😍😍</t>
  </si>
  <si>
    <t>dineshkhatri888
RT @rsprasad: जानिये #GST द्वारा
आपको मिलेंगे कौन से सीधे 5 लाभ
| #GSTForCommonMan https://t.co/j3QyrrEANA</t>
  </si>
  <si>
    <t>choosegudperson
RT @aartic02: PM calls it as Good
&amp;amp; Simple Tax but Traders are
finding #GST not so simple. #HalfCookedGST
https://t.co/NNOzU1duHo</t>
  </si>
  <si>
    <t>amzadbabloo
RT @ashu3page: 48.62 Rs GST on
Rs 269 food plate 50.22 Rs GST
on Rs 299 food plate Thoda zyada
nahi Hai? #GST https://t.co/jxpouhLyEs</t>
  </si>
  <si>
    <t>drssbohidar
RT @rsprasad: जानिये #GST द्वारा
आपको मिलेंगे कौन से सीधे 5 लाभ
| #GSTForCommonMan https://t.co/j3QyrrEANA</t>
  </si>
  <si>
    <t>govindu00110344
RT @rsprasad: जानिये #GST द्वारा
आपको मिलेंगे कौन से सीधे 5 लाभ
| #GSTForCommonMan https://t.co/j3QyrrEANA</t>
  </si>
  <si>
    <t>itskartiiiiiii
வட இந்தியாவில் July 1 அன்று பிறந்த
ஒரு குழந்தைக்கு #GST என்று பெயர்
வைத்துள்ளனர்!!!</t>
  </si>
  <si>
    <t>tamal_bhadra
RT @giniromet: Dear liberals Condoms
are tax free as per new #GST rules
Please start using that At least
nation will have better future</t>
  </si>
  <si>
    <t>giniromet
RT @giniromet: Dear liberals Condoms
are tax free as per new #GST rules
Please start using that At least
nation will have better future</t>
  </si>
  <si>
    <t>skepticalanoop
RT @Saffron_Rocks: आश्चर्य मत करना
कलको सरकस्या मदारी @ArvindKejriwal
विधानसभा का विशेष सत्र बुलाकर जम्बुरा
@Saurabh_MLAgk #GST सॉफ्टवेयर…</t>
  </si>
  <si>
    <t xml:space="preserve">saurabh_mlagk
</t>
  </si>
  <si>
    <t xml:space="preserve">saffron_rocks
</t>
  </si>
  <si>
    <t>karthikeyansai
#GST https://t.co/f7EcbUFmAt</t>
  </si>
  <si>
    <t>erpankajvyas
RT @rsprasad: जानिये #GST द्वारा
आपको मिलेंगे कौन से सीधे 5 लाभ
| #GSTForCommonMan https://t.co/j3QyrrEANA</t>
  </si>
  <si>
    <t>affanr9
RT @Devinder_Sharma: A silent protest
#NoGMMustard in Jalandhar today,
in Punjab. Despite the talk of
#GST, people are concerned about
what…</t>
  </si>
  <si>
    <t>judyfree10
RT @AustralisTerry: Threaten citizens
with #GST for #fracking &amp;amp; fail
to tax gas export industry 'It's
a national disgrace' https://t.co/sLu…</t>
  </si>
  <si>
    <t>ikaransharma27
RT @rsprasad: जानिये #GST द्वारा
आपको मिलेंगे कौन से सीधे 5 लाभ
| #GSTForCommonMan https://t.co/j3QyrrEANA</t>
  </si>
  <si>
    <t>prateek1013
RT @ANI_news: #UPDATE Gujarat Queen
train TTE who collected Rs 20 each
from passengers after #GST rollout
removed from duty. Matter under…</t>
  </si>
  <si>
    <t xml:space="preserve">ani_news
</t>
  </si>
  <si>
    <t>rufinighat
RT @yatindra_vns: #GST"काउंसिल
की भी18बैठकें हुई यह संयोग की बात
है,गीता केभी18अध्याय है।" पर भारत
चिंतित हैकि कलियुग के ठीक पहले
महाभारत…</t>
  </si>
  <si>
    <t>jyotikatharia
RT @rsprasad: जानिये #GST द्वारा
आपको मिलेंगे कौन से सीधे 5 लाभ
| #GSTForCommonMan https://t.co/j3QyrrEANA</t>
  </si>
  <si>
    <t>ashokomdubey
RT @aartic02: Modi Gyan on #GST
as CM.. क्या बंदा है यह, मुख्य
मंत्री के रूप में जिस जिस चीज़
के खिलाफ था, प्रधान मंत्री बनकर
उस उस को ला…</t>
  </si>
  <si>
    <t>praypate_l99
RT @mpparimal: #GST: Rolling out
the greatest #TaxationReform! The
nation anxiously await of the momentous
announcement! https://t.co/Obl2g…</t>
  </si>
  <si>
    <t xml:space="preserve">mpparimal
</t>
  </si>
  <si>
    <t>rohitku41594534
RT @sanjay_khattri: श्रृंगार के
सामान पे भारी #GST है.. पर तुम👱‍तो
सिर्फ #लिपस्टिक लगा के ही कहर ढा
देती हो...👄 https://t.co/…</t>
  </si>
  <si>
    <t>bhuvneshwarsan1
RT @rsprasad: जानिये #GST द्वारा
आपको मिलेंगे कौन से सीधे 5 लाभ
| #GSTForCommonMan https://t.co/j3QyrrEANA</t>
  </si>
  <si>
    <t>anil224001
RT @rsprasad: जानिये #GST द्वारा
आपको मिलेंगे कौन से सीधे 5 लाभ
| #GSTForCommonMan https://t.co/j3QyrrEANA</t>
  </si>
  <si>
    <t>ipraveendixit
RT @rsprasad: जानिये #GST द्वारा
आपको मिलेंगे कौन से सीधे 5 लाभ
| #GSTForCommonMan https://t.co/j3QyrrEANA</t>
  </si>
  <si>
    <t>isupportbjp
RT @rsprasad: जानिये #GST द्वारा
आपको मिलेंगे कौन से सीधे 5 लाभ
| #GSTForCommonMan https://t.co/j3QyrrEANA</t>
  </si>
  <si>
    <t>bharatniti_up
RT @rsprasad: जानिये #GST द्वारा
आपको मिलेंगे कौन से सीधे 5 लाभ
| #GSTForCommonMan https://t.co/j3QyrrEANA</t>
  </si>
  <si>
    <t>modi_brigade
RT @rsprasad: जानिये #GST द्वारा
आपको मिलेंगे कौन से सीधे 5 लाभ
| #GSTForCommonMan https://t.co/j3QyrrEANA</t>
  </si>
  <si>
    <t>ianjaliroy
RT @rsprasad: जानिये #GST द्वारा
आपको मिलेंगे कौन से सीधे 5 लाभ
| #GSTForCommonMan https://t.co/j3QyrrEANA</t>
  </si>
  <si>
    <t>narendramodi_g
RT @rsprasad: जानिये #GST द्वारा
आपको मिलेंगे कौन से सीधे 5 लाभ
| #GSTForCommonMan https://t.co/j3QyrrEANA</t>
  </si>
  <si>
    <t>trustnamo
RT @rsprasad: जानिये #GST द्वारा
आपको मिलेंगे कौन से सीधे 5 लाभ
| #GSTForCommonMan https://t.co/j3QyrrEANA</t>
  </si>
  <si>
    <t>narendramodi_fc
RT @rsprasad: जानिये #GST द्वारा
आपको मिलेंगे कौन से सीधे 5 लाभ
| #GSTForCommonMan https://t.co/j3QyrrEANA</t>
  </si>
  <si>
    <t>aloktg
I wish people opposing #GST should
hv once opposed #Chineese goods..
they will not because they don't
belong to India</t>
  </si>
  <si>
    <t>nikhildadhich
RT @bk_chudasama: Most establishments
gave bills but did not mention
taxes. Now #GST is mentioned. We
know how much we paid #GSTForCommonMan</t>
  </si>
  <si>
    <t>bk_chudasama
Most establishments gave bills
but did not mention taxes. Now
#GST is mentioned. We know how
much we paid #GSTForCommonMan</t>
  </si>
  <si>
    <t>maisuriyajatin
RT @vijayrupanibjp: Happy to see
great enthusiasm about #GST among
stakeholders at #GSTDay celebration,
Ahmedabad https://t.co/6csuow1otB</t>
  </si>
  <si>
    <t xml:space="preserve">vijayrupanibjp
</t>
  </si>
  <si>
    <t xml:space="preserve">myogiadityanath
</t>
  </si>
  <si>
    <t>avisingh_07
RT @ModiBharosa: Most establishments
gave bills but did not mention
taxes. Now #GST is mentioned. We
know how much we paid #GSTForCommonMan</t>
  </si>
  <si>
    <t>lallanmishra12
RT @narendramodi177: #GST - राष्ट्र
की प्रगति के लिए एक ऐतिहासिक कदम।
#1TaxBenefitsMax https://t.co/Wt1q1DlVGL</t>
  </si>
  <si>
    <t>armaank47897849
RT @desichorii1: अगर #GoodsAndServicesTax
से लोगो और देश का लाभ होगा तो 7
साल #GST को रोकने के लिए #BJP को
माफी मांगनी चाहिए #GoodAndSimple…</t>
  </si>
  <si>
    <t>dindayalagrawal
RT @hallagullaboy: हम दुनिया के
161वे देश है जिसने #GST लागू किया
है, लेकिन पहले ऐसा देश है जिसने
रियल-ऐस्टेट और शराब को इससे बाहर
रखा #AK…</t>
  </si>
  <si>
    <t xml:space="preserve">hallagullaboy
</t>
  </si>
  <si>
    <t>aarkeyess
RT @CNBCTV18News: India Inc lauds
#GST. Here’s what the big voices
had to say. https://t.co/sbczjwCli7</t>
  </si>
  <si>
    <t>karthiga2010
RT @moneycontrolcom: #GST impact:
Full list of cars, bikes that will
become cheaper from July 1 https://t.co/V3Q9LFkv6E</t>
  </si>
  <si>
    <t>kumar_katyayan
RT @rsprasad: जानिये #GST द्वारा
आपको मिलेंगे कौन से सीधे 5 लाभ
| #GSTForCommonMan https://t.co/j3QyrrEANA</t>
  </si>
  <si>
    <t>bjpbasudebpur
RT @DrLekhaShree: #GST କାଲି ମଧ୍ୟରାତ୍ରି
ଠାରୁ ସାରା ଦେଶରେ ଲାଗୁ ହେଲା I ଭାରତର
ସବୁ ପରିବାର ପାଇଁ ଏହା ଏକ ବରଦାନ I
ପୁରା ଦେଶ କୁ ଏକତାର ସୂତ୍ର ରେ ଯୋଡିବା…</t>
  </si>
  <si>
    <t xml:space="preserve">drlekhashree
</t>
  </si>
  <si>
    <t>amuramseen1
RT @karanshirke888: Me- thodi der
me aaya.. She- kaha jare ho? Me
#GST Nikal ke aata hu She- kya
? Me- Gand Se Tatti *Blocked*</t>
  </si>
  <si>
    <t xml:space="preserve">karanshirke888
</t>
  </si>
  <si>
    <t>maheshdas15193
RT @chaudhary528: #जीने_की_राह
माई मसानी की पूजा नही करनी चाहिए👇
https://t.co/ymIjgaGdjA #GST https://t.co/p63TE6tXnq</t>
  </si>
  <si>
    <t>jagtarsingh129
Today new year of Celebrates for
#GST. Support all Indian https://t.co/NwcG99tfII</t>
  </si>
  <si>
    <t>ashishm74366324
RT @BJP4India: #GST - राष्ट्र की
प्रगति के लिए एक ऐतिहासिक कदम।
#1TaxBenefitsMax https://t.co/aVfZZ7YGZ8</t>
  </si>
  <si>
    <t>lava_agarwal
RT @DrGarekar: There faces must
be kept secret,irate traders &amp;amp;
#Congress may lynch them in public
as #GST will abolish tax evasion
https://…</t>
  </si>
  <si>
    <t>drgarekar
There faces must be kept secret,irate
traders &amp;amp; #Congress may lynch
them in public as #GST will abolish
tax evasion https://t.co/FSpdczNCPN</t>
  </si>
  <si>
    <t>rd_speak
@sanjayuvacha @gsurya Don't know
why Illiterates tweet on any subject
just for the heck of it and then
complain abo… https://t.co/hpJasilaV4</t>
  </si>
  <si>
    <t xml:space="preserve">gsurya
</t>
  </si>
  <si>
    <t xml:space="preserve">sanjayuvacha
</t>
  </si>
  <si>
    <t>vibharajiv1
RT @rsprasad: जानिये #GST द्वारा
आपको मिलेंगे कौन से सीधे 5 लाभ
| #GSTForCommonMan https://t.co/j3QyrrEANA</t>
  </si>
  <si>
    <t>ankush_kedia
RT @aartic02: Demonetisation ने
Pakistan की लगा दी, अब #GST China
की लगा देगी India will be a world
power ;; A Bhakt 😂🤣</t>
  </si>
  <si>
    <t>mahendragosav10
RT @therevanpatil: कभी कभी लगता
है की, कॉंग्रेस जिसका विरोध करती
हैं, वही हमारे देश के लिए अच्छा
है...! #GST की तरह....!…</t>
  </si>
  <si>
    <t xml:space="preserve">therevanpatil
</t>
  </si>
  <si>
    <t>chennaitweater
#GST ... has the govt applied any
law , bill , rule which has brought
korrupt politicians to the kourts
/ jails... https://t.co/C2B1eW5uDI</t>
  </si>
  <si>
    <t>ajaytomar26
RT @AkashvaniAIR: MYTHS &amp;amp; REALITIES
on #GST by Revenue Sec Shri @adhia03
Find Here 👇 https://t.co/7WFPRvWZW3</t>
  </si>
  <si>
    <t xml:space="preserve">akashvaniair
</t>
  </si>
  <si>
    <t>bhayalal
RT @rsprasad: जानिये #GST द्वारा
आपको मिलेंगे कौन से सीधे 5 लाभ
| #GSTForCommonMan https://t.co/j3QyrrEANA</t>
  </si>
  <si>
    <t>starun26
RT @arunjaitley: #GST #OneNationOneTax
https://t.co/APOyMzaxXd</t>
  </si>
  <si>
    <t>javaidspeaks
RT @afaaqs11: My Pujj had this
to say about #GST: "Mokhtsar chu
Hindustanas aamut shikas, Bo Khodah".</t>
  </si>
  <si>
    <t xml:space="preserve">afaaqs11
</t>
  </si>
  <si>
    <t>hardeshkumar771
RT @BJP4India: #GST - राष्ट्र की
प्रगति के लिए एक ऐतिहासिक कदम।
#1TaxBenefitsMax https://t.co/aVfZZ7YGZ8</t>
  </si>
  <si>
    <t>amit_nevtia
RT @AshokGoelBJP: कांग्रेस के बदलते
बोल | मोदी विरोध एक मात्र लक्ष्य
#CorruptCongress #GST https://t.co/RE5iZf97V2</t>
  </si>
  <si>
    <t>rajnagpal2
Very nice destructive HUMOUR !!
IT suits your personality. #GST
https://t.co/cyHuXh4fcJ</t>
  </si>
  <si>
    <t>varmastweet
RT @arunmsk: Price of Commodities
should fall drastically if there
is Un-flawed #GST in place Despite
Corporates not passing on cost
saving…</t>
  </si>
  <si>
    <t>arunmsk
VAT+GST is charged by many retail
shops to clients This speaks hasty
implementation of #GST without
educating Busineemen by Looter
Modi Govt</t>
  </si>
  <si>
    <t>ridddz
RT @DrJitendraSingh: #GSTForNewIndia
: 7 myths of #GST and Reality in
one single picture. @adhia03 @arunjaitley
@PMOIndia https://t.co/4b…</t>
  </si>
  <si>
    <t>syedumar2606
RT @vikatan: தமிழ் சினிமாவைக் காப்பாற்றுங்கள்..!
இயக்குநர் ஷங்கர் வேதனை..! https://t.co/KbLfhd2ia7
#Shankar #TamilCinema #GST https://t.co…</t>
  </si>
  <si>
    <t>navdeep08878689
RT @kumarshefali: @Gurmeetramrahim
@narendramodi Rising &amp;amp; Shining
Indian era with #GST</t>
  </si>
  <si>
    <t>franklinajaycvf
RT @zoho: We've started early.
Let your questions on #ZohoBooks
and #GST not stop. Call us on 1800
123 7711 or drop a mail to gstindia@zoho…</t>
  </si>
  <si>
    <t xml:space="preserve">zoho
</t>
  </si>
  <si>
    <t>rajeshved36
RT @aartic02: Arrre... Traders
didn't hear Modi ji's Historic
speech or what #GST isn't Goods
&amp;amp; Sevices Tax, its actually
Good &amp;amp; Simple Ta…</t>
  </si>
  <si>
    <t>maheshkbohra
@sardanarohit @kousikbhuyan50 @Akki__official
@OpIndia_com पधारौ थ्हारै ठिकाणे
हुकुम। स्वागत है। डालर बढने के
पहले… https://t.co/7jMtBNQJyK</t>
  </si>
  <si>
    <t xml:space="preserve">opindia_com
</t>
  </si>
  <si>
    <t xml:space="preserve">akki__official
</t>
  </si>
  <si>
    <t xml:space="preserve">kousikbhuyan50
</t>
  </si>
  <si>
    <t xml:space="preserve">sardanarohit
</t>
  </si>
  <si>
    <t>proudtobhindu
RT @DrGPradhan: 4547 Votes Combined
votes for Priyanka and @OfficeOfRG
don't even cross minimum 5% slab
of #GST @incindia https://t.co/Ug…</t>
  </si>
  <si>
    <t>deepak_2309
RT @narendramodi_in: #GST launched:
PM @narendramodi stresses on political
unity for reforms https://t.co/3QX4WoWoKR
via NMApp https://t.…</t>
  </si>
  <si>
    <t>zohermalkapurw2
RT @i_me_my5elf: Ravi Shankar Prasad
compared #Demonetisation woes to
labour pain &amp;amp; now its Venkaiah
Naidu who compared #GST woes to
Labour…</t>
  </si>
  <si>
    <t>vinodsharma1834
RT @ImRanjeetRay: #GST के बाद "एक
देश, एक क़ानून" की मांग तेजी पकड़
रही है, अब सरकार मुस्लिम पर्सनल
लॉ बोर्ड, और 370 को ख़त्म करने
की मर्दा…</t>
  </si>
  <si>
    <t xml:space="preserve">suren_kk
</t>
  </si>
  <si>
    <t>preetamks
RT @giniromet: Dear liberals Condoms
are tax free as per new #GST rules
Please start using that At least
nation will have better future</t>
  </si>
  <si>
    <t>raviteja4uuu
RT @TrollKejri: 3 people who overeated
yesterday to increase their bills
died today. Modi ji how many more
deaths??? #GST</t>
  </si>
  <si>
    <t xml:space="preserve">trollkejri
</t>
  </si>
  <si>
    <t>dibyendu69
Tamil theatre owners goes on strikes
against #GST . https://t.co/ezKkZZPfGq</t>
  </si>
  <si>
    <t>abhee_agrawal
RT @BJP4India: PM Shri @narendramodi
describes #GST as a “Good and Simple
Tax” which would ultimately benefit
the poor. #1TaxBenefitsMax ht…</t>
  </si>
  <si>
    <t>yashologistt
RT @shanichar_: #OneNationOneTax
#GST https://t.co/uzGgTM98dp</t>
  </si>
  <si>
    <t>shanichar_
#OneNationOneTax #GST https://t.co/uzGgTM98dp</t>
  </si>
  <si>
    <t>lohana1983
RT @famousaunty: Theke mein Beer
abhi bhi chilled nahi mil rahi...
#GST is a complete failure.</t>
  </si>
  <si>
    <t>famousaunty
RT @famousaunty: Theke mein Beer
abhi bhi chilled nahi mil rahi...
#GST is a complete failure.</t>
  </si>
  <si>
    <t>saver_jain
RT @newsflickshindi: #GST लागू
होने में अब महज चंद घंटे रह गए
हैं, उससे पहले जान लीजिए आपके लिए
बेहद जरूरी किन-किन चीज़ों पर कोई
टैक्स नहीं…</t>
  </si>
  <si>
    <t xml:space="preserve">newsflickshindi
</t>
  </si>
  <si>
    <t>winki9
RT @KyaUkhaadLega: "Food items
saste zaroor ho gaye hain par tum
control rakhna, aur bhi log hain
desh meiṅ..." #GST https://t.co/ThMGisdOnH</t>
  </si>
  <si>
    <t xml:space="preserve">kyaukhaadlega
</t>
  </si>
  <si>
    <t>satpalmaharaj
RT @rsprasad: जानिये #GST द्वारा
आपको मिलेंगे कौन से सीधे 5 लाभ
| #GSTForCommonMan https://t.co/j3QyrrEANA</t>
  </si>
  <si>
    <t>barnel_banna
RT @Perfect_Romeo: #GST के बाद
"एक देश, एक क़ानून" की मांग तेजी
पकड़ रही है, अब सरकार मुस्लिम पर्सनल
लॉ बोर्ड, और 370 को ख़त्म करने
की मर्…</t>
  </si>
  <si>
    <t xml:space="preserve">kumar10883
</t>
  </si>
  <si>
    <t>vickykeonjhar
RT @ShefVaidya: OMG, one whole
day with #GST and @ArvindKejriwal
has not tweeted against it yet?</t>
  </si>
  <si>
    <t>vikashrathi13
RT @rsprasad: जानिये #GST द्वारा
आपको मिलेंगे कौन से सीधे 5 लाभ
| #GSTForCommonMan https://t.co/j3QyrrEANA</t>
  </si>
  <si>
    <t>bhupsi10
RT @tufailelif: #GST Day 2: No
double tax on credit card payments
and 7 other myths busted by govt
https://t.co/125I8uV2H4</t>
  </si>
  <si>
    <t xml:space="preserve">tufailelif
</t>
  </si>
  <si>
    <t>pawan8169
RT @shanichar_: #OneNationOneTax
#GST https://t.co/uzGgTM98dp</t>
  </si>
  <si>
    <t>shilpiss
@startupindia what's the effect
of #GST on startups? I find prices
on #ecommerce increased. #adverse
? #curiosity</t>
  </si>
  <si>
    <t xml:space="preserve">etretail
</t>
  </si>
  <si>
    <t xml:space="preserve">paytmmall
</t>
  </si>
  <si>
    <t xml:space="preserve">startupindia
</t>
  </si>
  <si>
    <t xml:space="preserve">livemint
</t>
  </si>
  <si>
    <t>phildecarolis
RT @EconomicTimes: Consumer cos
promise more cuts in the days and
weeks to come as goods produced
after July 1 hit the market | #GST
https:…</t>
  </si>
  <si>
    <t>livetodayonline
#GST की पहली मार, बढ़ेगी घरेलू
गैस की कीमत #GSTForNewIndia #GSTForCommonMan
https://t.co/7vgAVbQIE8 https://t.co/94XFCvwyZW</t>
  </si>
  <si>
    <t>ophe_imsaiarasi
#GST explained in 10 seconds!!!
🤣🤣🤣🤣 https://t.co/hPfXEPm4ww</t>
  </si>
  <si>
    <t>dj_0403
#GSTForNewIndia : 7 myths of #GST
and Reality in one single picture.
adhia03 arunjaitley PMOIndia… https://t.co/6JFrQ6mNtl</t>
  </si>
  <si>
    <t>jayantsjy
RT @MyFellowIndians: #GST Slabs
Essential Medicines - 12% - 18%
Tractor - 28% Sanitary Pads - 12%
School Bags - 28% 👃Alcohol - 0%
#JaiHoM…</t>
  </si>
  <si>
    <t>niteshkarora
@narendramodi I support #GST #OneNationOneTax</t>
  </si>
  <si>
    <t>kpajmera
@McDonalds happy meals 169/- plus
del charges 30/- and #gst 35/-.
Makes one unhappy.</t>
  </si>
  <si>
    <t xml:space="preserve">mcdonalds
</t>
  </si>
  <si>
    <t>anupams410
RT @aajtak: #Dastak @sambitswaraj-
मैं आज जीवन वो पल देखूंगा जो जीवन
में बहुत कम देखा है या कम देखूंगा.
#GST का जश्न लोकतंत्र का जश्न है
ht…</t>
  </si>
  <si>
    <t xml:space="preserve">sambitswaraj
</t>
  </si>
  <si>
    <t xml:space="preserve">aajtak
</t>
  </si>
  <si>
    <t>sachinndave
RT @James_Beyond: Finally #GST
has a face :D https://t.co/PVywG7SB9b</t>
  </si>
  <si>
    <t>james_beyond
RT @James_Beyond: #GoodAndSimpleTax
#GST 😄 https://t.co/WjIcedkjAZ</t>
  </si>
  <si>
    <t>rameshghilly
RT @karthicknaren_M: Film production
already has enough soul crushing
hurdles. This is a nail in the
coffin. Depressing indeed! #GST</t>
  </si>
  <si>
    <t>natashasamani
RT @MyFellowIndians: #GST Slabs
Essential Medicines - 12% - 18%
Tractor - 28% Sanitary Pads - 12%
School Bags - 28% 👃Alcohol - 0%
#JaiHoM…</t>
  </si>
  <si>
    <t>naseemkhan_gzb
अगर #GST आर्थिक आज़ादी तो #शिवराज
और #मोदी ने इस आज़ादी का विरोध
क्यूँ किया था?</t>
  </si>
  <si>
    <t>keshavramlila
RT @AshokGoelBJP: कांग्रेस के बदलते
बोल | मोदी विरोध एक मात्र लक्ष्य
#CorruptCongress #GST https://t.co/RE5iZf97V2</t>
  </si>
  <si>
    <t>prakashmd2
@tpremanand @santoshbr4 @GOKUpdates
Absolutely! Y #DailyPrice not to
#LPG &amp;amp; #ATF :That is Y @empoweringdlrs
demand #PetroProduct in #GST !</t>
  </si>
  <si>
    <t xml:space="preserve">raghuynt
</t>
  </si>
  <si>
    <t xml:space="preserve">empoweringdlrs
</t>
  </si>
  <si>
    <t xml:space="preserve">gokupdates
</t>
  </si>
  <si>
    <t xml:space="preserve">santoshbr4
</t>
  </si>
  <si>
    <t xml:space="preserve">tpremanand
</t>
  </si>
  <si>
    <t>loga1968
RT @anandraaj01: சரவணபவன்ல துன்னுட்டு
ஐபோன்ல போட்டோ எடுத்துப் போட்டு
#GST'ன்னு கதறுறவம் உழைக்காம சம்பாதிக்கிற
வர்க்கமாக இருக்குமோ…!!?</t>
  </si>
  <si>
    <t xml:space="preserve">anandraaj01
</t>
  </si>
  <si>
    <t>anshuly26411333
RT @rsprasad: जानिये #GST द्वारा
आपको मिलेंगे कौन से सीधे 5 लाभ
| #GSTForCommonMan https://t.co/j3QyrrEANA</t>
  </si>
  <si>
    <t>srt_for_ever
RT @shrisachinworld: @virendersehwag
sir ji yaha Dekhiye please #GST
#Ganguly #Sehwag #Tendulkar @sachin_rt
👍👍👍I Love GST 😂😍👌 https://t.co/…</t>
  </si>
  <si>
    <t xml:space="preserve">sachin_rt
</t>
  </si>
  <si>
    <t xml:space="preserve">virendersehwag
</t>
  </si>
  <si>
    <t xml:space="preserve">shrisachinworld
</t>
  </si>
  <si>
    <t>proficient2014
Proficient Analysis &amp;amp; views
for the day:https://t.co/UHhy4l8eca
#investor #market #trader #DayTrading
#nifty #gst #analysis #morningcall</t>
  </si>
  <si>
    <t>ahmedvindhani
Sir @narendramodi now KAFAN is
under #GST #GSTForNewIndia ,But
I m confuse,who have to pay,The
1 who died or 1 who carries him
on shouldr</t>
  </si>
  <si>
    <t>rameshprataps20
RT @bjpdrmahendra: #GST देश की
अर्थव्यवस्था को मजबूत करने के साथ-साथ
विश्व में भारत को सर्वोच्च स्थान
दिलाने में सहायक होगा :श्री @AmitShah…</t>
  </si>
  <si>
    <t xml:space="preserve">bjpdrmahendra
</t>
  </si>
  <si>
    <t xml:space="preserve">amitshah
</t>
  </si>
  <si>
    <t>rishichoudhary
RT @tufailelif: #GST Day 2: No
double tax on credit card payments
and 7 other myths busted by govt
https://t.co/125I8uV2H4</t>
  </si>
  <si>
    <t>stupidosaur
RT @shuvankr: What wrong message??
Utility bills have #GST on them,
that's GST count no 1! Bank charging
Transaction Fees, GST on it too!
C…</t>
  </si>
  <si>
    <t>imrankalyan
RT @BJP4India: #GST - राष्ट्र की
प्रगति के लिए एक ऐतिहासिक कदम।
#1TaxBenefitsMax https://t.co/aVfZZ7YGZ8</t>
  </si>
  <si>
    <t>scarysouthpaw
Lots of non-tangible and non-monetary
benefits accrue from #GST. The
time saved at Octroi Nakas is just
one of them !</t>
  </si>
  <si>
    <t>girikesavan
RT @scarysouthpaw: Lots of non-tangible
and non-monetary benefits accrue
from #GST. The time saved at Octroi
Nakas is just one of them !</t>
  </si>
  <si>
    <t>office_of_bsy
RT @BJP4India: PM Shri @narendramodi
describes #GST as a “Good and Simple
Tax” which would ultimately benefit
the poor. #1TaxBenefitsMax ht…</t>
  </si>
  <si>
    <t>saundid
RT @radhika952: 30जून की आधी रात
को राजस्थान के ब्यावर में पैदा
हुए बच्चे का नाम #GST रखा गया😁😀
#जानकारी साभारhttps://t.co/EnXFVDs7cH
http…</t>
  </si>
  <si>
    <t>mulkazamul
ये जो "विधायक" और "सांसद" बिकते
हैं ये भी #GST के दायरे में हैं
या नही ? 😜</t>
  </si>
  <si>
    <t>swadeshsapan1
RT @MulkAzamul: ये जो "विधायक"
और "सांसद" बिकते हैं ये भी #GST
के दायरे में हैं या नही ? 😜</t>
  </si>
  <si>
    <t>abhishekbgupta
RT @arunjaitley: #GST #OneNationOneTax
https://t.co/APOyMzaxXd</t>
  </si>
  <si>
    <t>iampadithurai
#GST யால கடலை மிட்டாய் விக்கிறது
கூட கஷ்டம்னு சொன்னேன் அதை உண்மைனு
நிரூபிச்சிட்டாங்க மை லாஸ்ட் ஆர்டி
😡</t>
  </si>
  <si>
    <t>balakrishnan292
RT @iampadithurai: #GST யால கடலை
மிட்டாய் விக்கிறது கூட கஷ்டம்னு
சொன்னேன் அதை உண்மைனு நிரூபிச்சிட்டாங்க
மை லாஸ்ட் ஆர்டி 😡</t>
  </si>
  <si>
    <t>jayaram_gj
RT @OnlyKollywood: Theaters in
TN to remain shut from today till
we get #JusticeForKollywood. #LocalTax
#GST #SaveTamilCinema https://t.co/…</t>
  </si>
  <si>
    <t xml:space="preserve">onlykollywood
</t>
  </si>
  <si>
    <t>zoomstocks
India will react to historic implementation
of #GST!Steady growth in core Industries,
rising Forex Reserves to cue markets.SGX
#Nifty+11 pts</t>
  </si>
  <si>
    <t xml:space="preserve">aartish05668964
</t>
  </si>
  <si>
    <t>nareshgoyal67
RT @BJP4India: #GST - राष्ट्र की
प्रगति के लिए एक ऐतिहासिक कदम।
#1TaxBenefitsMax https://t.co/aVfZZ7YGZ8</t>
  </si>
  <si>
    <t>nithratweets
RT @iam_Yobu: GST யால் புதிய இந்தியா
பிறந்துள்ளது - யார் கிட்ட பெத்த
கார்ப்பரேட்க்காரன் கிட்டயா 📝 இல்ல
உன் முதலாளிங்க கிட்டயா 📶 #GST</t>
  </si>
  <si>
    <t xml:space="preserve">iam_yobu
</t>
  </si>
  <si>
    <t>lnarayanan1971
RT @SulthanKhan: Comparison of
#VAT and #GST in #TamilNadu #gstrollout
#GSTForNewIndia https://t.co/ZpPe6atyf5</t>
  </si>
  <si>
    <t xml:space="preserve">sulthankhan
</t>
  </si>
  <si>
    <t>peeyuka
RT @aparanjape: #GST effect: No
more vehicle tax in Cantonment
areas https://t.co/a1oM2msllw @sjoshi
@netshrink</t>
  </si>
  <si>
    <t xml:space="preserve">netshrink
</t>
  </si>
  <si>
    <t xml:space="preserve">sjoshi
</t>
  </si>
  <si>
    <t>rmohamedaasif
RT @erasaravanan: இதுதான்பா #GST
https://t.co/7fiHO3acbA</t>
  </si>
  <si>
    <t xml:space="preserve">erasaravanan
</t>
  </si>
  <si>
    <t>arvindagrawal79
@rsprasad sir can you pls help
understand this? #GST #GSTeffect
https://t.co/itltd8ryfA</t>
  </si>
  <si>
    <t>aryavarta_
❌20% #GST? ❌Disclosure of assets?
(#GST is indirect tax) ❌Fanfare?
Nation saw only President, PM &amp;amp;
MPs. Kick thi… https://t.co/9CJL11YoWn</t>
  </si>
  <si>
    <t>dwimidham
RT @amishra77: To all those who
want to sound intelligent by suggesting
#GST with just one slab would have
been better - this short video
i…</t>
  </si>
  <si>
    <t>rahul_1690
RT @giniromet: Dear liberals Condoms
are tax free as per new #GST rules
Please start using that At least
nation will have better future</t>
  </si>
  <si>
    <t>sikenshekhar
Grand Special Tamasha #GST</t>
  </si>
  <si>
    <t>virendramodi2
RT @BJP4India: #GST - राष्ट्र की
प्रगति के लिए एक ऐतिहासिक कदम।
#1TaxBenefitsMax https://t.co/aVfZZ7YGZ8</t>
  </si>
  <si>
    <t>cyberteamag111
RT @ashokgehlot51: First fallout
of #GST can be seen in rising inflation.
Prices of essential commodities
have gone up drastically. #GSTeff…</t>
  </si>
  <si>
    <t>rohitrohan
RT @giniromet: Dear liberals Condoms
are tax free as per new #GST rules
Please start using that At least
nation will have better future</t>
  </si>
  <si>
    <t>vijalgope
RT @rsprasad: जानिये #GST द्वारा
आपको मिलेंगे कौन से सीधे 5 लाभ
| #GSTForCommonMan https://t.co/j3QyrrEANA</t>
  </si>
  <si>
    <t>vishwanathgawa3
RT @ajayverma2014: #GSTForNewIndia
#gstrollout #GST @PMOIndia @FinMinIndia
@narendramodi Roll Back GST @Dev_Fadnavis
@yogrishiramdev @AmitS…</t>
  </si>
  <si>
    <t xml:space="preserve">yogrishiramdev
</t>
  </si>
  <si>
    <t xml:space="preserve">dev_fadnavis
</t>
  </si>
  <si>
    <t xml:space="preserve">ajayverma2014
</t>
  </si>
  <si>
    <t xml:space="preserve">amits
</t>
  </si>
  <si>
    <t xml:space="preserve">finminindia
</t>
  </si>
  <si>
    <t>leak_republic
RT @dharmendra8055: #HalfCookedGST
chai wale ne hadh karr di bina
chai patti ki chai jesi #gst desh
ko majburi se ghatakne de di😂😂😂
https:…</t>
  </si>
  <si>
    <t>bhardwajr146
RT @rsprasad: जानिये #GST द्वारा
आपको मिलेंगे कौन से सीधे 5 लाभ
| #GSTForCommonMan https://t.co/j3QyrrEANA</t>
  </si>
  <si>
    <t>suprajaet
#GST the new devil for cab aggregators?
@Olacabs @Uber https://t.co/dTMtYBsE30</t>
  </si>
  <si>
    <t xml:space="preserve">uber
</t>
  </si>
  <si>
    <t xml:space="preserve">olacabs
</t>
  </si>
  <si>
    <t>rathode_k
RT @rsprasad: जानिये #GST द्वारा
आपको मिलेंगे कौन से सीधे 5 लाभ
| #GSTForCommonMan https://t.co/j3QyrrEANA</t>
  </si>
  <si>
    <t>pune16sanjay
RT @rsprasad: जानिये #GST द्वारा
आपको मिलेंगे कौन से सीधे 5 लाभ
| #GSTForCommonMan https://t.co/j3QyrrEANA</t>
  </si>
  <si>
    <t>das_prashant777
RT @rsprasad: जानिये #GST द्वारा
आपको मिलेंगे कौन से सीधे 5 लाभ
| #GSTForCommonMan https://t.co/j3QyrrEANA</t>
  </si>
  <si>
    <t>772405sunil
RT @IAMGURPREET1991: Har chiz pe
#GST hai, Par Bakchodi pe GST nahi.
Isiliye #Dhinchak_Pooja itni Hit
hogayi hai.</t>
  </si>
  <si>
    <t xml:space="preserve">iamgurpreet1991
</t>
  </si>
  <si>
    <t>vipul_soni
RT @arunjaitley: #GST #OneNationOneTax
https://t.co/APOyMzaxXd</t>
  </si>
  <si>
    <t>ravendra11singh
RT @DDNewsHindi: #GST एक क्रांतिकारी
कदम है @Ra_THORe https://t.co/E5gXwDZqn0</t>
  </si>
  <si>
    <t>chandrabhanpan5
RT @rsprasad: जानिये #GST द्वारा
आपको मिलेंगे कौन से सीधे 5 लाभ
| #GSTForCommonMan https://t.co/j3QyrrEANA</t>
  </si>
  <si>
    <t>arunpradap2
RT @news7tamil: ஜிஎஸ்டி வரியால்
பலர் வேலையிழக்கும் அபாயத்தில் கடலைமிட்டாய்
தயாரிப்பு தொழில்! விவரம்: https://t.co/kIabC8d9Tu
| #GST | #GS…</t>
  </si>
  <si>
    <t>prakashsriv
RT @rsprasad: जानिये #GST द्वारा
आपको मिलेंगे कौन से सीधे 5 लाभ
| #GSTForCommonMan https://t.co/j3QyrrEANA</t>
  </si>
  <si>
    <t xml:space="preserve">aaloktweet
</t>
  </si>
  <si>
    <t>nabya16
RT @BJP4India: #GST - राष्ट्र की
प्रगति के लिए एक ऐतिहासिक कदम।
#1TaxBenefitsMax https://t.co/aVfZZ7YGZ8</t>
  </si>
  <si>
    <t>saurav407
RT @rsprasad: जानिये #GST द्वारा
आपको मिलेंगे कौन से सीधे 5 लाभ
| #GSTForCommonMan https://t.co/j3QyrrEANA</t>
  </si>
  <si>
    <t>e_devii
RT @BJP4India: #GST - राष्ट्र की
प्रगति के लिए एक ऐतिहासिक कदम।
#1TaxBenefitsMax https://t.co/aVfZZ7YGZ8</t>
  </si>
  <si>
    <t>jusclickme
RT @e_Devii: #GST implemented by
160 countries but, its structure
is best implemented by Govt of
India. Thax pm @narendramodi ji
and FM @a…</t>
  </si>
  <si>
    <t xml:space="preserve">a
</t>
  </si>
  <si>
    <t>naveenmadpur1
RT @BJP4India: #GST - राष्ट्र की
प्रगति के लिए एक ऐतिहासिक कदम।
#1TaxBenefitsMax https://t.co/aVfZZ7YGZ8</t>
  </si>
  <si>
    <t>rjtejaljani
#Moodies in a Good Mood ! Reports
say, that post #GST, India's economical
growth will speed up ! #Top9At9
.@Baroda927bigfm</t>
  </si>
  <si>
    <t xml:space="preserve">baroda927bigfm
</t>
  </si>
  <si>
    <t>gstpro1
Welcome to the new era of GST.
It is time to train all your key
resources on #GST For more information
Visit… https://t.co/iDTGa3V8Dl</t>
  </si>
  <si>
    <t>gandhimihirmr
Someone please explain me the logic
in a higher tax structure in #GST
for Hybrid vehicles, shouldn't
we be promoting cleaner fuel?</t>
  </si>
  <si>
    <t>pvssarma
RT @nsitharaman: GST to boost Hyderabad
revenue as over 86% migrate to
new regime | Business Line "State
CT Dept becomes #GST Bhavan" https…</t>
  </si>
  <si>
    <t>entdc
#TamilFilmProducersCouncil object
to theatres shutting down post
#GST. https://t.co/GPJRezXf5O https://t.co/0HuLMFFcUe</t>
  </si>
  <si>
    <t>sysprabhakar
RT @anil_marali: Congrats!! @ABSBaadal
for helping customer Four P to
generate 1st Tax invoice after
#GST rollout at 12.05am using #SAPBusi…</t>
  </si>
  <si>
    <t xml:space="preserve">absbaadal
</t>
  </si>
  <si>
    <t xml:space="preserve">anil_marali
</t>
  </si>
  <si>
    <t>maitrypandya1
RT @rsprasad: जानिये #GST द्वारा
आपको मिलेंगे कौन से सीधे 5 लाभ
| #GSTForCommonMan https://t.co/j3QyrrEANA</t>
  </si>
  <si>
    <t>shyamupandit3
RT @Gitanjali_DS: किचन में जीरो
टैक्स #GST एक , फायदे अनेक #GSTSimplified
#TransformingIndia https://t.co/sFS6sHS8Z2</t>
  </si>
  <si>
    <t xml:space="preserve">gitanjali_ds
</t>
  </si>
  <si>
    <t>jagobharathjago
RT @JagoBharathJago: @PMOIndia
everything is good but when we
buy new home 12% #GST is very very
very High. Even 4.5% was exorbitant,
but 1…</t>
  </si>
  <si>
    <t>aashokkr
#GST Kya Badha aur Kya Ghata</t>
  </si>
  <si>
    <t>amitk26031983
RT @AshokGoelBJP: कांग्रेस के बदलते
बोल | मोदी विरोध एक मात्र लक्ष्य
#CorruptCongress #GST https://t.co/RE5iZf97V2</t>
  </si>
  <si>
    <t>ajaykumargaud1
#GST मै समझने की कोशिश कर रहा हूँ
की जिस पर GST का चार्ज लागू है
तो किमत जादे ले रहे है मगर जो चार्ज
मुक्त है पर उस पर किमत कम नही हो
रहा है</t>
  </si>
  <si>
    <t>rajballan
जानिये #GST द्वारा आपको मिलेंगे
कौन से सीधे 5 लाभ | #GSTForCommonMan
https://t.co/E2C0NYloiq</t>
  </si>
  <si>
    <t>yaroouhi
RT @MyFellowIndians: #GST Slabs
Essential Medicines - 12% - 18%
Tractor - 28% Sanitary Pads - 12%
School Bags - 28% 👃Alcohol - 0%
#JaiHoM…</t>
  </si>
  <si>
    <t>rohit007rathi
RT @DrJitendraSingh: #GSTForNewIndia
: 7 myths of #GST and Reality in
one single picture. @adhia03 @arunjaitley
@PMOIndia https://t.co/4b…</t>
  </si>
  <si>
    <t>virende17091898
RT @OfficeOfRG: India deserves
a #GST rollout that does not put
crores of its ordinary citizens,
small businesses &amp;amp; traders
through tremend…</t>
  </si>
  <si>
    <t xml:space="preserve">sarikaloves2002
</t>
  </si>
  <si>
    <t>shrutiof
RT @DhruvGhanghas: #GST में भी
मोदी के मित्रों का ख़ास ध्यान है,अंबानी
का पेट्रोल,अडानी की बिजली व माल्या
की शराब पर #GSTनही लागू है और बजा…</t>
  </si>
  <si>
    <t xml:space="preserve">dhruvghanghas
</t>
  </si>
  <si>
    <t>tk_twitts
என்ன #BJPTN எதிரி ரெடி.. நீங்க
ரெடியா??? #GST #gstrollout #BJP
#Modi https://t.co/sFd3aBSldh</t>
  </si>
  <si>
    <t>mavikky92
RT @srbhkmr151: #GST का विरोध करने
वालों कभी चीन निर्मित सामान का
भी बहिष्कार करो..।।</t>
  </si>
  <si>
    <t>anilahir07251
RT @arunjaitley: #GST #OneNationOneTax
https://t.co/APOyMzaxXd</t>
  </si>
  <si>
    <t>jjayakumar31
RT @giniromet: Dear liberals Condoms
are tax free as per new #GST rules
Please start using that At least
nation will have better future</t>
  </si>
  <si>
    <t>yashodanandans
RT @aartic02: Modi Gyan on #GST
as CM.. क्या बंदा है यह, मुख्य
मंत्री के रूप में जिस जिस चीज़
के खिलाफ था, प्रधान मंत्री बनकर
उस उस को ला…</t>
  </si>
  <si>
    <t>pawankhurana13
RT @jagirdar_madan: #GST का असर
@Twitter व @facebook पर भी देखने
को मिल रहा है, RT व likes में भारी
गिरावट। 😂😂😂</t>
  </si>
  <si>
    <t>sahajyoti3
RT @srbhkmr151: #GST का विरोध करने
वालों कभी चीन निर्मित सामान का
भी बहिष्कार करो..।।</t>
  </si>
  <si>
    <t xml:space="preserve">khediwal
</t>
  </si>
  <si>
    <t xml:space="preserve">facebook
</t>
  </si>
  <si>
    <t xml:space="preserve">twitter
</t>
  </si>
  <si>
    <t xml:space="preserve">jagirdar_madan
</t>
  </si>
  <si>
    <t>budharam_ji
RT @rsprasad: जानिये #GST द्वारा
आपको मिलेंगे कौन से सीधे 5 लाभ
| #GSTForCommonMan https://t.co/j3QyrrEANA</t>
  </si>
  <si>
    <t>rajaks11
RT @ImRoboSankar: #GST https://t.co/ZfjrKEFToD</t>
  </si>
  <si>
    <t>imrobosankar
#GST https://t.co/ZfjrKEFToD</t>
  </si>
  <si>
    <t>gadakalpeshk
RT @CNBCTV18News: “Earnings will
get a boost rather than a hit due
to #GST”, says Vallabh Bhanshali,
Enam Group. https://t.co/UBrHcRZ3nH</t>
  </si>
  <si>
    <t>ptiwari
RT @BJP4India: #GST - राष्ट्र की
प्रगति के लिए एक ऐतिहासिक कदम।
#1TaxBenefitsMax https://t.co/aVfZZ7YGZ8</t>
  </si>
  <si>
    <t>piyushpandit
RT @SV99999: Faltugiri Chutiyagiri
🕉️ Hindu Temples with donations
of over Rs.20 lakhs r now under
#GST Muslim Mosques &amp;amp; Christian
Chur…</t>
  </si>
  <si>
    <t>sv99999
RT @mdlakhara: 30जून की आधी रात
को राजस्थान के ब्यावर में पैदा
हुए बच्चे का नाम #GST रखा गया😁😀
#GSTForNewIndia https://t.co/zUUbNsB6IU</t>
  </si>
  <si>
    <t>palanikannan04
RT @Ashok_Apk: சுதந்திர இந்தியாவில்
கட்டாய விதிமுறைகள்.... #GST</t>
  </si>
  <si>
    <t>ashok_apk
சுதந்திர இந்தியாவில் கட்டாய விதிமுறைகள்....
#GST</t>
  </si>
  <si>
    <t>narpat_yadav
अप्रत्यक्ष कर व्यवस्था में सुधार
करते हुए #GST लागू करना भारत जैसे
राष्ट्र के लिए आर्थिक उन्नति की
एक नई शुरूआत- @VasundharaBJP</t>
  </si>
  <si>
    <t xml:space="preserve">vasundharabjp
</t>
  </si>
  <si>
    <t>thunderboyarun
RT @ImRoboSankar: #GST https://t.co/ZfjrKEFToD</t>
  </si>
  <si>
    <t>apnsatish
RT @apnlivehindi: #BREAKING: #ICAI
कार्यक्रम से वित्तमंत्री का बयान,
कहा- देश के विकास के लिए #GST का
जन्म हुआ @INCIndia @MinOfPower
@makei…</t>
  </si>
  <si>
    <t xml:space="preserve">apnnewsindia
</t>
  </si>
  <si>
    <t xml:space="preserve">makei
</t>
  </si>
  <si>
    <t xml:space="preserve">minofpower
</t>
  </si>
  <si>
    <t xml:space="preserve">apnlivehindi
</t>
  </si>
  <si>
    <t>reachdanish
RT @aparanjape: #GST effect: No
more vehicle tax in Cantonment
areas https://t.co/a1oM2msllw @sjoshi
@netshrink</t>
  </si>
  <si>
    <t>arikgandhi
RT @rsprasad: जानिये #GST द्वारा
आपको मिलेंगे कौन से सीधे 5 लाभ
| #GSTForCommonMan https://t.co/j3QyrrEANA</t>
  </si>
  <si>
    <t>drkiritpsolanki
Retweeted Ravi Shankar Prasad (@rsprasad):
जानिये #GST द्वारा आपको मिलेंगे
कौन से सीधे 5 लाभ | #GSTForCommonMan...
https://t.co/UQ0EFtAEf0</t>
  </si>
  <si>
    <t>diegodelunamx
RT @diegodelunamx: .@BloombergQuint
Heads Up | From auto to cigarette
makers, Ajay Srivastava weighs
in on #GST impact on companies.
https…</t>
  </si>
  <si>
    <t>bloombergquint
Medicines, medical devices continue
to be sold at pre-#GST prices,
reports @RhythmaSaxena. https://t.co/QQLwazw9KB
https://t.co/hLYmkjBc0J</t>
  </si>
  <si>
    <t>praveensasidfan
RT @ImRoboSankar: #GST https://t.co/ZfjrKEFToD</t>
  </si>
  <si>
    <t>drbalvant
RT @VinodChavdaBJP: Single Tax,
Simple Tax, and Transparent Tax...
(Goods And Service Tax) #GST #OneNationOneTax
#1TaxBenefitsMax @narendr…</t>
  </si>
  <si>
    <t xml:space="preserve">vinodchavdabjp
</t>
  </si>
  <si>
    <t>satyanewshi
RT @giniromet: Dear liberals Condoms
are tax free as per new #GST rules
Please start using that At least
nation will have better future</t>
  </si>
  <si>
    <t>focuzsathyan
RT @iam_akfan: அய்யா இந்த #GST
ன்னா என்னாதுங்கய்யா?! 😎😷💪💪😂😂
https://t.co/nF1ZWKJzDE</t>
  </si>
  <si>
    <t xml:space="preserve">iam_akfan
</t>
  </si>
  <si>
    <t>pramod99223231
RT @sanjay_khattri: श्रृंगार के
सामान पे भारी #GST है.. पर तुम👱‍तो
सिर्फ #लिपस्टिक लगा के ही कहर ढा
देती हो...👄 https://t.co/…</t>
  </si>
  <si>
    <t>ggn_gabru
RT @desichorii1: अगर #GoodsAndServicesTax
से लोगो और देश का लाभ होगा तो 7
साल #GST को रोकने के लिए #BJP को
माफी मांगनी चाहिए #GoodAndSimple…</t>
  </si>
  <si>
    <t>rakeshgrover14
RT @SadhguruJV: #GST Great step
in making of a nation. One tax
one nation is a bold and visionary
step. Congratulations. -Sg #OneNationOne…</t>
  </si>
  <si>
    <t>sabarikannanmm
RT @ImRoboSankar: #GST https://t.co/ZfjrKEFToD</t>
  </si>
  <si>
    <t>brijjwasi1
RT @aartic02: #GST Simplified 😜😂
*18% on Chai wale Biscuit 3% on
Gold Biscuits &amp;amp; Diamonds *12%
Luxury Tax on Sanitary Napkins
https://t.c…</t>
  </si>
  <si>
    <t>thankyoumodiji
RT @BJP4India: #GST - राष्ट्र की
प्रगति के लिए एक ऐतिहासिक कदम।
#1TaxBenefitsMax https://t.co/aVfZZ7YGZ8</t>
  </si>
  <si>
    <t>riz1ahamed
Panama star Amitabh Bachchan brand
ambassador of new tax law GST.
It happens only in India !! #GST
#AmitabhBachchan #GSTForNewIndia</t>
  </si>
  <si>
    <t>aaptogether
RT @dharmendra8055: #HalfCookedGST
Modiji idea churaya aapne #GST
ka resepi bhi chrate masterchef
mms se toh gst aadhi adhuri na
pakkti😂😂😂…</t>
  </si>
  <si>
    <t>starinvestment1
RT @DrGPradhan: 4547 Votes Combined
votes for Priyanka and @OfficeOfRG
don't even cross minimum 5% slab
of #GST @incindia https://t.co/Ug…</t>
  </si>
  <si>
    <t>siliconmeera
Thanks to #GST https://t.co/YUdYSrkPQu</t>
  </si>
  <si>
    <t>upsehu
मंडी में सब्जी विक्रेता सब्जियों
पर #GST लगने की अफवाह फैलाकर मुनाफाखोरी
कर रहे है। किसान को फसल की लागत
नही मिल रही है,यह हो क्या रहा है
?</t>
  </si>
  <si>
    <t>ishan007_ishan
RT @BJP4India: #GST - राष्ट्र की
प्रगति के लिए एक ऐतिहासिक कदम।
#1TaxBenefitsMax https://t.co/aVfZZ7YGZ8</t>
  </si>
  <si>
    <t>ompraka49913481
RT @BJPLive: #GST - भारत का सबसे
बड़ा कर सुधार #OneNationOneTaxOneMarket
https://t.co/VsK3B0IDTK</t>
  </si>
  <si>
    <t>bjplive
#GST - भारत का सबसे बड़ा कर सुधार
#OneNationOneTaxOneMarket https://t.co/VsK3B0IDTK</t>
  </si>
  <si>
    <t>aadmi_hoon
RT @srbhkmr151: #GST का विरोध करने
वालों कभी चीन निर्मित सामान का
भी बहिष्कार करो..।।</t>
  </si>
  <si>
    <t>poojasangwan15
RT @Avii_RJ: मैने सुना है कई #जमुड़े_लौंडे
तो #GST का मतलब #गई_सोनिया_तेल
लेने भी बता रहे है #हद हो गयी यार
#बाई तेल कब से #बेचने लगी😉 #GST…</t>
  </si>
  <si>
    <t>avii_rj
RT @shahdimple547: Markets cheer
#GST regime: #Sensex open 250 pts
higher, #Nifty touches 9,600 #GSTForCommonMan
https://t.co/MzOjbz5gbI</t>
  </si>
  <si>
    <t>iamrajonline
RT @drkiritpsolanki: Retweeted
Ravi Shankar Prasad (@rsprasad):
जानिये #GST द्वारा आपको मिलेंगे
कौन से सीधे 5 लाभ | #GSTForCommonMan...
ht…</t>
  </si>
  <si>
    <t>sandeepfromvns
RT @rsprasad: जानिये #GST द्वारा
आपको मिलेंगे कौन से सीधे 5 लाभ
| #GSTForCommonMan https://t.co/j3QyrrEANA</t>
  </si>
  <si>
    <t>pervezm
RT @aartic02: Modi Gyan on #GST
as CM.. क्या बंदा है यह, मुख्य
मंत्री के रूप में जिस जिस चीज़
के खिलाफ था, प्रधान मंत्री बनकर
उस उस को ला…</t>
  </si>
  <si>
    <t>adityagoswami_
RT @i_me_my5elf: Ravi Shankar Prasad
compared #Demonetisation woes to
labour pain &amp;amp; now its Venkaiah
Naidu who compared #GST woes to
Labour…</t>
  </si>
  <si>
    <t>damnhungrybird
RT @Lakadbhagha: Here is how Indian
govt. Tried to explain #GST to
the people of india https://t.co/7AqYZk5roa</t>
  </si>
  <si>
    <t>lakadbhagha
RT @Lakadbhagha: Here is how Indian
govt. Tried to explain #GST to
the people of india https://t.co/7AqYZk5roa</t>
  </si>
  <si>
    <t>vishuddhbhartiy
RT @giniromet: Dear liberals Condoms
are tax free as per new #GST rules
Please start using that At least
nation will have better future</t>
  </si>
  <si>
    <t>vikrantsp
RT @aparanjape: #GST effect: No
more vehicle tax in Cantonment
areas https://t.co/a1oM2msllw @sjoshi
@netshrink</t>
  </si>
  <si>
    <t>srienjoys
RT @ImRoboSankar: #GST https://t.co/ZfjrKEFToD</t>
  </si>
  <si>
    <t>nirahuabihari
RT @Avii_RJ: मैने सुना है कई #जमुड़े_लौंडे
तो #GST का मतलब #गई_सोनिया_तेल
लेने भी बता रहे है #हद हो गयी यार
#बाई तेल कब से #बेचने लगी😉 #GST…</t>
  </si>
  <si>
    <t>rajiv1959
RT @arunjaitley: #GST #OneNationOneTax
https://t.co/APOyMzaxXd</t>
  </si>
  <si>
    <t>vijay_vijillu
RT @Hariadmk: எந்த #GST என்ன வரியை
போட்டாலும் #அம்மா_உணவகங்களில் இட்லி
அதே 1 ரூ தான். வெற்றிகரமா பல லட்சம்
பேருக்கு பசியாற்றிக் கொண்டி…</t>
  </si>
  <si>
    <t xml:space="preserve">hariadmk
</t>
  </si>
  <si>
    <t>ramtekekalyani
RT @NakuulMehta: Shaving creams
to cost more courtesy #GST . Guess
the beard has gotto stay! https://t.co/vNHzuwF4Eo</t>
  </si>
  <si>
    <t xml:space="preserve">nakuulmehta
</t>
  </si>
  <si>
    <t>rhnsharma481
RT @AshokGoelBJP: कांग्रेस के बदलते
बोल | मोदी विरोध एक मात्र लक्ष्य
#CorruptCongress #GST https://t.co/RE5iZf97V2</t>
  </si>
  <si>
    <t>rishu220795
RT @htshowbiz: Listen to @OnlyBabaSehgal’s
new rap song about #GST, and decrease
the stress in your life (by half)
https://t.co/trebgCEIww…</t>
  </si>
  <si>
    <t xml:space="preserve">thequint
</t>
  </si>
  <si>
    <t xml:space="preserve">dnaafterhrs
</t>
  </si>
  <si>
    <t xml:space="preserve">onlybabasehgal
</t>
  </si>
  <si>
    <t xml:space="preserve">htshowbiz
</t>
  </si>
  <si>
    <t>mahadesha_v
RT @Omkar_Raii: The one nation
one Tax #GST unifies the country's
USD 2 trillion economy &amp;amp;1.3
billion people into a common #market
https:/…</t>
  </si>
  <si>
    <t xml:space="preserve">omkar_raii
</t>
  </si>
  <si>
    <t>kartiktweaks
RT @Ashok_Apk: சுதந்திர இந்தியாவில்
கட்டாய விதிமுறைகள்.... #GST</t>
  </si>
  <si>
    <t>cmularam
RT @Avii_RJ: मैने सुना है कई #जमुड़े_लौंडे
तो #GST का मतलब #गई_सोनिया_तेल
लेने भी बता रहे है #हद हो गयी यार
#बाई तेल कब से #बेचने लगी😉 #GST…</t>
  </si>
  <si>
    <t>somenghosh3
RT @VRtrendfollower: #BLUEDART
Purely #Investment Idea #GST @heartwon
@sanstocktrader @harrie007 @indian_stockss
@prashanttejura @arjunt_92…</t>
  </si>
  <si>
    <t xml:space="preserve">arjunt_92
</t>
  </si>
  <si>
    <t xml:space="preserve">prashanttejura
</t>
  </si>
  <si>
    <t xml:space="preserve">indian_stockss
</t>
  </si>
  <si>
    <t xml:space="preserve">harrie007
</t>
  </si>
  <si>
    <t xml:space="preserve">sanstocktrader
</t>
  </si>
  <si>
    <t xml:space="preserve">heartwon
</t>
  </si>
  <si>
    <t>vrtrendfollower
#BLUEDART Purely #Investment Idea
#GST @heartwon @sanstocktrader
@harrie007 @indian_stockss @prashanttejura…
https://t.co/0ZqCpZrFDk</t>
  </si>
  <si>
    <t>vijayuptu
RT @aartic02: #GST Simplified 😜😂
*18% on Chai wale Biscuit 3% on
Gold Biscuits &amp;amp; Diamonds *12%
Luxury Tax on Sanitary Napkins
https://t.c…</t>
  </si>
  <si>
    <t>kshanand
RT @moneycontrolcom: #GST impact
could remain for 2 quarters; 18
stocks to buy which will benefit
the most https://t.co/Dz0c7A6E5F
via @ksh…</t>
  </si>
  <si>
    <t xml:space="preserve">ksh
</t>
  </si>
  <si>
    <t>shashi85131
RT @ImRoboSankar: #GST https://t.co/ZfjrKEFToD</t>
  </si>
  <si>
    <t>vijayindia1
RT @aartic02: PM calls it as Good
&amp;amp; Simple Tax but Traders are
finding #GST not so simple. #HalfCookedGST
https://t.co/NNOzU1duHo</t>
  </si>
  <si>
    <t>imaditya2000
RT @YogiAditya_nath: #GST - राष्ट्र
की प्रगति के लिए एक ऐतिहासिक कदम।
#1TaxBenefitsMax https://t.co/uVMcwtihy3</t>
  </si>
  <si>
    <t xml:space="preserve">yogiaditya_nath
</t>
  </si>
  <si>
    <t>amitranain
RT @BJPLive: #GST - भारत का सबसे
बड़ा कर सुधार #OneNationOneTaxOneMarket
https://t.co/VsK3B0IDTK</t>
  </si>
  <si>
    <t>iamkarthikeyank
RT @Ashok_Apk: சுதந்திர இந்தியாவில்
கட்டாய விதிமுறைகள்.... #GST</t>
  </si>
  <si>
    <t>cpraghav
RT @aparanjape: #GST effect: No
more vehicle tax in Cantonment
areas https://t.co/a1oM2msllw @sjoshi
@netshrink</t>
  </si>
  <si>
    <t>prasannakrish5
RT @karthicknaren_M: Film production
already has enough soul crushing
hurdles. This is a nail in the
coffin. Depressing indeed! #GST</t>
  </si>
  <si>
    <t>herodriguez
The latest GlobaliConta News! https://t.co/CAvyGRZIZ9
Thanks to @FlexRule @XBRL_IRIS_jp558
@meganii #fasb #gst</t>
  </si>
  <si>
    <t xml:space="preserve">meganii
</t>
  </si>
  <si>
    <t xml:space="preserve">xbrl_iris_jp558
</t>
  </si>
  <si>
    <t xml:space="preserve">flexrule
</t>
  </si>
  <si>
    <t>barrierbreak
RT @ncpedp_india: Buying vehicles
is now confusing for persons with
disabilities https://t.co/JpKvfYfbFs
#RollbackGST4PwDs #GST</t>
  </si>
  <si>
    <t xml:space="preserve">ncpedp_india
</t>
  </si>
  <si>
    <t>mnj993
RT @karthicknaren_M: Film production
already has enough soul crushing
hurdles. This is a nail in the
coffin. Depressing indeed! #GST</t>
  </si>
  <si>
    <t>harshshukla_bjp
RT @BJP4India: #GST - राष्ट्र की
प्रगति के लिए एक ऐतिहासिक कदम।
#1TaxBenefitsMax https://t.co/aVfZZ7YGZ8</t>
  </si>
  <si>
    <t>jishnu7
RT @vishalmathur85: Didn't India
have an "ambitious" target to only
sell electric and hybrid cars by
2030? After #GST hybrids now get
a 12.…</t>
  </si>
  <si>
    <t xml:space="preserve">vishalmathur85
</t>
  </si>
  <si>
    <t>rajaganesh74
RT @TRBRajaa: 🤣🤣🤣 #GSTForNewIndia
#GST #gstrollout #GST #GSTeffect
https://t.co/2rxgs2PUGh</t>
  </si>
  <si>
    <t xml:space="preserve">trbrajaa
</t>
  </si>
  <si>
    <t>pushpak_inc
RT @yatindra_vns: भारत के #शुभलाभ
की #लालकिताब का अब #श्रीगणेश न
हो सकेगा जबकि कंप्यूटर बाबा स्वतः
ही भारी भरकम #लगान ले लेंगे #GST
#Midnig…</t>
  </si>
  <si>
    <t>mayankp13307
RT @BJP4India: #GST - राष्ट्र की
प्रगति के लिए एक ऐतिहासिक कदम।
#1TaxBenefitsMax https://t.co/aVfZZ7YGZ8</t>
  </si>
  <si>
    <t>aao_haveli
⚠WARNING 1000 लड़कियां सदमे से
मर गई और 500 कौमा में चली गई क्युंकि
किसी ने अफवाह फैला दी थी कि #GST
मतलब Girls Selfie Tax.😂</t>
  </si>
  <si>
    <t>lokeshsoni2014
RT @giniromet: Dear liberals Condoms
are tax free as per new #GST rules
Please start using that At least
nation will have better future</t>
  </si>
  <si>
    <t>hari_om_69
RT @Avii_RJ: मैने सुना है कई #जमुड़े_लौंडे
तो #GST का मतलब #गई_सोनिया_तेल
लेने भी बता रहे है #हद हो गयी यार
#बाई तेल कब से #बेचने लगी😉 #GST…</t>
  </si>
  <si>
    <t>vscharag07
#GSTForCommonMan पर AAP वाले आम
आदमियों के लिए नही हैं #GST</t>
  </si>
  <si>
    <t>mohitgroverat
She : Tell Me Those Magical Word
Me : G S T #GST</t>
  </si>
  <si>
    <t>shweta0575
RT @Avii_RJ: मैने सुना है कई #जमुड़े_लौंडे
तो #GST का मतलब #गई_सोनिया_तेल
लेने भी बता रहे है #हद हो गयी यार
#बाई तेल कब से #बेचने लगी😉 #GST…</t>
  </si>
  <si>
    <t>aparichit0007
RT @aparichit0007: @BHUPENNDER
@Ashish_MWB हमे तो मार दिया साईन
थीटा कोश थीटा के सवालो ने अब ये
कहा आन पडे #GST के ववालो मे 🤔🤔🤔</t>
  </si>
  <si>
    <t xml:space="preserve">ashish_mwb
</t>
  </si>
  <si>
    <t xml:space="preserve">bhupennder
</t>
  </si>
  <si>
    <t>guptashekhar134
RT @AshokGoelBJP: कांग्रेस के बदलते
बोल | मोदी विरोध एक मात्र लक्ष्य
#CorruptCongress #GST https://t.co/RE5iZf97V2</t>
  </si>
  <si>
    <t>krishnakanter
RT @Avii_RJ: मैने सुना है कई #जमुड़े_लौंडे
तो #GST का मतलब #गई_सोनिया_तेल
लेने भी बता रहे है #हद हो गयी यार
#बाई तेल कब से #बेचने लगी😉 #GST…</t>
  </si>
  <si>
    <t>ravithezbhanu
RT @karthicknaren_M: Film production
already has enough soul crushing
hurdles. This is a nail in the
coffin. Depressing indeed! #GST</t>
  </si>
  <si>
    <t>muthu0024
GST மூலம் யார் யாருக்கு ஆப்புன்னு
சம்மந்தப்பட்டவங்க பாத்துகோங்க......
#GST #TamilNadu https://t.co/jWdqt68TIg</t>
  </si>
  <si>
    <t>nagasthra
#GST @ThanthiTV ANT @SunTV @jairamramesh
(RemXaviers-Doranda) @PTTVOnlineNews
@BJP4TamilNadu @drtamilisaibjp…
https://t.co/hChnperCh1</t>
  </si>
  <si>
    <t xml:space="preserve">jairamramesh
</t>
  </si>
  <si>
    <t xml:space="preserve">suntv
</t>
  </si>
  <si>
    <t xml:space="preserve">thanthitv
</t>
  </si>
  <si>
    <t>indradevchauha6
RT @BJPLive: #GST - भारत का सबसे
बड़ा कर सुधार #OneNationOneTaxOneMarket
https://t.co/VsK3B0IDTK</t>
  </si>
  <si>
    <t>gauravnagar82
RT @rsprasad: जानिये #GST द्वारा
आपको मिलेंगे कौन से सीधे 5 लाभ
| #GSTForCommonMan https://t.co/j3QyrrEANA</t>
  </si>
  <si>
    <t>sonal_mk
RT @CBhattacharji: Govt video:
@ 23 seconds, #GST _returns_ split
into 3 a month. But Govt/Adhia
insist returns are only once a
month, not…</t>
  </si>
  <si>
    <t xml:space="preserve">cbhattacharji
</t>
  </si>
  <si>
    <t>manivijayan7
RT @iam_Yobu: GST யால் புதிய இந்தியா
பிறந்துள்ளது - யார் கிட்ட பெத்த
கார்ப்பரேட்க்காரன் கிட்டயா 📝 இல்ல
உன் முதலாளிங்க கிட்டயா 📶 #GST</t>
  </si>
  <si>
    <t>chincholi
RT @HomeTriangle: The impact of
#GST on #car buyers. https://t.co/tlWmBr6vUW</t>
  </si>
  <si>
    <t xml:space="preserve">hometriangle
</t>
  </si>
  <si>
    <t>baba_thapaa
RT @dpb_dayalu: 30 जून की आधी रात
12:02 बजे राजस्थान मे पैदा हुआ
बच्चा माँ ने उसका नाम रखा #GST
इनकी खुशी से पता चल रहाहै कि #GoodAndSimpl…</t>
  </si>
  <si>
    <t>vnkewalramani
RT @AkashvaniAIR: MYTHS &amp;amp; REALITIES
on #GST by Revenue Sec Shri @adhia03
Find Here 👇 https://t.co/7WFPRvWZW3</t>
  </si>
  <si>
    <t>vijayguptasangr
RT @vijayguptasangr: #GST Means
! Good &amp;amp; Sweet Tea ! Hahahaaaaaa
!!!! https://t.co/gZZD9Mwd0n</t>
  </si>
  <si>
    <t>pranavdelhibjp
RT @bjptarunchugh: #GST बिल लागू
कराने पर @narendramodi जी,@AmitShah
जी व @arunjaitley जी का हार्दिक
धन्यवाद । #GSTForNewIndia #OneNationOn…</t>
  </si>
  <si>
    <t xml:space="preserve">ianuragthakur
</t>
  </si>
  <si>
    <t xml:space="preserve">bjptarunchugh
</t>
  </si>
  <si>
    <t>lifesimi
RT @AmithHegde7: #GST: Businesses
race to adapt to new #TaxRegime
#Apple #HeroMotoCorp #HUL announce
price cuts—others pause 2 update
https…</t>
  </si>
  <si>
    <t xml:space="preserve">amithhegde7
</t>
  </si>
  <si>
    <t>imsadkhan
RT @ANINewsUP: #WATCH UP Minister
Rampati Shastri fails to spell
out the full form of #GST https://t.co/wBNUdlBOXf</t>
  </si>
  <si>
    <t xml:space="preserve">aninewsup
</t>
  </si>
  <si>
    <t>jyotirani
RT @rsprasad: जानिये #GST द्वारा
आपको मिलेंगे कौन से सीधे 5 लाभ
| #GSTForCommonMan https://t.co/j3QyrrEANA</t>
  </si>
  <si>
    <t>karizmasugu
RT @ImRoboSankar: #GST https://t.co/ZfjrKEFToD</t>
  </si>
  <si>
    <t>spu08
@AamAadmiParty When a party run
by ex bureaucrat doesn't understand
who benefits ultimately. It's become
redundant.… https://t.co/DIseNa23K3</t>
  </si>
  <si>
    <t>vinnykhullar
RT @strykerindia: Stryker is GST
Ready! #GSTForNewIndia #GST #stryker
#strykerindia https://t.co/4oy1ZnqBMT</t>
  </si>
  <si>
    <t>strykerindia
Stryker is GST Ready! #GSTForNewIndia
#GST #stryker #strykerindia https://t.co/4oy1ZnqBMT</t>
  </si>
  <si>
    <t>monty_chadha
RT @giniromet: Dear liberals Condoms
are tax free as per new #GST rules
Please start using that At least
nation will have better future</t>
  </si>
  <si>
    <t>baislavivek
RT @aartic02: .@ArvindKejriwal
is requesting each one to spread
awareness about Challenges of #GST
through Social Media since Media
is not…</t>
  </si>
  <si>
    <t>etpolitics
#BJP ministers, office-bearers
to sell #GST as biggest #reform
ever https://t.co/hbtxlykKJM</t>
  </si>
  <si>
    <t>sushilguptarewa
RT @ImRanjeetRay: #GST के बाद "एक
देश, एक क़ानून" की मांग तेजी पकड़
रही है, अब सरकार मुस्लिम पर्सनल
लॉ बोर्ड, और 370 को ख़त्म करने
की मर्दा…</t>
  </si>
  <si>
    <t>dipenchheda
Reality vs Policy, Absolutely unclear
whether permission for new construction
is being granted #mcgm #rera #gst…
https://t.co/SkeAp1GbZZ</t>
  </si>
  <si>
    <t>thakursinghg
RT @shwetabahl: The system performance
shouldn't fail. Rest say cheers
for the integrated #tax system
#Gst #india</t>
  </si>
  <si>
    <t xml:space="preserve">shwetabahl
</t>
  </si>
  <si>
    <t>pereira18midhun
RT @DrJitendraSingh: #GSTForNewIndia
: 7 myths of #GST and Reality in
one single picture. @adhia03 @arunjaitley
@PMOIndia https://t.co/4b…</t>
  </si>
  <si>
    <t>raisaaaab
RT @arunjaitley: #GST #OneNationOneTax
https://t.co/APOyMzaxXd</t>
  </si>
  <si>
    <t>writetoevv
RT @VRtrendfollower: #BLUEDART
Purely #Investment Idea #GST @heartwon
@sanstocktrader @harrie007 @indian_stockss
@prashanttejura @arjunt_92…</t>
  </si>
  <si>
    <t xml:space="preserve">uidai
</t>
  </si>
  <si>
    <t>hindinews18
ज़रूरी खबर! #GST के बाद से इन 11
कामों के लिए #AadharCard हो गया
है बेहद ज़रूरी, क्लिक कर जान लीजिए..
https://t.co/TtykKDT5lQ @UIDAI</t>
  </si>
  <si>
    <t>arifrecon
RT @TalhaGsm1: कफ़न पर 18% जो टेक्स
लगाया हे वो मरने वाला देगा या कंधा
देने वाला?? #GST</t>
  </si>
  <si>
    <t xml:space="preserve">talhagsm1
</t>
  </si>
  <si>
    <t>ramanpadhu
RT @nsitharaman: Demystifying GST
| Business Line #GST @askGST_GoI
@BJP4India @BJP4Karnataka @BJP4TamilNadu
https://t.co/VbQjaKuZYS</t>
  </si>
  <si>
    <t>twitbrotweets
பொலம்பறவன் எல்லாம், மாசத்துல நாள்
கையேந்தி பவன்ல சாப்பிட்றவங்க. #GST
குறை சொல்லுணுமுங்கறத்துக்காக ஒரு
நாள் 100 rs.… https://t.co/dzpKfipapR</t>
  </si>
  <si>
    <t>ddindiachannel
RT @DDNewsLive: Do not circulate
unverified messages related to
#GST through #socialmedia: Revenue
Secretary @adhia03 appeals to people
htt…</t>
  </si>
  <si>
    <t>dhasthansatham
RT @iam_Yobu: GST யால் புதிய இந்தியா
பிறந்துள்ளது - யார் கிட்ட பெத்த
கார்ப்பரேட்க்காரன் கிட்டயா 📝 இல்ல
உன் முதலாளிங்க கிட்டயா 📶 #GST</t>
  </si>
  <si>
    <t>ajjaykadian
@timesofindia Due to launch of
#GST now only 68 hoors will be
available per pig going to Jannat
😂😂😂</t>
  </si>
  <si>
    <t xml:space="preserve">timesofindia
</t>
  </si>
  <si>
    <t>sanvai
#Nifty opening 9587, +67 pts in
the new #GST era. Beware, almost
the whole index is bolstered up
bu one heavy weight stock #ITC
346, +7%</t>
  </si>
  <si>
    <t>rajkshroff
RT @firstpost: #GST: In states
where #LPG was not taxed, the cylinder
charges will go up by Rs 12-15
https://t.co/FgWmDgeFzI</t>
  </si>
  <si>
    <t>firstpost
All passengers requiring #GST invoice
for #air #tickets have to complete
the one-time registration process
https://t.co/2O6bh97sCa</t>
  </si>
  <si>
    <t>sardeepsingh
ज़रूरी खबर! #GST के बाद से इन 11
कामों के लिए #AadharCard हो गया
है बेहद ज़रूरी, क्लिक कर जान लीजिए..
https://t.co/V5HCotbqtW UIDAI</t>
  </si>
  <si>
    <t>gohanvsrohan
RT @firstpost: #GST: In states
where #LPG was not taxed, the cylinder
charges will go up by Rs 12-15
https://t.co/FgWmDgeFzI</t>
  </si>
  <si>
    <t>thackernikhil
RT @rsprasad: जानिये #GST द्वारा
आपको मिलेंगे कौन से सीधे 5 लाभ
| #GSTForCommonMan https://t.co/j3QyrrEANA</t>
  </si>
  <si>
    <t>samjpr
ज़रूरी खबर! #GST के बाद से इन 11
कामों के लिए Aadhar Card हो गया
है बेहद ज़रूरी, क्लिक कर जान लीजिए..
https://t.co/ArkCxNWAEw</t>
  </si>
  <si>
    <t>parveen07189687
#VAT तो समझ ही नहीं पाया जोकि आके
चले भी गये, उनको दो दिन में #GST
के फायदे समझ में आने लगे.... #मासूम_भक्त</t>
  </si>
  <si>
    <t>mangara81102542
RT @rajatkashyap149: #GST से सस्ते
हुए सामान देखने के लिए #ZEE न्यूज़
देखें और महंगे के लिए #NDTV✋</t>
  </si>
  <si>
    <t>devensaluja
RT @aartic02: PM calls it as Good
&amp;amp; Simple Tax but Traders are
finding #GST not so simple. #HalfCookedGST
https://t.co/NNOzU1duHo</t>
  </si>
  <si>
    <t>kscjk007
RT @askGST_GoI: #GST - A boon for
households. Single tax to bring
down prices for most households
#OneNationOneTaxOneMarket https://t.co/Xw…</t>
  </si>
  <si>
    <t>officialfinsr
#GST: Freedom from maintaining
too many records https://t.co/G9vRu3FgmN
#TGI #goodsandservicestax</t>
  </si>
  <si>
    <t>abinash739
RT @AamAadmiParty: कुल 161 देश
हैं जिन्होंने #GST लागू किया है,
लेकिन भारत पहला ऐसा देश है जहाँ
रियल-ऐस्टेट और शराब को इससे बाहर
रखा गया! #…</t>
  </si>
  <si>
    <t>the_kv96
RT @BJPLive: #GST - भारत का सबसे
बड़ा कर सुधार #OneNationOneTaxOneMarket
https://t.co/VsK3B0IDTK</t>
  </si>
  <si>
    <t>samnantha85
RT @ImRoboSankar: #GST https://t.co/ZfjrKEFToD</t>
  </si>
  <si>
    <t>modified_77
RT @Avii_RJ: मैने सुना है कई #जमुड़े_लौंडे
तो #GST का मतलब #गई_सोनिया_तेल
लेने भी बता रहे है #हद हो गयी यार
#बाई तेल कब से #बेचने लगी😉 #GST…</t>
  </si>
  <si>
    <t>simarinsan16
RT @gouravgarg77: #GST - राष्ट्र
की प्रगति के लिए एक ऐतिहासिक कदम।
#1TaxBenefitsMax #GSTeffect https://t.co/NM7pSQJl7j</t>
  </si>
  <si>
    <t xml:space="preserve">ndtv
</t>
  </si>
  <si>
    <t>habibsindhi7
RT @NagendraShukl17: #बच्चों के
#खाने के #बिस्किट🍫 # पर #GST ,
और #एल्कोहल🍷 GST से #बाहर वाह
रे वाह कमाल के है अच्छे दिन...?</t>
  </si>
  <si>
    <t>nagendrashukl17
RT @NagendraShukl17: #बच्चों के
#खाने के #बिस्किट🍫 # पर #GST ,
और #एल्कोहल🍷 GST से #बाहर वाह
रे वाह कमाल के है अच्छे दिन...?</t>
  </si>
  <si>
    <t>sameer91464128
RT @AshokGoelBJP: कांग्रेस के बदलते
बोल | मोदी विरोध एक मात्र लक्ष्य
#CorruptCongress #GST https://t.co/RE5iZf97V2</t>
  </si>
  <si>
    <t>admkfails
RT @SfcRoshan: The only state in
India with double taxation after
#GST comes into effect on cinema
tickets will be Tamil Nadu! #ADMKFails</t>
  </si>
  <si>
    <t xml:space="preserve">sfcroshan
</t>
  </si>
  <si>
    <t>rakesh_kirad
RT @BJP4India: #GST - राष्ट्र की
प्रगति के लिए एक ऐतिहासिक कदम।
#1TaxBenefitsMax https://t.co/aVfZZ7YGZ8</t>
  </si>
  <si>
    <t>farhan_saifee
RT @News18India: ज़रूरी खबर! #GST
के बाद से इन 11 कामों के लिए #AadharCard
हो गया है बेहद ज़रूरी, क्लिक कर
जान लीजिए.. https://t.co/YVvRSs…</t>
  </si>
  <si>
    <t>prgiri
RT @nsitharaman: GST to boost Hyderabad
revenue as over 86% migrate to
new regime | Business Line "State
CT Dept becomes #GST Bhavan" https…</t>
  </si>
  <si>
    <t>thatdoubtfulboy
RT @rsprasad: जानिये #GST द्वारा
आपको मिलेंगे कौन से सीधे 5 लाभ
| #GSTForCommonMan https://t.co/j3QyrrEANA</t>
  </si>
  <si>
    <t>acmatixjoshi
@NitishKumar "Congress alone to
blame for Opposition mess" भाई
समझो, नेहरु ने रिश्ते निभाना सीखाया
था कभी? #GST… https://t.co/E0BAf8VwBC</t>
  </si>
  <si>
    <t xml:space="preserve">nitishkumar
</t>
  </si>
  <si>
    <t>iamersachindeep
RT @BJP4India: #GST - राष्ट्र की
प्रगति के लिए एक ऐतिहासिक कदम।
#1TaxBenefitsMax https://t.co/aVfZZ7YGZ8</t>
  </si>
  <si>
    <t>nagendra42singh
RT @rsprasad: जानिये #GST द्वारा
आपको मिलेंगे कौन से सीधे 5 लाभ
| #GSTForCommonMan https://t.co/j3QyrrEANA</t>
  </si>
  <si>
    <t>tamilpr69418381
RT @maniangopi: TN COMMERCIALTAX:SINCE
#GST IS IN FORCE,VEHICLES NEED
NOT STOP IN CHECKPOST #GoodAndSimpleTax
#OneNationOneTax #gstrollout…</t>
  </si>
  <si>
    <t xml:space="preserve">maniangopi
</t>
  </si>
  <si>
    <t>goldking_mdu
@narendramodi ji can you give one
education for one India scheme
like #GST ? Do fuck immediately
, we want 3rd new born India #GSE</t>
  </si>
  <si>
    <t>sumitmoitra
#GST not a blockbuster for #regional
films, single-screens https://t.co/tqumxOyVtw
via @Sumit Moitra</t>
  </si>
  <si>
    <t xml:space="preserve">sumit
</t>
  </si>
  <si>
    <t>hindu_2017
RT @giniromet: Dear liberals Condoms
are tax free as per new #GST rules
Please start using that At least
nation will have better future</t>
  </si>
  <si>
    <t>fraud_fazil
RT @ImRoboSankar: #GST https://t.co/ZfjrKEFToD</t>
  </si>
  <si>
    <t>ku_vjay
RT @firstpost: #GST: In states
where #LPG was not taxed, the cylinder
charges will go up by Rs 12-15
https://t.co/FgWmDgeFzI</t>
  </si>
  <si>
    <t>mrajesh250
RT @khaitan48: किसने कहा कुत्ते
की पुँछ सीधी नही हो सकती 18घंटे
भौंकने वाले कुते को 2महीनेे में
किसी ने देखा क्या?#GST पर भी नही
भौंका। @Ar…</t>
  </si>
  <si>
    <t xml:space="preserve">ar
</t>
  </si>
  <si>
    <t xml:space="preserve">khaitan48
</t>
  </si>
  <si>
    <t>kushan_kode
RT @odmag: #GST effect: Here is
@JLRindia 's reaction to the new
vehicle taxation rules in India
- https://t.co/0KHc6FUvPJ https://t.co/Ha9…</t>
  </si>
  <si>
    <t xml:space="preserve">jlrindia
</t>
  </si>
  <si>
    <t xml:space="preserve">odmag
</t>
  </si>
  <si>
    <t>koltovskoyyakov
RT @bsindia: #GST a nightmare on
Day 1: Shops clueless, small businesses
scramble https://t.co/A7PyGTrR7j
https://t.co/xZRQeVLF34</t>
  </si>
  <si>
    <t>shivbhakt55
RT @Avii_RJ: मैने सुना है कई #जमुड़े_लौंडे
तो #GST का मतलब #गई_सोनिया_तेल
लेने भी बता रहे है #हद हो गयी यार
#बाई तेल कब से #बेचने लगी😉 #GST…</t>
  </si>
  <si>
    <t xml:space="preserve">ekvillainoo7
</t>
  </si>
  <si>
    <t>kamatgoa
RT @arunjaitley: #GST #OneNationOneTax
https://t.co/APOyMzaxXd</t>
  </si>
  <si>
    <t>chandansupasan1
RT @neerajsalvimls1: जो खुद विदेशों
में छुट्टियाँ मना रहें हैं, वो
#GST को तमाशा बता रहें हैं। देशद्रोही।
@OfficeOfRG</t>
  </si>
  <si>
    <t xml:space="preserve">neerajsalvimls1
</t>
  </si>
  <si>
    <t>dil_se02
RT @Navaz96: #GST પેટ્રોલ ,ડીઝલ
ઉપર કેમ નથી લગાવ્યુ ?? એ તો જસ્ટ
યાદ આવિયું એટલે પૂછ્યું. વીચારવા
જેવી બાબત #NDTV #gstrollout #GSTFo…</t>
  </si>
  <si>
    <t xml:space="preserve">navaz96
</t>
  </si>
  <si>
    <t>abhinandan1234
RT @i_me_my5elf: Ravi Shankar Prasad
compared #Demonetisation woes to
labour pain &amp;amp; now its Venkaiah
Naidu who compared #GST woes to
Labour…</t>
  </si>
  <si>
    <t>rajeevtaneja11
Taxpayers not required to approach
multiple Authorities. #GST's principle
is OneTaxpayer One Tax Authority.
#GSTForCommonMan</t>
  </si>
  <si>
    <t>k_gwalani
Best #GST based fwd. Bhar bhar
ke RT karo so it reaches all those
fake criers #gstrollout #GoodAndSimpleTax…
https://t.co/MbBoVZDPdj</t>
  </si>
  <si>
    <t>karan666
How long before news moves on from
#gst? My guess a quarter</t>
  </si>
  <si>
    <t>iamnavamohan
@rahuldewan @anon_bhartiya @Infinitchy
@anuraag_saxena @poetryinstone
@narendramodi @Sanju_Verma_ @csranga…
https://t.co/4Kscnm8Tfj</t>
  </si>
  <si>
    <t xml:space="preserve">csranga
</t>
  </si>
  <si>
    <t xml:space="preserve">sanju_verma_
</t>
  </si>
  <si>
    <t xml:space="preserve">poetryinstone
</t>
  </si>
  <si>
    <t xml:space="preserve">anuraag_saxena
</t>
  </si>
  <si>
    <t xml:space="preserve">infinitchy
</t>
  </si>
  <si>
    <t xml:space="preserve">anon_bhartiya
</t>
  </si>
  <si>
    <t xml:space="preserve">rahuldewan
</t>
  </si>
  <si>
    <t>im007akm
RT @BJP4India: #GST - राष्ट्र की
प्रगति के लिए एक ऐतिहासिक कदम।
#1TaxBenefitsMax https://t.co/aVfZZ7YGZ8</t>
  </si>
  <si>
    <t>anandraman
RT @aparanjape: #GST effect: No
more vehicle tax in Cantonment
areas https://t.co/a1oM2msllw @sjoshi
@netshrink</t>
  </si>
  <si>
    <t>manishbpl1
#modi ji 🙏🙏सभी टैक्स को खत्म
करके एक टैक्स #GST तो आ गया पर
सभी जाति खत्म करके एक जाति कब आएगी
@narendramodi @AmitShah</t>
  </si>
  <si>
    <t>aparna
RT @i_me_my5elf: Ravi Shankar Prasad
compared #Demonetisation woes to
labour pain &amp;amp; now its Venkaiah
Naidu who compared #GST woes to
Labour…</t>
  </si>
  <si>
    <t>rvvinays
RT @Avii_RJ: मैने सुना है कई #जमुड़े_लौंडे
तो #GST का मतलब #गई_सोनिया_तेल
लेने भी बता रहे है #हद हो गयी यार
#बाई तेल कब से #बेचने लगी😉 #GST…</t>
  </si>
  <si>
    <t>pavidolly
RT @news7tamil: #JUSTIN மிக அதிக
வரி.. தமிழ் சினிமாவை காப்பாற்றுங்கள்
- இயக்குநர் சங்கர் https://t.co/5wMBD3FLqB
| #Shankar | #GST https:…</t>
  </si>
  <si>
    <t>shyam_bamboia
RT @AshokGoelBJP: कांग्रेस के बदलते
बोल | मोदी विरोध एक मात्र लक्ष्य
#CorruptCongress #GST https://t.co/RE5iZf97V2</t>
  </si>
  <si>
    <t>htamak
RT @ShashiTharoor: BJP's version
of #GST excludes too many items,
has too many rates, &amp;amp;eliminates
UPA's 18% cap. Nation is unready
for its…</t>
  </si>
  <si>
    <t xml:space="preserve">shashitharoor
</t>
  </si>
  <si>
    <t>nehareligare
RT @NehaReligare: #GST a nightmare
on Day 1: Shops clueless, small
businesses scramble https://t.co/Ld1sEla4y5
https://t.co/fSz9C126Vp</t>
  </si>
  <si>
    <t>mitheeleshp
RT @DDNewsLive: Do not circulate
unverified messages related to
#GST through #socialmedia: Revenue
Secretary @adhia03 appeals to people
htt…</t>
  </si>
  <si>
    <t>ppkaran13
RT @ImRoboSankar: #GST https://t.co/ZfjrKEFToD</t>
  </si>
  <si>
    <t xml:space="preserve">imrajendran
</t>
  </si>
  <si>
    <t>completetweeter
#GST ഫാസിസം 😁 https://t.co/7ZvZ8gh9Fj</t>
  </si>
  <si>
    <t>rajeshshenoy63
RT @completeTWEETER: #GST ഫാസിസം
😁 https://t.co/7ZvZ8gh9Fj</t>
  </si>
  <si>
    <t>rlobaba
RT @sanjay_khattri: श्रृंगार के
सामान पे भारी #GST है.. पर तुम👱‍तो
सिर्फ #लिपस्टिक लगा के ही कहर ढा
देती हो...👄 https://t.co/…</t>
  </si>
  <si>
    <t>omommii
RT @OMOmmii: My take on #GST and
its complexities, why different
slab needed in India. https://t.co/0PabvRGt8l</t>
  </si>
  <si>
    <t>invgurind
Day 2 of #GST passes without major
issues: #Government https://t.co/gDwHU9lI4C
@RashtrapatiBhvn @narendramodi…
https://t.co/mft79vTCeT</t>
  </si>
  <si>
    <t xml:space="preserve">rashtrapatibhvn
</t>
  </si>
  <si>
    <t>ashish_gupt1984
RT @bsindia: One return a month,
not 3; rates lower than VAT: @adhia03
busts 7 #GST myths https://t.co/lo5FMsDY0T
https://t.co/hK0boNedlz</t>
  </si>
  <si>
    <t>subahitcse
RT @aparanjape: #GST effect: No
more vehicle tax in Cantonment
areas https://t.co/a1oM2msllw @sjoshi
@netshrink</t>
  </si>
  <si>
    <t>pemakhandubjp
RT @BJP4India: #GST - राष्ट्र की
प्रगति के लिए एक ऐतिहासिक कदम।
#1TaxBenefitsMax https://t.co/aVfZZ7YGZ8</t>
  </si>
  <si>
    <t>sandipdas02
RT @PandaJay: MP colleagues &amp;amp;
I with an early architect of #GST
Shri Vijay Kelkar, while leaving
Parliament after last night's historic
lau…</t>
  </si>
  <si>
    <t xml:space="preserve">pandajay
</t>
  </si>
  <si>
    <t>gazifabrics
GST TAX TRICKS SAVE TAX !!!! #NOGST
#AGAINSTGST #GST https://t.co/JRQj0gnpND</t>
  </si>
  <si>
    <t>ramkuma09070560
RT @iSanjivBharti: एक नया घर लेते
है तो उसमें भी एडजस्ट होने में
कुछ समय लगता है फिर #GST तो एक
सम्पूर्ण नये प्रकार की अर्थव्यवस्था
है आइये…</t>
  </si>
  <si>
    <t xml:space="preserve">isanjivbharti
</t>
  </si>
  <si>
    <t>malathi3366
@shankarshanmugh tooo much.. #GST
....</t>
  </si>
  <si>
    <t xml:space="preserve">shankarshanmugh
</t>
  </si>
  <si>
    <t>rvdilip
RT @rvaidya2000: all IT biggies
instead of creating more jobs in
Arizona and Alabama--can focus
on the domestic market --#GST--opportunitie…</t>
  </si>
  <si>
    <t>rvaidya2000
IT start up can be #GST call centre--will
have gr8 business-- All queries
answered and if needed attempt
to fill up forms)RT @TVMohandasPai</t>
  </si>
  <si>
    <t>abhinavsingh003
#GST - भारत का सबसे बड़ा कर सुधार
#OneNationOneTaxOneMarket @Abhinavsingh003
@abhilashBJPmp @7attu @BJP4India
https://t.co/AtCbXutqQO</t>
  </si>
  <si>
    <t xml:space="preserve">7attu
</t>
  </si>
  <si>
    <t xml:space="preserve">abhilashbjpmp
</t>
  </si>
  <si>
    <t>reinebow23
RT @nsitharaman: GST to boost Hyderabad
revenue as over 86% migrate to
new regime | Business Line "State
CT Dept becomes #GST Bhavan" https…</t>
  </si>
  <si>
    <t>muhammadrazique
RT @sudhir94700: दुनियाँ हैरान
है कि सरकार किस तरह गरीबी, बेरोज़गारी
और अशिक्षा जैसी मुख्य समस्याओं
को नज़रअंदाज करके नोटबंदी और #GST
जैसी…</t>
  </si>
  <si>
    <t xml:space="preserve">sudhir94700
</t>
  </si>
  <si>
    <t>kcsahualld
RT @News18India: ज़रूरी खबर! #GST
के बाद से इन 11 कामों के लिए #AadharCard
हो गया है बेहद ज़रूरी, क्लिक कर
जान लीजिए.. https://t.co/YVvRSs…</t>
  </si>
  <si>
    <t>hkollar
History of service tax shows how
govt escalated taxes &amp;amp; also
taxable services over 22yrs. Now
#GST #BigGovernment… https://t.co/Yrc9uPg7Hj</t>
  </si>
  <si>
    <t>jnaneshwara
#GST effect: Already prices are
increased in our Ofc pantry after
GST implemented. This was not expected
from @PMOIndia or #ArunJaitley
.Sad</t>
  </si>
  <si>
    <t>indigokores
RT @aartic02: PM calls it as Good
&amp;amp; Simple Tax but Traders are
finding #GST not so simple. #HalfCookedGST
https://t.co/NNOzU1duHo</t>
  </si>
  <si>
    <t>rkbeamor
RT @BJP4India: #GST - राष्ट्र की
प्रगति के लिए एक ऐतिहासिक कदम।
#1TaxBenefitsMax https://t.co/aVfZZ7YGZ8</t>
  </si>
  <si>
    <t>krushnasundar
RT @aartic02: #GST Simplified 😜😂
*18% on Chai wale Biscuit 3% on
Gold Biscuits &amp;amp; Diamonds *12%
Luxury Tax on Sanitary Napkins
https://t.c…</t>
  </si>
  <si>
    <t>alok_kumarsa
मैने सुना है कई #जमुड़े_लौंडे तो
#GST का मतलब #गई_सोनिया_तेल लेने
भी बता रहे है #हद हो गयी यार #बाई
तेल कब से… https://t.co/5NedsTS3st</t>
  </si>
  <si>
    <t>hemant43893267
RT @alok_kumarsa: मैने सुना है
कई #जमुड़े_लौंडे तो #GST का मतलब
#गई_सोनिया_तेल लेने भी बता रहे
है #हद हो गयी यार #बाई तेल कब से
#बेचने लगी😉…</t>
  </si>
  <si>
    <t>manesha76
RT @bk_chudasama: Most establishments
gave bills but did not mention
taxes. Now #GST is mentioned. We
know how much we paid #GSTForCommonMan</t>
  </si>
  <si>
    <t>clark_shoe
RT @raaisaab: U know u r abt to
witness #GST_Mess when a common
citizen is forced to pay 28% #GST
on BANANAS 🍌@subhash_kota @quickbug
@gsur…</t>
  </si>
  <si>
    <t>sidparmar_
RT @rppatel1in: #GSTLaunch સમયે
#Gst નો જન્મ થયો #GSTeffect @Divya_Bhaskar
https://t.co/uPpQzKnpqR</t>
  </si>
  <si>
    <t xml:space="preserve">_ruturajsinh
</t>
  </si>
  <si>
    <t xml:space="preserve">mojil0
</t>
  </si>
  <si>
    <t>rppatel1in
#GSTLaunch સમયે #Gst નો જન્મ થયો
#GSTeffect @Divya_Bhaskar https://t.co/uPpQzKnpqR</t>
  </si>
  <si>
    <t xml:space="preserve">divya_bhaskar
</t>
  </si>
  <si>
    <t>nd_twits
RT @firstpost: #GST: In states
where #LPG was not taxed, the cylinder
charges will go up by Rs 12-15
https://t.co/FgWmDgeFzI</t>
  </si>
  <si>
    <t>rohitg_mba
RT @rsprasad: जानिये #GST द्वारा
आपको मिलेंगे कौन से सीधे 5 लाभ
| #GSTForCommonMan https://t.co/j3QyrrEANA</t>
  </si>
  <si>
    <t>aryansa92289113
RT @maulinshah9: Modi govt's loot
in the name of #OneNationOneTax.
#GST @rkhuria @Rajivmehra27 @KilaFateh
@gops333 @narendramodi @i_me_my5…</t>
  </si>
  <si>
    <t xml:space="preserve">gops333
</t>
  </si>
  <si>
    <t xml:space="preserve">kilafateh
</t>
  </si>
  <si>
    <t xml:space="preserve">rajivmehra27
</t>
  </si>
  <si>
    <t xml:space="preserve">rkhuria
</t>
  </si>
  <si>
    <t xml:space="preserve">maulinshah9
</t>
  </si>
  <si>
    <t>rajeshkr281979
RT @SirPareshRaval: #कफन पर जो
18% टैक्स लगाया है वो मरने वाला
देगा या कंधा देने वाला? बस पुछ
रहे हैं #GST👋🏻😝😝😜😜 #gstrollout</t>
  </si>
  <si>
    <t xml:space="preserve">sirpareshraval
</t>
  </si>
  <si>
    <t>kadavulrajni
பல பொருளாதார நிபுணர்களை உங்கள்
டைம்லைனில் பார்க்கலாம் #GST #ஐ_சப்போர்ட்_கடலைமிட்டாய்</t>
  </si>
  <si>
    <t>raagavpavith
RT @KadavulRajni: பல பொருளாதார
நிபுணர்களை உங்கள் டைம்லைனில் பார்க்கலாம்
#GST #ஐ_சப்போர்ட்_கடலைமிட்டாய்</t>
  </si>
  <si>
    <t>sajithvcblr
RT @giniromet: Dear liberals Condoms
are tax free as per new #GST rules
Please start using that At least
nation will have better future</t>
  </si>
  <si>
    <t>oldredgumways
RT @climatecouncil: Scott Morrison
threatens to cut states' #GST share
if they oppose #fracking https://t.co/yt4WkvMF2K
via @GuardianAus #f…</t>
  </si>
  <si>
    <t xml:space="preserve">guardianaus
</t>
  </si>
  <si>
    <t xml:space="preserve">climatecouncil
</t>
  </si>
  <si>
    <t>komalrangankar
RT @pallavict: After #GST , we
need #GSE #Good Smart Education
for all Have 1 board use #IT to
reach every child @narendramodi
@NarenderaMo…</t>
  </si>
  <si>
    <t>pallavict
Is #TamilNadu #entertainmenttax
in addition to #GST #legal? #GST
was 2 replace other taxes,not add
to it? #TNshouldCanceldoubletaxoncinema</t>
  </si>
  <si>
    <t>dipendralal
RT @BJP4India: #GST - राष्ट्र की
प्रगति के लिए एक ऐतिहासिक कदम।
#1TaxBenefitsMax https://t.co/aVfZZ7YGZ8</t>
  </si>
  <si>
    <t>kurup_avinash
RT @nsitharaman: Demystifying GST
| Business Line #GST @askGST_GoI
@BJP4India @BJP4Karnataka @BJP4TamilNadu
https://t.co/VbQjaKuZYS</t>
  </si>
  <si>
    <t>ddarunprabha
RT @bhussan: Many friends sharing
misleading posts-facts on #GST
Please Stop, Watch this exclusive
video of @arunjaitley on #GST https://t.…</t>
  </si>
  <si>
    <t>bhussan
RT @bhussan: Many friends sharing
misleading posts-facts on #GST
Please Stop, Watch this exclusive
video of @arunjaitley on #GST https://t.…</t>
  </si>
  <si>
    <t>jnankit108
RT @NakhareWali: Modi : Mitro If
you love to shopping don't worry
about #GST. Find a rich hubby 😂😂😂😂😹🙈🙊
Girls : awwwwwwwww😍😛😚😘</t>
  </si>
  <si>
    <t xml:space="preserve">nakharewali
</t>
  </si>
  <si>
    <t>imsid__
RT @Avii_RJ: मैने सुना है कई #जमुड़े_लौंडे
तो #GST का मतलब #गई_सोनिया_तेल
लेने भी बता रहे है #हद हो गयी यार
#बाई तेल कब से #बेचने लगी😉 #GST…</t>
  </si>
  <si>
    <t>rajkuma26155429
@MissionBJP2019 #GSTTamasha #GSTImpact
#GayiSarkarTumhari #GST https://t.co/mQgqBdu8rv</t>
  </si>
  <si>
    <t xml:space="preserve">missionbjp2019
</t>
  </si>
  <si>
    <t>ajakkumama9
RT @SfcRoshan: The only state in
India with double taxation after
#GST comes into effect on cinema
tickets will be Tamil Nadu! #ADMKFails</t>
  </si>
  <si>
    <t>editplatter
#GST was announced with fanfare,
but will the Good and Simple Tax
bajao our band? By @sagarikaghose
@timesofindia |… https://t.co/TiGJanLC0s</t>
  </si>
  <si>
    <t xml:space="preserve">sagarikaghose
</t>
  </si>
  <si>
    <t>gopalhere
RT @kabhishek744: Well, Fixed it..😏
#NotInMyName #NotOnPakSoil #GST
#DelhiKaNayak #INDvPAK ~The Real
LynchMob ~Jai Shri Ram https://t.co/s…</t>
  </si>
  <si>
    <t>ketanzeebiz
RT @ZeeBusiness: #GST impact: Apple
cuts #iPhone, iPad prices in India
https://t.co/Ce3heCp6wT</t>
  </si>
  <si>
    <t xml:space="preserve">zeebusiness
</t>
  </si>
  <si>
    <t>pros_p33
RT @Tv9Marathi: #News #GST #BoyName
#Rajasthan GSTचा प्रभाव असाही...३०
जूनच्या मध्यरात्री जन्मलेल्या मुलाचं
नाव ठेवलं GST...राजस्थानच्या ब्…</t>
  </si>
  <si>
    <t>tv9marathi
#News #GST #BoyName #Rajasthan
GSTचा प्रभाव असाही...३० जूनच्या
मध्यरात्री जन्मलेल्या मुलाचं नाव
ठेवलं GST...राजस्था… https://t.co/Fl6XyJloPv</t>
  </si>
  <si>
    <t>sanjaybafna
GSM Industry (Mobile Operators)
body COAI has requested the Government
to exempt the distribution chain
from #GST .</t>
  </si>
  <si>
    <t>ravnoor9
RT @kumarshefali: @Gurmeetramrahim
@narendramodi Rising &amp;amp; Shining
Indian era with #GST</t>
  </si>
  <si>
    <t>suratstartups
RT @arnabch01: #Swayam #MakeInIndia
#DigitalIndia #SwachhBharat #GST
#indianrailways #StartupIndia t
ensure #India #GDP #growth &amp;gt;9%
https:/…</t>
  </si>
  <si>
    <t xml:space="preserve">arnabch01
</t>
  </si>
  <si>
    <t>mohitsmartlove
RT @BJP4India: #GST - राष्ट्र की
प्रगति के लिए एक ऐतिहासिक कदम।
#1TaxBenefitsMax https://t.co/aVfZZ7YGZ8</t>
  </si>
  <si>
    <t>punitspeaks
RT @bk_chudasama: Most establishments
gave bills but did not mention
taxes. Now #GST is mentioned. We
know how much we paid #GSTForCommonMan</t>
  </si>
  <si>
    <t xml:space="preserve">muglikar_
</t>
  </si>
  <si>
    <t xml:space="preserve">nidhikamdarmh
</t>
  </si>
  <si>
    <t>shineparamel
RT @BJP4India: #GST - राष्ट्र की
प्रगति के लिए एक ऐतिहासिक कदम।
#1TaxBenefitsMax https://t.co/aVfZZ7YGZ8</t>
  </si>
  <si>
    <t>amitmisra1992
RT @Avii_RJ: मैने सुना है कई #जमुड़े_लौंडे
तो #GST का मतलब #गई_सोनिया_तेल
लेने भी बता रहे है #हद हो गयी यार
#बाई तेल कब से #बेचने लगी😉 #GST…</t>
  </si>
  <si>
    <t>krishnarajeevn
RT @eletsonline: GST IMPACT: India
on road to witness transformation
under GST regime #GST #1देशएकटैक्स
#GSTImpact @ravigupta1000 https://…</t>
  </si>
  <si>
    <t xml:space="preserve">ravigupta1000
</t>
  </si>
  <si>
    <t xml:space="preserve">eletsonline
</t>
  </si>
  <si>
    <t>shivakill081
RT @desichorii1: #GST सरल नहीं
मेरी जान जुमलों का दरिया है और
......... https://t.co/tl0yJkH3Hp</t>
  </si>
  <si>
    <t>modi_narendre
RT @BJP4India: #GST - राष्ट्र की
प्रगति के लिए एक ऐतिहासिक कदम।
#1TaxBenefitsMax https://t.co/aVfZZ7YGZ8</t>
  </si>
  <si>
    <t>bns5
Post #GST will ITC's Cigarette
Distributors issue invoices to
end retailers ? #Monopoly</t>
  </si>
  <si>
    <t>rai_basant
Get Updated with Basant Rai is
out! https://t.co/KIAM60Xl2q Stories
via @AmiSri @SuratStartups @TRobinsonNewEra
#startupfashion #gst</t>
  </si>
  <si>
    <t xml:space="preserve">trobinsonnewera
</t>
  </si>
  <si>
    <t xml:space="preserve">amisri
</t>
  </si>
  <si>
    <t>vcjvnsbjp
RT @BJP4India: #GST - राष्ट्र की
प्रगति के लिए एक ऐतिहासिक कदम।
#1TaxBenefitsMax https://t.co/aVfZZ7YGZ8</t>
  </si>
  <si>
    <t>vgirionline
RT @News18India: ज़रूरी खबर! #GST
के बाद से इन 11 कामों के लिए #AadharCard
हो गया है बेहद ज़रूरी, क्लिक कर
जान लीजिए.. https://t.co/YVvRSs…</t>
  </si>
  <si>
    <t>raju17kv
RT @hallagullaboy: हम दुनिया के
161वे देश है जिसने #GST लागू किया
है, लेकिन पहले ऐसा देश है जिसने
रियल-ऐस्टेट और शराब को इससे बाहर
रखा #AK…</t>
  </si>
  <si>
    <t>shahtd
@mygovindia @CBEC_India @askGST_GoI
@FinMinIndia @GST_Council But facts
right here are many have started
looting th… https://t.co/WQqLLZZM0v</t>
  </si>
  <si>
    <t xml:space="preserve">mygovindia
</t>
  </si>
  <si>
    <t xml:space="preserve">gst_council
</t>
  </si>
  <si>
    <t>cbec_india
RT @DDNewsLive: Do not circulate
unverified messages related to
#GST through #socialmedia: Revenue
Secretary @adhia03 appeals to people
htt…</t>
  </si>
  <si>
    <t>arunvijaym93
RT @karthicknaren_M: Film production
already has enough soul crushing
hurdles. This is a nail in the
coffin. Depressing indeed! #GST</t>
  </si>
  <si>
    <t>antonymi9876543
RT @aartic02: #GST Simplified 😜😂
*18% on Chai wale Biscuit 3% on
Gold Biscuits &amp;amp; Diamonds *12%
Luxury Tax on Sanitary Napkins
https://t.c…</t>
  </si>
  <si>
    <t>dhavniv
RT @zoho: Do you know the tax rates
that are applicable for your business?
Learn about the Indian #GST's new
tax structure. https://t.co/8y…</t>
  </si>
  <si>
    <t>theanujpuri
The Impact Of #GST On Residential
#RealEstate https://t.co/knKULKsUbU
on @LinkedIn</t>
  </si>
  <si>
    <t>avijitc39882444
RT @BJP4India: #GST - राष्ट्र की
प्रगति के लिए एक ऐतिहासिक कदम।
#1TaxBenefitsMax https://t.co/aVfZZ7YGZ8</t>
  </si>
  <si>
    <t>pmfznhesbzxbte3
RT @Avii_RJ: मैने सुना है कई #जमुड़े_लौंडे
तो #GST का मतलब #गई_सोनिया_तेल
लेने भी बता रहे है #हद हो गयी यार
#बाई तेल कब से #बेचने लगी😉 #GST…</t>
  </si>
  <si>
    <t>megarajraja
RT @iam_Yobu: GST யால் புதிய இந்தியா
பிறந்துள்ளது - யார் கிட்ட பெத்த
கார்ப்பரேட்க்காரன் கிட்டயா 📝 இல்ல
உன் முதலாளிங்க கிட்டயா 📶 #GST</t>
  </si>
  <si>
    <t>rofrectretab191
RT @suryadeep_ag: One nation one
tax means one tax regime across
the country. It doesn't mean same
tax rate on all products. #GST</t>
  </si>
  <si>
    <t xml:space="preserve">suryadeep_ag
</t>
  </si>
  <si>
    <t>luqmandear1
RT @dharmendra8055: #HalfCookedGST
chai wale ne hadh karr di bina
chai patti ki chai jesi #gst desh
ko majburi se ghatakne de di😂😂😂
https:…</t>
  </si>
  <si>
    <t>rpbreakingnews
जीएसटी के बाद अब हावी मुनाफाखोरी
#GSTForNewIndia #GST https://t.co/PMoOHRWx2N</t>
  </si>
  <si>
    <t>harmesh55047493
RT @vasu03836: #Gst के प्रारूप
को लेकर देशभर में व्यापारी हड़ताल
पर,व्यापारियों ने निकाली मोदी और
जेटली की अर्थी। कहा जीते जी कभी
बीजेपी को…</t>
  </si>
  <si>
    <t>akshaychandorka
RT @nsitharaman: Demystifying GST
| Business Line #GST @askGST_GoI
@BJP4India @BJP4Karnataka @BJP4TamilNadu
https://t.co/VbQjaKuZYS</t>
  </si>
  <si>
    <t>motortrendindia
Buying a car? #GST explained- https://t.co/MT3wtOAebb
https://t.co/29y7o0cf3x</t>
  </si>
  <si>
    <t>syed_aowal
RT @CMOfficeAssam: CM Shri @sarbanandsonwal
interacted with youth &amp;amp; young
entrepreneurs on #GST at a programme
organised by Government of A…</t>
  </si>
  <si>
    <t xml:space="preserve">sarbanandsonwal
</t>
  </si>
  <si>
    <t xml:space="preserve">cmofficeassam
</t>
  </si>
  <si>
    <t>tanuaditya
RT @ModiBharosa: Most establishments
gave bills but did not mention
taxes. Now #GST is mentioned. We
know how much we paid #GSTForCommonMan</t>
  </si>
  <si>
    <t>tribhovandask
#GST - भारत का सबसे बड़ा कर सुधार
#OneNationOneTaxOneMarket https://t.co/cVRxys9zQB</t>
  </si>
  <si>
    <t>nmnshah
RT @giniromet: Dear liberals Condoms
are tax free as per new #GST rules
Please start using that At least
nation will have better future</t>
  </si>
  <si>
    <t>fayaz_3e
RT @sagarcasm: Amitabh in next
#GST ad - "One country, One Tax,
One Bank - Swiss Bank"</t>
  </si>
  <si>
    <t xml:space="preserve">sagarcasm
</t>
  </si>
  <si>
    <t>avijit_c1994
Now this is really funny......tmc
protests against #GST whether Mr.
Amit Mitra is also one of the scriptwriter
of that....</t>
  </si>
  <si>
    <t>girish663
चाय वाले बाबू की #GST यानि #GS_Tea
#GSTTamasha #GSTDisaster #BJPLies
नोटबंदी की तरह हड़बड़ी में आधी
अधूरी तैयारि… https://t.co/9aeJBAwHui</t>
  </si>
  <si>
    <t>awadheshsingh27
RT @girish663: चाय वाले बाबू की
#GST यानि #GS_Tea #GSTTamasha #GSTDisaster
#BJPLies नोटबंदी की तरह हड़बड़ी
में आधी अधूरी तैयारियों के साथ…</t>
  </si>
  <si>
    <t>dixitvinod167
RT @DhruvGhanghas: #GST में भी
मोदी के मित्रों का ख़ास ध्यान है,अंबानी
का पेट्रोल,अडानी की बिजली व माल्या
की शराब पर #GSTनही लागू है और बजा…</t>
  </si>
  <si>
    <t>naveenthakur021
RT @arunjaitley: #GST #OneNationOneTax
https://t.co/APOyMzaxXd</t>
  </si>
  <si>
    <t>savedusap
The latest The Sheltered Housing
Daily! https://t.co/wmo5oDFqES
Thanks to @MapiMat @hudgellsol
@Mphasto #gst</t>
  </si>
  <si>
    <t xml:space="preserve">mphasto
</t>
  </si>
  <si>
    <t xml:space="preserve">hudgellsol
</t>
  </si>
  <si>
    <t xml:space="preserve">mapimat
</t>
  </si>
  <si>
    <t>joshirakesh2004
RT @rvaidya2000: all IT biggies
instead of creating more jobs in
Arizona and Alabama--can focus
on the domestic market --#GST--opportunitie…</t>
  </si>
  <si>
    <t>happyrehmaan
RT @sarikaloves2002: ₹635 के खाने
पर ₹114 का #GST अब गाय,कुत्ते की
रोटी के साथ #मोदीसरकार की रोटी
भी निकालना शुरू कर दिजिये #GST
@INCIndia…</t>
  </si>
  <si>
    <t>koreandictator2
RT @mdlakhara: 30जून की आधी रात
को राजस्थान के ब्यावर में पैदा
हुए बच्चे का नाम #GST रखा गया😁😀
#GSTForNewIndia https://t.co/zUUbNsB6IU</t>
  </si>
  <si>
    <t>muraleesure
RT @zoho: Find out how Zoho Books,
#GST compliant accounting software
can give you the peace of mind
you deserve. https://t.co/cj4AB2I6xM
h…</t>
  </si>
  <si>
    <t>senthil77
RT @THUYARAM: Go back to old school
;-) To avoid #GST https://t.co/FLSI9dBE1Q</t>
  </si>
  <si>
    <t>thuyaram
Go back to old school ;-) To avoid
#GST https://t.co/FLSI9dBE1Q</t>
  </si>
  <si>
    <t>mahijhawar123
जीएसटी के बाद अब हावी मुनाफाखोरी
#GSTForNewIndia #GST https://t.co/0N8aV3pUnC</t>
  </si>
  <si>
    <t>nirbhayrm
RT @HindiNews18: ज़रूरी खबर! #GST
के बाद से इन 11 कामों के लिए #AadharCard
हो गया है बेहद ज़रूरी, क्लिक कर
जान लीजिए.. https://t.co/TtykKD…</t>
  </si>
  <si>
    <t>stpipune
RT @stpiindia: .@Apple cuts #iPhone,#iPad
prices in #India post #GST https://t.co/UZj5dXosIu</t>
  </si>
  <si>
    <t>khan_sumayla
RT @Suhaibbadshah: पत्नी : तुम
मुझसे कितना प्यार करते हो 😐 पति
: 72% 😍😘 पत्नी : 100% क्यु नही
? 😣😑 पति : 28% तो #GST है ना
पगली लग्जरी आ…</t>
  </si>
  <si>
    <t>suhaibbadshah
पत्नी : तुम मुझसे कितना प्यार करते
हो 😐 पति : 72% 😍😘 पत्नी : 100%
क्यु नही ? 😣😑 पति : 28% तो #GST
है ना पगली लग्जरी आइटम पर 😂😂😉😂</t>
  </si>
  <si>
    <t>aaplogical
RT @MyFellowIndians: #GST Slabs
Essential Medicines - 12% - 18%
Tractor - 28% Sanitary Pads - 12%
School Bags - 28% 👃Alcohol - 0%
#JaiHoM…</t>
  </si>
  <si>
    <t>phlashish
RT @News18India: ज़रूरी खबर! #GST
के बाद से इन 11 कामों के लिए #AadharCard
हो गया है बेहद ज़रूरी, क्लिक कर
जान लीजिए.. https://t.co/YVvRSs…</t>
  </si>
  <si>
    <t>parveenv82
RT @pruthvidarshan5: We won't allow
#GSTForNewIndia to enter JNU ,
#GST is a Sanghi plot to kill the
Seculars - ka ku #1TaxBenefitsMax
#…</t>
  </si>
  <si>
    <t xml:space="preserve">pruthvidarshan5
</t>
  </si>
  <si>
    <t>rishabhmalik
RT @sauravmehta: #GST doesn't scare
me - can't afford things today,
won't be able to afford things
after today. Status quo in my life.</t>
  </si>
  <si>
    <t xml:space="preserve">sauravmehta
</t>
  </si>
  <si>
    <t>mukeshjha639
RT @Avii_RJ: मैने सुना है कई #जमुड़े_लौंडे
तो #GST का मतलब #गई_सोनिया_तेल
लेने भी बता रहे है #हद हो गयी यार
#बाई तेल कब से #बेचने लगी😉 #GST…</t>
  </si>
  <si>
    <t>jas0nsg
Imperial March: Indian Prime Minister
Narendra Modi ends speech with
Darth Vader theme song #GST https://t.co/TdaTDaWmP3</t>
  </si>
  <si>
    <t>priyankajat1
RT @Avii_RJ: मैने सुना है कई #जमुड़े_लौंडे
तो #GST का मतलब #गई_सोनिया_तेल
लेने भी बता रहे है #हद हो गयी यार
#बाई तेल कब से #बेचने लगी😉 #GST…</t>
  </si>
  <si>
    <t>jassing86358638
RT @ArunbajpaiRajan: #GST के बाद
"एक देश, एक क़ानून" की मांग तेजी
पकड़ रही है, अब सरकार मुस्लिम पर्सनल
लॉ बोर्ड, और 370 को ख़त्म करने
की म…</t>
  </si>
  <si>
    <t>frnd4all
RT @NaIna0806: https://t.co/FJPd1BYflg
#GST impact: Good news for farmers,
tax rate on fertilisers reduced
from 12% to 5%</t>
  </si>
  <si>
    <t xml:space="preserve">naina0806
</t>
  </si>
  <si>
    <t>ashish_05444
@manojsinhabjp Sir@manojsinhabjp
ye bataye ki petrol,disal,aur wine
#GST se bahar kyo rakha gaya hai</t>
  </si>
  <si>
    <t>manojsinhabjp
RT @BJP4India: #GST - राष्ट्र की
प्रगति के लिए एक ऐतिहासिक कदम।
#1TaxBenefitsMax https://t.co/aVfZZ7YGZ8</t>
  </si>
  <si>
    <t>arunagarwal33
Retweeted Meena (@mgrg7): ये कवि
न तो #GST के विरुद्ध बोला, न #lynching
के और न #Demonetisation के. #EVM
से जीत... https://t.co/iRMpRqer2N</t>
  </si>
  <si>
    <t xml:space="preserve">aam
</t>
  </si>
  <si>
    <t>navnikant
#GST से क्या लाभ है इसके लिए @ZeeNewsHindi
देखें और #जीएसटी से क्या हानि होगी
इसके लिए @PrannoyRoyNDTV के ड्रामा
देखें।</t>
  </si>
  <si>
    <t xml:space="preserve">prannoyroyndtv
</t>
  </si>
  <si>
    <t xml:space="preserve">zeenewshindi
</t>
  </si>
  <si>
    <t>rozanaspokesman
Bharti Kisan Unioin will protest
against #GST . Watch Video- https://t.co/D04oMTPy6Q</t>
  </si>
  <si>
    <t>kmlshdbh
RT @IshwarParmarMLA: Single Tax,Simple
Tax #GSTForNewIndia #GoodAndSimpleTax
#GST https://t.co/eB17PD6VcY</t>
  </si>
  <si>
    <t>ishwarparmarmla
Single Tax,Simple Tax #GSTForNewIndia
#GoodAndSimpleTax #GST https://t.co/eB17PD6VcY</t>
  </si>
  <si>
    <t>physicaltraders
RT @firstpost: #GST: In states
where #LPG was not taxed, the cylinder
charges will go up by Rs 12-15
https://t.co/FgWmDgeFzI</t>
  </si>
  <si>
    <t>tamizhvanan654
RT @avadhaar: நீ சாகுறதா இருந்தாலும்
வரி கட்டிட்டுதான் சாகனும் 😂 #புதியஇந்தியா
#Vadivelu #gst https://t.co/vlnYqLIBJs</t>
  </si>
  <si>
    <t xml:space="preserve">avadhaar
</t>
  </si>
  <si>
    <t>khurshid676
RT @manuazad_: #GST के बारे में
सबकुछ जानने वाले व्यक्ति की खोज
पूरी हुई। 😂😂 👇👇 https://t.co/YoDcHzBRmD</t>
  </si>
  <si>
    <t xml:space="preserve">manuazad_
</t>
  </si>
  <si>
    <t xml:space="preserve">faridapatel
</t>
  </si>
  <si>
    <t xml:space="preserve">me_shiwani
</t>
  </si>
  <si>
    <t>nirajgajjar5
RT @iManishBJP: #GST - भारत का
सबसे बड़ा कर सुधार #OneNationOneTaxOneMarket
https://t.co/CXK51gF72Y</t>
  </si>
  <si>
    <t>imanishbjp
#GST - भारत का सबसे बड़ा कर सुधार
#OneNationOneTaxOneMarket https://t.co/CXK51gF72Y</t>
  </si>
  <si>
    <t>amitkusaxena
RT @BJP4India: #GST - राष्ट्र की
प्रगति के लिए एक ऐतिहासिक कदम।
#1TaxBenefitsMax https://t.co/aVfZZ7YGZ8</t>
  </si>
  <si>
    <t>dinipc
RT @MyFellowIndians: #GST Slabs
Essential Medicines - 12% - 18%
Tractor - 28% Sanitary Pads - 12%
School Bags - 28% 👃Alcohol - 0%
#JaiHoM…</t>
  </si>
  <si>
    <t>saket1971
RT @rsprasad: जानिये #GST द्वारा
आपको मिलेंगे कौन से सीधे 5 लाभ
| #GSTForCommonMan https://t.co/j3QyrrEANA</t>
  </si>
  <si>
    <t>vipinlakhera12
RT @Ajtnegi: कोंग्रेस #Gst से पहले-
ये व्यापारियों की सरकार है।। #Gst
के बाद - इस से व्यापारियों को नुकसान
हो रहा है ।। अजीब दोगलापन है।</t>
  </si>
  <si>
    <t>ajtnegi
कोंग्रेस #Gst से पहले- ये व्यापारियों
की सरकार है।। #Gst के बाद - इस
से व्यापारियों को नुकसान हो रहा
है ।। अजीब दोगलापन है।</t>
  </si>
  <si>
    <t>ekvilen001
RT @Suhaibbadshah: पत्नी : तुम
मुझसे कितना प्यार करते हो 😐 पति
: 72% 😍😘 पत्नी : 100% क्यु नही
? 😣😑 पति : 28% तो #GST है ना
पगली लग्जरी आ…</t>
  </si>
  <si>
    <t xml:space="preserve">adityasilva10
</t>
  </si>
  <si>
    <t>massssuriya
RT @karthicknaren_M: Film production
already has enough soul crushing
hurdles. This is a nail in the
coffin. Depressing indeed! #GST</t>
  </si>
  <si>
    <t>yughandhar
RT @zoho: Do you know the tax rates
that are applicable for your business?
Learn about the Indian #GST's new
tax structure. https://t.co/8y…</t>
  </si>
  <si>
    <t>yesdee123
RT @rsprasad: जानिये #GST द्वारा
आपको मिलेंगे कौन से सीधे 5 लाभ
| #GSTForCommonMan https://t.co/j3QyrrEANA</t>
  </si>
  <si>
    <t>cameraman_ld
The latest The CAMERAMAN LD Daily
News! https://t.co/ByRcmLn24p Thanks
to @sony_india #gst #lvarchives</t>
  </si>
  <si>
    <t xml:space="preserve">sony_india
</t>
  </si>
  <si>
    <t>nneerajdj
RT @IshwarParmarMLA: Single Tax,Simple
Tax #GSTForNewIndia #GoodAndSimpleTax
#GST https://t.co/eB17PD6VcY</t>
  </si>
  <si>
    <t>i_am_singh1
RT @rsprasad: जानिये #GST द्वारा
आपको मिलेंगे कौन से सीधे 5 लाभ
| #GSTForCommonMan https://t.co/j3QyrrEANA</t>
  </si>
  <si>
    <t>heyitsmevj
#GST . #GHANTA_TUM_SAMJHOGE 😭😭</t>
  </si>
  <si>
    <t>shobhatiwari20
RT @rsprasad: जानिये #GST द्वारा
आपको मिलेंगे कौन से सीधे 5 लाभ
| #GSTForCommonMan https://t.co/j3QyrrEANA</t>
  </si>
  <si>
    <t>amrit_1969
RT @camishravikas: #GST effect
https://t.co/lRpgv6SYS9</t>
  </si>
  <si>
    <t>camishravikas
#Opportunity Take this now! #GST
has created jobs for many, atleast
temperory ones! It's upto the individual
how... https://t.co/MhdlmOLWFU</t>
  </si>
  <si>
    <t>i_m_bhoobalan
RT @iam_Yobu: GST யால் புதிய இந்தியா
பிறந்துள்ளது - யார் கிட்ட பெத்த
கார்ப்பரேட்க்காரன் கிட்டயா 📝 இல்ல
உன் முதலாளிங்க கிட்டயா 📶 #GST</t>
  </si>
  <si>
    <t>shubham_arya_dj
RT @Suhaibbadshah: पत्नी : तुम
मुझसे कितना प्यार करते हो 😐 पति
: 72% 😍😘 पत्नी : 100% क्यु नही
? 😣😑 पति : 28% तो #GST है ना
पगली लग्जरी आ…</t>
  </si>
  <si>
    <t>karuptweets
RT @THUYARAM: Go back to old school
;-) To avoid #GST https://t.co/FLSI9dBE1Q</t>
  </si>
  <si>
    <t>sureshupadhya1
RT @Misandry_Kills: No more Taxing
#Men in d name of Multiple #maintenance
laws !! No #forcefullcharity 2
#ablanari #GST #SackManeka 4 prom…</t>
  </si>
  <si>
    <t xml:space="preserve">misandry_kills
</t>
  </si>
  <si>
    <t>jadhavrajendr10
RT @BJP4India: #GST - राष्ट्र की
प्रगति के लिए एक ऐतिहासिक कदम।
#1TaxBenefitsMax https://t.co/aVfZZ7YGZ8</t>
  </si>
  <si>
    <t>iamsat203
RT @BJP4India: #GST - राष्ट्र की
प्रगति के लिए एक ऐतिहासिक कदम।
#1TaxBenefitsMax https://t.co/aVfZZ7YGZ8</t>
  </si>
  <si>
    <t>nyusutamil
ஜிஎஸ்டி தொடர்பாக ஆளும் கட்சியில்
கருத்துவேறுபாடு! #gst #admk #contra
#views https://t.co/KlwIEZ8H0U</t>
  </si>
  <si>
    <t>ed_widjaja
RT @CynthiaBabu: Are you #gst ready?
Join us #India's first #cloud #ERP
company @RamcoSystems #GST compliant
@RamcoERP for Mid to Large Ent…</t>
  </si>
  <si>
    <t xml:space="preserve">ramcoerp
</t>
  </si>
  <si>
    <t xml:space="preserve">ramcosystems
</t>
  </si>
  <si>
    <t xml:space="preserve">cynthiababu
</t>
  </si>
  <si>
    <t>cauverytv
சரியான கட்டமைப்பு இன்றி அமலானது
ஜி.எஸ்.டி: வைகோ https://t.co/Ba3LL9TsxT
#GST #VAIKO https://t.co/MYUHKLsUxb
https://t.co/iDxqd35EUU</t>
  </si>
  <si>
    <t>vinodshadija
RT @SandipGhose: Onions and #GST:
Making sense of Modi's 'New India'
and Congress politics: History
favours the brave. @narendramodi
https…</t>
  </si>
  <si>
    <t>devangjhavei
RT @Makhanlal2_: 17 Taxes &amp;amp;
23 Cess gets Over with introduction
of #GST in Our County.. Congratulations
to @arunjaitley @PMOIndia</t>
  </si>
  <si>
    <t xml:space="preserve">makhanlal2_
</t>
  </si>
  <si>
    <t>behappy0812
RT @ameerfaj: #gstrollout #GST
#GSTTamasha #GSTeffect https://t.co/BALrqoe5zW</t>
  </si>
  <si>
    <t>iabhishek_j
RT @Avii_RJ: मैने सुना है कई #जमुड़े_लौंडे
तो #GST का मतलब #गई_सोनिया_तेल
लेने भी बता रहे है #हद हो गयी यार
#बाई तेल कब से #बेचने लगी😉 #GST…</t>
  </si>
  <si>
    <t>vivvaeka
RT @BJP4India: #GST - राष्ट्र की
प्रगति के लिए एक ऐतिहासिक कदम।
#1TaxBenefitsMax https://t.co/aVfZZ7YGZ8</t>
  </si>
  <si>
    <t>krishna04081989
RT @Avii_RJ: मैने सुना है कई #जमुड़े_लौंडे
तो #GST का मतलब #गई_सोनिया_तेल
लेने भी बता रहे है #हद हो गयी यार
#बाई तेल कब से #बेचने लगी😉 #GST…</t>
  </si>
  <si>
    <t>swamigeetika
RT @prakashSriv: Probably #GST
is reason behind this incident,even
his driver isn't safe in Delhi.
ModiJi kya ye hai aapke ache din?
https:…</t>
  </si>
  <si>
    <t>vijaykrish4u
RT @manipmp: சம்பாதிச்சு வரி கட்டினோம்.
இனி வரி கட்ட சம்பாதிக்கனும் #GST</t>
  </si>
  <si>
    <t xml:space="preserve">manipmp
</t>
  </si>
  <si>
    <t>yaminipandey04
RT @Avii_RJ: मैने सुना है कई #जमुड़े_लौंडे
तो #GST का मतलब #गई_सोनिया_तेल
लेने भी बता रहे है #हद हो गयी यार
#बाई तेल कब से #बेचने लगी😉 #GST…</t>
  </si>
  <si>
    <t>ryufos
RT @DrJitendraSingh: #GSTForNewIndia
: 7 myths of #GST and Reality in
one single picture. @adhia03 @arunjaitley
@PMOIndia https://t.co/4b…</t>
  </si>
  <si>
    <t>henne38
RT @dna: Govt busts #GST myths,
asks people to ignore rumours https://t.co/5eJ23jxHxK</t>
  </si>
  <si>
    <t>satishmehta1831
RT @BJP4India: #GST - राष्ट्र की
प्रगति के लिए एक ऐतिहासिक कदम।
#1TaxBenefitsMax https://t.co/aVfZZ7YGZ8</t>
  </si>
  <si>
    <t>arjundares
RT @giniromet: Dear liberals Condoms
are tax free as per new #GST rules
Please start using that At least
nation will have better future</t>
  </si>
  <si>
    <t>unmeshdave1
RT @rvaidya2000: all IT biggies
instead of creating more jobs in
Arizona and Alabama--can focus
on the domestic market --#GST--opportunitie…</t>
  </si>
  <si>
    <t>abispeaks_
RT @THUYARAM: Go back to old school
;-) To avoid #GST https://t.co/FLSI9dBE1Q</t>
  </si>
  <si>
    <t>sumithakutty
Indian PM ends speech with Darth
Vader theme song. #GST #DisturbanceInTheForce
https://t.co/WPKTUYfQVX https://t.co/xd63d71Cyt</t>
  </si>
  <si>
    <t>soundar_t
RT @THUYARAM: Go back to old school
;-) To avoid #GST https://t.co/FLSI9dBE1Q</t>
  </si>
  <si>
    <t>vijay_d0992
RT @the_Rp_Rajput: For allllllllll
cricket lovers 🏏 #INDvPAK #PakvInd
#gstrollout #GSTForNewIndia #WWC17
#WIvIND #GST #sehwag #sachin #dad…</t>
  </si>
  <si>
    <t xml:space="preserve">the_rp_rajput
</t>
  </si>
  <si>
    <t>ramprasad_cvd
RT @Omkar_Raii: The one nation
one Tax #GST unifies the country's
USD 2 trillion economy &amp;amp;1.3
billion people into a common #market
https:/…</t>
  </si>
  <si>
    <t>tanvishukla
#GST clarity... Govt on some misconceptions
https://t.co/pDmfyN6foK</t>
  </si>
  <si>
    <t>pratik11078386
RT @tanvishukla: #GST clarity...
Govt on some misconceptions https://t.co/pDmfyN6foK</t>
  </si>
  <si>
    <t>cantstopulovinm
RT @CantstopulovinM: @SaffronSangh
@BJP4India Digvijay chacha ...
Ab toh shilajit bhi #GST mein aagaya
hai 😁🤣👌 भगवान चाचा का भला करे</t>
  </si>
  <si>
    <t xml:space="preserve">india272
</t>
  </si>
  <si>
    <t>financialxpress
#GST is set to usher in a new era
for the economy in general and
the #automotive industry in particular
https://t.co/GKEPeZf3FY</t>
  </si>
  <si>
    <t>rahulcranka
@IntolerantMano2 @SaffronSangh
जल्दी जल्दी ठौको #GST free मेडल
सहित #पहली_पोस्ट</t>
  </si>
  <si>
    <t>saffronsangh
RT @Avii_RJ: मैने सुना है कई #जमुड़े_लौंडे
तो #GST का मतलब #गई_सोनिया_तेल
लेने भी बता रहे है #हद हो गयी यार
#बाई तेल कब से #बेचने लगी😉 #GST…</t>
  </si>
  <si>
    <t>jockeyguy11
RT @desichorii1: अगर #GoodsAndServicesTax
से लोगो और देश का लाभ होगा तो 7
साल #GST को रोकने के लिए #BJP को
माफी मांगनी चाहिए #GoodAndSimple…</t>
  </si>
  <si>
    <t>laliteshkushwa3
RT @BJPLive: #GST - भारत का सबसे
बड़ा कर सुधार #OneNationOneTaxOneMarket
https://t.co/VsK3B0IDTK</t>
  </si>
  <si>
    <t>i_amindelhi
RT @MyFellowIndians: #GST Slabs
Essential Medicines - 12% - 18%
Tractor - 28% Sanitary Pads - 12%
School Bags - 28% 👃Alcohol - 0%
#JaiHoM…</t>
  </si>
  <si>
    <t>vavinash
RT @dharmendra8055: #HalfCookedGST
chai wale ne hadh karr di bina
chai patti ki chai jesi #gst desh
ko majburi se ghatakne de di😂😂😂
https:…</t>
  </si>
  <si>
    <t>raju_bishnoi1
RT @Ajtnegi: कोंग्रेस #Gst से पहले-
ये व्यापारियों की सरकार है।। #Gst
के बाद - इस से व्यापारियों को नुकसान
हो रहा है ।। अजीब दोगलापन है।</t>
  </si>
  <si>
    <t>vccircle
#Opinion How #tax &amp;amp; finance
professionals are helping businesses
navigate the #GST regime| Column
by @ShireeshSahai https://t.co/9v9YcS2mQQ</t>
  </si>
  <si>
    <t xml:space="preserve">shireeshsahai
</t>
  </si>
  <si>
    <t>pipsterb
RT @AustralisTerry: Threaten citizens
with #GST for #fracking &amp;amp; fail
to tax gas export industry 'It's
a national disgrace' https://t.co/sLu…</t>
  </si>
  <si>
    <t>chaitanyaadvait
#GST to boost Indian GDP; positive
for ratings, Good for easy doing
business &amp;amp; attracts FIs : Global
ratings agency #Moody's</t>
  </si>
  <si>
    <t>streamo5
RT @arunjaitley: #GST #OneNationOneTax
https://t.co/APOyMzaxXd</t>
  </si>
  <si>
    <t>andrewtranau
RT @RioTinto: Reform needed to
give Western Australia a fair share
of #GST revenue #wapol https://t.co/H0mxf4vlD2</t>
  </si>
  <si>
    <t>sameerkhullar
RT @strykerindia: Stryker is GST
Ready! #GSTForNewIndia #GST #stryker
#strykerindia https://t.co/4oy1ZnqBMT</t>
  </si>
  <si>
    <t>incommuniti
#Opinion How #tax &amp;amp; finance
professionals are helping businesses
navigate the #GST regime| Column
by ShireeshSahai https://t.co/Etq7fHq5Z1…</t>
  </si>
  <si>
    <t>pushpa_peace
RT @aartic02: PM calls it as Good
&amp;amp; Simple Tax but Traders are
finding #GST not so simple. #HalfCookedGST
https://t.co/NNOzU1duHo</t>
  </si>
  <si>
    <t>manishsheoran91
@AAP_KA_AP 161 देश हैं जिन्होंने
#GST लागू किया है, लेकिन भारत पहला
ऐसा देश है जहाँ रियल-ऐस्टेट और
शराब को इससे बाह… https://t.co/PJHkgWtGYR</t>
  </si>
  <si>
    <t>aap_ka_ap
RT @ManishSheoran91: @AAP_KA_AP
161 देश हैं जिन्होंने #GST लागू
किया है, लेकिन भारत पहला ऐसा देश
है जहाँ रियल-ऐस्टेट और शराब को
इससे बाहर र…</t>
  </si>
  <si>
    <t>isatyamshukla
RT @ImRanjeetRay: मुझे फक्र है
कि मैं इस ऐतिहासिक कदम का प्रत्यक्षदर्शी
हूँ। #GST देश मे सुख-समृद्धि लाये,
इसी कामना के साथ सभी को शुभकाम…</t>
  </si>
  <si>
    <t>arunk_
RT @ImRoboSankar: #GST https://t.co/ZfjrKEFToD</t>
  </si>
  <si>
    <t>8tttuu
டீ 7 ரூவா வித்தப்பவே .. அரைகிலாஸ்
தான் கொடுப்பான் .. இப்ப 10₹ போட்டு
முக்காவாசி நொரையா தர்றான் .. #GST</t>
  </si>
  <si>
    <t>rahulsoni143_16
RT @sahajyoti3: 30जून की आधी रात
को राजस्थान के ब्यावर में पैदा
हुए बच्चे का नाम #GST रखा गया😁😀
#जानकारी साभारhttps://t.co/bnTJSOFmzi
http…</t>
  </si>
  <si>
    <t>sahilthoughts
RT @Suhaibbadshah: पत्नी : तुम
मुझसे कितना प्यार करते हो 😐 पति
: 72% 😍😘 पत्नी : 100% क्यु नही
? 😣😑 पति : 28% तो #GST है ना
पगली लग्जरी आ…</t>
  </si>
  <si>
    <t>who801
RT @ImRoboSankar: #GST https://t.co/ZfjrKEFToD</t>
  </si>
  <si>
    <t>khannasunny
#RahulGandhi whispering to #SoniaGandhi
😜 why are we opposing #GST? It
stands for "Gandhi Sales Tax" 😂😂🤣🤣🤣🤣🤣🤣🙃🙃</t>
  </si>
  <si>
    <t>kunalrkhanna
RT @khannasunny: #RahulGandhi whispering
to #SoniaGandhi 😜 why are we opposing
#GST? It stands for "Gandhi Sales
Tax" 😂😂🤣🤣🤣🤣🤣🤣🙃🙃</t>
  </si>
  <si>
    <t>elayaperumalk1
RT @thatsTamil: கிண்டி- தாம்பரம்-
திண்டிவனம் ஜிஎஸ்டி வழியாதான் மன்னார்குடி
போவேன் https://t.co/axXSgVxCzj
#gst #memes</t>
  </si>
  <si>
    <t>thatstamil
மெட்ரோ வாட்டரும் இல்லை.. ஜிஎஸ்டியால்
கேன் நீரின் விலையும் கிடு கிடு..
அதோகதியில் சென்னைவாசிகள் https://t.co/F3hjFonSNX
#gst</t>
  </si>
  <si>
    <t>gauravktiwari
RT @tushkal: हमारी चाय☕️ पे #GST
नही है-CCD नोट: CCD=Chunnu की Chai
की Dukan 😜😜😜😜</t>
  </si>
  <si>
    <t xml:space="preserve">tushkal
</t>
  </si>
  <si>
    <t>sahabaisakhi1
#Apple #GST https://t.co/378dLUE1P2</t>
  </si>
  <si>
    <t>nitingodbole
RT @Tv9Marathi: #News #GST #BoyName
#Rajasthan GSTचा प्रभाव असाही...३०
जूनच्या मध्यरात्री जन्मलेल्या मुलाचं
नाव ठेवलं GST...राजस्थानच्या ब्…</t>
  </si>
  <si>
    <t>rockstar_aap
RT @imlalarahul: कुल 161 देश हैं
जिन्होंने #GST लागू किया है, लेकिन
भारत पहला ऐसा देश है जहाँ रियल-ऐस्टेट
और शराब को इससे बाहर रखा गया।:.@m…</t>
  </si>
  <si>
    <t xml:space="preserve">m
</t>
  </si>
  <si>
    <t>imlalarahul
RT @aartic02: Modi Gyan on #GST
as CM.. क्या बंदा है यह, मुख्य
मंत्री के रूप में जिस जिस चीज़
के खिलाफ था, प्रधान मंत्री बनकर
उस उस को ला…</t>
  </si>
  <si>
    <t>rachmadsantos12
RT @desichorii1: अगर #GoodsAndServicesTax
से लोगो और देश का लाभ होगा तो 7
साल #GST को रोकने के लिए #BJP को
माफी मांगनी चाहिए #GoodAndSimple…</t>
  </si>
  <si>
    <t>pareekvijayraj
RT @mydvpatel: इक बात तो समझ आ
गयी जिंदगी के अहम #फैसले रात 12
बजे लो तो जल्दी कामयाब होते है😀😂✌
#GST .... https://t.co/Lzt589Zs9S</t>
  </si>
  <si>
    <t>bkanad
RT @bsindia: #GST a nightmare on
Day 1: Shops clueless, small businesses
scramble https://t.co/A7PyGTrR7j
https://t.co/xZRQeVLF34</t>
  </si>
  <si>
    <t>baijal_sakshi
RT @ARDMEHRA1966: "अच्छे दिन" Welcome
#GST @narendramodi @narendramodi_in
@baijal_sakshi @BjpRajora @alokg2k
@iDhavalRamoliya @ivishalthack…</t>
  </si>
  <si>
    <t xml:space="preserve">idhavalramoliya
</t>
  </si>
  <si>
    <t>ardmehra1966
#GST "impact from the day one"
जय हो @narendramodi @narendramodi_in
@baijal_sakshi @BjpRajora @alokg2k…
https://t.co/j31hER4JSX</t>
  </si>
  <si>
    <t xml:space="preserve">alokg2k
</t>
  </si>
  <si>
    <t xml:space="preserve">bjprajora
</t>
  </si>
  <si>
    <t>miliktailor
RT @ivishalthacker: Single Tax,
Simple Tax, &amp;amp; Transparent Tax.
#GST (Goods&amp;amp;Service Tax) #OneNationOneTax
#1TaxBenefitsMax @narendramodi
@ar…</t>
  </si>
  <si>
    <t>ivishalthacker
RT @BJPLive: #GST - भारत का सबसे
बड़ा कर सुधार #OneNationOneTaxOneMarket
https://t.co/VsK3B0IDTK</t>
  </si>
  <si>
    <t>chemingineer
ITC is the star in the post #GST
market.</t>
  </si>
  <si>
    <t>anup_bonde
RT @SadhguruJV: #GST Great step
in making of a nation. One tax
one nation is a bold and visionary
step. Congratulations. -Sg #OneNationOne…</t>
  </si>
  <si>
    <t>bairavaakalyan
RT @ImRoboSankar: #GST https://t.co/ZfjrKEFToD</t>
  </si>
  <si>
    <t>gaganm12
RT @CBhattacharji: Govt video:
@ 23 seconds, #GST _returns_ split
into 3 a month. But Govt/Adhia
insist returns are only once a
month, not…</t>
  </si>
  <si>
    <t>onlytg_gt
#GST लगने से राशन कार्ड पर भी असर
पड़ा है अब 28% GST काट कर CD की
जगह सिर्फ फोटो दिए जाएंगे👉 @ArvindKejriwal
😂😝 #GSTeffect</t>
  </si>
  <si>
    <t>subodhsastri
RT @Singh93Rohit: As @narendramodi
said Its Good and Simple Tax Welcome
#GST #OneNationOneTax https://t.co/7rdcTGOmed</t>
  </si>
  <si>
    <t xml:space="preserve">singh93rohit
</t>
  </si>
  <si>
    <t>spsinghbjp
Retweeted BJP LIVE (@BJPLive):
#GST - भारत का सबसे बड़ा कर सुधार
#OneNationOneTaxOneMarket https://t.co/bxUfeiziI4
https://t.co/9EMYlOodlL</t>
  </si>
  <si>
    <t>sumitvyas0
सभी टैक्स को खत्म करके एक टैक्स
GST तो आ गया पर सभी जाति खत्म करके
एक जाति *इंसानियत* पता नही कब आएगी
#gst @AllIndiaBakchod @SKDwivedi0</t>
  </si>
  <si>
    <t xml:space="preserve">skdwivedi0
</t>
  </si>
  <si>
    <t xml:space="preserve">allindiabakchod
</t>
  </si>
  <si>
    <t>akshaysinghel
RT @SBJadejaBJP: जानिये #GST द्वारा
आपको मिलेंगे कौन से सीधे 5 लाभ
| #GSTForCommonMan @PMOIndia @narendramodi
@arunjaitley https://t.co/nYX…</t>
  </si>
  <si>
    <t>sbjadejabjp
#GST - भारत का सबसे बड़ा कर सुधार
#OneNationOneTaxOneMarket #GSTForCommonMan
https://t.co/esFEd5YQzJ</t>
  </si>
  <si>
    <t>rajeevsondhi2
RT @rsprasad: जानिये #GST द्वारा
आपको मिलेंगे कौन से सीधे 5 लाभ
| #GSTForCommonMan https://t.co/j3QyrrEANA</t>
  </si>
  <si>
    <t>marineravin
RT @ThePrintIndia: Arun Shourie:
#GST is just a tax and this government
is putting it at par with the independence
of India #OTC https://t.…</t>
  </si>
  <si>
    <t>tittoantony
देशद्रोही..इस मे बी..। Sigh..!
RT @__ngaa देस बड़ रहा है। थोड़ी
तो सेहना पड़ेगा..। #GST</t>
  </si>
  <si>
    <t xml:space="preserve">__ngaa
</t>
  </si>
  <si>
    <t>lakhanianmol
RT @DDNewsLive: Do not circulate
unverified messages related to
#GST through #socialmedia: Revenue
Secretary @adhia03 appeals to people
htt…</t>
  </si>
  <si>
    <t>sasank_k
RT @BJP4India: #GST - राष्ट्र की
प्रगति के लिए एक ऐतिहासिक कदम।
#1TaxBenefitsMax https://t.co/aVfZZ7YGZ8</t>
  </si>
  <si>
    <t>giri_davey
RT @DDNewsLive: Do not circulate
unverified messages related to
#GST through #socialmedia: Revenue
Secretary @adhia03 appeals to people
htt…</t>
  </si>
  <si>
    <t>vinoddubey32
RT @BJP4India: #GST - राष्ट्र की
प्रगति के लिए एक ऐतिहासिक कदम।
#1TaxBenefitsMax https://t.co/aVfZZ7YGZ8</t>
  </si>
  <si>
    <t>shilpitiwari5
RT @SV99999: #Secularism 🕉️ Hindu
Temples with donations of over
Rs.20 lakhs r now under #GST Muslim
Mosques &amp;amp; Christian Churches
r exemp…</t>
  </si>
  <si>
    <t>sapneswarmahal1
RT @BJP4India: #GST - राष्ट्र की
प्रगति के लिए एक ऐतिहासिक कदम।
#1TaxBenefitsMax https://t.co/aVfZZ7YGZ8</t>
  </si>
  <si>
    <t>pawandubeymca
*#Gst* एक राष्ट्र श्रेष्ठ राष्ट्र
की ओर बढ़ते कदम, (GST) एक राष्ट्र
एक कर लागू होने की खुशी में वार्ड
51 में कार्यक्रम रखा गया है</t>
  </si>
  <si>
    <t>sunilbh92333559
RT @News18India: ज़रूरी खबर! #GST
के बाद से इन 11 कामों के लिए #AadharCard
हो गया है बेहद ज़रूरी, क्लिक कर
जान लीजिए.. https://t.co/YVvRSs…</t>
  </si>
  <si>
    <t>yogitadoshi
Sanitary pads have 12% gst. As
it is,many cannot afford pads and
use unhygienic methods.Sanitary
pads should have been exempted
from #gst</t>
  </si>
  <si>
    <t>akhil_bhilai
#GST impact: #Nestle to pass on
benefits of reduced tax to customers
#GSTForCommonMan https://t.co/ooINvvv0Lk</t>
  </si>
  <si>
    <t xml:space="preserve">tvmohandaspai
</t>
  </si>
  <si>
    <t>ashoklahotybjp
RT @BJP4India: #GST - राष्ट्र की
प्रगति के लिए एक ऐतिहासिक कदम।
#1TaxBenefitsMax https://t.co/aVfZZ7YGZ8</t>
  </si>
  <si>
    <t>divya96prasanna
RT @rjstutee: My alter ego #pammikaur
takes over as she tries to decode
#GST by having a heart to heart
with #Modi ji :) hope you enjoy
:)…</t>
  </si>
  <si>
    <t xml:space="preserve">rjstutee
</t>
  </si>
  <si>
    <t>srivastav23
RT @aajtak: #Dastak @sambitswaraj-
मैं आज जीवन वो पल देखूंगा जो जीवन
में बहुत कम देखा है या कम देखूंगा.
#GST का जश्न लोकतंत्र का जश्न है
ht…</t>
  </si>
  <si>
    <t>officialmuneer
#gst how many times new india will
born ???? Gst is pain for common
man,india have to reduce tax min
2% max 5%.</t>
  </si>
  <si>
    <t>911bhavesh
RT @V_Tulaskar: मित्रांनो #मराठी
माणसांना #GST लागू नाही🤡म्हणून
#महाराष्ट्र सरकारचे परिपत्रक फक्त
#गुजराती #हिंदी आणि #इंग्रजी भाषेत
#म #म…</t>
  </si>
  <si>
    <t xml:space="preserve">v_tulaskar
</t>
  </si>
  <si>
    <t>harish85228184
RT @rvaidya2000: all IT biggies
instead of creating more jobs in
Arizona and Alabama--can focus
on the domestic market --#GST--opportunitie…</t>
  </si>
  <si>
    <t>imamarsagar
RT @manojgoelbjp: Most essentials
that a common man regularly uses
are exempt from #GST. #ModiGovt
is a Govt that cares #GSTForCommonMan</t>
  </si>
  <si>
    <t>bhagwajawan
RT @Avii_RJ: मैने सुना है कई #जमुड़े_लौंडे
तो #GST का मतलब #गई_सोनिया_तेल
लेने भी बता रहे है #हद हो गयी यार
#बाई तेल कब से #बेचने लगी😉 #GST…</t>
  </si>
  <si>
    <t>aaf_raj
RT @aartic02: #GST Simplified 😜😂
*18% on Chai wale Biscuit 3% on
Gold Biscuits &amp;amp; Diamonds *12%
Luxury Tax on Sanitary Napkins
https://t.c…</t>
  </si>
  <si>
    <t>bhanusingh21
RT @ArunbajpaiRajan: #GST के बाद
"एक देश, एक क़ानून" की मांग तेजी
पकड़ रही है, अब सरकार मुस्लिम पर्सनल
लॉ बोर्ड, और 370 को ख़त्म करने
की म…</t>
  </si>
  <si>
    <t>ht107642
RT @narendramodi177: #GST - राष्ट्र
की प्रगति के लिए एक ऐतिहासिक कदम।
#1TaxBenefitsMax https://t.co/Wt1q1DlVGL</t>
  </si>
  <si>
    <t>psharmatz
RT @Crazykanika: पेट्रोल डीजल ओर
एलपीजी को #GST से बाहर रखा है,
अब सडजी दिल्ली में इन पर लगने वाला
टैक्स कितना कम करेंगे. @ArvindKejriwal
@…</t>
  </si>
  <si>
    <t xml:space="preserve">crazykanika
</t>
  </si>
  <si>
    <t>anilsalian
RT @arunjaitley: #GST #OneNationOneTax
https://t.co/APOyMzaxXd</t>
  </si>
  <si>
    <t>copyninja_
RT @vishalmathur85: Didn't India
have an "ambitious" target to only
sell electric and hybrid cars by
2030? After #GST hybrids now get
a 12.…</t>
  </si>
  <si>
    <t>samester_twitz
RT @iam_Yobu: GST யால் புதிய இந்தியா
பிறந்துள்ளது - யார் கிட்ட பெத்த
கார்ப்பரேட்க்காரன் கிட்டயா 📝 இல்ல
உன் முதலாளிங்க கிட்டயா 📶 #GST</t>
  </si>
  <si>
    <t>hasansafin
RT @Ajay_Kr_Sin: Sir @narendramodi,
now that you hv implemented world's
best #GST rates, can u assure Indians
will get world's best ameniti…</t>
  </si>
  <si>
    <t>ajay_kr_sin
Sir @narendramodi, now that you
hv implemented world's best #GST
rates, can u assure Indians will
get world's best… https://t.co/x61QXO4EfY</t>
  </si>
  <si>
    <t>babitas76495553
RT @tushkal: हमारी चाय☕️ पे #GST
नही है-CCD नोट: CCD=Chunnu की Chai
की Dukan 😜😜😜😜</t>
  </si>
  <si>
    <t>r_r_chaudhary
RT @Perfect_Romeo: मेरा भारत देश
है ही निराला जो यहा रह के भी अलग
ही लगता🚩बाकि देश फ़ैल है मेरे
देश के सामने फड्डू✊ #GST #बिखारी_पिल्लै
htt…</t>
  </si>
  <si>
    <t>lower_octave
RT @ArunGoyal59: GST : Single Tax,
Simple Tax, Transparent Tax #1TaxBenefitsMax
https://t.co/PthNXWsSzG #GoodAndSimpleTax
#GST @GST_Council…</t>
  </si>
  <si>
    <t xml:space="preserve">arungoyal59
</t>
  </si>
  <si>
    <t>amitakjain
Dear PM @narendramodi ji, after
#GST 1nation 1tax pls Seriously
think abt GSE Gud Simple Education
1nation 1board Affordable education
4 all</t>
  </si>
  <si>
    <t>jainpriyankaab
RT @DrJitendraSingh: #GSTForNewIndia
: 7 myths of #GST and Reality in
one single picture. @adhia03 @arunjaitley
@PMOIndia https://t.co/4b…</t>
  </si>
  <si>
    <t xml:space="preserve">intolerantmano2
</t>
  </si>
  <si>
    <t>chennaiconnect
RT @TheHinduCinema: "With the #GST
and additional local taxes, it
would be unviable for us to operate
the theatres." https://t.co/nvnHeYU4…</t>
  </si>
  <si>
    <t>thehinducinema
"With the #GST and additional local
taxes, it would be unviable for
us to operate the theatres." https://t.co/nvnHeYU4a5</t>
  </si>
  <si>
    <t>dearshakthi
#GSTForNewIndia #GST #gstrollout
#GST #GSTeffect 🤣🤣🤣 https://t.co/Q1VvxjBLef</t>
  </si>
  <si>
    <t>kvinvagh
RT @MyFellowIndians: #GST Slabs
Essential Medicines - 12% - 18%
Tractor - 28% Sanitary Pads - 12%
School Bags - 28% 👃Alcohol - 0%
#JaiHoM…</t>
  </si>
  <si>
    <t>vanarajas
RT @AlwaysKNA: எதிர்கட்சியாக இருந்த
போது #GST பற்றி மோடி சொன்ன குறைகள்!!?
https://t.co/FDZKBpqabz</t>
  </si>
  <si>
    <t xml:space="preserve">alwayskna
</t>
  </si>
  <si>
    <t>kamal199304
RT @ImRoboSankar: #GST https://t.co/ZfjrKEFToD</t>
  </si>
  <si>
    <t>rnra9262514
RT @srbhkmr151: #GST का विरोध करने
वालों कभी चीन निर्मित सामान का
भी बहिष्कार करो..।।</t>
  </si>
  <si>
    <t>govardhansc
#GST People in Marble &amp;amp; Mining
moving towards unemployment in
Raj.-@SachinPilot @OfficeOfRG @avinashINC…
https://t.co/JUNgd0GLeh</t>
  </si>
  <si>
    <t xml:space="preserve">avinashinc
</t>
  </si>
  <si>
    <t xml:space="preserve">sachinpilot
</t>
  </si>
  <si>
    <t>srikidambi_fc
मुझे GST समझ में आ जाएगा पर ये
समझ नहीं आयेगा कि उस दिन विराट
ने टॉस जीतकर पहले बैटिंग क्यों
नहीं करी.. 👿 #GST #INDvPAK #GoodAndSimpleTax</t>
  </si>
  <si>
    <t>s_mandalia
RT @centerofright: States remove
barriers at borders, issue advisory
for smooth truck movement - #GST
https://t.co/RakPYjV0m6</t>
  </si>
  <si>
    <t xml:space="preserve">centerofright
</t>
  </si>
  <si>
    <t>rameshwarsah
RT @DrGPradhan: 4547 Votes Combined
votes for Priyanka and @OfficeOfRG
don't even cross minimum 5% slab
of #GST @incindia https://t.co/Ug…</t>
  </si>
  <si>
    <t>sashiscorpio
RT @GreatHeretic: Temples under
#GST but Pedophiles Inc aka Catholic
Church is exempt. Why? https://t.co/c13GqsU6lB</t>
  </si>
  <si>
    <t xml:space="preserve">greatheretic
</t>
  </si>
  <si>
    <t>ranganaathan
RT @rvaidya2000: IT start up can
be #GST call centre--will have
gr8 business-- All queries answered
and if needed attempt to fill up
forms)…</t>
  </si>
  <si>
    <t>shanbhogue
Nowhere else in the world can you
spot people happily showing off
their bills on social media for
paying taxes! #GST</t>
  </si>
  <si>
    <t>manjeet96644088
RT @aartic02: #GST Simplified 😜😂
*18% on Chai wale Biscuit 3% on
Gold Biscuits &amp;amp; Diamonds *12%
Luxury Tax on Sanitary Napkins
https://t.c…</t>
  </si>
  <si>
    <t>news18tamilnadu
”ஜி.எஸ்.டி.யால் மாநில உரிமை பறிக்கப்பட்டது
உண்மை தான்” - மக்களவை துணை சபாநாயகர்
தம்பிதுரை #GST https://t.co/HB0U76DZ6A</t>
  </si>
  <si>
    <t>dineshk8872
RT @News18TamilNadu: ”ஜி.எஸ்.டி.யால்
மாநில உரிமை பறிக்கப்பட்டது உண்மை
தான்” - மக்களவை துணை சபாநாயகர்
தம்பிதுரை #GST https://t.co/HB0U76DZ6A</t>
  </si>
  <si>
    <t>vijayntrdaa
RT @PTTVOnlineNews: ஜிஎஸ்டி வரியால்
மாநிலங்களின் வரி வருவாய் பாதிக்கப்பட்டுள்ளன:
தம்பிதுரை #GST #gstrollout #TamilNadu
#Thambidurai</t>
  </si>
  <si>
    <t>mcvenkat
RT @zoho: Download the free #GST
Guide app for Android, and learn
everything about the new tax law!
https://t.co/03sfVu8a0o https://t.co/U6…</t>
  </si>
  <si>
    <t>nair_san
@adhia03 sir, pl provide #GST rates
in a filterable spreadsheet format
at govt website.</t>
  </si>
  <si>
    <t>rameshwararyag
RT @DDNewsLive: Do not circulate
unverified messages related to
#GST through #socialmedia: Revenue
Secretary @adhia03 appeals to people
htt…</t>
  </si>
  <si>
    <t>chiragbshah
RT @DDNewsLive: Do not circulate
unverified messages related to
#GST through #socialmedia: Revenue
Secretary @adhia03 appeals to people
htt…</t>
  </si>
  <si>
    <t>dinesh_chawla
RT @rsprasad: जानिये #GST द्वारा
आपको मिलेंगे कौन से सीधे 5 लाभ
| #GSTForCommonMan https://t.co/j3QyrrEANA</t>
  </si>
  <si>
    <t>tamilnadulive
Theaters shut in Tamil Nadu #GST
#TamilNadu https://t.co/S0kRQJXeVf</t>
  </si>
  <si>
    <t>northeast_dpyc
RT @AmitKasana_DPYC: Govt is ready
to launch a #GST that is NOT ready!
Understood?🤓 No?😴 🤔 #GayiSarkarTumhari
😜 @rkhuria @geetv79 @KilaFat…</t>
  </si>
  <si>
    <t xml:space="preserve">kilafat
</t>
  </si>
  <si>
    <t>geetv79
RT @i_me_my5elf: Ravi Shankar Prasad
compared #Demonetisation woes to
labour pain &amp;amp; now its Venkaiah
Naidu who compared #GST woes to
Labour…</t>
  </si>
  <si>
    <t xml:space="preserve">amitkasana_dpyc
</t>
  </si>
  <si>
    <t>gobinath_aar
RT @AlwaysKNA: எதிர்கட்சியாக இருந்த
போது #GST பற்றி மோடி சொன்ன குறைகள்!!?
https://t.co/FDZKBpqabz</t>
  </si>
  <si>
    <t>gopsec2
RT @DrGPradhan: 4547 Votes Combined
votes for Priyanka and @OfficeOfRG
don't even cross minimum 5% slab
of #GST @incindia https://t.co/Ug…</t>
  </si>
  <si>
    <t>sonu51562
RT @ravita4ever: कल रात को #बीजेपी
ने जश्न किस बात का मनाया ? 14%
वाला #GST लागू न होने देने का या
28% वाला लागू होने देने का ?? 🤔🤔</t>
  </si>
  <si>
    <t>aarush900
RT @rsprasad: जानिये #GST द्वारा
आपको मिलेंगे कौन से सीधे 5 लाभ
| #GSTForCommonMan https://t.co/j3QyrrEANA</t>
  </si>
  <si>
    <t>bjpboy
RT @rsprasad: जानिये #GST द्वारा
आपको मिलेंगे कौन से सीधे 5 लाभ
| #GSTForCommonMan https://t.co/j3QyrrEANA</t>
  </si>
  <si>
    <t>askshaurya
RT @rsprasad: जानिये #GST द्वारा
आपको मिलेंगे कौन से सीधे 5 लाभ
| #GSTForCommonMan https://t.co/j3QyrrEANA</t>
  </si>
  <si>
    <t>cathrinephonat
RT @rsprasad: जानिये #GST द्वारा
आपको मिलेंगे कौन से सीधे 5 लाभ
| #GSTForCommonMan https://t.co/j3QyrrEANA</t>
  </si>
  <si>
    <t>ekyoddha
RT @rsprasad: जानिये #GST द्वारा
आपको मिलेंगे कौन से सीधे 5 लाभ
| #GSTForCommonMan https://t.co/j3QyrrEANA</t>
  </si>
  <si>
    <t>askinvisible
RT @rsprasad: जानिये #GST द्वारा
आपको मिलेंगे कौन से सीधे 5 लाभ
| #GSTForCommonMan https://t.co/j3QyrrEANA</t>
  </si>
  <si>
    <t>bjpupfc
RT @rsprasad: जानिये #GST द्वारा
आपको मिलेंगे कौन से सीधे 5 लाभ
| #GSTForCommonMan https://t.co/j3QyrrEANA</t>
  </si>
  <si>
    <t>abhinav4bharat
RT @rsprasad: जानिये #GST द्वारा
आपको मिलेंगे कौन से सीधे 5 लाभ
| #GSTForCommonMan https://t.co/j3QyrrEANA</t>
  </si>
  <si>
    <t>fully_sarcastic
RT @rsprasad: जानिये #GST द्वारा
आपको मिलेंगे कौन से सीधे 5 लाभ
| #GSTForCommonMan https://t.co/j3QyrrEANA</t>
  </si>
  <si>
    <t>ianiltiwari
RT @rsprasad: जानिये #GST द्वारा
आपको मिलेंगे कौन से सीधे 5 लाभ
| #GSTForCommonMan https://t.co/j3QyrrEANA</t>
  </si>
  <si>
    <t>ianupamp
RT @rsprasad: जानिये #GST द्वारा
आपको मिलेंगे कौन से सीधे 5 लाभ
| #GSTForCommonMan https://t.co/j3QyrrEANA</t>
  </si>
  <si>
    <t>jackyyy_nicolas
RT @rsprasad: जानिये #GST द्वारा
आपको मिलेंगे कौन से सीधे 5 लाभ
| #GSTForCommonMan https://t.co/j3QyrrEANA</t>
  </si>
  <si>
    <t>mr_crook01
RT @rsprasad: जानिये #GST द्वारा
आपको मिलेंगे कौन से सीधे 5 लाभ
| #GSTForCommonMan https://t.co/j3QyrrEANA</t>
  </si>
  <si>
    <t>modifiedrahuls
RT @rsprasad: जानिये #GST द्वारा
आपको मिलेंगे कौन से सीधे 5 लाभ
| #GSTForCommonMan https://t.co/j3QyrrEANA</t>
  </si>
  <si>
    <t>pandey_pankaj54
RT @rsprasad: जानिये #GST द्वारा
आपको मिलेंगे कौन से सीधे 5 लाभ
| #GSTForCommonMan https://t.co/j3QyrrEANA</t>
  </si>
  <si>
    <t>swapnilbhahu
RT @rsprasad: जानिये #GST द्वारा
आपको मिलेंगे कौन से सीधे 5 लाभ
| #GSTForCommonMan https://t.co/j3QyrrEANA</t>
  </si>
  <si>
    <t>sushmatune
RT @rsprasad: जानिये #GST द्वारा
आपको मिलेंगे कौन से सीधे 5 लाभ
| #GSTForCommonMan https://t.co/j3QyrrEANA</t>
  </si>
  <si>
    <t>pankajmalad
RT @rsprasad: जानिये #GST द्वारा
आपको मिलेंगे कौन से सीधे 5 लाभ
| #GSTForCommonMan https://t.co/j3QyrrEANA</t>
  </si>
  <si>
    <t>richachawada
RT @rsprasad: जानिये #GST द्वारा
आपको मिलेंगे कौन से सीधे 5 लाभ
| #GSTForCommonMan https://t.co/j3QyrrEANA</t>
  </si>
  <si>
    <t>richachavda
RT @rsprasad: जानिये #GST द्वारा
आपको मिलेंगे कौन से सीधे 5 लाभ
| #GSTForCommonMan https://t.co/j3QyrrEANA</t>
  </si>
  <si>
    <t>yrajeev18
RT @rsprasad: जानिये #GST द्वारा
आपको मिलेंगे कौन से सीधे 5 लाभ
| #GSTForCommonMan https://t.co/j3QyrrEANA</t>
  </si>
  <si>
    <t>yug21st
RT @rsprasad: जानिये #GST द्वारा
आपको मिलेंगे कौन से सीधे 5 लाभ
| #GSTForCommonMan https://t.co/j3QyrrEANA</t>
  </si>
  <si>
    <t>vishalrabari9
RT @BJP4India: #GST लागू होने से
देश में पहली बार कर सुधार का सबसे
बड़ा काम हुआ है : श्री अमित शाह
- लाइव https://t.co/YjSHY1cDcJ
पर https:…</t>
  </si>
  <si>
    <t>sachkahoon
शंकाओं को दूर कर उम्मीदों की तरफ
बढ़ता जीएसटी #GST #Increases #Expectations
#Doubts https://t.co/O11yl3ANrR</t>
  </si>
  <si>
    <t>disozakhan
RT @KPadmaRani1: Watch your step...Slippery
😝 #GST #GSTLaunch https://t.co/kxGW0THsDT</t>
  </si>
  <si>
    <t xml:space="preserve">kpadmarani1
</t>
  </si>
  <si>
    <t>msh6
RT @ImRoboSankar: #GST https://t.co/ZfjrKEFToD</t>
  </si>
  <si>
    <t xml:space="preserve">sp_dubey21
</t>
  </si>
  <si>
    <t xml:space="preserve">kiran_patniak
</t>
  </si>
  <si>
    <t xml:space="preserve">subashpandey7
</t>
  </si>
  <si>
    <t xml:space="preserve">uj1701
</t>
  </si>
  <si>
    <t>gabhrukhachar7
RT @rsprasad: जानिये #GST द्वारा
आपको मिलेंगे कौन से सीधे 5 लाभ
| #GSTForCommonMan https://t.co/j3QyrrEANA</t>
  </si>
  <si>
    <t>bskanjiyani
RT @BJP4India: #GST - राष्ट्र की
प्रगति के लिए एक ऐतिहासिक कदम।
#1TaxBenefitsMax https://t.co/aVfZZ7YGZ8</t>
  </si>
  <si>
    <t>kamleshmishra76
RT @vijayrpandey: साहेब @narendramodi
जी क्या अच्छे इंफ़्रास्ट्रक्चर
तैयार हो गए है? #GST लागू करने
के लिए?? @INCIndia @OfficeOfRG
https://…</t>
  </si>
  <si>
    <t xml:space="preserve">vijayrpandey
</t>
  </si>
  <si>
    <t>anilgb
Best public finance minds should
be invited by the government &amp;amp;
#Gst council to help smoothen burden
on small enterprises &amp;amp; hasten
its implm</t>
  </si>
  <si>
    <t>vineetutoi
Bill mein aata hoon samajh mein
nahi! 😂😂😂 #GST</t>
  </si>
  <si>
    <t>nchauhantoi
RT @VineetUTOI: Bill mein aata
hoon samajh mein nahi! 😂😂😂 #GST</t>
  </si>
  <si>
    <t>raajnathsing
RT @tarsemkpahi: मुग़लों का जज़िया
अंग्रेज़ों का लगान भाजपा की GST
रहती दुनियाँ तक,काले अक्षरों में
लिखे और पढ़े जाएंगे ? #GST @AAPforIN…</t>
  </si>
  <si>
    <t>seathyat
RT @desichorii1: अगर #GoodsAndServicesTax
से लोगो और देश का लाभ होगा तो 7
साल #GST को रोकने के लिए #BJP को
माफी मांगनी चाहिए #GoodAndSimple…</t>
  </si>
  <si>
    <t>ramusha1983
RT @bsindia: One return a month,
not 3; rates lower than VAT: @adhia03
busts 7 #GST myths https://t.co/lo5FMsDY0T
https://t.co/hK0boNedlz</t>
  </si>
  <si>
    <t>deccanherald
Sensex climbs over 180 points on
#GST rollout, #Nifty trading at
over 9,550 https://t.co/z58rerhGoU</t>
  </si>
  <si>
    <t>bhavesh_khona
RT DDNewsLive: Do not circulate
unverified messages related to
#GST through #socialmedia: Revenue
Secretary adhia0… https://t.co/nfo3VLH7Bh</t>
  </si>
  <si>
    <t>saiswapnav
Good and Simple Tax.. #GST https://t.co/BoCVCsg3hh</t>
  </si>
  <si>
    <t>_rojar_prince
RT @Suhaibbadshah: पत्नी : तुम
मुझसे कितना प्यार करते हो 😐 पति
: 72% 😍😘 पत्नी : 100% क्यु नही
? 😣😑 पति : 28% तो #GST है ना
पगली लग्जरी आ…</t>
  </si>
  <si>
    <t>satya100686
RT @Avii_RJ: मैने सुना है कई #जमुड़े_लौंडे
तो #GST का मतलब #गई_सोनिया_तेल
लेने भी बता रहे है #हद हो गयी यार
#बाई तेल कब से #बेचने लगी😉 #GST…</t>
  </si>
  <si>
    <t>raisinaseries
RT @TheHinduCinema: "With the #GST
and additional local taxes, it
would be unviable for us to operate
the theatres." https://t.co/nvnHeYU4…</t>
  </si>
  <si>
    <t>dpsingh84
#Modi ने सही समय पर #GST लागू करके
#Congress का सपना तोड़ दिया https://t.co/3RUQ8ucSE4</t>
  </si>
  <si>
    <t>harmansingh337
RT @The_ashima: #OneNationOneTax
#GST One of the most significant
reforms of Indian economy.. https://t.co/DV4WBSsvvs</t>
  </si>
  <si>
    <t xml:space="preserve">the_ashima
</t>
  </si>
  <si>
    <t>raghujpr
RT @Suhaibbadshah: पत्नी : तुम
मुझसे कितना प्यार करते हो 😐 पति
: 72% 😍😘 पत्नी : 100% क्यु नही
? 😣😑 पति : 28% तो #GST है ना
पगली लग्जरी आ…</t>
  </si>
  <si>
    <t>pooja_r_prasad
The discount hoopla has died down,
now we can get a clear picture
on how #GST helped #retailers cash
in on their in… https://t.co/SurMQGmQV9</t>
  </si>
  <si>
    <t>aakashahuja15
RT @rsprasad: जानिये #GST द्वारा
आपको मिलेंगे कौन से सीधे 5 लाभ
| #GSTForCommonMan https://t.co/j3QyrrEANA</t>
  </si>
  <si>
    <t>manjumathur1
#GST ke Happy #SideEffects ! GST
gets Jumbo Blessings ! https://t.co/w2jk2pE2T0</t>
  </si>
  <si>
    <t>vigesh_b
RT @DiptiDaveNair: It was a landmark
#GST week, aiming for moon. Read
all about news that matters to
you. #startups #entrepreneurs.
https:/…</t>
  </si>
  <si>
    <t xml:space="preserve">diptidavenair
</t>
  </si>
  <si>
    <t>rpm_bjp
RT @BJP4India: #GST - राष्ट्र की
प्रगति के लिए एक ऐतिहासिक कदम।
#1TaxBenefitsMax https://t.co/aVfZZ7YGZ8</t>
  </si>
  <si>
    <t>sdeofcgzb
RT @rsprasad: जानिये #GST द्वारा
आपको मिलेंगे कौन से सीधे 5 लाभ
| #GSTForCommonMan https://t.co/j3QyrrEANA</t>
  </si>
  <si>
    <t>eshkripaaditya1
RT @dpb_dayalu: 30 जून की आधी रात
12:02 बजे राजस्थान मे पैदा हुआ
बच्चा माँ ने उसका नाम रखा #GST
इनकी खुशी से पता चल रहाहै कि #GoodAndSimpl…</t>
  </si>
  <si>
    <t>ansari_kol
RT @iKamranShahid: #HalfCookedGST
#GST should be friendly to traders
and not a maze to navigate for
them.</t>
  </si>
  <si>
    <t>alinojnat
RT @AustralisTerry: Threaten citizens
with #GST for #fracking &amp;amp; fail
to tax gas export industry 'It's
a national disgrace' https://t.co/sLu…</t>
  </si>
  <si>
    <t>bijubcs
RT @arunjaitley: #GST #OneNationOneTax
https://t.co/APOyMzaxXd</t>
  </si>
  <si>
    <t>samaydhara
#gold #GST लगने के बाद गोल्ड का
क्या होगा…? क्या सोना महंगा होगा
या फिर सस्ता…? https://t.co/ZybKYuXxjM
https://t.co/8gvL119nh2</t>
  </si>
  <si>
    <t>prakash12joshi
RT @SBJadejaBJP: जानिये #GST द्वारा
आपको मिलेंगे कौन से सीधे 5 लाभ
| #GSTForCommonMan @PMOIndia @narendramodi
@arunjaitley https://t.co/nYX…</t>
  </si>
  <si>
    <t>anilrajgor11
जानिये #GST द्वारा आपको मिलेंगे
कौन से सीधे 5 लाभ | #GSTForCommonMan
https://t.co/FjxuNvZ5ZW</t>
  </si>
  <si>
    <t>revmystartup
Indian automakers, retailers lure
customers with discounts as GST
kicks in - Reuters https://t.co/fdlVjLw8uP
#India #GST #Business</t>
  </si>
  <si>
    <t>grailstartrader
@ThomasRice16 MACD, RSI--Lagging
Indicators. #GST</t>
  </si>
  <si>
    <t xml:space="preserve">thomasrice16
</t>
  </si>
  <si>
    <t>asdhami1
RT @BJP4India: #GST - राष्ट्र की
प्रगति के लिए एक ऐतिहासिक कदम।
#1TaxBenefitsMax https://t.co/aVfZZ7YGZ8</t>
  </si>
  <si>
    <t>sirf_abu
RT @Suhaibbadshah: पत्नी : तुम
मुझसे कितना प्यार करते हो 😐 पति
: 72% 😍😘 पत्नी : 100% क्यु नही
? 😣😑 पति : 28% तो #GST है ना
पगली लग्जरी आ…</t>
  </si>
  <si>
    <t>swaraj45
RT @ashishjainiws: मैं मोदी जी
से पूर्णतया सहमत हु की #GST से
नए भारत का उदय होगा! वैसे ये उदय
17 साल पहले भी हो सकता था अगर भाजपा
व मोदी…</t>
  </si>
  <si>
    <t xml:space="preserve">ashishjainiws
</t>
  </si>
  <si>
    <t>mahee_rathod
RT @Suhaibbadshah: पत्नी : तुम
मुझसे कितना प्यार करते हो 😐 पति
: 72% 😍😘 पत्नी : 100% क्यु नही
? 😣😑 पति : 28% तो #GST है ना
पगली लग्जरी आ…</t>
  </si>
  <si>
    <t>avezoddin
RT @mandeepjhajhria: @DeependerSHooda
: possess a great sense of humor.
Now, #GST means ‘gayee sarkar thaari’
. @sahilkhatri82 @HaryanaTwe…</t>
  </si>
  <si>
    <t>kushlanand3
RT @mandeepjhajhria: @DeependerSHooda
: possess a great sense of humor.
Now, #GST means ‘gayee sarkar thaari’
. @sahilkhatri82 @HaryanaTwe…</t>
  </si>
  <si>
    <t>tyagiankit
RT @bsindia: #Markets cheer #GST
regime: #Sensex open 250 pts higher,
#Nifty touches 9,600 https://t.co/d4yxVHl5AB
https://t.co/gT479EiH75</t>
  </si>
  <si>
    <t>chintanvedant
RT @danepatel: हम जैसे लोगोके लिऐ
#GST आने से खाना हुवा सस्ता,पहेले
यही होटल में 18% से ऊपर टेक्स होता
था,अब यही होटलमें 12% हो गया थैंक्यू…</t>
  </si>
  <si>
    <t>getazadi
RT @danepatel: हम जैसे लोगोके लिऐ
#GST आने से खाना हुवा सस्ता,पहेले
यही होटल में 18% से ऊपर टेक्स होता
था,अब यही होटलमें 12% हो गया थैंक्यू…</t>
  </si>
  <si>
    <t>drpramendrabjp
RT @arunjaitley: #GST #OneNationOneTax
https://t.co/APOyMzaxXd</t>
  </si>
  <si>
    <t>lakshyamundada
RT rsprasad: जानिये #GST द्वारा
आपको मिलेंगे कौन से सीधे 5 लाभ
| #GSTForCommonMan https://t.co/mJcFh4yuZ3</t>
  </si>
  <si>
    <t>vikramsingh7211
RT @_Manish_pal: #GST के चलते भारत
की उत्पादकता भी बढ़ेगी और कारोबार
में आई सरलता के कारण सकल घरेलू
उत्पाद की विकास दर भी तेज होगी।
#GSTfor…</t>
  </si>
  <si>
    <t>_manish_pal
#GST के चलते भारत की उत्पादकता
भी बढ़ेगी और कारोबार में आई सरलता
के कारण सकल घरेलू उत्पाद की विकास
दर भी तेज होगी। #GSTforCommonMan</t>
  </si>
  <si>
    <t>kushalramola
RT @imlalarahul: कुल 161 देश हैं
जिन्होंने #GST लागू किया है, लेकिन
भारत पहला ऐसा देश है जहाँ रियल-ऐस्टेट
और शराब को इससे बाहर रखा गया।:.@m…</t>
  </si>
  <si>
    <t>destinytarun
RT @_Manish_pal: #GST के चलते भारत
की उत्पादकता भी बढ़ेगी और कारोबार
में आई सरलता के कारण सकल घरेलू
उत्पाद की विकास दर भी तेज होगी।
#GSTfor…</t>
  </si>
  <si>
    <t>raviuppal5
RT @balvir_dh: @Gurmeetramrahim
@narendramodi #GST देश विकास मे
लिया गया बहुत बड़ा कदम है । आपके
इस फैसले का स्वागत है प्रधानमंत्री
जी…</t>
  </si>
  <si>
    <t xml:space="preserve">balvir_dh
</t>
  </si>
  <si>
    <t>alokpathak1966
RT @gouravgarg77: #GST - राष्ट्र
की प्रगति के लिए एक ऐतिहासिक कदम।
#1TaxBenefitsMax #GSTeffect https://t.co/NM7pSQJl7j</t>
  </si>
  <si>
    <t>dagrazchauhan
RT @BJPLive: #GST - भारत का सबसे
बड़ा कर सुधार #OneNationOneTaxOneMarket
https://t.co/VsK3B0IDTK</t>
  </si>
  <si>
    <t>ravi4namo
RT rsprasad: जानिये #GST द्वारा
आपको मिलेंगे कौन से सीधे 5 लाभ
| #GSTForCommonMan https://t.co/adJLhLql5B</t>
  </si>
  <si>
    <t>aazaadbhaarat
RT @dharmendra8055: #HalfCookedGST
chai wale ne hadh karr di bina
chai patti ki chai jesi #gst desh
ko majburi se ghatakne de di😂😂😂
https:…</t>
  </si>
  <si>
    <t>muzamil_deen
RT @TheHinduCinema: "With the #GST
and additional local taxes, it
would be unviable for us to operate
the theatres." https://t.co/nvnHeYU4…</t>
  </si>
  <si>
    <t>aam_knowindia
RT @bsindia: #GST a nightmare on
Day 1: Shops clueless, small businesses
scramble https://t.co/A7PyGTrR7j
https://t.co/xZRQeVLF34</t>
  </si>
  <si>
    <t>ranjitthiya
RT @prakashSriv: Probably #GST
is reason behind this incident,even
his driver isn't safe in Delhi.
ModiJi kya ye hai aapke ache din?
https:…</t>
  </si>
  <si>
    <t>karthik_murali
If educated people are unable to
understand the #GST tax rates,confused
how is it done, this is because
of lack of info given by Govt</t>
  </si>
  <si>
    <t>rajendr76194898
RT @narendramodi177: #GST - राष्ट्र
की प्रगति के लिए एक ऐतिहासिक कदम।
#1TaxBenefitsMax https://t.co/Wt1q1DlVGL</t>
  </si>
  <si>
    <t xml:space="preserve">myvotetoday
</t>
  </si>
  <si>
    <t>chitralekhamag
#Mumbai #BSE #NSE #GST જીએસટીના
અમલીકરણ બાદ શેરબજારનું તેજી સાથે
ઓપનિંગઃ સેન્સેક્સ 109 પોઈન્ટ પ્લસ
અને નિફટી 28 પોઈ… https://t.co/PtyBEK87P4</t>
  </si>
  <si>
    <t>raahi27
RT @Adityasilva10: बिना नोट छापे
नोटबंदी लागू बिना नंबर दीए #GST
लागू देख लेना बिना पटरी बिछाये
ये बूलेट ट्रेन 🚅भी दौडा देगा.
😜😜😜😜😜😆😆😆</t>
  </si>
  <si>
    <t>mgmnair
RT @aartic02: .@ArvindKejriwal
is requesting each one to spread
awareness about Challenges of #GST
through Social Media since Media
is not…</t>
  </si>
  <si>
    <t>gstv_news
બાળકનું નામ રાખ્યું #GST જે જન્મ્યું
30 જૂન રાત્રે 12 વાગ્યે https://t.co/lqd3hK8JKe</t>
  </si>
  <si>
    <t>hotstockdesk
#nifty50 may volatile #GST effect
on D-Street ! Full story @ https://t.co/SQ75mmAq2x
#MondayMotivaton… https://t.co/wrVA2fo7pg</t>
  </si>
  <si>
    <t xml:space="preserve">darshanvmehta1
</t>
  </si>
  <si>
    <t>truth24h
RT @iMallikarjunRao: #GSTEffect
Pre GST and Post GST 😂😂🙏😤😤😡🤫#GSTForNewIndia
#gstrollout #GST #OneNationOneTax
https://t.co/DMtjsEb2Ev</t>
  </si>
  <si>
    <t xml:space="preserve">imallikarjunrao
</t>
  </si>
  <si>
    <t>manion
#GST ல பெட்ரோல், டீசல், மது வராது
சமையல் எரிவாயு வருமா? #டவுட்</t>
  </si>
  <si>
    <t>sanjibbiswas
@manojsinhabjp Absolutely it's
a replacement of All Indirect Taxes
into One. #GST</t>
  </si>
  <si>
    <t>vasanth28382785
RT @ImRoboSankar: #GST https://t.co/ZfjrKEFToD</t>
  </si>
  <si>
    <t>vinayknl61
Before GST, how many of us knew
all the taxes involved in any product
? Excise, customs, sale, chess,
surcharge, vat. Now, we know. #GST</t>
  </si>
  <si>
    <t>samat_rabari
RT @BJP4India: #GST - राष्ट्र की
प्रगति के लिए एक ऐतिहासिक कदम।
#1TaxBenefitsMax https://t.co/aVfZZ7YGZ8</t>
  </si>
  <si>
    <t>purpleshadow__
RT @firstpost: #GST: In states
where #LPG was not taxed, the cylinder
charges will go up by Rs 12-15
https://t.co/FgWmDgeFzI</t>
  </si>
  <si>
    <t>mularamchoudh15
RT @Avii_RJ: मैने सुना है कई #जमुड़े_लौंडे
तो #GST का मतलब #गई_सोनिया_तेल
लेने भी बता रहे है #हद हो गयी यार
#बाई तेल कब से #बेचने लगी😉 #GST…</t>
  </si>
  <si>
    <t>kkarthik589
RT @PTTVOnlineNews: ஜிஎஸ்டியால்
மாநிலங்களுக்கு ஏற்படும் நிதி இழப்பை
மத்திய அரசு தொடர்ந்து ஈடுகட்ட வேண்டும்:
தம்பிதுரை #GST #gstrollout #Tam…</t>
  </si>
  <si>
    <t>prayag
RT @Gauravbjpfzd: #GST कंपनियां
नहीं बढ़ाएगी ट्रैक्टर केदाम,नीमकोटेटयूरियायूपी
में यह 21.80 पैसे सस्‍ताहोजाएगा
#GSTForNewIndia #GSTeffect…</t>
  </si>
  <si>
    <t>gauravbjpfzd
RT @praveen_bajpai: अमेरिकी रेटिंग
एजेंसी मूडीज ने #GST को सराहा,
कहा- 'भारत के लिए सकारात्मक' #GSTForCommonMan
https://t.co/wvZVdDUpqS</t>
  </si>
  <si>
    <t>fortisap
Little #India struggles with #tax
revolution - https://t.co/eKifokG7Z7
@newscomauHQ @AFP @neelkanthmishra
#GST #Taxes #Indians</t>
  </si>
  <si>
    <t xml:space="preserve">neelkanthmishra
</t>
  </si>
  <si>
    <t xml:space="preserve">afp
</t>
  </si>
  <si>
    <t xml:space="preserve">newscomauhq
</t>
  </si>
  <si>
    <t>iiflmarkets
'#GST will be a positive for us
and the paper industry as a whole',
says Jatinder Singh, Chairman,
Ruchira Papers.… https://t.co/akVeMDRwJc</t>
  </si>
  <si>
    <t>linus_aniar
#GST is ‘gayee sarkar thaari’:
Deepender Hooda https://t.co/EbXZK1V8gx</t>
  </si>
  <si>
    <t>jitendrajagat
RT @rsprasad: जानिये #GST द्वारा
आपको मिलेंगे कौन से सीधे 5 लाभ
| #GSTForCommonMan https://t.co/j3QyrrEANA</t>
  </si>
  <si>
    <t>colibriroja
RT @EconomicTimes: Consumer cos
promise more cuts in the days and
weeks to come as goods produced
after July 1 hit the market | #GST
https:…</t>
  </si>
  <si>
    <t>dharam052
RT @Dharmendraawa17: अपने पप्पू
@OfficeOfRG का कहना है अगले 30
दिन तक देश में व्यक्ति किसी भी
वजह से क्यों ना मरे उसकी मौत #GST
के कारण ही…</t>
  </si>
  <si>
    <t xml:space="preserve">dharmendraawa17
</t>
  </si>
  <si>
    <t>chaaibaai
Rate of Corn flakes with milk has
increased by 5 #GST 👌</t>
  </si>
  <si>
    <t>amit403507
RT @Ajay_Kr_Sin: Sir @narendramodi,
now that you hv implemented world's
best #GST rates, can u assure Indians
will get world's best ameniti…</t>
  </si>
  <si>
    <t>harshaadvani
My 1st Gst bill shopping @mymalishka
@RedFM_Mumbai #GST https://t.co/SORz1HvBIs</t>
  </si>
  <si>
    <t xml:space="preserve">redfm_mumbai
</t>
  </si>
  <si>
    <t xml:space="preserve">mymalishka
</t>
  </si>
  <si>
    <t>mathrubhumi
ജി.എസ്.ടി: വില കുറയ്ക്കാൻ തയ്യാറാകുമോ?
https://t.co/p797QdPk2S #GST https://t.co/DdTftJjiDV</t>
  </si>
  <si>
    <t>amitabhb01
RT @BJP4India: #GST - राष्ट्र की
प्रगति के लिए एक ऐतिहासिक कदम।
#1TaxBenefitsMax https://t.co/aVfZZ7YGZ8</t>
  </si>
  <si>
    <t>mrsamindia
RT @prakashSriv: Probably #GST
is reason behind this incident,even
his driver isn't safe in Delhi.
ModiJi kya ye hai aapke ache din?
https:…</t>
  </si>
  <si>
    <t>ranjna01
RT @_Manish_pal: #GST के चलते भारत
की उत्पादकता भी बढ़ेगी और कारोबार
में आई सरलता के कारण सकल घरेलू
उत्पाद की विकास दर भी तेज होगी।
#GSTfor…</t>
  </si>
  <si>
    <t>tiru_2000
RT @bsindia: One return a month,
not 3; rates lower than VAT: @adhia03
busts 7 #GST myths https://t.co/lo5FMsDY0T
https://t.co/hK0boNedlz</t>
  </si>
  <si>
    <t>rsrirams
RT @centerofright: States remove
barriers at borders, issue advisory
for smooth truck movement - #GST
https://t.co/RakPYjV0m6</t>
  </si>
  <si>
    <t>pibhindi
RT @rsprasad: जानिये #GST द्वारा
आपको मिलेंगे कौन से सीधे 5 लाभ
| #GSTForCommonMan https://t.co/j3QyrrEANA</t>
  </si>
  <si>
    <t>uvmdnr
RT @airnewsalerts: Revenue Secretary
@adhia03 clarifies #GST rates appear
higher because excise duty &amp;amp;
other invisible taxes earlier are
no…</t>
  </si>
  <si>
    <t>cbhardwaj532
RT @kuljeetschahal: #GSTForNewIndia
: फ्रिज, एसी वाशिंग मशीन हुई सस्ती
via MyNt #OneNationOneTax #GST
#GoodsAndSimpleTax SimpleTax https:/…</t>
  </si>
  <si>
    <t xml:space="preserve">kuljeetschahal
</t>
  </si>
  <si>
    <t>amitpandey2208
RT @BJPLive: #GST - भारत का सबसे
बड़ा कर सुधार #OneNationOneTaxOneMarket
https://t.co/VsK3B0IDTK</t>
  </si>
  <si>
    <t>trivedibhavendu
RT @AmitThakerBJP: #GST makes filing
of returns very easy and simple.
It's transparency will ensure everyone
knows what they're paying &amp;amp;
wh…</t>
  </si>
  <si>
    <t xml:space="preserve">amitthakerbjp
</t>
  </si>
  <si>
    <t>kunal_verma_pb
RT @TarekFatah: The latest What
the Fatah!! https://t.co/kG0MH41a7m
Thanks to @IslamismMap @ShireenQudosi
@moutet #gst #sundayeye</t>
  </si>
  <si>
    <t xml:space="preserve">moutet
</t>
  </si>
  <si>
    <t xml:space="preserve">shireenqudosi
</t>
  </si>
  <si>
    <t xml:space="preserve">islamismmap
</t>
  </si>
  <si>
    <t xml:space="preserve">tarekfatah
</t>
  </si>
  <si>
    <t>neru224
RT @karthicknaren_M: Film production
already has enough soul crushing
hurdles. This is a nail in the
coffin. Depressing indeed! #GST</t>
  </si>
  <si>
    <t>jjo_mojo
Dunno whether #GST will be a fail
or success but right now it seems
as if #govt is taking away our
money &amp;amp; letting us keep the
taxes 🔪💰🤔</t>
  </si>
  <si>
    <t>_rakesh_rc
RT @EconomicTimes: #BJP ministers,
office-bearers to sell #GST as
biggest #reform ever https://t.co/vpeRWlPxPN</t>
  </si>
  <si>
    <t>shashijaihind
RT @arunjaitley: #GST #OneNationOneTax
https://t.co/APOyMzaxXd</t>
  </si>
  <si>
    <t>rsingh349
RT @SeemaRajputs: हमारे बिहार में
#GST ने अपना असली रुप दिखाते हुए
मानसून को प्रभावित कर दिया है,
अब #GST के साथ साथ मानसुन ने भी
लोगों को…</t>
  </si>
  <si>
    <t>mdimplevp
गांव में तिवारी जी के यहाँ अभी
बेटा पैदा हुआ है नाम रखा है #GST
"गोरी शंकर तिवारी" 😀😀</t>
  </si>
  <si>
    <t>sachinbaxi
RT @mdimplevp: गांव में तिवारी
जी के यहाँ अभी बेटा पैदा हुआ है
नाम रखा है #GST "गोरी शंकर तिवारी"
😀😀</t>
  </si>
  <si>
    <t>manishkshpbjp
RT @bk_chudasama: Most establishments
gave bills but did not mention
taxes. Now #GST is mentioned. We
know how much we paid #GSTForCommonMan</t>
  </si>
  <si>
    <t xml:space="preserve">rakeshsinha01
</t>
  </si>
  <si>
    <t xml:space="preserve">3csocialclub
</t>
  </si>
  <si>
    <t>deekris1
RT @_Manish_pal: #GST के चलते भारत
की उत्पादकता भी बढ़ेगी और कारोबार
में आई सरलता के कारण सकल घरेलू
उत्पाद की विकास दर भी तेज होगी।
#GSTfor…</t>
  </si>
  <si>
    <t>mayurgu07070953
RT TheHinduCinema: "With the #GST
and additional local taxes, it
would be unviable for us to operate
the theatres.… https://t.co/tdAU44Kz1C</t>
  </si>
  <si>
    <t>mayurrathi
RT @DrGPradhan: 4547 Votes Combined
votes for Priyanka and @OfficeOfRG
don't even cross minimum 5% slab
of #GST @incindia https://t.co/Ug…</t>
  </si>
  <si>
    <t>vikingthakkar
I am sure @arunjaitley Ji &amp;amp;
team will correct this and other
lacunae that come to light as we
move along with #GST. https://t.co/ZpR62qO4Qx</t>
  </si>
  <si>
    <t>randhawamufc
RT @TheHinduCinema: "With the #GST
and additional local taxes, it
would be unviable for us to operate
the theatres." https://t.co/nvnHeYU4…</t>
  </si>
  <si>
    <t>puncentralfun
Yeh #GST Tumpe Aa Jaye Pyar Me,
Toh Yeh Git Gana Toh gaoo om shanti
om .. shanti shanti om #GSTeffect
#gstrollout #GSTForNewIndia #pun</t>
  </si>
  <si>
    <t>kathakahani
RT @PunCentralfun: Yeh #GST Tumpe
Aa Jaye Pyar Me, Toh Yeh Git Gana
Toh gaoo om shanti om .. shanti
shanti om #GSTeffect #gstrollout
#GST…</t>
  </si>
  <si>
    <t>adityak09986509
RT @ArunbajpaiRajan: क्या गाड़ी
पर #GST भरने के बाद TOLL Tax (टोल
टैक्स) खत्म होगा?? अगर नहीं तो
सरकार को इस पर विचार करके इसे खत्म
करना…</t>
  </si>
  <si>
    <t>globexpert
The latest Globe-expert - daily
news! https://t.co/howai9qeVw Thanks
to @TradeNewsCentre @mikraemer
@AmBeautifulShow #climate #gst</t>
  </si>
  <si>
    <t xml:space="preserve">ambeautifulshow
</t>
  </si>
  <si>
    <t xml:space="preserve">mikraemer
</t>
  </si>
  <si>
    <t xml:space="preserve">tradenewscentre
</t>
  </si>
  <si>
    <t>minalrh
#GST imposed on sanitary pads is
certainly a sign of India's inherent
patriarchy, @CNNI https://t.co/dwoYzAo4la</t>
  </si>
  <si>
    <t xml:space="preserve">cnni
</t>
  </si>
  <si>
    <t>kundank07041991
#GST while some were busy joining
#NotInMyName modi was busy doing
something meaningful</t>
  </si>
  <si>
    <t>n2r3ndr2
RT @BJP4India: #GST - राष्ट्र की
प्रगति के लिए एक ऐतिहासिक कदम।
#1TaxBenefitsMax https://t.co/aVfZZ7YGZ8</t>
  </si>
  <si>
    <t>shivamlawyer
RT @rsprasad: जानिये #GST द्वारा
आपको मिलेंगे कौन से सीधे 5 लाभ
| #GSTForCommonMan https://t.co/j3QyrrEANA</t>
  </si>
  <si>
    <t>modifyingnation
#BJP ministers, office-bearers
to sell #GST as biggest #reform
ever https://t.co/CGjRxGMZnq</t>
  </si>
  <si>
    <t>votemodinextpm
RT @ModifyingNation: #BJP ministers,
office-bearers to sell #GST as
biggest #reform ever https://t.co/CGjRxGMZnq</t>
  </si>
  <si>
    <t>nirbhaisingh07
RT @_Manish_pal: #GST के चलते भारत
की उत्पादकता भी बढ़ेगी और कारोबार
में आई सरलता के कारण सकल घरेलू
उत्पाद की विकास दर भी तेज होगी।
#GSTfor…</t>
  </si>
  <si>
    <t>moviecrow
Dark Days of Tamil Cinema: Theatres
go on indefinite strike in Tamil
Nadu! https://t.co/3blfvpvLIi #GST…
https://t.co/8Bs0cWj18d</t>
  </si>
  <si>
    <t>joyj1j2
RT @AustralisTerry: Threaten citizens
with #GST for #fracking &amp;amp; fail
to tax gas export industry 'It's
a national disgrace' https://t.co/sLu…</t>
  </si>
  <si>
    <t>animeshsoni_09
RT @iManishBJP: #GST - भारत का
सबसे बड़ा कर सुधार #OneNationOneTaxOneMarket
https://t.co/CXK51gF72Y</t>
  </si>
  <si>
    <t>adamye1
RT @ravita4ever: कश्मीर में #GST
लगाने के लिए 56" सीने वाला PM चाहिए
देश को,,, MMS जैसा कमजोर नहीं।
😜😜</t>
  </si>
  <si>
    <t xml:space="preserve">lambaalka
</t>
  </si>
  <si>
    <t>karuna70449885
RT @TheHinduCinema: "With the #GST
and additional local taxes, it
would be unviable for us to operate
the theatres." https://t.co/nvnHeYU4…</t>
  </si>
  <si>
    <t>jitukumarji
RT @BJP4India: #GST - राष्ट्र की
प्रगति के लिए एक ऐतिहासिक कदम।
#1TaxBenefitsMax https://t.co/aVfZZ7YGZ8</t>
  </si>
  <si>
    <t>deepakk03989403
RT @arunjaitley: #GST #OneNationOneTax
https://t.co/APOyMzaxXd</t>
  </si>
  <si>
    <t>rajesh_bpl
RT @rsprasad: जानिये #GST द्वारा
आपको मिलेंगे कौन से सीधे 5 लाभ
| #GSTForCommonMan https://t.co/j3QyrrEANA</t>
  </si>
  <si>
    <t>akhila_wali
RT @TheHinduCinema: "With the #GST
and additional local taxes, it
would be unviable for us to operate
the theatres." https://t.co/nvnHeYU4…</t>
  </si>
  <si>
    <t>ganesh_nggn
புண்ணாக்கு நக்களா பதில் சொல்ற 😒😒😒😒😒😠😠😠😠
#GST https://t.co/3nXhGfSt8R</t>
  </si>
  <si>
    <t>bacharam_baghel
RT @BJP4India: #GST - राष्ट्र की
प्रगति के लिए एक ऐतिहासिक कदम।
#1TaxBenefitsMax https://t.co/aVfZZ7YGZ8</t>
  </si>
  <si>
    <t>anandpassion
RT @Ajay_Kr_Sin: Sir @narendramodi,
now that you hv implemented world's
best #GST rates, can u assure Indians
will get world's best ameniti…</t>
  </si>
  <si>
    <t>pradipbora18
RT @BJP4India: #GST - राष्ट्र की
प्रगति के लिए एक ऐतिहासिक कदम।
#1TaxBenefitsMax https://t.co/aVfZZ7YGZ8</t>
  </si>
  <si>
    <t>jitendra672657
RT @MrRajpalYadav: @SirPareshRaval
#GST के विरोध मे हड़ताल कर रहे
व्यापारियो को पता होना चाहिए की
फूफा के रूठने से ब्याह नही रूका
करते....</t>
  </si>
  <si>
    <t xml:space="preserve">mrrajpalyadav
</t>
  </si>
  <si>
    <t>aloktiwari9335
RT @_Manish_pal: #GST के चलते भारत
की उत्पादकता भी बढ़ेगी और कारोबार
में आई सरलता के कारण सकल घरेलू
उत्पाद की विकास दर भी तेज होगी।
#GSTfor…</t>
  </si>
  <si>
    <t>shaktishekhar39
RT @aartic02: .@ArvindKejriwal
is requesting each one to spread
awareness about Challenges of #GST
through Social Media since Media
is not…</t>
  </si>
  <si>
    <t>11jaysharma
RT @BJP4India: #GST - राष्ट्र की
प्रगति के लिए एक ऐतिहासिक कदम।
#1TaxBenefitsMax https://t.co/aVfZZ7YGZ8</t>
  </si>
  <si>
    <t>manishbajpaibjp
RT @rsprasad: जानिये #GST द्वारा
आपको मिलेंगे कौन से सीधे 5 लाभ
| #GSTForCommonMan https://t.co/j3QyrrEANA</t>
  </si>
  <si>
    <t>tazeen_n
RT @dhume: A Reform Win for Modi:
India's new #GST is far from perfect,
but it should still be applauded.
[My take] v @WSJ https://t.co/31…</t>
  </si>
  <si>
    <t xml:space="preserve">wsj
</t>
  </si>
  <si>
    <t xml:space="preserve">dhume
</t>
  </si>
  <si>
    <t>lovely_phaaji
RT @aartic02: Arrre... Traders
didn't hear Modi ji's Historic
speech or what #GST isn't Goods
&amp;amp; Sevices Tax, its actually
Good &amp;amp; Simple Ta…</t>
  </si>
  <si>
    <t>govindmantri2
@BJP4India एक मिनट में जीएसटी tax
rates टैक्स दर समझते हैं.#GST @narendramodi
#GSTSimplified जीएसटी कर दर क्या
है ? https://t.co/41bu1XvL48</t>
  </si>
  <si>
    <t>shahdevang45
RT @EconomicTimes: #BJP ministers,
office-bearers to sell #GST as
biggest #reform ever https://t.co/vpeRWlPxPN</t>
  </si>
  <si>
    <t>maniktyagi
RT @rvaidya2000: IT start up can
be #GST call centre--will have
gr8 business-- All queries answered
and if needed attempt to fill up
forms)…</t>
  </si>
  <si>
    <t>kumarsachin011
RT @BJPLive: #GST - भारत का सबसे
बड़ा कर सुधार #OneNationOneTaxOneMarket
https://t.co/VsK3B0IDTK</t>
  </si>
  <si>
    <t xml:space="preserve">thelaughfactory
</t>
  </si>
  <si>
    <t xml:space="preserve">jagrannews
</t>
  </si>
  <si>
    <t xml:space="preserve">kapil_fc
</t>
  </si>
  <si>
    <t xml:space="preserve">sabtv
</t>
  </si>
  <si>
    <t xml:space="preserve">abvpforgirls
</t>
  </si>
  <si>
    <t xml:space="preserve">spbhattacharya
</t>
  </si>
  <si>
    <t xml:space="preserve">biharetv
</t>
  </si>
  <si>
    <t xml:space="preserve">zeenews
</t>
  </si>
  <si>
    <t xml:space="preserve">nishashah88
</t>
  </si>
  <si>
    <t xml:space="preserve">dress_designs
</t>
  </si>
  <si>
    <t>whomangeshmane
मोदी सरकार #EVM से ध्यान हटाके
#GST पे लाने का प्रयास कर रही है....
सावधान..... #BanEVM #EVMmuktBharat
https://t.co/Q1H6FK789a</t>
  </si>
  <si>
    <t>dir_arif
RT @vikatan: தமிழ் சினிமாவைக் காப்பாற்றுங்கள்..!
இயக்குநர் ஷங்கர் வேதனை..! https://t.co/KbLfhd2ia7
#Shankar #TamilCinema #GST https://t.co…</t>
  </si>
  <si>
    <t>_thisisstan_
#GST https://t.co/DLwW3n3iLQ</t>
  </si>
  <si>
    <t>awake1975
@awake1975 #GST .3,Similar to d
opposition recd for demonet! Cud
be leaders/ persons in business/cheats
etc. De hd taken country for a
ride.</t>
  </si>
  <si>
    <t xml:space="preserve">timesnow
</t>
  </si>
  <si>
    <t xml:space="preserve">mamataofficial
</t>
  </si>
  <si>
    <t xml:space="preserve">republic
</t>
  </si>
  <si>
    <t>sutharking
RT @BJP4India: #GST - राष्ट्र की
प्रगति के लिए एक ऐतिहासिक कदम।
#1TaxBenefitsMax https://t.co/aVfZZ7YGZ8</t>
  </si>
  <si>
    <t>dcchoudhary197
RT @_Manish_pal: #GST के चलते भारत
की उत्पादकता भी बढ़ेगी और कारोबार
में आई सरलता के कारण सकल घरेलू
उत्पाद की विकास दर भी तेज होगी।
#GSTfor…</t>
  </si>
  <si>
    <t>saurabh19572
RT @BJP4India: #GST - राष्ट्र की
प्रगति के लिए एक ऐतिहासिक कदम।
#1TaxBenefitsMax https://t.co/aVfZZ7YGZ8</t>
  </si>
  <si>
    <t>ashok_theni
RT @PTTVOnlineNews: ஜிஎஸ்டியில்
உள்ள பாதக அம்சங்கள் பற்றி நாடாளுமன்றத்தில்
கேள்வி எழுப்பப்படும்: தம்பிதுரை
#GST #gstrollout #TamilNadu #Tha…</t>
  </si>
  <si>
    <t>bapalaljadeja
RT @RadhamohanBJP: #GST helps #Farmers
.Tractor industry welcomes GST
rate cut from 28% to 18% on machine
parts #GSTForCommonMan https://t.…</t>
  </si>
  <si>
    <t>radhamohanbjp
#GST helps #Farmers .Tractor industry
welcomes GST rate cut from 28%
to 18% on machine parts #GSTForCommonMan
https://t.co/J11mjVxytM</t>
  </si>
  <si>
    <t>zalayogendra1
RT @rsprasad: जानिये #GST द्वारा
आपको मिलेंगे कौन से सीधे 5 लाभ
| #GSTForCommonMan https://t.co/j3QyrrEANA</t>
  </si>
  <si>
    <t>drsktyagi_mcm
RT @giniromet: Dear liberals Condoms
are tax free as per new #GST rules
Please start using that At least
nation will have better future</t>
  </si>
  <si>
    <t>deepakshrmaa
RT @Avii_RJ: मैने सुना है कई #जमुड़े_लौंडे
तो #GST का मतलब #गई_सोनिया_तेल
लेने भी बता रहे है #हद हो गयी यार
#बाई तेल कब से #बेचने लगी😉 #GST…</t>
  </si>
  <si>
    <t>talhakp90
RT @aartic02: .@ArvindKejriwal
is requesting each one to spread
awareness about Challenges of #GST
through Social Media since Media
is not…</t>
  </si>
  <si>
    <t xml:space="preserve">syedazhars
</t>
  </si>
  <si>
    <t>ronalddinesh
RT @ImRoboSankar: #GST https://t.co/ZfjrKEFToD</t>
  </si>
  <si>
    <t>m4786h
Gf: Tum Mujh Se Kitna Pyar Krte
Ho ? Bf: 72% Gf: 100% Kyun Nhi
?Pagli 28% to #GST h 😁😛😁</t>
  </si>
  <si>
    <t>startupsanatana
RT @zoho: Find out how Zoho Books,
#GST compliant accounting software
can give you the peace of mind
you deserve. https://t.co/cj4AB2I6xM
h…</t>
  </si>
  <si>
    <t>ajaykumar2697
RT @_Manish_pal: #GST के चलते भारत
की उत्पादकता भी बढ़ेगी और कारोबार
में आई सरलता के कारण सकल घरेलू
उत्पाद की विकास दर भी तेज होगी।
#GSTfor…</t>
  </si>
  <si>
    <t>tamilnewsforyou
பணக்காரர்கள், தொழில் அதிபர்களுக்கு
ஜிஎஸ்டி சாதகமாக இருந்தால் ஏற்க
மாட்டோம்: தம்பிதுரை #GST #gstrollout
#TamilNadu #Thambidurai</t>
  </si>
  <si>
    <t>sksingh4353
#GST का असर तो देखिये कि घरेलू
गैस 14.20 रु० मंहगी और कामर्शियल
गैस 19 रु सस्ती ....गजब तमाशा है
। Manish Sisodia https://t.co/TvGNTbhdJi</t>
  </si>
  <si>
    <t>udeshiprakash
@adhia03 Amazing efforts by Government
in implementation of #GST from
1st July. As a CA, I pledge to
work for GST awareness &amp;amp; compliance.</t>
  </si>
  <si>
    <t>singh21076
RT @gouravgarg77: #GST - राष्ट्र
की प्रगति के लिए एक ऐतिहासिक कदम।
#1TaxBenefitsMax #GSTeffect https://t.co/NM7pSQJl7j</t>
  </si>
  <si>
    <t>agrovisionindia
RT @RadhamohanBJP: #GST helps #Farmers
.Tractor industry welcomes GST
rate cut from 28% to 18% on machine
parts #GSTForCommonMan https://t.…</t>
  </si>
  <si>
    <t>vinodvatsaap
RT @BJP4India: PM Shri @narendramodi
describes #GST as a “Good and Simple
Tax” which would ultimately benefit
the poor. #1TaxBenefitsMax ht…</t>
  </si>
  <si>
    <t>krishram001
RT @BJPLive: #GST - भारत का सबसे
बड़ा कर सुधार #OneNationOneTaxOneMarket
https://t.co/VsK3B0IDTK</t>
  </si>
  <si>
    <t>_chy_ind
RT @Nitu_Ji: #GST के बाद "एक देश,
एक क़ानून" की मांग तेजी पकड़ रही
है, अब सरकार मुस्लिम पर्सनल लॉ
बोर्ड, और 370 को ख़त्म करने की
मर्दानगी…</t>
  </si>
  <si>
    <t xml:space="preserve">nitu_ji
</t>
  </si>
  <si>
    <t xml:space="preserve">rhythmasaxena
</t>
  </si>
  <si>
    <t>arghya_whiwc
RT @CNBCTV18News: “Positive on
Colgate, expect competitive position
of the company to improve post
#GST”, says Sanjeev Prasad, KIE.
https:/…</t>
  </si>
  <si>
    <t>driyemkhan17
RT @GuideforAll: Where is the power
to levy #GST derived from? -Article
246A of Constitution, it was introduced
by the Constitution(101st A…</t>
  </si>
  <si>
    <t>guideforall
Where is the power to levy #GST
derived from? -Article 246A of
Constitution, it was introduced
by the Constitution(101st Amendment)
Act 2016</t>
  </si>
  <si>
    <t>khabarnwi
#GST के बाद पहली बार खुला सेंसेक्स,
शुरुआती कारोबार में 180 अंकों की
तेजी #sensex https://t.co/7QwfiubbNn</t>
  </si>
  <si>
    <t>anchitkhar
#Traffic woes in India continue,
even with #GST in place!</t>
  </si>
  <si>
    <t>surajthakurknp
RT @BJP4India: #GST - राष्ट्र की
प्रगति के लिए एक ऐतिहासिक कदम।
#1TaxBenefitsMax https://t.co/aVfZZ7YGZ8</t>
  </si>
  <si>
    <t>harmesh009
@myogiadityanath Gurudev ab to
#GST bhi lag gya jraa bol dijiye
apne vardi wale tax officers (police
wale) ko ki av… https://t.co/CmXTvUHaZN</t>
  </si>
  <si>
    <t>abhimanyuiim007
RT @nsitharaman: GST to boost Hyderabad
revenue as over 86% migrate to
new regime | Business Line "State
CT Dept becomes #GST Bhavan" https…</t>
  </si>
  <si>
    <t>bjp4dhamnagar
RT @DrLekhaShree: #GST କାଲି ମଧ୍ୟରାତ୍ରି
ଠାରୁ ସାରା ଦେଶରେ ଲାଗୁ ହେଲା I ଭାରତର
ସବୁ ପରିବାର ପାଇଁ ଏହା ଏକ ବରଦାନ I
ପୁରା ଦେଶ କୁ ଏକତାର ସୂତ୍ର ରେ ଯୋଡିବା…</t>
  </si>
  <si>
    <t>shaitanmeena12
RT @_Manish_pal: #GST के चलते भारत
की उत्पादकता भी बढ़ेगी और कारोबार
में आई सरलता के कारण सकल घरेलू
उत्पाद की विकास दर भी तेज होगी।
#GSTfor…</t>
  </si>
  <si>
    <t>nan_kabilan
RT @ImRoboSankar: #GST https://t.co/ZfjrKEFToD</t>
  </si>
  <si>
    <t>praveencool6
RT @BloombergQuint: #GST will lead
to higher GDP growth and increased
tax revenues, says Moody’s. https://t.co/6BnCYJ67Le
https://t.co/JcX…</t>
  </si>
  <si>
    <t>csnandabjp
RT @BJP4India: #GST - राष्ट्र की
प्रगति के लिए एक ऐतिहासिक कदम।
#1TaxBenefitsMax https://t.co/aVfZZ7YGZ8</t>
  </si>
  <si>
    <t>ashavinayaraj
RT @TheHinduCinema: "With the #GST
and additional local taxes, it
would be unviable for us to operate
the theatres." https://t.co/nvnHeYU4…</t>
  </si>
  <si>
    <t>notsosickular
RT @DrGPradhan: 4547 Votes Combined
votes for Priyanka and @OfficeOfRG
don't even cross minimum 5% slab
of #GST @incindia https://t.co/Ug…</t>
  </si>
  <si>
    <t>gajju1997
RT @alcoholicMaurya: Konsi jaat
ke ho ?? Boy : G ST 😂😂 #GST</t>
  </si>
  <si>
    <t>kanishkalad
@dna the force is strong with this
one! #icai #modi #GST</t>
  </si>
  <si>
    <t>roshanchawda
RT @vaidehisachin: #GST के फायदे
क्या हैं ? - भक्तोंके पोस्ट पढ
लो GST के नुक्सान क्या हैं ? -
भाई.. अन्य सभी के पोस्ट पढे 😷</t>
  </si>
  <si>
    <t xml:space="preserve">vaidehisachin
</t>
  </si>
  <si>
    <t>bhanupr11
RT @arunjaitley: #GST #OneNationOneTax
https://t.co/APOyMzaxXd</t>
  </si>
  <si>
    <t>jain2202
RT @BJP4India: PM Shri @narendramodi
describes #GST as a “Good and Simple
Tax” which would ultimately benefit
the poor. #1TaxBenefitsMax ht…</t>
  </si>
  <si>
    <t>ashuakt85
RT @rsprasad: जानिये #GST द्वारा
आपको मिलेंगे कौन से सीधे 5 लाभ
| #GSTForCommonMan https://t.co/j3QyrrEANA</t>
  </si>
  <si>
    <t>rchaudhary1010
RT @BJP4India: #GST - राष्ट्र की
प्रगति के लिए एक ऐतिहासिक कदम।
#1TaxBenefitsMax https://t.co/aVfZZ7YGZ8</t>
  </si>
  <si>
    <t>rahul9720683456
कानपुर में तिवारी जी के यहाँ आज
बेटा पैदा हुआ है नाम रखा है #GST
..... गौरी शंकर तिवारी... 😜😆😂😆😂😆😆😂
https://t.co/JwpZI9urjM</t>
  </si>
  <si>
    <t>sggeet
RT @thatsTamil: மெட்ரோ வாட்டரும்
இல்லை.. ஜிஎஸ்டியால் கேன் நீரின்
விலையும் கிடு கிடு.. அதோகதியில்
சென்னைவாசிகள் https://t.co/F3hjFonSNX
#gst</t>
  </si>
  <si>
    <t>viju2407
RT @karthicknaren_M: Film production
already has enough soul crushing
hurdles. This is a nail in the
coffin. Depressing indeed! #GST</t>
  </si>
  <si>
    <t>dinu_tmg
RT @TheJointSmoker: Just chill
chill wale gaane ko jo log just
चियों चियों Gaate the wo bhi aaj
kal #GST par Gyaan bat rahe hai</t>
  </si>
  <si>
    <t xml:space="preserve">vineet4bjp
</t>
  </si>
  <si>
    <t xml:space="preserve">shuklapinku
</t>
  </si>
  <si>
    <t>jitendrameshra1
RT @mataonline: #GST चा चटका; घरगुती
गॅस किती महागणार बघा! https://t.co/YYFQRF2ddc
&amp;lt; बातमी #LPG #LPGCylinder https://t.co/AVYlbIol46</t>
  </si>
  <si>
    <t>mataonline
#GST चा चटका; घरगुती गॅस किती महागणार
बघा! https://t.co/YYFQRF2ddc &amp;lt;
बातमी #LPG #LPGCylinder https://t.co/AVYlbIol46</t>
  </si>
  <si>
    <t>panchalvimal5
Maine #GST ka Virodh karte Lakho
vyapari dekhe, magar China k samano
ka bahishkar karte ek Hindustani
nai dekha...! #GST fr Better #India</t>
  </si>
  <si>
    <t>i_am_anaskhan
RT @LambaAlka: मोदीGको प्रणब मुखर्जीGमें
आज पिता दिख रहे हैं, काश मनमोहन
सिंहGमें भी पिता दिख रहे होते तो
"नोटबंदी" का धोखा ना करते और #GST…</t>
  </si>
  <si>
    <t>aditya_divedi97
RT @Avii_RJ: मैने सुना है कई #जमुड़े_लौंडे
तो #GST का मतलब #गई_सोनिया_तेल
लेने भी बता रहे है #हद हो गयी यार
#बाई तेल कब से #बेचने लगी😉 #GST…</t>
  </si>
  <si>
    <t>psgupta1
RT @Devinder_Sharma: Good that
#GST Council did not reduce pesticides
tax slab from 18%. Let's promote
Non-Pesticides Management. Healthy
f…</t>
  </si>
  <si>
    <t>matagopal
RT @myogiadityanath: #GST कर सुधार
व आर्थिक उन्नति के नए युग की शुरुआत
की है। आदरणीय PM श्री @narendramodi
जी व वित्त मंत्री श्री@arunjaitl…</t>
  </si>
  <si>
    <t>coolgirl_hj
RT @hvgoenka: In cricket we always
had #GST https://t.co/3Kg3Xq5FPX</t>
  </si>
  <si>
    <t xml:space="preserve">hvgoenka
</t>
  </si>
  <si>
    <t>manishsppanday
RT @RadhamohanBJP: #GST helps #Farmers
.Tractor industry welcomes GST
rate cut from 28% to 18% on machine
parts #GSTForCommonMan https://t.…</t>
  </si>
  <si>
    <t>raghvendra_inc
RT @vijayrpandey: I appreciate
@mtrrestaurants for their Applaudable
patience and elaboration of #GST
impact on basic needs , #CoffeeAddict…</t>
  </si>
  <si>
    <t xml:space="preserve">mtrrestaurants
</t>
  </si>
  <si>
    <t>vijayholammt
RT @mataonline: #GST चा चटका; घरगुती
गॅस किती महागणार बघा! https://t.co/YYFQRF2ddc
&amp;lt; बातमी #LPG #LPGCylinder https://t.co/AVYlbIol46</t>
  </si>
  <si>
    <t>corpus_digital
RT @FollowCII: At times, one stroke
at midnight is enough to transform
a nation. Last night we embellished
our destiny. #GST #OneNationOneM…</t>
  </si>
  <si>
    <t xml:space="preserve">followcii
</t>
  </si>
  <si>
    <t>dr_m_dutt
GST लागू हुऐ 72 घंटे से भी ज्यादा
हो गऐ है... पर अभी तक.. @ndtvfeed
@PrannoyRoyNDTV ने #GST से हुई
मौतों की संख्या नहीं बताई....😟😟
😂😂😜😜</t>
  </si>
  <si>
    <t>bihanig
RT @Dr_M_Dutt: GST लागू हुऐ 72
घंटे से भी ज्यादा हो गऐ है... पर
अभी तक.. @ndtvfeed @PrannoyRoyNDTV
ने #GST से हुई मौतों की संख्या
नहीं ब…</t>
  </si>
  <si>
    <t xml:space="preserve">ndtvfeed
</t>
  </si>
  <si>
    <t>randy2274
RT @AamAadmiParty: कुल 161 देश
हैं जिन्होंने #GST लागू किया है,
लेकिन भारत पहला ऐसा देश है जहाँ
रियल-ऐस्टेट और शराब को इससे बाहर
रखा गया! #…</t>
  </si>
  <si>
    <t>nickhunterr
RT @hvgoenka: In cricket we always
had #GST https://t.co/3Kg3Xq5FPX</t>
  </si>
  <si>
    <t>sonuins02181539
RT @The_ashima: #OneNationOneTax
#GST One of the most significant
reforms of Indian economy.. https://t.co/DV4WBSsvvs</t>
  </si>
  <si>
    <t>deepakbpl
RT @i_me_my5elf: Ravi Shankar Prasad
compared #Demonetisation woes to
labour pain &amp;amp; now its Venkaiah
Naidu who compared #GST woes to
Labour…</t>
  </si>
  <si>
    <t>khanna_e
RT @BJP4India: #GST - राष्ट्र की
प्रगति के लिए एक ऐतिहासिक कदम।
#1TaxBenefitsMax https://t.co/aVfZZ7YGZ8</t>
  </si>
  <si>
    <t>preciousbaatein
मेरी वाली पर भी #Gst का असर हुआ
हैं😎कल तक 12% भाव खाती थी 😥😥आज
28% खा रही हैं 😂😂😂😂 - एक ट्वीटरिया</t>
  </si>
  <si>
    <t xml:space="preserve">khalidsalmani1
</t>
  </si>
  <si>
    <t>nitindh64883443
RT @yatindra_vns: भारत के #शुभलाभ
की #लालकिताब का अब #श्रीगणेश न
हो सकेगा जबकि कंप्यूटर बाबा स्वतः
ही भारी भरकम #लगान ले लेंगे #GST
#Midnig…</t>
  </si>
  <si>
    <t xml:space="preserve">shehzad_i
</t>
  </si>
  <si>
    <t>rajatkashyap149
RT @MANGARA81102542: मोदीजी का
चमचागीरी कहे या तोहफ़ा #GST से
शराब पेट्रोल बिजली सब बाहर मोदीजी
आप देश के लोगो के आँख मे धूल झोंक
रहे हो @A…</t>
  </si>
  <si>
    <t xml:space="preserve">surajmnhegde
</t>
  </si>
  <si>
    <t xml:space="preserve">ajeetbhora
</t>
  </si>
  <si>
    <t xml:space="preserve">kunalchoudhary_
</t>
  </si>
  <si>
    <t xml:space="preserve">zakirhu51007984
</t>
  </si>
  <si>
    <t xml:space="preserve">ashoktanwar_inc
</t>
  </si>
  <si>
    <t xml:space="preserve">rainahunny
</t>
  </si>
  <si>
    <t xml:space="preserve">officeofas_
</t>
  </si>
  <si>
    <t>jaspalisking
RT rsprasad: जानिये #GST द्वारा
आपको मिलेंगे कौन से सीधे 5 लाभ
| #GSTForCommonMan https://t.co/hjcV8663qE</t>
  </si>
  <si>
    <t>shahdimple547
Markets cheer #GST regime: #Sensex
open 250 pts higher, #Nifty touches
9,600 #GSTForCommonMan https://t.co/MzOjbz5gbI</t>
  </si>
  <si>
    <t>raghaw143
दिवाली पर #नोटबंदी ईद पर #GST .
सबका साथ सबका विकास . अब इंतज़ार
है क्रिसमस ,गुरुपर्व का</t>
  </si>
  <si>
    <t>raj9940118617
RT @AlwaysKNA: எதிர்கட்சியாக இருந்த
போது #GST பற்றி மோடி சொன்ன குறைகள்!!?
https://t.co/FDZKBpqabz</t>
  </si>
  <si>
    <t>rahulkasare1
RT @praveen_bajpai: #GST impact:
Nestle to pass on benefits of reduced
tax to customers .#GSTForCommonMan
https://t.co/wUZ9pMoYeh</t>
  </si>
  <si>
    <t>praveen_bajpai
अमेरिकी रेटिंग एजेंसी मूडीज ने
#GST को सराहा, कहा- 'भारत के लिए
सकारात्मक' #GSTForCommonMan https://t.co/wvZVdDUpqS</t>
  </si>
  <si>
    <t>kanrocks86
RT @RadhamohanBJP: #GST helps #Farmers
.Tractor industry welcomes GST
rate cut from 28% to 18% on machine
parts #GSTForCommonMan https://t.…</t>
  </si>
  <si>
    <t>mandips22937401
RT @BJP4India: #GST - राष्ट्र की
प्रगति के लिए एक ऐतिहासिक कदम।
#1TaxBenefitsMax https://t.co/aVfZZ7YGZ8</t>
  </si>
  <si>
    <t>kailashkkd1438
RT @BJP4India: #GST - राष्ट्र की
प्रगति के लिए एक ऐतिहासिक कदम।
#1TaxBenefitsMax https://t.co/aVfZZ7YGZ8</t>
  </si>
  <si>
    <t>sanjayazadsln
RT @aartic02: Modi Gyan on #GST
as CM.. क्या बंदा है यह, मुख्य
मंत्री के रूप में जिस जिस चीज़
के खिलाफ था, प्रधान मंत्री बनकर
उस उस को ला…</t>
  </si>
  <si>
    <t>deepika0810
RT @TheHinduCinema: "With the #GST
and additional local taxes, it
would be unviable for us to operate
the theatres." https://t.co/nvnHeYU4…</t>
  </si>
  <si>
    <t>rajputaks7
RT @News18India: #GST से जुड़ी
इन 7 अफवाहों के चक्कर में बिलकुल
न पड़ें.. #GSTForNewIndia @narendramodi
https://t.co/cHTITQfCAz</t>
  </si>
  <si>
    <t>itzthanu
RT @ImRoboSankar: #GST https://t.co/ZfjrKEFToD</t>
  </si>
  <si>
    <t>changesociety20
RT @THUYARAM: Go back to old school
;-) To avoid #GST https://t.co/FLSI9dBE1Q</t>
  </si>
  <si>
    <t>parull08
RT @SeemaRajputs: हमारे बिहार में
#GST ने अपना असली रुप दिखाते हुए
मानसून को प्रभावित कर दिया है,
अब #GST के साथ साथ मानसुन ने भी
लोगों को…</t>
  </si>
  <si>
    <t>vaibhavkjaiswal
RT @aartic02: #GST Simplified 😜😂
*18% on Chai wale Biscuit 3% on
Gold Biscuits &amp;amp; Diamonds *12%
Luxury Tax on Sanitary Napkins
https://t.c…</t>
  </si>
  <si>
    <t>shardulvikrams6
RT @BJPLive: #GST - भारत का सबसे
बड़ा कर सुधार #OneNationOneTaxOneMarket
https://t.co/VsK3B0IDTK</t>
  </si>
  <si>
    <t>iakshaykapoor
#GSTForNewIndia #GST #GSTForCommonMan
@republic @msisodia https://t.co/VoeKseuiKp</t>
  </si>
  <si>
    <t xml:space="preserve">msisodia
</t>
  </si>
  <si>
    <t>ashokku66663096
RT @ModiLeDubega: आनन फानन में
बिना तैयारी के मोदीजी ने वाहवाही
लुटने के लिए #GST लागू तो कर दी
लेकिन मुझे डर है कहीं नोटबंदी की
तरह फिर रो…</t>
  </si>
  <si>
    <t>ashwini8025
RT @ibtimes_india: | #Sensex |
Sensex climbs by over 180 points
on #GST rollout, #Nifty trading
at over 9,550 https://t.co/oAC9z9WahY</t>
  </si>
  <si>
    <t>ibtimes_india
| #Sensex | Sensex climbs by over
180 points on #GST rollout, #Nifty
trading at over 9,550 https://t.co/oAC9z9WahY</t>
  </si>
  <si>
    <t>blogjunta
The latest The BlogJunta Daily!
https://t.co/45tVR8DfnI Thanks
to @JanakYadav @magic_eye #gst
#mondayblogs</t>
  </si>
  <si>
    <t xml:space="preserve">magic_eye
</t>
  </si>
  <si>
    <t xml:space="preserve">janakyadav
</t>
  </si>
  <si>
    <t>aashishpokaar
RT @DDNewsLive: Do not circulate
unverified messages related to
#GST through #socialmedia: Revenue
Secretary @adhia03 appeals to people
htt…</t>
  </si>
  <si>
    <t>vipulkharecha
RT @rsprasad: जानिये #GST द्वारा
आपको मिलेंगे कौन से सीधे 5 लाभ
| #GSTForCommonMan https://t.co/j3QyrrEANA</t>
  </si>
  <si>
    <t>jigar_sitapara
RT @rsprasad: जानिये #GST द्वारा
आपको मिलेंगे कौन से सीधे 5 लाभ
| #GSTForCommonMan https://t.co/j3QyrrEANA</t>
  </si>
  <si>
    <t>shyekra
RT @amishra77: To all those who
want to sound intelligent by suggesting
#GST with just one slab would have
been better - this short video
i…</t>
  </si>
  <si>
    <t>pranavnabar
RT @aparanjape: #GST effect: No
more vehicle tax in Cantonment
areas https://t.co/a1oM2msllw @sjoshi
@netshrink</t>
  </si>
  <si>
    <t>harsimratbadal_
RT @RadhamohanBJP: #GST helps #Farmers
.Tractor industry welcomes GST
rate cut from 28% to 18% on machine
parts #GSTForCommonMan https://t.…</t>
  </si>
  <si>
    <t>astima_singh
RT @the_timeliners: What are your
views on #GST? Let us know. #1TaxBenefitsMax
https://t.co/B7sESUTQV0</t>
  </si>
  <si>
    <t xml:space="preserve">the_timeliners
</t>
  </si>
  <si>
    <t>akash9903
RT @the_timeliners: What are your
views on #GST? Let us know. #1TaxBenefitsMax
https://t.co/B7sESUTQV0</t>
  </si>
  <si>
    <t>ashutosh1413
RT @the_timeliners: What are your
views on #GST? Let us know. #1TaxBenefitsMax
https://t.co/B7sESUTQV0</t>
  </si>
  <si>
    <t>anandsharma34
RT @the_timeliners: What are your
views on #GST? Let us know. #1TaxBenefitsMax
https://t.co/B7sESUTQV0</t>
  </si>
  <si>
    <t>chandu77881
RT @the_timeliners: What are your
views on #GST? Let us know. #1TaxBenefitsMax
https://t.co/B7sESUTQV0</t>
  </si>
  <si>
    <t>bharatsingh9981
RT @the_timeliners: What are your
views on #GST? Let us know. #1TaxBenefitsMax
https://t.co/B7sESUTQV0</t>
  </si>
  <si>
    <t>chetan77881
RT @the_timeliners: What are your
views on #GST? Let us know. #1TaxBenefitsMax
https://t.co/B7sESUTQV0</t>
  </si>
  <si>
    <t>chetansharma772
RT @the_timeliners: What are your
views on #GST? Let us know. #1TaxBenefitsMax
https://t.co/B7sESUTQV0</t>
  </si>
  <si>
    <t>debasish7788
RT @the_timeliners: What are your
views on #GST? Let us know. #1TaxBenefitsMax
https://t.co/B7sESUTQV0</t>
  </si>
  <si>
    <t>keshabrana12
RT @the_timeliners: What are your
views on #GST? Let us know. #1TaxBenefitsMax
https://t.co/B7sESUTQV0</t>
  </si>
  <si>
    <t>narendr21630865
RT @ModiLeDubega: #GST के खुशी
में आधी रात को नाचते तेजिन्दर बग्गा
जी चाचा जी😂😂 https://t.co/SGJXDedAsz</t>
  </si>
  <si>
    <t xml:space="preserve">syedgunchanaqvi
</t>
  </si>
  <si>
    <t>singh___sahab
RT @shadabk2426: India is d only
country among 161 in d world, where
alcohol is out of #GST WHY?? #HalfcookedGST</t>
  </si>
  <si>
    <t>aabhiyam
RT @aartic02: PM calls it as Good
&amp;amp; Simple Tax but Traders are
finding #GST not so simple. #HalfCookedGST
https://t.co/NNOzU1duHo</t>
  </si>
  <si>
    <t>pramukhsunil
RT @aartic02: Modi Gyan on #GST
as CM.. क्या बंदा है यह, मुख्य
मंत्री के रूप में जिस जिस चीज़
के खिलाफ था, प्रधान मंत्री बनकर
उस उस को ला…</t>
  </si>
  <si>
    <t>nirmal0482
RT @BJP4India: #GST - राष्ट्र की
प्रगति के लिए एक ऐतिहासिक कदम।
#1TaxBenefitsMax https://t.co/aVfZZ7YGZ8</t>
  </si>
  <si>
    <t>alokdubey1408
RT @Avii_RJ: मैने सुना है कई #जमुड़े_लौंडे
तो #GST का मतलब #गई_सोनिया_तेल
लेने भी बता रहे है #हद हो गयी यार
#बाई तेल कब से #बेचने लगी😉 #GST…</t>
  </si>
  <si>
    <t>vighrane01
RT @hvgoenka: In cricket we always
had #GST https://t.co/3Kg3Xq5FPX</t>
  </si>
  <si>
    <t>satishchoubey7
RT @abhilashBJPmp: मध्यप्रदेश की
धरती पर सभी संगनाठमक 56 जिलो पर
रात्रि 12 बजे आतिशबाजी की और मिठाई
खिलाकर बधाई दी और #GST बिल का स्वागत
कि…</t>
  </si>
  <si>
    <t>yuvrajycc
RT @RadhamohanBJP: #GST helps #Farmers
.Tractor industry welcomes GST
rate cut from 28% to 18% on machine
parts #GSTForCommonMan https://t.…</t>
  </si>
  <si>
    <t>sauravshekhar23
RT @RadhamohanBJP: #GST helps #Farmers
.Tractor industry welcomes GST
rate cut from 28% to 18% on machine
parts #GSTForCommonMan https://t.…</t>
  </si>
  <si>
    <t>aubriee_p
RT @ibtimes_india: | #Sensex |
Sensex climbs by over 180 points
on #GST rollout, #Nifty trading
at over 9,550 https://t.co/oAC9z9WahY</t>
  </si>
  <si>
    <t>naveenchandel4
RT @BJP4India: #GST - राष्ट्र की
प्रगति के लिए एक ऐतिहासिक कदम।
#1TaxBenefitsMax https://t.co/aVfZZ7YGZ8</t>
  </si>
  <si>
    <t>rakeshmishrancp
RT @vijayrpandey: I appreciate
@mtrrestaurants for their Applaudable
patience and elaboration of #GST
impact on basic needs , #CoffeeAddict…</t>
  </si>
  <si>
    <t>dhristadyumn
RT @BJP4India: #GST - राष्ट्र की
प्रगति के लिए एक ऐतिहासिक कदम।
#1TaxBenefitsMax https://t.co/aVfZZ7YGZ8</t>
  </si>
  <si>
    <t>satzm
RT @ImRoboSankar: #GST https://t.co/ZfjrKEFToD</t>
  </si>
  <si>
    <t>cruturaj
First Monday at office after #Gst
,#monsoon https://t.co/JQBswoUdgv</t>
  </si>
  <si>
    <t>gkgatul
RT @aartic02: Modi Gyan on #GST
as CM.. क्या बंदा है यह, मुख्य
मंत्री के रूप में जिस जिस चीज़
के खिलाफ था, प्रधान मंत्री बनकर
उस उस को ला…</t>
  </si>
  <si>
    <t>jitendra60singh
RT @Saffron_Rocks: #GST लागू होते
ही भाजपा के स्टार प्रचारक आलू की
फैक्ट्री वाले किसान नेता स्वदेश
लौटे. . . इटली से नई कृषि तकनीक
सीख के…</t>
  </si>
  <si>
    <t>sunikarreddy
Afte implementation of #GST,ticket
prices of sporting events in India
have become more expensive.While
#IPL tickets will be taxed 28%</t>
  </si>
  <si>
    <t>dgujaratlionsfc
RT @SunikarReddy: Afte implementation
of #GST,ticket prices of sporting
events in India have become more
expensive.While #IPL tickets will…</t>
  </si>
  <si>
    <t>poonams83677716
RT @SeemaRajputs: हमारे बिहार में
#GST ने अपना असली रुप दिखाते हुए
मानसून को प्रभावित कर दिया है,
अब #GST के साथ साथ मानसुन ने भी
लोगों को…</t>
  </si>
  <si>
    <t>movie_mersal
RT @karthicknaren_M: Film production
already has enough soul crushing
hurdles. This is a nail in the
coffin. Depressing indeed! #GST</t>
  </si>
  <si>
    <t>arun2981
RT @TheHinduCinema: "With the #GST
and additional local taxes, it
would be unviable for us to operate
the theatres." https://t.co/nvnHeYU4…</t>
  </si>
  <si>
    <t>hasscho
RT @raaisaab: U know u r abt to
witness #GST_Mess when a common
citizen is forced to pay 28% #GST
on BANANAS 🍌@subhash_kota @quickbug
@gsur…</t>
  </si>
  <si>
    <t>karth1sofficial
RT @LMKMovieManiac: Explosive #TR
- protesting against #GST, on #Rajini's
silence on this issue, troubles
faced by #Vijay's films &amp;amp;more
htt…</t>
  </si>
  <si>
    <t xml:space="preserve">lmkmoviemaniac
</t>
  </si>
  <si>
    <t>keralavishalfns
RT @FridayCinemaa: #TFPC president
#Vishal , treasurer @prabhu_sr
met State Minister #KadamburRaju
and discussed abt the #GST issue
&amp;amp; talk…</t>
  </si>
  <si>
    <t>pradipta_singha
RT @aartic02: Modi Gyan on #GST
as CM.. क्या बंदा है यह, मुख्य
मंत्री के रूप में जिस जिस चीज़
के खिलाफ था, प्रधान मंत्री बनकर
उस उस को ला…</t>
  </si>
  <si>
    <t>raghuwanshibabu
RT @amishra77: To all those who
want to sound intelligent by suggesting
#GST with just one slab would have
been better - this short video
i…</t>
  </si>
  <si>
    <t>bhumishsave
RT @Raja_Africa: अगर #मोदी जी चाय
बेचते वक़्त #GST आया होता, तो शायद
उन्हें राजनीती के लिए वक़्तही😟नहीं
बचता🤦🏻‍♂️ #GSTImpact #GSTForNewInd…</t>
  </si>
  <si>
    <t xml:space="preserve">raja_africa
</t>
  </si>
  <si>
    <t>iafmarshal
RT @maxabout: Effect of #GST on
#Mobile #Phone Prices in India
https://t.co/yWjiM3nofm</t>
  </si>
  <si>
    <t xml:space="preserve">maxabout
</t>
  </si>
  <si>
    <t>rajatguptatweet
RT @AamAadmiParty: कुल 161 देश
हैं जिन्होंने #GST लागू किया है,
लेकिन भारत पहला ऐसा देश है जहाँ
रियल-ऐस्टेट और शराब को इससे बाहर
रखा गया! #…</t>
  </si>
  <si>
    <t>vvelmurugan78
RT @zoho: We're here for you. Have
questions on #ZohoBooks or #GST?
Call us on 1800 123 7711 or drop
a mail at gstindia@zohofinance.com.
ht…</t>
  </si>
  <si>
    <t>gauravsiingh
RT @Lt_Anaya: This is Incredible!
The newly born baby named as #GST
😀 Dear @PMOIndia @narendramodi
&amp;amp; @arunjaitley Sir, this is
a sign of su…</t>
  </si>
  <si>
    <t>lt_anaya
This is Incredible! The newly born
baby named as #GST 😀 Dear @PMOIndia
@narendramodi &amp;amp; @arunjaitley
Sir, this is a… https://t.co/fLkmOAOGgF</t>
  </si>
  <si>
    <t>akhil2302
RT @aartic02: Modi Gyan on #GST
as CM.. क्या बंदा है यह, मुख्य
मंत्री के रूप में जिस जिस चीज़
के खिलाफ था, प्रधान मंत्री बनकर
उस उस को ला…</t>
  </si>
  <si>
    <t>imridul2k
Before selling kindly ensure successful
implementation of #GST https://t.co/mKa71fwVZy</t>
  </si>
  <si>
    <t>rtmani
RT @gauravvkchawla: #GST Yes there
will be hardships, it has its faults,
reform means change &amp;amp; every
change has its hardships! But it's
goo…</t>
  </si>
  <si>
    <t xml:space="preserve">gauravvkchawla
</t>
  </si>
  <si>
    <t>prashantarchu
RT @EconomicTimes: #BJP ministers,
office-bearers to sell #GST as
biggest #reform ever https://t.co/vpeRWlPxPN</t>
  </si>
  <si>
    <t>kiruthikstr
RT @iam_Yobu: GST யால் புதிய இந்தியா
பிறந்துள்ளது - யார் கிட்ட பெத்த
கார்ப்பரேட்க்காரன் கிட்டயா 📝 இல்ல
உன் முதலாளிங்க கிட்டயா 📶 #GST</t>
  </si>
  <si>
    <t>happanarinder
Meanwhile, opposition #NC hs said
tht it would oppose d proposd implementation
of #GST till d constitutional n
economic safeguards r ensured</t>
  </si>
  <si>
    <t>anandajoshi
RT @prasca: ಇವತ್ತಿಂದ ಯಾರೇ ಸತ್ರೂ
ಅದಕ್ಕೆ #GST ಕಾರಣ 😜 ಅದರಲ್ಲೂ ಯಾರಾದ್ರೂ
ಸಿಕ್ಕಾಪಟ್ಟೆ ಸಾಲ ಮಾಡಿರೋ ಕಿರಾಣಿ ಅಂಗಡಿಯವರು
ಸತ್ರೆ ಅಷ್ಟೆ, ಟೌನಾಲ್ ಮುಂದೆ ಜಮಾ…</t>
  </si>
  <si>
    <t xml:space="preserve">prasca
</t>
  </si>
  <si>
    <t>bjp4gandhidham
RT @rsprasad: जानिये #GST द्वारा
आपको मिलेंगे कौन से सीधे 5 लाभ
| #GSTForCommonMan https://t.co/j3QyrrEANA</t>
  </si>
  <si>
    <t>dinesh__katoch
RT @DDNewsLive: Do not circulate
unverified messages related to
#GST through #socialmedia: Revenue
Secretary @adhia03 appeals to people
htt…</t>
  </si>
  <si>
    <t>anonymousmind01
RT @aartic02: PM calls it as Good
&amp;amp; Simple Tax but Traders are
finding #GST not so simple. #HalfCookedGST
https://t.co/NNOzU1duHo</t>
  </si>
  <si>
    <t>abhi_lash046
RT @ImRoboSankar: #GST https://t.co/ZfjrKEFToD</t>
  </si>
  <si>
    <t>samyalravinder
RT @aartic02: PM calls it as Good
&amp;amp; Simple Tax but Traders are
finding #GST not so simple. #HalfCookedGST
https://t.co/NNOzU1duHo</t>
  </si>
  <si>
    <t>mangilalbishn18
RT @MatwalaPrakash: @narendramodi
#HAPPY #GST ....💐💐👍👍 मेरा देश
बदल रहा हैं और आगे बढ रहा हैं #GSTForNewIndia
#GSTIndia #OneNationOneTax…</t>
  </si>
  <si>
    <t xml:space="preserve">matwalaprakash
</t>
  </si>
  <si>
    <t>humannotabully
RT @deeps_aap: #भगवतगीता के पेज
289 पर #कर यानी #GST के विषय में
लिखा हुआ है जो राजा प्रजा से कर
वसूलने में लगा रहता है अपने ऐश्वर्य
से हा…</t>
  </si>
  <si>
    <t>deeps_aap
#भगवतगीता के पेज 289 पर #कर यानी
#GST के विषय में लिखा हुआ है जो
राजा प्रजा से कर वसूलने में लगा
रहता है अपने ऐश्व… https://t.co/A2BRszBI4d</t>
  </si>
  <si>
    <t>gcsuneer
RT @Nehasharma100ns: जिस देश में,शौच
कहाँ करना है यह भीTVपर Advertisementके
जरिये समझाना पड़ता है, उस देश के
लोगों को #GST के फायदे किसी का…</t>
  </si>
  <si>
    <t xml:space="preserve">nehasharma100ns
</t>
  </si>
  <si>
    <t>thakkar_solar
RT @anilpusadkar: एक दिन में #GST
का रिजल्ट डिक्लेयर करने पर तुले
है #Presstitutes पर वे यूपीए सरकार
के कार्यकाल के खामोश क्यो थे?तब
रिज़ल्…</t>
  </si>
  <si>
    <t xml:space="preserve">sandeepmahule
</t>
  </si>
  <si>
    <t xml:space="preserve">hemuleaks
</t>
  </si>
  <si>
    <t xml:space="preserve">ajaykushwaha_
</t>
  </si>
  <si>
    <t xml:space="preserve">anilpusadkar
</t>
  </si>
  <si>
    <t>narpatpalana
RT @BJP4India: #GST - राष्ट्र की
प्रगति के लिए एक ऐतिहासिक कदम।
#1TaxBenefitsMax https://t.co/aVfZZ7YGZ8</t>
  </si>
  <si>
    <t>vj_bagchi
RT @mdlakhara: 30जून की आधी रात
को राजस्थान के ब्यावर में पैदा
हुए बच्चे का नाम #GST रखा गया😁😀
#GSTForNewIndia https://t.co/zUUbNsB6IU</t>
  </si>
  <si>
    <t>manojmehra2610
This man has completely exposed
Modi how he is looting people's
hard earned money from them #HalfCookedGST
#GST https://t.co/HrEUkTmvox</t>
  </si>
  <si>
    <t xml:space="preserve">mgrg7
</t>
  </si>
  <si>
    <t>nabatkapoor
RT @ARUNAGARWAL33: Retweeted Meena
(@mgrg7): ये कवि न तो #GST के विरुद्ध
बोला, न #lynching के और न #Demonetisation
के. #EVM से जीत... htt…</t>
  </si>
  <si>
    <t>bambambanarasi
RT @Khediwal: वैसे ये कहा किसने
था के #GST व्यापारियों को सुधारने
के लिये लाया गया है...?? 😄 https://t.co/fExcmQuSU2</t>
  </si>
  <si>
    <t>krishvino
From today onwards decided nt 2
Book ticket n @bookmyshow r any
online sites Before July it's 27.76
now 35.40 Thanks #GST 4 this decision</t>
  </si>
  <si>
    <t xml:space="preserve">bookmyshow
</t>
  </si>
  <si>
    <t>goddamittt
RT @hvgoenka: In cricket we always
had #GST https://t.co/3Kg3Xq5FPX</t>
  </si>
  <si>
    <t>neelinduneel
RT @iKamranShahid: #HalfCookedGST
There are 161 countries that have
implemented #GST, but India is
d first country where real-estate
&amp;amp; alc…</t>
  </si>
  <si>
    <t>prabhubirmi
RT @tshirtswala: @narendramodi
we are not against #gst or #notebandi
but we are surprised at your silence
on #schoolfeeloot .</t>
  </si>
  <si>
    <t xml:space="preserve">tshirtswala
</t>
  </si>
  <si>
    <t>abr_9090
RT @SfcRoshan: The only state in
India with double taxation after
#GST comes into effect on cinema
tickets will be Tamil Nadu! #ADMKFails</t>
  </si>
  <si>
    <t>onlyursmusa
@sureshpprabhu See How Fake Is
PR By @narendramodi Govt On #GST..Here
It Says LPG To Cost Less.. Read
Reality!… https://t.co/M8nvLTFJsU</t>
  </si>
  <si>
    <t xml:space="preserve">sureshpprabhu
</t>
  </si>
  <si>
    <t>akashvaradaraj
RT @THUYARAM: Go back to old school
;-) To avoid #GST https://t.co/FLSI9dBE1Q</t>
  </si>
  <si>
    <t>puranikalok
#GST तेरह बार जीएसटी जीएसटी के
बाद एप्पल फोन 7.5 प्रतिशत तक सस्ते
हो गये यानी तेरह बार जीएसटी आ लिया,
तो एप्पल फोन मुफ्त पड़ेंगे।</t>
  </si>
  <si>
    <t>mahiherambha
RT @SBJadejaBJP: जानिये #GST द्वारा
आपको मिलेंगे कौन से सीधे 5 लाभ
| #GSTForCommonMan @PMOIndia @narendramodi
@arunjaitley https://t.co/nYX…</t>
  </si>
  <si>
    <t>amalkumarjhajha
@IndiaToday The cry is not against
#GST but against local bodies (not
state) levying separately entertainment
tax m… https://t.co/U0Cyr4Gml6</t>
  </si>
  <si>
    <t xml:space="preserve">indiatoday
</t>
  </si>
  <si>
    <t>chinmayb_7
RT @amishra77: A masterclass in
how the #GST slabs have been designed
to even address the regressive
nature of indirect taxes. 2/2 https://…</t>
  </si>
  <si>
    <t>amitaimk
I went to a restaurant today &amp;amp;
forgot to take photo of the bill
and upload it on #SocialMedia.
Will the society accept me? #GST</t>
  </si>
  <si>
    <t>like_vignesh
RT @news7tamil: ஜிஎஸ்டி வரியால்
பலர் வேலையிழக்கும் அபாயத்தில் கடலைமிட்டாய்
தயாரிப்பு தொழில்! விவரம்: https://t.co/kIabC8d9Tu
| #GST | #GS…</t>
  </si>
  <si>
    <t>moolanghat
RT @mdlakhara: 30जून की आधी रात
को राजस्थान के ब्यावर में पैदा
हुए बच्चे का नाम #GST रखा गया😁😀
#GSTForNewIndia https://t.co/zUUbNsB6IU</t>
  </si>
  <si>
    <t>raviklive
RT @rajeshmahapatra: Do not open
the champagne yet. Miles to go
be4 #GST becomes a "good and simple
tax": My @htTweets column this
Sunday h…</t>
  </si>
  <si>
    <t xml:space="preserve">rajeshmahapatra
</t>
  </si>
  <si>
    <t>satyendraksinha
RT @ZeeNewsHindi: अरुण जेटली ने
कहा- 'जब उपभोक्ता #GST से परेशान
नहीं हैं, तो व्यापारी क्यों शोर
मचा रहे हैं' https://t.co/I8entTWAIP</t>
  </si>
  <si>
    <t>coderebornchd
A premier digital marketing company:
Codereborn delivers excellent online
campaigns to enhance your business
ROI!!… https://t.co/3HLriXjOMZ</t>
  </si>
  <si>
    <t>mukeshkumarjo15
RT @majorkps: जिस #MC @ArvindKejriwal
को अपने राज्य में DS1 Form के लागू
होनेतक का पता नही था अब वो #GST
पर ज्ञानबांट रहा है कि इसे कैसेला…</t>
  </si>
  <si>
    <t>majorkps
जिस #MC @ArvindKejriwal को अपने
राज्य में DS1 Form के लागू होनेतक
का पता नही था अब वो #GST पर ज्ञानबांट
रहा है कि… https://t.co/yCP1PE24Yo</t>
  </si>
  <si>
    <t>dharma8585
#GST ಪೆಟ್ರೋಲಿಯಂ ಉತ್ಪನ್ನಗಳ ಮೇಲೆ
ಸದ್ಯಕ್ಕೆ ಅನ್ವಯ ಆಗುವುದಿಲ್ಲ</t>
  </si>
  <si>
    <t>businessline
#GST: Long-term gain eclipses short-term
pain https://t.co/bPoiVdbJMC https://t.co/AkdoAvMrKQ</t>
  </si>
  <si>
    <t>rdp360
RT @businessline: #GST: Long-term
gain eclipses short-term pain https://t.co/bPoiVdbJMC
https://t.co/AkdoAvMrKQ</t>
  </si>
  <si>
    <t>nipam_kakati
RT @CMOfficeAssam: CM Shri @sarbanandsonwal
interacted with youth &amp;amp; young
entrepreneurs on #GST at a programme
organised by Government of A…</t>
  </si>
  <si>
    <t>jani_anjaani
#GST #MakePeriodsFree https://t.co/zpPWepxZT1</t>
  </si>
  <si>
    <t>harpreetn7
RT @imohitburman: #GST will leave
a short-term adverse impact on
its sales &amp;amp;profits due 2destocking
but tax reform is beneficial in
medium-…</t>
  </si>
  <si>
    <t xml:space="preserve">imohitburman
</t>
  </si>
  <si>
    <t>shivamshah01
RT @RajatSharmaLive: FM @arunjaitley
Answers All Your Questions on #GST
for the First Time on Television
Post the Launch.#GSTDoosriAzadi
To…</t>
  </si>
  <si>
    <t xml:space="preserve">rajatsharmalive
</t>
  </si>
  <si>
    <t>sunil_kashmir
Market reacts to #GST Sensex opens
at high ...</t>
  </si>
  <si>
    <t>sardaravun
RT @ImRoboSankar: #GST https://t.co/ZfjrKEFToD</t>
  </si>
  <si>
    <t>rvinsche
Retweeted K N A (@AlwaysKNA): எதிர்கட்சியாக
இருந்த போது #GST பற்றி மோடி சொன்ன
குறைகள்!!? https://t.co/NVl2jo4Jwn
https://t.co/U6u4wUCAbe</t>
  </si>
  <si>
    <t>ajitjamdar
RT @i_me_my5elf: Ravi Shankar Prasad
compared #Demonetisation woes to
labour pain &amp;amp; now its Venkaiah
Naidu who compared #GST woes to
Labour…</t>
  </si>
  <si>
    <t>avadheshtyagi66
#GEMS #Garment #Export #Management
#Software #Apparel #Leather #Accessories
#Home #Furnishing #Manufacturing
#GST https://t.co/KL7vfXOlm0</t>
  </si>
  <si>
    <t>gizbotcom
Post #GST: Know the price drops
on iPhones, iPads, Mac, and Apple
Watch. https://t.co/Pif7juKBSN</t>
  </si>
  <si>
    <t>jigri_pokri
RT @dhume: A Reform Win for Modi:
India's new #GST is far from perfect,
but it should still be applauded.
[My take] v @WSJ https://t.co/31…</t>
  </si>
  <si>
    <t>sonalisiyaaa
https://t.co/7b23DwNt41 #GSTForNewIndia
#GST #GSTLaunch #affect #on #car
#prices #and #bike #pricess #high
OR #less #watch #youtube #video</t>
  </si>
  <si>
    <t>indhumsi36
RT @PTTVOnlineNews: ஜிஎஸ்டி வரியால்
மாநிலங்களின் வரி வருவாய் பாதிக்கப்பட்டுள்ளன:
தம்பிதுரை #GST #gstrollout #TamilNadu
#Thambidurai</t>
  </si>
  <si>
    <t>nilakathalan_ve
RT @kt_pugaz: ஜி.எஸ்.டி.யால் ஒரு
லட்சம் பேருக்கு வேலை கிடைத்துள்ளது-
#தமிழிசை போங்கண்ணே.. இதுல எப்படிண்ணே
எரியும்..? தட் மொமன்ட்😂😂 #GST
h…</t>
  </si>
  <si>
    <t>caknowledgepage
GST Place of Supply – Queries Asked
by Clients to Chartered Accountant
https://t.co/qObnWrvlj1 #CGST,
#GST</t>
  </si>
  <si>
    <t>9268700749t
RT @aartic02: Modi Gyan on #GST
as CM.. क्या बंदा है यह, मुख्य
मंत्री के रूप में जिस जिस चीज़
के खिलाफ था, प्रधान मंत्री बनकर
उस उस को ला…</t>
  </si>
  <si>
    <t>rummanfarooqui
RT @ShayarImran: #GST दरअसल GST
का फुलफॉर्म है "गौ सेवा टैक्स"
यही GST जब मनमोहन सिंह 14% ला रहे
थे तो मोदी जी ने आसमान सर पर...
https://…</t>
  </si>
  <si>
    <t xml:space="preserve">shayarimran
</t>
  </si>
  <si>
    <t>cschanchal1
RT @aartic02: Modi Gyan on #GST
as CM.. क्या बंदा है यह, मुख्य
मंत्री के रूप में जिस जिस चीज़
के खिलाफ था, प्रधान मंत्री बनकर
उस उस को ला…</t>
  </si>
  <si>
    <t>et_rise
.@Uber_India, @Olacabs drivers
will see a hike in the amount of
tax paid on leasing under the new
#GST regime https://t.co/sD7yPhKOvv</t>
  </si>
  <si>
    <t xml:space="preserve">uber_india
</t>
  </si>
  <si>
    <t>imanilraja
RT @bsindia: One return a month,
not 3; rates lower than VAT: @adhia03
busts 7 #GST myths https://t.co/lo5FMsDY0T
https://t.co/hK0boNedlz</t>
  </si>
  <si>
    <t>aryaalok
RT @mdlakhara: 30जून की आधी रात
को राजस्थान के ब्यावर में पैदा
हुए बच्चे का नाम #GST रखा गया😁😀
#GSTForNewIndia https://t.co/zUUbNsB6IU</t>
  </si>
  <si>
    <t xml:space="preserve">dg_pib
</t>
  </si>
  <si>
    <t>gourav90473675
RT @RainaHunny: #नोटबंदी की #भ्रस्टाचार
खत्म, #GST लाए कच्चे चोर व्यपारी
खत्म...😡 #वाहरी #बीजेपी @AshokTanwar_INC
@INCIndia</t>
  </si>
  <si>
    <t>vivek4432
#GST जो धारा370 ख़त्म करने की बात
करते थे वो जम्मू कश्मीर में GST
भी नहीं लगा सके 1Nation 1Tax मतलब,कश्मीर
भारतमें नहीं है क्या?</t>
  </si>
  <si>
    <t>sasijakey
RT @AlwaysKNA: எதிர்கட்சியாக இருந்த
போது #GST பற்றி மோடி சொன்ன குறைகள்!!?
https://t.co/FDZKBpqabz</t>
  </si>
  <si>
    <t>gr8india
RT @hallagullaboy: हम दुनिया के
161वे देश है जिसने #GST लागू किया
है, लेकिन पहले ऐसा देश है जिसने
रियल-ऐस्टेट और शराब को इससे बाहर
रखा #AK…</t>
  </si>
  <si>
    <t>shameemahmd786
😂😂😂 नमक पर #GST में कोई टैक्स
नहीं है,.. दिल खोल के दूसरों के
जख्मों पर छिड़किए !!😂😂😎😎</t>
  </si>
  <si>
    <t>vikramwkarve
If States/LocalBodies impose extra
taxes in addition to #GST - doesn't
it go against the principle of
#OneNationOneTax...? #GSTForNewIndia</t>
  </si>
  <si>
    <t>gstmitra
Format of GSTIN #MyGSTMitra #GST
#GSTForNewIndia https://t.co/rg8iqmsZGU</t>
  </si>
  <si>
    <t>nileshjain1400
RT @BJP4India: #GST - राष्ट्र की
प्रगति के लिए एक ऐतिहासिक कदम।
#1TaxBenefitsMax https://t.co/aVfZZ7YGZ8</t>
  </si>
  <si>
    <t>1857penguin
RT @agrwal_akhil: @PiyushGoyal
सर आपने पूरा डिटेल दिया इण्डिया
टीवी चेंनल पर #GST का फिर भी इसको
@OfficeOfRG कुछ समझ नही आएगा ये
पप्पू हे प…</t>
  </si>
  <si>
    <t xml:space="preserve">piyushgoyal
</t>
  </si>
  <si>
    <t xml:space="preserve">agrwal_akhil
</t>
  </si>
  <si>
    <t>itsmefrider
RT @THUYARAM: Go back to old school
;-) To avoid #GST https://t.co/FLSI9dBE1Q</t>
  </si>
  <si>
    <t>maaki_aankh
RT @hvgoenka: In cricket we always
had #GST https://t.co/3Kg3Xq5FPX</t>
  </si>
  <si>
    <t>pvkarthi
கடலைமிட்டாய்க்கு கூடவாடா #GST போடுவீங்க...
அட வெக்கங்கெட்டவைங்களா!!! https://t.co/5q0Ym15NqA</t>
  </si>
  <si>
    <t>kapindraverma
RT @aartic02: Modi Gyan on #GST
as CM.. क्या बंदा है यह, मुख्य
मंत्री के रूप में जिस जिस चीज़
के खिलाफ था, प्रधान मंत्री बनकर
उस उस को ला…</t>
  </si>
  <si>
    <t>radheyshyam999
RT @Ajay_Kr_Sin: Sir @narendramodi,
now that you hv implemented world's
best #GST rates, can u assure Indians
will get world's best ameniti…</t>
  </si>
  <si>
    <t>sreeraj_c
The latest The sreeraj Daily! https://t.co/4qiXRFMuLN
Thanks to @Kuvalayamala #gst #china</t>
  </si>
  <si>
    <t xml:space="preserve">kuvalayamala
</t>
  </si>
  <si>
    <t>gurpanthinsan
Several products exempted from
GST. #GSTforCommonMan 0% #GST https://t.co/opIzKoZVjg</t>
  </si>
  <si>
    <t>meriid_
लगा दो नफरत पर भी टैक्स । और मोहब्बत
कर दो टैक्स फ्री ।। #GST</t>
  </si>
  <si>
    <t>chellappanasary
RT @THUYARAM: Go back to old school
;-) To avoid #GST https://t.co/FLSI9dBE1Q</t>
  </si>
  <si>
    <t>jeevanbhatia
#GST in 1stroke stopped illegal
earning of money at #OctroiPost
by several .Such reactions r obvious&amp;amp;understandable.
Our sympathies wid them</t>
  </si>
  <si>
    <t>hariom1354
RT @mdlakhara: 30जून की आधी रात
को राजस्थान के ब्यावर में पैदा
हुए बच्चे का नाम #GST रखा गया😁😀
#GSTForNewIndia https://t.co/zUUbNsB6IU</t>
  </si>
  <si>
    <t xml:space="preserve">rahulroushan
</t>
  </si>
  <si>
    <t xml:space="preserve">vivekagnihotri
</t>
  </si>
  <si>
    <t>abeautifulmind7
Who wud hve thght the biggest beneficiary
of #GST wud be a Cigarette maker
under a govt that has historically
gone… https://t.co/p9KarUbXrz</t>
  </si>
  <si>
    <t>shivkumarmodi2
RT @BJP4India: PM Shri @narendramodi
describes #GST as a “Good and Simple
Tax” which would ultimately benefit
the poor. #1TaxBenefitsMax ht…</t>
  </si>
  <si>
    <t>padaiyaatchi
RT @kt_pugaz: ஜி.எஸ்.டி.யால் ஒரு
லட்சம் பேருக்கு வேலை கிடைத்துள்ளது-
#தமிழிசை போங்கண்ணே.. இதுல எப்படிண்ணே
எரியும்..? தட் மொமன்ட்😂😂 #GST
h…</t>
  </si>
  <si>
    <t>drupadmathur
RT @praveen_bajpai: अमेरिकी रेटिंग
एजेंसी मूडीज ने #GST को सराहा,
कहा- 'भारत के लिए सकारात्मक' #GSTForCommonMan
https://t.co/wvZVdDUpqS</t>
  </si>
  <si>
    <t>rajinde57748157
RT @RadhamohanBJP: #GST helps #Farmers
.Tractor industry welcomes GST
rate cut from 28% to 18% on machine
parts #GSTForCommonMan https://t.…</t>
  </si>
  <si>
    <t>m_roshan_
RT @ShreeRadhe_12: देश में नई आर्थिक
क्रांति का आगाज़ #GST लागू बहुत
से चेहरे खिले हुए बहुत से मुरझाये
... #GSTMuhuratShopping</t>
  </si>
  <si>
    <t xml:space="preserve">shreeradhe_12
</t>
  </si>
  <si>
    <t xml:space="preserve">bhojak_andy
</t>
  </si>
  <si>
    <t>chandrakarpravi
RT @RadhamohanBJP: #GST helps #Farmers
.Tractor industry welcomes GST
rate cut from 28% to 18% on machine
parts #GSTForCommonMan https://t.…</t>
  </si>
  <si>
    <t>twitfac3
nonroman numerals in note makes
note ineligible for legal tender.
the 500, &amp;amp; 2k ₹note aftr #demonetisation
rjust toiletpaper #gst #bjp #bbc</t>
  </si>
  <si>
    <t>shanu_jayamravi
RT @karthicknaren_M: Film production
already has enough soul crushing
hurdles. This is a nail in the
coffin. Depressing indeed! #GST</t>
  </si>
  <si>
    <t>iamspdubey
RT @aartic02: Modi Gyan on #GST
as CM.. क्या बंदा है यह, मुख्य
मंत्री के रूप में जिस जिस चीज़
के खिलाफ था, प्रधान मंत्री बनकर
उस उस को ला…</t>
  </si>
  <si>
    <t>nandinicsen
Is #J&amp;amp;K under #GST yet? https://t.co/SQS7KOdwRD</t>
  </si>
  <si>
    <t>beingmahala
RT @mandeepjhajhria: @DeependerSHooda
: possess a great sense of humor.
Now, #GST means ‘gayee sarkar thaari’
. @sahilkhatri82 @HaryanaTwe…</t>
  </si>
  <si>
    <t>cfpgaurav
RT @IamMisterBond: Ideal is to
charge #GST as extra charge &amp;amp;
reduced frm NAVs. Investor should
bear the burden. @SEBI_India shd
allow this…</t>
  </si>
  <si>
    <t xml:space="preserve">sebi_india
</t>
  </si>
  <si>
    <t xml:space="preserve">iammisterbond
</t>
  </si>
  <si>
    <t>iamwarriorsavvy
RT @firstpost: #GST: In states
where #LPG was not taxed, the cylinder
charges will go up by Rs 12-15
https://t.co/FgWmDgeFzI</t>
  </si>
  <si>
    <t>davinder446
RT @balvir_dh: @Gurmeetramrahim
@narendramodi #GST देश विकास मे
लिया गया बहुत बड़ा कदम है । आपके
इस फैसले का स्वागत है प्रधानमंत्री
जी…</t>
  </si>
  <si>
    <t>ashokfafal95
RT @OfficeOfAS_: भक्तों के लिए
खुश खबरी गौमूत्र गौगोबर को #GST
से बाहर करके मोदी जी ने🚩🚩 सच्चे
हिन्दुओ का सम्मान बढ़ा दिया है
सच्चे 🚩🚩हिन्…</t>
  </si>
  <si>
    <t>harshmi26462002
RT @narendramodi177: #GST - राष्ट्र
की प्रगति के लिए एक ऐतिहासिक कदम।
#1TaxBenefitsMax https://t.co/Wt1q1DlVGL</t>
  </si>
  <si>
    <t>joydeep_911
RT @sampadscales: It's a historic
moment for Indians to witness #gstrollout
&amp;amp; #OneNationOneTax, let's welcome
#GST Now eagerly waiting for…</t>
  </si>
  <si>
    <t xml:space="preserve">sampadscales
</t>
  </si>
  <si>
    <t>berozgaarhoo
RT @Lakadbhagha: Here is how Indian
govt. Tried to explain #GST to
the people of india https://t.co/7AqYZk5roa</t>
  </si>
  <si>
    <t>pramodkaushik9
RT @iKamranShahid: #HalfCookedGST
There are 161 countries that have
implemented #GST, but India is
d first country where real-estate
&amp;amp; alc…</t>
  </si>
  <si>
    <t>srilekha87
RT @PTTVOnlineNews: ஜி.எஸ்.டி.யால்
நன்மை, தீமை இரண்டுமே உள்ளது - தம்பிதுரை
https://t.co/vZvplpJ8gc #GST #ADMK
#Thambidurai https://t.co/dE0…</t>
  </si>
  <si>
    <t>aayteishq
RT @_Shivohm: Meanwhile pappu trying
to understand #GST bill. https://t.co/dsT7Cpc83u</t>
  </si>
  <si>
    <t>piyushprusty
RT @padhalikha: Modi gov lacks
execution capability. My UPA may
have only done scams but atleast
they executed perfectly. #GST</t>
  </si>
  <si>
    <t xml:space="preserve">padhalikha
</t>
  </si>
  <si>
    <t>tripuresh1995
औरंगजेब मोदीजी से बढ़िया शासक था
उसने तो सिर्फ मुसलमानों पर जजिया
कर लगाया था मोदीजी ने तो सभी लोगों
पर जजिया से भयानक #GST लगा दिया</t>
  </si>
  <si>
    <t>purva007
RT @rsprasad: जानिये #GST द्वारा
आपको मिलेंगे कौन से सीधे 5 लाभ
| #GSTForCommonMan https://t.co/j3QyrrEANA</t>
  </si>
  <si>
    <t>a09ea2180ded422
@BJP4India @shobhana18 @narendramodi
#GST will reduce #BlackMoney ,so
automatically, deposits abroad
will stop! The… https://t.co/G65Ld1ID4u</t>
  </si>
  <si>
    <t xml:space="preserve">shobhana18
</t>
  </si>
  <si>
    <t>furkanahmadahm2
RT @LambaAlka: मोदीGको प्रणब मुखर्जीGमें
आज पिता दिख रहे हैं, काश मनमोहन
सिंहGमें भी पिता दिख रहे होते तो
"नोटबंदी" का धोखा ना करते और #GST…</t>
  </si>
  <si>
    <t>anu1021996
RT @_Manish_pal: #GST के चलते भारत
की उत्पादकता भी बढ़ेगी और कारोबार
में आई सरलता के कारण सकल घरेलू
उत्पाद की विकास दर भी तेज होगी।
#GSTfor…</t>
  </si>
  <si>
    <t>dilbags17966913
RT @aartic02: Modi Gyan on #GST
as CM.. क्या बंदा है यह, मुख्य
मंत्री के रूप में जिस जिस चीज़
के खिलाफ था, प्रधान मंत्री बनकर
उस उस को ला…</t>
  </si>
  <si>
    <t>niteshkumar009
RT @majorkps: जिस #MC @ArvindKejriwal
को अपने राज्य में DS1 Form के लागू
होनेतक का पता नही था अब वो #GST
पर ज्ञानबांट रहा है कि इसे कैसेला…</t>
  </si>
  <si>
    <t>anandagarwal554
RT @rsprasad: जानिये #GST द्वारा
आपको मिलेंगे कौन से सीधे 5 लाभ
| #GSTForCommonMan https://t.co/j3QyrrEANA</t>
  </si>
  <si>
    <t>gst_mumbaiwest
RT @DDNewsLive: Do not circulate
unverified messages related to
#GST through #socialmedia: Revenue
Secretary @adhia03 appeals to people
htt…</t>
  </si>
  <si>
    <t>sanjay_kr8
RT @BJP4India: #GST - राष्ट्र की
प्रगति के लिए एक ऐतिहासिक कदम।
#1TaxBenefitsMax https://t.co/aVfZZ7YGZ8</t>
  </si>
  <si>
    <t>anamika9090
RT @BJP4India: PM Shri @narendramodi
describes #GST as a “Good and Simple
Tax” which would ultimately benefit
the poor. #1TaxBenefitsMax ht…</t>
  </si>
  <si>
    <t>klohia69
RT @RadhamohanBJP: #GST helps #Farmers
.Tractor industry welcomes GST
rate cut from 28% to 18% on machine
parts #GSTForCommonMan https://t.…</t>
  </si>
  <si>
    <t>Directed</t>
  </si>
  <si>
    <t>GraphSource░TwitterSearch▓GraphTerm░#GST▓LayoutAlgorithm░The graph was laid out using the Fruchterman-Reingold layout algorithm.▓GraphDirectedness░The graph is directed.</t>
  </si>
  <si>
    <t>&lt;?xml version="1.0" encoding="utf-8"?&gt;_x000D_
&lt;configuration&gt;_x000D_
  &lt;configSections&gt;_x000D_
    &lt;sectionGroup name="userSettings" type="System.Configuration.UserSettingsGroup, System, Version=2.0.0.0, Culture=neutral, PublicKeyToken=b77a5c561934e089"&gt;_x000D_
      &lt;section name="GraphZoomAndScaleUserSettings" type="System.Configuration.ClientSettingsSection, System, Version=2.0.0.0, Culture=neutral, PublicKeyToken=b77a5c561934e089" allowExeDefinition="MachineToLocalUser" requirePermission="false" /&gt;_x000D_
      &lt;section name="GeneralUserSettings4" type="System.Configuration.ClientSettingsSection, System, Version=2.0.0.0, Culture=neutral, PublicKeyToken=b77a5c561934e089" allowExeDefinition="MachineToLocalUser" requirePermission="false" /&gt;_x000D_
    &lt;/sectionGroup&gt;_x000D_
  &lt;/configSections&gt;_x000D_
  &lt;userSettings&gt;_x000D_
    &lt;GraphZoomAndScaleUserSettings&gt;_x000D_
      &lt;setting name="GraphScale" serializeAs="String"&gt;_x000D_
        &lt;value&gt;1&lt;/value&gt;_x000D_
      &lt;/setting&gt;_x000D_
    &lt;/GraphZoomAndScaleUserSettings&gt;_x000D_
    &lt;GeneralUserSettings4&gt;_x000D_
      &lt;setting name="NewWorkbookGraphDirectedness" serializeAs="String"&gt;_x000D_
        &lt;value&gt;Directed&lt;/value&gt;_x000D_
      &lt;/setting&gt;_x000D_
      &lt;setting name="ShowGraphLegend" serializeAs="String"&gt;_x000D_
        &lt;value&gt;False&lt;/value&gt;_x000D_
      &lt;/setting&gt;_x000D_
      &lt;setting name="ReadVertexLabels" serializeAs="String"&gt;_x000D_
        &lt;value&gt;True&lt;/value&gt;_x000D_
      &lt;/setting&gt;_x000D_
      &lt;setting name="ReadEdgeLabels" serializeAs="String"&gt;_x000D_
        &lt;value&gt;True&lt;/value&gt;_x000D_
      &lt;/setting&gt;_x000D_
      &lt;setting name="ReadGroupLabels" serializeAs="String"&gt;_x000D_
        &lt;value&gt;True&lt;/value&gt;_x000D_
      &lt;/setting&gt;_x000D_
      &lt;setting name="ShowGraphAxes" serializeAs="String"&gt;_x000D_
        &lt;value&gt;False&lt;/value&gt;_x000D_
      &lt;/setting&gt;_x000D_
    &lt;/GeneralUserSettings4&gt;_x000D_
  &lt;/userSettings&gt;_x000D_
&lt;/configuration&gt;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</si>
</sst>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0.0"/>
    <numFmt numFmtId="165" formatCode="#,##0.0"/>
    <numFmt numFmtId="166" formatCode="#,##0.000"/>
    <numFmt numFmtId="167" formatCode="0.000"/>
  </numFmts>
  <fonts count="14" x14ac:knownFonts="1">
    <font>
      <sz val="11"/>
      <color theme="1"/>
      <name val="Calibri"/>
      <family val="2"/>
      <scheme val="minor"/>
    </font>
    <font>
      <b/>
      <sz val="11"/>
      <color theme="1"/>
      <name val="Calibri"/>
      <family val="2"/>
      <scheme val="minor"/>
    </font>
    <font>
      <b/>
      <sz val="8"/>
      <color indexed="81"/>
      <name val="Tahoma"/>
      <family val="2"/>
    </font>
    <font>
      <sz val="8"/>
      <color indexed="81"/>
      <name val="Tahoma"/>
      <family val="2"/>
    </font>
    <font>
      <u/>
      <sz val="8"/>
      <color indexed="81"/>
      <name val="Tahoma"/>
      <family val="2"/>
    </font>
    <font>
      <sz val="11"/>
      <color theme="1"/>
      <name val="Calibri"/>
      <family val="2"/>
      <scheme val="minor"/>
    </font>
    <font>
      <sz val="11"/>
      <color theme="0"/>
      <name val="Calibri"/>
      <family val="2"/>
      <scheme val="minor"/>
    </font>
    <font>
      <b/>
      <sz val="11"/>
      <color theme="0"/>
      <name val="Calibri"/>
      <family val="2"/>
      <scheme val="minor"/>
    </font>
    <font>
      <b/>
      <sz val="9"/>
      <color indexed="81"/>
      <name val="Tahoma"/>
      <charset val="1"/>
    </font>
    <font>
      <sz val="9"/>
      <color indexed="81"/>
      <name val="Tahoma"/>
      <family val="2"/>
    </font>
    <font>
      <sz val="9"/>
      <color indexed="81"/>
      <name val="Tahoma"/>
      <charset val="1"/>
    </font>
    <font>
      <sz val="11"/>
      <color theme="1"/>
      <name val="Calibri"/>
      <scheme val="minor"/>
    </font>
    <font>
      <b/>
      <sz val="9"/>
      <color indexed="81"/>
      <name val="Tahoma"/>
      <family val="2"/>
    </font>
    <font>
      <u/>
      <sz val="11"/>
      <color theme="10"/>
      <name val="Calibri"/>
      <family val="2"/>
      <scheme val="minor"/>
    </font>
  </fonts>
  <fills count="10">
    <fill>
      <patternFill patternType="none"/>
    </fill>
    <fill>
      <patternFill patternType="gray125"/>
    </fill>
    <fill>
      <patternFill patternType="solid">
        <fgColor theme="1" tint="0.499984740745262"/>
        <bgColor indexed="64"/>
      </patternFill>
    </fill>
    <fill>
      <patternFill patternType="solid">
        <fgColor theme="4" tint="0.59996337778862885"/>
        <bgColor indexed="64"/>
      </patternFill>
    </fill>
    <fill>
      <patternFill patternType="solid">
        <fgColor theme="4" tint="0.39994506668294322"/>
        <bgColor indexed="64"/>
      </patternFill>
    </fill>
    <fill>
      <patternFill patternType="solid">
        <fgColor theme="4" tint="0.79998168889431442"/>
        <bgColor indexed="64"/>
      </patternFill>
    </fill>
    <fill>
      <patternFill patternType="solid">
        <fgColor theme="4" tint="-0.24994659260841701"/>
        <bgColor indexed="64"/>
      </patternFill>
    </fill>
    <fill>
      <patternFill patternType="solid">
        <fgColor theme="4"/>
        <bgColor theme="4"/>
      </patternFill>
    </fill>
    <fill>
      <patternFill patternType="solid">
        <fgColor theme="4" tint="0.59999389629810485"/>
        <bgColor theme="4" tint="0.59999389629810485"/>
      </patternFill>
    </fill>
    <fill>
      <patternFill patternType="solid">
        <fgColor theme="4" tint="0.79998168889431442"/>
        <bgColor theme="4" tint="0.79998168889431442"/>
      </patternFill>
    </fill>
  </fills>
  <borders count="12">
    <border>
      <left/>
      <right/>
      <top/>
      <bottom/>
      <diagonal/>
    </border>
    <border>
      <left style="thin">
        <color theme="0"/>
      </left>
      <right style="thin">
        <color theme="0"/>
      </right>
      <top style="thin">
        <color theme="0"/>
      </top>
      <bottom style="thin">
        <color theme="0"/>
      </bottom>
      <diagonal/>
    </border>
    <border>
      <left style="thin">
        <color theme="0"/>
      </left>
      <right/>
      <top/>
      <bottom/>
      <diagonal/>
    </border>
    <border>
      <left/>
      <right style="thin">
        <color theme="0"/>
      </right>
      <top/>
      <bottom style="thick">
        <color theme="0"/>
      </bottom>
      <diagonal/>
    </border>
    <border>
      <left/>
      <right/>
      <top/>
      <bottom style="thick">
        <color theme="0"/>
      </bottom>
      <diagonal/>
    </border>
    <border>
      <left/>
      <right style="thin">
        <color theme="0"/>
      </right>
      <top/>
      <bottom style="thin">
        <color theme="0"/>
      </bottom>
      <diagonal/>
    </border>
    <border>
      <left/>
      <right/>
      <top/>
      <bottom style="thin">
        <color theme="0"/>
      </bottom>
      <diagonal/>
    </border>
    <border>
      <left/>
      <right style="thin">
        <color theme="0"/>
      </right>
      <top/>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s>
  <cellStyleXfs count="10">
    <xf numFmtId="0" fontId="0" fillId="0" borderId="0"/>
    <xf numFmtId="49" fontId="5" fillId="2" borderId="1" applyNumberFormat="0" applyFont="0" applyAlignment="0" applyProtection="0"/>
    <xf numFmtId="0" fontId="5" fillId="0" borderId="0" applyNumberFormat="0" applyFont="0" applyFill="0" applyBorder="0" applyAlignment="0" applyProtection="0"/>
    <xf numFmtId="0" fontId="5" fillId="0" borderId="0" applyNumberFormat="0" applyFont="0" applyBorder="0" applyAlignment="0" applyProtection="0"/>
    <xf numFmtId="49" fontId="5" fillId="5" borderId="1" applyNumberFormat="0" applyFont="0" applyAlignment="0" applyProtection="0"/>
    <xf numFmtId="49" fontId="5" fillId="4" borderId="1" applyNumberFormat="0" applyAlignment="0" applyProtection="0"/>
    <xf numFmtId="0" fontId="6" fillId="6" borderId="1" applyNumberFormat="0" applyAlignment="0" applyProtection="0"/>
    <xf numFmtId="164" fontId="5" fillId="3" borderId="1" applyNumberFormat="0" applyFont="0" applyAlignment="0" applyProtection="0"/>
    <xf numFmtId="49" fontId="5" fillId="5" borderId="1" applyNumberFormat="0" applyFont="0" applyAlignment="0" applyProtection="0"/>
    <xf numFmtId="0" fontId="13" fillId="0" borderId="0" applyNumberFormat="0" applyFill="0" applyBorder="0" applyAlignment="0" applyProtection="0"/>
  </cellStyleXfs>
  <cellXfs count="106">
    <xf numFmtId="0" fontId="0" fillId="0" borderId="0" xfId="0"/>
    <xf numFmtId="49" fontId="0" fillId="0" borderId="0" xfId="0" applyNumberFormat="1"/>
    <xf numFmtId="1" fontId="0" fillId="0" borderId="0" xfId="0" applyNumberFormat="1"/>
    <xf numFmtId="0" fontId="0" fillId="0" borderId="0" xfId="0" applyNumberFormat="1"/>
    <xf numFmtId="0" fontId="1" fillId="0" borderId="0" xfId="0" applyFont="1" applyAlignment="1">
      <alignment wrapText="1"/>
    </xf>
    <xf numFmtId="49" fontId="1" fillId="0" borderId="0" xfId="0" applyNumberFormat="1" applyFont="1" applyAlignment="1">
      <alignment wrapText="1"/>
    </xf>
    <xf numFmtId="164" fontId="0" fillId="0" borderId="0" xfId="0" applyNumberFormat="1"/>
    <xf numFmtId="0" fontId="0" fillId="0" borderId="0" xfId="0" applyAlignment="1">
      <alignment vertical="top" wrapText="1"/>
    </xf>
    <xf numFmtId="0" fontId="0" fillId="0" borderId="0" xfId="0" applyNumberFormat="1" applyAlignment="1">
      <alignment wrapText="1"/>
    </xf>
    <xf numFmtId="164" fontId="0" fillId="0" borderId="0" xfId="0" applyNumberFormat="1" applyAlignment="1">
      <alignment wrapText="1"/>
    </xf>
    <xf numFmtId="1" fontId="0" fillId="0" borderId="0" xfId="0" applyNumberFormat="1" applyAlignment="1">
      <alignment wrapText="1"/>
    </xf>
    <xf numFmtId="49" fontId="0" fillId="0" borderId="0" xfId="0" applyNumberFormat="1" applyAlignment="1">
      <alignment wrapText="1"/>
    </xf>
    <xf numFmtId="0" fontId="0" fillId="0" borderId="0" xfId="0" applyBorder="1"/>
    <xf numFmtId="0" fontId="0" fillId="0" borderId="0" xfId="0" applyAlignment="1">
      <alignment wrapText="1"/>
    </xf>
    <xf numFmtId="49" fontId="0" fillId="0" borderId="0" xfId="3" applyNumberFormat="1" applyFont="1"/>
    <xf numFmtId="0" fontId="0" fillId="5" borderId="1" xfId="4" applyNumberFormat="1" applyFont="1"/>
    <xf numFmtId="49" fontId="6" fillId="6" borderId="1" xfId="6" applyNumberFormat="1"/>
    <xf numFmtId="0" fontId="0" fillId="0" borderId="0" xfId="2" applyFont="1"/>
    <xf numFmtId="0" fontId="0" fillId="5" borderId="0" xfId="4" applyNumberFormat="1" applyFont="1" applyBorder="1"/>
    <xf numFmtId="1" fontId="0" fillId="5" borderId="0" xfId="4" applyNumberFormat="1" applyFont="1" applyBorder="1"/>
    <xf numFmtId="0" fontId="0" fillId="2" borderId="0" xfId="1" applyNumberFormat="1" applyFont="1" applyBorder="1"/>
    <xf numFmtId="0" fontId="5" fillId="4" borderId="0" xfId="5" applyNumberFormat="1" applyBorder="1"/>
    <xf numFmtId="164" fontId="5" fillId="4" borderId="0" xfId="5" applyNumberFormat="1" applyBorder="1"/>
    <xf numFmtId="1" fontId="5" fillId="4" borderId="0" xfId="5" applyNumberFormat="1" applyBorder="1"/>
    <xf numFmtId="0" fontId="5" fillId="4" borderId="2" xfId="5" applyNumberFormat="1" applyBorder="1"/>
    <xf numFmtId="0" fontId="0" fillId="5" borderId="2" xfId="4" applyNumberFormat="1" applyFont="1" applyBorder="1"/>
    <xf numFmtId="0" fontId="6" fillId="6" borderId="0" xfId="6" applyBorder="1"/>
    <xf numFmtId="0" fontId="6" fillId="6" borderId="2" xfId="6" applyBorder="1"/>
    <xf numFmtId="0" fontId="0" fillId="3" borderId="0" xfId="7" applyNumberFormat="1" applyFont="1" applyBorder="1"/>
    <xf numFmtId="0" fontId="0" fillId="3" borderId="2" xfId="7" applyNumberFormat="1" applyFont="1" applyBorder="1"/>
    <xf numFmtId="0" fontId="0" fillId="2" borderId="2" xfId="1" applyNumberFormat="1" applyFont="1" applyBorder="1"/>
    <xf numFmtId="0" fontId="0" fillId="0" borderId="2" xfId="2" applyFont="1" applyBorder="1"/>
    <xf numFmtId="0" fontId="1" fillId="0" borderId="0" xfId="0" applyNumberFormat="1" applyFont="1"/>
    <xf numFmtId="4" fontId="0" fillId="0" borderId="0" xfId="0" applyNumberFormat="1"/>
    <xf numFmtId="4" fontId="0" fillId="0" borderId="0" xfId="0" applyNumberFormat="1" applyBorder="1"/>
    <xf numFmtId="0" fontId="5" fillId="4" borderId="1" xfId="5" applyNumberFormat="1"/>
    <xf numFmtId="0" fontId="5" fillId="4" borderId="1" xfId="5" applyNumberFormat="1" applyAlignment="1"/>
    <xf numFmtId="0" fontId="7" fillId="7" borderId="3" xfId="0" applyFont="1" applyFill="1" applyBorder="1"/>
    <xf numFmtId="0" fontId="7" fillId="7" borderId="4" xfId="0" applyFont="1" applyFill="1" applyBorder="1"/>
    <xf numFmtId="4" fontId="0" fillId="8" borderId="5" xfId="0" applyNumberFormat="1" applyFont="1" applyFill="1" applyBorder="1"/>
    <xf numFmtId="0" fontId="0" fillId="8" borderId="6" xfId="0" applyNumberFormat="1" applyFont="1" applyFill="1" applyBorder="1"/>
    <xf numFmtId="4" fontId="0" fillId="9" borderId="5" xfId="0" applyNumberFormat="1" applyFont="1" applyFill="1" applyBorder="1"/>
    <xf numFmtId="0" fontId="0" fillId="9" borderId="6" xfId="0" applyNumberFormat="1" applyFont="1" applyFill="1" applyBorder="1"/>
    <xf numFmtId="4" fontId="0" fillId="9" borderId="7" xfId="0" applyNumberFormat="1" applyFont="1" applyFill="1" applyBorder="1"/>
    <xf numFmtId="0" fontId="0" fillId="9" borderId="0" xfId="0" applyNumberFormat="1" applyFont="1" applyFill="1"/>
    <xf numFmtId="0" fontId="0" fillId="8" borderId="5" xfId="0" applyNumberFormat="1" applyFont="1" applyFill="1" applyBorder="1"/>
    <xf numFmtId="0" fontId="0" fillId="9" borderId="5" xfId="0" applyNumberFormat="1" applyFont="1" applyFill="1" applyBorder="1"/>
    <xf numFmtId="0" fontId="0" fillId="9" borderId="7" xfId="0" applyNumberFormat="1" applyFont="1" applyFill="1" applyBorder="1"/>
    <xf numFmtId="1" fontId="5" fillId="4" borderId="1" xfId="5" applyNumberFormat="1"/>
    <xf numFmtId="167" fontId="5" fillId="4" borderId="1" xfId="5" applyNumberFormat="1"/>
    <xf numFmtId="1" fontId="5" fillId="4" borderId="1" xfId="5" applyNumberFormat="1" applyAlignment="1"/>
    <xf numFmtId="167" fontId="5" fillId="4" borderId="1" xfId="5" applyNumberFormat="1" applyAlignment="1"/>
    <xf numFmtId="167" fontId="11" fillId="4" borderId="1" xfId="5" applyNumberFormat="1" applyFont="1" applyAlignment="1"/>
    <xf numFmtId="0" fontId="5" fillId="2" borderId="1" xfId="1" applyNumberFormat="1"/>
    <xf numFmtId="0" fontId="6" fillId="6" borderId="1" xfId="6"/>
    <xf numFmtId="0" fontId="6" fillId="6" borderId="1" xfId="6" applyNumberFormat="1"/>
    <xf numFmtId="0" fontId="0" fillId="5" borderId="8" xfId="4" applyNumberFormat="1" applyFont="1" applyBorder="1"/>
    <xf numFmtId="0" fontId="0" fillId="5" borderId="9" xfId="4" applyNumberFormat="1" applyFont="1" applyBorder="1"/>
    <xf numFmtId="0" fontId="0" fillId="5" borderId="10" xfId="4" applyNumberFormat="1" applyFont="1" applyBorder="1"/>
    <xf numFmtId="0" fontId="0" fillId="3" borderId="8" xfId="7" applyNumberFormat="1" applyFont="1" applyBorder="1"/>
    <xf numFmtId="0" fontId="6" fillId="3" borderId="10" xfId="7" applyNumberFormat="1" applyFont="1" applyBorder="1"/>
    <xf numFmtId="0" fontId="5" fillId="2" borderId="8" xfId="1" applyNumberFormat="1" applyBorder="1"/>
    <xf numFmtId="0" fontId="5" fillId="2" borderId="10" xfId="1" applyNumberFormat="1" applyBorder="1"/>
    <xf numFmtId="0" fontId="5" fillId="4" borderId="8" xfId="5" applyNumberFormat="1" applyBorder="1"/>
    <xf numFmtId="0" fontId="5" fillId="4" borderId="9" xfId="5" applyNumberFormat="1" applyBorder="1"/>
    <xf numFmtId="0" fontId="0" fillId="3" borderId="1" xfId="7" applyNumberFormat="1" applyFont="1"/>
    <xf numFmtId="49" fontId="0" fillId="0" borderId="0" xfId="3" applyNumberFormat="1" applyFont="1" applyAlignment="1"/>
    <xf numFmtId="0" fontId="0" fillId="5" borderId="1" xfId="4" applyNumberFormat="1" applyFont="1" applyAlignment="1"/>
    <xf numFmtId="164" fontId="0" fillId="5" borderId="1" xfId="4" applyNumberFormat="1" applyFont="1" applyAlignment="1"/>
    <xf numFmtId="0" fontId="11" fillId="5" borderId="1" xfId="4" applyNumberFormat="1" applyFont="1" applyAlignment="1"/>
    <xf numFmtId="1" fontId="0" fillId="5" borderId="1" xfId="4" applyNumberFormat="1" applyFont="1" applyAlignment="1"/>
    <xf numFmtId="49" fontId="6" fillId="6" borderId="1" xfId="6" applyNumberFormat="1" applyAlignment="1"/>
    <xf numFmtId="0" fontId="6" fillId="6" borderId="1" xfId="6" applyNumberFormat="1" applyAlignment="1"/>
    <xf numFmtId="0" fontId="0" fillId="2" borderId="1" xfId="1" applyNumberFormat="1" applyFont="1" applyAlignment="1"/>
    <xf numFmtId="0" fontId="0" fillId="0" borderId="0" xfId="2" applyNumberFormat="1" applyFont="1" applyAlignment="1"/>
    <xf numFmtId="164" fontId="0" fillId="3" borderId="1" xfId="7" applyNumberFormat="1" applyFont="1" applyAlignment="1"/>
    <xf numFmtId="165" fontId="0" fillId="3" borderId="1" xfId="7" applyNumberFormat="1" applyFont="1" applyAlignment="1"/>
    <xf numFmtId="0" fontId="0" fillId="3" borderId="1" xfId="7" applyNumberFormat="1" applyFont="1" applyAlignment="1"/>
    <xf numFmtId="166" fontId="0" fillId="3" borderId="1" xfId="7" applyNumberFormat="1" applyFont="1" applyAlignment="1"/>
    <xf numFmtId="0" fontId="11" fillId="2" borderId="1" xfId="1" applyNumberFormat="1" applyFont="1" applyAlignment="1"/>
    <xf numFmtId="0" fontId="0" fillId="0" borderId="0" xfId="0" applyAlignment="1"/>
    <xf numFmtId="0" fontId="0" fillId="0" borderId="0" xfId="0" applyFill="1" applyAlignment="1"/>
    <xf numFmtId="22" fontId="0" fillId="0" borderId="0" xfId="0" applyNumberFormat="1" applyAlignment="1"/>
    <xf numFmtId="22" fontId="0" fillId="0" borderId="0" xfId="0" applyNumberFormat="1" applyFill="1" applyAlignment="1"/>
    <xf numFmtId="0" fontId="0" fillId="0" borderId="0" xfId="0" quotePrefix="1" applyFill="1" applyAlignment="1"/>
    <xf numFmtId="0" fontId="13" fillId="0" borderId="0" xfId="9" applyFill="1" applyAlignment="1"/>
    <xf numFmtId="0" fontId="13" fillId="0" borderId="0" xfId="9" applyAlignment="1"/>
    <xf numFmtId="0" fontId="0" fillId="0" borderId="0" xfId="0" quotePrefix="1" applyAlignment="1"/>
    <xf numFmtId="1" fontId="11" fillId="4" borderId="1" xfId="5" applyNumberFormat="1" applyFont="1" applyAlignment="1"/>
    <xf numFmtId="49" fontId="0" fillId="0" borderId="0" xfId="3" applyNumberFormat="1" applyFont="1" applyBorder="1" applyAlignment="1"/>
    <xf numFmtId="0" fontId="0" fillId="5" borderId="11" xfId="4" applyNumberFormat="1" applyFont="1" applyBorder="1" applyAlignment="1"/>
    <xf numFmtId="164" fontId="0" fillId="5" borderId="11" xfId="4" applyNumberFormat="1" applyFont="1" applyBorder="1" applyAlignment="1"/>
    <xf numFmtId="1" fontId="0" fillId="5" borderId="11" xfId="4" applyNumberFormat="1" applyFont="1" applyBorder="1" applyAlignment="1"/>
    <xf numFmtId="49" fontId="6" fillId="6" borderId="11" xfId="6" applyNumberFormat="1" applyBorder="1" applyAlignment="1"/>
    <xf numFmtId="0" fontId="6" fillId="6" borderId="11" xfId="6" applyNumberFormat="1" applyBorder="1" applyAlignment="1"/>
    <xf numFmtId="164" fontId="0" fillId="3" borderId="11" xfId="7" applyNumberFormat="1" applyFont="1" applyBorder="1" applyAlignment="1"/>
    <xf numFmtId="165" fontId="0" fillId="3" borderId="11" xfId="7" applyNumberFormat="1" applyFont="1" applyBorder="1" applyAlignment="1"/>
    <xf numFmtId="0" fontId="0" fillId="3" borderId="11" xfId="7" applyNumberFormat="1" applyFont="1" applyBorder="1" applyAlignment="1"/>
    <xf numFmtId="166" fontId="0" fillId="3" borderId="11" xfId="7" applyNumberFormat="1" applyFont="1" applyBorder="1" applyAlignment="1"/>
    <xf numFmtId="1" fontId="11" fillId="4" borderId="11" xfId="5" applyNumberFormat="1" applyFont="1" applyBorder="1" applyAlignment="1"/>
    <xf numFmtId="167" fontId="11" fillId="4" borderId="11" xfId="5" applyNumberFormat="1" applyFont="1" applyBorder="1" applyAlignment="1"/>
    <xf numFmtId="167" fontId="5" fillId="4" borderId="11" xfId="5" applyNumberFormat="1" applyBorder="1" applyAlignment="1"/>
    <xf numFmtId="0" fontId="0" fillId="2" borderId="11" xfId="1" applyNumberFormat="1" applyFont="1" applyBorder="1" applyAlignment="1"/>
    <xf numFmtId="0" fontId="0" fillId="0" borderId="0" xfId="2" applyNumberFormat="1" applyFont="1" applyBorder="1" applyAlignment="1"/>
    <xf numFmtId="0" fontId="13" fillId="5" borderId="1" xfId="9" applyNumberFormat="1" applyFill="1" applyBorder="1" applyAlignment="1"/>
    <xf numFmtId="0" fontId="13" fillId="5" borderId="11" xfId="9" applyNumberFormat="1" applyFill="1" applyBorder="1" applyAlignment="1"/>
  </cellXfs>
  <cellStyles count="10">
    <cellStyle name="Hyperlink" xfId="9" builtinId="8"/>
    <cellStyle name="NodeXL Do Not Edit" xfId="1"/>
    <cellStyle name="NodeXL Graph Metric" xfId="5"/>
    <cellStyle name="NodeXL Graph Metric Separator" xfId="8"/>
    <cellStyle name="NodeXL Label" xfId="6"/>
    <cellStyle name="NodeXL Layout" xfId="7"/>
    <cellStyle name="NodeXL Other Column" xfId="2"/>
    <cellStyle name="NodeXL Required" xfId="3"/>
    <cellStyle name="NodeXL Visual Property" xfId="4"/>
    <cellStyle name="Normal" xfId="0" builtinId="0"/>
  </cellStyles>
  <dxfs count="124">
    <dxf>
      <numFmt numFmtId="30" formatCode="@"/>
      <alignment horizontal="general" vertical="bottom" textRotation="0" wrapText="0" indent="0" justifyLastLine="0" shrinkToFit="0" readingOrder="0"/>
    </dxf>
    <dxf>
      <numFmt numFmtId="164" formatCode="0.0"/>
      <alignment horizontal="general" vertical="bottom" textRotation="0" wrapText="0" indent="0" justifyLastLine="0" shrinkToFit="0" readingOrder="0"/>
      <border outline="0">
        <left style="thin">
          <color theme="0"/>
        </left>
      </border>
    </dxf>
    <dxf>
      <numFmt numFmtId="0" formatCode="General"/>
      <alignment horizontal="general" vertical="bottom" textRotation="0" wrapText="0" indent="0" justifyLastLine="0" shrinkToFit="0" readingOrder="0"/>
      <border outline="0">
        <right style="thin">
          <color theme="0"/>
        </right>
      </border>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border outline="0">
        <left style="thin">
          <color theme="0"/>
        </left>
      </border>
    </dxf>
    <dxf>
      <numFmt numFmtId="1" formatCode="0"/>
      <alignment horizontal="general" vertical="bottom" textRotation="0" wrapText="0" indent="0" justifyLastLine="0" shrinkToFit="0" readingOrder="0"/>
      <border outline="0">
        <right style="thin">
          <color theme="0"/>
        </right>
      </border>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numFmt numFmtId="166" formatCode="#,##0.000"/>
      <alignment horizontal="general" vertical="bottom" textRotation="0" wrapText="0" indent="0" justifyLastLine="0" shrinkToFit="0" readingOrder="0"/>
    </dxf>
    <dxf>
      <numFmt numFmtId="166" formatCode="#,##0.0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65" formatCode="#,##0.0"/>
      <alignment horizontal="general" vertical="bottom" textRotation="0" wrapText="0" indent="0" justifyLastLine="0" shrinkToFit="0" readingOrder="0"/>
    </dxf>
    <dxf>
      <numFmt numFmtId="165" formatCode="#,##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164" formatCode="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numFmt numFmtId="164" formatCode="0.0"/>
      <alignment horizontal="general"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numFmt numFmtId="0" formatCode="General"/>
    </dxf>
    <dxf>
      <numFmt numFmtId="4" formatCode="#,##0.0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dxf>
    <dxf>
      <numFmt numFmtId="30" formatCode="@"/>
    </dxf>
    <dxf>
      <numFmt numFmtId="30" formatCode="@"/>
    </dxf>
    <dxf>
      <numFmt numFmtId="30" formatCode="@"/>
    </dxf>
    <dxf>
      <numFmt numFmtId="30" formatCode="@"/>
    </dxf>
    <dxf>
      <numFmt numFmtId="167" formatCode="0.000"/>
    </dxf>
    <dxf>
      <numFmt numFmtId="167" formatCode="0.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0" formatCode="General"/>
    </dxf>
    <dxf>
      <font>
        <b val="0"/>
        <i val="0"/>
        <strike val="0"/>
        <condense val="0"/>
        <extend val="0"/>
        <outline val="0"/>
        <shadow val="0"/>
        <u val="none"/>
        <vertAlign val="baseline"/>
        <sz val="11"/>
        <color theme="1"/>
        <name val="Calibri"/>
        <scheme val="minor"/>
      </font>
      <numFmt numFmtId="0" formatCode="General"/>
    </dxf>
    <dxf>
      <numFmt numFmtId="30" formatCode="@"/>
    </dxf>
    <dxf>
      <font>
        <b val="0"/>
        <i val="0"/>
        <strike val="0"/>
        <condense val="0"/>
        <extend val="0"/>
        <outline val="0"/>
        <shadow val="0"/>
        <u val="none"/>
        <vertAlign val="baseline"/>
        <sz val="11"/>
        <color theme="1"/>
        <name val="Calibri"/>
        <scheme val="minor"/>
      </font>
      <numFmt numFmtId="0" formatCode="General"/>
    </dxf>
    <dxf>
      <numFmt numFmtId="0" formatCode="General"/>
    </dxf>
    <dxf>
      <numFmt numFmtId="0" formatCode="General"/>
    </dxf>
    <dxf>
      <numFmt numFmtId="30" formatCode="@"/>
    </dxf>
    <dxf>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alignment horizontal="general" vertical="bottom" textRotation="0" wrapText="1" indent="0" justifyLastLine="0" shrinkToFit="0" readingOrder="0"/>
    </dxf>
    <dxf>
      <font>
        <color theme="0"/>
      </font>
      <fill>
        <patternFill>
          <bgColor theme="4"/>
        </patternFill>
      </fill>
      <border>
        <left style="thin">
          <color theme="0"/>
        </left>
        <right style="thin">
          <color theme="0"/>
        </right>
        <top style="thin">
          <color theme="0"/>
        </top>
        <bottom style="thin">
          <color theme="0"/>
        </bottom>
        <vertical style="thin">
          <color theme="0"/>
        </vertical>
        <horizontal style="thin">
          <color theme="0"/>
        </horizontal>
      </border>
    </dxf>
    <dxf>
      <font>
        <b/>
        <i val="0"/>
      </font>
      <fill>
        <patternFill>
          <bgColor rgb="FFD7D7D7"/>
        </patternFill>
      </fill>
    </dxf>
    <dxf>
      <font>
        <b val="0"/>
        <i val="0"/>
      </font>
      <fill>
        <patternFill patternType="none">
          <bgColor indexed="65"/>
        </patternFill>
      </fill>
    </dxf>
  </dxfs>
  <tableStyles count="2" defaultTableStyle="TableStyleMedium9" defaultPivotStyle="PivotStyleLight16">
    <tableStyle name="MySqlDefault" pivot="0" table="0" count="2">
      <tableStyleElement type="wholeTable" dxfId="123"/>
      <tableStyleElement type="headerRow" dxfId="122"/>
    </tableStyle>
    <tableStyle name="NodeXL Table" pivot="0" count="1">
      <tableStyleElement type="headerRow" dxfId="121"/>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Metrics'!$E$2</c:f>
              <c:strCache>
                <c:ptCount val="1"/>
                <c:pt idx="0">
                  <c:v>0</c:v>
                </c:pt>
              </c:strCache>
            </c:strRef>
          </c:tx>
          <c:spPr>
            <a:solidFill>
              <a:schemeClr val="accent1"/>
            </a:solidFill>
          </c:spPr>
          <c:invertIfNegative val="0"/>
          <c:cat>
            <c:numRef>
              <c:f>'Overall Metrics'!$D$2:$D$45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Metrics'!$E$2:$E$45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2B38-4BC7-A80A-7F08952BC02C}"/>
            </c:ext>
          </c:extLst>
        </c:ser>
        <c:dLbls>
          <c:showLegendKey val="0"/>
          <c:showVal val="0"/>
          <c:showCatName val="0"/>
          <c:showSerName val="0"/>
          <c:showPercent val="0"/>
          <c:showBubbleSize val="0"/>
        </c:dLbls>
        <c:gapWidth val="0"/>
        <c:axId val="-1133292176"/>
        <c:axId val="-1133286192"/>
      </c:barChart>
      <c:catAx>
        <c:axId val="-1133292176"/>
        <c:scaling>
          <c:orientation val="minMax"/>
        </c:scaling>
        <c:delete val="1"/>
        <c:axPos val="b"/>
        <c:title>
          <c:tx>
            <c:rich>
              <a:bodyPr/>
              <a:lstStyle/>
              <a:p>
                <a:pPr>
                  <a:defRPr/>
                </a:pPr>
                <a:r>
                  <a:rPr lang="en-US"/>
                  <a:t>Degree</a:t>
                </a:r>
              </a:p>
            </c:rich>
          </c:tx>
          <c:layout>
            <c:manualLayout>
              <c:xMode val="edge"/>
              <c:yMode val="edge"/>
              <c:x val="0.44107564559545148"/>
              <c:y val="0.83479536025738765"/>
            </c:manualLayout>
          </c:layout>
          <c:overlay val="0"/>
        </c:title>
        <c:numFmt formatCode="#,##0.00" sourceLinked="1"/>
        <c:majorTickMark val="out"/>
        <c:minorTickMark val="none"/>
        <c:tickLblPos val="none"/>
        <c:crossAx val="-1133286192"/>
        <c:crosses val="autoZero"/>
        <c:auto val="1"/>
        <c:lblAlgn val="ctr"/>
        <c:lblOffset val="100"/>
        <c:noMultiLvlLbl val="0"/>
      </c:catAx>
      <c:valAx>
        <c:axId val="-113328619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92176"/>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Metrics'!$G$2</c:f>
              <c:strCache>
                <c:ptCount val="1"/>
                <c:pt idx="0">
                  <c:v>0</c:v>
                </c:pt>
              </c:strCache>
            </c:strRef>
          </c:tx>
          <c:spPr>
            <a:solidFill>
              <a:schemeClr val="accent1"/>
            </a:solidFill>
          </c:spPr>
          <c:invertIfNegative val="0"/>
          <c:cat>
            <c:numRef>
              <c:f>'Overall Metrics'!$F$2:$F$45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Metrics'!$G$2:$G$45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423B-4A94-95DB-20F480E116BF}"/>
            </c:ext>
          </c:extLst>
        </c:ser>
        <c:dLbls>
          <c:showLegendKey val="0"/>
          <c:showVal val="0"/>
          <c:showCatName val="0"/>
          <c:showSerName val="0"/>
          <c:showPercent val="0"/>
          <c:showBubbleSize val="0"/>
        </c:dLbls>
        <c:gapWidth val="0"/>
        <c:axId val="-1133298704"/>
        <c:axId val="-1133276944"/>
      </c:barChart>
      <c:catAx>
        <c:axId val="-1133298704"/>
        <c:scaling>
          <c:orientation val="minMax"/>
        </c:scaling>
        <c:delete val="1"/>
        <c:axPos val="b"/>
        <c:title>
          <c:tx>
            <c:rich>
              <a:bodyPr/>
              <a:lstStyle/>
              <a:p>
                <a:pPr>
                  <a:defRPr/>
                </a:pPr>
                <a:r>
                  <a:rPr lang="en-US"/>
                  <a:t>In-Degree</a:t>
                </a:r>
              </a:p>
            </c:rich>
          </c:tx>
          <c:layout>
            <c:manualLayout>
              <c:xMode val="edge"/>
              <c:yMode val="edge"/>
              <c:x val="0.43425552624336278"/>
              <c:y val="0.81759105918211861"/>
            </c:manualLayout>
          </c:layout>
          <c:overlay val="0"/>
        </c:title>
        <c:numFmt formatCode="#,##0.00" sourceLinked="1"/>
        <c:majorTickMark val="out"/>
        <c:minorTickMark val="none"/>
        <c:tickLblPos val="none"/>
        <c:crossAx val="-1133276944"/>
        <c:crosses val="autoZero"/>
        <c:auto val="1"/>
        <c:lblAlgn val="ctr"/>
        <c:lblOffset val="100"/>
        <c:noMultiLvlLbl val="0"/>
      </c:catAx>
      <c:valAx>
        <c:axId val="-1133276944"/>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9870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Metrics'!$I$2</c:f>
              <c:strCache>
                <c:ptCount val="1"/>
                <c:pt idx="0">
                  <c:v>0</c:v>
                </c:pt>
              </c:strCache>
            </c:strRef>
          </c:tx>
          <c:spPr>
            <a:solidFill>
              <a:schemeClr val="accent1"/>
            </a:solidFill>
          </c:spPr>
          <c:invertIfNegative val="0"/>
          <c:cat>
            <c:numRef>
              <c:f>'Overall Metrics'!$H$2:$H$45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Metrics'!$I$2:$I$45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9AA1-4D0C-8F55-B9CE18F35335}"/>
            </c:ext>
          </c:extLst>
        </c:ser>
        <c:dLbls>
          <c:showLegendKey val="0"/>
          <c:showVal val="0"/>
          <c:showCatName val="0"/>
          <c:showSerName val="0"/>
          <c:showPercent val="0"/>
          <c:showBubbleSize val="0"/>
        </c:dLbls>
        <c:gapWidth val="0"/>
        <c:axId val="-1133280752"/>
        <c:axId val="-1133280208"/>
      </c:barChart>
      <c:catAx>
        <c:axId val="-1133280752"/>
        <c:scaling>
          <c:orientation val="minMax"/>
        </c:scaling>
        <c:delete val="1"/>
        <c:axPos val="b"/>
        <c:title>
          <c:tx>
            <c:rich>
              <a:bodyPr/>
              <a:lstStyle/>
              <a:p>
                <a:pPr>
                  <a:defRPr/>
                </a:pPr>
                <a:r>
                  <a:rPr lang="en-US"/>
                  <a:t>Out-Degree</a:t>
                </a:r>
              </a:p>
            </c:rich>
          </c:tx>
          <c:layout>
            <c:manualLayout>
              <c:xMode val="edge"/>
              <c:yMode val="edge"/>
              <c:x val="0.41379516818709683"/>
              <c:y val="0.80898890864450268"/>
            </c:manualLayout>
          </c:layout>
          <c:overlay val="0"/>
        </c:title>
        <c:numFmt formatCode="#,##0.00" sourceLinked="1"/>
        <c:majorTickMark val="out"/>
        <c:minorTickMark val="none"/>
        <c:tickLblPos val="none"/>
        <c:crossAx val="-1133280208"/>
        <c:crosses val="autoZero"/>
        <c:auto val="1"/>
        <c:lblAlgn val="ctr"/>
        <c:lblOffset val="100"/>
        <c:noMultiLvlLbl val="0"/>
      </c:catAx>
      <c:valAx>
        <c:axId val="-1133280208"/>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80752"/>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Metrics'!$K$2</c:f>
              <c:strCache>
                <c:ptCount val="1"/>
                <c:pt idx="0">
                  <c:v>0</c:v>
                </c:pt>
              </c:strCache>
            </c:strRef>
          </c:tx>
          <c:spPr>
            <a:solidFill>
              <a:schemeClr val="accent1"/>
            </a:solidFill>
          </c:spPr>
          <c:invertIfNegative val="0"/>
          <c:cat>
            <c:numRef>
              <c:f>'Overall Metrics'!$J$2:$J$45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Metrics'!$K$2:$K$45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81DA-425D-9273-3319F1AB6E8F}"/>
            </c:ext>
          </c:extLst>
        </c:ser>
        <c:dLbls>
          <c:showLegendKey val="0"/>
          <c:showVal val="0"/>
          <c:showCatName val="0"/>
          <c:showSerName val="0"/>
          <c:showPercent val="0"/>
          <c:showBubbleSize val="0"/>
        </c:dLbls>
        <c:gapWidth val="0"/>
        <c:axId val="-1133290544"/>
        <c:axId val="-1133274768"/>
      </c:barChart>
      <c:catAx>
        <c:axId val="-1133290544"/>
        <c:scaling>
          <c:orientation val="minMax"/>
        </c:scaling>
        <c:delete val="1"/>
        <c:axPos val="b"/>
        <c:title>
          <c:tx>
            <c:rich>
              <a:bodyPr/>
              <a:lstStyle/>
              <a:p>
                <a:pPr>
                  <a:defRPr/>
                </a:pPr>
                <a:r>
                  <a:rPr lang="en-US"/>
                  <a:t>Betweenness Centrality</a:t>
                </a:r>
              </a:p>
            </c:rich>
          </c:tx>
          <c:layout>
            <c:manualLayout>
              <c:xMode val="edge"/>
              <c:yMode val="edge"/>
              <c:x val="0.32728710116056114"/>
              <c:y val="0.82619320971975252"/>
            </c:manualLayout>
          </c:layout>
          <c:overlay val="0"/>
        </c:title>
        <c:numFmt formatCode="#,##0.00" sourceLinked="1"/>
        <c:majorTickMark val="out"/>
        <c:minorTickMark val="none"/>
        <c:tickLblPos val="none"/>
        <c:crossAx val="-1133274768"/>
        <c:crosses val="autoZero"/>
        <c:auto val="1"/>
        <c:lblAlgn val="ctr"/>
        <c:lblOffset val="100"/>
        <c:noMultiLvlLbl val="0"/>
      </c:catAx>
      <c:valAx>
        <c:axId val="-1133274768"/>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9054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Metrics'!$M$2</c:f>
              <c:strCache>
                <c:ptCount val="1"/>
                <c:pt idx="0">
                  <c:v>0</c:v>
                </c:pt>
              </c:strCache>
            </c:strRef>
          </c:tx>
          <c:spPr>
            <a:solidFill>
              <a:schemeClr val="accent1"/>
            </a:solidFill>
          </c:spPr>
          <c:invertIfNegative val="0"/>
          <c:cat>
            <c:numRef>
              <c:f>'Overall Metrics'!$L$2:$L$45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Metrics'!$M$2:$M$45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3395-4188-BAAC-252E10BD5EC6}"/>
            </c:ext>
          </c:extLst>
        </c:ser>
        <c:dLbls>
          <c:showLegendKey val="0"/>
          <c:showVal val="0"/>
          <c:showCatName val="0"/>
          <c:showSerName val="0"/>
          <c:showPercent val="0"/>
          <c:showBubbleSize val="0"/>
        </c:dLbls>
        <c:gapWidth val="0"/>
        <c:axId val="-1133285648"/>
        <c:axId val="-1133299248"/>
      </c:barChart>
      <c:catAx>
        <c:axId val="-1133285648"/>
        <c:scaling>
          <c:orientation val="minMax"/>
        </c:scaling>
        <c:delete val="1"/>
        <c:axPos val="b"/>
        <c:title>
          <c:tx>
            <c:rich>
              <a:bodyPr/>
              <a:lstStyle/>
              <a:p>
                <a:pPr>
                  <a:defRPr/>
                </a:pPr>
                <a:r>
                  <a:rPr lang="en-US"/>
                  <a:t>Closeness Centrality</a:t>
                </a:r>
              </a:p>
            </c:rich>
          </c:tx>
          <c:layout>
            <c:manualLayout>
              <c:xMode val="edge"/>
              <c:yMode val="edge"/>
              <c:x val="0.35406086287408578"/>
              <c:y val="0.82619320971975252"/>
            </c:manualLayout>
          </c:layout>
          <c:overlay val="0"/>
        </c:title>
        <c:numFmt formatCode="#,##0.00" sourceLinked="1"/>
        <c:majorTickMark val="out"/>
        <c:minorTickMark val="none"/>
        <c:tickLblPos val="none"/>
        <c:crossAx val="-1133299248"/>
        <c:crosses val="autoZero"/>
        <c:auto val="1"/>
        <c:lblAlgn val="ctr"/>
        <c:lblOffset val="100"/>
        <c:noMultiLvlLbl val="0"/>
      </c:catAx>
      <c:valAx>
        <c:axId val="-1133299248"/>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85648"/>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Metrics'!$O$2</c:f>
              <c:strCache>
                <c:ptCount val="1"/>
                <c:pt idx="0">
                  <c:v>0</c:v>
                </c:pt>
              </c:strCache>
            </c:strRef>
          </c:tx>
          <c:spPr>
            <a:solidFill>
              <a:schemeClr val="accent1"/>
            </a:solidFill>
          </c:spPr>
          <c:invertIfNegative val="0"/>
          <c:cat>
            <c:numRef>
              <c:f>'Overall Metrics'!$N$2:$N$45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Metrics'!$O$2:$O$45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FB36-4D2A-8CD2-4F7E33573238}"/>
            </c:ext>
          </c:extLst>
        </c:ser>
        <c:dLbls>
          <c:showLegendKey val="0"/>
          <c:showVal val="0"/>
          <c:showCatName val="0"/>
          <c:showSerName val="0"/>
          <c:showPercent val="0"/>
          <c:showBubbleSize val="0"/>
        </c:dLbls>
        <c:gapWidth val="0"/>
        <c:axId val="-1133278576"/>
        <c:axId val="-1133288912"/>
      </c:barChart>
      <c:catAx>
        <c:axId val="-1133278576"/>
        <c:scaling>
          <c:orientation val="minMax"/>
        </c:scaling>
        <c:delete val="1"/>
        <c:axPos val="b"/>
        <c:title>
          <c:tx>
            <c:rich>
              <a:bodyPr/>
              <a:lstStyle/>
              <a:p>
                <a:pPr>
                  <a:defRPr/>
                </a:pPr>
                <a:r>
                  <a:rPr lang="en-US"/>
                  <a:t>Eigenvector</a:t>
                </a:r>
                <a:r>
                  <a:rPr lang="en-US" baseline="0"/>
                  <a:t> </a:t>
                </a:r>
                <a:r>
                  <a:rPr lang="en-US"/>
                  <a:t>Centrality</a:t>
                </a:r>
              </a:p>
            </c:rich>
          </c:tx>
          <c:layout>
            <c:manualLayout>
              <c:xMode val="edge"/>
              <c:yMode val="edge"/>
              <c:x val="0.33732726180313355"/>
              <c:y val="0.82619320971975252"/>
            </c:manualLayout>
          </c:layout>
          <c:overlay val="0"/>
        </c:title>
        <c:numFmt formatCode="#,##0.00" sourceLinked="1"/>
        <c:majorTickMark val="out"/>
        <c:minorTickMark val="none"/>
        <c:tickLblPos val="none"/>
        <c:crossAx val="-1133288912"/>
        <c:crosses val="autoZero"/>
        <c:auto val="1"/>
        <c:lblAlgn val="ctr"/>
        <c:lblOffset val="100"/>
        <c:noMultiLvlLbl val="0"/>
      </c:catAx>
      <c:valAx>
        <c:axId val="-113328891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78576"/>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Metrics'!$S$2</c:f>
              <c:strCache>
                <c:ptCount val="1"/>
                <c:pt idx="0">
                  <c:v>0</c:v>
                </c:pt>
              </c:strCache>
            </c:strRef>
          </c:tx>
          <c:spPr>
            <a:solidFill>
              <a:schemeClr val="accent1"/>
            </a:solidFill>
          </c:spPr>
          <c:invertIfNegative val="0"/>
          <c:cat>
            <c:numRef>
              <c:f>'Overall Metrics'!$R$2:$R$45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Metrics'!$S$2:$S$45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E065-4057-B2BF-AF439EAA9D9F}"/>
            </c:ext>
          </c:extLst>
        </c:ser>
        <c:dLbls>
          <c:showLegendKey val="0"/>
          <c:showVal val="0"/>
          <c:showCatName val="0"/>
          <c:showSerName val="0"/>
          <c:showPercent val="0"/>
          <c:showBubbleSize val="0"/>
        </c:dLbls>
        <c:gapWidth val="0"/>
        <c:axId val="-1133276400"/>
        <c:axId val="-1133297616"/>
      </c:barChart>
      <c:catAx>
        <c:axId val="-1133276400"/>
        <c:scaling>
          <c:orientation val="minMax"/>
        </c:scaling>
        <c:delete val="1"/>
        <c:axPos val="b"/>
        <c:title>
          <c:tx>
            <c:rich>
              <a:bodyPr/>
              <a:lstStyle/>
              <a:p>
                <a:pPr>
                  <a:defRPr/>
                </a:pPr>
                <a:r>
                  <a:rPr lang="en-US"/>
                  <a:t>Clustering Coefficient</a:t>
                </a:r>
              </a:p>
            </c:rich>
          </c:tx>
          <c:layout>
            <c:manualLayout>
              <c:xMode val="edge"/>
              <c:yMode val="edge"/>
              <c:x val="0.33732726180313377"/>
              <c:y val="0.82619320971975252"/>
            </c:manualLayout>
          </c:layout>
          <c:overlay val="0"/>
        </c:title>
        <c:numFmt formatCode="#,##0.00" sourceLinked="1"/>
        <c:majorTickMark val="out"/>
        <c:minorTickMark val="none"/>
        <c:tickLblPos val="none"/>
        <c:crossAx val="-1133297616"/>
        <c:crosses val="autoZero"/>
        <c:auto val="1"/>
        <c:lblAlgn val="ctr"/>
        <c:lblOffset val="100"/>
        <c:noMultiLvlLbl val="0"/>
      </c:catAx>
      <c:valAx>
        <c:axId val="-1133297616"/>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76400"/>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Metrics'!$Q$2</c:f>
              <c:strCache>
                <c:ptCount val="1"/>
                <c:pt idx="0">
                  <c:v>0</c:v>
                </c:pt>
              </c:strCache>
            </c:strRef>
          </c:tx>
          <c:spPr>
            <a:solidFill>
              <a:schemeClr val="accent1"/>
            </a:solidFill>
          </c:spPr>
          <c:invertIfNegative val="0"/>
          <c:cat>
            <c:numRef>
              <c:f>'Overall Metrics'!$R$2:$R$45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Metrics'!$Q$2:$Q$45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74BA-4DB8-833D-D8367E02ABAE}"/>
            </c:ext>
          </c:extLst>
        </c:ser>
        <c:dLbls>
          <c:showLegendKey val="0"/>
          <c:showVal val="0"/>
          <c:showCatName val="0"/>
          <c:showSerName val="0"/>
          <c:showPercent val="0"/>
          <c:showBubbleSize val="0"/>
        </c:dLbls>
        <c:gapWidth val="0"/>
        <c:axId val="-1133274224"/>
        <c:axId val="-1133273680"/>
      </c:barChart>
      <c:catAx>
        <c:axId val="-1133274224"/>
        <c:scaling>
          <c:orientation val="minMax"/>
        </c:scaling>
        <c:delete val="1"/>
        <c:axPos val="b"/>
        <c:title>
          <c:tx>
            <c:rich>
              <a:bodyPr/>
              <a:lstStyle/>
              <a:p>
                <a:pPr>
                  <a:defRPr/>
                </a:pPr>
                <a:r>
                  <a:rPr lang="en-US"/>
                  <a:t>PageRank</a:t>
                </a:r>
              </a:p>
            </c:rich>
          </c:tx>
          <c:layout>
            <c:manualLayout>
              <c:xMode val="edge"/>
              <c:yMode val="edge"/>
              <c:x val="0.41764854694368031"/>
              <c:y val="0.82619320971975252"/>
            </c:manualLayout>
          </c:layout>
          <c:overlay val="0"/>
        </c:title>
        <c:numFmt formatCode="#,##0.00" sourceLinked="1"/>
        <c:majorTickMark val="out"/>
        <c:minorTickMark val="none"/>
        <c:tickLblPos val="none"/>
        <c:crossAx val="-1133273680"/>
        <c:crosses val="autoZero"/>
        <c:auto val="1"/>
        <c:lblAlgn val="ctr"/>
        <c:lblOffset val="100"/>
        <c:noMultiLvlLbl val="0"/>
      </c:catAx>
      <c:valAx>
        <c:axId val="-1133273680"/>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7422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7639579878386837E-3"/>
          <c:y val="8.0430855234004828E-3"/>
          <c:w val="0.99723592884220325"/>
          <c:h val="0.9839124654872371"/>
        </c:manualLayout>
      </c:layout>
      <c:barChart>
        <c:barDir val="col"/>
        <c:grouping val="clustered"/>
        <c:varyColors val="0"/>
        <c:ser>
          <c:idx val="1"/>
          <c:order val="0"/>
          <c:tx>
            <c:strRef>
              <c:f>'Overall Metrics'!$U$2</c:f>
              <c:strCache>
                <c:ptCount val="1"/>
                <c:pt idx="0">
                  <c:v>#REF!</c:v>
                </c:pt>
              </c:strCache>
            </c:strRef>
          </c:tx>
          <c:spPr>
            <a:solidFill>
              <a:schemeClr val="accent1"/>
            </a:solidFill>
          </c:spPr>
          <c:invertIfNegative val="0"/>
          <c:cat>
            <c:numRef>
              <c:f>'Overall Metrics'!$T$2:$T$45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Metrics'!$U$2:$U$45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3832-4FED-8523-7C517BF5D510}"/>
            </c:ext>
          </c:extLst>
        </c:ser>
        <c:dLbls>
          <c:showLegendKey val="0"/>
          <c:showVal val="0"/>
          <c:showCatName val="0"/>
          <c:showSerName val="0"/>
          <c:showPercent val="0"/>
          <c:showBubbleSize val="0"/>
        </c:dLbls>
        <c:gapWidth val="0"/>
        <c:axId val="-1133294352"/>
        <c:axId val="-1133287824"/>
      </c:barChart>
      <c:catAx>
        <c:axId val="-1133294352"/>
        <c:scaling>
          <c:orientation val="minMax"/>
        </c:scaling>
        <c:delete val="1"/>
        <c:axPos val="b"/>
        <c:numFmt formatCode="#,##0.00" sourceLinked="1"/>
        <c:majorTickMark val="out"/>
        <c:minorTickMark val="none"/>
        <c:tickLblPos val="none"/>
        <c:crossAx val="-1133287824"/>
        <c:crosses val="autoZero"/>
        <c:auto val="1"/>
        <c:lblAlgn val="ctr"/>
        <c:lblOffset val="100"/>
        <c:noMultiLvlLbl val="0"/>
      </c:catAx>
      <c:valAx>
        <c:axId val="-1133287824"/>
        <c:scaling>
          <c:orientation val="minMax"/>
        </c:scaling>
        <c:delete val="1"/>
        <c:axPos val="l"/>
        <c:numFmt formatCode="General" sourceLinked="1"/>
        <c:majorTickMark val="out"/>
        <c:minorTickMark val="none"/>
        <c:tickLblPos val="none"/>
        <c:crossAx val="-1133294352"/>
        <c:crosses val="autoZero"/>
        <c:crossBetween val="between"/>
      </c:valAx>
      <c:spPr>
        <a:solidFill>
          <a:schemeClr val="bg1">
            <a:lumMod val="85000"/>
          </a:schemeClr>
        </a:solidFill>
        <a:ln>
          <a:noFill/>
        </a:ln>
      </c:spPr>
    </c:plotArea>
    <c:plotVisOnly val="0"/>
    <c:dispBlanksAs val="gap"/>
    <c:showDLblsOverMax val="0"/>
  </c:chart>
  <c:spPr>
    <a:noFill/>
    <a:ln>
      <a:noFill/>
    </a:ln>
  </c:spPr>
  <c:printSettings>
    <c:headerFooter/>
    <c:pageMargins b="0.75000000000001465" l="0.70000000000000062" r="0.70000000000000062" t="0.75000000000001465" header="0.30000000000000032" footer="0.30000000000000032"/>
    <c:pageSetup/>
  </c:printSettings>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-1</xdr:colOff>
      <xdr:row>34</xdr:row>
      <xdr:rowOff>38100</xdr:rowOff>
    </xdr:from>
    <xdr:to>
      <xdr:col>1</xdr:col>
      <xdr:colOff>918209</xdr:colOff>
      <xdr:row>41</xdr:row>
      <xdr:rowOff>180975</xdr:rowOff>
    </xdr:to>
    <xdr:graphicFrame macro="">
      <xdr:nvGraphicFramePr>
        <xdr:cNvPr id="2" name="DegreeHistogram">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xdr:colOff>
      <xdr:row>48</xdr:row>
      <xdr:rowOff>38100</xdr:rowOff>
    </xdr:from>
    <xdr:to>
      <xdr:col>1</xdr:col>
      <xdr:colOff>918209</xdr:colOff>
      <xdr:row>55</xdr:row>
      <xdr:rowOff>180975</xdr:rowOff>
    </xdr:to>
    <xdr:graphicFrame macro="">
      <xdr:nvGraphicFramePr>
        <xdr:cNvPr id="5" name="InDegreeHistogram">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xdr:colOff>
      <xdr:row>62</xdr:row>
      <xdr:rowOff>28575</xdr:rowOff>
    </xdr:from>
    <xdr:to>
      <xdr:col>1</xdr:col>
      <xdr:colOff>918209</xdr:colOff>
      <xdr:row>69</xdr:row>
      <xdr:rowOff>171450</xdr:rowOff>
    </xdr:to>
    <xdr:graphicFrame macro="">
      <xdr:nvGraphicFramePr>
        <xdr:cNvPr id="4" name="OutDegreeHistogram">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76</xdr:row>
      <xdr:rowOff>9525</xdr:rowOff>
    </xdr:from>
    <xdr:to>
      <xdr:col>1</xdr:col>
      <xdr:colOff>918210</xdr:colOff>
      <xdr:row>83</xdr:row>
      <xdr:rowOff>152400</xdr:rowOff>
    </xdr:to>
    <xdr:graphicFrame macro="">
      <xdr:nvGraphicFramePr>
        <xdr:cNvPr id="6" name="BetweennessCentralityHistogram">
          <a:extLst>
            <a:ext uri="{FF2B5EF4-FFF2-40B4-BE49-F238E27FC236}">
              <a16:creationId xmlns:a16="http://schemas.microsoft.com/office/drawing/2014/main" id="{00000000-0008-0000-05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9525</xdr:colOff>
      <xdr:row>90</xdr:row>
      <xdr:rowOff>19050</xdr:rowOff>
    </xdr:from>
    <xdr:to>
      <xdr:col>2</xdr:col>
      <xdr:colOff>0</xdr:colOff>
      <xdr:row>97</xdr:row>
      <xdr:rowOff>161925</xdr:rowOff>
    </xdr:to>
    <xdr:graphicFrame macro="">
      <xdr:nvGraphicFramePr>
        <xdr:cNvPr id="7" name="ClosenessCentralityHistogram">
          <a:extLst>
            <a:ext uri="{FF2B5EF4-FFF2-40B4-BE49-F238E27FC236}">
              <a16:creationId xmlns:a16="http://schemas.microsoft.com/office/drawing/2014/main" id="{00000000-0008-0000-05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104</xdr:row>
      <xdr:rowOff>19050</xdr:rowOff>
    </xdr:from>
    <xdr:to>
      <xdr:col>1</xdr:col>
      <xdr:colOff>918210</xdr:colOff>
      <xdr:row>111</xdr:row>
      <xdr:rowOff>161925</xdr:rowOff>
    </xdr:to>
    <xdr:graphicFrame macro="">
      <xdr:nvGraphicFramePr>
        <xdr:cNvPr id="8" name="EigenvectorCentralityHistogram">
          <a:extLst>
            <a:ext uri="{FF2B5EF4-FFF2-40B4-BE49-F238E27FC236}">
              <a16:creationId xmlns:a16="http://schemas.microsoft.com/office/drawing/2014/main" id="{00000000-0008-0000-05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132</xdr:row>
      <xdr:rowOff>9525</xdr:rowOff>
    </xdr:from>
    <xdr:to>
      <xdr:col>1</xdr:col>
      <xdr:colOff>918210</xdr:colOff>
      <xdr:row>139</xdr:row>
      <xdr:rowOff>152400</xdr:rowOff>
    </xdr:to>
    <xdr:graphicFrame macro="">
      <xdr:nvGraphicFramePr>
        <xdr:cNvPr id="9" name="ClusteringCoefficientHistogram">
          <a:extLst>
            <a:ext uri="{FF2B5EF4-FFF2-40B4-BE49-F238E27FC236}">
              <a16:creationId xmlns:a16="http://schemas.microsoft.com/office/drawing/2014/main" id="{00000000-0008-0000-05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118</xdr:row>
      <xdr:rowOff>0</xdr:rowOff>
    </xdr:from>
    <xdr:to>
      <xdr:col>1</xdr:col>
      <xdr:colOff>918210</xdr:colOff>
      <xdr:row>125</xdr:row>
      <xdr:rowOff>142875</xdr:rowOff>
    </xdr:to>
    <xdr:graphicFrame macro="">
      <xdr:nvGraphicFramePr>
        <xdr:cNvPr id="10" name="ClusteringCoefficientHistogram">
          <a:extLst>
            <a:ext uri="{FF2B5EF4-FFF2-40B4-BE49-F238E27FC236}">
              <a16:creationId xmlns:a16="http://schemas.microsoft.com/office/drawing/2014/main" id="{00000000-0008-0000-05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17</xdr:col>
      <xdr:colOff>0</xdr:colOff>
      <xdr:row>1</xdr:row>
      <xdr:rowOff>0</xdr:rowOff>
    </xdr:from>
    <xdr:to>
      <xdr:col>22</xdr:col>
      <xdr:colOff>381000</xdr:colOff>
      <xdr:row>4</xdr:row>
      <xdr:rowOff>28575</xdr:rowOff>
    </xdr:to>
    <xdr:graphicFrame macro="">
      <xdr:nvGraphicFramePr>
        <xdr:cNvPr id="2" name="DynamicFilterHistogram">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id="1" name="Edges" displayName="Edges" ref="A2:Z2604" totalsRowShown="0" headerRowDxfId="120" dataDxfId="59">
  <autoFilter ref="A2:Z2604"/>
  <tableColumns count="26">
    <tableColumn id="1" name="Vertex 1" dataDxfId="35" dataCellStyle="NodeXL Required"/>
    <tableColumn id="2" name="Vertex 2" dataDxfId="33" dataCellStyle="NodeXL Required"/>
    <tableColumn id="3" name="Color" dataDxfId="34" dataCellStyle="NodeXL Visual Property"/>
    <tableColumn id="4" name="Width" dataDxfId="69" dataCellStyle="NodeXL Visual Property"/>
    <tableColumn id="11" name="Style" dataDxfId="68" dataCellStyle="NodeXL Visual Property"/>
    <tableColumn id="5" name="Opacity" dataDxfId="67" dataCellStyle="NodeXL Visual Property"/>
    <tableColumn id="6" name="Visibility" dataDxfId="66" dataCellStyle="NodeXL Visual Property"/>
    <tableColumn id="10" name="Label" dataDxfId="65" dataCellStyle="NodeXL Label"/>
    <tableColumn id="12" name="Label Text Color" dataDxfId="64" dataCellStyle="NodeXL Label"/>
    <tableColumn id="13" name="Label Font Size" dataDxfId="63" dataCellStyle="NodeXL Label"/>
    <tableColumn id="14" name="Reciprocated?" dataDxfId="62" dataCellStyle="NodeXL Graph Metric"/>
    <tableColumn id="7" name="ID" dataDxfId="61" dataCellStyle="NodeXL Do Not Edit"/>
    <tableColumn id="9" name="Dynamic Filter" dataDxfId="60" dataCellStyle="NodeXL Do Not Edit"/>
    <tableColumn id="8" name="Add Your Own Columns Here" dataDxfId="32" dataCellStyle="NodeXL Other Column"/>
    <tableColumn id="15" name="Relationship" dataDxfId="31" dataCellStyle="Normal"/>
    <tableColumn id="16" name="Relationship Date (UTC)" dataDxfId="30" dataCellStyle="Normal"/>
    <tableColumn id="17" name="Tweet" dataDxfId="29" dataCellStyle="Normal"/>
    <tableColumn id="18" name="URLs in Tweet" dataDxfId="28" dataCellStyle="Normal"/>
    <tableColumn id="19" name="Domains in Tweet" dataDxfId="27" dataCellStyle="Normal"/>
    <tableColumn id="20" name="Hashtags in Tweet" dataDxfId="26" dataCellStyle="Normal"/>
    <tableColumn id="21" name="Tweet Date (UTC)" dataDxfId="25" dataCellStyle="Normal"/>
    <tableColumn id="22" name="Twitter Page for Tweet" dataDxfId="24" dataCellStyle="Normal"/>
    <tableColumn id="23" name="Latitude" dataDxfId="23" dataCellStyle="Normal"/>
    <tableColumn id="24" name="Longitude" dataDxfId="22" dataCellStyle="Normal"/>
    <tableColumn id="25" name="Imported ID" dataDxfId="21" dataCellStyle="Normal"/>
    <tableColumn id="26" name="In-Reply-To Tweet ID" dataDxfId="20" dataCellStyle="Normal"/>
  </tableColumns>
  <tableStyleInfo name="NodeXL Table" showFirstColumn="0" showLastColumn="0" showRowStripes="0" showColumnStripes="0"/>
</table>
</file>

<file path=xl/tables/table2.xml><?xml version="1.0" encoding="utf-8"?>
<table xmlns="http://schemas.openxmlformats.org/spreadsheetml/2006/main" id="2" name="Vertices" displayName="Vertices" ref="A2:AP1994" totalsRowShown="0" headerRowDxfId="119" dataDxfId="36">
  <autoFilter ref="A2:AP1994"/>
  <tableColumns count="42">
    <tableColumn id="1" name="Vertex" dataDxfId="58" dataCellStyle="NodeXL Required"/>
    <tableColumn id="2" name="Color" dataDxfId="57" dataCellStyle="NodeXL Visual Property"/>
    <tableColumn id="5" name="Shape" dataDxfId="56" dataCellStyle="NodeXL Visual Property"/>
    <tableColumn id="6" name="Size" dataDxfId="55" dataCellStyle="NodeXL Visual Property"/>
    <tableColumn id="4" name="Opacity" dataDxfId="9" dataCellStyle="NodeXL Visual Property"/>
    <tableColumn id="7" name="Image File" dataDxfId="7" dataCellStyle="NodeXL Visual Property"/>
    <tableColumn id="3" name="Visibility" dataDxfId="8" dataCellStyle="NodeXL Visual Property"/>
    <tableColumn id="10" name="Label" dataDxfId="54" dataCellStyle="NodeXL Label"/>
    <tableColumn id="16" name="Label Fill Color" dataDxfId="53" dataCellStyle="NodeXL Label"/>
    <tableColumn id="9" name="Label Position" dataDxfId="2" dataCellStyle="NodeXL Label"/>
    <tableColumn id="8" name="Tooltip" dataDxfId="0" dataCellStyle="NodeXL Label"/>
    <tableColumn id="18" name="Layout Order" dataDxfId="1" dataCellStyle="NodeXL Layout"/>
    <tableColumn id="13" name="X" dataDxfId="52" dataCellStyle="NodeXL Layout"/>
    <tableColumn id="14" name="Y" dataDxfId="51" dataCellStyle="NodeXL Layout"/>
    <tableColumn id="12" name="Locked?" dataDxfId="50" dataCellStyle="NodeXL Layout"/>
    <tableColumn id="19" name="Polar R" dataDxfId="49" dataCellStyle="NodeXL Layout"/>
    <tableColumn id="20" name="Polar Angle" dataDxfId="48" dataCellStyle="NodeXL Layout"/>
    <tableColumn id="21" name="Degree" dataDxfId="47" dataCellStyle="NodeXL Graph Metric"/>
    <tableColumn id="22" name="In-Degree" dataDxfId="46" dataCellStyle="NodeXL Graph Metric"/>
    <tableColumn id="23" name="Out-Degree" dataDxfId="45" dataCellStyle="NodeXL Graph Metric"/>
    <tableColumn id="24" name="Betweenness Centrality" dataDxfId="44" dataCellStyle="NodeXL Graph Metric"/>
    <tableColumn id="25" name="Closeness Centrality" dataDxfId="43" dataCellStyle="NodeXL Graph Metric"/>
    <tableColumn id="26" name="Eigenvector Centrality" dataDxfId="42" dataCellStyle="NodeXL Graph Metric"/>
    <tableColumn id="15" name="PageRank" dataDxfId="41" dataCellStyle="NodeXL Graph Metric"/>
    <tableColumn id="27" name="Clustering Coefficient" dataDxfId="40" dataCellStyle="NodeXL Graph Metric"/>
    <tableColumn id="29" name="Reciprocated Vertex Pair Ratio" dataDxfId="39" dataCellStyle="NodeXL Graph Metric"/>
    <tableColumn id="11" name="ID" dataDxfId="38" dataCellStyle="NodeXL Do Not Edit"/>
    <tableColumn id="28" name="Dynamic Filter" dataDxfId="37" dataCellStyle="NodeXL Do Not Edit"/>
    <tableColumn id="17" name="Add Your Own Columns Here" dataDxfId="19" dataCellStyle="NodeXL Other Column"/>
    <tableColumn id="30" name="Followed" dataDxfId="18" dataCellStyle="Normal"/>
    <tableColumn id="31" name="Followers" dataDxfId="17" dataCellStyle="Normal"/>
    <tableColumn id="32" name="Tweets" dataDxfId="16" dataCellStyle="Normal"/>
    <tableColumn id="33" name="Favorites" dataDxfId="15" dataCellStyle="Normal"/>
    <tableColumn id="34" name="Time Zone UTC Offset (Seconds)" dataDxfId="14" dataCellStyle="Normal"/>
    <tableColumn id="35" name="Description" dataDxfId="13" dataCellStyle="Normal"/>
    <tableColumn id="36" name="Location" dataDxfId="12" dataCellStyle="Normal"/>
    <tableColumn id="37" name="Web" dataDxfId="11" dataCellStyle="Normal"/>
    <tableColumn id="38" name="Time Zone" dataDxfId="10" dataCellStyle="Normal"/>
    <tableColumn id="39" name="Joined Twitter Date (UTC)" dataDxfId="6" dataCellStyle="Normal"/>
    <tableColumn id="40" name="Custom Menu Item Text" dataDxfId="5" dataCellStyle="Normal"/>
    <tableColumn id="41" name="Custom Menu Item Action" dataDxfId="4" dataCellStyle="Normal"/>
    <tableColumn id="42" name="Tweeted Search Term?" dataDxfId="3" dataCellStyle="Normal"/>
  </tableColumns>
  <tableStyleInfo name="NodeXL Table" showFirstColumn="0" showLastColumn="0" showRowStripes="0" showColumnStripes="0"/>
</table>
</file>

<file path=xl/tables/table3.xml><?xml version="1.0" encoding="utf-8"?>
<table xmlns="http://schemas.openxmlformats.org/spreadsheetml/2006/main" id="4" name="Groups" displayName="Groups" ref="A2:X3" insertRow="1" totalsRowShown="0" headerRowDxfId="118">
  <autoFilter ref="A2:X3"/>
  <tableColumns count="24">
    <tableColumn id="1" name="Group" dataDxfId="117" dataCellStyle="NodeXL Required"/>
    <tableColumn id="2" name="Vertex Color" dataDxfId="116" dataCellStyle="NodeXL Visual Property"/>
    <tableColumn id="3" name="Vertex Shape" dataDxfId="115" dataCellStyle="NodeXL Visual Property"/>
    <tableColumn id="22" name="Visibility" dataDxfId="114" dataCellStyle="NodeXL Visual Property"/>
    <tableColumn id="4" name="Collapsed?" dataCellStyle="NodeXL Visual Property"/>
    <tableColumn id="18" name="Label" dataDxfId="113" dataCellStyle="NodeXL Label"/>
    <tableColumn id="20" name="Collapsed X" dataCellStyle="NodeXL Layout"/>
    <tableColumn id="21" name="Collapsed Y" dataCellStyle="NodeXL Layout"/>
    <tableColumn id="6" name="ID" dataDxfId="112" dataCellStyle="NodeXL Do Not Edit"/>
    <tableColumn id="19" name="Collapsed Properties" dataDxfId="111" dataCellStyle="NodeXL Do Not Edit"/>
    <tableColumn id="5" name="Vertices" dataDxfId="110" dataCellStyle="NodeXL Graph Metric"/>
    <tableColumn id="7" name="Unique Edges" dataDxfId="109" dataCellStyle="NodeXL Graph Metric"/>
    <tableColumn id="8" name="Edges With Duplicates" dataDxfId="108" dataCellStyle="NodeXL Graph Metric"/>
    <tableColumn id="9" name="Total Edges" dataDxfId="107" dataCellStyle="NodeXL Graph Metric"/>
    <tableColumn id="10" name="Self-Loops" dataDxfId="106" dataCellStyle="NodeXL Graph Metric"/>
    <tableColumn id="24" name="Reciprocated Vertex Pair Ratio" dataDxfId="105" dataCellStyle="NodeXL Graph Metric"/>
    <tableColumn id="25" name="Reciprocated Edge Ratio" dataDxfId="104" dataCellStyle="NodeXL Graph Metric"/>
    <tableColumn id="11" name="Connected Components" dataDxfId="103" dataCellStyle="NodeXL Graph Metric"/>
    <tableColumn id="12" name="Single-Vertex Connected Components" dataDxfId="102" dataCellStyle="NodeXL Graph Metric"/>
    <tableColumn id="13" name="Maximum Vertices in a Connected Component" dataDxfId="101" dataCellStyle="NodeXL Graph Metric"/>
    <tableColumn id="14" name="Maximum Edges in a Connected Component" dataDxfId="100" dataCellStyle="NodeXL Graph Metric"/>
    <tableColumn id="15" name="Maximum Geodesic Distance (Diameter)" dataDxfId="99" dataCellStyle="NodeXL Graph Metric"/>
    <tableColumn id="16" name="Average Geodesic Distance" dataDxfId="98" dataCellStyle="NodeXL Graph Metric"/>
    <tableColumn id="17" name="Graph Density" dataDxfId="97" dataCellStyle="NodeXL Graph Metric"/>
  </tableColumns>
  <tableStyleInfo name="NodeXL Table" showFirstColumn="0" showLastColumn="0" showRowStripes="1" showColumnStripes="0"/>
</table>
</file>

<file path=xl/tables/table4.xml><?xml version="1.0" encoding="utf-8"?>
<table xmlns="http://schemas.openxmlformats.org/spreadsheetml/2006/main" id="5" name="GroupVertices" displayName="GroupVertices" ref="A1:C2" totalsRowShown="0" headerRowDxfId="96" dataDxfId="95">
  <autoFilter ref="A1:C2"/>
  <tableColumns count="3">
    <tableColumn id="1" name="Group" dataDxfId="94"/>
    <tableColumn id="2" name="Vertex" dataDxfId="93"/>
    <tableColumn id="3" name="Vertex ID" dataDxfId="92"/>
  </tableColumns>
  <tableStyleInfo name="TableStyleMedium9" showFirstColumn="0" showLastColumn="0" showRowStripes="1" showColumnStripes="0"/>
</table>
</file>

<file path=xl/tables/table5.xml><?xml version="1.0" encoding="utf-8"?>
<table xmlns="http://schemas.openxmlformats.org/spreadsheetml/2006/main" id="6" name="OverallMetrics" displayName="OverallMetrics" ref="A1:B2" insertRow="1" totalsRowShown="0" dataCellStyle="NodeXL Graph Metric">
  <autoFilter ref="A1:B2"/>
  <tableColumns count="2">
    <tableColumn id="1" name="Graph Metric" dataDxfId="91" dataCellStyle="NodeXL Graph Metric"/>
    <tableColumn id="2" name="Value" dataDxfId="90" dataCellStyle="NodeXL Graph Metric"/>
  </tableColumns>
  <tableStyleInfo name="TableStyleMedium9" showFirstColumn="0" showLastColumn="0" showRowStripes="1" showColumnStripes="0"/>
</table>
</file>

<file path=xl/tables/table6.xml><?xml version="1.0" encoding="utf-8"?>
<table xmlns="http://schemas.openxmlformats.org/spreadsheetml/2006/main" id="3" name="HistogramBins" displayName="HistogramBins" ref="D1:U45" totalsRowShown="0">
  <autoFilter ref="D1:U45"/>
  <tableColumns count="18">
    <tableColumn id="1" name="Degree Bin" dataDxfId="89"/>
    <tableColumn id="2" name="Degree Frequency" dataDxfId="88">
      <calculatedColumnFormula>COUNTIF(Vertices[Degree], "&gt;= " &amp; D2) - COUNTIF(Vertices[Degree], "&gt;=" &amp; D3)</calculatedColumnFormula>
    </tableColumn>
    <tableColumn id="3" name="In-Degree Bin" dataDxfId="87"/>
    <tableColumn id="4" name="In-Degree Frequency" dataDxfId="86">
      <calculatedColumnFormula>COUNTIF(Vertices[In-Degree], "&gt;= " &amp; F2) - COUNTIF(Vertices[In-Degree], "&gt;=" &amp; F3)</calculatedColumnFormula>
    </tableColumn>
    <tableColumn id="5" name="Out-Degree Bin" dataDxfId="85"/>
    <tableColumn id="6" name="Out-Degree Frequency" dataDxfId="84">
      <calculatedColumnFormula>COUNTIF(Vertices[Out-Degree], "&gt;= " &amp; H2) - COUNTIF(Vertices[Out-Degree], "&gt;=" &amp; H3)</calculatedColumnFormula>
    </tableColumn>
    <tableColumn id="7" name="Betweenness Centrality Bin" dataDxfId="83"/>
    <tableColumn id="8" name="Betweenness Centrality Frequency" dataDxfId="82">
      <calculatedColumnFormula>COUNTIF(Vertices[Betweenness Centrality], "&gt;= " &amp; J2) - COUNTIF(Vertices[Betweenness Centrality], "&gt;=" &amp; J3)</calculatedColumnFormula>
    </tableColumn>
    <tableColumn id="9" name="Closeness Centrality Bin" dataDxfId="81"/>
    <tableColumn id="10" name="Closeness Centrality Frequency" dataDxfId="80">
      <calculatedColumnFormula>COUNTIF(Vertices[Closeness Centrality], "&gt;= " &amp; L2) - COUNTIF(Vertices[Closeness Centrality], "&gt;=" &amp; L3)</calculatedColumnFormula>
    </tableColumn>
    <tableColumn id="11" name="Eigenvector Centrality Bin" dataDxfId="79"/>
    <tableColumn id="12" name="Eigenvector Centrality Frequency" dataDxfId="78">
      <calculatedColumnFormula>COUNTIF(Vertices[Eigenvector Centrality], "&gt;= " &amp; N2) - COUNTIF(Vertices[Eigenvector Centrality], "&gt;=" &amp; N3)</calculatedColumnFormula>
    </tableColumn>
    <tableColumn id="18" name="PageRank Bin" dataDxfId="77"/>
    <tableColumn id="17" name="PageRank Frequency" dataDxfId="76">
      <calculatedColumnFormula>COUNTIF(Vertices[Eigenvector Centrality], "&gt;= " &amp; P2) - COUNTIF(Vertices[Eigenvector Centrality], "&gt;=" &amp; P3)</calculatedColumnFormula>
    </tableColumn>
    <tableColumn id="13" name="Clustering Coefficient Bin" dataDxfId="75"/>
    <tableColumn id="14" name="Clustering Coefficient Frequency" dataDxfId="74">
      <calculatedColumnFormula>COUNTIF(Vertices[Clustering Coefficient], "&gt;= " &amp; R2) - COUNTIF(Vertices[Clustering Coefficient], "&gt;=" &amp; R3)</calculatedColumnFormula>
    </tableColumn>
    <tableColumn id="15" name="Dynamic Filter Bin" dataDxfId="73"/>
    <tableColumn id="16" name="Dynamic Filter Frequency" dataDxfId="72">
      <calculatedColumnFormula>COUNTIF(Vertices[Clustering Coefficient], "&gt;= " &amp; T2) - COUNTIF(Vertices[Clustering Coefficient], "&gt;=" &amp; T3)</calculatedColumnFormula>
    </tableColumn>
  </tableColumns>
  <tableStyleInfo name="TableStyleMedium9" showFirstColumn="0" showLastColumn="0" showRowStripes="1" showColumnStripes="0"/>
</table>
</file>

<file path=xl/tables/table7.xml><?xml version="1.0" encoding="utf-8"?>
<table xmlns="http://schemas.openxmlformats.org/spreadsheetml/2006/main" id="15" name="HistogramProperties" displayName="HistogramProperties" ref="W1:X4" totalsRowShown="0">
  <autoFilter ref="W1:X4"/>
  <tableColumns count="2">
    <tableColumn id="1" name="Histogram Property"/>
    <tableColumn id="2" name="Value"/>
  </tableColumns>
  <tableStyleInfo name="TableStyleMedium9" showFirstColumn="0" showLastColumn="0" showRowStripes="1" showColumnStripes="0"/>
</table>
</file>

<file path=xl/tables/table8.xml><?xml version="1.0" encoding="utf-8"?>
<table xmlns="http://schemas.openxmlformats.org/spreadsheetml/2006/main" id="9" name="OverallReadabilityMetrics" displayName="OverallReadabilityMetrics" ref="A29:B30" insertRow="1" totalsRowShown="0" dataCellStyle="NodeXL Graph Metric">
  <autoFilter ref="A29:B30"/>
  <tableColumns count="2">
    <tableColumn id="1" name="Readability Metric" dataCellStyle="NodeXL Graph Metric"/>
    <tableColumn id="2" name="Value" dataCellStyle="NodeXL Graph Metric"/>
  </tableColumns>
  <tableStyleInfo name="TableStyleMedium9" showFirstColumn="0" showLastColumn="0" showRowStripes="1" showColumnStripes="0"/>
</table>
</file>

<file path=xl/tables/table9.xml><?xml version="1.0" encoding="utf-8"?>
<table xmlns="http://schemas.openxmlformats.org/spreadsheetml/2006/main" id="7" name="PerWorkbookSettings" displayName="PerWorkbookSettings" ref="J1:K8" totalsRowShown="0" headerRowDxfId="71">
  <autoFilter ref="J1:K8"/>
  <tableColumns count="2">
    <tableColumn id="1" name="Per-Workbook Setting"/>
    <tableColumn id="2" name="Value"/>
  </tableColumns>
  <tableStyleInfo name="TableStyleMedium9" showFirstColumn="0" showLastColumn="0" showRowStripes="1" showColumnStripes="0"/>
</table>
</file>

<file path=xl/tables/table10.xml><?xml version="1.0" encoding="utf-8"?>
<table xmlns="http://schemas.openxmlformats.org/spreadsheetml/2006/main" id="8" name="DynamicFilterSettings" displayName="DynamicFilterSettings" ref="M1:P2" totalsRowShown="0" headerRowDxfId="70">
  <autoFilter ref="M1:P2"/>
  <tableColumns count="4">
    <tableColumn id="1" name="Table Name"/>
    <tableColumn id="2" name="Column Name"/>
    <tableColumn id="3" name="Selected Minimum"/>
    <tableColumn id="4" name="Selected Maximum"/>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twitter.com/" TargetMode="External"/><Relationship Id="rId3042" Type="http://schemas.openxmlformats.org/officeDocument/2006/relationships/hyperlink" Target="https://twitter.com/" TargetMode="External"/><Relationship Id="rId170" Type="http://schemas.openxmlformats.org/officeDocument/2006/relationships/hyperlink" Target="http://www.financialexpress.com/economy/gst-impact-new-tax-regime-to-create-one-lakh-jobs-in-three-months-says-bandaru-dattatreya-2/745057/" TargetMode="External"/><Relationship Id="rId987" Type="http://schemas.openxmlformats.org/officeDocument/2006/relationships/hyperlink" Target="https://twitter.com/" TargetMode="External"/><Relationship Id="rId2668" Type="http://schemas.openxmlformats.org/officeDocument/2006/relationships/hyperlink" Target="https://twitter.com/" TargetMode="External"/><Relationship Id="rId2875" Type="http://schemas.openxmlformats.org/officeDocument/2006/relationships/hyperlink" Target="https://twitter.com/" TargetMode="External"/><Relationship Id="rId847" Type="http://schemas.openxmlformats.org/officeDocument/2006/relationships/hyperlink" Target="https://twitter.com/" TargetMode="External"/><Relationship Id="rId1477" Type="http://schemas.openxmlformats.org/officeDocument/2006/relationships/hyperlink" Target="https://twitter.com/" TargetMode="External"/><Relationship Id="rId1684" Type="http://schemas.openxmlformats.org/officeDocument/2006/relationships/hyperlink" Target="https://twitter.com/" TargetMode="External"/><Relationship Id="rId1891" Type="http://schemas.openxmlformats.org/officeDocument/2006/relationships/hyperlink" Target="https://twitter.com/" TargetMode="External"/><Relationship Id="rId2528" Type="http://schemas.openxmlformats.org/officeDocument/2006/relationships/hyperlink" Target="https://twitter.com/" TargetMode="External"/><Relationship Id="rId2735" Type="http://schemas.openxmlformats.org/officeDocument/2006/relationships/hyperlink" Target="https://twitter.com/" TargetMode="External"/><Relationship Id="rId2942" Type="http://schemas.openxmlformats.org/officeDocument/2006/relationships/hyperlink" Target="https://twitter.com/" TargetMode="External"/><Relationship Id="rId707" Type="http://schemas.openxmlformats.org/officeDocument/2006/relationships/hyperlink" Target="https://twitter.com/" TargetMode="External"/><Relationship Id="rId914" Type="http://schemas.openxmlformats.org/officeDocument/2006/relationships/hyperlink" Target="https://twitter.com/" TargetMode="External"/><Relationship Id="rId1337" Type="http://schemas.openxmlformats.org/officeDocument/2006/relationships/hyperlink" Target="https://twitter.com/" TargetMode="External"/><Relationship Id="rId1544" Type="http://schemas.openxmlformats.org/officeDocument/2006/relationships/hyperlink" Target="https://twitter.com/" TargetMode="External"/><Relationship Id="rId1751" Type="http://schemas.openxmlformats.org/officeDocument/2006/relationships/hyperlink" Target="https://twitter.com/" TargetMode="External"/><Relationship Id="rId2802" Type="http://schemas.openxmlformats.org/officeDocument/2006/relationships/hyperlink" Target="https://twitter.com/" TargetMode="External"/><Relationship Id="rId43" Type="http://schemas.openxmlformats.org/officeDocument/2006/relationships/hyperlink" Target="https://twitter.com/i/web/status/881714340562321408" TargetMode="External"/><Relationship Id="rId1404" Type="http://schemas.openxmlformats.org/officeDocument/2006/relationships/hyperlink" Target="https://twitter.com/" TargetMode="External"/><Relationship Id="rId1611" Type="http://schemas.openxmlformats.org/officeDocument/2006/relationships/hyperlink" Target="https://twitter.com/" TargetMode="External"/><Relationship Id="rId497" Type="http://schemas.openxmlformats.org/officeDocument/2006/relationships/hyperlink" Target="https://twitter.com/ThePriyalSingh/status/881521872646569984" TargetMode="External"/><Relationship Id="rId2178" Type="http://schemas.openxmlformats.org/officeDocument/2006/relationships/hyperlink" Target="https://twitter.com/" TargetMode="External"/><Relationship Id="rId2385" Type="http://schemas.openxmlformats.org/officeDocument/2006/relationships/hyperlink" Target="https://twitter.com/" TargetMode="External"/><Relationship Id="rId357" Type="http://schemas.openxmlformats.org/officeDocument/2006/relationships/hyperlink" Target="https://twitter.com/adhia03/status/881428128177901570" TargetMode="External"/><Relationship Id="rId1194" Type="http://schemas.openxmlformats.org/officeDocument/2006/relationships/hyperlink" Target="https://twitter.com/" TargetMode="External"/><Relationship Id="rId2038" Type="http://schemas.openxmlformats.org/officeDocument/2006/relationships/hyperlink" Target="https://twitter.com/" TargetMode="External"/><Relationship Id="rId2592" Type="http://schemas.openxmlformats.org/officeDocument/2006/relationships/hyperlink" Target="https://twitter.com/" TargetMode="External"/><Relationship Id="rId217" Type="http://schemas.openxmlformats.org/officeDocument/2006/relationships/hyperlink" Target="http://www.deccanchronicle.com/entertainment/kollywood/030717/tamil-film-producers-council-object-to-theatres-shutting-down-post-gst.html" TargetMode="External"/><Relationship Id="rId564" Type="http://schemas.openxmlformats.org/officeDocument/2006/relationships/hyperlink" Target="https://twitter.com/" TargetMode="External"/><Relationship Id="rId771" Type="http://schemas.openxmlformats.org/officeDocument/2006/relationships/hyperlink" Target="https://twitter.com/" TargetMode="External"/><Relationship Id="rId2245" Type="http://schemas.openxmlformats.org/officeDocument/2006/relationships/hyperlink" Target="https://twitter.com/" TargetMode="External"/><Relationship Id="rId2452" Type="http://schemas.openxmlformats.org/officeDocument/2006/relationships/hyperlink" Target="https://twitter.com/" TargetMode="External"/><Relationship Id="rId424" Type="http://schemas.openxmlformats.org/officeDocument/2006/relationships/hyperlink" Target="http://www.news.com.au/finance/economy/world-economy/little-india-struggles-with-tax-revolution/news-story/5dca5be3db33522d53c283ef70790c2a" TargetMode="External"/><Relationship Id="rId631" Type="http://schemas.openxmlformats.org/officeDocument/2006/relationships/hyperlink" Target="https://twitter.com/" TargetMode="External"/><Relationship Id="rId1054" Type="http://schemas.openxmlformats.org/officeDocument/2006/relationships/hyperlink" Target="https://twitter.com/" TargetMode="External"/><Relationship Id="rId1261" Type="http://schemas.openxmlformats.org/officeDocument/2006/relationships/hyperlink" Target="https://twitter.com/" TargetMode="External"/><Relationship Id="rId2105" Type="http://schemas.openxmlformats.org/officeDocument/2006/relationships/hyperlink" Target="https://twitter.com/" TargetMode="External"/><Relationship Id="rId2312" Type="http://schemas.openxmlformats.org/officeDocument/2006/relationships/hyperlink" Target="https://twitter.com/" TargetMode="External"/><Relationship Id="rId1121" Type="http://schemas.openxmlformats.org/officeDocument/2006/relationships/hyperlink" Target="https://twitter.com/" TargetMode="External"/><Relationship Id="rId3086" Type="http://schemas.openxmlformats.org/officeDocument/2006/relationships/hyperlink" Target="https://twitter.com/" TargetMode="External"/><Relationship Id="rId1700" Type="http://schemas.openxmlformats.org/officeDocument/2006/relationships/hyperlink" Target="https://twitter.com/" TargetMode="External"/><Relationship Id="rId1938" Type="http://schemas.openxmlformats.org/officeDocument/2006/relationships/hyperlink" Target="https://twitter.com/" TargetMode="External"/><Relationship Id="rId3153" Type="http://schemas.openxmlformats.org/officeDocument/2006/relationships/hyperlink" Target="https://twitter.com/" TargetMode="External"/><Relationship Id="rId281" Type="http://schemas.openxmlformats.org/officeDocument/2006/relationships/hyperlink" Target="http://www.business-standard.com/article/economy-policy/gst-a-nightmare-on-day1-shops-clueless-businesses-scramble-117070100795_1.html" TargetMode="External"/><Relationship Id="rId3013" Type="http://schemas.openxmlformats.org/officeDocument/2006/relationships/hyperlink" Target="https://twitter.com/" TargetMode="External"/><Relationship Id="rId141" Type="http://schemas.openxmlformats.org/officeDocument/2006/relationships/hyperlink" Target="http://economictimes.indiatimes.com/news/politics-and-nation/centre-deploys-200-finance-ministry-officials-to-counter-gst-mispropaganda/articleshow/59416101.cms" TargetMode="External"/><Relationship Id="rId379" Type="http://schemas.openxmlformats.org/officeDocument/2006/relationships/hyperlink" Target="https://twitter.com/i/web/status/881722883126329344" TargetMode="External"/><Relationship Id="rId586" Type="http://schemas.openxmlformats.org/officeDocument/2006/relationships/hyperlink" Target="https://twitter.com/" TargetMode="External"/><Relationship Id="rId793" Type="http://schemas.openxmlformats.org/officeDocument/2006/relationships/hyperlink" Target="https://twitter.com/" TargetMode="External"/><Relationship Id="rId2267" Type="http://schemas.openxmlformats.org/officeDocument/2006/relationships/hyperlink" Target="https://twitter.com/" TargetMode="External"/><Relationship Id="rId2474" Type="http://schemas.openxmlformats.org/officeDocument/2006/relationships/hyperlink" Target="https://twitter.com/" TargetMode="External"/><Relationship Id="rId2681" Type="http://schemas.openxmlformats.org/officeDocument/2006/relationships/hyperlink" Target="https://twitter.com/" TargetMode="External"/><Relationship Id="rId7" Type="http://schemas.openxmlformats.org/officeDocument/2006/relationships/hyperlink" Target="https://fb.me/3PIXJJYNH" TargetMode="External"/><Relationship Id="rId239" Type="http://schemas.openxmlformats.org/officeDocument/2006/relationships/hyperlink" Target="http://www.hindustantimes.com/pune-news/gst-effect-no-more-vehicle-tax-in-cantonment-areas/story-ai6eRA9Bmf0U8nZtvrjunK.html" TargetMode="External"/><Relationship Id="rId446" Type="http://schemas.openxmlformats.org/officeDocument/2006/relationships/hyperlink" Target="https://www.youtube.com/watch?v=GaybQxhSf_s&amp;feature=youtu.be" TargetMode="External"/><Relationship Id="rId653" Type="http://schemas.openxmlformats.org/officeDocument/2006/relationships/hyperlink" Target="https://twitter.com/" TargetMode="External"/><Relationship Id="rId1076" Type="http://schemas.openxmlformats.org/officeDocument/2006/relationships/hyperlink" Target="https://twitter.com/" TargetMode="External"/><Relationship Id="rId1283" Type="http://schemas.openxmlformats.org/officeDocument/2006/relationships/hyperlink" Target="https://twitter.com/" TargetMode="External"/><Relationship Id="rId1490" Type="http://schemas.openxmlformats.org/officeDocument/2006/relationships/hyperlink" Target="https://twitter.com/" TargetMode="External"/><Relationship Id="rId2127" Type="http://schemas.openxmlformats.org/officeDocument/2006/relationships/hyperlink" Target="https://twitter.com/" TargetMode="External"/><Relationship Id="rId2334" Type="http://schemas.openxmlformats.org/officeDocument/2006/relationships/hyperlink" Target="https://twitter.com/" TargetMode="External"/><Relationship Id="rId2779" Type="http://schemas.openxmlformats.org/officeDocument/2006/relationships/hyperlink" Target="https://twitter.com/" TargetMode="External"/><Relationship Id="rId2986" Type="http://schemas.openxmlformats.org/officeDocument/2006/relationships/hyperlink" Target="https://twitter.com/" TargetMode="External"/><Relationship Id="rId306" Type="http://schemas.openxmlformats.org/officeDocument/2006/relationships/hyperlink" Target="https://www.youtube.com/watch?v=ADkomjvillk&amp;feature=youtu.be&amp;a" TargetMode="External"/><Relationship Id="rId860" Type="http://schemas.openxmlformats.org/officeDocument/2006/relationships/hyperlink" Target="https://twitter.com/" TargetMode="External"/><Relationship Id="rId958" Type="http://schemas.openxmlformats.org/officeDocument/2006/relationships/hyperlink" Target="https://twitter.com/" TargetMode="External"/><Relationship Id="rId1143" Type="http://schemas.openxmlformats.org/officeDocument/2006/relationships/hyperlink" Target="https://twitter.com/" TargetMode="External"/><Relationship Id="rId1588" Type="http://schemas.openxmlformats.org/officeDocument/2006/relationships/hyperlink" Target="https://twitter.com/" TargetMode="External"/><Relationship Id="rId1795" Type="http://schemas.openxmlformats.org/officeDocument/2006/relationships/hyperlink" Target="https://twitter.com/" TargetMode="External"/><Relationship Id="rId2541" Type="http://schemas.openxmlformats.org/officeDocument/2006/relationships/hyperlink" Target="https://twitter.com/" TargetMode="External"/><Relationship Id="rId2639" Type="http://schemas.openxmlformats.org/officeDocument/2006/relationships/hyperlink" Target="https://twitter.com/" TargetMode="External"/><Relationship Id="rId2846" Type="http://schemas.openxmlformats.org/officeDocument/2006/relationships/hyperlink" Target="https://twitter.com/" TargetMode="External"/><Relationship Id="rId87" Type="http://schemas.openxmlformats.org/officeDocument/2006/relationships/hyperlink" Target="https://twitter.com/i/web/status/881714795241545729" TargetMode="External"/><Relationship Id="rId513" Type="http://schemas.openxmlformats.org/officeDocument/2006/relationships/hyperlink" Target="https://www.youtube.com/watch?v=oDk4DzjJY3U&amp;feature=youtu.be" TargetMode="External"/><Relationship Id="rId720" Type="http://schemas.openxmlformats.org/officeDocument/2006/relationships/hyperlink" Target="https://twitter.com/" TargetMode="External"/><Relationship Id="rId818" Type="http://schemas.openxmlformats.org/officeDocument/2006/relationships/hyperlink" Target="https://twitter.com/" TargetMode="External"/><Relationship Id="rId1350" Type="http://schemas.openxmlformats.org/officeDocument/2006/relationships/hyperlink" Target="https://twitter.com/" TargetMode="External"/><Relationship Id="rId1448" Type="http://schemas.openxmlformats.org/officeDocument/2006/relationships/hyperlink" Target="https://twitter.com/" TargetMode="External"/><Relationship Id="rId1655" Type="http://schemas.openxmlformats.org/officeDocument/2006/relationships/hyperlink" Target="https://twitter.com/" TargetMode="External"/><Relationship Id="rId2401" Type="http://schemas.openxmlformats.org/officeDocument/2006/relationships/hyperlink" Target="https://twitter.com/" TargetMode="External"/><Relationship Id="rId2706" Type="http://schemas.openxmlformats.org/officeDocument/2006/relationships/hyperlink" Target="https://twitter.com/" TargetMode="External"/><Relationship Id="rId1003" Type="http://schemas.openxmlformats.org/officeDocument/2006/relationships/hyperlink" Target="https://twitter.com/" TargetMode="External"/><Relationship Id="rId1210" Type="http://schemas.openxmlformats.org/officeDocument/2006/relationships/hyperlink" Target="https://twitter.com/" TargetMode="External"/><Relationship Id="rId1308" Type="http://schemas.openxmlformats.org/officeDocument/2006/relationships/hyperlink" Target="https://twitter.com/" TargetMode="External"/><Relationship Id="rId1862" Type="http://schemas.openxmlformats.org/officeDocument/2006/relationships/hyperlink" Target="https://twitter.com/" TargetMode="External"/><Relationship Id="rId2913" Type="http://schemas.openxmlformats.org/officeDocument/2006/relationships/hyperlink" Target="https://twitter.com/" TargetMode="External"/><Relationship Id="rId1515" Type="http://schemas.openxmlformats.org/officeDocument/2006/relationships/hyperlink" Target="https://twitter.com/" TargetMode="External"/><Relationship Id="rId1722" Type="http://schemas.openxmlformats.org/officeDocument/2006/relationships/hyperlink" Target="https://twitter.com/" TargetMode="External"/><Relationship Id="rId14" Type="http://schemas.openxmlformats.org/officeDocument/2006/relationships/hyperlink" Target="http://www.thehindubusinessline.com/opinion/columns/aarati-krishnan/review-of-ajay-srivastavs-gst-nation/article9745409.ece" TargetMode="External"/><Relationship Id="rId2191" Type="http://schemas.openxmlformats.org/officeDocument/2006/relationships/hyperlink" Target="https://twitter.com/" TargetMode="External"/><Relationship Id="rId3035" Type="http://schemas.openxmlformats.org/officeDocument/2006/relationships/hyperlink" Target="https://twitter.com/" TargetMode="External"/><Relationship Id="rId163" Type="http://schemas.openxmlformats.org/officeDocument/2006/relationships/hyperlink" Target="http://www.livemint.com/Politics/C7VI5He4FeHSCiCiBidIJP/GST-launched-PM-Modi-stresses-on-political-unity-for-reform.html" TargetMode="External"/><Relationship Id="rId370" Type="http://schemas.openxmlformats.org/officeDocument/2006/relationships/hyperlink" Target="https://twitter.com/i/web/status/881721167274430465" TargetMode="External"/><Relationship Id="rId2051" Type="http://schemas.openxmlformats.org/officeDocument/2006/relationships/hyperlink" Target="https://twitter.com/" TargetMode="External"/><Relationship Id="rId2289" Type="http://schemas.openxmlformats.org/officeDocument/2006/relationships/hyperlink" Target="https://twitter.com/" TargetMode="External"/><Relationship Id="rId2496" Type="http://schemas.openxmlformats.org/officeDocument/2006/relationships/hyperlink" Target="https://twitter.com/" TargetMode="External"/><Relationship Id="rId3102" Type="http://schemas.openxmlformats.org/officeDocument/2006/relationships/hyperlink" Target="https://twitter.com/" TargetMode="External"/><Relationship Id="rId230" Type="http://schemas.openxmlformats.org/officeDocument/2006/relationships/hyperlink" Target="http://www.dnaindia.com/node/2490012" TargetMode="External"/><Relationship Id="rId468" Type="http://schemas.openxmlformats.org/officeDocument/2006/relationships/hyperlink" Target="http://mtonline.in/micron/redirect.html?str=Ni0IEZ" TargetMode="External"/><Relationship Id="rId675" Type="http://schemas.openxmlformats.org/officeDocument/2006/relationships/hyperlink" Target="https://twitter.com/" TargetMode="External"/><Relationship Id="rId882" Type="http://schemas.openxmlformats.org/officeDocument/2006/relationships/hyperlink" Target="https://twitter.com/" TargetMode="External"/><Relationship Id="rId1098" Type="http://schemas.openxmlformats.org/officeDocument/2006/relationships/hyperlink" Target="https://twitter.com/" TargetMode="External"/><Relationship Id="rId2149" Type="http://schemas.openxmlformats.org/officeDocument/2006/relationships/hyperlink" Target="https://twitter.com/" TargetMode="External"/><Relationship Id="rId2356" Type="http://schemas.openxmlformats.org/officeDocument/2006/relationships/hyperlink" Target="https://twitter.com/" TargetMode="External"/><Relationship Id="rId2563" Type="http://schemas.openxmlformats.org/officeDocument/2006/relationships/hyperlink" Target="https://twitter.com/" TargetMode="External"/><Relationship Id="rId2770" Type="http://schemas.openxmlformats.org/officeDocument/2006/relationships/hyperlink" Target="https://twitter.com/" TargetMode="External"/><Relationship Id="rId328" Type="http://schemas.openxmlformats.org/officeDocument/2006/relationships/hyperlink" Target="https://twitter.com/i/web/status/881721610775998464" TargetMode="External"/><Relationship Id="rId535" Type="http://schemas.openxmlformats.org/officeDocument/2006/relationships/hyperlink" Target="https://twitter.com/indianexpress/status/881582330023878656" TargetMode="External"/><Relationship Id="rId742" Type="http://schemas.openxmlformats.org/officeDocument/2006/relationships/hyperlink" Target="https://twitter.com/" TargetMode="External"/><Relationship Id="rId1165" Type="http://schemas.openxmlformats.org/officeDocument/2006/relationships/hyperlink" Target="https://twitter.com/" TargetMode="External"/><Relationship Id="rId1372" Type="http://schemas.openxmlformats.org/officeDocument/2006/relationships/hyperlink" Target="https://twitter.com/" TargetMode="External"/><Relationship Id="rId2009" Type="http://schemas.openxmlformats.org/officeDocument/2006/relationships/hyperlink" Target="https://twitter.com/" TargetMode="External"/><Relationship Id="rId2216" Type="http://schemas.openxmlformats.org/officeDocument/2006/relationships/hyperlink" Target="https://twitter.com/" TargetMode="External"/><Relationship Id="rId2423" Type="http://schemas.openxmlformats.org/officeDocument/2006/relationships/hyperlink" Target="https://twitter.com/" TargetMode="External"/><Relationship Id="rId2630" Type="http://schemas.openxmlformats.org/officeDocument/2006/relationships/hyperlink" Target="https://twitter.com/" TargetMode="External"/><Relationship Id="rId2868" Type="http://schemas.openxmlformats.org/officeDocument/2006/relationships/hyperlink" Target="https://twitter.com/" TargetMode="External"/><Relationship Id="rId602" Type="http://schemas.openxmlformats.org/officeDocument/2006/relationships/hyperlink" Target="https://twitter.com/" TargetMode="External"/><Relationship Id="rId1025" Type="http://schemas.openxmlformats.org/officeDocument/2006/relationships/hyperlink" Target="https://twitter.com/" TargetMode="External"/><Relationship Id="rId1232" Type="http://schemas.openxmlformats.org/officeDocument/2006/relationships/hyperlink" Target="https://twitter.com/" TargetMode="External"/><Relationship Id="rId1677" Type="http://schemas.openxmlformats.org/officeDocument/2006/relationships/hyperlink" Target="https://twitter.com/" TargetMode="External"/><Relationship Id="rId1884" Type="http://schemas.openxmlformats.org/officeDocument/2006/relationships/hyperlink" Target="https://twitter.com/" TargetMode="External"/><Relationship Id="rId2728" Type="http://schemas.openxmlformats.org/officeDocument/2006/relationships/hyperlink" Target="https://twitter.com/" TargetMode="External"/><Relationship Id="rId2935" Type="http://schemas.openxmlformats.org/officeDocument/2006/relationships/hyperlink" Target="https://twitter.com/" TargetMode="External"/><Relationship Id="rId907" Type="http://schemas.openxmlformats.org/officeDocument/2006/relationships/hyperlink" Target="https://twitter.com/" TargetMode="External"/><Relationship Id="rId1537" Type="http://schemas.openxmlformats.org/officeDocument/2006/relationships/hyperlink" Target="https://twitter.com/" TargetMode="External"/><Relationship Id="rId1744" Type="http://schemas.openxmlformats.org/officeDocument/2006/relationships/hyperlink" Target="https://twitter.com/" TargetMode="External"/><Relationship Id="rId1951" Type="http://schemas.openxmlformats.org/officeDocument/2006/relationships/hyperlink" Target="https://twitter.com/" TargetMode="External"/><Relationship Id="rId36" Type="http://schemas.openxmlformats.org/officeDocument/2006/relationships/hyperlink" Target="http://ns7.tv/ta/tamil-news/tamilnadu/3/7/2017/kadalai-mittai-manufacturing-business-will-be-affected-too-much-gst" TargetMode="External"/><Relationship Id="rId1604" Type="http://schemas.openxmlformats.org/officeDocument/2006/relationships/hyperlink" Target="https://twitter.com/" TargetMode="External"/><Relationship Id="rId3057" Type="http://schemas.openxmlformats.org/officeDocument/2006/relationships/hyperlink" Target="https://twitter.com/" TargetMode="External"/><Relationship Id="rId185" Type="http://schemas.openxmlformats.org/officeDocument/2006/relationships/hyperlink" Target="https://fb.me/35tQlH7Uu" TargetMode="External"/><Relationship Id="rId1811" Type="http://schemas.openxmlformats.org/officeDocument/2006/relationships/hyperlink" Target="https://twitter.com/" TargetMode="External"/><Relationship Id="rId1909" Type="http://schemas.openxmlformats.org/officeDocument/2006/relationships/hyperlink" Target="https://twitter.com/" TargetMode="External"/><Relationship Id="rId392" Type="http://schemas.openxmlformats.org/officeDocument/2006/relationships/hyperlink" Target="https://twitter.com/i/web/status/881723460581457920" TargetMode="External"/><Relationship Id="rId697" Type="http://schemas.openxmlformats.org/officeDocument/2006/relationships/hyperlink" Target="https://twitter.com/" TargetMode="External"/><Relationship Id="rId2073" Type="http://schemas.openxmlformats.org/officeDocument/2006/relationships/hyperlink" Target="https://twitter.com/" TargetMode="External"/><Relationship Id="rId2280" Type="http://schemas.openxmlformats.org/officeDocument/2006/relationships/hyperlink" Target="https://twitter.com/" TargetMode="External"/><Relationship Id="rId2378" Type="http://schemas.openxmlformats.org/officeDocument/2006/relationships/hyperlink" Target="https://twitter.com/" TargetMode="External"/><Relationship Id="rId3124" Type="http://schemas.openxmlformats.org/officeDocument/2006/relationships/hyperlink" Target="https://twitter.com/" TargetMode="External"/><Relationship Id="rId252" Type="http://schemas.openxmlformats.org/officeDocument/2006/relationships/hyperlink" Target="https://twitter.com/i/web/status/881720425008451585" TargetMode="External"/><Relationship Id="rId1187" Type="http://schemas.openxmlformats.org/officeDocument/2006/relationships/hyperlink" Target="https://twitter.com/" TargetMode="External"/><Relationship Id="rId2140" Type="http://schemas.openxmlformats.org/officeDocument/2006/relationships/hyperlink" Target="https://twitter.com/" TargetMode="External"/><Relationship Id="rId2585" Type="http://schemas.openxmlformats.org/officeDocument/2006/relationships/hyperlink" Target="https://twitter.com/" TargetMode="External"/><Relationship Id="rId2792" Type="http://schemas.openxmlformats.org/officeDocument/2006/relationships/hyperlink" Target="https://twitter.com/" TargetMode="External"/><Relationship Id="rId112" Type="http://schemas.openxmlformats.org/officeDocument/2006/relationships/hyperlink" Target="http://www.hindustantimes.com/india-news/day-1-of-gst-rollout-no-major-panic-barring-few-lapses-as-businesses-transition/story-LVHVMoKCCmtXfJ4VYXL3xJ.html" TargetMode="External"/><Relationship Id="rId557" Type="http://schemas.openxmlformats.org/officeDocument/2006/relationships/hyperlink" Target="https://twitter.com/" TargetMode="External"/><Relationship Id="rId764" Type="http://schemas.openxmlformats.org/officeDocument/2006/relationships/hyperlink" Target="https://twitter.com/" TargetMode="External"/><Relationship Id="rId971" Type="http://schemas.openxmlformats.org/officeDocument/2006/relationships/hyperlink" Target="https://twitter.com/" TargetMode="External"/><Relationship Id="rId1394" Type="http://schemas.openxmlformats.org/officeDocument/2006/relationships/hyperlink" Target="https://twitter.com/" TargetMode="External"/><Relationship Id="rId1699" Type="http://schemas.openxmlformats.org/officeDocument/2006/relationships/hyperlink" Target="https://twitter.com/" TargetMode="External"/><Relationship Id="rId2000" Type="http://schemas.openxmlformats.org/officeDocument/2006/relationships/hyperlink" Target="https://twitter.com/" TargetMode="External"/><Relationship Id="rId2238" Type="http://schemas.openxmlformats.org/officeDocument/2006/relationships/hyperlink" Target="https://twitter.com/" TargetMode="External"/><Relationship Id="rId2445" Type="http://schemas.openxmlformats.org/officeDocument/2006/relationships/hyperlink" Target="https://twitter.com/" TargetMode="External"/><Relationship Id="rId2652" Type="http://schemas.openxmlformats.org/officeDocument/2006/relationships/hyperlink" Target="https://twitter.com/" TargetMode="External"/><Relationship Id="rId417" Type="http://schemas.openxmlformats.org/officeDocument/2006/relationships/hyperlink" Target="http://www.hindustantimes.com/punjab/chandigarh-traders-find-gst-not-so-simple/story-OsKqLr12VY9wPoHTFaIUQK.html" TargetMode="External"/><Relationship Id="rId624" Type="http://schemas.openxmlformats.org/officeDocument/2006/relationships/hyperlink" Target="https://twitter.com/" TargetMode="External"/><Relationship Id="rId831" Type="http://schemas.openxmlformats.org/officeDocument/2006/relationships/hyperlink" Target="https://twitter.com/" TargetMode="External"/><Relationship Id="rId1047" Type="http://schemas.openxmlformats.org/officeDocument/2006/relationships/hyperlink" Target="https://twitter.com/" TargetMode="External"/><Relationship Id="rId1254" Type="http://schemas.openxmlformats.org/officeDocument/2006/relationships/hyperlink" Target="https://twitter.com/" TargetMode="External"/><Relationship Id="rId1461" Type="http://schemas.openxmlformats.org/officeDocument/2006/relationships/hyperlink" Target="https://twitter.com/" TargetMode="External"/><Relationship Id="rId2305" Type="http://schemas.openxmlformats.org/officeDocument/2006/relationships/hyperlink" Target="https://twitter.com/" TargetMode="External"/><Relationship Id="rId2512" Type="http://schemas.openxmlformats.org/officeDocument/2006/relationships/hyperlink" Target="https://twitter.com/" TargetMode="External"/><Relationship Id="rId2957" Type="http://schemas.openxmlformats.org/officeDocument/2006/relationships/hyperlink" Target="https://twitter.com/" TargetMode="External"/><Relationship Id="rId929" Type="http://schemas.openxmlformats.org/officeDocument/2006/relationships/hyperlink" Target="https://twitter.com/" TargetMode="External"/><Relationship Id="rId1114" Type="http://schemas.openxmlformats.org/officeDocument/2006/relationships/hyperlink" Target="https://twitter.com/" TargetMode="External"/><Relationship Id="rId1321" Type="http://schemas.openxmlformats.org/officeDocument/2006/relationships/hyperlink" Target="https://twitter.com/" TargetMode="External"/><Relationship Id="rId1559" Type="http://schemas.openxmlformats.org/officeDocument/2006/relationships/hyperlink" Target="https://twitter.com/" TargetMode="External"/><Relationship Id="rId1766" Type="http://schemas.openxmlformats.org/officeDocument/2006/relationships/hyperlink" Target="https://twitter.com/" TargetMode="External"/><Relationship Id="rId1973" Type="http://schemas.openxmlformats.org/officeDocument/2006/relationships/hyperlink" Target="https://twitter.com/" TargetMode="External"/><Relationship Id="rId2817" Type="http://schemas.openxmlformats.org/officeDocument/2006/relationships/hyperlink" Target="https://twitter.com/" TargetMode="External"/><Relationship Id="rId58" Type="http://schemas.openxmlformats.org/officeDocument/2006/relationships/hyperlink" Target="https://www.linkedin.com/pulse/did-market-places-india-felt-pre-ahead-call-new-gst-siraj-shaik" TargetMode="External"/><Relationship Id="rId1419" Type="http://schemas.openxmlformats.org/officeDocument/2006/relationships/hyperlink" Target="https://twitter.com/" TargetMode="External"/><Relationship Id="rId1626" Type="http://schemas.openxmlformats.org/officeDocument/2006/relationships/hyperlink" Target="https://twitter.com/" TargetMode="External"/><Relationship Id="rId1833" Type="http://schemas.openxmlformats.org/officeDocument/2006/relationships/hyperlink" Target="https://twitter.com/" TargetMode="External"/><Relationship Id="rId3079" Type="http://schemas.openxmlformats.org/officeDocument/2006/relationships/hyperlink" Target="https://twitter.com/" TargetMode="External"/><Relationship Id="rId1900" Type="http://schemas.openxmlformats.org/officeDocument/2006/relationships/hyperlink" Target="https://twitter.com/" TargetMode="External"/><Relationship Id="rId2095" Type="http://schemas.openxmlformats.org/officeDocument/2006/relationships/hyperlink" Target="https://twitter.com/" TargetMode="External"/><Relationship Id="rId3146" Type="http://schemas.openxmlformats.org/officeDocument/2006/relationships/hyperlink" Target="https://twitter.com/" TargetMode="External"/><Relationship Id="rId274" Type="http://schemas.openxmlformats.org/officeDocument/2006/relationships/hyperlink" Target="http://hindi.news18.com/news/nation/revenue-secretary-hasmukh-adhia-busts-myths-about-gst-1033683.html" TargetMode="External"/><Relationship Id="rId481" Type="http://schemas.openxmlformats.org/officeDocument/2006/relationships/hyperlink" Target="http://www.hindustantimes.com/pune-news/gst-effect-no-more-vehicle-tax-in-cantonment-areas/story-ai6eRA9Bmf0U8nZtvrjunK.html" TargetMode="External"/><Relationship Id="rId2162" Type="http://schemas.openxmlformats.org/officeDocument/2006/relationships/hyperlink" Target="https://twitter.com/" TargetMode="External"/><Relationship Id="rId3006" Type="http://schemas.openxmlformats.org/officeDocument/2006/relationships/hyperlink" Target="https://twitter.com/" TargetMode="External"/><Relationship Id="rId134" Type="http://schemas.openxmlformats.org/officeDocument/2006/relationships/hyperlink" Target="http://www.thehindubusinessline.com/opinion/columns/aarati-krishnan/review-of-ajay-srivastavs-gst-nation/article9745409.ece" TargetMode="External"/><Relationship Id="rId579" Type="http://schemas.openxmlformats.org/officeDocument/2006/relationships/hyperlink" Target="https://twitter.com/" TargetMode="External"/><Relationship Id="rId786" Type="http://schemas.openxmlformats.org/officeDocument/2006/relationships/hyperlink" Target="https://twitter.com/" TargetMode="External"/><Relationship Id="rId993" Type="http://schemas.openxmlformats.org/officeDocument/2006/relationships/hyperlink" Target="https://twitter.com/" TargetMode="External"/><Relationship Id="rId2467" Type="http://schemas.openxmlformats.org/officeDocument/2006/relationships/hyperlink" Target="https://twitter.com/" TargetMode="External"/><Relationship Id="rId2674" Type="http://schemas.openxmlformats.org/officeDocument/2006/relationships/hyperlink" Target="https://twitter.com/" TargetMode="External"/><Relationship Id="rId341" Type="http://schemas.openxmlformats.org/officeDocument/2006/relationships/hyperlink" Target="http://paper.li/SAVEDusap/1496447451?edition_id=49a17f30-5f81-11e7-b0b1-002590a5ba2d" TargetMode="External"/><Relationship Id="rId439" Type="http://schemas.openxmlformats.org/officeDocument/2006/relationships/hyperlink" Target="https://twitter.com/suchitrak/status/881587571410649088" TargetMode="External"/><Relationship Id="rId646" Type="http://schemas.openxmlformats.org/officeDocument/2006/relationships/hyperlink" Target="https://twitter.com/" TargetMode="External"/><Relationship Id="rId1069" Type="http://schemas.openxmlformats.org/officeDocument/2006/relationships/hyperlink" Target="https://twitter.com/" TargetMode="External"/><Relationship Id="rId1276" Type="http://schemas.openxmlformats.org/officeDocument/2006/relationships/hyperlink" Target="https://twitter.com/" TargetMode="External"/><Relationship Id="rId1483" Type="http://schemas.openxmlformats.org/officeDocument/2006/relationships/hyperlink" Target="https://twitter.com/" TargetMode="External"/><Relationship Id="rId2022" Type="http://schemas.openxmlformats.org/officeDocument/2006/relationships/hyperlink" Target="https://twitter.com/" TargetMode="External"/><Relationship Id="rId2327" Type="http://schemas.openxmlformats.org/officeDocument/2006/relationships/hyperlink" Target="https://twitter.com/" TargetMode="External"/><Relationship Id="rId2881" Type="http://schemas.openxmlformats.org/officeDocument/2006/relationships/hyperlink" Target="https://twitter.com/" TargetMode="External"/><Relationship Id="rId2979" Type="http://schemas.openxmlformats.org/officeDocument/2006/relationships/hyperlink" Target="https://twitter.com/" TargetMode="External"/><Relationship Id="rId201" Type="http://schemas.openxmlformats.org/officeDocument/2006/relationships/hyperlink" Target="https://livetoday.online/gst-%E0%A4%95%E0%A5%80-%E0%A4%AA%E0%A4%B9%E0%A4%B2%E0%A5%80-%E0%A4%AE%E0%A4%BE%E0%A4%B0-%E0%A4%AC%E0%A4%A2%E0%A4%BC%E0%A5%87%E0%A4%97%E0%A5%80-%E0%A4%98%E0%A4%B0%E0%A5%87%E0%A4%B2%E0%A5%82-%E0%A4%97/168228" TargetMode="External"/><Relationship Id="rId506" Type="http://schemas.openxmlformats.org/officeDocument/2006/relationships/hyperlink" Target="http://premium.thehindubusinessline.com/portfolio/technically/gst-longterm-gain-eclipses-shortterm-pain/article9745343.ece" TargetMode="External"/><Relationship Id="rId853" Type="http://schemas.openxmlformats.org/officeDocument/2006/relationships/hyperlink" Target="https://twitter.com/" TargetMode="External"/><Relationship Id="rId1136" Type="http://schemas.openxmlformats.org/officeDocument/2006/relationships/hyperlink" Target="https://twitter.com/" TargetMode="External"/><Relationship Id="rId1690" Type="http://schemas.openxmlformats.org/officeDocument/2006/relationships/hyperlink" Target="https://twitter.com/" TargetMode="External"/><Relationship Id="rId1788" Type="http://schemas.openxmlformats.org/officeDocument/2006/relationships/hyperlink" Target="https://twitter.com/" TargetMode="External"/><Relationship Id="rId1995" Type="http://schemas.openxmlformats.org/officeDocument/2006/relationships/hyperlink" Target="https://twitter.com/" TargetMode="External"/><Relationship Id="rId2534" Type="http://schemas.openxmlformats.org/officeDocument/2006/relationships/hyperlink" Target="https://twitter.com/" TargetMode="External"/><Relationship Id="rId2741" Type="http://schemas.openxmlformats.org/officeDocument/2006/relationships/hyperlink" Target="https://twitter.com/" TargetMode="External"/><Relationship Id="rId2839" Type="http://schemas.openxmlformats.org/officeDocument/2006/relationships/hyperlink" Target="https://twitter.com/" TargetMode="External"/><Relationship Id="rId713" Type="http://schemas.openxmlformats.org/officeDocument/2006/relationships/hyperlink" Target="https://twitter.com/" TargetMode="External"/><Relationship Id="rId920" Type="http://schemas.openxmlformats.org/officeDocument/2006/relationships/hyperlink" Target="https://twitter.com/" TargetMode="External"/><Relationship Id="rId1343" Type="http://schemas.openxmlformats.org/officeDocument/2006/relationships/hyperlink" Target="https://twitter.com/" TargetMode="External"/><Relationship Id="rId1550" Type="http://schemas.openxmlformats.org/officeDocument/2006/relationships/hyperlink" Target="https://twitter.com/" TargetMode="External"/><Relationship Id="rId1648" Type="http://schemas.openxmlformats.org/officeDocument/2006/relationships/hyperlink" Target="https://twitter.com/" TargetMode="External"/><Relationship Id="rId2601" Type="http://schemas.openxmlformats.org/officeDocument/2006/relationships/hyperlink" Target="https://twitter.com/" TargetMode="External"/><Relationship Id="rId1203" Type="http://schemas.openxmlformats.org/officeDocument/2006/relationships/hyperlink" Target="https://twitter.com/" TargetMode="External"/><Relationship Id="rId1410" Type="http://schemas.openxmlformats.org/officeDocument/2006/relationships/hyperlink" Target="https://twitter.com/" TargetMode="External"/><Relationship Id="rId1508" Type="http://schemas.openxmlformats.org/officeDocument/2006/relationships/hyperlink" Target="https://twitter.com/" TargetMode="External"/><Relationship Id="rId1855" Type="http://schemas.openxmlformats.org/officeDocument/2006/relationships/hyperlink" Target="https://twitter.com/" TargetMode="External"/><Relationship Id="rId2906" Type="http://schemas.openxmlformats.org/officeDocument/2006/relationships/hyperlink" Target="https://twitter.com/" TargetMode="External"/><Relationship Id="rId3070" Type="http://schemas.openxmlformats.org/officeDocument/2006/relationships/hyperlink" Target="https://twitter.com/" TargetMode="External"/><Relationship Id="rId1715" Type="http://schemas.openxmlformats.org/officeDocument/2006/relationships/hyperlink" Target="https://twitter.com/" TargetMode="External"/><Relationship Id="rId1922" Type="http://schemas.openxmlformats.org/officeDocument/2006/relationships/hyperlink" Target="https://twitter.com/" TargetMode="External"/><Relationship Id="rId296" Type="http://schemas.openxmlformats.org/officeDocument/2006/relationships/hyperlink" Target="http://www.business-standard.com/article/economy-policy/gst-a-nightmare-on-day1-shops-clueless-businesses-scramble-117070100795_1.html" TargetMode="External"/><Relationship Id="rId2184" Type="http://schemas.openxmlformats.org/officeDocument/2006/relationships/hyperlink" Target="https://twitter.com/" TargetMode="External"/><Relationship Id="rId2391" Type="http://schemas.openxmlformats.org/officeDocument/2006/relationships/hyperlink" Target="https://twitter.com/" TargetMode="External"/><Relationship Id="rId3028" Type="http://schemas.openxmlformats.org/officeDocument/2006/relationships/hyperlink" Target="https://twitter.com/" TargetMode="External"/><Relationship Id="rId156" Type="http://schemas.openxmlformats.org/officeDocument/2006/relationships/hyperlink" Target="http://www.business-standard.com/article/economy-policy/one-return-a-month-not-3-rates-lower-than-vat-adhia-busts-7-gst-myths-117070200348_1.html" TargetMode="External"/><Relationship Id="rId363" Type="http://schemas.openxmlformats.org/officeDocument/2006/relationships/hyperlink" Target="https://thewest.com.au/news/wa/rio-joins-push-to-give-wa-fairer-gst-ng-b88524569z" TargetMode="External"/><Relationship Id="rId570" Type="http://schemas.openxmlformats.org/officeDocument/2006/relationships/hyperlink" Target="https://twitter.com/" TargetMode="External"/><Relationship Id="rId2044" Type="http://schemas.openxmlformats.org/officeDocument/2006/relationships/hyperlink" Target="https://twitter.com/" TargetMode="External"/><Relationship Id="rId2251" Type="http://schemas.openxmlformats.org/officeDocument/2006/relationships/hyperlink" Target="https://twitter.com/" TargetMode="External"/><Relationship Id="rId2489" Type="http://schemas.openxmlformats.org/officeDocument/2006/relationships/hyperlink" Target="https://twitter.com/" TargetMode="External"/><Relationship Id="rId2696" Type="http://schemas.openxmlformats.org/officeDocument/2006/relationships/hyperlink" Target="https://twitter.com/" TargetMode="External"/><Relationship Id="rId223" Type="http://schemas.openxmlformats.org/officeDocument/2006/relationships/hyperlink" Target="http://www.hindustantimes.com/pune-news/gst-effect-no-more-vehicle-tax-in-cantonment-areas/story-ai6eRA9Bmf0U8nZtvrjunK.html" TargetMode="External"/><Relationship Id="rId430" Type="http://schemas.openxmlformats.org/officeDocument/2006/relationships/hyperlink" Target="http://www.business-standard.com/article/economy-policy/one-return-a-month-not-3-rates-lower-than-vat-adhia-busts-7-gst-myths-117070200348_1.html" TargetMode="External"/><Relationship Id="rId668" Type="http://schemas.openxmlformats.org/officeDocument/2006/relationships/hyperlink" Target="https://twitter.com/" TargetMode="External"/><Relationship Id="rId875" Type="http://schemas.openxmlformats.org/officeDocument/2006/relationships/hyperlink" Target="https://twitter.com/" TargetMode="External"/><Relationship Id="rId1060" Type="http://schemas.openxmlformats.org/officeDocument/2006/relationships/hyperlink" Target="https://twitter.com/" TargetMode="External"/><Relationship Id="rId1298" Type="http://schemas.openxmlformats.org/officeDocument/2006/relationships/hyperlink" Target="https://twitter.com/" TargetMode="External"/><Relationship Id="rId2111" Type="http://schemas.openxmlformats.org/officeDocument/2006/relationships/hyperlink" Target="https://twitter.com/" TargetMode="External"/><Relationship Id="rId2349" Type="http://schemas.openxmlformats.org/officeDocument/2006/relationships/hyperlink" Target="https://twitter.com/" TargetMode="External"/><Relationship Id="rId2556" Type="http://schemas.openxmlformats.org/officeDocument/2006/relationships/hyperlink" Target="https://twitter.com/" TargetMode="External"/><Relationship Id="rId2763" Type="http://schemas.openxmlformats.org/officeDocument/2006/relationships/hyperlink" Target="https://twitter.com/" TargetMode="External"/><Relationship Id="rId2970" Type="http://schemas.openxmlformats.org/officeDocument/2006/relationships/hyperlink" Target="https://twitter.com/" TargetMode="External"/><Relationship Id="rId528" Type="http://schemas.openxmlformats.org/officeDocument/2006/relationships/hyperlink" Target="https://twitter.com/i/web/status/881726111499026436" TargetMode="External"/><Relationship Id="rId735" Type="http://schemas.openxmlformats.org/officeDocument/2006/relationships/hyperlink" Target="https://twitter.com/" TargetMode="External"/><Relationship Id="rId942" Type="http://schemas.openxmlformats.org/officeDocument/2006/relationships/hyperlink" Target="https://twitter.com/" TargetMode="External"/><Relationship Id="rId1158" Type="http://schemas.openxmlformats.org/officeDocument/2006/relationships/hyperlink" Target="https://twitter.com/" TargetMode="External"/><Relationship Id="rId1365" Type="http://schemas.openxmlformats.org/officeDocument/2006/relationships/hyperlink" Target="https://twitter.com/" TargetMode="External"/><Relationship Id="rId1572" Type="http://schemas.openxmlformats.org/officeDocument/2006/relationships/hyperlink" Target="https://twitter.com/" TargetMode="External"/><Relationship Id="rId2209" Type="http://schemas.openxmlformats.org/officeDocument/2006/relationships/hyperlink" Target="https://twitter.com/" TargetMode="External"/><Relationship Id="rId2416" Type="http://schemas.openxmlformats.org/officeDocument/2006/relationships/hyperlink" Target="https://twitter.com/" TargetMode="External"/><Relationship Id="rId2623" Type="http://schemas.openxmlformats.org/officeDocument/2006/relationships/hyperlink" Target="https://twitter.com/" TargetMode="External"/><Relationship Id="rId1018" Type="http://schemas.openxmlformats.org/officeDocument/2006/relationships/hyperlink" Target="https://twitter.com/" TargetMode="External"/><Relationship Id="rId1225" Type="http://schemas.openxmlformats.org/officeDocument/2006/relationships/hyperlink" Target="https://twitter.com/" TargetMode="External"/><Relationship Id="rId1432" Type="http://schemas.openxmlformats.org/officeDocument/2006/relationships/hyperlink" Target="https://twitter.com/" TargetMode="External"/><Relationship Id="rId1877" Type="http://schemas.openxmlformats.org/officeDocument/2006/relationships/hyperlink" Target="https://twitter.com/" TargetMode="External"/><Relationship Id="rId2830" Type="http://schemas.openxmlformats.org/officeDocument/2006/relationships/hyperlink" Target="https://twitter.com/" TargetMode="External"/><Relationship Id="rId2928" Type="http://schemas.openxmlformats.org/officeDocument/2006/relationships/hyperlink" Target="https://twitter.com/" TargetMode="External"/><Relationship Id="rId71" Type="http://schemas.openxmlformats.org/officeDocument/2006/relationships/hyperlink" Target="https://twitter.com/i/web/status/881714795241545729" TargetMode="External"/><Relationship Id="rId802" Type="http://schemas.openxmlformats.org/officeDocument/2006/relationships/hyperlink" Target="https://twitter.com/" TargetMode="External"/><Relationship Id="rId1737" Type="http://schemas.openxmlformats.org/officeDocument/2006/relationships/hyperlink" Target="https://twitter.com/" TargetMode="External"/><Relationship Id="rId1944" Type="http://schemas.openxmlformats.org/officeDocument/2006/relationships/hyperlink" Target="https://twitter.com/" TargetMode="External"/><Relationship Id="rId3092" Type="http://schemas.openxmlformats.org/officeDocument/2006/relationships/hyperlink" Target="https://twitter.com/" TargetMode="External"/><Relationship Id="rId29" Type="http://schemas.openxmlformats.org/officeDocument/2006/relationships/hyperlink" Target="http://paper.li/NakedBoysSingin?edition_id=1ebf3b50-5f9e-11e7-aaa2-0cc47a0d164b" TargetMode="External"/><Relationship Id="rId178" Type="http://schemas.openxmlformats.org/officeDocument/2006/relationships/hyperlink" Target="http://www.motorworldindia.com/here-list-cars-that-have-become-cheaper-after-gst-rollout/" TargetMode="External"/><Relationship Id="rId1804" Type="http://schemas.openxmlformats.org/officeDocument/2006/relationships/hyperlink" Target="https://twitter.com/" TargetMode="External"/><Relationship Id="rId385" Type="http://schemas.openxmlformats.org/officeDocument/2006/relationships/hyperlink" Target="https://twitter.com/ZeeNewsHindi/status/881565636475797509" TargetMode="External"/><Relationship Id="rId592" Type="http://schemas.openxmlformats.org/officeDocument/2006/relationships/hyperlink" Target="https://twitter.com/" TargetMode="External"/><Relationship Id="rId2066" Type="http://schemas.openxmlformats.org/officeDocument/2006/relationships/hyperlink" Target="https://twitter.com/" TargetMode="External"/><Relationship Id="rId2273" Type="http://schemas.openxmlformats.org/officeDocument/2006/relationships/hyperlink" Target="https://twitter.com/" TargetMode="External"/><Relationship Id="rId2480" Type="http://schemas.openxmlformats.org/officeDocument/2006/relationships/hyperlink" Target="https://twitter.com/" TargetMode="External"/><Relationship Id="rId3117" Type="http://schemas.openxmlformats.org/officeDocument/2006/relationships/hyperlink" Target="https://twitter.com/" TargetMode="External"/><Relationship Id="rId245" Type="http://schemas.openxmlformats.org/officeDocument/2006/relationships/hyperlink" Target="https://twitter.com/i/web/status/881720262709755904" TargetMode="External"/><Relationship Id="rId452" Type="http://schemas.openxmlformats.org/officeDocument/2006/relationships/hyperlink" Target="http://hindi.news18.com/news/nation/revenue-secretary-hasmukh-adhia-busts-myths-about-gst-1033683.html" TargetMode="External"/><Relationship Id="rId897" Type="http://schemas.openxmlformats.org/officeDocument/2006/relationships/hyperlink" Target="https://twitter.com/" TargetMode="External"/><Relationship Id="rId1082" Type="http://schemas.openxmlformats.org/officeDocument/2006/relationships/hyperlink" Target="https://twitter.com/" TargetMode="External"/><Relationship Id="rId2133" Type="http://schemas.openxmlformats.org/officeDocument/2006/relationships/hyperlink" Target="https://twitter.com/" TargetMode="External"/><Relationship Id="rId2340" Type="http://schemas.openxmlformats.org/officeDocument/2006/relationships/hyperlink" Target="https://twitter.com/" TargetMode="External"/><Relationship Id="rId2578" Type="http://schemas.openxmlformats.org/officeDocument/2006/relationships/hyperlink" Target="https://twitter.com/" TargetMode="External"/><Relationship Id="rId2785" Type="http://schemas.openxmlformats.org/officeDocument/2006/relationships/hyperlink" Target="https://twitter.com/" TargetMode="External"/><Relationship Id="rId2992" Type="http://schemas.openxmlformats.org/officeDocument/2006/relationships/hyperlink" Target="https://twitter.com/" TargetMode="External"/><Relationship Id="rId105" Type="http://schemas.openxmlformats.org/officeDocument/2006/relationships/hyperlink" Target="http://www.business-standard.com/article/economy-policy/one-return-a-month-not-3-rates-lower-than-vat-adhia-busts-7-gst-myths-117070200348_1.html" TargetMode="External"/><Relationship Id="rId312" Type="http://schemas.openxmlformats.org/officeDocument/2006/relationships/hyperlink" Target="http://www.moneycontrol.com/news/business/gst-impact-full-list-of-cars-bikes-that-will-become-cheaper-from-tomorrow-2315333.html" TargetMode="External"/><Relationship Id="rId757" Type="http://schemas.openxmlformats.org/officeDocument/2006/relationships/hyperlink" Target="https://twitter.com/" TargetMode="External"/><Relationship Id="rId964" Type="http://schemas.openxmlformats.org/officeDocument/2006/relationships/hyperlink" Target="https://twitter.com/" TargetMode="External"/><Relationship Id="rId1387" Type="http://schemas.openxmlformats.org/officeDocument/2006/relationships/hyperlink" Target="https://twitter.com/" TargetMode="External"/><Relationship Id="rId1594" Type="http://schemas.openxmlformats.org/officeDocument/2006/relationships/hyperlink" Target="https://twitter.com/" TargetMode="External"/><Relationship Id="rId2200" Type="http://schemas.openxmlformats.org/officeDocument/2006/relationships/hyperlink" Target="https://twitter.com/" TargetMode="External"/><Relationship Id="rId2438" Type="http://schemas.openxmlformats.org/officeDocument/2006/relationships/hyperlink" Target="https://twitter.com/" TargetMode="External"/><Relationship Id="rId2645" Type="http://schemas.openxmlformats.org/officeDocument/2006/relationships/hyperlink" Target="https://twitter.com/" TargetMode="External"/><Relationship Id="rId2852" Type="http://schemas.openxmlformats.org/officeDocument/2006/relationships/hyperlink" Target="https://twitter.com/" TargetMode="External"/><Relationship Id="rId93" Type="http://schemas.openxmlformats.org/officeDocument/2006/relationships/hyperlink" Target="http://economictimes.indiatimes.com/news/economy/policy/is-gst-breaking-your-head-revenue-secretary-busts-seven-myths/straight-from-the-horses-mouth/slideshow/59410813.cms?utm_source=twitter.com&amp;utm_medium=referral&amp;utm_campaign=ETTWMain" TargetMode="External"/><Relationship Id="rId617" Type="http://schemas.openxmlformats.org/officeDocument/2006/relationships/hyperlink" Target="https://twitter.com/" TargetMode="External"/><Relationship Id="rId824" Type="http://schemas.openxmlformats.org/officeDocument/2006/relationships/hyperlink" Target="https://twitter.com/" TargetMode="External"/><Relationship Id="rId1247" Type="http://schemas.openxmlformats.org/officeDocument/2006/relationships/hyperlink" Target="https://twitter.com/" TargetMode="External"/><Relationship Id="rId1454" Type="http://schemas.openxmlformats.org/officeDocument/2006/relationships/hyperlink" Target="https://twitter.com/" TargetMode="External"/><Relationship Id="rId1661" Type="http://schemas.openxmlformats.org/officeDocument/2006/relationships/hyperlink" Target="https://twitter.com/" TargetMode="External"/><Relationship Id="rId1899" Type="http://schemas.openxmlformats.org/officeDocument/2006/relationships/hyperlink" Target="https://twitter.com/" TargetMode="External"/><Relationship Id="rId2505" Type="http://schemas.openxmlformats.org/officeDocument/2006/relationships/hyperlink" Target="https://twitter.com/" TargetMode="External"/><Relationship Id="rId2712" Type="http://schemas.openxmlformats.org/officeDocument/2006/relationships/hyperlink" Target="https://twitter.com/" TargetMode="External"/><Relationship Id="rId1107" Type="http://schemas.openxmlformats.org/officeDocument/2006/relationships/hyperlink" Target="https://twitter.com/" TargetMode="External"/><Relationship Id="rId1314" Type="http://schemas.openxmlformats.org/officeDocument/2006/relationships/hyperlink" Target="https://twitter.com/" TargetMode="External"/><Relationship Id="rId1521" Type="http://schemas.openxmlformats.org/officeDocument/2006/relationships/hyperlink" Target="https://twitter.com/" TargetMode="External"/><Relationship Id="rId1759" Type="http://schemas.openxmlformats.org/officeDocument/2006/relationships/hyperlink" Target="https://twitter.com/" TargetMode="External"/><Relationship Id="rId1966" Type="http://schemas.openxmlformats.org/officeDocument/2006/relationships/hyperlink" Target="https://twitter.com/" TargetMode="External"/><Relationship Id="rId1619" Type="http://schemas.openxmlformats.org/officeDocument/2006/relationships/hyperlink" Target="https://twitter.com/" TargetMode="External"/><Relationship Id="rId1826" Type="http://schemas.openxmlformats.org/officeDocument/2006/relationships/hyperlink" Target="https://twitter.com/" TargetMode="External"/><Relationship Id="rId20" Type="http://schemas.openxmlformats.org/officeDocument/2006/relationships/hyperlink" Target="http://www.hindustantimes.com/interactives/gst-rate-complete-list/" TargetMode="External"/><Relationship Id="rId2088" Type="http://schemas.openxmlformats.org/officeDocument/2006/relationships/hyperlink" Target="https://twitter.com/" TargetMode="External"/><Relationship Id="rId2295" Type="http://schemas.openxmlformats.org/officeDocument/2006/relationships/hyperlink" Target="https://twitter.com/" TargetMode="External"/><Relationship Id="rId3041" Type="http://schemas.openxmlformats.org/officeDocument/2006/relationships/hyperlink" Target="https://twitter.com/" TargetMode="External"/><Relationship Id="rId3139" Type="http://schemas.openxmlformats.org/officeDocument/2006/relationships/hyperlink" Target="https://twitter.com/" TargetMode="External"/><Relationship Id="rId267" Type="http://schemas.openxmlformats.org/officeDocument/2006/relationships/hyperlink" Target="http://www.firstpost.com/business/gst-subsidy-cut-impact-your-domestic-lpg-bill-just-went-up-by-up-to-rs-32-from-1-july-3769681.html" TargetMode="External"/><Relationship Id="rId474" Type="http://schemas.openxmlformats.org/officeDocument/2006/relationships/hyperlink" Target="http://economictimes.indiatimes.com/industry/cons-products/food/nestle-to-cut-maggi-ketchup-cerelac-dairy-prices/articleshow/59393686.cms?from=mdr" TargetMode="External"/><Relationship Id="rId2155" Type="http://schemas.openxmlformats.org/officeDocument/2006/relationships/hyperlink" Target="https://twitter.com/" TargetMode="External"/><Relationship Id="rId127" Type="http://schemas.openxmlformats.org/officeDocument/2006/relationships/hyperlink" Target="http://ns7.tv/ta/tamil-news/tamilnadu/3/7/2017/kadalai-mittai-manufacturing-business-will-be-affected-too-much-gst" TargetMode="External"/><Relationship Id="rId681" Type="http://schemas.openxmlformats.org/officeDocument/2006/relationships/hyperlink" Target="https://twitter.com/" TargetMode="External"/><Relationship Id="rId779" Type="http://schemas.openxmlformats.org/officeDocument/2006/relationships/hyperlink" Target="https://twitter.com/" TargetMode="External"/><Relationship Id="rId986" Type="http://schemas.openxmlformats.org/officeDocument/2006/relationships/hyperlink" Target="https://twitter.com/" TargetMode="External"/><Relationship Id="rId2362" Type="http://schemas.openxmlformats.org/officeDocument/2006/relationships/hyperlink" Target="https://twitter.com/" TargetMode="External"/><Relationship Id="rId2667" Type="http://schemas.openxmlformats.org/officeDocument/2006/relationships/hyperlink" Target="https://twitter.com/" TargetMode="External"/><Relationship Id="rId334" Type="http://schemas.openxmlformats.org/officeDocument/2006/relationships/hyperlink" Target="http://www.thehindubusinessline.com/opinion/columns/aarati-krishnan/review-of-ajay-srivastavs-gst-nation/article9745409.ece" TargetMode="External"/><Relationship Id="rId541" Type="http://schemas.openxmlformats.org/officeDocument/2006/relationships/hyperlink" Target="http://www.puthiyathalaimurai.com/news/politics/23150-gst-demerits-can-be-modified-edappadi-palanisamy.html" TargetMode="External"/><Relationship Id="rId639" Type="http://schemas.openxmlformats.org/officeDocument/2006/relationships/hyperlink" Target="https://twitter.com/" TargetMode="External"/><Relationship Id="rId1171" Type="http://schemas.openxmlformats.org/officeDocument/2006/relationships/hyperlink" Target="https://twitter.com/" TargetMode="External"/><Relationship Id="rId1269" Type="http://schemas.openxmlformats.org/officeDocument/2006/relationships/hyperlink" Target="https://twitter.com/" TargetMode="External"/><Relationship Id="rId1476" Type="http://schemas.openxmlformats.org/officeDocument/2006/relationships/hyperlink" Target="https://twitter.com/" TargetMode="External"/><Relationship Id="rId2015" Type="http://schemas.openxmlformats.org/officeDocument/2006/relationships/hyperlink" Target="https://twitter.com/" TargetMode="External"/><Relationship Id="rId2222" Type="http://schemas.openxmlformats.org/officeDocument/2006/relationships/hyperlink" Target="https://twitter.com/" TargetMode="External"/><Relationship Id="rId2874" Type="http://schemas.openxmlformats.org/officeDocument/2006/relationships/hyperlink" Target="https://twitter.com/" TargetMode="External"/><Relationship Id="rId401" Type="http://schemas.openxmlformats.org/officeDocument/2006/relationships/hyperlink" Target="http://www.thehindubusinessline.com/opinion/columns/aarati-krishnan/review-of-ajay-srivastavs-gst-nation/article9745409.ece" TargetMode="External"/><Relationship Id="rId846" Type="http://schemas.openxmlformats.org/officeDocument/2006/relationships/hyperlink" Target="https://twitter.com/" TargetMode="External"/><Relationship Id="rId1031" Type="http://schemas.openxmlformats.org/officeDocument/2006/relationships/hyperlink" Target="https://twitter.com/" TargetMode="External"/><Relationship Id="rId1129" Type="http://schemas.openxmlformats.org/officeDocument/2006/relationships/hyperlink" Target="https://twitter.com/" TargetMode="External"/><Relationship Id="rId1683" Type="http://schemas.openxmlformats.org/officeDocument/2006/relationships/hyperlink" Target="https://twitter.com/" TargetMode="External"/><Relationship Id="rId1890" Type="http://schemas.openxmlformats.org/officeDocument/2006/relationships/hyperlink" Target="https://twitter.com/" TargetMode="External"/><Relationship Id="rId1988" Type="http://schemas.openxmlformats.org/officeDocument/2006/relationships/hyperlink" Target="https://twitter.com/" TargetMode="External"/><Relationship Id="rId2527" Type="http://schemas.openxmlformats.org/officeDocument/2006/relationships/hyperlink" Target="https://twitter.com/" TargetMode="External"/><Relationship Id="rId2734" Type="http://schemas.openxmlformats.org/officeDocument/2006/relationships/hyperlink" Target="https://twitter.com/" TargetMode="External"/><Relationship Id="rId2941" Type="http://schemas.openxmlformats.org/officeDocument/2006/relationships/hyperlink" Target="https://twitter.com/" TargetMode="External"/><Relationship Id="rId706" Type="http://schemas.openxmlformats.org/officeDocument/2006/relationships/hyperlink" Target="https://twitter.com/" TargetMode="External"/><Relationship Id="rId913" Type="http://schemas.openxmlformats.org/officeDocument/2006/relationships/hyperlink" Target="https://twitter.com/" TargetMode="External"/><Relationship Id="rId1336" Type="http://schemas.openxmlformats.org/officeDocument/2006/relationships/hyperlink" Target="https://twitter.com/" TargetMode="External"/><Relationship Id="rId1543" Type="http://schemas.openxmlformats.org/officeDocument/2006/relationships/hyperlink" Target="https://twitter.com/" TargetMode="External"/><Relationship Id="rId1750" Type="http://schemas.openxmlformats.org/officeDocument/2006/relationships/hyperlink" Target="https://twitter.com/" TargetMode="External"/><Relationship Id="rId2801" Type="http://schemas.openxmlformats.org/officeDocument/2006/relationships/hyperlink" Target="https://twitter.com/" TargetMode="External"/><Relationship Id="rId42" Type="http://schemas.openxmlformats.org/officeDocument/2006/relationships/hyperlink" Target="https://twitter.com/i/web/status/881714340562321408" TargetMode="External"/><Relationship Id="rId1403" Type="http://schemas.openxmlformats.org/officeDocument/2006/relationships/hyperlink" Target="https://twitter.com/" TargetMode="External"/><Relationship Id="rId1610" Type="http://schemas.openxmlformats.org/officeDocument/2006/relationships/hyperlink" Target="https://twitter.com/" TargetMode="External"/><Relationship Id="rId1848" Type="http://schemas.openxmlformats.org/officeDocument/2006/relationships/hyperlink" Target="https://twitter.com/" TargetMode="External"/><Relationship Id="rId3063" Type="http://schemas.openxmlformats.org/officeDocument/2006/relationships/hyperlink" Target="https://twitter.com/" TargetMode="External"/><Relationship Id="rId191" Type="http://schemas.openxmlformats.org/officeDocument/2006/relationships/hyperlink" Target="https://twitter.com/i/web/status/881718178757431297" TargetMode="External"/><Relationship Id="rId1708" Type="http://schemas.openxmlformats.org/officeDocument/2006/relationships/hyperlink" Target="https://twitter.com/" TargetMode="External"/><Relationship Id="rId1915" Type="http://schemas.openxmlformats.org/officeDocument/2006/relationships/hyperlink" Target="https://twitter.com/" TargetMode="External"/><Relationship Id="rId3130" Type="http://schemas.openxmlformats.org/officeDocument/2006/relationships/hyperlink" Target="https://twitter.com/" TargetMode="External"/><Relationship Id="rId289" Type="http://schemas.openxmlformats.org/officeDocument/2006/relationships/hyperlink" Target="https://twitter.com/i/web/status/881720997732163584" TargetMode="External"/><Relationship Id="rId496" Type="http://schemas.openxmlformats.org/officeDocument/2006/relationships/hyperlink" Target="https://fb.me/354FQBT8J" TargetMode="External"/><Relationship Id="rId2177" Type="http://schemas.openxmlformats.org/officeDocument/2006/relationships/hyperlink" Target="https://twitter.com/" TargetMode="External"/><Relationship Id="rId2384" Type="http://schemas.openxmlformats.org/officeDocument/2006/relationships/hyperlink" Target="https://twitter.com/" TargetMode="External"/><Relationship Id="rId2591" Type="http://schemas.openxmlformats.org/officeDocument/2006/relationships/hyperlink" Target="https://twitter.com/" TargetMode="External"/><Relationship Id="rId149" Type="http://schemas.openxmlformats.org/officeDocument/2006/relationships/hyperlink" Target="http://www.thehindubusinessline.com/opinion/columns/aarati-krishnan/review-of-ajay-srivastavs-gst-nation/article9745409.ece" TargetMode="External"/><Relationship Id="rId356" Type="http://schemas.openxmlformats.org/officeDocument/2006/relationships/hyperlink" Target="http://www.abc.net.au/news/2017-07-03/india-pm-ends-speech-with-darth-vader-theme-song/8672432" TargetMode="External"/><Relationship Id="rId563" Type="http://schemas.openxmlformats.org/officeDocument/2006/relationships/hyperlink" Target="https://twitter.com/" TargetMode="External"/><Relationship Id="rId770" Type="http://schemas.openxmlformats.org/officeDocument/2006/relationships/hyperlink" Target="https://twitter.com/" TargetMode="External"/><Relationship Id="rId1193" Type="http://schemas.openxmlformats.org/officeDocument/2006/relationships/hyperlink" Target="https://twitter.com/" TargetMode="External"/><Relationship Id="rId2037" Type="http://schemas.openxmlformats.org/officeDocument/2006/relationships/hyperlink" Target="https://twitter.com/" TargetMode="External"/><Relationship Id="rId2244" Type="http://schemas.openxmlformats.org/officeDocument/2006/relationships/hyperlink" Target="https://twitter.com/" TargetMode="External"/><Relationship Id="rId2451" Type="http://schemas.openxmlformats.org/officeDocument/2006/relationships/hyperlink" Target="https://twitter.com/" TargetMode="External"/><Relationship Id="rId2689" Type="http://schemas.openxmlformats.org/officeDocument/2006/relationships/hyperlink" Target="https://twitter.com/" TargetMode="External"/><Relationship Id="rId2896" Type="http://schemas.openxmlformats.org/officeDocument/2006/relationships/hyperlink" Target="https://twitter.com/" TargetMode="External"/><Relationship Id="rId216" Type="http://schemas.openxmlformats.org/officeDocument/2006/relationships/hyperlink" Target="https://twitter.com/i/web/status/881719049159294976" TargetMode="External"/><Relationship Id="rId423" Type="http://schemas.openxmlformats.org/officeDocument/2006/relationships/hyperlink" Target="http://www.news.com.au/finance/economy/world-economy/little-india-struggles-with-tax-revolution/news-story/5dca5be3db33522d53c283ef70790c2a" TargetMode="External"/><Relationship Id="rId868" Type="http://schemas.openxmlformats.org/officeDocument/2006/relationships/hyperlink" Target="https://twitter.com/" TargetMode="External"/><Relationship Id="rId1053" Type="http://schemas.openxmlformats.org/officeDocument/2006/relationships/hyperlink" Target="https://twitter.com/" TargetMode="External"/><Relationship Id="rId1260" Type="http://schemas.openxmlformats.org/officeDocument/2006/relationships/hyperlink" Target="https://twitter.com/" TargetMode="External"/><Relationship Id="rId1498" Type="http://schemas.openxmlformats.org/officeDocument/2006/relationships/hyperlink" Target="https://twitter.com/" TargetMode="External"/><Relationship Id="rId2104" Type="http://schemas.openxmlformats.org/officeDocument/2006/relationships/hyperlink" Target="https://twitter.com/" TargetMode="External"/><Relationship Id="rId2549" Type="http://schemas.openxmlformats.org/officeDocument/2006/relationships/hyperlink" Target="https://twitter.com/" TargetMode="External"/><Relationship Id="rId2756" Type="http://schemas.openxmlformats.org/officeDocument/2006/relationships/hyperlink" Target="https://twitter.com/" TargetMode="External"/><Relationship Id="rId2963" Type="http://schemas.openxmlformats.org/officeDocument/2006/relationships/hyperlink" Target="https://twitter.com/" TargetMode="External"/><Relationship Id="rId630" Type="http://schemas.openxmlformats.org/officeDocument/2006/relationships/hyperlink" Target="https://twitter.com/" TargetMode="External"/><Relationship Id="rId728" Type="http://schemas.openxmlformats.org/officeDocument/2006/relationships/hyperlink" Target="https://twitter.com/" TargetMode="External"/><Relationship Id="rId935" Type="http://schemas.openxmlformats.org/officeDocument/2006/relationships/hyperlink" Target="https://twitter.com/" TargetMode="External"/><Relationship Id="rId1358" Type="http://schemas.openxmlformats.org/officeDocument/2006/relationships/hyperlink" Target="https://twitter.com/" TargetMode="External"/><Relationship Id="rId1565" Type="http://schemas.openxmlformats.org/officeDocument/2006/relationships/hyperlink" Target="https://twitter.com/" TargetMode="External"/><Relationship Id="rId1772" Type="http://schemas.openxmlformats.org/officeDocument/2006/relationships/hyperlink" Target="https://twitter.com/" TargetMode="External"/><Relationship Id="rId2311" Type="http://schemas.openxmlformats.org/officeDocument/2006/relationships/hyperlink" Target="https://twitter.com/" TargetMode="External"/><Relationship Id="rId2409" Type="http://schemas.openxmlformats.org/officeDocument/2006/relationships/hyperlink" Target="https://twitter.com/" TargetMode="External"/><Relationship Id="rId2616" Type="http://schemas.openxmlformats.org/officeDocument/2006/relationships/hyperlink" Target="https://twitter.com/" TargetMode="External"/><Relationship Id="rId64" Type="http://schemas.openxmlformats.org/officeDocument/2006/relationships/hyperlink" Target="https://twitter.com/adhia03/status/881502986442166278" TargetMode="External"/><Relationship Id="rId1120" Type="http://schemas.openxmlformats.org/officeDocument/2006/relationships/hyperlink" Target="https://twitter.com/" TargetMode="External"/><Relationship Id="rId1218" Type="http://schemas.openxmlformats.org/officeDocument/2006/relationships/hyperlink" Target="https://twitter.com/" TargetMode="External"/><Relationship Id="rId1425" Type="http://schemas.openxmlformats.org/officeDocument/2006/relationships/hyperlink" Target="https://twitter.com/" TargetMode="External"/><Relationship Id="rId2823" Type="http://schemas.openxmlformats.org/officeDocument/2006/relationships/hyperlink" Target="https://twitter.com/" TargetMode="External"/><Relationship Id="rId1632" Type="http://schemas.openxmlformats.org/officeDocument/2006/relationships/hyperlink" Target="https://twitter.com/" TargetMode="External"/><Relationship Id="rId1937" Type="http://schemas.openxmlformats.org/officeDocument/2006/relationships/hyperlink" Target="https://twitter.com/" TargetMode="External"/><Relationship Id="rId3085" Type="http://schemas.openxmlformats.org/officeDocument/2006/relationships/hyperlink" Target="https://twitter.com/" TargetMode="External"/><Relationship Id="rId2199" Type="http://schemas.openxmlformats.org/officeDocument/2006/relationships/hyperlink" Target="https://twitter.com/" TargetMode="External"/><Relationship Id="rId3152" Type="http://schemas.openxmlformats.org/officeDocument/2006/relationships/hyperlink" Target="https://twitter.com/" TargetMode="External"/><Relationship Id="rId280" Type="http://schemas.openxmlformats.org/officeDocument/2006/relationships/hyperlink" Target="http://overdrive.in/news/gst-effect-jaguar-land-rovers-reaction-to-the-new-vehicle-taxation-rules-in-india/" TargetMode="External"/><Relationship Id="rId3012" Type="http://schemas.openxmlformats.org/officeDocument/2006/relationships/hyperlink" Target="https://twitter.com/" TargetMode="External"/><Relationship Id="rId140" Type="http://schemas.openxmlformats.org/officeDocument/2006/relationships/hyperlink" Target="https://twitter.com/i/web/status/881716382965956608" TargetMode="External"/><Relationship Id="rId378" Type="http://schemas.openxmlformats.org/officeDocument/2006/relationships/hyperlink" Target="https://twitter.com/i/web/status/881721311520727040" TargetMode="External"/><Relationship Id="rId585" Type="http://schemas.openxmlformats.org/officeDocument/2006/relationships/hyperlink" Target="https://twitter.com/" TargetMode="External"/><Relationship Id="rId792" Type="http://schemas.openxmlformats.org/officeDocument/2006/relationships/hyperlink" Target="https://twitter.com/" TargetMode="External"/><Relationship Id="rId2059" Type="http://schemas.openxmlformats.org/officeDocument/2006/relationships/hyperlink" Target="https://twitter.com/" TargetMode="External"/><Relationship Id="rId2266" Type="http://schemas.openxmlformats.org/officeDocument/2006/relationships/hyperlink" Target="https://twitter.com/" TargetMode="External"/><Relationship Id="rId2473" Type="http://schemas.openxmlformats.org/officeDocument/2006/relationships/hyperlink" Target="https://twitter.com/" TargetMode="External"/><Relationship Id="rId2680" Type="http://schemas.openxmlformats.org/officeDocument/2006/relationships/hyperlink" Target="https://twitter.com/" TargetMode="External"/><Relationship Id="rId6" Type="http://schemas.openxmlformats.org/officeDocument/2006/relationships/hyperlink" Target="http://www.thehindubusinessline.com/opinion/columns/aarati-krishnan/review-of-ajay-srivastavs-gst-nation/article9745409.ece" TargetMode="External"/><Relationship Id="rId238" Type="http://schemas.openxmlformats.org/officeDocument/2006/relationships/hyperlink" Target="http://www.hindustantimes.com/pune-news/gst-effect-no-more-vehicle-tax-in-cantonment-areas/story-ai6eRA9Bmf0U8nZtvrjunK.html" TargetMode="External"/><Relationship Id="rId445" Type="http://schemas.openxmlformats.org/officeDocument/2006/relationships/hyperlink" Target="http://economictimes.indiatimes.com/articleshow/59416349.cms?utm_source=twitter.com&amp;utm_medium=referral&amp;utm_campaign=ETTWMain" TargetMode="External"/><Relationship Id="rId652" Type="http://schemas.openxmlformats.org/officeDocument/2006/relationships/hyperlink" Target="https://twitter.com/" TargetMode="External"/><Relationship Id="rId1075" Type="http://schemas.openxmlformats.org/officeDocument/2006/relationships/hyperlink" Target="https://twitter.com/" TargetMode="External"/><Relationship Id="rId1282" Type="http://schemas.openxmlformats.org/officeDocument/2006/relationships/hyperlink" Target="https://twitter.com/" TargetMode="External"/><Relationship Id="rId2126" Type="http://schemas.openxmlformats.org/officeDocument/2006/relationships/hyperlink" Target="https://twitter.com/" TargetMode="External"/><Relationship Id="rId2333" Type="http://schemas.openxmlformats.org/officeDocument/2006/relationships/hyperlink" Target="https://twitter.com/" TargetMode="External"/><Relationship Id="rId2540" Type="http://schemas.openxmlformats.org/officeDocument/2006/relationships/hyperlink" Target="https://twitter.com/" TargetMode="External"/><Relationship Id="rId2778" Type="http://schemas.openxmlformats.org/officeDocument/2006/relationships/hyperlink" Target="https://twitter.com/" TargetMode="External"/><Relationship Id="rId2985" Type="http://schemas.openxmlformats.org/officeDocument/2006/relationships/hyperlink" Target="https://twitter.com/" TargetMode="External"/><Relationship Id="rId305" Type="http://schemas.openxmlformats.org/officeDocument/2006/relationships/hyperlink" Target="http://www.hindustantimes.com/pune-news/gst-effect-no-more-vehicle-tax-in-cantonment-areas/story-ai6eRA9Bmf0U8nZtvrjunK.html" TargetMode="External"/><Relationship Id="rId512" Type="http://schemas.openxmlformats.org/officeDocument/2006/relationships/hyperlink" Target="http://m.thehindubusinessline.com/news/national/gst-to-boost-hyderabad-revenue-gst-bhavan-common-portal-launched/article9745410.ece" TargetMode="External"/><Relationship Id="rId957" Type="http://schemas.openxmlformats.org/officeDocument/2006/relationships/hyperlink" Target="https://twitter.com/" TargetMode="External"/><Relationship Id="rId1142" Type="http://schemas.openxmlformats.org/officeDocument/2006/relationships/hyperlink" Target="https://twitter.com/" TargetMode="External"/><Relationship Id="rId1587" Type="http://schemas.openxmlformats.org/officeDocument/2006/relationships/hyperlink" Target="https://twitter.com/" TargetMode="External"/><Relationship Id="rId1794" Type="http://schemas.openxmlformats.org/officeDocument/2006/relationships/hyperlink" Target="https://twitter.com/" TargetMode="External"/><Relationship Id="rId2400" Type="http://schemas.openxmlformats.org/officeDocument/2006/relationships/hyperlink" Target="https://twitter.com/" TargetMode="External"/><Relationship Id="rId2638" Type="http://schemas.openxmlformats.org/officeDocument/2006/relationships/hyperlink" Target="https://twitter.com/" TargetMode="External"/><Relationship Id="rId2845" Type="http://schemas.openxmlformats.org/officeDocument/2006/relationships/hyperlink" Target="https://twitter.com/" TargetMode="External"/><Relationship Id="rId86" Type="http://schemas.openxmlformats.org/officeDocument/2006/relationships/hyperlink" Target="https://twitter.com/i/web/status/881714795241545729" TargetMode="External"/><Relationship Id="rId817" Type="http://schemas.openxmlformats.org/officeDocument/2006/relationships/hyperlink" Target="https://twitter.com/" TargetMode="External"/><Relationship Id="rId1002" Type="http://schemas.openxmlformats.org/officeDocument/2006/relationships/hyperlink" Target="https://twitter.com/" TargetMode="External"/><Relationship Id="rId1447" Type="http://schemas.openxmlformats.org/officeDocument/2006/relationships/hyperlink" Target="https://twitter.com/" TargetMode="External"/><Relationship Id="rId1654" Type="http://schemas.openxmlformats.org/officeDocument/2006/relationships/hyperlink" Target="https://twitter.com/" TargetMode="External"/><Relationship Id="rId1861" Type="http://schemas.openxmlformats.org/officeDocument/2006/relationships/hyperlink" Target="https://twitter.com/" TargetMode="External"/><Relationship Id="rId2705" Type="http://schemas.openxmlformats.org/officeDocument/2006/relationships/hyperlink" Target="https://twitter.com/" TargetMode="External"/><Relationship Id="rId2912" Type="http://schemas.openxmlformats.org/officeDocument/2006/relationships/hyperlink" Target="https://twitter.com/" TargetMode="External"/><Relationship Id="rId1307" Type="http://schemas.openxmlformats.org/officeDocument/2006/relationships/hyperlink" Target="https://twitter.com/" TargetMode="External"/><Relationship Id="rId1514" Type="http://schemas.openxmlformats.org/officeDocument/2006/relationships/hyperlink" Target="https://twitter.com/" TargetMode="External"/><Relationship Id="rId1721" Type="http://schemas.openxmlformats.org/officeDocument/2006/relationships/hyperlink" Target="https://twitter.com/" TargetMode="External"/><Relationship Id="rId1959" Type="http://schemas.openxmlformats.org/officeDocument/2006/relationships/hyperlink" Target="https://twitter.com/" TargetMode="External"/><Relationship Id="rId13" Type="http://schemas.openxmlformats.org/officeDocument/2006/relationships/hyperlink" Target="http://www.thehindubusinessline.com/opinion/columns/aarati-krishnan/review-of-ajay-srivastavs-gst-nation/article9745409.ece" TargetMode="External"/><Relationship Id="rId1819" Type="http://schemas.openxmlformats.org/officeDocument/2006/relationships/hyperlink" Target="https://twitter.com/" TargetMode="External"/><Relationship Id="rId2190" Type="http://schemas.openxmlformats.org/officeDocument/2006/relationships/hyperlink" Target="https://twitter.com/" TargetMode="External"/><Relationship Id="rId2288" Type="http://schemas.openxmlformats.org/officeDocument/2006/relationships/hyperlink" Target="https://twitter.com/" TargetMode="External"/><Relationship Id="rId2495" Type="http://schemas.openxmlformats.org/officeDocument/2006/relationships/hyperlink" Target="https://twitter.com/" TargetMode="External"/><Relationship Id="rId3034" Type="http://schemas.openxmlformats.org/officeDocument/2006/relationships/hyperlink" Target="https://twitter.com/" TargetMode="External"/><Relationship Id="rId162" Type="http://schemas.openxmlformats.org/officeDocument/2006/relationships/hyperlink" Target="http://www.narendramodi.in/gst-will-unify-the-country-s-economy-pm-narendra-modi" TargetMode="External"/><Relationship Id="rId467" Type="http://schemas.openxmlformats.org/officeDocument/2006/relationships/hyperlink" Target="http://tamil.oneindia.com/news/tamilnadu/gst-hike-water-can-price-shock-chennaities-288255.html" TargetMode="External"/><Relationship Id="rId1097" Type="http://schemas.openxmlformats.org/officeDocument/2006/relationships/hyperlink" Target="https://twitter.com/" TargetMode="External"/><Relationship Id="rId2050" Type="http://schemas.openxmlformats.org/officeDocument/2006/relationships/hyperlink" Target="https://twitter.com/" TargetMode="External"/><Relationship Id="rId2148" Type="http://schemas.openxmlformats.org/officeDocument/2006/relationships/hyperlink" Target="https://twitter.com/" TargetMode="External"/><Relationship Id="rId3101" Type="http://schemas.openxmlformats.org/officeDocument/2006/relationships/hyperlink" Target="https://twitter.com/" TargetMode="External"/><Relationship Id="rId674" Type="http://schemas.openxmlformats.org/officeDocument/2006/relationships/hyperlink" Target="https://twitter.com/" TargetMode="External"/><Relationship Id="rId881" Type="http://schemas.openxmlformats.org/officeDocument/2006/relationships/hyperlink" Target="https://twitter.com/" TargetMode="External"/><Relationship Id="rId979" Type="http://schemas.openxmlformats.org/officeDocument/2006/relationships/hyperlink" Target="https://twitter.com/" TargetMode="External"/><Relationship Id="rId2355" Type="http://schemas.openxmlformats.org/officeDocument/2006/relationships/hyperlink" Target="https://twitter.com/" TargetMode="External"/><Relationship Id="rId2562" Type="http://schemas.openxmlformats.org/officeDocument/2006/relationships/hyperlink" Target="https://twitter.com/" TargetMode="External"/><Relationship Id="rId327" Type="http://schemas.openxmlformats.org/officeDocument/2006/relationships/hyperlink" Target="https://twitter.com/i/web/status/881721610775998464" TargetMode="External"/><Relationship Id="rId534" Type="http://schemas.openxmlformats.org/officeDocument/2006/relationships/hyperlink" Target="https://twitter.com/ThePriyalSingh/status/881521872646569984" TargetMode="External"/><Relationship Id="rId741" Type="http://schemas.openxmlformats.org/officeDocument/2006/relationships/hyperlink" Target="https://twitter.com/" TargetMode="External"/><Relationship Id="rId839" Type="http://schemas.openxmlformats.org/officeDocument/2006/relationships/hyperlink" Target="https://twitter.com/" TargetMode="External"/><Relationship Id="rId1164" Type="http://schemas.openxmlformats.org/officeDocument/2006/relationships/hyperlink" Target="https://twitter.com/" TargetMode="External"/><Relationship Id="rId1371" Type="http://schemas.openxmlformats.org/officeDocument/2006/relationships/hyperlink" Target="https://twitter.com/" TargetMode="External"/><Relationship Id="rId1469" Type="http://schemas.openxmlformats.org/officeDocument/2006/relationships/hyperlink" Target="https://twitter.com/" TargetMode="External"/><Relationship Id="rId2008" Type="http://schemas.openxmlformats.org/officeDocument/2006/relationships/hyperlink" Target="https://twitter.com/" TargetMode="External"/><Relationship Id="rId2215" Type="http://schemas.openxmlformats.org/officeDocument/2006/relationships/hyperlink" Target="https://twitter.com/" TargetMode="External"/><Relationship Id="rId2422" Type="http://schemas.openxmlformats.org/officeDocument/2006/relationships/hyperlink" Target="https://twitter.com/" TargetMode="External"/><Relationship Id="rId2867" Type="http://schemas.openxmlformats.org/officeDocument/2006/relationships/hyperlink" Target="https://twitter.com/" TargetMode="External"/><Relationship Id="rId601" Type="http://schemas.openxmlformats.org/officeDocument/2006/relationships/hyperlink" Target="https://twitter.com/" TargetMode="External"/><Relationship Id="rId1024" Type="http://schemas.openxmlformats.org/officeDocument/2006/relationships/hyperlink" Target="https://twitter.com/" TargetMode="External"/><Relationship Id="rId1231" Type="http://schemas.openxmlformats.org/officeDocument/2006/relationships/hyperlink" Target="https://twitter.com/" TargetMode="External"/><Relationship Id="rId1676" Type="http://schemas.openxmlformats.org/officeDocument/2006/relationships/hyperlink" Target="https://twitter.com/" TargetMode="External"/><Relationship Id="rId1883" Type="http://schemas.openxmlformats.org/officeDocument/2006/relationships/hyperlink" Target="https://twitter.com/" TargetMode="External"/><Relationship Id="rId2727" Type="http://schemas.openxmlformats.org/officeDocument/2006/relationships/hyperlink" Target="https://twitter.com/" TargetMode="External"/><Relationship Id="rId2934" Type="http://schemas.openxmlformats.org/officeDocument/2006/relationships/hyperlink" Target="https://twitter.com/" TargetMode="External"/><Relationship Id="rId906" Type="http://schemas.openxmlformats.org/officeDocument/2006/relationships/hyperlink" Target="https://twitter.com/" TargetMode="External"/><Relationship Id="rId1329" Type="http://schemas.openxmlformats.org/officeDocument/2006/relationships/hyperlink" Target="https://twitter.com/" TargetMode="External"/><Relationship Id="rId1536" Type="http://schemas.openxmlformats.org/officeDocument/2006/relationships/hyperlink" Target="https://twitter.com/" TargetMode="External"/><Relationship Id="rId1743" Type="http://schemas.openxmlformats.org/officeDocument/2006/relationships/hyperlink" Target="https://twitter.com/" TargetMode="External"/><Relationship Id="rId1950" Type="http://schemas.openxmlformats.org/officeDocument/2006/relationships/hyperlink" Target="https://twitter.com/" TargetMode="External"/><Relationship Id="rId35" Type="http://schemas.openxmlformats.org/officeDocument/2006/relationships/hyperlink" Target="http://economictimes.indiatimes.com/news/politics-and-nation/centre-deploys-200-finance-ministry-officials-to-counter-gst-mispropaganda/articleshow/59416101.cms" TargetMode="External"/><Relationship Id="rId1603" Type="http://schemas.openxmlformats.org/officeDocument/2006/relationships/hyperlink" Target="https://twitter.com/" TargetMode="External"/><Relationship Id="rId1810" Type="http://schemas.openxmlformats.org/officeDocument/2006/relationships/hyperlink" Target="https://twitter.com/" TargetMode="External"/><Relationship Id="rId3056" Type="http://schemas.openxmlformats.org/officeDocument/2006/relationships/hyperlink" Target="https://twitter.com/" TargetMode="External"/><Relationship Id="rId184" Type="http://schemas.openxmlformats.org/officeDocument/2006/relationships/hyperlink" Target="https://twitter.com/i/web/status/881717960498323456" TargetMode="External"/><Relationship Id="rId391" Type="http://schemas.openxmlformats.org/officeDocument/2006/relationships/hyperlink" Target="https://twitter.com/i/web/status/881723460581457920" TargetMode="External"/><Relationship Id="rId1908" Type="http://schemas.openxmlformats.org/officeDocument/2006/relationships/hyperlink" Target="https://twitter.com/" TargetMode="External"/><Relationship Id="rId2072" Type="http://schemas.openxmlformats.org/officeDocument/2006/relationships/hyperlink" Target="https://twitter.com/" TargetMode="External"/><Relationship Id="rId3123" Type="http://schemas.openxmlformats.org/officeDocument/2006/relationships/hyperlink" Target="https://twitter.com/" TargetMode="External"/><Relationship Id="rId251" Type="http://schemas.openxmlformats.org/officeDocument/2006/relationships/hyperlink" Target="http://economictimes.indiatimes.com/articleshow/59416349.cms?utm_source=twitter.com&amp;utm_medium=referral&amp;utm_campaign=ETTWMain" TargetMode="External"/><Relationship Id="rId489" Type="http://schemas.openxmlformats.org/officeDocument/2006/relationships/hyperlink" Target="https://twitter.com/EconomicTimes/status/881724180680630272" TargetMode="External"/><Relationship Id="rId696" Type="http://schemas.openxmlformats.org/officeDocument/2006/relationships/hyperlink" Target="https://twitter.com/" TargetMode="External"/><Relationship Id="rId2377" Type="http://schemas.openxmlformats.org/officeDocument/2006/relationships/hyperlink" Target="https://twitter.com/" TargetMode="External"/><Relationship Id="rId2584" Type="http://schemas.openxmlformats.org/officeDocument/2006/relationships/hyperlink" Target="https://twitter.com/" TargetMode="External"/><Relationship Id="rId2791" Type="http://schemas.openxmlformats.org/officeDocument/2006/relationships/hyperlink" Target="https://twitter.com/" TargetMode="External"/><Relationship Id="rId349" Type="http://schemas.openxmlformats.org/officeDocument/2006/relationships/hyperlink" Target="https://www.youtube.com/watch?v=g3IglqyD6I8&amp;feature=youtu.be" TargetMode="External"/><Relationship Id="rId556" Type="http://schemas.openxmlformats.org/officeDocument/2006/relationships/hyperlink" Target="http://timesofindia.indiatimes.com/city/chennai/tractor-industry-welcomes-gst-rate-cut-from-28-to-18-on-machine-parts/articleshow/59401494.cms" TargetMode="External"/><Relationship Id="rId763" Type="http://schemas.openxmlformats.org/officeDocument/2006/relationships/hyperlink" Target="https://twitter.com/" TargetMode="External"/><Relationship Id="rId1186" Type="http://schemas.openxmlformats.org/officeDocument/2006/relationships/hyperlink" Target="https://twitter.com/" TargetMode="External"/><Relationship Id="rId1393" Type="http://schemas.openxmlformats.org/officeDocument/2006/relationships/hyperlink" Target="https://twitter.com/" TargetMode="External"/><Relationship Id="rId2237" Type="http://schemas.openxmlformats.org/officeDocument/2006/relationships/hyperlink" Target="https://twitter.com/" TargetMode="External"/><Relationship Id="rId2444" Type="http://schemas.openxmlformats.org/officeDocument/2006/relationships/hyperlink" Target="https://twitter.com/" TargetMode="External"/><Relationship Id="rId2889" Type="http://schemas.openxmlformats.org/officeDocument/2006/relationships/hyperlink" Target="https://twitter.com/" TargetMode="External"/><Relationship Id="rId111" Type="http://schemas.openxmlformats.org/officeDocument/2006/relationships/hyperlink" Target="http://www.hindustantimes.com/india-news/day-1-of-gst-rollout-no-major-panic-barring-few-lapses-as-businesses-transition/story-LVHVMoKCCmtXfJ4VYXL3xJ.html" TargetMode="External"/><Relationship Id="rId209" Type="http://schemas.openxmlformats.org/officeDocument/2006/relationships/hyperlink" Target="http://www.hindustantimes.com/pune-news/gst-effect-no-more-vehicle-tax-in-cantonment-areas/story-ai6eRA9Bmf0U8nZtvrjunK.html" TargetMode="External"/><Relationship Id="rId416" Type="http://schemas.openxmlformats.org/officeDocument/2006/relationships/hyperlink" Target="https://twitter.com/i/web/status/881724132932501506" TargetMode="External"/><Relationship Id="rId970" Type="http://schemas.openxmlformats.org/officeDocument/2006/relationships/hyperlink" Target="https://twitter.com/" TargetMode="External"/><Relationship Id="rId1046" Type="http://schemas.openxmlformats.org/officeDocument/2006/relationships/hyperlink" Target="https://twitter.com/" TargetMode="External"/><Relationship Id="rId1253" Type="http://schemas.openxmlformats.org/officeDocument/2006/relationships/hyperlink" Target="https://twitter.com/" TargetMode="External"/><Relationship Id="rId1698" Type="http://schemas.openxmlformats.org/officeDocument/2006/relationships/hyperlink" Target="https://twitter.com/" TargetMode="External"/><Relationship Id="rId2651" Type="http://schemas.openxmlformats.org/officeDocument/2006/relationships/hyperlink" Target="https://twitter.com/" TargetMode="External"/><Relationship Id="rId2749" Type="http://schemas.openxmlformats.org/officeDocument/2006/relationships/hyperlink" Target="https://twitter.com/" TargetMode="External"/><Relationship Id="rId2956" Type="http://schemas.openxmlformats.org/officeDocument/2006/relationships/hyperlink" Target="https://twitter.com/" TargetMode="External"/><Relationship Id="rId623" Type="http://schemas.openxmlformats.org/officeDocument/2006/relationships/hyperlink" Target="https://twitter.com/" TargetMode="External"/><Relationship Id="rId830" Type="http://schemas.openxmlformats.org/officeDocument/2006/relationships/hyperlink" Target="https://twitter.com/" TargetMode="External"/><Relationship Id="rId928" Type="http://schemas.openxmlformats.org/officeDocument/2006/relationships/hyperlink" Target="https://twitter.com/" TargetMode="External"/><Relationship Id="rId1460" Type="http://schemas.openxmlformats.org/officeDocument/2006/relationships/hyperlink" Target="https://twitter.com/" TargetMode="External"/><Relationship Id="rId1558" Type="http://schemas.openxmlformats.org/officeDocument/2006/relationships/hyperlink" Target="https://twitter.com/" TargetMode="External"/><Relationship Id="rId1765" Type="http://schemas.openxmlformats.org/officeDocument/2006/relationships/hyperlink" Target="https://twitter.com/" TargetMode="External"/><Relationship Id="rId2304" Type="http://schemas.openxmlformats.org/officeDocument/2006/relationships/hyperlink" Target="https://twitter.com/" TargetMode="External"/><Relationship Id="rId2511" Type="http://schemas.openxmlformats.org/officeDocument/2006/relationships/hyperlink" Target="https://twitter.com/" TargetMode="External"/><Relationship Id="rId2609" Type="http://schemas.openxmlformats.org/officeDocument/2006/relationships/hyperlink" Target="https://twitter.com/" TargetMode="External"/><Relationship Id="rId57" Type="http://schemas.openxmlformats.org/officeDocument/2006/relationships/hyperlink" Target="https://twitter.com/kaul_vivek/status/881371542721937408" TargetMode="External"/><Relationship Id="rId1113" Type="http://schemas.openxmlformats.org/officeDocument/2006/relationships/hyperlink" Target="https://twitter.com/" TargetMode="External"/><Relationship Id="rId1320" Type="http://schemas.openxmlformats.org/officeDocument/2006/relationships/hyperlink" Target="https://twitter.com/" TargetMode="External"/><Relationship Id="rId1418" Type="http://schemas.openxmlformats.org/officeDocument/2006/relationships/hyperlink" Target="https://twitter.com/" TargetMode="External"/><Relationship Id="rId1972" Type="http://schemas.openxmlformats.org/officeDocument/2006/relationships/hyperlink" Target="https://twitter.com/" TargetMode="External"/><Relationship Id="rId2816" Type="http://schemas.openxmlformats.org/officeDocument/2006/relationships/hyperlink" Target="https://twitter.com/" TargetMode="External"/><Relationship Id="rId1625" Type="http://schemas.openxmlformats.org/officeDocument/2006/relationships/hyperlink" Target="https://twitter.com/" TargetMode="External"/><Relationship Id="rId1832" Type="http://schemas.openxmlformats.org/officeDocument/2006/relationships/hyperlink" Target="https://twitter.com/" TargetMode="External"/><Relationship Id="rId3078" Type="http://schemas.openxmlformats.org/officeDocument/2006/relationships/hyperlink" Target="https://twitter.com/" TargetMode="External"/><Relationship Id="rId2094" Type="http://schemas.openxmlformats.org/officeDocument/2006/relationships/hyperlink" Target="https://twitter.com/" TargetMode="External"/><Relationship Id="rId3145" Type="http://schemas.openxmlformats.org/officeDocument/2006/relationships/hyperlink" Target="https://twitter.com/" TargetMode="External"/><Relationship Id="rId273" Type="http://schemas.openxmlformats.org/officeDocument/2006/relationships/hyperlink" Target="http://www.ndtv.com/video/news/the-big-fight/the-big-fight-gst-short-term-pain-for-long-term-gain-461734" TargetMode="External"/><Relationship Id="rId480" Type="http://schemas.openxmlformats.org/officeDocument/2006/relationships/hyperlink" Target="http://www.hindustantimes.com/pune-news/gst-effect-no-more-vehicle-tax-in-cantonment-areas/story-ai6eRA9Bmf0U8nZtvrjunK.html" TargetMode="External"/><Relationship Id="rId2161" Type="http://schemas.openxmlformats.org/officeDocument/2006/relationships/hyperlink" Target="https://twitter.com/" TargetMode="External"/><Relationship Id="rId2399" Type="http://schemas.openxmlformats.org/officeDocument/2006/relationships/hyperlink" Target="https://twitter.com/" TargetMode="External"/><Relationship Id="rId3005" Type="http://schemas.openxmlformats.org/officeDocument/2006/relationships/hyperlink" Target="https://twitter.com/" TargetMode="External"/><Relationship Id="rId133" Type="http://schemas.openxmlformats.org/officeDocument/2006/relationships/hyperlink" Target="http://www.thehindubusinessline.com/opinion/columns/aarati-krishnan/review-of-ajay-srivastavs-gst-nation/article9745409.ece" TargetMode="External"/><Relationship Id="rId340" Type="http://schemas.openxmlformats.org/officeDocument/2006/relationships/hyperlink" Target="https://twitter.com/i/web/status/881719717508947968" TargetMode="External"/><Relationship Id="rId578" Type="http://schemas.openxmlformats.org/officeDocument/2006/relationships/hyperlink" Target="https://twitter.com/" TargetMode="External"/><Relationship Id="rId785" Type="http://schemas.openxmlformats.org/officeDocument/2006/relationships/hyperlink" Target="https://twitter.com/" TargetMode="External"/><Relationship Id="rId992" Type="http://schemas.openxmlformats.org/officeDocument/2006/relationships/hyperlink" Target="https://twitter.com/" TargetMode="External"/><Relationship Id="rId2021" Type="http://schemas.openxmlformats.org/officeDocument/2006/relationships/hyperlink" Target="https://twitter.com/" TargetMode="External"/><Relationship Id="rId2259" Type="http://schemas.openxmlformats.org/officeDocument/2006/relationships/hyperlink" Target="https://twitter.com/" TargetMode="External"/><Relationship Id="rId2466" Type="http://schemas.openxmlformats.org/officeDocument/2006/relationships/hyperlink" Target="https://twitter.com/" TargetMode="External"/><Relationship Id="rId2673" Type="http://schemas.openxmlformats.org/officeDocument/2006/relationships/hyperlink" Target="https://twitter.com/" TargetMode="External"/><Relationship Id="rId2880" Type="http://schemas.openxmlformats.org/officeDocument/2006/relationships/hyperlink" Target="https://twitter.com/" TargetMode="External"/><Relationship Id="rId200" Type="http://schemas.openxmlformats.org/officeDocument/2006/relationships/hyperlink" Target="http://www.firstpost.com/business/gst-day-2-no-double-tax-on-credit-card-payments-and-7-other-myths-busted-by-govt-3768675.html" TargetMode="External"/><Relationship Id="rId438" Type="http://schemas.openxmlformats.org/officeDocument/2006/relationships/hyperlink" Target="http://www.thehindu.com/news/national/tamil-nadu/cinema-owners-stick-to-shutdown-plan/article19199556.ece" TargetMode="External"/><Relationship Id="rId645" Type="http://schemas.openxmlformats.org/officeDocument/2006/relationships/hyperlink" Target="https://twitter.com/" TargetMode="External"/><Relationship Id="rId852" Type="http://schemas.openxmlformats.org/officeDocument/2006/relationships/hyperlink" Target="https://twitter.com/" TargetMode="External"/><Relationship Id="rId1068" Type="http://schemas.openxmlformats.org/officeDocument/2006/relationships/hyperlink" Target="https://twitter.com/" TargetMode="External"/><Relationship Id="rId1275" Type="http://schemas.openxmlformats.org/officeDocument/2006/relationships/hyperlink" Target="https://twitter.com/" TargetMode="External"/><Relationship Id="rId1482" Type="http://schemas.openxmlformats.org/officeDocument/2006/relationships/hyperlink" Target="https://twitter.com/" TargetMode="External"/><Relationship Id="rId2119" Type="http://schemas.openxmlformats.org/officeDocument/2006/relationships/hyperlink" Target="https://twitter.com/" TargetMode="External"/><Relationship Id="rId2326" Type="http://schemas.openxmlformats.org/officeDocument/2006/relationships/hyperlink" Target="https://twitter.com/" TargetMode="External"/><Relationship Id="rId2533" Type="http://schemas.openxmlformats.org/officeDocument/2006/relationships/hyperlink" Target="https://twitter.com/" TargetMode="External"/><Relationship Id="rId2740" Type="http://schemas.openxmlformats.org/officeDocument/2006/relationships/hyperlink" Target="https://twitter.com/" TargetMode="External"/><Relationship Id="rId2978" Type="http://schemas.openxmlformats.org/officeDocument/2006/relationships/hyperlink" Target="https://twitter.com/" TargetMode="External"/><Relationship Id="rId505" Type="http://schemas.openxmlformats.org/officeDocument/2006/relationships/hyperlink" Target="http://premium.thehindubusinessline.com/portfolio/technically/gst-longterm-gain-eclipses-shortterm-pain/article9745343.ece" TargetMode="External"/><Relationship Id="rId712" Type="http://schemas.openxmlformats.org/officeDocument/2006/relationships/hyperlink" Target="https://twitter.com/" TargetMode="External"/><Relationship Id="rId1135" Type="http://schemas.openxmlformats.org/officeDocument/2006/relationships/hyperlink" Target="https://twitter.com/" TargetMode="External"/><Relationship Id="rId1342" Type="http://schemas.openxmlformats.org/officeDocument/2006/relationships/hyperlink" Target="https://twitter.com/" TargetMode="External"/><Relationship Id="rId1787" Type="http://schemas.openxmlformats.org/officeDocument/2006/relationships/hyperlink" Target="https://twitter.com/" TargetMode="External"/><Relationship Id="rId1994" Type="http://schemas.openxmlformats.org/officeDocument/2006/relationships/hyperlink" Target="https://twitter.com/" TargetMode="External"/><Relationship Id="rId2838" Type="http://schemas.openxmlformats.org/officeDocument/2006/relationships/hyperlink" Target="https://twitter.com/" TargetMode="External"/><Relationship Id="rId79" Type="http://schemas.openxmlformats.org/officeDocument/2006/relationships/hyperlink" Target="https://twitter.com/i/web/status/881714065814437889" TargetMode="External"/><Relationship Id="rId1202" Type="http://schemas.openxmlformats.org/officeDocument/2006/relationships/hyperlink" Target="https://twitter.com/" TargetMode="External"/><Relationship Id="rId1647" Type="http://schemas.openxmlformats.org/officeDocument/2006/relationships/hyperlink" Target="https://twitter.com/" TargetMode="External"/><Relationship Id="rId1854" Type="http://schemas.openxmlformats.org/officeDocument/2006/relationships/hyperlink" Target="https://twitter.com/" TargetMode="External"/><Relationship Id="rId2600" Type="http://schemas.openxmlformats.org/officeDocument/2006/relationships/hyperlink" Target="https://twitter.com/" TargetMode="External"/><Relationship Id="rId2905" Type="http://schemas.openxmlformats.org/officeDocument/2006/relationships/hyperlink" Target="https://twitter.com/" TargetMode="External"/><Relationship Id="rId1507" Type="http://schemas.openxmlformats.org/officeDocument/2006/relationships/hyperlink" Target="https://twitter.com/" TargetMode="External"/><Relationship Id="rId1714" Type="http://schemas.openxmlformats.org/officeDocument/2006/relationships/hyperlink" Target="https://twitter.com/" TargetMode="External"/><Relationship Id="rId295" Type="http://schemas.openxmlformats.org/officeDocument/2006/relationships/hyperlink" Target="http://www.business-standard.com/article/economy-policy/gst-a-nightmare-on-day1-shops-clueless-businesses-scramble-117070100795_1.html" TargetMode="External"/><Relationship Id="rId1921" Type="http://schemas.openxmlformats.org/officeDocument/2006/relationships/hyperlink" Target="https://twitter.com/" TargetMode="External"/><Relationship Id="rId2183" Type="http://schemas.openxmlformats.org/officeDocument/2006/relationships/hyperlink" Target="https://twitter.com/" TargetMode="External"/><Relationship Id="rId2390" Type="http://schemas.openxmlformats.org/officeDocument/2006/relationships/hyperlink" Target="https://twitter.com/" TargetMode="External"/><Relationship Id="rId2488" Type="http://schemas.openxmlformats.org/officeDocument/2006/relationships/hyperlink" Target="https://twitter.com/" TargetMode="External"/><Relationship Id="rId3027" Type="http://schemas.openxmlformats.org/officeDocument/2006/relationships/hyperlink" Target="https://twitter.com/" TargetMode="External"/><Relationship Id="rId155" Type="http://schemas.openxmlformats.org/officeDocument/2006/relationships/hyperlink" Target="http://www.business-standard.com/article/economy-policy/one-return-a-month-not-3-rates-lower-than-vat-adhia-busts-7-gst-myths-117070200348_1.html" TargetMode="External"/><Relationship Id="rId362" Type="http://schemas.openxmlformats.org/officeDocument/2006/relationships/hyperlink" Target="https://www.vccircle.com/how-tax-and-finance-professionals-are-helping-businesses-navigate-the-gst-regime/?utm_source=Twitter&amp;utm_medium=Social&amp;utm_campaign=How_tax_and_finance_professionals_are_helping_businesses_navigate_the_GST_regime" TargetMode="External"/><Relationship Id="rId1297" Type="http://schemas.openxmlformats.org/officeDocument/2006/relationships/hyperlink" Target="https://twitter.com/" TargetMode="External"/><Relationship Id="rId2043" Type="http://schemas.openxmlformats.org/officeDocument/2006/relationships/hyperlink" Target="https://twitter.com/" TargetMode="External"/><Relationship Id="rId2250" Type="http://schemas.openxmlformats.org/officeDocument/2006/relationships/hyperlink" Target="https://twitter.com/" TargetMode="External"/><Relationship Id="rId2695" Type="http://schemas.openxmlformats.org/officeDocument/2006/relationships/hyperlink" Target="https://twitter.com/" TargetMode="External"/><Relationship Id="rId222" Type="http://schemas.openxmlformats.org/officeDocument/2006/relationships/hyperlink" Target="http://www.hindustantimes.com/pune-news/gst-effect-no-more-vehicle-tax-in-cantonment-areas/story-ai6eRA9Bmf0U8nZtvrjunK.html" TargetMode="External"/><Relationship Id="rId667" Type="http://schemas.openxmlformats.org/officeDocument/2006/relationships/hyperlink" Target="https://twitter.com/" TargetMode="External"/><Relationship Id="rId874" Type="http://schemas.openxmlformats.org/officeDocument/2006/relationships/hyperlink" Target="https://twitter.com/" TargetMode="External"/><Relationship Id="rId2110" Type="http://schemas.openxmlformats.org/officeDocument/2006/relationships/hyperlink" Target="https://twitter.com/" TargetMode="External"/><Relationship Id="rId2348" Type="http://schemas.openxmlformats.org/officeDocument/2006/relationships/hyperlink" Target="https://twitter.com/" TargetMode="External"/><Relationship Id="rId2555" Type="http://schemas.openxmlformats.org/officeDocument/2006/relationships/hyperlink" Target="https://twitter.com/" TargetMode="External"/><Relationship Id="rId2762" Type="http://schemas.openxmlformats.org/officeDocument/2006/relationships/hyperlink" Target="https://twitter.com/" TargetMode="External"/><Relationship Id="rId527" Type="http://schemas.openxmlformats.org/officeDocument/2006/relationships/hyperlink" Target="http://www.business-standard.com/article/economy-policy/one-return-a-month-not-3-rates-lower-than-vat-adhia-busts-7-gst-myths-117070200348_1.html" TargetMode="External"/><Relationship Id="rId734" Type="http://schemas.openxmlformats.org/officeDocument/2006/relationships/hyperlink" Target="https://twitter.com/" TargetMode="External"/><Relationship Id="rId941" Type="http://schemas.openxmlformats.org/officeDocument/2006/relationships/hyperlink" Target="https://twitter.com/" TargetMode="External"/><Relationship Id="rId1157" Type="http://schemas.openxmlformats.org/officeDocument/2006/relationships/hyperlink" Target="https://twitter.com/" TargetMode="External"/><Relationship Id="rId1364" Type="http://schemas.openxmlformats.org/officeDocument/2006/relationships/hyperlink" Target="https://twitter.com/" TargetMode="External"/><Relationship Id="rId1571" Type="http://schemas.openxmlformats.org/officeDocument/2006/relationships/hyperlink" Target="https://twitter.com/" TargetMode="External"/><Relationship Id="rId2208" Type="http://schemas.openxmlformats.org/officeDocument/2006/relationships/hyperlink" Target="https://twitter.com/" TargetMode="External"/><Relationship Id="rId2415" Type="http://schemas.openxmlformats.org/officeDocument/2006/relationships/hyperlink" Target="https://twitter.com/" TargetMode="External"/><Relationship Id="rId2622" Type="http://schemas.openxmlformats.org/officeDocument/2006/relationships/hyperlink" Target="https://twitter.com/" TargetMode="External"/><Relationship Id="rId70" Type="http://schemas.openxmlformats.org/officeDocument/2006/relationships/hyperlink" Target="https://twitter.com/i/web/status/881714392273793024" TargetMode="External"/><Relationship Id="rId801" Type="http://schemas.openxmlformats.org/officeDocument/2006/relationships/hyperlink" Target="https://twitter.com/" TargetMode="External"/><Relationship Id="rId1017" Type="http://schemas.openxmlformats.org/officeDocument/2006/relationships/hyperlink" Target="https://twitter.com/" TargetMode="External"/><Relationship Id="rId1224" Type="http://schemas.openxmlformats.org/officeDocument/2006/relationships/hyperlink" Target="https://twitter.com/" TargetMode="External"/><Relationship Id="rId1431" Type="http://schemas.openxmlformats.org/officeDocument/2006/relationships/hyperlink" Target="https://twitter.com/" TargetMode="External"/><Relationship Id="rId1669" Type="http://schemas.openxmlformats.org/officeDocument/2006/relationships/hyperlink" Target="https://twitter.com/" TargetMode="External"/><Relationship Id="rId1876" Type="http://schemas.openxmlformats.org/officeDocument/2006/relationships/hyperlink" Target="https://twitter.com/" TargetMode="External"/><Relationship Id="rId2927" Type="http://schemas.openxmlformats.org/officeDocument/2006/relationships/hyperlink" Target="https://twitter.com/" TargetMode="External"/><Relationship Id="rId3091" Type="http://schemas.openxmlformats.org/officeDocument/2006/relationships/hyperlink" Target="https://twitter.com/" TargetMode="External"/><Relationship Id="rId1529" Type="http://schemas.openxmlformats.org/officeDocument/2006/relationships/hyperlink" Target="https://twitter.com/" TargetMode="External"/><Relationship Id="rId1736" Type="http://schemas.openxmlformats.org/officeDocument/2006/relationships/hyperlink" Target="https://twitter.com/" TargetMode="External"/><Relationship Id="rId1943" Type="http://schemas.openxmlformats.org/officeDocument/2006/relationships/hyperlink" Target="https://twitter.com/" TargetMode="External"/><Relationship Id="rId28" Type="http://schemas.openxmlformats.org/officeDocument/2006/relationships/hyperlink" Target="https://twitter.com/adhia03/status/881428128177901570" TargetMode="External"/><Relationship Id="rId1803" Type="http://schemas.openxmlformats.org/officeDocument/2006/relationships/hyperlink" Target="https://twitter.com/" TargetMode="External"/><Relationship Id="rId3049" Type="http://schemas.openxmlformats.org/officeDocument/2006/relationships/hyperlink" Target="https://twitter.com/" TargetMode="External"/><Relationship Id="rId177" Type="http://schemas.openxmlformats.org/officeDocument/2006/relationships/hyperlink" Target="http://www.thehindubusinessline.com/opinion/columns/aarati-krishnan/review-of-ajay-srivastavs-gst-nation/article9745409.ece" TargetMode="External"/><Relationship Id="rId384" Type="http://schemas.openxmlformats.org/officeDocument/2006/relationships/hyperlink" Target="https://twitter.com/ZeeNewsHindi/status/881525370561888256" TargetMode="External"/><Relationship Id="rId591" Type="http://schemas.openxmlformats.org/officeDocument/2006/relationships/hyperlink" Target="https://twitter.com/" TargetMode="External"/><Relationship Id="rId2065" Type="http://schemas.openxmlformats.org/officeDocument/2006/relationships/hyperlink" Target="https://twitter.com/" TargetMode="External"/><Relationship Id="rId2272" Type="http://schemas.openxmlformats.org/officeDocument/2006/relationships/hyperlink" Target="https://twitter.com/" TargetMode="External"/><Relationship Id="rId3116" Type="http://schemas.openxmlformats.org/officeDocument/2006/relationships/hyperlink" Target="https://twitter.com/" TargetMode="External"/><Relationship Id="rId244" Type="http://schemas.openxmlformats.org/officeDocument/2006/relationships/hyperlink" Target="https://twitter.com/i/web/status/881720262709755904" TargetMode="External"/><Relationship Id="rId689" Type="http://schemas.openxmlformats.org/officeDocument/2006/relationships/hyperlink" Target="https://twitter.com/" TargetMode="External"/><Relationship Id="rId896" Type="http://schemas.openxmlformats.org/officeDocument/2006/relationships/hyperlink" Target="https://twitter.com/" TargetMode="External"/><Relationship Id="rId1081" Type="http://schemas.openxmlformats.org/officeDocument/2006/relationships/hyperlink" Target="https://twitter.com/" TargetMode="External"/><Relationship Id="rId2577" Type="http://schemas.openxmlformats.org/officeDocument/2006/relationships/hyperlink" Target="https://twitter.com/" TargetMode="External"/><Relationship Id="rId2784" Type="http://schemas.openxmlformats.org/officeDocument/2006/relationships/hyperlink" Target="https://twitter.com/" TargetMode="External"/><Relationship Id="rId451" Type="http://schemas.openxmlformats.org/officeDocument/2006/relationships/hyperlink" Target="http://hindi.news18.com/news/nation/revenue-secretary-hasmukh-adhia-busts-myths-about-gst-1033683.html" TargetMode="External"/><Relationship Id="rId549" Type="http://schemas.openxmlformats.org/officeDocument/2006/relationships/hyperlink" Target="http://www.newsstate.com/" TargetMode="External"/><Relationship Id="rId756" Type="http://schemas.openxmlformats.org/officeDocument/2006/relationships/hyperlink" Target="https://twitter.com/" TargetMode="External"/><Relationship Id="rId1179" Type="http://schemas.openxmlformats.org/officeDocument/2006/relationships/hyperlink" Target="https://twitter.com/" TargetMode="External"/><Relationship Id="rId1386" Type="http://schemas.openxmlformats.org/officeDocument/2006/relationships/hyperlink" Target="https://twitter.com/" TargetMode="External"/><Relationship Id="rId1593" Type="http://schemas.openxmlformats.org/officeDocument/2006/relationships/hyperlink" Target="https://twitter.com/" TargetMode="External"/><Relationship Id="rId2132" Type="http://schemas.openxmlformats.org/officeDocument/2006/relationships/hyperlink" Target="https://twitter.com/" TargetMode="External"/><Relationship Id="rId2437" Type="http://schemas.openxmlformats.org/officeDocument/2006/relationships/hyperlink" Target="https://twitter.com/" TargetMode="External"/><Relationship Id="rId2991" Type="http://schemas.openxmlformats.org/officeDocument/2006/relationships/hyperlink" Target="https://twitter.com/" TargetMode="External"/><Relationship Id="rId104" Type="http://schemas.openxmlformats.org/officeDocument/2006/relationships/hyperlink" Target="http://www.hindustantimes.com/punjab/chandigarh-traders-find-gst-not-so-simple/story-OsKqLr12VY9wPoHTFaIUQK.html" TargetMode="External"/><Relationship Id="rId311" Type="http://schemas.openxmlformats.org/officeDocument/2006/relationships/hyperlink" Target="http://www.firstpost.com/business/gst-subsidy-cut-impact-your-domestic-lpg-bill-just-went-up-by-up-to-rs-32-from-1-july-3769681.html" TargetMode="External"/><Relationship Id="rId409" Type="http://schemas.openxmlformats.org/officeDocument/2006/relationships/hyperlink" Target="https://fb.me/3BCuJSIJK" TargetMode="External"/><Relationship Id="rId963" Type="http://schemas.openxmlformats.org/officeDocument/2006/relationships/hyperlink" Target="https://twitter.com/" TargetMode="External"/><Relationship Id="rId1039" Type="http://schemas.openxmlformats.org/officeDocument/2006/relationships/hyperlink" Target="https://twitter.com/" TargetMode="External"/><Relationship Id="rId1246" Type="http://schemas.openxmlformats.org/officeDocument/2006/relationships/hyperlink" Target="https://twitter.com/" TargetMode="External"/><Relationship Id="rId1898" Type="http://schemas.openxmlformats.org/officeDocument/2006/relationships/hyperlink" Target="https://twitter.com/" TargetMode="External"/><Relationship Id="rId2644" Type="http://schemas.openxmlformats.org/officeDocument/2006/relationships/hyperlink" Target="https://twitter.com/" TargetMode="External"/><Relationship Id="rId2851" Type="http://schemas.openxmlformats.org/officeDocument/2006/relationships/hyperlink" Target="https://twitter.com/" TargetMode="External"/><Relationship Id="rId2949" Type="http://schemas.openxmlformats.org/officeDocument/2006/relationships/hyperlink" Target="https://twitter.com/" TargetMode="External"/><Relationship Id="rId92" Type="http://schemas.openxmlformats.org/officeDocument/2006/relationships/hyperlink" Target="http://www.jagatgururampalji.org/click.php?id=7" TargetMode="External"/><Relationship Id="rId616" Type="http://schemas.openxmlformats.org/officeDocument/2006/relationships/hyperlink" Target="https://twitter.com/" TargetMode="External"/><Relationship Id="rId823" Type="http://schemas.openxmlformats.org/officeDocument/2006/relationships/hyperlink" Target="https://twitter.com/" TargetMode="External"/><Relationship Id="rId1453" Type="http://schemas.openxmlformats.org/officeDocument/2006/relationships/hyperlink" Target="https://twitter.com/" TargetMode="External"/><Relationship Id="rId1660" Type="http://schemas.openxmlformats.org/officeDocument/2006/relationships/hyperlink" Target="https://twitter.com/" TargetMode="External"/><Relationship Id="rId1758" Type="http://schemas.openxmlformats.org/officeDocument/2006/relationships/hyperlink" Target="https://twitter.com/" TargetMode="External"/><Relationship Id="rId2504" Type="http://schemas.openxmlformats.org/officeDocument/2006/relationships/hyperlink" Target="https://twitter.com/" TargetMode="External"/><Relationship Id="rId2711" Type="http://schemas.openxmlformats.org/officeDocument/2006/relationships/hyperlink" Target="https://twitter.com/" TargetMode="External"/><Relationship Id="rId2809" Type="http://schemas.openxmlformats.org/officeDocument/2006/relationships/hyperlink" Target="https://twitter.com/" TargetMode="External"/><Relationship Id="rId1106" Type="http://schemas.openxmlformats.org/officeDocument/2006/relationships/hyperlink" Target="https://twitter.com/" TargetMode="External"/><Relationship Id="rId1313" Type="http://schemas.openxmlformats.org/officeDocument/2006/relationships/hyperlink" Target="https://twitter.com/" TargetMode="External"/><Relationship Id="rId1520" Type="http://schemas.openxmlformats.org/officeDocument/2006/relationships/hyperlink" Target="https://twitter.com/" TargetMode="External"/><Relationship Id="rId1965" Type="http://schemas.openxmlformats.org/officeDocument/2006/relationships/hyperlink" Target="https://twitter.com/" TargetMode="External"/><Relationship Id="rId1618" Type="http://schemas.openxmlformats.org/officeDocument/2006/relationships/hyperlink" Target="https://twitter.com/" TargetMode="External"/><Relationship Id="rId1825" Type="http://schemas.openxmlformats.org/officeDocument/2006/relationships/hyperlink" Target="https://twitter.com/" TargetMode="External"/><Relationship Id="rId3040" Type="http://schemas.openxmlformats.org/officeDocument/2006/relationships/hyperlink" Target="https://twitter.com/" TargetMode="External"/><Relationship Id="rId199" Type="http://schemas.openxmlformats.org/officeDocument/2006/relationships/hyperlink" Target="http://www.newsflicks.com/hindi/story/gst-in-numbers-hindi?platform=hootsuite" TargetMode="External"/><Relationship Id="rId2087" Type="http://schemas.openxmlformats.org/officeDocument/2006/relationships/hyperlink" Target="https://twitter.com/" TargetMode="External"/><Relationship Id="rId2294" Type="http://schemas.openxmlformats.org/officeDocument/2006/relationships/hyperlink" Target="https://twitter.com/" TargetMode="External"/><Relationship Id="rId3138" Type="http://schemas.openxmlformats.org/officeDocument/2006/relationships/hyperlink" Target="https://twitter.com/" TargetMode="External"/><Relationship Id="rId266" Type="http://schemas.openxmlformats.org/officeDocument/2006/relationships/hyperlink" Target="http://www.hindustantimes.com/punjab/chandigarh-traders-find-gst-not-so-simple/story-OsKqLr12VY9wPoHTFaIUQK.html" TargetMode="External"/><Relationship Id="rId473" Type="http://schemas.openxmlformats.org/officeDocument/2006/relationships/hyperlink" Target="http://www.business-standard.com/article/markets/markets-cheer-gst-regime-sensex-open-250-pts-higher-nifty-touches-9-600-117070300137_1.html?platform=hootsuite" TargetMode="External"/><Relationship Id="rId680" Type="http://schemas.openxmlformats.org/officeDocument/2006/relationships/hyperlink" Target="https://twitter.com/" TargetMode="External"/><Relationship Id="rId2154" Type="http://schemas.openxmlformats.org/officeDocument/2006/relationships/hyperlink" Target="https://twitter.com/" TargetMode="External"/><Relationship Id="rId2361" Type="http://schemas.openxmlformats.org/officeDocument/2006/relationships/hyperlink" Target="https://twitter.com/" TargetMode="External"/><Relationship Id="rId2599" Type="http://schemas.openxmlformats.org/officeDocument/2006/relationships/hyperlink" Target="https://twitter.com/" TargetMode="External"/><Relationship Id="rId126" Type="http://schemas.openxmlformats.org/officeDocument/2006/relationships/hyperlink" Target="https://twitter.com/Mojil0/status/881694824218456064" TargetMode="External"/><Relationship Id="rId333" Type="http://schemas.openxmlformats.org/officeDocument/2006/relationships/hyperlink" Target="http://rajasthanpatrika.patrika.com/story/bikaner/after-gst-dominates-profiteering-2616963.html?utm_source=Twitter&amp;utm_medium=Social" TargetMode="External"/><Relationship Id="rId540" Type="http://schemas.openxmlformats.org/officeDocument/2006/relationships/hyperlink" Target="http://www.hindustantimes.com/punjab/chandigarh-traders-find-gst-not-so-simple/story-OsKqLr12VY9wPoHTFaIUQK.html" TargetMode="External"/><Relationship Id="rId778" Type="http://schemas.openxmlformats.org/officeDocument/2006/relationships/hyperlink" Target="https://twitter.com/" TargetMode="External"/><Relationship Id="rId985" Type="http://schemas.openxmlformats.org/officeDocument/2006/relationships/hyperlink" Target="https://twitter.com/" TargetMode="External"/><Relationship Id="rId1170" Type="http://schemas.openxmlformats.org/officeDocument/2006/relationships/hyperlink" Target="https://twitter.com/" TargetMode="External"/><Relationship Id="rId2014" Type="http://schemas.openxmlformats.org/officeDocument/2006/relationships/hyperlink" Target="https://twitter.com/" TargetMode="External"/><Relationship Id="rId2221" Type="http://schemas.openxmlformats.org/officeDocument/2006/relationships/hyperlink" Target="https://twitter.com/" TargetMode="External"/><Relationship Id="rId2459" Type="http://schemas.openxmlformats.org/officeDocument/2006/relationships/hyperlink" Target="https://twitter.com/" TargetMode="External"/><Relationship Id="rId2666" Type="http://schemas.openxmlformats.org/officeDocument/2006/relationships/hyperlink" Target="https://twitter.com/" TargetMode="External"/><Relationship Id="rId2873" Type="http://schemas.openxmlformats.org/officeDocument/2006/relationships/hyperlink" Target="https://twitter.com/" TargetMode="External"/><Relationship Id="rId638" Type="http://schemas.openxmlformats.org/officeDocument/2006/relationships/hyperlink" Target="https://twitter.com/" TargetMode="External"/><Relationship Id="rId845" Type="http://schemas.openxmlformats.org/officeDocument/2006/relationships/hyperlink" Target="https://twitter.com/" TargetMode="External"/><Relationship Id="rId1030" Type="http://schemas.openxmlformats.org/officeDocument/2006/relationships/hyperlink" Target="https://twitter.com/" TargetMode="External"/><Relationship Id="rId1268" Type="http://schemas.openxmlformats.org/officeDocument/2006/relationships/hyperlink" Target="https://twitter.com/" TargetMode="External"/><Relationship Id="rId1475" Type="http://schemas.openxmlformats.org/officeDocument/2006/relationships/hyperlink" Target="https://twitter.com/" TargetMode="External"/><Relationship Id="rId1682" Type="http://schemas.openxmlformats.org/officeDocument/2006/relationships/hyperlink" Target="https://twitter.com/" TargetMode="External"/><Relationship Id="rId2319" Type="http://schemas.openxmlformats.org/officeDocument/2006/relationships/hyperlink" Target="https://twitter.com/" TargetMode="External"/><Relationship Id="rId2526" Type="http://schemas.openxmlformats.org/officeDocument/2006/relationships/hyperlink" Target="https://twitter.com/" TargetMode="External"/><Relationship Id="rId2733" Type="http://schemas.openxmlformats.org/officeDocument/2006/relationships/hyperlink" Target="https://twitter.com/" TargetMode="External"/><Relationship Id="rId400" Type="http://schemas.openxmlformats.org/officeDocument/2006/relationships/hyperlink" Target="http://www.thehindubusinessline.com/opinion/columns/aarati-krishnan/review-of-ajay-srivastavs-gst-nation/article9745409.ece" TargetMode="External"/><Relationship Id="rId705" Type="http://schemas.openxmlformats.org/officeDocument/2006/relationships/hyperlink" Target="https://twitter.com/" TargetMode="External"/><Relationship Id="rId1128" Type="http://schemas.openxmlformats.org/officeDocument/2006/relationships/hyperlink" Target="https://twitter.com/" TargetMode="External"/><Relationship Id="rId1335" Type="http://schemas.openxmlformats.org/officeDocument/2006/relationships/hyperlink" Target="https://twitter.com/" TargetMode="External"/><Relationship Id="rId1542" Type="http://schemas.openxmlformats.org/officeDocument/2006/relationships/hyperlink" Target="https://twitter.com/" TargetMode="External"/><Relationship Id="rId1987" Type="http://schemas.openxmlformats.org/officeDocument/2006/relationships/hyperlink" Target="https://twitter.com/" TargetMode="External"/><Relationship Id="rId2940" Type="http://schemas.openxmlformats.org/officeDocument/2006/relationships/hyperlink" Target="https://twitter.com/" TargetMode="External"/><Relationship Id="rId912" Type="http://schemas.openxmlformats.org/officeDocument/2006/relationships/hyperlink" Target="https://twitter.com/" TargetMode="External"/><Relationship Id="rId1847" Type="http://schemas.openxmlformats.org/officeDocument/2006/relationships/hyperlink" Target="https://twitter.com/" TargetMode="External"/><Relationship Id="rId2800" Type="http://schemas.openxmlformats.org/officeDocument/2006/relationships/hyperlink" Target="https://twitter.com/" TargetMode="External"/><Relationship Id="rId41" Type="http://schemas.openxmlformats.org/officeDocument/2006/relationships/hyperlink" Target="http://www.vikatan.com/news/life-style/94023-gst---this-is-what-the-traders-have-to-do.html" TargetMode="External"/><Relationship Id="rId1402" Type="http://schemas.openxmlformats.org/officeDocument/2006/relationships/hyperlink" Target="https://twitter.com/" TargetMode="External"/><Relationship Id="rId1707" Type="http://schemas.openxmlformats.org/officeDocument/2006/relationships/hyperlink" Target="https://twitter.com/" TargetMode="External"/><Relationship Id="rId3062" Type="http://schemas.openxmlformats.org/officeDocument/2006/relationships/hyperlink" Target="https://twitter.com/" TargetMode="External"/><Relationship Id="rId190" Type="http://schemas.openxmlformats.org/officeDocument/2006/relationships/hyperlink" Target="https://twitter.com/i/web/status/881718178757431297" TargetMode="External"/><Relationship Id="rId288" Type="http://schemas.openxmlformats.org/officeDocument/2006/relationships/hyperlink" Target="https://twitter.com/i/web/status/881720997732163584" TargetMode="External"/><Relationship Id="rId1914" Type="http://schemas.openxmlformats.org/officeDocument/2006/relationships/hyperlink" Target="https://twitter.com/" TargetMode="External"/><Relationship Id="rId495" Type="http://schemas.openxmlformats.org/officeDocument/2006/relationships/hyperlink" Target="https://twitter.com/i/web/status/881725699618463744" TargetMode="External"/><Relationship Id="rId2176" Type="http://schemas.openxmlformats.org/officeDocument/2006/relationships/hyperlink" Target="https://twitter.com/" TargetMode="External"/><Relationship Id="rId2383" Type="http://schemas.openxmlformats.org/officeDocument/2006/relationships/hyperlink" Target="https://twitter.com/" TargetMode="External"/><Relationship Id="rId2590" Type="http://schemas.openxmlformats.org/officeDocument/2006/relationships/hyperlink" Target="https://twitter.com/" TargetMode="External"/><Relationship Id="rId148" Type="http://schemas.openxmlformats.org/officeDocument/2006/relationships/hyperlink" Target="http://www.thehindubusinessline.com/opinion/columns/aarati-krishnan/review-of-ajay-srivastavs-gst-nation/article9745409.ece" TargetMode="External"/><Relationship Id="rId355" Type="http://schemas.openxmlformats.org/officeDocument/2006/relationships/hyperlink" Target="http://www.dnaindia.com/node/2490407" TargetMode="External"/><Relationship Id="rId562" Type="http://schemas.openxmlformats.org/officeDocument/2006/relationships/hyperlink" Target="https://twitter.com/" TargetMode="External"/><Relationship Id="rId1192" Type="http://schemas.openxmlformats.org/officeDocument/2006/relationships/hyperlink" Target="https://twitter.com/" TargetMode="External"/><Relationship Id="rId2036" Type="http://schemas.openxmlformats.org/officeDocument/2006/relationships/hyperlink" Target="https://twitter.com/" TargetMode="External"/><Relationship Id="rId2243" Type="http://schemas.openxmlformats.org/officeDocument/2006/relationships/hyperlink" Target="https://twitter.com/" TargetMode="External"/><Relationship Id="rId2450" Type="http://schemas.openxmlformats.org/officeDocument/2006/relationships/hyperlink" Target="https://twitter.com/" TargetMode="External"/><Relationship Id="rId2688" Type="http://schemas.openxmlformats.org/officeDocument/2006/relationships/hyperlink" Target="https://twitter.com/" TargetMode="External"/><Relationship Id="rId2895" Type="http://schemas.openxmlformats.org/officeDocument/2006/relationships/hyperlink" Target="https://twitter.com/" TargetMode="External"/><Relationship Id="rId215" Type="http://schemas.openxmlformats.org/officeDocument/2006/relationships/hyperlink" Target="http://ns7.tv/ta/tamil-news/tamilnadu/3/7/2017/kadalai-mittai-manufacturing-business-will-be-affected-too-much-gst" TargetMode="External"/><Relationship Id="rId422" Type="http://schemas.openxmlformats.org/officeDocument/2006/relationships/hyperlink" Target="http://www.news.com.au/finance/economy/world-economy/little-india-struggles-with-tax-revolution/news-story/5dca5be3db33522d53c283ef70790c2a" TargetMode="External"/><Relationship Id="rId867" Type="http://schemas.openxmlformats.org/officeDocument/2006/relationships/hyperlink" Target="https://twitter.com/" TargetMode="External"/><Relationship Id="rId1052" Type="http://schemas.openxmlformats.org/officeDocument/2006/relationships/hyperlink" Target="https://twitter.com/" TargetMode="External"/><Relationship Id="rId1497" Type="http://schemas.openxmlformats.org/officeDocument/2006/relationships/hyperlink" Target="https://twitter.com/" TargetMode="External"/><Relationship Id="rId2103" Type="http://schemas.openxmlformats.org/officeDocument/2006/relationships/hyperlink" Target="https://twitter.com/" TargetMode="External"/><Relationship Id="rId2310" Type="http://schemas.openxmlformats.org/officeDocument/2006/relationships/hyperlink" Target="https://twitter.com/" TargetMode="External"/><Relationship Id="rId2548" Type="http://schemas.openxmlformats.org/officeDocument/2006/relationships/hyperlink" Target="https://twitter.com/" TargetMode="External"/><Relationship Id="rId2755" Type="http://schemas.openxmlformats.org/officeDocument/2006/relationships/hyperlink" Target="https://twitter.com/" TargetMode="External"/><Relationship Id="rId2962" Type="http://schemas.openxmlformats.org/officeDocument/2006/relationships/hyperlink" Target="https://twitter.com/" TargetMode="External"/><Relationship Id="rId727" Type="http://schemas.openxmlformats.org/officeDocument/2006/relationships/hyperlink" Target="https://twitter.com/" TargetMode="External"/><Relationship Id="rId934" Type="http://schemas.openxmlformats.org/officeDocument/2006/relationships/hyperlink" Target="https://twitter.com/" TargetMode="External"/><Relationship Id="rId1357" Type="http://schemas.openxmlformats.org/officeDocument/2006/relationships/hyperlink" Target="https://twitter.com/" TargetMode="External"/><Relationship Id="rId1564" Type="http://schemas.openxmlformats.org/officeDocument/2006/relationships/hyperlink" Target="https://twitter.com/" TargetMode="External"/><Relationship Id="rId1771" Type="http://schemas.openxmlformats.org/officeDocument/2006/relationships/hyperlink" Target="https://twitter.com/" TargetMode="External"/><Relationship Id="rId2408" Type="http://schemas.openxmlformats.org/officeDocument/2006/relationships/hyperlink" Target="https://twitter.com/" TargetMode="External"/><Relationship Id="rId2615" Type="http://schemas.openxmlformats.org/officeDocument/2006/relationships/hyperlink" Target="https://twitter.com/" TargetMode="External"/><Relationship Id="rId2822" Type="http://schemas.openxmlformats.org/officeDocument/2006/relationships/hyperlink" Target="https://twitter.com/" TargetMode="External"/><Relationship Id="rId63" Type="http://schemas.openxmlformats.org/officeDocument/2006/relationships/hyperlink" Target="https://twitter.com/adhia03/status/881502986442166278" TargetMode="External"/><Relationship Id="rId1217" Type="http://schemas.openxmlformats.org/officeDocument/2006/relationships/hyperlink" Target="https://twitter.com/" TargetMode="External"/><Relationship Id="rId1424" Type="http://schemas.openxmlformats.org/officeDocument/2006/relationships/hyperlink" Target="https://twitter.com/" TargetMode="External"/><Relationship Id="rId1631" Type="http://schemas.openxmlformats.org/officeDocument/2006/relationships/hyperlink" Target="https://twitter.com/" TargetMode="External"/><Relationship Id="rId1869" Type="http://schemas.openxmlformats.org/officeDocument/2006/relationships/hyperlink" Target="https://twitter.com/" TargetMode="External"/><Relationship Id="rId3084" Type="http://schemas.openxmlformats.org/officeDocument/2006/relationships/hyperlink" Target="https://twitter.com/" TargetMode="External"/><Relationship Id="rId1729" Type="http://schemas.openxmlformats.org/officeDocument/2006/relationships/hyperlink" Target="https://twitter.com/" TargetMode="External"/><Relationship Id="rId1936" Type="http://schemas.openxmlformats.org/officeDocument/2006/relationships/hyperlink" Target="https://twitter.com/" TargetMode="External"/><Relationship Id="rId2198" Type="http://schemas.openxmlformats.org/officeDocument/2006/relationships/hyperlink" Target="https://twitter.com/" TargetMode="External"/><Relationship Id="rId3151" Type="http://schemas.openxmlformats.org/officeDocument/2006/relationships/hyperlink" Target="https://twitter.com/" TargetMode="External"/><Relationship Id="rId377" Type="http://schemas.openxmlformats.org/officeDocument/2006/relationships/hyperlink" Target="https://twitter.com/i/web/status/881722883126329344" TargetMode="External"/><Relationship Id="rId584" Type="http://schemas.openxmlformats.org/officeDocument/2006/relationships/hyperlink" Target="https://twitter.com/" TargetMode="External"/><Relationship Id="rId2058" Type="http://schemas.openxmlformats.org/officeDocument/2006/relationships/hyperlink" Target="https://twitter.com/" TargetMode="External"/><Relationship Id="rId2265" Type="http://schemas.openxmlformats.org/officeDocument/2006/relationships/hyperlink" Target="https://twitter.com/" TargetMode="External"/><Relationship Id="rId3011" Type="http://schemas.openxmlformats.org/officeDocument/2006/relationships/hyperlink" Target="https://twitter.com/" TargetMode="External"/><Relationship Id="rId3109" Type="http://schemas.openxmlformats.org/officeDocument/2006/relationships/hyperlink" Target="https://twitter.com/" TargetMode="External"/><Relationship Id="rId5" Type="http://schemas.openxmlformats.org/officeDocument/2006/relationships/hyperlink" Target="http://www.thehindubusinessline.com/opinion/columns/aarati-krishnan/review-of-ajay-srivastavs-gst-nation/article9745409.ece" TargetMode="External"/><Relationship Id="rId237" Type="http://schemas.openxmlformats.org/officeDocument/2006/relationships/hyperlink" Target="http://www.hindustantimes.com/pune-news/gst-effect-no-more-vehicle-tax-in-cantonment-areas/story-ai6eRA9Bmf0U8nZtvrjunK.html" TargetMode="External"/><Relationship Id="rId791" Type="http://schemas.openxmlformats.org/officeDocument/2006/relationships/hyperlink" Target="https://twitter.com/" TargetMode="External"/><Relationship Id="rId889" Type="http://schemas.openxmlformats.org/officeDocument/2006/relationships/hyperlink" Target="https://twitter.com/" TargetMode="External"/><Relationship Id="rId1074" Type="http://schemas.openxmlformats.org/officeDocument/2006/relationships/hyperlink" Target="https://twitter.com/" TargetMode="External"/><Relationship Id="rId2472" Type="http://schemas.openxmlformats.org/officeDocument/2006/relationships/hyperlink" Target="https://twitter.com/" TargetMode="External"/><Relationship Id="rId2777" Type="http://schemas.openxmlformats.org/officeDocument/2006/relationships/hyperlink" Target="https://twitter.com/" TargetMode="External"/><Relationship Id="rId444" Type="http://schemas.openxmlformats.org/officeDocument/2006/relationships/hyperlink" Target="http://economictimes.indiatimes.com/articleshow/59416349.cms?utm_source=twitter.com&amp;utm_medium=referral&amp;utm_campaign=ETTWMain" TargetMode="External"/><Relationship Id="rId651" Type="http://schemas.openxmlformats.org/officeDocument/2006/relationships/hyperlink" Target="https://twitter.com/" TargetMode="External"/><Relationship Id="rId749" Type="http://schemas.openxmlformats.org/officeDocument/2006/relationships/hyperlink" Target="https://twitter.com/" TargetMode="External"/><Relationship Id="rId1281" Type="http://schemas.openxmlformats.org/officeDocument/2006/relationships/hyperlink" Target="https://twitter.com/" TargetMode="External"/><Relationship Id="rId1379" Type="http://schemas.openxmlformats.org/officeDocument/2006/relationships/hyperlink" Target="https://twitter.com/" TargetMode="External"/><Relationship Id="rId1586" Type="http://schemas.openxmlformats.org/officeDocument/2006/relationships/hyperlink" Target="https://twitter.com/" TargetMode="External"/><Relationship Id="rId2125" Type="http://schemas.openxmlformats.org/officeDocument/2006/relationships/hyperlink" Target="https://twitter.com/" TargetMode="External"/><Relationship Id="rId2332" Type="http://schemas.openxmlformats.org/officeDocument/2006/relationships/hyperlink" Target="https://twitter.com/" TargetMode="External"/><Relationship Id="rId2984" Type="http://schemas.openxmlformats.org/officeDocument/2006/relationships/hyperlink" Target="https://twitter.com/" TargetMode="External"/><Relationship Id="rId304" Type="http://schemas.openxmlformats.org/officeDocument/2006/relationships/hyperlink" Target="http://www.hindustantimes.com/pune-news/gst-effect-no-more-vehicle-tax-in-cantonment-areas/story-ai6eRA9Bmf0U8nZtvrjunK.html" TargetMode="External"/><Relationship Id="rId511" Type="http://schemas.openxmlformats.org/officeDocument/2006/relationships/hyperlink" Target="http://www.gizbot.com/mobile/news/post-gst-apple-reduces-the-prices-its-products-042197.html" TargetMode="External"/><Relationship Id="rId609" Type="http://schemas.openxmlformats.org/officeDocument/2006/relationships/hyperlink" Target="https://twitter.com/" TargetMode="External"/><Relationship Id="rId956" Type="http://schemas.openxmlformats.org/officeDocument/2006/relationships/hyperlink" Target="https://twitter.com/" TargetMode="External"/><Relationship Id="rId1141" Type="http://schemas.openxmlformats.org/officeDocument/2006/relationships/hyperlink" Target="https://twitter.com/" TargetMode="External"/><Relationship Id="rId1239" Type="http://schemas.openxmlformats.org/officeDocument/2006/relationships/hyperlink" Target="https://twitter.com/" TargetMode="External"/><Relationship Id="rId1793" Type="http://schemas.openxmlformats.org/officeDocument/2006/relationships/hyperlink" Target="https://twitter.com/" TargetMode="External"/><Relationship Id="rId2637" Type="http://schemas.openxmlformats.org/officeDocument/2006/relationships/hyperlink" Target="https://twitter.com/" TargetMode="External"/><Relationship Id="rId2844" Type="http://schemas.openxmlformats.org/officeDocument/2006/relationships/hyperlink" Target="https://twitter.com/" TargetMode="External"/><Relationship Id="rId85" Type="http://schemas.openxmlformats.org/officeDocument/2006/relationships/hyperlink" Target="https://twitter.com/i/web/status/881714392273793024" TargetMode="External"/><Relationship Id="rId816" Type="http://schemas.openxmlformats.org/officeDocument/2006/relationships/hyperlink" Target="https://twitter.com/" TargetMode="External"/><Relationship Id="rId1001" Type="http://schemas.openxmlformats.org/officeDocument/2006/relationships/hyperlink" Target="https://twitter.com/" TargetMode="External"/><Relationship Id="rId1446" Type="http://schemas.openxmlformats.org/officeDocument/2006/relationships/hyperlink" Target="https://twitter.com/" TargetMode="External"/><Relationship Id="rId1653" Type="http://schemas.openxmlformats.org/officeDocument/2006/relationships/hyperlink" Target="https://twitter.com/" TargetMode="External"/><Relationship Id="rId1860" Type="http://schemas.openxmlformats.org/officeDocument/2006/relationships/hyperlink" Target="https://twitter.com/" TargetMode="External"/><Relationship Id="rId2704" Type="http://schemas.openxmlformats.org/officeDocument/2006/relationships/hyperlink" Target="https://twitter.com/" TargetMode="External"/><Relationship Id="rId2911" Type="http://schemas.openxmlformats.org/officeDocument/2006/relationships/hyperlink" Target="https://twitter.com/" TargetMode="External"/><Relationship Id="rId1306" Type="http://schemas.openxmlformats.org/officeDocument/2006/relationships/hyperlink" Target="https://twitter.com/" TargetMode="External"/><Relationship Id="rId1513" Type="http://schemas.openxmlformats.org/officeDocument/2006/relationships/hyperlink" Target="https://twitter.com/" TargetMode="External"/><Relationship Id="rId1720" Type="http://schemas.openxmlformats.org/officeDocument/2006/relationships/hyperlink" Target="https://twitter.com/" TargetMode="External"/><Relationship Id="rId1958" Type="http://schemas.openxmlformats.org/officeDocument/2006/relationships/hyperlink" Target="https://twitter.com/" TargetMode="External"/><Relationship Id="rId12" Type="http://schemas.openxmlformats.org/officeDocument/2006/relationships/hyperlink" Target="http://www.thehindubusinessline.com/opinion/columns/aarati-krishnan/review-of-ajay-srivastavs-gst-nation/article9745409.ece" TargetMode="External"/><Relationship Id="rId1818" Type="http://schemas.openxmlformats.org/officeDocument/2006/relationships/hyperlink" Target="https://twitter.com/" TargetMode="External"/><Relationship Id="rId3033" Type="http://schemas.openxmlformats.org/officeDocument/2006/relationships/hyperlink" Target="https://twitter.com/" TargetMode="External"/><Relationship Id="rId161" Type="http://schemas.openxmlformats.org/officeDocument/2006/relationships/hyperlink" Target="http://timesofindia.indiatimes.com/business/india-business/india-adopts-gst-pm-modi-says-its-good-and-simple-tax/articleshow/59392957.cms" TargetMode="External"/><Relationship Id="rId399" Type="http://schemas.openxmlformats.org/officeDocument/2006/relationships/hyperlink" Target="http://www.thehindubusinessline.com/opinion/columns/aarati-krishnan/review-of-ajay-srivastavs-gst-nation/article9745409.ece" TargetMode="External"/><Relationship Id="rId2287" Type="http://schemas.openxmlformats.org/officeDocument/2006/relationships/hyperlink" Target="https://twitter.com/" TargetMode="External"/><Relationship Id="rId2494" Type="http://schemas.openxmlformats.org/officeDocument/2006/relationships/hyperlink" Target="https://twitter.com/" TargetMode="External"/><Relationship Id="rId259" Type="http://schemas.openxmlformats.org/officeDocument/2006/relationships/hyperlink" Target="http://hindi.news18.com/news/business/know-important-changes-taking-place-on-1-july-1032693.html" TargetMode="External"/><Relationship Id="rId466" Type="http://schemas.openxmlformats.org/officeDocument/2006/relationships/hyperlink" Target="http://tamil.oneindia.com/news/tamilnadu/gst-hike-water-can-price-shock-chennaities-288255.html" TargetMode="External"/><Relationship Id="rId673" Type="http://schemas.openxmlformats.org/officeDocument/2006/relationships/hyperlink" Target="https://twitter.com/" TargetMode="External"/><Relationship Id="rId880" Type="http://schemas.openxmlformats.org/officeDocument/2006/relationships/hyperlink" Target="https://twitter.com/" TargetMode="External"/><Relationship Id="rId1096" Type="http://schemas.openxmlformats.org/officeDocument/2006/relationships/hyperlink" Target="https://twitter.com/" TargetMode="External"/><Relationship Id="rId2147" Type="http://schemas.openxmlformats.org/officeDocument/2006/relationships/hyperlink" Target="https://twitter.com/" TargetMode="External"/><Relationship Id="rId2354" Type="http://schemas.openxmlformats.org/officeDocument/2006/relationships/hyperlink" Target="https://twitter.com/" TargetMode="External"/><Relationship Id="rId2561" Type="http://schemas.openxmlformats.org/officeDocument/2006/relationships/hyperlink" Target="https://twitter.com/" TargetMode="External"/><Relationship Id="rId2799" Type="http://schemas.openxmlformats.org/officeDocument/2006/relationships/hyperlink" Target="https://twitter.com/" TargetMode="External"/><Relationship Id="rId3100" Type="http://schemas.openxmlformats.org/officeDocument/2006/relationships/hyperlink" Target="https://twitter.com/" TargetMode="External"/><Relationship Id="rId119" Type="http://schemas.openxmlformats.org/officeDocument/2006/relationships/hyperlink" Target="http://www.puthiyathalaimurai.com/news/politics/23150-gst-demerits-can-be-modified-edappadi-palanisamy.html" TargetMode="External"/><Relationship Id="rId326" Type="http://schemas.openxmlformats.org/officeDocument/2006/relationships/hyperlink" Target="http://paper.li/rai_basant/1402003173?edition_id=a4331000-5fa2-11e7-b57c-0cc47a0d1605" TargetMode="External"/><Relationship Id="rId533" Type="http://schemas.openxmlformats.org/officeDocument/2006/relationships/hyperlink" Target="http://specialcoveragenews.in/news/international-news/gst-to-boost-indias-gdp-growth-positive-for-rating-moodys-471078" TargetMode="External"/><Relationship Id="rId978" Type="http://schemas.openxmlformats.org/officeDocument/2006/relationships/hyperlink" Target="https://twitter.com/" TargetMode="External"/><Relationship Id="rId1163" Type="http://schemas.openxmlformats.org/officeDocument/2006/relationships/hyperlink" Target="https://twitter.com/" TargetMode="External"/><Relationship Id="rId1370" Type="http://schemas.openxmlformats.org/officeDocument/2006/relationships/hyperlink" Target="https://twitter.com/" TargetMode="External"/><Relationship Id="rId2007" Type="http://schemas.openxmlformats.org/officeDocument/2006/relationships/hyperlink" Target="https://twitter.com/" TargetMode="External"/><Relationship Id="rId2214" Type="http://schemas.openxmlformats.org/officeDocument/2006/relationships/hyperlink" Target="https://twitter.com/" TargetMode="External"/><Relationship Id="rId2659" Type="http://schemas.openxmlformats.org/officeDocument/2006/relationships/hyperlink" Target="https://twitter.com/" TargetMode="External"/><Relationship Id="rId2866" Type="http://schemas.openxmlformats.org/officeDocument/2006/relationships/hyperlink" Target="https://twitter.com/" TargetMode="External"/><Relationship Id="rId740" Type="http://schemas.openxmlformats.org/officeDocument/2006/relationships/hyperlink" Target="https://twitter.com/" TargetMode="External"/><Relationship Id="rId838" Type="http://schemas.openxmlformats.org/officeDocument/2006/relationships/hyperlink" Target="https://twitter.com/" TargetMode="External"/><Relationship Id="rId1023" Type="http://schemas.openxmlformats.org/officeDocument/2006/relationships/hyperlink" Target="https://twitter.com/" TargetMode="External"/><Relationship Id="rId1468" Type="http://schemas.openxmlformats.org/officeDocument/2006/relationships/hyperlink" Target="https://twitter.com/" TargetMode="External"/><Relationship Id="rId1675" Type="http://schemas.openxmlformats.org/officeDocument/2006/relationships/hyperlink" Target="https://twitter.com/" TargetMode="External"/><Relationship Id="rId1882" Type="http://schemas.openxmlformats.org/officeDocument/2006/relationships/hyperlink" Target="https://twitter.com/" TargetMode="External"/><Relationship Id="rId2421" Type="http://schemas.openxmlformats.org/officeDocument/2006/relationships/hyperlink" Target="https://twitter.com/" TargetMode="External"/><Relationship Id="rId2519" Type="http://schemas.openxmlformats.org/officeDocument/2006/relationships/hyperlink" Target="https://twitter.com/" TargetMode="External"/><Relationship Id="rId2726" Type="http://schemas.openxmlformats.org/officeDocument/2006/relationships/hyperlink" Target="https://twitter.com/" TargetMode="External"/><Relationship Id="rId600" Type="http://schemas.openxmlformats.org/officeDocument/2006/relationships/hyperlink" Target="https://twitter.com/" TargetMode="External"/><Relationship Id="rId1230" Type="http://schemas.openxmlformats.org/officeDocument/2006/relationships/hyperlink" Target="https://twitter.com/" TargetMode="External"/><Relationship Id="rId1328" Type="http://schemas.openxmlformats.org/officeDocument/2006/relationships/hyperlink" Target="https://twitter.com/" TargetMode="External"/><Relationship Id="rId1535" Type="http://schemas.openxmlformats.org/officeDocument/2006/relationships/hyperlink" Target="https://twitter.com/" TargetMode="External"/><Relationship Id="rId2933" Type="http://schemas.openxmlformats.org/officeDocument/2006/relationships/hyperlink" Target="https://twitter.com/" TargetMode="External"/><Relationship Id="rId905" Type="http://schemas.openxmlformats.org/officeDocument/2006/relationships/hyperlink" Target="https://twitter.com/" TargetMode="External"/><Relationship Id="rId1742" Type="http://schemas.openxmlformats.org/officeDocument/2006/relationships/hyperlink" Target="https://twitter.com/" TargetMode="External"/><Relationship Id="rId34" Type="http://schemas.openxmlformats.org/officeDocument/2006/relationships/hyperlink" Target="http://economictimes.indiatimes.com/news/economy/policy/gst-rate-on-construction-sector-hiked-to-18/articleshow/59374782.cms?utm_source=AMPusers&amp;utm_medium=twittershare&amp;utm_campaign=socialsharebutton&amp;from=mdr" TargetMode="External"/><Relationship Id="rId1602" Type="http://schemas.openxmlformats.org/officeDocument/2006/relationships/hyperlink" Target="https://twitter.com/" TargetMode="External"/><Relationship Id="rId3055" Type="http://schemas.openxmlformats.org/officeDocument/2006/relationships/hyperlink" Target="https://twitter.com/" TargetMode="External"/><Relationship Id="rId183" Type="http://schemas.openxmlformats.org/officeDocument/2006/relationships/hyperlink" Target="https://twitter.com/i/web/status/881717960498323456" TargetMode="External"/><Relationship Id="rId390" Type="http://schemas.openxmlformats.org/officeDocument/2006/relationships/hyperlink" Target="https://twitter.com/i/web/status/881723460581457920" TargetMode="External"/><Relationship Id="rId1907" Type="http://schemas.openxmlformats.org/officeDocument/2006/relationships/hyperlink" Target="https://twitter.com/" TargetMode="External"/><Relationship Id="rId2071" Type="http://schemas.openxmlformats.org/officeDocument/2006/relationships/hyperlink" Target="https://twitter.com/" TargetMode="External"/><Relationship Id="rId3122" Type="http://schemas.openxmlformats.org/officeDocument/2006/relationships/hyperlink" Target="https://twitter.com/" TargetMode="External"/><Relationship Id="rId250" Type="http://schemas.openxmlformats.org/officeDocument/2006/relationships/hyperlink" Target="https://twitter.com/i/web/status/881720380192243712" TargetMode="External"/><Relationship Id="rId488" Type="http://schemas.openxmlformats.org/officeDocument/2006/relationships/hyperlink" Target="https://news.maxabout.com/mobiles/effect-of-gst-on-mobile-phone-prices-in-india/" TargetMode="External"/><Relationship Id="rId695" Type="http://schemas.openxmlformats.org/officeDocument/2006/relationships/hyperlink" Target="https://twitter.com/" TargetMode="External"/><Relationship Id="rId2169" Type="http://schemas.openxmlformats.org/officeDocument/2006/relationships/hyperlink" Target="https://twitter.com/" TargetMode="External"/><Relationship Id="rId2376" Type="http://schemas.openxmlformats.org/officeDocument/2006/relationships/hyperlink" Target="https://twitter.com/" TargetMode="External"/><Relationship Id="rId2583" Type="http://schemas.openxmlformats.org/officeDocument/2006/relationships/hyperlink" Target="https://twitter.com/" TargetMode="External"/><Relationship Id="rId2790" Type="http://schemas.openxmlformats.org/officeDocument/2006/relationships/hyperlink" Target="https://twitter.com/" TargetMode="External"/><Relationship Id="rId110" Type="http://schemas.openxmlformats.org/officeDocument/2006/relationships/hyperlink" Target="http://www.hindustantimes.com/punjab/chandigarh-traders-find-gst-not-so-simple/story-OsKqLr12VY9wPoHTFaIUQK.html" TargetMode="External"/><Relationship Id="rId348" Type="http://schemas.openxmlformats.org/officeDocument/2006/relationships/hyperlink" Target="http://www.financialexpress.com/economy/gst-impact-good-news-for-farmers-tax-rate-on-fertilisers-reduced-from-12-to-5/744318/" TargetMode="External"/><Relationship Id="rId555" Type="http://schemas.openxmlformats.org/officeDocument/2006/relationships/hyperlink" Target="http://specialcoveragenews.in/news/international-news/gst-to-boost-indias-gdp-growth-positive-for-rating-moodys-471078" TargetMode="External"/><Relationship Id="rId762" Type="http://schemas.openxmlformats.org/officeDocument/2006/relationships/hyperlink" Target="https://twitter.com/" TargetMode="External"/><Relationship Id="rId1185" Type="http://schemas.openxmlformats.org/officeDocument/2006/relationships/hyperlink" Target="https://twitter.com/" TargetMode="External"/><Relationship Id="rId1392" Type="http://schemas.openxmlformats.org/officeDocument/2006/relationships/hyperlink" Target="https://twitter.com/" TargetMode="External"/><Relationship Id="rId2029" Type="http://schemas.openxmlformats.org/officeDocument/2006/relationships/hyperlink" Target="https://twitter.com/" TargetMode="External"/><Relationship Id="rId2236" Type="http://schemas.openxmlformats.org/officeDocument/2006/relationships/hyperlink" Target="https://twitter.com/" TargetMode="External"/><Relationship Id="rId2443" Type="http://schemas.openxmlformats.org/officeDocument/2006/relationships/hyperlink" Target="https://twitter.com/" TargetMode="External"/><Relationship Id="rId2650" Type="http://schemas.openxmlformats.org/officeDocument/2006/relationships/hyperlink" Target="https://twitter.com/" TargetMode="External"/><Relationship Id="rId2888" Type="http://schemas.openxmlformats.org/officeDocument/2006/relationships/hyperlink" Target="https://twitter.com/" TargetMode="External"/><Relationship Id="rId208" Type="http://schemas.openxmlformats.org/officeDocument/2006/relationships/hyperlink" Target="http://www.hindustantimes.com/pune-news/gst-effect-no-more-vehicle-tax-in-cantonment-areas/story-ai6eRA9Bmf0U8nZtvrjunK.html" TargetMode="External"/><Relationship Id="rId415" Type="http://schemas.openxmlformats.org/officeDocument/2006/relationships/hyperlink" Target="http://www.business-standard.com/article/economy-policy/gst-a-nightmare-on-day1-shops-clueless-businesses-scramble-117070100795_1.html" TargetMode="External"/><Relationship Id="rId622" Type="http://schemas.openxmlformats.org/officeDocument/2006/relationships/hyperlink" Target="https://twitter.com/" TargetMode="External"/><Relationship Id="rId1045" Type="http://schemas.openxmlformats.org/officeDocument/2006/relationships/hyperlink" Target="https://twitter.com/" TargetMode="External"/><Relationship Id="rId1252" Type="http://schemas.openxmlformats.org/officeDocument/2006/relationships/hyperlink" Target="https://twitter.com/" TargetMode="External"/><Relationship Id="rId1697" Type="http://schemas.openxmlformats.org/officeDocument/2006/relationships/hyperlink" Target="https://twitter.com/" TargetMode="External"/><Relationship Id="rId2303" Type="http://schemas.openxmlformats.org/officeDocument/2006/relationships/hyperlink" Target="https://twitter.com/" TargetMode="External"/><Relationship Id="rId2510" Type="http://schemas.openxmlformats.org/officeDocument/2006/relationships/hyperlink" Target="https://twitter.com/" TargetMode="External"/><Relationship Id="rId2748" Type="http://schemas.openxmlformats.org/officeDocument/2006/relationships/hyperlink" Target="https://twitter.com/" TargetMode="External"/><Relationship Id="rId2955" Type="http://schemas.openxmlformats.org/officeDocument/2006/relationships/hyperlink" Target="https://twitter.com/" TargetMode="External"/><Relationship Id="rId927" Type="http://schemas.openxmlformats.org/officeDocument/2006/relationships/hyperlink" Target="https://twitter.com/" TargetMode="External"/><Relationship Id="rId1112" Type="http://schemas.openxmlformats.org/officeDocument/2006/relationships/hyperlink" Target="https://twitter.com/" TargetMode="External"/><Relationship Id="rId1557" Type="http://schemas.openxmlformats.org/officeDocument/2006/relationships/hyperlink" Target="https://twitter.com/" TargetMode="External"/><Relationship Id="rId1764" Type="http://schemas.openxmlformats.org/officeDocument/2006/relationships/hyperlink" Target="https://twitter.com/" TargetMode="External"/><Relationship Id="rId1971" Type="http://schemas.openxmlformats.org/officeDocument/2006/relationships/hyperlink" Target="https://twitter.com/" TargetMode="External"/><Relationship Id="rId2608" Type="http://schemas.openxmlformats.org/officeDocument/2006/relationships/hyperlink" Target="https://twitter.com/" TargetMode="External"/><Relationship Id="rId2815" Type="http://schemas.openxmlformats.org/officeDocument/2006/relationships/hyperlink" Target="https://twitter.com/" TargetMode="External"/><Relationship Id="rId56" Type="http://schemas.openxmlformats.org/officeDocument/2006/relationships/hyperlink" Target="http://www.newsstate.com/" TargetMode="External"/><Relationship Id="rId1417" Type="http://schemas.openxmlformats.org/officeDocument/2006/relationships/hyperlink" Target="https://twitter.com/" TargetMode="External"/><Relationship Id="rId1624" Type="http://schemas.openxmlformats.org/officeDocument/2006/relationships/hyperlink" Target="https://twitter.com/" TargetMode="External"/><Relationship Id="rId1831" Type="http://schemas.openxmlformats.org/officeDocument/2006/relationships/hyperlink" Target="https://twitter.com/" TargetMode="External"/><Relationship Id="rId3077" Type="http://schemas.openxmlformats.org/officeDocument/2006/relationships/hyperlink" Target="https://twitter.com/" TargetMode="External"/><Relationship Id="rId1929" Type="http://schemas.openxmlformats.org/officeDocument/2006/relationships/hyperlink" Target="https://twitter.com/" TargetMode="External"/><Relationship Id="rId2093" Type="http://schemas.openxmlformats.org/officeDocument/2006/relationships/hyperlink" Target="https://twitter.com/" TargetMode="External"/><Relationship Id="rId2398" Type="http://schemas.openxmlformats.org/officeDocument/2006/relationships/hyperlink" Target="https://twitter.com/" TargetMode="External"/><Relationship Id="rId3144" Type="http://schemas.openxmlformats.org/officeDocument/2006/relationships/hyperlink" Target="https://twitter.com/" TargetMode="External"/><Relationship Id="rId272" Type="http://schemas.openxmlformats.org/officeDocument/2006/relationships/hyperlink" Target="http://feeds.feedburner.com/~r/taxguruindia/nyckz/~3/GjIXzY87jmg/gst-freedom-maintaining-records.html?utm_source=feedburner&amp;utm_medium=twitter&amp;utm_campaign=TaxGuruIndia" TargetMode="External"/><Relationship Id="rId577" Type="http://schemas.openxmlformats.org/officeDocument/2006/relationships/hyperlink" Target="https://twitter.com/" TargetMode="External"/><Relationship Id="rId2160" Type="http://schemas.openxmlformats.org/officeDocument/2006/relationships/hyperlink" Target="https://twitter.com/" TargetMode="External"/><Relationship Id="rId2258" Type="http://schemas.openxmlformats.org/officeDocument/2006/relationships/hyperlink" Target="https://twitter.com/" TargetMode="External"/><Relationship Id="rId3004" Type="http://schemas.openxmlformats.org/officeDocument/2006/relationships/hyperlink" Target="https://twitter.com/" TargetMode="External"/><Relationship Id="rId132" Type="http://schemas.openxmlformats.org/officeDocument/2006/relationships/hyperlink" Target="http://paper.li/Bunibroto/1309956977?edition_id=66b4a5d0-5f8a-11e7-aaa2-0cc47a0d164b" TargetMode="External"/><Relationship Id="rId784" Type="http://schemas.openxmlformats.org/officeDocument/2006/relationships/hyperlink" Target="https://twitter.com/" TargetMode="External"/><Relationship Id="rId991" Type="http://schemas.openxmlformats.org/officeDocument/2006/relationships/hyperlink" Target="https://twitter.com/" TargetMode="External"/><Relationship Id="rId1067" Type="http://schemas.openxmlformats.org/officeDocument/2006/relationships/hyperlink" Target="https://twitter.com/" TargetMode="External"/><Relationship Id="rId2020" Type="http://schemas.openxmlformats.org/officeDocument/2006/relationships/hyperlink" Target="https://twitter.com/" TargetMode="External"/><Relationship Id="rId2465" Type="http://schemas.openxmlformats.org/officeDocument/2006/relationships/hyperlink" Target="https://twitter.com/" TargetMode="External"/><Relationship Id="rId2672" Type="http://schemas.openxmlformats.org/officeDocument/2006/relationships/hyperlink" Target="https://twitter.com/" TargetMode="External"/><Relationship Id="rId437" Type="http://schemas.openxmlformats.org/officeDocument/2006/relationships/hyperlink" Target="http://economictimes.indiatimes.com/articleshow/59416349.cms?utm_source=twitter.com&amp;utm_medium=referral&amp;utm_campaign=ETTWMain" TargetMode="External"/><Relationship Id="rId644" Type="http://schemas.openxmlformats.org/officeDocument/2006/relationships/hyperlink" Target="https://twitter.com/" TargetMode="External"/><Relationship Id="rId851" Type="http://schemas.openxmlformats.org/officeDocument/2006/relationships/hyperlink" Target="https://twitter.com/" TargetMode="External"/><Relationship Id="rId1274" Type="http://schemas.openxmlformats.org/officeDocument/2006/relationships/hyperlink" Target="https://twitter.com/" TargetMode="External"/><Relationship Id="rId1481" Type="http://schemas.openxmlformats.org/officeDocument/2006/relationships/hyperlink" Target="https://twitter.com/" TargetMode="External"/><Relationship Id="rId1579" Type="http://schemas.openxmlformats.org/officeDocument/2006/relationships/hyperlink" Target="https://twitter.com/" TargetMode="External"/><Relationship Id="rId2118" Type="http://schemas.openxmlformats.org/officeDocument/2006/relationships/hyperlink" Target="https://twitter.com/" TargetMode="External"/><Relationship Id="rId2325" Type="http://schemas.openxmlformats.org/officeDocument/2006/relationships/hyperlink" Target="https://twitter.com/" TargetMode="External"/><Relationship Id="rId2532" Type="http://schemas.openxmlformats.org/officeDocument/2006/relationships/hyperlink" Target="https://twitter.com/" TargetMode="External"/><Relationship Id="rId2977" Type="http://schemas.openxmlformats.org/officeDocument/2006/relationships/hyperlink" Target="https://twitter.com/" TargetMode="External"/><Relationship Id="rId504" Type="http://schemas.openxmlformats.org/officeDocument/2006/relationships/hyperlink" Target="https://twitter.com/i/web/status/881726516408668160" TargetMode="External"/><Relationship Id="rId711" Type="http://schemas.openxmlformats.org/officeDocument/2006/relationships/hyperlink" Target="https://twitter.com/" TargetMode="External"/><Relationship Id="rId949" Type="http://schemas.openxmlformats.org/officeDocument/2006/relationships/hyperlink" Target="https://twitter.com/" TargetMode="External"/><Relationship Id="rId1134" Type="http://schemas.openxmlformats.org/officeDocument/2006/relationships/hyperlink" Target="https://twitter.com/" TargetMode="External"/><Relationship Id="rId1341" Type="http://schemas.openxmlformats.org/officeDocument/2006/relationships/hyperlink" Target="https://twitter.com/" TargetMode="External"/><Relationship Id="rId1786" Type="http://schemas.openxmlformats.org/officeDocument/2006/relationships/hyperlink" Target="https://twitter.com/" TargetMode="External"/><Relationship Id="rId1993" Type="http://schemas.openxmlformats.org/officeDocument/2006/relationships/hyperlink" Target="https://twitter.com/" TargetMode="External"/><Relationship Id="rId2837" Type="http://schemas.openxmlformats.org/officeDocument/2006/relationships/hyperlink" Target="https://twitter.com/" TargetMode="External"/><Relationship Id="rId78" Type="http://schemas.openxmlformats.org/officeDocument/2006/relationships/hyperlink" Target="https://twitter.com/i/web/status/881714065814437889" TargetMode="External"/><Relationship Id="rId809" Type="http://schemas.openxmlformats.org/officeDocument/2006/relationships/hyperlink" Target="https://twitter.com/" TargetMode="External"/><Relationship Id="rId1201" Type="http://schemas.openxmlformats.org/officeDocument/2006/relationships/hyperlink" Target="https://twitter.com/" TargetMode="External"/><Relationship Id="rId1439" Type="http://schemas.openxmlformats.org/officeDocument/2006/relationships/hyperlink" Target="https://twitter.com/" TargetMode="External"/><Relationship Id="rId1646" Type="http://schemas.openxmlformats.org/officeDocument/2006/relationships/hyperlink" Target="https://twitter.com/" TargetMode="External"/><Relationship Id="rId1853" Type="http://schemas.openxmlformats.org/officeDocument/2006/relationships/hyperlink" Target="https://twitter.com/" TargetMode="External"/><Relationship Id="rId2904" Type="http://schemas.openxmlformats.org/officeDocument/2006/relationships/hyperlink" Target="https://twitter.com/" TargetMode="External"/><Relationship Id="rId3099" Type="http://schemas.openxmlformats.org/officeDocument/2006/relationships/hyperlink" Target="https://twitter.com/" TargetMode="External"/><Relationship Id="rId1506" Type="http://schemas.openxmlformats.org/officeDocument/2006/relationships/hyperlink" Target="https://twitter.com/" TargetMode="External"/><Relationship Id="rId1713" Type="http://schemas.openxmlformats.org/officeDocument/2006/relationships/hyperlink" Target="https://twitter.com/" TargetMode="External"/><Relationship Id="rId1920" Type="http://schemas.openxmlformats.org/officeDocument/2006/relationships/hyperlink" Target="https://twitter.com/" TargetMode="External"/><Relationship Id="rId294" Type="http://schemas.openxmlformats.org/officeDocument/2006/relationships/hyperlink" Target="http://ns7.tv/" TargetMode="External"/><Relationship Id="rId2182" Type="http://schemas.openxmlformats.org/officeDocument/2006/relationships/hyperlink" Target="https://twitter.com/" TargetMode="External"/><Relationship Id="rId3026" Type="http://schemas.openxmlformats.org/officeDocument/2006/relationships/hyperlink" Target="https://twitter.com/" TargetMode="External"/><Relationship Id="rId154" Type="http://schemas.openxmlformats.org/officeDocument/2006/relationships/hyperlink" Target="http://www.hindustantimes.com/punjab/chandigarh-traders-find-gst-not-so-simple/story-OsKqLr12VY9wPoHTFaIUQK.html" TargetMode="External"/><Relationship Id="rId361" Type="http://schemas.openxmlformats.org/officeDocument/2006/relationships/hyperlink" Target="http://www.hindustantimes.com/punjab/chandigarh-traders-find-gst-not-so-simple/story-OsKqLr12VY9wPoHTFaIUQK.html" TargetMode="External"/><Relationship Id="rId599" Type="http://schemas.openxmlformats.org/officeDocument/2006/relationships/hyperlink" Target="https://twitter.com/" TargetMode="External"/><Relationship Id="rId2042" Type="http://schemas.openxmlformats.org/officeDocument/2006/relationships/hyperlink" Target="https://twitter.com/" TargetMode="External"/><Relationship Id="rId2487" Type="http://schemas.openxmlformats.org/officeDocument/2006/relationships/hyperlink" Target="https://twitter.com/" TargetMode="External"/><Relationship Id="rId2694" Type="http://schemas.openxmlformats.org/officeDocument/2006/relationships/hyperlink" Target="https://twitter.com/" TargetMode="External"/><Relationship Id="rId459" Type="http://schemas.openxmlformats.org/officeDocument/2006/relationships/hyperlink" Target="http://economictimes.indiatimes.com/articleshow/59416349.cms?utm_source=twitter.com&amp;utm_medium=referral&amp;utm_campaign=ETTWMain" TargetMode="External"/><Relationship Id="rId666" Type="http://schemas.openxmlformats.org/officeDocument/2006/relationships/hyperlink" Target="https://twitter.com/" TargetMode="External"/><Relationship Id="rId873" Type="http://schemas.openxmlformats.org/officeDocument/2006/relationships/hyperlink" Target="https://twitter.com/" TargetMode="External"/><Relationship Id="rId1089" Type="http://schemas.openxmlformats.org/officeDocument/2006/relationships/hyperlink" Target="https://twitter.com/" TargetMode="External"/><Relationship Id="rId1296" Type="http://schemas.openxmlformats.org/officeDocument/2006/relationships/hyperlink" Target="https://twitter.com/" TargetMode="External"/><Relationship Id="rId2347" Type="http://schemas.openxmlformats.org/officeDocument/2006/relationships/hyperlink" Target="https://twitter.com/" TargetMode="External"/><Relationship Id="rId2554" Type="http://schemas.openxmlformats.org/officeDocument/2006/relationships/hyperlink" Target="https://twitter.com/" TargetMode="External"/><Relationship Id="rId2999" Type="http://schemas.openxmlformats.org/officeDocument/2006/relationships/hyperlink" Target="https://twitter.com/" TargetMode="External"/><Relationship Id="rId221" Type="http://schemas.openxmlformats.org/officeDocument/2006/relationships/hyperlink" Target="http://www.hindustantimes.com/pune-news/gst-effect-no-more-vehicle-tax-in-cantonment-areas/story-ai6eRA9Bmf0U8nZtvrjunK.html" TargetMode="External"/><Relationship Id="rId319" Type="http://schemas.openxmlformats.org/officeDocument/2006/relationships/hyperlink" Target="http://www.thehindubusinessline.com/opinion/columns/aarati-krishnan/review-of-ajay-srivastavs-gst-nation/article9745409.ece" TargetMode="External"/><Relationship Id="rId526" Type="http://schemas.openxmlformats.org/officeDocument/2006/relationships/hyperlink" Target="http://www.business-standard.com/article/economy-policy/one-return-a-month-not-3-rates-lower-than-vat-adhia-busts-7-gst-myths-117070200348_1.html" TargetMode="External"/><Relationship Id="rId1156" Type="http://schemas.openxmlformats.org/officeDocument/2006/relationships/hyperlink" Target="https://twitter.com/" TargetMode="External"/><Relationship Id="rId1363" Type="http://schemas.openxmlformats.org/officeDocument/2006/relationships/hyperlink" Target="https://twitter.com/" TargetMode="External"/><Relationship Id="rId2207" Type="http://schemas.openxmlformats.org/officeDocument/2006/relationships/hyperlink" Target="https://twitter.com/" TargetMode="External"/><Relationship Id="rId2761" Type="http://schemas.openxmlformats.org/officeDocument/2006/relationships/hyperlink" Target="https://twitter.com/" TargetMode="External"/><Relationship Id="rId2859" Type="http://schemas.openxmlformats.org/officeDocument/2006/relationships/hyperlink" Target="https://twitter.com/" TargetMode="External"/><Relationship Id="rId733" Type="http://schemas.openxmlformats.org/officeDocument/2006/relationships/hyperlink" Target="https://twitter.com/" TargetMode="External"/><Relationship Id="rId940" Type="http://schemas.openxmlformats.org/officeDocument/2006/relationships/hyperlink" Target="https://twitter.com/" TargetMode="External"/><Relationship Id="rId1016" Type="http://schemas.openxmlformats.org/officeDocument/2006/relationships/hyperlink" Target="https://twitter.com/" TargetMode="External"/><Relationship Id="rId1570" Type="http://schemas.openxmlformats.org/officeDocument/2006/relationships/hyperlink" Target="https://twitter.com/" TargetMode="External"/><Relationship Id="rId1668" Type="http://schemas.openxmlformats.org/officeDocument/2006/relationships/hyperlink" Target="https://twitter.com/" TargetMode="External"/><Relationship Id="rId1875" Type="http://schemas.openxmlformats.org/officeDocument/2006/relationships/hyperlink" Target="https://twitter.com/" TargetMode="External"/><Relationship Id="rId2414" Type="http://schemas.openxmlformats.org/officeDocument/2006/relationships/hyperlink" Target="https://twitter.com/" TargetMode="External"/><Relationship Id="rId2621" Type="http://schemas.openxmlformats.org/officeDocument/2006/relationships/hyperlink" Target="https://twitter.com/" TargetMode="External"/><Relationship Id="rId2719" Type="http://schemas.openxmlformats.org/officeDocument/2006/relationships/hyperlink" Target="https://twitter.com/" TargetMode="External"/><Relationship Id="rId800" Type="http://schemas.openxmlformats.org/officeDocument/2006/relationships/hyperlink" Target="https://twitter.com/" TargetMode="External"/><Relationship Id="rId1223" Type="http://schemas.openxmlformats.org/officeDocument/2006/relationships/hyperlink" Target="https://twitter.com/" TargetMode="External"/><Relationship Id="rId1430" Type="http://schemas.openxmlformats.org/officeDocument/2006/relationships/hyperlink" Target="https://twitter.com/" TargetMode="External"/><Relationship Id="rId1528" Type="http://schemas.openxmlformats.org/officeDocument/2006/relationships/hyperlink" Target="https://twitter.com/" TargetMode="External"/><Relationship Id="rId2926" Type="http://schemas.openxmlformats.org/officeDocument/2006/relationships/hyperlink" Target="https://twitter.com/" TargetMode="External"/><Relationship Id="rId3090" Type="http://schemas.openxmlformats.org/officeDocument/2006/relationships/hyperlink" Target="https://twitter.com/" TargetMode="External"/><Relationship Id="rId1735" Type="http://schemas.openxmlformats.org/officeDocument/2006/relationships/hyperlink" Target="https://twitter.com/" TargetMode="External"/><Relationship Id="rId1942" Type="http://schemas.openxmlformats.org/officeDocument/2006/relationships/hyperlink" Target="https://twitter.com/" TargetMode="External"/><Relationship Id="rId27" Type="http://schemas.openxmlformats.org/officeDocument/2006/relationships/hyperlink" Target="http://www.hindustantimes.com/punjab/chandigarh-traders-find-gst-not-so-simple/story-OsKqLr12VY9wPoHTFaIUQK.html" TargetMode="External"/><Relationship Id="rId1802" Type="http://schemas.openxmlformats.org/officeDocument/2006/relationships/hyperlink" Target="https://twitter.com/" TargetMode="External"/><Relationship Id="rId3048" Type="http://schemas.openxmlformats.org/officeDocument/2006/relationships/hyperlink" Target="https://twitter.com/" TargetMode="External"/><Relationship Id="rId176" Type="http://schemas.openxmlformats.org/officeDocument/2006/relationships/hyperlink" Target="http://www.thehindubusinessline.com/opinion/columns/aarati-krishnan/review-of-ajay-srivastavs-gst-nation/article9745409.ece" TargetMode="External"/><Relationship Id="rId383" Type="http://schemas.openxmlformats.org/officeDocument/2006/relationships/hyperlink" Target="https://twitter.com/i/web/status/881722883126329344" TargetMode="External"/><Relationship Id="rId590" Type="http://schemas.openxmlformats.org/officeDocument/2006/relationships/hyperlink" Target="https://twitter.com/" TargetMode="External"/><Relationship Id="rId2064" Type="http://schemas.openxmlformats.org/officeDocument/2006/relationships/hyperlink" Target="https://twitter.com/" TargetMode="External"/><Relationship Id="rId2271" Type="http://schemas.openxmlformats.org/officeDocument/2006/relationships/hyperlink" Target="https://twitter.com/" TargetMode="External"/><Relationship Id="rId3115" Type="http://schemas.openxmlformats.org/officeDocument/2006/relationships/hyperlink" Target="https://twitter.com/" TargetMode="External"/><Relationship Id="rId243" Type="http://schemas.openxmlformats.org/officeDocument/2006/relationships/hyperlink" Target="http://www.newindianexpress.com/states/telangana/2017/jul/01/buying-vehicles-is-now-confusing-for-pwds-1622851.html" TargetMode="External"/><Relationship Id="rId450" Type="http://schemas.openxmlformats.org/officeDocument/2006/relationships/hyperlink" Target="http://www.puthiyathalaimurai.com/news/politics/23150-gst-demerits-can-be-modified-edappadi-palanisamy.html" TargetMode="External"/><Relationship Id="rId688" Type="http://schemas.openxmlformats.org/officeDocument/2006/relationships/hyperlink" Target="https://twitter.com/" TargetMode="External"/><Relationship Id="rId895" Type="http://schemas.openxmlformats.org/officeDocument/2006/relationships/hyperlink" Target="https://twitter.com/" TargetMode="External"/><Relationship Id="rId1080" Type="http://schemas.openxmlformats.org/officeDocument/2006/relationships/hyperlink" Target="https://twitter.com/" TargetMode="External"/><Relationship Id="rId2131" Type="http://schemas.openxmlformats.org/officeDocument/2006/relationships/hyperlink" Target="https://twitter.com/" TargetMode="External"/><Relationship Id="rId2369" Type="http://schemas.openxmlformats.org/officeDocument/2006/relationships/hyperlink" Target="https://twitter.com/" TargetMode="External"/><Relationship Id="rId2576" Type="http://schemas.openxmlformats.org/officeDocument/2006/relationships/hyperlink" Target="https://twitter.com/" TargetMode="External"/><Relationship Id="rId2783" Type="http://schemas.openxmlformats.org/officeDocument/2006/relationships/hyperlink" Target="https://twitter.com/" TargetMode="External"/><Relationship Id="rId2990" Type="http://schemas.openxmlformats.org/officeDocument/2006/relationships/hyperlink" Target="https://twitter.com/" TargetMode="External"/><Relationship Id="rId103" Type="http://schemas.openxmlformats.org/officeDocument/2006/relationships/hyperlink" Target="https://twitter.com/livemint/status/881478939578970112" TargetMode="External"/><Relationship Id="rId310" Type="http://schemas.openxmlformats.org/officeDocument/2006/relationships/hyperlink" Target="https://twitter.com/i/web/status/881720722086866944" TargetMode="External"/><Relationship Id="rId548" Type="http://schemas.openxmlformats.org/officeDocument/2006/relationships/hyperlink" Target="https://twitter.com/i/web/status/881726342227677185" TargetMode="External"/><Relationship Id="rId755" Type="http://schemas.openxmlformats.org/officeDocument/2006/relationships/hyperlink" Target="https://twitter.com/" TargetMode="External"/><Relationship Id="rId962" Type="http://schemas.openxmlformats.org/officeDocument/2006/relationships/hyperlink" Target="https://twitter.com/" TargetMode="External"/><Relationship Id="rId1178" Type="http://schemas.openxmlformats.org/officeDocument/2006/relationships/hyperlink" Target="https://twitter.com/" TargetMode="External"/><Relationship Id="rId1385" Type="http://schemas.openxmlformats.org/officeDocument/2006/relationships/hyperlink" Target="https://twitter.com/" TargetMode="External"/><Relationship Id="rId1592" Type="http://schemas.openxmlformats.org/officeDocument/2006/relationships/hyperlink" Target="https://twitter.com/" TargetMode="External"/><Relationship Id="rId2229" Type="http://schemas.openxmlformats.org/officeDocument/2006/relationships/hyperlink" Target="https://twitter.com/" TargetMode="External"/><Relationship Id="rId2436" Type="http://schemas.openxmlformats.org/officeDocument/2006/relationships/hyperlink" Target="https://twitter.com/" TargetMode="External"/><Relationship Id="rId2643" Type="http://schemas.openxmlformats.org/officeDocument/2006/relationships/hyperlink" Target="https://twitter.com/" TargetMode="External"/><Relationship Id="rId2850" Type="http://schemas.openxmlformats.org/officeDocument/2006/relationships/hyperlink" Target="https://twitter.com/" TargetMode="External"/><Relationship Id="rId91" Type="http://schemas.openxmlformats.org/officeDocument/2006/relationships/hyperlink" Target="http://hindi.news18.com/news/nation/revenue-secretary-hasmukh-adhia-busts-myths-about-gst-1033683.html" TargetMode="External"/><Relationship Id="rId408" Type="http://schemas.openxmlformats.org/officeDocument/2006/relationships/hyperlink" Target="https://fb.me/18N7mf18v" TargetMode="External"/><Relationship Id="rId615" Type="http://schemas.openxmlformats.org/officeDocument/2006/relationships/hyperlink" Target="https://twitter.com/" TargetMode="External"/><Relationship Id="rId822" Type="http://schemas.openxmlformats.org/officeDocument/2006/relationships/hyperlink" Target="https://twitter.com/" TargetMode="External"/><Relationship Id="rId1038" Type="http://schemas.openxmlformats.org/officeDocument/2006/relationships/hyperlink" Target="https://twitter.com/" TargetMode="External"/><Relationship Id="rId1245" Type="http://schemas.openxmlformats.org/officeDocument/2006/relationships/hyperlink" Target="https://twitter.com/" TargetMode="External"/><Relationship Id="rId1452" Type="http://schemas.openxmlformats.org/officeDocument/2006/relationships/hyperlink" Target="https://twitter.com/" TargetMode="External"/><Relationship Id="rId1897" Type="http://schemas.openxmlformats.org/officeDocument/2006/relationships/hyperlink" Target="https://twitter.com/" TargetMode="External"/><Relationship Id="rId2503" Type="http://schemas.openxmlformats.org/officeDocument/2006/relationships/hyperlink" Target="https://twitter.com/" TargetMode="External"/><Relationship Id="rId2948" Type="http://schemas.openxmlformats.org/officeDocument/2006/relationships/hyperlink" Target="https://twitter.com/" TargetMode="External"/><Relationship Id="rId1105" Type="http://schemas.openxmlformats.org/officeDocument/2006/relationships/hyperlink" Target="https://twitter.com/" TargetMode="External"/><Relationship Id="rId1312" Type="http://schemas.openxmlformats.org/officeDocument/2006/relationships/hyperlink" Target="https://twitter.com/" TargetMode="External"/><Relationship Id="rId1757" Type="http://schemas.openxmlformats.org/officeDocument/2006/relationships/hyperlink" Target="https://twitter.com/" TargetMode="External"/><Relationship Id="rId1964" Type="http://schemas.openxmlformats.org/officeDocument/2006/relationships/hyperlink" Target="https://twitter.com/" TargetMode="External"/><Relationship Id="rId2710" Type="http://schemas.openxmlformats.org/officeDocument/2006/relationships/hyperlink" Target="https://twitter.com/" TargetMode="External"/><Relationship Id="rId2808" Type="http://schemas.openxmlformats.org/officeDocument/2006/relationships/hyperlink" Target="https://twitter.com/" TargetMode="External"/><Relationship Id="rId49" Type="http://schemas.openxmlformats.org/officeDocument/2006/relationships/hyperlink" Target="http://www.thehindubusinessline.com/opinion/columns/aarati-krishnan/review-of-ajay-srivastavs-gst-nation/article9745409.ece" TargetMode="External"/><Relationship Id="rId1617" Type="http://schemas.openxmlformats.org/officeDocument/2006/relationships/hyperlink" Target="https://twitter.com/" TargetMode="External"/><Relationship Id="rId1824" Type="http://schemas.openxmlformats.org/officeDocument/2006/relationships/hyperlink" Target="https://twitter.com/" TargetMode="External"/><Relationship Id="rId198" Type="http://schemas.openxmlformats.org/officeDocument/2006/relationships/hyperlink" Target="https://twitter.com/IndiaToday/status/881717302084816896" TargetMode="External"/><Relationship Id="rId2086" Type="http://schemas.openxmlformats.org/officeDocument/2006/relationships/hyperlink" Target="https://twitter.com/" TargetMode="External"/><Relationship Id="rId2293" Type="http://schemas.openxmlformats.org/officeDocument/2006/relationships/hyperlink" Target="https://twitter.com/" TargetMode="External"/><Relationship Id="rId2598" Type="http://schemas.openxmlformats.org/officeDocument/2006/relationships/hyperlink" Target="https://twitter.com/" TargetMode="External"/><Relationship Id="rId3137" Type="http://schemas.openxmlformats.org/officeDocument/2006/relationships/hyperlink" Target="https://twitter.com/" TargetMode="External"/><Relationship Id="rId265" Type="http://schemas.openxmlformats.org/officeDocument/2006/relationships/hyperlink" Target="https://twitter.com/i/web/status/881720505870331905" TargetMode="External"/><Relationship Id="rId472" Type="http://schemas.openxmlformats.org/officeDocument/2006/relationships/hyperlink" Target="http://www.business-standard.com/article/markets/markets-cheer-gst-regime-sensex-open-250-pts-higher-nifty-touches-9-600-117070300137_1.html?platform=hootsuite" TargetMode="External"/><Relationship Id="rId2153" Type="http://schemas.openxmlformats.org/officeDocument/2006/relationships/hyperlink" Target="https://twitter.com/" TargetMode="External"/><Relationship Id="rId2360" Type="http://schemas.openxmlformats.org/officeDocument/2006/relationships/hyperlink" Target="https://twitter.com/" TargetMode="External"/><Relationship Id="rId125" Type="http://schemas.openxmlformats.org/officeDocument/2006/relationships/hyperlink" Target="http://www.business-standard.com/article/economy-policy/gst-to-give-momentum-to-make-in-india-boost-exports-amitabh-kant-117070100553_1.html" TargetMode="External"/><Relationship Id="rId332" Type="http://schemas.openxmlformats.org/officeDocument/2006/relationships/hyperlink" Target="https://www.linkedin.com/pulse/impact-gst-residential-real-estate-anuj-puri" TargetMode="External"/><Relationship Id="rId777" Type="http://schemas.openxmlformats.org/officeDocument/2006/relationships/hyperlink" Target="https://twitter.com/" TargetMode="External"/><Relationship Id="rId984" Type="http://schemas.openxmlformats.org/officeDocument/2006/relationships/hyperlink" Target="https://twitter.com/" TargetMode="External"/><Relationship Id="rId2013" Type="http://schemas.openxmlformats.org/officeDocument/2006/relationships/hyperlink" Target="https://twitter.com/" TargetMode="External"/><Relationship Id="rId2220" Type="http://schemas.openxmlformats.org/officeDocument/2006/relationships/hyperlink" Target="https://twitter.com/" TargetMode="External"/><Relationship Id="rId2458" Type="http://schemas.openxmlformats.org/officeDocument/2006/relationships/hyperlink" Target="https://twitter.com/" TargetMode="External"/><Relationship Id="rId2665" Type="http://schemas.openxmlformats.org/officeDocument/2006/relationships/hyperlink" Target="https://twitter.com/" TargetMode="External"/><Relationship Id="rId2872" Type="http://schemas.openxmlformats.org/officeDocument/2006/relationships/hyperlink" Target="https://twitter.com/" TargetMode="External"/><Relationship Id="rId637" Type="http://schemas.openxmlformats.org/officeDocument/2006/relationships/hyperlink" Target="https://twitter.com/" TargetMode="External"/><Relationship Id="rId844" Type="http://schemas.openxmlformats.org/officeDocument/2006/relationships/hyperlink" Target="https://twitter.com/" TargetMode="External"/><Relationship Id="rId1267" Type="http://schemas.openxmlformats.org/officeDocument/2006/relationships/hyperlink" Target="https://twitter.com/" TargetMode="External"/><Relationship Id="rId1474" Type="http://schemas.openxmlformats.org/officeDocument/2006/relationships/hyperlink" Target="https://twitter.com/" TargetMode="External"/><Relationship Id="rId1681" Type="http://schemas.openxmlformats.org/officeDocument/2006/relationships/hyperlink" Target="https://twitter.com/" TargetMode="External"/><Relationship Id="rId2318" Type="http://schemas.openxmlformats.org/officeDocument/2006/relationships/hyperlink" Target="https://twitter.com/" TargetMode="External"/><Relationship Id="rId2525" Type="http://schemas.openxmlformats.org/officeDocument/2006/relationships/hyperlink" Target="https://twitter.com/" TargetMode="External"/><Relationship Id="rId2732" Type="http://schemas.openxmlformats.org/officeDocument/2006/relationships/hyperlink" Target="https://twitter.com/" TargetMode="External"/><Relationship Id="rId704" Type="http://schemas.openxmlformats.org/officeDocument/2006/relationships/hyperlink" Target="https://twitter.com/" TargetMode="External"/><Relationship Id="rId911" Type="http://schemas.openxmlformats.org/officeDocument/2006/relationships/hyperlink" Target="https://twitter.com/" TargetMode="External"/><Relationship Id="rId1127" Type="http://schemas.openxmlformats.org/officeDocument/2006/relationships/hyperlink" Target="https://twitter.com/" TargetMode="External"/><Relationship Id="rId1334" Type="http://schemas.openxmlformats.org/officeDocument/2006/relationships/hyperlink" Target="https://twitter.com/" TargetMode="External"/><Relationship Id="rId1541" Type="http://schemas.openxmlformats.org/officeDocument/2006/relationships/hyperlink" Target="https://twitter.com/" TargetMode="External"/><Relationship Id="rId1779" Type="http://schemas.openxmlformats.org/officeDocument/2006/relationships/hyperlink" Target="https://twitter.com/" TargetMode="External"/><Relationship Id="rId1986" Type="http://schemas.openxmlformats.org/officeDocument/2006/relationships/hyperlink" Target="https://twitter.com/" TargetMode="External"/><Relationship Id="rId40" Type="http://schemas.openxmlformats.org/officeDocument/2006/relationships/hyperlink" Target="https://fb.me/27gvpJebq" TargetMode="External"/><Relationship Id="rId1401" Type="http://schemas.openxmlformats.org/officeDocument/2006/relationships/hyperlink" Target="https://twitter.com/" TargetMode="External"/><Relationship Id="rId1639" Type="http://schemas.openxmlformats.org/officeDocument/2006/relationships/hyperlink" Target="https://twitter.com/" TargetMode="External"/><Relationship Id="rId1846" Type="http://schemas.openxmlformats.org/officeDocument/2006/relationships/hyperlink" Target="https://twitter.com/" TargetMode="External"/><Relationship Id="rId3061" Type="http://schemas.openxmlformats.org/officeDocument/2006/relationships/hyperlink" Target="https://twitter.com/" TargetMode="External"/><Relationship Id="rId1706" Type="http://schemas.openxmlformats.org/officeDocument/2006/relationships/hyperlink" Target="https://twitter.com/" TargetMode="External"/><Relationship Id="rId1913" Type="http://schemas.openxmlformats.org/officeDocument/2006/relationships/hyperlink" Target="https://twitter.com/" TargetMode="External"/><Relationship Id="rId3159" Type="http://schemas.openxmlformats.org/officeDocument/2006/relationships/printerSettings" Target="../printerSettings/printerSettings1.bin"/><Relationship Id="rId287" Type="http://schemas.openxmlformats.org/officeDocument/2006/relationships/hyperlink" Target="https://twitter.com/i/web/status/881720997732163584" TargetMode="External"/><Relationship Id="rId494" Type="http://schemas.openxmlformats.org/officeDocument/2006/relationships/hyperlink" Target="http://www.hindustantimes.com/punjab/chandigarh-traders-find-gst-not-so-simple/story-OsKqLr12VY9wPoHTFaIUQK.html" TargetMode="External"/><Relationship Id="rId2175" Type="http://schemas.openxmlformats.org/officeDocument/2006/relationships/hyperlink" Target="https://twitter.com/" TargetMode="External"/><Relationship Id="rId2382" Type="http://schemas.openxmlformats.org/officeDocument/2006/relationships/hyperlink" Target="https://twitter.com/" TargetMode="External"/><Relationship Id="rId3019" Type="http://schemas.openxmlformats.org/officeDocument/2006/relationships/hyperlink" Target="https://twitter.com/" TargetMode="External"/><Relationship Id="rId147" Type="http://schemas.openxmlformats.org/officeDocument/2006/relationships/hyperlink" Target="http://www.thehindubusinessline.com/opinion/columns/aarati-krishnan/review-of-ajay-srivastavs-gst-nation/article9745409.ece" TargetMode="External"/><Relationship Id="rId354" Type="http://schemas.openxmlformats.org/officeDocument/2006/relationships/hyperlink" Target="http://www.dnaindia.com/node/2490406" TargetMode="External"/><Relationship Id="rId799" Type="http://schemas.openxmlformats.org/officeDocument/2006/relationships/hyperlink" Target="https://twitter.com/" TargetMode="External"/><Relationship Id="rId1191" Type="http://schemas.openxmlformats.org/officeDocument/2006/relationships/hyperlink" Target="https://twitter.com/" TargetMode="External"/><Relationship Id="rId2035" Type="http://schemas.openxmlformats.org/officeDocument/2006/relationships/hyperlink" Target="https://twitter.com/" TargetMode="External"/><Relationship Id="rId2687" Type="http://schemas.openxmlformats.org/officeDocument/2006/relationships/hyperlink" Target="https://twitter.com/" TargetMode="External"/><Relationship Id="rId2894" Type="http://schemas.openxmlformats.org/officeDocument/2006/relationships/hyperlink" Target="https://twitter.com/" TargetMode="External"/><Relationship Id="rId561" Type="http://schemas.openxmlformats.org/officeDocument/2006/relationships/hyperlink" Target="https://twitter.com/" TargetMode="External"/><Relationship Id="rId659" Type="http://schemas.openxmlformats.org/officeDocument/2006/relationships/hyperlink" Target="https://twitter.com/" TargetMode="External"/><Relationship Id="rId866" Type="http://schemas.openxmlformats.org/officeDocument/2006/relationships/hyperlink" Target="https://twitter.com/" TargetMode="External"/><Relationship Id="rId1289" Type="http://schemas.openxmlformats.org/officeDocument/2006/relationships/hyperlink" Target="https://twitter.com/" TargetMode="External"/><Relationship Id="rId1496" Type="http://schemas.openxmlformats.org/officeDocument/2006/relationships/hyperlink" Target="https://twitter.com/" TargetMode="External"/><Relationship Id="rId2242" Type="http://schemas.openxmlformats.org/officeDocument/2006/relationships/hyperlink" Target="https://twitter.com/" TargetMode="External"/><Relationship Id="rId2547" Type="http://schemas.openxmlformats.org/officeDocument/2006/relationships/hyperlink" Target="https://twitter.com/" TargetMode="External"/><Relationship Id="rId214" Type="http://schemas.openxmlformats.org/officeDocument/2006/relationships/hyperlink" Target="http://economictimes.indiatimes.com/small-biz/startups/gst-may-derail-ola-ubers-cab-leasing-programmes/articleshow/59417218.cms" TargetMode="External"/><Relationship Id="rId421" Type="http://schemas.openxmlformats.org/officeDocument/2006/relationships/hyperlink" Target="http://www.firstpost.com/business/gst-subsidy-cut-impact-your-domestic-lpg-bill-just-went-up-by-up-to-rs-32-from-1-july-3769681.html" TargetMode="External"/><Relationship Id="rId519" Type="http://schemas.openxmlformats.org/officeDocument/2006/relationships/hyperlink" Target="https://twitter.com/i/web/status/881722452166025218" TargetMode="External"/><Relationship Id="rId1051" Type="http://schemas.openxmlformats.org/officeDocument/2006/relationships/hyperlink" Target="https://twitter.com/" TargetMode="External"/><Relationship Id="rId1149" Type="http://schemas.openxmlformats.org/officeDocument/2006/relationships/hyperlink" Target="https://twitter.com/" TargetMode="External"/><Relationship Id="rId1356" Type="http://schemas.openxmlformats.org/officeDocument/2006/relationships/hyperlink" Target="https://twitter.com/" TargetMode="External"/><Relationship Id="rId2102" Type="http://schemas.openxmlformats.org/officeDocument/2006/relationships/hyperlink" Target="https://twitter.com/" TargetMode="External"/><Relationship Id="rId2754" Type="http://schemas.openxmlformats.org/officeDocument/2006/relationships/hyperlink" Target="https://twitter.com/" TargetMode="External"/><Relationship Id="rId2961" Type="http://schemas.openxmlformats.org/officeDocument/2006/relationships/hyperlink" Target="https://twitter.com/" TargetMode="External"/><Relationship Id="rId726" Type="http://schemas.openxmlformats.org/officeDocument/2006/relationships/hyperlink" Target="https://twitter.com/" TargetMode="External"/><Relationship Id="rId933" Type="http://schemas.openxmlformats.org/officeDocument/2006/relationships/hyperlink" Target="https://twitter.com/" TargetMode="External"/><Relationship Id="rId1009" Type="http://schemas.openxmlformats.org/officeDocument/2006/relationships/hyperlink" Target="https://twitter.com/" TargetMode="External"/><Relationship Id="rId1563" Type="http://schemas.openxmlformats.org/officeDocument/2006/relationships/hyperlink" Target="https://twitter.com/" TargetMode="External"/><Relationship Id="rId1770" Type="http://schemas.openxmlformats.org/officeDocument/2006/relationships/hyperlink" Target="https://twitter.com/" TargetMode="External"/><Relationship Id="rId1868" Type="http://schemas.openxmlformats.org/officeDocument/2006/relationships/hyperlink" Target="https://twitter.com/" TargetMode="External"/><Relationship Id="rId2407" Type="http://schemas.openxmlformats.org/officeDocument/2006/relationships/hyperlink" Target="https://twitter.com/" TargetMode="External"/><Relationship Id="rId2614" Type="http://schemas.openxmlformats.org/officeDocument/2006/relationships/hyperlink" Target="https://twitter.com/" TargetMode="External"/><Relationship Id="rId2821" Type="http://schemas.openxmlformats.org/officeDocument/2006/relationships/hyperlink" Target="https://twitter.com/" TargetMode="External"/><Relationship Id="rId62" Type="http://schemas.openxmlformats.org/officeDocument/2006/relationships/hyperlink" Target="https://www.bloomberg.com/news/articles/2017-07-02/modi-s-reform-agenda-not-yet-done-as-india-s-new-tax-launched" TargetMode="External"/><Relationship Id="rId1216" Type="http://schemas.openxmlformats.org/officeDocument/2006/relationships/hyperlink" Target="https://twitter.com/" TargetMode="External"/><Relationship Id="rId1423" Type="http://schemas.openxmlformats.org/officeDocument/2006/relationships/hyperlink" Target="https://twitter.com/" TargetMode="External"/><Relationship Id="rId1630" Type="http://schemas.openxmlformats.org/officeDocument/2006/relationships/hyperlink" Target="https://twitter.com/" TargetMode="External"/><Relationship Id="rId2919" Type="http://schemas.openxmlformats.org/officeDocument/2006/relationships/hyperlink" Target="https://twitter.com/" TargetMode="External"/><Relationship Id="rId3083" Type="http://schemas.openxmlformats.org/officeDocument/2006/relationships/hyperlink" Target="https://twitter.com/" TargetMode="External"/><Relationship Id="rId1728" Type="http://schemas.openxmlformats.org/officeDocument/2006/relationships/hyperlink" Target="https://twitter.com/" TargetMode="External"/><Relationship Id="rId1935" Type="http://schemas.openxmlformats.org/officeDocument/2006/relationships/hyperlink" Target="https://twitter.com/" TargetMode="External"/><Relationship Id="rId3150" Type="http://schemas.openxmlformats.org/officeDocument/2006/relationships/hyperlink" Target="https://twitter.com/" TargetMode="External"/><Relationship Id="rId2197" Type="http://schemas.openxmlformats.org/officeDocument/2006/relationships/hyperlink" Target="https://twitter.com/" TargetMode="External"/><Relationship Id="rId3010" Type="http://schemas.openxmlformats.org/officeDocument/2006/relationships/hyperlink" Target="https://twitter.com/" TargetMode="External"/><Relationship Id="rId169" Type="http://schemas.openxmlformats.org/officeDocument/2006/relationships/hyperlink" Target="https://twitter.com/adhia03/status/881428128177901570" TargetMode="External"/><Relationship Id="rId376" Type="http://schemas.openxmlformats.org/officeDocument/2006/relationships/hyperlink" Target="https://twitter.com/i/web/status/881721311520727040" TargetMode="External"/><Relationship Id="rId583" Type="http://schemas.openxmlformats.org/officeDocument/2006/relationships/hyperlink" Target="https://twitter.com/" TargetMode="External"/><Relationship Id="rId790" Type="http://schemas.openxmlformats.org/officeDocument/2006/relationships/hyperlink" Target="https://twitter.com/" TargetMode="External"/><Relationship Id="rId2057" Type="http://schemas.openxmlformats.org/officeDocument/2006/relationships/hyperlink" Target="https://twitter.com/" TargetMode="External"/><Relationship Id="rId2264" Type="http://schemas.openxmlformats.org/officeDocument/2006/relationships/hyperlink" Target="https://twitter.com/" TargetMode="External"/><Relationship Id="rId2471" Type="http://schemas.openxmlformats.org/officeDocument/2006/relationships/hyperlink" Target="https://twitter.com/" TargetMode="External"/><Relationship Id="rId3108" Type="http://schemas.openxmlformats.org/officeDocument/2006/relationships/hyperlink" Target="https://twitter.com/" TargetMode="External"/><Relationship Id="rId4" Type="http://schemas.openxmlformats.org/officeDocument/2006/relationships/hyperlink" Target="http://www.thehindubusinessline.com/opinion/columns/aarati-krishnan/review-of-ajay-srivastavs-gst-nation/article9745409.ece" TargetMode="External"/><Relationship Id="rId236" Type="http://schemas.openxmlformats.org/officeDocument/2006/relationships/hyperlink" Target="http://www.hindustantimes.com/punjab/chandigarh-traders-find-gst-not-so-simple/story-OsKqLr12VY9wPoHTFaIUQK.html" TargetMode="External"/><Relationship Id="rId443" Type="http://schemas.openxmlformats.org/officeDocument/2006/relationships/hyperlink" Target="http://edition.cnn.com/2017/06/30/opinions/sanitary-pads-india/index.html" TargetMode="External"/><Relationship Id="rId650" Type="http://schemas.openxmlformats.org/officeDocument/2006/relationships/hyperlink" Target="https://twitter.com/" TargetMode="External"/><Relationship Id="rId888" Type="http://schemas.openxmlformats.org/officeDocument/2006/relationships/hyperlink" Target="https://twitter.com/" TargetMode="External"/><Relationship Id="rId1073" Type="http://schemas.openxmlformats.org/officeDocument/2006/relationships/hyperlink" Target="https://twitter.com/" TargetMode="External"/><Relationship Id="rId1280" Type="http://schemas.openxmlformats.org/officeDocument/2006/relationships/hyperlink" Target="https://twitter.com/" TargetMode="External"/><Relationship Id="rId2124" Type="http://schemas.openxmlformats.org/officeDocument/2006/relationships/hyperlink" Target="https://twitter.com/" TargetMode="External"/><Relationship Id="rId2331" Type="http://schemas.openxmlformats.org/officeDocument/2006/relationships/hyperlink" Target="https://twitter.com/" TargetMode="External"/><Relationship Id="rId2569" Type="http://schemas.openxmlformats.org/officeDocument/2006/relationships/hyperlink" Target="https://twitter.com/" TargetMode="External"/><Relationship Id="rId2776" Type="http://schemas.openxmlformats.org/officeDocument/2006/relationships/hyperlink" Target="https://twitter.com/" TargetMode="External"/><Relationship Id="rId2983" Type="http://schemas.openxmlformats.org/officeDocument/2006/relationships/hyperlink" Target="https://twitter.com/" TargetMode="External"/><Relationship Id="rId303" Type="http://schemas.openxmlformats.org/officeDocument/2006/relationships/hyperlink" Target="http://www.hindustantimes.com/pune-news/gst-effect-no-more-vehicle-tax-in-cantonment-areas/story-ai6eRA9Bmf0U8nZtvrjunK.html" TargetMode="External"/><Relationship Id="rId748" Type="http://schemas.openxmlformats.org/officeDocument/2006/relationships/hyperlink" Target="https://twitter.com/" TargetMode="External"/><Relationship Id="rId955" Type="http://schemas.openxmlformats.org/officeDocument/2006/relationships/hyperlink" Target="https://twitter.com/" TargetMode="External"/><Relationship Id="rId1140" Type="http://schemas.openxmlformats.org/officeDocument/2006/relationships/hyperlink" Target="https://twitter.com/" TargetMode="External"/><Relationship Id="rId1378" Type="http://schemas.openxmlformats.org/officeDocument/2006/relationships/hyperlink" Target="https://twitter.com/" TargetMode="External"/><Relationship Id="rId1585" Type="http://schemas.openxmlformats.org/officeDocument/2006/relationships/hyperlink" Target="https://twitter.com/" TargetMode="External"/><Relationship Id="rId1792" Type="http://schemas.openxmlformats.org/officeDocument/2006/relationships/hyperlink" Target="https://twitter.com/" TargetMode="External"/><Relationship Id="rId2429" Type="http://schemas.openxmlformats.org/officeDocument/2006/relationships/hyperlink" Target="https://twitter.com/" TargetMode="External"/><Relationship Id="rId2636" Type="http://schemas.openxmlformats.org/officeDocument/2006/relationships/hyperlink" Target="https://twitter.com/" TargetMode="External"/><Relationship Id="rId2843" Type="http://schemas.openxmlformats.org/officeDocument/2006/relationships/hyperlink" Target="https://twitter.com/" TargetMode="External"/><Relationship Id="rId84" Type="http://schemas.openxmlformats.org/officeDocument/2006/relationships/hyperlink" Target="https://twitter.com/i/web/status/881714392273793024" TargetMode="External"/><Relationship Id="rId510" Type="http://schemas.openxmlformats.org/officeDocument/2006/relationships/hyperlink" Target="http://www.uditya.com/" TargetMode="External"/><Relationship Id="rId608" Type="http://schemas.openxmlformats.org/officeDocument/2006/relationships/hyperlink" Target="https://twitter.com/" TargetMode="External"/><Relationship Id="rId815" Type="http://schemas.openxmlformats.org/officeDocument/2006/relationships/hyperlink" Target="https://twitter.com/" TargetMode="External"/><Relationship Id="rId1238" Type="http://schemas.openxmlformats.org/officeDocument/2006/relationships/hyperlink" Target="https://twitter.com/" TargetMode="External"/><Relationship Id="rId1445" Type="http://schemas.openxmlformats.org/officeDocument/2006/relationships/hyperlink" Target="https://twitter.com/" TargetMode="External"/><Relationship Id="rId1652" Type="http://schemas.openxmlformats.org/officeDocument/2006/relationships/hyperlink" Target="https://twitter.com/" TargetMode="External"/><Relationship Id="rId1000" Type="http://schemas.openxmlformats.org/officeDocument/2006/relationships/hyperlink" Target="https://twitter.com/" TargetMode="External"/><Relationship Id="rId1305" Type="http://schemas.openxmlformats.org/officeDocument/2006/relationships/hyperlink" Target="https://twitter.com/" TargetMode="External"/><Relationship Id="rId1957" Type="http://schemas.openxmlformats.org/officeDocument/2006/relationships/hyperlink" Target="https://twitter.com/" TargetMode="External"/><Relationship Id="rId2703" Type="http://schemas.openxmlformats.org/officeDocument/2006/relationships/hyperlink" Target="https://twitter.com/" TargetMode="External"/><Relationship Id="rId2910" Type="http://schemas.openxmlformats.org/officeDocument/2006/relationships/hyperlink" Target="https://twitter.com/" TargetMode="External"/><Relationship Id="rId1512" Type="http://schemas.openxmlformats.org/officeDocument/2006/relationships/hyperlink" Target="https://twitter.com/" TargetMode="External"/><Relationship Id="rId1817" Type="http://schemas.openxmlformats.org/officeDocument/2006/relationships/hyperlink" Target="https://twitter.com/" TargetMode="External"/><Relationship Id="rId11" Type="http://schemas.openxmlformats.org/officeDocument/2006/relationships/hyperlink" Target="http://economictimes.indiatimes.com/markets/stocks/news/why-stocks-of-organised-sector-companies-have-an-edge/articleshow/59417551.cms?utm_source=twitter.com&amp;utm_medium=referral&amp;utm_campaign=ETTWMKTS" TargetMode="External"/><Relationship Id="rId398" Type="http://schemas.openxmlformats.org/officeDocument/2006/relationships/hyperlink" Target="http://sachkahoon.com/gst-increases-expectations-to-overcome-doubts/" TargetMode="External"/><Relationship Id="rId2079" Type="http://schemas.openxmlformats.org/officeDocument/2006/relationships/hyperlink" Target="https://twitter.com/" TargetMode="External"/><Relationship Id="rId3032" Type="http://schemas.openxmlformats.org/officeDocument/2006/relationships/hyperlink" Target="https://twitter.com/" TargetMode="External"/><Relationship Id="rId160" Type="http://schemas.openxmlformats.org/officeDocument/2006/relationships/hyperlink" Target="http://www.livemint.com/Politics/C7VI5He4FeHSCiCiBidIJP/GST-launched-PM-Modi-stresses-on-political-unity-for-reform.html" TargetMode="External"/><Relationship Id="rId2286" Type="http://schemas.openxmlformats.org/officeDocument/2006/relationships/hyperlink" Target="https://twitter.com/" TargetMode="External"/><Relationship Id="rId2493" Type="http://schemas.openxmlformats.org/officeDocument/2006/relationships/hyperlink" Target="https://twitter.com/" TargetMode="External"/><Relationship Id="rId258" Type="http://schemas.openxmlformats.org/officeDocument/2006/relationships/hyperlink" Target="http://hindi.news18.com/news/business/know-important-changes-taking-place-on-1-july-1032693.html" TargetMode="External"/><Relationship Id="rId465" Type="http://schemas.openxmlformats.org/officeDocument/2006/relationships/hyperlink" Target="https://twitter.com/i/web/status/881720308658393089" TargetMode="External"/><Relationship Id="rId672" Type="http://schemas.openxmlformats.org/officeDocument/2006/relationships/hyperlink" Target="https://twitter.com/" TargetMode="External"/><Relationship Id="rId1095" Type="http://schemas.openxmlformats.org/officeDocument/2006/relationships/hyperlink" Target="https://twitter.com/" TargetMode="External"/><Relationship Id="rId2146" Type="http://schemas.openxmlformats.org/officeDocument/2006/relationships/hyperlink" Target="https://twitter.com/" TargetMode="External"/><Relationship Id="rId2353" Type="http://schemas.openxmlformats.org/officeDocument/2006/relationships/hyperlink" Target="https://twitter.com/" TargetMode="External"/><Relationship Id="rId2560" Type="http://schemas.openxmlformats.org/officeDocument/2006/relationships/hyperlink" Target="https://twitter.com/" TargetMode="External"/><Relationship Id="rId2798" Type="http://schemas.openxmlformats.org/officeDocument/2006/relationships/hyperlink" Target="https://twitter.com/" TargetMode="External"/><Relationship Id="rId118" Type="http://schemas.openxmlformats.org/officeDocument/2006/relationships/hyperlink" Target="http://economictimes.indiatimes.com/markets/stocks/news/why-stocks-of-organised-sector-companies-have-an-edge/articleshow/59417551.cms?utm_source=twitter.com&amp;utm_medium=referral&amp;utm_campaign=ETTWMKTS" TargetMode="External"/><Relationship Id="rId325" Type="http://schemas.openxmlformats.org/officeDocument/2006/relationships/hyperlink" Target="http://paper.li/rai_basant/1402003173?edition_id=a4331000-5fa2-11e7-b57c-0cc47a0d1605" TargetMode="External"/><Relationship Id="rId532" Type="http://schemas.openxmlformats.org/officeDocument/2006/relationships/hyperlink" Target="https://twitter.com/i/web/status/881727073013817344" TargetMode="External"/><Relationship Id="rId977" Type="http://schemas.openxmlformats.org/officeDocument/2006/relationships/hyperlink" Target="https://twitter.com/" TargetMode="External"/><Relationship Id="rId1162" Type="http://schemas.openxmlformats.org/officeDocument/2006/relationships/hyperlink" Target="https://twitter.com/" TargetMode="External"/><Relationship Id="rId2006" Type="http://schemas.openxmlformats.org/officeDocument/2006/relationships/hyperlink" Target="https://twitter.com/" TargetMode="External"/><Relationship Id="rId2213" Type="http://schemas.openxmlformats.org/officeDocument/2006/relationships/hyperlink" Target="https://twitter.com/" TargetMode="External"/><Relationship Id="rId2420" Type="http://schemas.openxmlformats.org/officeDocument/2006/relationships/hyperlink" Target="https://twitter.com/" TargetMode="External"/><Relationship Id="rId2658" Type="http://schemas.openxmlformats.org/officeDocument/2006/relationships/hyperlink" Target="https://twitter.com/" TargetMode="External"/><Relationship Id="rId2865" Type="http://schemas.openxmlformats.org/officeDocument/2006/relationships/hyperlink" Target="https://twitter.com/" TargetMode="External"/><Relationship Id="rId837" Type="http://schemas.openxmlformats.org/officeDocument/2006/relationships/hyperlink" Target="https://twitter.com/" TargetMode="External"/><Relationship Id="rId1022" Type="http://schemas.openxmlformats.org/officeDocument/2006/relationships/hyperlink" Target="https://twitter.com/" TargetMode="External"/><Relationship Id="rId1467" Type="http://schemas.openxmlformats.org/officeDocument/2006/relationships/hyperlink" Target="https://twitter.com/" TargetMode="External"/><Relationship Id="rId1674" Type="http://schemas.openxmlformats.org/officeDocument/2006/relationships/hyperlink" Target="https://twitter.com/" TargetMode="External"/><Relationship Id="rId1881" Type="http://schemas.openxmlformats.org/officeDocument/2006/relationships/hyperlink" Target="https://twitter.com/" TargetMode="External"/><Relationship Id="rId2518" Type="http://schemas.openxmlformats.org/officeDocument/2006/relationships/hyperlink" Target="https://twitter.com/" TargetMode="External"/><Relationship Id="rId2725" Type="http://schemas.openxmlformats.org/officeDocument/2006/relationships/hyperlink" Target="https://twitter.com/" TargetMode="External"/><Relationship Id="rId2932" Type="http://schemas.openxmlformats.org/officeDocument/2006/relationships/hyperlink" Target="https://twitter.com/" TargetMode="External"/><Relationship Id="rId904" Type="http://schemas.openxmlformats.org/officeDocument/2006/relationships/hyperlink" Target="https://twitter.com/" TargetMode="External"/><Relationship Id="rId1327" Type="http://schemas.openxmlformats.org/officeDocument/2006/relationships/hyperlink" Target="https://twitter.com/" TargetMode="External"/><Relationship Id="rId1534" Type="http://schemas.openxmlformats.org/officeDocument/2006/relationships/hyperlink" Target="https://twitter.com/" TargetMode="External"/><Relationship Id="rId1741" Type="http://schemas.openxmlformats.org/officeDocument/2006/relationships/hyperlink" Target="https://twitter.com/" TargetMode="External"/><Relationship Id="rId1979" Type="http://schemas.openxmlformats.org/officeDocument/2006/relationships/hyperlink" Target="https://twitter.com/" TargetMode="External"/><Relationship Id="rId33" Type="http://schemas.openxmlformats.org/officeDocument/2006/relationships/hyperlink" Target="http://www.news18.com/news/politics/country-needs-to-be-protected-from-politics-of-hate-arvind-kejriwal-1449581.html" TargetMode="External"/><Relationship Id="rId1601" Type="http://schemas.openxmlformats.org/officeDocument/2006/relationships/hyperlink" Target="https://twitter.com/" TargetMode="External"/><Relationship Id="rId1839" Type="http://schemas.openxmlformats.org/officeDocument/2006/relationships/hyperlink" Target="https://twitter.com/" TargetMode="External"/><Relationship Id="rId3054" Type="http://schemas.openxmlformats.org/officeDocument/2006/relationships/hyperlink" Target="https://twitter.com/" TargetMode="External"/><Relationship Id="rId182" Type="http://schemas.openxmlformats.org/officeDocument/2006/relationships/hyperlink" Target="http://www.jagatgururampalji.org/click.php?id=7" TargetMode="External"/><Relationship Id="rId1906" Type="http://schemas.openxmlformats.org/officeDocument/2006/relationships/hyperlink" Target="https://twitter.com/" TargetMode="External"/><Relationship Id="rId487" Type="http://schemas.openxmlformats.org/officeDocument/2006/relationships/hyperlink" Target="http://www.thehindu.com/news/national/tamil-nadu/cinema-owners-stick-to-shutdown-plan/article19199556.ece" TargetMode="External"/><Relationship Id="rId694" Type="http://schemas.openxmlformats.org/officeDocument/2006/relationships/hyperlink" Target="https://twitter.com/" TargetMode="External"/><Relationship Id="rId2070" Type="http://schemas.openxmlformats.org/officeDocument/2006/relationships/hyperlink" Target="https://twitter.com/" TargetMode="External"/><Relationship Id="rId2168" Type="http://schemas.openxmlformats.org/officeDocument/2006/relationships/hyperlink" Target="https://twitter.com/" TargetMode="External"/><Relationship Id="rId2375" Type="http://schemas.openxmlformats.org/officeDocument/2006/relationships/hyperlink" Target="https://twitter.com/" TargetMode="External"/><Relationship Id="rId3121" Type="http://schemas.openxmlformats.org/officeDocument/2006/relationships/hyperlink" Target="https://twitter.com/" TargetMode="External"/><Relationship Id="rId347" Type="http://schemas.openxmlformats.org/officeDocument/2006/relationships/hyperlink" Target="http://tech.economictimes.indiatimes.com/news/internet/apple-cuts-iphone-ipad-prices-in-india-post-gst/59401749" TargetMode="External"/><Relationship Id="rId999" Type="http://schemas.openxmlformats.org/officeDocument/2006/relationships/hyperlink" Target="https://twitter.com/" TargetMode="External"/><Relationship Id="rId1184" Type="http://schemas.openxmlformats.org/officeDocument/2006/relationships/hyperlink" Target="https://twitter.com/" TargetMode="External"/><Relationship Id="rId2028" Type="http://schemas.openxmlformats.org/officeDocument/2006/relationships/hyperlink" Target="https://twitter.com/" TargetMode="External"/><Relationship Id="rId2582" Type="http://schemas.openxmlformats.org/officeDocument/2006/relationships/hyperlink" Target="https://twitter.com/" TargetMode="External"/><Relationship Id="rId2887" Type="http://schemas.openxmlformats.org/officeDocument/2006/relationships/hyperlink" Target="https://twitter.com/" TargetMode="External"/><Relationship Id="rId554" Type="http://schemas.openxmlformats.org/officeDocument/2006/relationships/hyperlink" Target="http://specialcoveragenews.in/news/international-news/gst-to-boost-indias-gdp-growth-positive-for-rating-moodys-471078" TargetMode="External"/><Relationship Id="rId761" Type="http://schemas.openxmlformats.org/officeDocument/2006/relationships/hyperlink" Target="https://twitter.com/" TargetMode="External"/><Relationship Id="rId859" Type="http://schemas.openxmlformats.org/officeDocument/2006/relationships/hyperlink" Target="https://twitter.com/" TargetMode="External"/><Relationship Id="rId1391" Type="http://schemas.openxmlformats.org/officeDocument/2006/relationships/hyperlink" Target="https://twitter.com/" TargetMode="External"/><Relationship Id="rId1489" Type="http://schemas.openxmlformats.org/officeDocument/2006/relationships/hyperlink" Target="https://twitter.com/" TargetMode="External"/><Relationship Id="rId1696" Type="http://schemas.openxmlformats.org/officeDocument/2006/relationships/hyperlink" Target="https://twitter.com/" TargetMode="External"/><Relationship Id="rId2235" Type="http://schemas.openxmlformats.org/officeDocument/2006/relationships/hyperlink" Target="https://twitter.com/" TargetMode="External"/><Relationship Id="rId2442" Type="http://schemas.openxmlformats.org/officeDocument/2006/relationships/hyperlink" Target="https://twitter.com/" TargetMode="External"/><Relationship Id="rId207" Type="http://schemas.openxmlformats.org/officeDocument/2006/relationships/hyperlink" Target="http://ns7.tv/ta/tamil-news/tamilnadu/3/7/2017/kadalai-mittai-manufacturing-business-will-be-affected-too-much-gst" TargetMode="External"/><Relationship Id="rId414" Type="http://schemas.openxmlformats.org/officeDocument/2006/relationships/hyperlink" Target="http://www.business-standard.com/article/markets/markets-cheer-gst-regime-sensex-up-150-points-nifty-above-9-550-117070300137_1.html" TargetMode="External"/><Relationship Id="rId621" Type="http://schemas.openxmlformats.org/officeDocument/2006/relationships/hyperlink" Target="https://twitter.com/" TargetMode="External"/><Relationship Id="rId1044" Type="http://schemas.openxmlformats.org/officeDocument/2006/relationships/hyperlink" Target="https://twitter.com/" TargetMode="External"/><Relationship Id="rId1251" Type="http://schemas.openxmlformats.org/officeDocument/2006/relationships/hyperlink" Target="https://twitter.com/" TargetMode="External"/><Relationship Id="rId1349" Type="http://schemas.openxmlformats.org/officeDocument/2006/relationships/hyperlink" Target="https://twitter.com/" TargetMode="External"/><Relationship Id="rId2302" Type="http://schemas.openxmlformats.org/officeDocument/2006/relationships/hyperlink" Target="https://twitter.com/" TargetMode="External"/><Relationship Id="rId2747" Type="http://schemas.openxmlformats.org/officeDocument/2006/relationships/hyperlink" Target="https://twitter.com/" TargetMode="External"/><Relationship Id="rId2954" Type="http://schemas.openxmlformats.org/officeDocument/2006/relationships/hyperlink" Target="https://twitter.com/" TargetMode="External"/><Relationship Id="rId719" Type="http://schemas.openxmlformats.org/officeDocument/2006/relationships/hyperlink" Target="https://twitter.com/" TargetMode="External"/><Relationship Id="rId926" Type="http://schemas.openxmlformats.org/officeDocument/2006/relationships/hyperlink" Target="https://twitter.com/" TargetMode="External"/><Relationship Id="rId1111" Type="http://schemas.openxmlformats.org/officeDocument/2006/relationships/hyperlink" Target="https://twitter.com/" TargetMode="External"/><Relationship Id="rId1556" Type="http://schemas.openxmlformats.org/officeDocument/2006/relationships/hyperlink" Target="https://twitter.com/" TargetMode="External"/><Relationship Id="rId1763" Type="http://schemas.openxmlformats.org/officeDocument/2006/relationships/hyperlink" Target="https://twitter.com/" TargetMode="External"/><Relationship Id="rId1970" Type="http://schemas.openxmlformats.org/officeDocument/2006/relationships/hyperlink" Target="https://twitter.com/" TargetMode="External"/><Relationship Id="rId2607" Type="http://schemas.openxmlformats.org/officeDocument/2006/relationships/hyperlink" Target="https://twitter.com/" TargetMode="External"/><Relationship Id="rId2814" Type="http://schemas.openxmlformats.org/officeDocument/2006/relationships/hyperlink" Target="https://twitter.com/" TargetMode="External"/><Relationship Id="rId55" Type="http://schemas.openxmlformats.org/officeDocument/2006/relationships/hyperlink" Target="http://www.vikatan.com/news/cinema/94115-director-shankar-tweets-about-tax-implementation-on-cine-industry.html" TargetMode="External"/><Relationship Id="rId1209" Type="http://schemas.openxmlformats.org/officeDocument/2006/relationships/hyperlink" Target="https://twitter.com/" TargetMode="External"/><Relationship Id="rId1416" Type="http://schemas.openxmlformats.org/officeDocument/2006/relationships/hyperlink" Target="https://twitter.com/" TargetMode="External"/><Relationship Id="rId1623" Type="http://schemas.openxmlformats.org/officeDocument/2006/relationships/hyperlink" Target="https://twitter.com/" TargetMode="External"/><Relationship Id="rId1830" Type="http://schemas.openxmlformats.org/officeDocument/2006/relationships/hyperlink" Target="https://twitter.com/" TargetMode="External"/><Relationship Id="rId3076" Type="http://schemas.openxmlformats.org/officeDocument/2006/relationships/hyperlink" Target="https://twitter.com/" TargetMode="External"/><Relationship Id="rId1928" Type="http://schemas.openxmlformats.org/officeDocument/2006/relationships/hyperlink" Target="https://twitter.com/" TargetMode="External"/><Relationship Id="rId2092" Type="http://schemas.openxmlformats.org/officeDocument/2006/relationships/hyperlink" Target="https://twitter.com/" TargetMode="External"/><Relationship Id="rId3143" Type="http://schemas.openxmlformats.org/officeDocument/2006/relationships/hyperlink" Target="https://twitter.com/" TargetMode="External"/><Relationship Id="rId271" Type="http://schemas.openxmlformats.org/officeDocument/2006/relationships/hyperlink" Target="http://www.hindustantimes.com/punjab/chandigarh-traders-find-gst-not-so-simple/story-OsKqLr12VY9wPoHTFaIUQK.html" TargetMode="External"/><Relationship Id="rId2397" Type="http://schemas.openxmlformats.org/officeDocument/2006/relationships/hyperlink" Target="https://twitter.com/" TargetMode="External"/><Relationship Id="rId3003" Type="http://schemas.openxmlformats.org/officeDocument/2006/relationships/hyperlink" Target="https://twitter.com/" TargetMode="External"/><Relationship Id="rId131" Type="http://schemas.openxmlformats.org/officeDocument/2006/relationships/hyperlink" Target="http://paper.li/Bunibroto/1309956977?edition_id=66b4a5d0-5f8a-11e7-aaa2-0cc47a0d164b" TargetMode="External"/><Relationship Id="rId369" Type="http://schemas.openxmlformats.org/officeDocument/2006/relationships/hyperlink" Target="https://www.linkedin.com/slink?code=e9NN33M" TargetMode="External"/><Relationship Id="rId576" Type="http://schemas.openxmlformats.org/officeDocument/2006/relationships/hyperlink" Target="https://twitter.com/" TargetMode="External"/><Relationship Id="rId783" Type="http://schemas.openxmlformats.org/officeDocument/2006/relationships/hyperlink" Target="https://twitter.com/" TargetMode="External"/><Relationship Id="rId990" Type="http://schemas.openxmlformats.org/officeDocument/2006/relationships/hyperlink" Target="https://twitter.com/" TargetMode="External"/><Relationship Id="rId2257" Type="http://schemas.openxmlformats.org/officeDocument/2006/relationships/hyperlink" Target="https://twitter.com/" TargetMode="External"/><Relationship Id="rId2464" Type="http://schemas.openxmlformats.org/officeDocument/2006/relationships/hyperlink" Target="https://twitter.com/" TargetMode="External"/><Relationship Id="rId2671" Type="http://schemas.openxmlformats.org/officeDocument/2006/relationships/hyperlink" Target="https://twitter.com/" TargetMode="External"/><Relationship Id="rId229" Type="http://schemas.openxmlformats.org/officeDocument/2006/relationships/hyperlink" Target="https://www.thequint.com/music/2017/07/01/baba-sehgal-raps-about-gst-pm-modi" TargetMode="External"/><Relationship Id="rId436" Type="http://schemas.openxmlformats.org/officeDocument/2006/relationships/hyperlink" Target="http://paper.li/TarekFatah?edition_id=8c2123e0-5f1a-11e7-afd2-0cc47a0d15fd" TargetMode="External"/><Relationship Id="rId643" Type="http://schemas.openxmlformats.org/officeDocument/2006/relationships/hyperlink" Target="https://twitter.com/" TargetMode="External"/><Relationship Id="rId1066" Type="http://schemas.openxmlformats.org/officeDocument/2006/relationships/hyperlink" Target="https://twitter.com/" TargetMode="External"/><Relationship Id="rId1273" Type="http://schemas.openxmlformats.org/officeDocument/2006/relationships/hyperlink" Target="https://twitter.com/" TargetMode="External"/><Relationship Id="rId1480" Type="http://schemas.openxmlformats.org/officeDocument/2006/relationships/hyperlink" Target="https://twitter.com/" TargetMode="External"/><Relationship Id="rId2117" Type="http://schemas.openxmlformats.org/officeDocument/2006/relationships/hyperlink" Target="https://twitter.com/" TargetMode="External"/><Relationship Id="rId2324" Type="http://schemas.openxmlformats.org/officeDocument/2006/relationships/hyperlink" Target="https://twitter.com/" TargetMode="External"/><Relationship Id="rId2769" Type="http://schemas.openxmlformats.org/officeDocument/2006/relationships/hyperlink" Target="https://twitter.com/" TargetMode="External"/><Relationship Id="rId2976" Type="http://schemas.openxmlformats.org/officeDocument/2006/relationships/hyperlink" Target="https://twitter.com/" TargetMode="External"/><Relationship Id="rId850" Type="http://schemas.openxmlformats.org/officeDocument/2006/relationships/hyperlink" Target="https://twitter.com/" TargetMode="External"/><Relationship Id="rId948" Type="http://schemas.openxmlformats.org/officeDocument/2006/relationships/hyperlink" Target="https://twitter.com/" TargetMode="External"/><Relationship Id="rId1133" Type="http://schemas.openxmlformats.org/officeDocument/2006/relationships/hyperlink" Target="https://twitter.com/" TargetMode="External"/><Relationship Id="rId1578" Type="http://schemas.openxmlformats.org/officeDocument/2006/relationships/hyperlink" Target="https://twitter.com/" TargetMode="External"/><Relationship Id="rId1785" Type="http://schemas.openxmlformats.org/officeDocument/2006/relationships/hyperlink" Target="https://twitter.com/" TargetMode="External"/><Relationship Id="rId1992" Type="http://schemas.openxmlformats.org/officeDocument/2006/relationships/hyperlink" Target="https://twitter.com/" TargetMode="External"/><Relationship Id="rId2531" Type="http://schemas.openxmlformats.org/officeDocument/2006/relationships/hyperlink" Target="https://twitter.com/" TargetMode="External"/><Relationship Id="rId2629" Type="http://schemas.openxmlformats.org/officeDocument/2006/relationships/hyperlink" Target="https://twitter.com/" TargetMode="External"/><Relationship Id="rId2836" Type="http://schemas.openxmlformats.org/officeDocument/2006/relationships/hyperlink" Target="https://twitter.com/" TargetMode="External"/><Relationship Id="rId77" Type="http://schemas.openxmlformats.org/officeDocument/2006/relationships/hyperlink" Target="https://twitter.com/i/web/status/881714795241545729" TargetMode="External"/><Relationship Id="rId503" Type="http://schemas.openxmlformats.org/officeDocument/2006/relationships/hyperlink" Target="http://zeenews.india.com/hindi/india/arun-jaitley-said-when-consumers-are-not-disturbed-by-gst-why-are-the-traders-making-noise/331686" TargetMode="External"/><Relationship Id="rId710" Type="http://schemas.openxmlformats.org/officeDocument/2006/relationships/hyperlink" Target="https://twitter.com/" TargetMode="External"/><Relationship Id="rId808" Type="http://schemas.openxmlformats.org/officeDocument/2006/relationships/hyperlink" Target="https://twitter.com/" TargetMode="External"/><Relationship Id="rId1340" Type="http://schemas.openxmlformats.org/officeDocument/2006/relationships/hyperlink" Target="https://twitter.com/" TargetMode="External"/><Relationship Id="rId1438" Type="http://schemas.openxmlformats.org/officeDocument/2006/relationships/hyperlink" Target="https://twitter.com/" TargetMode="External"/><Relationship Id="rId1645" Type="http://schemas.openxmlformats.org/officeDocument/2006/relationships/hyperlink" Target="https://twitter.com/" TargetMode="External"/><Relationship Id="rId3098" Type="http://schemas.openxmlformats.org/officeDocument/2006/relationships/hyperlink" Target="https://twitter.com/" TargetMode="External"/><Relationship Id="rId1200" Type="http://schemas.openxmlformats.org/officeDocument/2006/relationships/hyperlink" Target="https://twitter.com/" TargetMode="External"/><Relationship Id="rId1852" Type="http://schemas.openxmlformats.org/officeDocument/2006/relationships/hyperlink" Target="https://twitter.com/" TargetMode="External"/><Relationship Id="rId2903" Type="http://schemas.openxmlformats.org/officeDocument/2006/relationships/hyperlink" Target="https://twitter.com/" TargetMode="External"/><Relationship Id="rId1505" Type="http://schemas.openxmlformats.org/officeDocument/2006/relationships/hyperlink" Target="https://twitter.com/" TargetMode="External"/><Relationship Id="rId1712" Type="http://schemas.openxmlformats.org/officeDocument/2006/relationships/hyperlink" Target="https://twitter.com/" TargetMode="External"/><Relationship Id="rId293" Type="http://schemas.openxmlformats.org/officeDocument/2006/relationships/hyperlink" Target="http://www.hindustantimes.com/pune-news/gst-effect-no-more-vehicle-tax-in-cantonment-areas/story-ai6eRA9Bmf0U8nZtvrjunK.html" TargetMode="External"/><Relationship Id="rId2181" Type="http://schemas.openxmlformats.org/officeDocument/2006/relationships/hyperlink" Target="https://twitter.com/" TargetMode="External"/><Relationship Id="rId3025" Type="http://schemas.openxmlformats.org/officeDocument/2006/relationships/hyperlink" Target="https://twitter.com/" TargetMode="External"/><Relationship Id="rId153" Type="http://schemas.openxmlformats.org/officeDocument/2006/relationships/hyperlink" Target="https://twitter.com/navbharattimes/status/881704190157832192" TargetMode="External"/><Relationship Id="rId360" Type="http://schemas.openxmlformats.org/officeDocument/2006/relationships/hyperlink" Target="http://www.hindustantimes.com/punjab/chandigarh-traders-find-gst-not-so-simple/story-OsKqLr12VY9wPoHTFaIUQK.html" TargetMode="External"/><Relationship Id="rId598" Type="http://schemas.openxmlformats.org/officeDocument/2006/relationships/hyperlink" Target="https://twitter.com/" TargetMode="External"/><Relationship Id="rId2041" Type="http://schemas.openxmlformats.org/officeDocument/2006/relationships/hyperlink" Target="https://twitter.com/" TargetMode="External"/><Relationship Id="rId2279" Type="http://schemas.openxmlformats.org/officeDocument/2006/relationships/hyperlink" Target="https://twitter.com/" TargetMode="External"/><Relationship Id="rId2486" Type="http://schemas.openxmlformats.org/officeDocument/2006/relationships/hyperlink" Target="https://twitter.com/" TargetMode="External"/><Relationship Id="rId2693" Type="http://schemas.openxmlformats.org/officeDocument/2006/relationships/hyperlink" Target="https://twitter.com/" TargetMode="External"/><Relationship Id="rId220" Type="http://schemas.openxmlformats.org/officeDocument/2006/relationships/hyperlink" Target="https://twitter.com/ThePriyalSingh/status/881521872646569984" TargetMode="External"/><Relationship Id="rId458" Type="http://schemas.openxmlformats.org/officeDocument/2006/relationships/hyperlink" Target="https://twitter.com/i/web/status/881712338864185344" TargetMode="External"/><Relationship Id="rId665" Type="http://schemas.openxmlformats.org/officeDocument/2006/relationships/hyperlink" Target="https://twitter.com/" TargetMode="External"/><Relationship Id="rId872" Type="http://schemas.openxmlformats.org/officeDocument/2006/relationships/hyperlink" Target="https://twitter.com/" TargetMode="External"/><Relationship Id="rId1088" Type="http://schemas.openxmlformats.org/officeDocument/2006/relationships/hyperlink" Target="https://twitter.com/" TargetMode="External"/><Relationship Id="rId1295" Type="http://schemas.openxmlformats.org/officeDocument/2006/relationships/hyperlink" Target="https://twitter.com/" TargetMode="External"/><Relationship Id="rId2139" Type="http://schemas.openxmlformats.org/officeDocument/2006/relationships/hyperlink" Target="https://twitter.com/" TargetMode="External"/><Relationship Id="rId2346" Type="http://schemas.openxmlformats.org/officeDocument/2006/relationships/hyperlink" Target="https://twitter.com/" TargetMode="External"/><Relationship Id="rId2553" Type="http://schemas.openxmlformats.org/officeDocument/2006/relationships/hyperlink" Target="https://twitter.com/" TargetMode="External"/><Relationship Id="rId2760" Type="http://schemas.openxmlformats.org/officeDocument/2006/relationships/hyperlink" Target="https://twitter.com/" TargetMode="External"/><Relationship Id="rId2998" Type="http://schemas.openxmlformats.org/officeDocument/2006/relationships/hyperlink" Target="https://twitter.com/" TargetMode="External"/><Relationship Id="rId318" Type="http://schemas.openxmlformats.org/officeDocument/2006/relationships/hyperlink" Target="http://www.thehindubusinessline.com/opinion/columns/aarati-krishnan/review-of-ajay-srivastavs-gst-nation/article9745409.ece" TargetMode="External"/><Relationship Id="rId525" Type="http://schemas.openxmlformats.org/officeDocument/2006/relationships/hyperlink" Target="http://www.business-standard.com/article/markets/markets-cheer-gst-regime-sensex-up-150-points-nifty-above-9-550-117070300137_1.html" TargetMode="External"/><Relationship Id="rId732" Type="http://schemas.openxmlformats.org/officeDocument/2006/relationships/hyperlink" Target="https://twitter.com/" TargetMode="External"/><Relationship Id="rId1155" Type="http://schemas.openxmlformats.org/officeDocument/2006/relationships/hyperlink" Target="https://twitter.com/" TargetMode="External"/><Relationship Id="rId1362" Type="http://schemas.openxmlformats.org/officeDocument/2006/relationships/hyperlink" Target="https://twitter.com/" TargetMode="External"/><Relationship Id="rId2206" Type="http://schemas.openxmlformats.org/officeDocument/2006/relationships/hyperlink" Target="https://twitter.com/" TargetMode="External"/><Relationship Id="rId2413" Type="http://schemas.openxmlformats.org/officeDocument/2006/relationships/hyperlink" Target="https://twitter.com/" TargetMode="External"/><Relationship Id="rId2620" Type="http://schemas.openxmlformats.org/officeDocument/2006/relationships/hyperlink" Target="https://twitter.com/" TargetMode="External"/><Relationship Id="rId2858" Type="http://schemas.openxmlformats.org/officeDocument/2006/relationships/hyperlink" Target="https://twitter.com/" TargetMode="External"/><Relationship Id="rId99" Type="http://schemas.openxmlformats.org/officeDocument/2006/relationships/hyperlink" Target="http://www.business-standard.com/article/economy-policy/one-return-a-month-not-3-rates-lower-than-vat-adhia-busts-7-gst-myths-117070200348_1.html" TargetMode="External"/><Relationship Id="rId1015" Type="http://schemas.openxmlformats.org/officeDocument/2006/relationships/hyperlink" Target="https://twitter.com/" TargetMode="External"/><Relationship Id="rId1222" Type="http://schemas.openxmlformats.org/officeDocument/2006/relationships/hyperlink" Target="https://twitter.com/" TargetMode="External"/><Relationship Id="rId1667" Type="http://schemas.openxmlformats.org/officeDocument/2006/relationships/hyperlink" Target="https://twitter.com/" TargetMode="External"/><Relationship Id="rId1874" Type="http://schemas.openxmlformats.org/officeDocument/2006/relationships/hyperlink" Target="https://twitter.com/" TargetMode="External"/><Relationship Id="rId2718" Type="http://schemas.openxmlformats.org/officeDocument/2006/relationships/hyperlink" Target="https://twitter.com/" TargetMode="External"/><Relationship Id="rId2925" Type="http://schemas.openxmlformats.org/officeDocument/2006/relationships/hyperlink" Target="https://twitter.com/" TargetMode="External"/><Relationship Id="rId1527" Type="http://schemas.openxmlformats.org/officeDocument/2006/relationships/hyperlink" Target="https://twitter.com/" TargetMode="External"/><Relationship Id="rId1734" Type="http://schemas.openxmlformats.org/officeDocument/2006/relationships/hyperlink" Target="https://twitter.com/" TargetMode="External"/><Relationship Id="rId1941" Type="http://schemas.openxmlformats.org/officeDocument/2006/relationships/hyperlink" Target="https://twitter.com/" TargetMode="External"/><Relationship Id="rId26" Type="http://schemas.openxmlformats.org/officeDocument/2006/relationships/hyperlink" Target="https://twitter.com/i/web/status/881713216493166594" TargetMode="External"/><Relationship Id="rId3047" Type="http://schemas.openxmlformats.org/officeDocument/2006/relationships/hyperlink" Target="https://twitter.com/" TargetMode="External"/><Relationship Id="rId175" Type="http://schemas.openxmlformats.org/officeDocument/2006/relationships/hyperlink" Target="http://www.thehindubusinessline.com/opinion/columns/aarati-krishnan/review-of-ajay-srivastavs-gst-nation/article9745409.ece" TargetMode="External"/><Relationship Id="rId1801" Type="http://schemas.openxmlformats.org/officeDocument/2006/relationships/hyperlink" Target="https://twitter.com/" TargetMode="External"/><Relationship Id="rId382" Type="http://schemas.openxmlformats.org/officeDocument/2006/relationships/hyperlink" Target="https://twitter.com/i/web/status/881721311520727040" TargetMode="External"/><Relationship Id="rId687" Type="http://schemas.openxmlformats.org/officeDocument/2006/relationships/hyperlink" Target="https://twitter.com/" TargetMode="External"/><Relationship Id="rId2063" Type="http://schemas.openxmlformats.org/officeDocument/2006/relationships/hyperlink" Target="https://twitter.com/" TargetMode="External"/><Relationship Id="rId2270" Type="http://schemas.openxmlformats.org/officeDocument/2006/relationships/hyperlink" Target="https://twitter.com/" TargetMode="External"/><Relationship Id="rId2368" Type="http://schemas.openxmlformats.org/officeDocument/2006/relationships/hyperlink" Target="https://twitter.com/" TargetMode="External"/><Relationship Id="rId3114" Type="http://schemas.openxmlformats.org/officeDocument/2006/relationships/hyperlink" Target="https://twitter.com/" TargetMode="External"/><Relationship Id="rId242" Type="http://schemas.openxmlformats.org/officeDocument/2006/relationships/hyperlink" Target="http://paper.li/HeRodriguez/1310233454?edition_id=c589df50-5fa1-11e7-afd2-0cc47a0d15fd" TargetMode="External"/><Relationship Id="rId894" Type="http://schemas.openxmlformats.org/officeDocument/2006/relationships/hyperlink" Target="https://twitter.com/" TargetMode="External"/><Relationship Id="rId1177" Type="http://schemas.openxmlformats.org/officeDocument/2006/relationships/hyperlink" Target="https://twitter.com/" TargetMode="External"/><Relationship Id="rId2130" Type="http://schemas.openxmlformats.org/officeDocument/2006/relationships/hyperlink" Target="https://twitter.com/" TargetMode="External"/><Relationship Id="rId2575" Type="http://schemas.openxmlformats.org/officeDocument/2006/relationships/hyperlink" Target="https://twitter.com/" TargetMode="External"/><Relationship Id="rId2782" Type="http://schemas.openxmlformats.org/officeDocument/2006/relationships/hyperlink" Target="https://twitter.com/" TargetMode="External"/><Relationship Id="rId102" Type="http://schemas.openxmlformats.org/officeDocument/2006/relationships/hyperlink" Target="https://twitter.com/i/web/status/881715155347791872" TargetMode="External"/><Relationship Id="rId547" Type="http://schemas.openxmlformats.org/officeDocument/2006/relationships/hyperlink" Target="https://twitter.com/i/web/status/881719646725984265" TargetMode="External"/><Relationship Id="rId754" Type="http://schemas.openxmlformats.org/officeDocument/2006/relationships/hyperlink" Target="https://twitter.com/" TargetMode="External"/><Relationship Id="rId961" Type="http://schemas.openxmlformats.org/officeDocument/2006/relationships/hyperlink" Target="https://twitter.com/" TargetMode="External"/><Relationship Id="rId1384" Type="http://schemas.openxmlformats.org/officeDocument/2006/relationships/hyperlink" Target="https://twitter.com/" TargetMode="External"/><Relationship Id="rId1591" Type="http://schemas.openxmlformats.org/officeDocument/2006/relationships/hyperlink" Target="https://twitter.com/" TargetMode="External"/><Relationship Id="rId1689" Type="http://schemas.openxmlformats.org/officeDocument/2006/relationships/hyperlink" Target="https://twitter.com/" TargetMode="External"/><Relationship Id="rId2228" Type="http://schemas.openxmlformats.org/officeDocument/2006/relationships/hyperlink" Target="https://twitter.com/" TargetMode="External"/><Relationship Id="rId2435" Type="http://schemas.openxmlformats.org/officeDocument/2006/relationships/hyperlink" Target="https://twitter.com/" TargetMode="External"/><Relationship Id="rId2642" Type="http://schemas.openxmlformats.org/officeDocument/2006/relationships/hyperlink" Target="https://twitter.com/" TargetMode="External"/><Relationship Id="rId90" Type="http://schemas.openxmlformats.org/officeDocument/2006/relationships/hyperlink" Target="http://hindi.news18.com/news/nation/revenue-secretary-hasmukh-adhia-busts-myths-about-gst-1033683.html" TargetMode="External"/><Relationship Id="rId407" Type="http://schemas.openxmlformats.org/officeDocument/2006/relationships/hyperlink" Target="https://twitter.com/i/web/status/881704224194568192" TargetMode="External"/><Relationship Id="rId614" Type="http://schemas.openxmlformats.org/officeDocument/2006/relationships/hyperlink" Target="https://twitter.com/" TargetMode="External"/><Relationship Id="rId821" Type="http://schemas.openxmlformats.org/officeDocument/2006/relationships/hyperlink" Target="https://twitter.com/" TargetMode="External"/><Relationship Id="rId1037" Type="http://schemas.openxmlformats.org/officeDocument/2006/relationships/hyperlink" Target="https://twitter.com/" TargetMode="External"/><Relationship Id="rId1244" Type="http://schemas.openxmlformats.org/officeDocument/2006/relationships/hyperlink" Target="https://twitter.com/" TargetMode="External"/><Relationship Id="rId1451" Type="http://schemas.openxmlformats.org/officeDocument/2006/relationships/hyperlink" Target="https://twitter.com/" TargetMode="External"/><Relationship Id="rId1896" Type="http://schemas.openxmlformats.org/officeDocument/2006/relationships/hyperlink" Target="https://twitter.com/" TargetMode="External"/><Relationship Id="rId2502" Type="http://schemas.openxmlformats.org/officeDocument/2006/relationships/hyperlink" Target="https://twitter.com/" TargetMode="External"/><Relationship Id="rId2947" Type="http://schemas.openxmlformats.org/officeDocument/2006/relationships/hyperlink" Target="https://twitter.com/" TargetMode="External"/><Relationship Id="rId919" Type="http://schemas.openxmlformats.org/officeDocument/2006/relationships/hyperlink" Target="https://twitter.com/" TargetMode="External"/><Relationship Id="rId1104" Type="http://schemas.openxmlformats.org/officeDocument/2006/relationships/hyperlink" Target="https://twitter.com/" TargetMode="External"/><Relationship Id="rId1311" Type="http://schemas.openxmlformats.org/officeDocument/2006/relationships/hyperlink" Target="https://twitter.com/" TargetMode="External"/><Relationship Id="rId1549" Type="http://schemas.openxmlformats.org/officeDocument/2006/relationships/hyperlink" Target="https://twitter.com/" TargetMode="External"/><Relationship Id="rId1756" Type="http://schemas.openxmlformats.org/officeDocument/2006/relationships/hyperlink" Target="https://twitter.com/" TargetMode="External"/><Relationship Id="rId1963" Type="http://schemas.openxmlformats.org/officeDocument/2006/relationships/hyperlink" Target="https://twitter.com/" TargetMode="External"/><Relationship Id="rId2807" Type="http://schemas.openxmlformats.org/officeDocument/2006/relationships/hyperlink" Target="https://twitter.com/" TargetMode="External"/><Relationship Id="rId48" Type="http://schemas.openxmlformats.org/officeDocument/2006/relationships/hyperlink" Target="https://tallysolutions.com/gst/" TargetMode="External"/><Relationship Id="rId1409" Type="http://schemas.openxmlformats.org/officeDocument/2006/relationships/hyperlink" Target="https://twitter.com/" TargetMode="External"/><Relationship Id="rId1616" Type="http://schemas.openxmlformats.org/officeDocument/2006/relationships/hyperlink" Target="https://twitter.com/" TargetMode="External"/><Relationship Id="rId1823" Type="http://schemas.openxmlformats.org/officeDocument/2006/relationships/hyperlink" Target="https://twitter.com/" TargetMode="External"/><Relationship Id="rId3069" Type="http://schemas.openxmlformats.org/officeDocument/2006/relationships/hyperlink" Target="https://twitter.com/" TargetMode="External"/><Relationship Id="rId197" Type="http://schemas.openxmlformats.org/officeDocument/2006/relationships/hyperlink" Target="http://www.livemint.com/Politics/C7VI5He4FeHSCiCiBidIJP/GST-launched-PM-Modi-stresses-on-political-unity-for-reform.html" TargetMode="External"/><Relationship Id="rId2085" Type="http://schemas.openxmlformats.org/officeDocument/2006/relationships/hyperlink" Target="https://twitter.com/" TargetMode="External"/><Relationship Id="rId2292" Type="http://schemas.openxmlformats.org/officeDocument/2006/relationships/hyperlink" Target="https://twitter.com/" TargetMode="External"/><Relationship Id="rId3136" Type="http://schemas.openxmlformats.org/officeDocument/2006/relationships/hyperlink" Target="https://twitter.com/" TargetMode="External"/><Relationship Id="rId264" Type="http://schemas.openxmlformats.org/officeDocument/2006/relationships/hyperlink" Target="http://www.thehindubusinessline.com/opinion/columns/aarati-krishnan/review-of-ajay-srivastavs-gst-nation/article9745409.ece" TargetMode="External"/><Relationship Id="rId471" Type="http://schemas.openxmlformats.org/officeDocument/2006/relationships/hyperlink" Target="https://fb.me/2OYRdpfUq" TargetMode="External"/><Relationship Id="rId2152" Type="http://schemas.openxmlformats.org/officeDocument/2006/relationships/hyperlink" Target="https://twitter.com/" TargetMode="External"/><Relationship Id="rId2597" Type="http://schemas.openxmlformats.org/officeDocument/2006/relationships/hyperlink" Target="https://twitter.com/" TargetMode="External"/><Relationship Id="rId124" Type="http://schemas.openxmlformats.org/officeDocument/2006/relationships/hyperlink" Target="http://www.business-standard.com/article/economy-policy/gst-to-give-momentum-to-make-in-india-boost-exports-amitabh-kant-117070100553_1.html" TargetMode="External"/><Relationship Id="rId569" Type="http://schemas.openxmlformats.org/officeDocument/2006/relationships/hyperlink" Target="https://twitter.com/" TargetMode="External"/><Relationship Id="rId776" Type="http://schemas.openxmlformats.org/officeDocument/2006/relationships/hyperlink" Target="https://twitter.com/" TargetMode="External"/><Relationship Id="rId983" Type="http://schemas.openxmlformats.org/officeDocument/2006/relationships/hyperlink" Target="https://twitter.com/" TargetMode="External"/><Relationship Id="rId1199" Type="http://schemas.openxmlformats.org/officeDocument/2006/relationships/hyperlink" Target="https://twitter.com/" TargetMode="External"/><Relationship Id="rId2457" Type="http://schemas.openxmlformats.org/officeDocument/2006/relationships/hyperlink" Target="https://twitter.com/" TargetMode="External"/><Relationship Id="rId2664" Type="http://schemas.openxmlformats.org/officeDocument/2006/relationships/hyperlink" Target="https://twitter.com/" TargetMode="External"/><Relationship Id="rId331" Type="http://schemas.openxmlformats.org/officeDocument/2006/relationships/hyperlink" Target="https://twitter.com/i/web/status/881721610775998464" TargetMode="External"/><Relationship Id="rId429" Type="http://schemas.openxmlformats.org/officeDocument/2006/relationships/hyperlink" Target="http://www.financialexpress.com/industry/gst-impact-maruti-posts-marginal-increase-hyundai-and-mm-slide-after-new-tax-implementation/745112/" TargetMode="External"/><Relationship Id="rId636" Type="http://schemas.openxmlformats.org/officeDocument/2006/relationships/hyperlink" Target="https://twitter.com/" TargetMode="External"/><Relationship Id="rId1059" Type="http://schemas.openxmlformats.org/officeDocument/2006/relationships/hyperlink" Target="https://twitter.com/" TargetMode="External"/><Relationship Id="rId1266" Type="http://schemas.openxmlformats.org/officeDocument/2006/relationships/hyperlink" Target="https://twitter.com/" TargetMode="External"/><Relationship Id="rId1473" Type="http://schemas.openxmlformats.org/officeDocument/2006/relationships/hyperlink" Target="https://twitter.com/" TargetMode="External"/><Relationship Id="rId2012" Type="http://schemas.openxmlformats.org/officeDocument/2006/relationships/hyperlink" Target="https://twitter.com/" TargetMode="External"/><Relationship Id="rId2317" Type="http://schemas.openxmlformats.org/officeDocument/2006/relationships/hyperlink" Target="https://twitter.com/" TargetMode="External"/><Relationship Id="rId2871" Type="http://schemas.openxmlformats.org/officeDocument/2006/relationships/hyperlink" Target="https://twitter.com/" TargetMode="External"/><Relationship Id="rId2969" Type="http://schemas.openxmlformats.org/officeDocument/2006/relationships/hyperlink" Target="https://twitter.com/" TargetMode="External"/><Relationship Id="rId843" Type="http://schemas.openxmlformats.org/officeDocument/2006/relationships/hyperlink" Target="https://twitter.com/" TargetMode="External"/><Relationship Id="rId1126" Type="http://schemas.openxmlformats.org/officeDocument/2006/relationships/hyperlink" Target="https://twitter.com/" TargetMode="External"/><Relationship Id="rId1680" Type="http://schemas.openxmlformats.org/officeDocument/2006/relationships/hyperlink" Target="https://twitter.com/" TargetMode="External"/><Relationship Id="rId1778" Type="http://schemas.openxmlformats.org/officeDocument/2006/relationships/hyperlink" Target="https://twitter.com/" TargetMode="External"/><Relationship Id="rId1985" Type="http://schemas.openxmlformats.org/officeDocument/2006/relationships/hyperlink" Target="https://twitter.com/" TargetMode="External"/><Relationship Id="rId2524" Type="http://schemas.openxmlformats.org/officeDocument/2006/relationships/hyperlink" Target="https://twitter.com/" TargetMode="External"/><Relationship Id="rId2731" Type="http://schemas.openxmlformats.org/officeDocument/2006/relationships/hyperlink" Target="https://twitter.com/" TargetMode="External"/><Relationship Id="rId2829" Type="http://schemas.openxmlformats.org/officeDocument/2006/relationships/hyperlink" Target="https://twitter.com/" TargetMode="External"/><Relationship Id="rId703" Type="http://schemas.openxmlformats.org/officeDocument/2006/relationships/hyperlink" Target="https://twitter.com/" TargetMode="External"/><Relationship Id="rId910" Type="http://schemas.openxmlformats.org/officeDocument/2006/relationships/hyperlink" Target="https://twitter.com/" TargetMode="External"/><Relationship Id="rId1333" Type="http://schemas.openxmlformats.org/officeDocument/2006/relationships/hyperlink" Target="https://twitter.com/" TargetMode="External"/><Relationship Id="rId1540" Type="http://schemas.openxmlformats.org/officeDocument/2006/relationships/hyperlink" Target="https://twitter.com/" TargetMode="External"/><Relationship Id="rId1638" Type="http://schemas.openxmlformats.org/officeDocument/2006/relationships/hyperlink" Target="https://twitter.com/" TargetMode="External"/><Relationship Id="rId1400" Type="http://schemas.openxmlformats.org/officeDocument/2006/relationships/hyperlink" Target="https://twitter.com/" TargetMode="External"/><Relationship Id="rId1845" Type="http://schemas.openxmlformats.org/officeDocument/2006/relationships/hyperlink" Target="https://twitter.com/" TargetMode="External"/><Relationship Id="rId3060" Type="http://schemas.openxmlformats.org/officeDocument/2006/relationships/hyperlink" Target="https://twitter.com/" TargetMode="External"/><Relationship Id="rId1705" Type="http://schemas.openxmlformats.org/officeDocument/2006/relationships/hyperlink" Target="https://twitter.com/" TargetMode="External"/><Relationship Id="rId1912" Type="http://schemas.openxmlformats.org/officeDocument/2006/relationships/hyperlink" Target="https://twitter.com/" TargetMode="External"/><Relationship Id="rId3158" Type="http://schemas.openxmlformats.org/officeDocument/2006/relationships/hyperlink" Target="https://twitter.com/" TargetMode="External"/><Relationship Id="rId286" Type="http://schemas.openxmlformats.org/officeDocument/2006/relationships/hyperlink" Target="https://twitter.com/i/web/status/881720997732163584" TargetMode="External"/><Relationship Id="rId493" Type="http://schemas.openxmlformats.org/officeDocument/2006/relationships/hyperlink" Target="http://www.hindustantimes.com/punjab/chandigarh-traders-find-gst-not-so-simple/story-OsKqLr12VY9wPoHTFaIUQK.html" TargetMode="External"/><Relationship Id="rId2174" Type="http://schemas.openxmlformats.org/officeDocument/2006/relationships/hyperlink" Target="https://twitter.com/" TargetMode="External"/><Relationship Id="rId2381" Type="http://schemas.openxmlformats.org/officeDocument/2006/relationships/hyperlink" Target="https://twitter.com/" TargetMode="External"/><Relationship Id="rId3018" Type="http://schemas.openxmlformats.org/officeDocument/2006/relationships/hyperlink" Target="https://twitter.com/" TargetMode="External"/><Relationship Id="rId146" Type="http://schemas.openxmlformats.org/officeDocument/2006/relationships/hyperlink" Target="http://www.thehindubusinessline.com/opinion/columns/aarati-krishnan/review-of-ajay-srivastavs-gst-nation/article9745409.ece" TargetMode="External"/><Relationship Id="rId353" Type="http://schemas.openxmlformats.org/officeDocument/2006/relationships/hyperlink" Target="https://fb.me/6kUoqM7wz" TargetMode="External"/><Relationship Id="rId560" Type="http://schemas.openxmlformats.org/officeDocument/2006/relationships/hyperlink" Target="https://twitter.com/" TargetMode="External"/><Relationship Id="rId798" Type="http://schemas.openxmlformats.org/officeDocument/2006/relationships/hyperlink" Target="https://twitter.com/" TargetMode="External"/><Relationship Id="rId1190" Type="http://schemas.openxmlformats.org/officeDocument/2006/relationships/hyperlink" Target="https://twitter.com/" TargetMode="External"/><Relationship Id="rId2034" Type="http://schemas.openxmlformats.org/officeDocument/2006/relationships/hyperlink" Target="https://twitter.com/" TargetMode="External"/><Relationship Id="rId2241" Type="http://schemas.openxmlformats.org/officeDocument/2006/relationships/hyperlink" Target="https://twitter.com/" TargetMode="External"/><Relationship Id="rId2479" Type="http://schemas.openxmlformats.org/officeDocument/2006/relationships/hyperlink" Target="https://twitter.com/" TargetMode="External"/><Relationship Id="rId2686" Type="http://schemas.openxmlformats.org/officeDocument/2006/relationships/hyperlink" Target="https://twitter.com/" TargetMode="External"/><Relationship Id="rId2893" Type="http://schemas.openxmlformats.org/officeDocument/2006/relationships/hyperlink" Target="https://twitter.com/" TargetMode="External"/><Relationship Id="rId213" Type="http://schemas.openxmlformats.org/officeDocument/2006/relationships/hyperlink" Target="http://economictimes.indiatimes.com/small-biz/startups/gst-may-derail-ola-ubers-cab-leasing-programmes/articleshow/59417218.cms" TargetMode="External"/><Relationship Id="rId420" Type="http://schemas.openxmlformats.org/officeDocument/2006/relationships/hyperlink" Target="http://ns7.tv/ta/tamil-news/tamilnadu/3/7/2017/kadalai-mittai-manufacturing-business-will-be-affected-too-much-gst" TargetMode="External"/><Relationship Id="rId658" Type="http://schemas.openxmlformats.org/officeDocument/2006/relationships/hyperlink" Target="https://twitter.com/" TargetMode="External"/><Relationship Id="rId865" Type="http://schemas.openxmlformats.org/officeDocument/2006/relationships/hyperlink" Target="https://twitter.com/" TargetMode="External"/><Relationship Id="rId1050" Type="http://schemas.openxmlformats.org/officeDocument/2006/relationships/hyperlink" Target="https://twitter.com/" TargetMode="External"/><Relationship Id="rId1288" Type="http://schemas.openxmlformats.org/officeDocument/2006/relationships/hyperlink" Target="https://twitter.com/" TargetMode="External"/><Relationship Id="rId1495" Type="http://schemas.openxmlformats.org/officeDocument/2006/relationships/hyperlink" Target="https://twitter.com/" TargetMode="External"/><Relationship Id="rId2101" Type="http://schemas.openxmlformats.org/officeDocument/2006/relationships/hyperlink" Target="https://twitter.com/" TargetMode="External"/><Relationship Id="rId2339" Type="http://schemas.openxmlformats.org/officeDocument/2006/relationships/hyperlink" Target="https://twitter.com/" TargetMode="External"/><Relationship Id="rId2546" Type="http://schemas.openxmlformats.org/officeDocument/2006/relationships/hyperlink" Target="https://twitter.com/" TargetMode="External"/><Relationship Id="rId2753" Type="http://schemas.openxmlformats.org/officeDocument/2006/relationships/hyperlink" Target="https://twitter.com/" TargetMode="External"/><Relationship Id="rId2960" Type="http://schemas.openxmlformats.org/officeDocument/2006/relationships/hyperlink" Target="https://twitter.com/" TargetMode="External"/><Relationship Id="rId518" Type="http://schemas.openxmlformats.org/officeDocument/2006/relationships/hyperlink" Target="http://specialcoveragenews.in/news/international-news/gst-to-boost-indias-gdp-growth-positive-for-rating-moodys-471078" TargetMode="External"/><Relationship Id="rId725" Type="http://schemas.openxmlformats.org/officeDocument/2006/relationships/hyperlink" Target="https://twitter.com/" TargetMode="External"/><Relationship Id="rId932" Type="http://schemas.openxmlformats.org/officeDocument/2006/relationships/hyperlink" Target="https://twitter.com/" TargetMode="External"/><Relationship Id="rId1148" Type="http://schemas.openxmlformats.org/officeDocument/2006/relationships/hyperlink" Target="https://twitter.com/" TargetMode="External"/><Relationship Id="rId1355" Type="http://schemas.openxmlformats.org/officeDocument/2006/relationships/hyperlink" Target="https://twitter.com/" TargetMode="External"/><Relationship Id="rId1562" Type="http://schemas.openxmlformats.org/officeDocument/2006/relationships/hyperlink" Target="https://twitter.com/" TargetMode="External"/><Relationship Id="rId2406" Type="http://schemas.openxmlformats.org/officeDocument/2006/relationships/hyperlink" Target="https://twitter.com/" TargetMode="External"/><Relationship Id="rId2613" Type="http://schemas.openxmlformats.org/officeDocument/2006/relationships/hyperlink" Target="https://twitter.com/" TargetMode="External"/><Relationship Id="rId1008" Type="http://schemas.openxmlformats.org/officeDocument/2006/relationships/hyperlink" Target="https://twitter.com/" TargetMode="External"/><Relationship Id="rId1215" Type="http://schemas.openxmlformats.org/officeDocument/2006/relationships/hyperlink" Target="https://twitter.com/" TargetMode="External"/><Relationship Id="rId1422" Type="http://schemas.openxmlformats.org/officeDocument/2006/relationships/hyperlink" Target="https://twitter.com/" TargetMode="External"/><Relationship Id="rId1867" Type="http://schemas.openxmlformats.org/officeDocument/2006/relationships/hyperlink" Target="https://twitter.com/" TargetMode="External"/><Relationship Id="rId2820" Type="http://schemas.openxmlformats.org/officeDocument/2006/relationships/hyperlink" Target="https://twitter.com/" TargetMode="External"/><Relationship Id="rId2918" Type="http://schemas.openxmlformats.org/officeDocument/2006/relationships/hyperlink" Target="https://twitter.com/" TargetMode="External"/><Relationship Id="rId61" Type="http://schemas.openxmlformats.org/officeDocument/2006/relationships/hyperlink" Target="https://www.bloomberg.com/news/articles/2017-07-02/modi-s-reform-agenda-not-yet-done-as-india-s-new-tax-launched" TargetMode="External"/><Relationship Id="rId1727" Type="http://schemas.openxmlformats.org/officeDocument/2006/relationships/hyperlink" Target="https://twitter.com/" TargetMode="External"/><Relationship Id="rId1934" Type="http://schemas.openxmlformats.org/officeDocument/2006/relationships/hyperlink" Target="https://twitter.com/" TargetMode="External"/><Relationship Id="rId3082" Type="http://schemas.openxmlformats.org/officeDocument/2006/relationships/hyperlink" Target="https://twitter.com/" TargetMode="External"/><Relationship Id="rId19" Type="http://schemas.openxmlformats.org/officeDocument/2006/relationships/hyperlink" Target="http://m.thehindubusinessline.com/news/national/general-traders-in-burrabazar-apprehensive-about-the-future/article9745446.ece" TargetMode="External"/><Relationship Id="rId2196" Type="http://schemas.openxmlformats.org/officeDocument/2006/relationships/hyperlink" Target="https://twitter.com/" TargetMode="External"/><Relationship Id="rId168" Type="http://schemas.openxmlformats.org/officeDocument/2006/relationships/hyperlink" Target="https://twitter.com/i/web/status/881716987499487233" TargetMode="External"/><Relationship Id="rId375" Type="http://schemas.openxmlformats.org/officeDocument/2006/relationships/hyperlink" Target="https://twitter.com/i/web/status/881722883126329344" TargetMode="External"/><Relationship Id="rId582" Type="http://schemas.openxmlformats.org/officeDocument/2006/relationships/hyperlink" Target="https://twitter.com/" TargetMode="External"/><Relationship Id="rId2056" Type="http://schemas.openxmlformats.org/officeDocument/2006/relationships/hyperlink" Target="https://twitter.com/" TargetMode="External"/><Relationship Id="rId2263" Type="http://schemas.openxmlformats.org/officeDocument/2006/relationships/hyperlink" Target="https://twitter.com/" TargetMode="External"/><Relationship Id="rId2470" Type="http://schemas.openxmlformats.org/officeDocument/2006/relationships/hyperlink" Target="https://twitter.com/" TargetMode="External"/><Relationship Id="rId3107" Type="http://schemas.openxmlformats.org/officeDocument/2006/relationships/hyperlink" Target="https://twitter.com/" TargetMode="External"/><Relationship Id="rId3" Type="http://schemas.openxmlformats.org/officeDocument/2006/relationships/hyperlink" Target="http://www.thehindubusinessline.com/opinion/columns/aarati-krishnan/review-of-ajay-srivastavs-gst-nation/article9745409.ece" TargetMode="External"/><Relationship Id="rId235" Type="http://schemas.openxmlformats.org/officeDocument/2006/relationships/hyperlink" Target="http://www.moneycontrol.com/news/business/markets-business/gst-impact-could-remain-for-2-quarters-18-stocks-to-buy-which-will-benefit-the-most-2316657.html" TargetMode="External"/><Relationship Id="rId442" Type="http://schemas.openxmlformats.org/officeDocument/2006/relationships/hyperlink" Target="http://paper.li/globexpert?edition_id=651f8810-5fa4-11e7-bb98-0cc47a0d1609" TargetMode="External"/><Relationship Id="rId887" Type="http://schemas.openxmlformats.org/officeDocument/2006/relationships/hyperlink" Target="https://twitter.com/" TargetMode="External"/><Relationship Id="rId1072" Type="http://schemas.openxmlformats.org/officeDocument/2006/relationships/hyperlink" Target="https://twitter.com/" TargetMode="External"/><Relationship Id="rId2123" Type="http://schemas.openxmlformats.org/officeDocument/2006/relationships/hyperlink" Target="https://twitter.com/" TargetMode="External"/><Relationship Id="rId2330" Type="http://schemas.openxmlformats.org/officeDocument/2006/relationships/hyperlink" Target="https://twitter.com/" TargetMode="External"/><Relationship Id="rId2568" Type="http://schemas.openxmlformats.org/officeDocument/2006/relationships/hyperlink" Target="https://twitter.com/" TargetMode="External"/><Relationship Id="rId2775" Type="http://schemas.openxmlformats.org/officeDocument/2006/relationships/hyperlink" Target="https://twitter.com/" TargetMode="External"/><Relationship Id="rId2982" Type="http://schemas.openxmlformats.org/officeDocument/2006/relationships/hyperlink" Target="https://twitter.com/" TargetMode="External"/><Relationship Id="rId302" Type="http://schemas.openxmlformats.org/officeDocument/2006/relationships/hyperlink" Target="http://www.business-standard.com/article/economy-policy/one-return-a-month-not-3-rates-lower-than-vat-adhia-busts-7-gst-myths-117070200348_1.html" TargetMode="External"/><Relationship Id="rId747" Type="http://schemas.openxmlformats.org/officeDocument/2006/relationships/hyperlink" Target="https://twitter.com/" TargetMode="External"/><Relationship Id="rId954" Type="http://schemas.openxmlformats.org/officeDocument/2006/relationships/hyperlink" Target="https://twitter.com/" TargetMode="External"/><Relationship Id="rId1377" Type="http://schemas.openxmlformats.org/officeDocument/2006/relationships/hyperlink" Target="https://twitter.com/" TargetMode="External"/><Relationship Id="rId1584" Type="http://schemas.openxmlformats.org/officeDocument/2006/relationships/hyperlink" Target="https://twitter.com/" TargetMode="External"/><Relationship Id="rId1791" Type="http://schemas.openxmlformats.org/officeDocument/2006/relationships/hyperlink" Target="https://twitter.com/" TargetMode="External"/><Relationship Id="rId2428" Type="http://schemas.openxmlformats.org/officeDocument/2006/relationships/hyperlink" Target="https://twitter.com/" TargetMode="External"/><Relationship Id="rId2635" Type="http://schemas.openxmlformats.org/officeDocument/2006/relationships/hyperlink" Target="https://twitter.com/" TargetMode="External"/><Relationship Id="rId2842" Type="http://schemas.openxmlformats.org/officeDocument/2006/relationships/hyperlink" Target="https://twitter.com/" TargetMode="External"/><Relationship Id="rId83" Type="http://schemas.openxmlformats.org/officeDocument/2006/relationships/hyperlink" Target="https://twitter.com/i/web/status/881714392273793024" TargetMode="External"/><Relationship Id="rId607" Type="http://schemas.openxmlformats.org/officeDocument/2006/relationships/hyperlink" Target="https://twitter.com/" TargetMode="External"/><Relationship Id="rId814" Type="http://schemas.openxmlformats.org/officeDocument/2006/relationships/hyperlink" Target="https://twitter.com/" TargetMode="External"/><Relationship Id="rId1237" Type="http://schemas.openxmlformats.org/officeDocument/2006/relationships/hyperlink" Target="https://twitter.com/" TargetMode="External"/><Relationship Id="rId1444" Type="http://schemas.openxmlformats.org/officeDocument/2006/relationships/hyperlink" Target="https://twitter.com/" TargetMode="External"/><Relationship Id="rId1651" Type="http://schemas.openxmlformats.org/officeDocument/2006/relationships/hyperlink" Target="https://twitter.com/" TargetMode="External"/><Relationship Id="rId1889" Type="http://schemas.openxmlformats.org/officeDocument/2006/relationships/hyperlink" Target="https://twitter.com/" TargetMode="External"/><Relationship Id="rId2702" Type="http://schemas.openxmlformats.org/officeDocument/2006/relationships/hyperlink" Target="https://twitter.com/" TargetMode="External"/><Relationship Id="rId1304" Type="http://schemas.openxmlformats.org/officeDocument/2006/relationships/hyperlink" Target="https://twitter.com/" TargetMode="External"/><Relationship Id="rId1511" Type="http://schemas.openxmlformats.org/officeDocument/2006/relationships/hyperlink" Target="https://twitter.com/" TargetMode="External"/><Relationship Id="rId1749" Type="http://schemas.openxmlformats.org/officeDocument/2006/relationships/hyperlink" Target="https://twitter.com/" TargetMode="External"/><Relationship Id="rId1956" Type="http://schemas.openxmlformats.org/officeDocument/2006/relationships/hyperlink" Target="https://twitter.com/" TargetMode="External"/><Relationship Id="rId1609" Type="http://schemas.openxmlformats.org/officeDocument/2006/relationships/hyperlink" Target="https://twitter.com/" TargetMode="External"/><Relationship Id="rId1816" Type="http://schemas.openxmlformats.org/officeDocument/2006/relationships/hyperlink" Target="https://twitter.com/" TargetMode="External"/><Relationship Id="rId10" Type="http://schemas.openxmlformats.org/officeDocument/2006/relationships/hyperlink" Target="https://twitter.com/ANI_news/status/881468143163514881" TargetMode="External"/><Relationship Id="rId397" Type="http://schemas.openxmlformats.org/officeDocument/2006/relationships/hyperlink" Target="http://sachkahoon.com/gst-try-to-control-on-black-money/" TargetMode="External"/><Relationship Id="rId2078" Type="http://schemas.openxmlformats.org/officeDocument/2006/relationships/hyperlink" Target="https://twitter.com/" TargetMode="External"/><Relationship Id="rId2285" Type="http://schemas.openxmlformats.org/officeDocument/2006/relationships/hyperlink" Target="https://twitter.com/" TargetMode="External"/><Relationship Id="rId2492" Type="http://schemas.openxmlformats.org/officeDocument/2006/relationships/hyperlink" Target="https://twitter.com/" TargetMode="External"/><Relationship Id="rId3031" Type="http://schemas.openxmlformats.org/officeDocument/2006/relationships/hyperlink" Target="https://twitter.com/" TargetMode="External"/><Relationship Id="rId3129" Type="http://schemas.openxmlformats.org/officeDocument/2006/relationships/hyperlink" Target="https://twitter.com/" TargetMode="External"/><Relationship Id="rId257" Type="http://schemas.openxmlformats.org/officeDocument/2006/relationships/hyperlink" Target="https://twitter.com/i/web/status/881719430140612609" TargetMode="External"/><Relationship Id="rId464" Type="http://schemas.openxmlformats.org/officeDocument/2006/relationships/hyperlink" Target="https://www.bloombergquint.com/gst/2017/07/02/gst-to-boost-indias-gdp-positive-for-rating-moodys" TargetMode="External"/><Relationship Id="rId1094" Type="http://schemas.openxmlformats.org/officeDocument/2006/relationships/hyperlink" Target="https://twitter.com/" TargetMode="External"/><Relationship Id="rId2145" Type="http://schemas.openxmlformats.org/officeDocument/2006/relationships/hyperlink" Target="https://twitter.com/" TargetMode="External"/><Relationship Id="rId2797" Type="http://schemas.openxmlformats.org/officeDocument/2006/relationships/hyperlink" Target="https://twitter.com/" TargetMode="External"/><Relationship Id="rId117" Type="http://schemas.openxmlformats.org/officeDocument/2006/relationships/hyperlink" Target="http://www.newsx.com/business/67909-revenue-secretary-hasmukh-adhia-dispels-seven-myths-about-gst" TargetMode="External"/><Relationship Id="rId671" Type="http://schemas.openxmlformats.org/officeDocument/2006/relationships/hyperlink" Target="https://twitter.com/" TargetMode="External"/><Relationship Id="rId769" Type="http://schemas.openxmlformats.org/officeDocument/2006/relationships/hyperlink" Target="https://twitter.com/" TargetMode="External"/><Relationship Id="rId976" Type="http://schemas.openxmlformats.org/officeDocument/2006/relationships/hyperlink" Target="https://twitter.com/" TargetMode="External"/><Relationship Id="rId1399" Type="http://schemas.openxmlformats.org/officeDocument/2006/relationships/hyperlink" Target="https://twitter.com/" TargetMode="External"/><Relationship Id="rId2352" Type="http://schemas.openxmlformats.org/officeDocument/2006/relationships/hyperlink" Target="https://twitter.com/" TargetMode="External"/><Relationship Id="rId2657" Type="http://schemas.openxmlformats.org/officeDocument/2006/relationships/hyperlink" Target="https://twitter.com/" TargetMode="External"/><Relationship Id="rId324" Type="http://schemas.openxmlformats.org/officeDocument/2006/relationships/hyperlink" Target="http://paper.li/rai_basant/1402003173?edition_id=a4331000-5fa2-11e7-b57c-0cc47a0d1605" TargetMode="External"/><Relationship Id="rId531" Type="http://schemas.openxmlformats.org/officeDocument/2006/relationships/hyperlink" Target="http://paper.li/sreeraj_C?edition_id=a8a81600-5fa5-11e7-b0b1-002590a5ba2d" TargetMode="External"/><Relationship Id="rId629" Type="http://schemas.openxmlformats.org/officeDocument/2006/relationships/hyperlink" Target="https://twitter.com/" TargetMode="External"/><Relationship Id="rId1161" Type="http://schemas.openxmlformats.org/officeDocument/2006/relationships/hyperlink" Target="https://twitter.com/" TargetMode="External"/><Relationship Id="rId1259" Type="http://schemas.openxmlformats.org/officeDocument/2006/relationships/hyperlink" Target="https://twitter.com/" TargetMode="External"/><Relationship Id="rId1466" Type="http://schemas.openxmlformats.org/officeDocument/2006/relationships/hyperlink" Target="https://twitter.com/" TargetMode="External"/><Relationship Id="rId2005" Type="http://schemas.openxmlformats.org/officeDocument/2006/relationships/hyperlink" Target="https://twitter.com/" TargetMode="External"/><Relationship Id="rId2212" Type="http://schemas.openxmlformats.org/officeDocument/2006/relationships/hyperlink" Target="https://twitter.com/" TargetMode="External"/><Relationship Id="rId2864" Type="http://schemas.openxmlformats.org/officeDocument/2006/relationships/hyperlink" Target="https://twitter.com/" TargetMode="External"/><Relationship Id="rId836" Type="http://schemas.openxmlformats.org/officeDocument/2006/relationships/hyperlink" Target="https://twitter.com/" TargetMode="External"/><Relationship Id="rId1021" Type="http://schemas.openxmlformats.org/officeDocument/2006/relationships/hyperlink" Target="https://twitter.com/" TargetMode="External"/><Relationship Id="rId1119" Type="http://schemas.openxmlformats.org/officeDocument/2006/relationships/hyperlink" Target="https://twitter.com/" TargetMode="External"/><Relationship Id="rId1673" Type="http://schemas.openxmlformats.org/officeDocument/2006/relationships/hyperlink" Target="https://twitter.com/" TargetMode="External"/><Relationship Id="rId1880" Type="http://schemas.openxmlformats.org/officeDocument/2006/relationships/hyperlink" Target="https://twitter.com/" TargetMode="External"/><Relationship Id="rId1978" Type="http://schemas.openxmlformats.org/officeDocument/2006/relationships/hyperlink" Target="https://twitter.com/" TargetMode="External"/><Relationship Id="rId2517" Type="http://schemas.openxmlformats.org/officeDocument/2006/relationships/hyperlink" Target="https://twitter.com/" TargetMode="External"/><Relationship Id="rId2724" Type="http://schemas.openxmlformats.org/officeDocument/2006/relationships/hyperlink" Target="https://twitter.com/" TargetMode="External"/><Relationship Id="rId2931" Type="http://schemas.openxmlformats.org/officeDocument/2006/relationships/hyperlink" Target="https://twitter.com/" TargetMode="External"/><Relationship Id="rId903" Type="http://schemas.openxmlformats.org/officeDocument/2006/relationships/hyperlink" Target="https://twitter.com/" TargetMode="External"/><Relationship Id="rId1326" Type="http://schemas.openxmlformats.org/officeDocument/2006/relationships/hyperlink" Target="https://twitter.com/" TargetMode="External"/><Relationship Id="rId1533" Type="http://schemas.openxmlformats.org/officeDocument/2006/relationships/hyperlink" Target="https://twitter.com/" TargetMode="External"/><Relationship Id="rId1740" Type="http://schemas.openxmlformats.org/officeDocument/2006/relationships/hyperlink" Target="https://twitter.com/" TargetMode="External"/><Relationship Id="rId32" Type="http://schemas.openxmlformats.org/officeDocument/2006/relationships/hyperlink" Target="http://economictimes.indiatimes.com/markets/stocks/news/why-stocks-of-organised-sector-companies-have-an-edge/articleshow/59417551.cms?utm_source=twitter.com&amp;utm_medium=referral&amp;utm_campaign=ETTWMKTS" TargetMode="External"/><Relationship Id="rId1600" Type="http://schemas.openxmlformats.org/officeDocument/2006/relationships/hyperlink" Target="https://twitter.com/" TargetMode="External"/><Relationship Id="rId1838" Type="http://schemas.openxmlformats.org/officeDocument/2006/relationships/hyperlink" Target="https://twitter.com/" TargetMode="External"/><Relationship Id="rId3053" Type="http://schemas.openxmlformats.org/officeDocument/2006/relationships/hyperlink" Target="https://twitter.com/" TargetMode="External"/><Relationship Id="rId181" Type="http://schemas.openxmlformats.org/officeDocument/2006/relationships/hyperlink" Target="http://www.moneycontrol.com/news/business/gst-impact-full-list-of-cars-bikes-that-will-become-cheaper-from-tomorrow-2315333.html" TargetMode="External"/><Relationship Id="rId1905" Type="http://schemas.openxmlformats.org/officeDocument/2006/relationships/hyperlink" Target="https://twitter.com/" TargetMode="External"/><Relationship Id="rId3120" Type="http://schemas.openxmlformats.org/officeDocument/2006/relationships/hyperlink" Target="https://twitter.com/" TargetMode="External"/><Relationship Id="rId279" Type="http://schemas.openxmlformats.org/officeDocument/2006/relationships/hyperlink" Target="http://overdrive.in/news/gst-effect-jaguar-land-rovers-reaction-to-the-new-vehicle-taxation-rules-in-india/" TargetMode="External"/><Relationship Id="rId486" Type="http://schemas.openxmlformats.org/officeDocument/2006/relationships/hyperlink" Target="http://www.hindustantimes.com/punjab/chandigarh-traders-find-gst-not-so-simple/story-OsKqLr12VY9wPoHTFaIUQK.html" TargetMode="External"/><Relationship Id="rId693" Type="http://schemas.openxmlformats.org/officeDocument/2006/relationships/hyperlink" Target="https://twitter.com/" TargetMode="External"/><Relationship Id="rId2167" Type="http://schemas.openxmlformats.org/officeDocument/2006/relationships/hyperlink" Target="https://twitter.com/" TargetMode="External"/><Relationship Id="rId2374" Type="http://schemas.openxmlformats.org/officeDocument/2006/relationships/hyperlink" Target="https://twitter.com/" TargetMode="External"/><Relationship Id="rId2581" Type="http://schemas.openxmlformats.org/officeDocument/2006/relationships/hyperlink" Target="https://twitter.com/" TargetMode="External"/><Relationship Id="rId139" Type="http://schemas.openxmlformats.org/officeDocument/2006/relationships/hyperlink" Target="http://www.shop.zevenworld.com/" TargetMode="External"/><Relationship Id="rId346" Type="http://schemas.openxmlformats.org/officeDocument/2006/relationships/hyperlink" Target="http://tech.economictimes.indiatimes.com/news/internet/apple-cuts-iphone-ipad-prices-in-india-post-gst/59401749" TargetMode="External"/><Relationship Id="rId553" Type="http://schemas.openxmlformats.org/officeDocument/2006/relationships/hyperlink" Target="http://economictimes.indiatimes.com/industry/cons-products/food/nestle-to-cut-maggi-ketchup-cerelac-dairy-prices/articleshow/59393686.cms?from=mdr" TargetMode="External"/><Relationship Id="rId760" Type="http://schemas.openxmlformats.org/officeDocument/2006/relationships/hyperlink" Target="https://twitter.com/" TargetMode="External"/><Relationship Id="rId998" Type="http://schemas.openxmlformats.org/officeDocument/2006/relationships/hyperlink" Target="https://twitter.com/" TargetMode="External"/><Relationship Id="rId1183" Type="http://schemas.openxmlformats.org/officeDocument/2006/relationships/hyperlink" Target="https://twitter.com/" TargetMode="External"/><Relationship Id="rId1390" Type="http://schemas.openxmlformats.org/officeDocument/2006/relationships/hyperlink" Target="https://twitter.com/" TargetMode="External"/><Relationship Id="rId2027" Type="http://schemas.openxmlformats.org/officeDocument/2006/relationships/hyperlink" Target="https://twitter.com/" TargetMode="External"/><Relationship Id="rId2234" Type="http://schemas.openxmlformats.org/officeDocument/2006/relationships/hyperlink" Target="https://twitter.com/" TargetMode="External"/><Relationship Id="rId2441" Type="http://schemas.openxmlformats.org/officeDocument/2006/relationships/hyperlink" Target="https://twitter.com/" TargetMode="External"/><Relationship Id="rId2679" Type="http://schemas.openxmlformats.org/officeDocument/2006/relationships/hyperlink" Target="https://twitter.com/" TargetMode="External"/><Relationship Id="rId2886" Type="http://schemas.openxmlformats.org/officeDocument/2006/relationships/hyperlink" Target="https://twitter.com/" TargetMode="External"/><Relationship Id="rId206" Type="http://schemas.openxmlformats.org/officeDocument/2006/relationships/hyperlink" Target="http://www.newsstate.com/" TargetMode="External"/><Relationship Id="rId413" Type="http://schemas.openxmlformats.org/officeDocument/2006/relationships/hyperlink" Target="https://news.google.com/news/url?sa=t&amp;fd=R&amp;ct2=us&amp;usg=AFQjCNGDlUN07btzD6iGr70NS3bfD2R9Fg&amp;clid=c3a7d30bb8a4878e06b80cf16b898331&amp;cid=52779545975188&amp;ei=NHtXWfD6OozrqgK1hoqgBA&amp;url=https://www.reuters.com/article/us-india-tax-idUSKBN19M37Y" TargetMode="External"/><Relationship Id="rId858" Type="http://schemas.openxmlformats.org/officeDocument/2006/relationships/hyperlink" Target="https://twitter.com/" TargetMode="External"/><Relationship Id="rId1043" Type="http://schemas.openxmlformats.org/officeDocument/2006/relationships/hyperlink" Target="https://twitter.com/" TargetMode="External"/><Relationship Id="rId1488" Type="http://schemas.openxmlformats.org/officeDocument/2006/relationships/hyperlink" Target="https://twitter.com/" TargetMode="External"/><Relationship Id="rId1695" Type="http://schemas.openxmlformats.org/officeDocument/2006/relationships/hyperlink" Target="https://twitter.com/" TargetMode="External"/><Relationship Id="rId2539" Type="http://schemas.openxmlformats.org/officeDocument/2006/relationships/hyperlink" Target="https://twitter.com/" TargetMode="External"/><Relationship Id="rId2746" Type="http://schemas.openxmlformats.org/officeDocument/2006/relationships/hyperlink" Target="https://twitter.com/" TargetMode="External"/><Relationship Id="rId2953" Type="http://schemas.openxmlformats.org/officeDocument/2006/relationships/hyperlink" Target="https://twitter.com/" TargetMode="External"/><Relationship Id="rId620" Type="http://schemas.openxmlformats.org/officeDocument/2006/relationships/hyperlink" Target="https://twitter.com/" TargetMode="External"/><Relationship Id="rId718" Type="http://schemas.openxmlformats.org/officeDocument/2006/relationships/hyperlink" Target="https://twitter.com/" TargetMode="External"/><Relationship Id="rId925" Type="http://schemas.openxmlformats.org/officeDocument/2006/relationships/hyperlink" Target="https://twitter.com/" TargetMode="External"/><Relationship Id="rId1250" Type="http://schemas.openxmlformats.org/officeDocument/2006/relationships/hyperlink" Target="https://twitter.com/" TargetMode="External"/><Relationship Id="rId1348" Type="http://schemas.openxmlformats.org/officeDocument/2006/relationships/hyperlink" Target="https://twitter.com/" TargetMode="External"/><Relationship Id="rId1555" Type="http://schemas.openxmlformats.org/officeDocument/2006/relationships/hyperlink" Target="https://twitter.com/" TargetMode="External"/><Relationship Id="rId1762" Type="http://schemas.openxmlformats.org/officeDocument/2006/relationships/hyperlink" Target="https://twitter.com/" TargetMode="External"/><Relationship Id="rId2301" Type="http://schemas.openxmlformats.org/officeDocument/2006/relationships/hyperlink" Target="https://twitter.com/" TargetMode="External"/><Relationship Id="rId2606" Type="http://schemas.openxmlformats.org/officeDocument/2006/relationships/hyperlink" Target="https://twitter.com/" TargetMode="External"/><Relationship Id="rId1110" Type="http://schemas.openxmlformats.org/officeDocument/2006/relationships/hyperlink" Target="https://twitter.com/" TargetMode="External"/><Relationship Id="rId1208" Type="http://schemas.openxmlformats.org/officeDocument/2006/relationships/hyperlink" Target="https://twitter.com/" TargetMode="External"/><Relationship Id="rId1415" Type="http://schemas.openxmlformats.org/officeDocument/2006/relationships/hyperlink" Target="https://twitter.com/" TargetMode="External"/><Relationship Id="rId2813" Type="http://schemas.openxmlformats.org/officeDocument/2006/relationships/hyperlink" Target="https://twitter.com/" TargetMode="External"/><Relationship Id="rId54" Type="http://schemas.openxmlformats.org/officeDocument/2006/relationships/hyperlink" Target="http://ns7.tv/ta/tamil-news/tamilnadu/3/7/2017/kadalai-mittai-manufacturing-business-will-be-affected-too-much-gst" TargetMode="External"/><Relationship Id="rId1622" Type="http://schemas.openxmlformats.org/officeDocument/2006/relationships/hyperlink" Target="https://twitter.com/" TargetMode="External"/><Relationship Id="rId1927" Type="http://schemas.openxmlformats.org/officeDocument/2006/relationships/hyperlink" Target="https://twitter.com/" TargetMode="External"/><Relationship Id="rId3075" Type="http://schemas.openxmlformats.org/officeDocument/2006/relationships/hyperlink" Target="https://twitter.com/" TargetMode="External"/><Relationship Id="rId2091" Type="http://schemas.openxmlformats.org/officeDocument/2006/relationships/hyperlink" Target="https://twitter.com/" TargetMode="External"/><Relationship Id="rId2189" Type="http://schemas.openxmlformats.org/officeDocument/2006/relationships/hyperlink" Target="https://twitter.com/" TargetMode="External"/><Relationship Id="rId3142" Type="http://schemas.openxmlformats.org/officeDocument/2006/relationships/hyperlink" Target="https://twitter.com/" TargetMode="External"/><Relationship Id="rId270" Type="http://schemas.openxmlformats.org/officeDocument/2006/relationships/hyperlink" Target="https://fb.me/2WMXGtJl5" TargetMode="External"/><Relationship Id="rId2396" Type="http://schemas.openxmlformats.org/officeDocument/2006/relationships/hyperlink" Target="https://twitter.com/" TargetMode="External"/><Relationship Id="rId3002" Type="http://schemas.openxmlformats.org/officeDocument/2006/relationships/hyperlink" Target="https://twitter.com/" TargetMode="External"/><Relationship Id="rId130" Type="http://schemas.openxmlformats.org/officeDocument/2006/relationships/hyperlink" Target="http://paper.li/Bunibroto/1309956977?edition_id=66b4a5d0-5f8a-11e7-aaa2-0cc47a0d164b" TargetMode="External"/><Relationship Id="rId368" Type="http://schemas.openxmlformats.org/officeDocument/2006/relationships/hyperlink" Target="http://tamil.oneindia.com/memes/memes-roaming-on-gst-issue-social-medias-288224.html" TargetMode="External"/><Relationship Id="rId575" Type="http://schemas.openxmlformats.org/officeDocument/2006/relationships/hyperlink" Target="https://twitter.com/" TargetMode="External"/><Relationship Id="rId782" Type="http://schemas.openxmlformats.org/officeDocument/2006/relationships/hyperlink" Target="https://twitter.com/" TargetMode="External"/><Relationship Id="rId2049" Type="http://schemas.openxmlformats.org/officeDocument/2006/relationships/hyperlink" Target="https://twitter.com/" TargetMode="External"/><Relationship Id="rId2256" Type="http://schemas.openxmlformats.org/officeDocument/2006/relationships/hyperlink" Target="https://twitter.com/" TargetMode="External"/><Relationship Id="rId2463" Type="http://schemas.openxmlformats.org/officeDocument/2006/relationships/hyperlink" Target="https://twitter.com/" TargetMode="External"/><Relationship Id="rId2670" Type="http://schemas.openxmlformats.org/officeDocument/2006/relationships/hyperlink" Target="https://twitter.com/" TargetMode="External"/><Relationship Id="rId228" Type="http://schemas.openxmlformats.org/officeDocument/2006/relationships/hyperlink" Target="http://www.hindustantimes.com/pune-news/gst-effect-no-more-vehicle-tax-in-cantonment-areas/story-ai6eRA9Bmf0U8nZtvrjunK.html" TargetMode="External"/><Relationship Id="rId435" Type="http://schemas.openxmlformats.org/officeDocument/2006/relationships/hyperlink" Target="http://paper.li/TarekFatah?edition_id=8c2123e0-5f1a-11e7-afd2-0cc47a0d15fd" TargetMode="External"/><Relationship Id="rId642" Type="http://schemas.openxmlformats.org/officeDocument/2006/relationships/hyperlink" Target="https://twitter.com/" TargetMode="External"/><Relationship Id="rId1065" Type="http://schemas.openxmlformats.org/officeDocument/2006/relationships/hyperlink" Target="https://twitter.com/" TargetMode="External"/><Relationship Id="rId1272" Type="http://schemas.openxmlformats.org/officeDocument/2006/relationships/hyperlink" Target="https://twitter.com/" TargetMode="External"/><Relationship Id="rId2116" Type="http://schemas.openxmlformats.org/officeDocument/2006/relationships/hyperlink" Target="https://twitter.com/" TargetMode="External"/><Relationship Id="rId2323" Type="http://schemas.openxmlformats.org/officeDocument/2006/relationships/hyperlink" Target="https://twitter.com/" TargetMode="External"/><Relationship Id="rId2530" Type="http://schemas.openxmlformats.org/officeDocument/2006/relationships/hyperlink" Target="https://twitter.com/" TargetMode="External"/><Relationship Id="rId2768" Type="http://schemas.openxmlformats.org/officeDocument/2006/relationships/hyperlink" Target="https://twitter.com/" TargetMode="External"/><Relationship Id="rId2975" Type="http://schemas.openxmlformats.org/officeDocument/2006/relationships/hyperlink" Target="https://twitter.com/" TargetMode="External"/><Relationship Id="rId502" Type="http://schemas.openxmlformats.org/officeDocument/2006/relationships/hyperlink" Target="http://ns7.tv/ta/tamil-news/tamilnadu/3/7/2017/kadalai-mittai-manufacturing-business-will-be-affected-too-much-gst" TargetMode="External"/><Relationship Id="rId947" Type="http://schemas.openxmlformats.org/officeDocument/2006/relationships/hyperlink" Target="https://twitter.com/" TargetMode="External"/><Relationship Id="rId1132" Type="http://schemas.openxmlformats.org/officeDocument/2006/relationships/hyperlink" Target="https://twitter.com/" TargetMode="External"/><Relationship Id="rId1577" Type="http://schemas.openxmlformats.org/officeDocument/2006/relationships/hyperlink" Target="https://twitter.com/" TargetMode="External"/><Relationship Id="rId1784" Type="http://schemas.openxmlformats.org/officeDocument/2006/relationships/hyperlink" Target="https://twitter.com/" TargetMode="External"/><Relationship Id="rId1991" Type="http://schemas.openxmlformats.org/officeDocument/2006/relationships/hyperlink" Target="https://twitter.com/" TargetMode="External"/><Relationship Id="rId2628" Type="http://schemas.openxmlformats.org/officeDocument/2006/relationships/hyperlink" Target="https://twitter.com/" TargetMode="External"/><Relationship Id="rId2835" Type="http://schemas.openxmlformats.org/officeDocument/2006/relationships/hyperlink" Target="https://twitter.com/" TargetMode="External"/><Relationship Id="rId76" Type="http://schemas.openxmlformats.org/officeDocument/2006/relationships/hyperlink" Target="https://twitter.com/i/web/status/881714392273793024" TargetMode="External"/><Relationship Id="rId807" Type="http://schemas.openxmlformats.org/officeDocument/2006/relationships/hyperlink" Target="https://twitter.com/" TargetMode="External"/><Relationship Id="rId1437" Type="http://schemas.openxmlformats.org/officeDocument/2006/relationships/hyperlink" Target="https://twitter.com/" TargetMode="External"/><Relationship Id="rId1644" Type="http://schemas.openxmlformats.org/officeDocument/2006/relationships/hyperlink" Target="https://twitter.com/" TargetMode="External"/><Relationship Id="rId1851" Type="http://schemas.openxmlformats.org/officeDocument/2006/relationships/hyperlink" Target="https://twitter.com/" TargetMode="External"/><Relationship Id="rId2902" Type="http://schemas.openxmlformats.org/officeDocument/2006/relationships/hyperlink" Target="https://twitter.com/" TargetMode="External"/><Relationship Id="rId3097" Type="http://schemas.openxmlformats.org/officeDocument/2006/relationships/hyperlink" Target="https://twitter.com/" TargetMode="External"/><Relationship Id="rId1504" Type="http://schemas.openxmlformats.org/officeDocument/2006/relationships/hyperlink" Target="https://twitter.com/" TargetMode="External"/><Relationship Id="rId1711" Type="http://schemas.openxmlformats.org/officeDocument/2006/relationships/hyperlink" Target="https://twitter.com/" TargetMode="External"/><Relationship Id="rId1949" Type="http://schemas.openxmlformats.org/officeDocument/2006/relationships/hyperlink" Target="https://twitter.com/" TargetMode="External"/><Relationship Id="rId292" Type="http://schemas.openxmlformats.org/officeDocument/2006/relationships/hyperlink" Target="http://www.hindustantimes.com/pune-news/gst-effect-no-more-vehicle-tax-in-cantonment-areas/story-ai6eRA9Bmf0U8nZtvrjunK.html" TargetMode="External"/><Relationship Id="rId1809" Type="http://schemas.openxmlformats.org/officeDocument/2006/relationships/hyperlink" Target="https://twitter.com/" TargetMode="External"/><Relationship Id="rId597" Type="http://schemas.openxmlformats.org/officeDocument/2006/relationships/hyperlink" Target="https://twitter.com/" TargetMode="External"/><Relationship Id="rId2180" Type="http://schemas.openxmlformats.org/officeDocument/2006/relationships/hyperlink" Target="https://twitter.com/" TargetMode="External"/><Relationship Id="rId2278" Type="http://schemas.openxmlformats.org/officeDocument/2006/relationships/hyperlink" Target="https://twitter.com/" TargetMode="External"/><Relationship Id="rId2485" Type="http://schemas.openxmlformats.org/officeDocument/2006/relationships/hyperlink" Target="https://twitter.com/" TargetMode="External"/><Relationship Id="rId3024" Type="http://schemas.openxmlformats.org/officeDocument/2006/relationships/hyperlink" Target="https://twitter.com/" TargetMode="External"/><Relationship Id="rId152" Type="http://schemas.openxmlformats.org/officeDocument/2006/relationships/hyperlink" Target="http://www.thehindubusinessline.com/opinion/columns/aarati-krishnan/review-of-ajay-srivastavs-gst-nation/article9745409.ece" TargetMode="External"/><Relationship Id="rId457" Type="http://schemas.openxmlformats.org/officeDocument/2006/relationships/hyperlink" Target="https://www.bloombergquint.com/gst/2017/07/02/medicines-medical-devices-continue-to-be-sold-at-pre-gst-prices" TargetMode="External"/><Relationship Id="rId1087" Type="http://schemas.openxmlformats.org/officeDocument/2006/relationships/hyperlink" Target="https://twitter.com/" TargetMode="External"/><Relationship Id="rId1294" Type="http://schemas.openxmlformats.org/officeDocument/2006/relationships/hyperlink" Target="https://twitter.com/" TargetMode="External"/><Relationship Id="rId2040" Type="http://schemas.openxmlformats.org/officeDocument/2006/relationships/hyperlink" Target="https://twitter.com/" TargetMode="External"/><Relationship Id="rId2138" Type="http://schemas.openxmlformats.org/officeDocument/2006/relationships/hyperlink" Target="https://twitter.com/" TargetMode="External"/><Relationship Id="rId2692" Type="http://schemas.openxmlformats.org/officeDocument/2006/relationships/hyperlink" Target="https://twitter.com/" TargetMode="External"/><Relationship Id="rId2997" Type="http://schemas.openxmlformats.org/officeDocument/2006/relationships/hyperlink" Target="https://twitter.com/" TargetMode="External"/><Relationship Id="rId664" Type="http://schemas.openxmlformats.org/officeDocument/2006/relationships/hyperlink" Target="https://twitter.com/" TargetMode="External"/><Relationship Id="rId871" Type="http://schemas.openxmlformats.org/officeDocument/2006/relationships/hyperlink" Target="https://twitter.com/" TargetMode="External"/><Relationship Id="rId969" Type="http://schemas.openxmlformats.org/officeDocument/2006/relationships/hyperlink" Target="https://twitter.com/" TargetMode="External"/><Relationship Id="rId1599" Type="http://schemas.openxmlformats.org/officeDocument/2006/relationships/hyperlink" Target="https://twitter.com/" TargetMode="External"/><Relationship Id="rId2345" Type="http://schemas.openxmlformats.org/officeDocument/2006/relationships/hyperlink" Target="https://twitter.com/" TargetMode="External"/><Relationship Id="rId2552" Type="http://schemas.openxmlformats.org/officeDocument/2006/relationships/hyperlink" Target="https://twitter.com/" TargetMode="External"/><Relationship Id="rId317" Type="http://schemas.openxmlformats.org/officeDocument/2006/relationships/hyperlink" Target="http://www.thehindubusinessline.com/opinion/columns/aarati-krishnan/review-of-ajay-srivastavs-gst-nation/article9745409.ece" TargetMode="External"/><Relationship Id="rId524" Type="http://schemas.openxmlformats.org/officeDocument/2006/relationships/hyperlink" Target="http://www.business-standard.com/article/economy-policy/gst-a-nightmare-on-day1-shops-clueless-businesses-scramble-117070100795_1.html" TargetMode="External"/><Relationship Id="rId731" Type="http://schemas.openxmlformats.org/officeDocument/2006/relationships/hyperlink" Target="https://twitter.com/" TargetMode="External"/><Relationship Id="rId1154" Type="http://schemas.openxmlformats.org/officeDocument/2006/relationships/hyperlink" Target="https://twitter.com/" TargetMode="External"/><Relationship Id="rId1361" Type="http://schemas.openxmlformats.org/officeDocument/2006/relationships/hyperlink" Target="https://twitter.com/" TargetMode="External"/><Relationship Id="rId1459" Type="http://schemas.openxmlformats.org/officeDocument/2006/relationships/hyperlink" Target="https://twitter.com/" TargetMode="External"/><Relationship Id="rId2205" Type="http://schemas.openxmlformats.org/officeDocument/2006/relationships/hyperlink" Target="https://twitter.com/" TargetMode="External"/><Relationship Id="rId2412" Type="http://schemas.openxmlformats.org/officeDocument/2006/relationships/hyperlink" Target="https://twitter.com/" TargetMode="External"/><Relationship Id="rId2857" Type="http://schemas.openxmlformats.org/officeDocument/2006/relationships/hyperlink" Target="https://twitter.com/" TargetMode="External"/><Relationship Id="rId98" Type="http://schemas.openxmlformats.org/officeDocument/2006/relationships/hyperlink" Target="http://www.business-standard.com/article/economy-policy/one-return-a-month-not-3-rates-lower-than-vat-adhia-busts-7-gst-myths-117070200348_1.html" TargetMode="External"/><Relationship Id="rId829" Type="http://schemas.openxmlformats.org/officeDocument/2006/relationships/hyperlink" Target="https://twitter.com/" TargetMode="External"/><Relationship Id="rId1014" Type="http://schemas.openxmlformats.org/officeDocument/2006/relationships/hyperlink" Target="https://twitter.com/" TargetMode="External"/><Relationship Id="rId1221" Type="http://schemas.openxmlformats.org/officeDocument/2006/relationships/hyperlink" Target="https://twitter.com/" TargetMode="External"/><Relationship Id="rId1666" Type="http://schemas.openxmlformats.org/officeDocument/2006/relationships/hyperlink" Target="https://twitter.com/" TargetMode="External"/><Relationship Id="rId1873" Type="http://schemas.openxmlformats.org/officeDocument/2006/relationships/hyperlink" Target="https://twitter.com/" TargetMode="External"/><Relationship Id="rId2717" Type="http://schemas.openxmlformats.org/officeDocument/2006/relationships/hyperlink" Target="https://twitter.com/" TargetMode="External"/><Relationship Id="rId2924" Type="http://schemas.openxmlformats.org/officeDocument/2006/relationships/hyperlink" Target="https://twitter.com/" TargetMode="External"/><Relationship Id="rId1319" Type="http://schemas.openxmlformats.org/officeDocument/2006/relationships/hyperlink" Target="https://twitter.com/" TargetMode="External"/><Relationship Id="rId1526" Type="http://schemas.openxmlformats.org/officeDocument/2006/relationships/hyperlink" Target="https://twitter.com/" TargetMode="External"/><Relationship Id="rId1733" Type="http://schemas.openxmlformats.org/officeDocument/2006/relationships/hyperlink" Target="https://twitter.com/" TargetMode="External"/><Relationship Id="rId1940" Type="http://schemas.openxmlformats.org/officeDocument/2006/relationships/hyperlink" Target="https://twitter.com/" TargetMode="External"/><Relationship Id="rId25" Type="http://schemas.openxmlformats.org/officeDocument/2006/relationships/hyperlink" Target="https://twitter.com/i/web/status/881713216493166594" TargetMode="External"/><Relationship Id="rId1800" Type="http://schemas.openxmlformats.org/officeDocument/2006/relationships/hyperlink" Target="https://twitter.com/" TargetMode="External"/><Relationship Id="rId3046" Type="http://schemas.openxmlformats.org/officeDocument/2006/relationships/hyperlink" Target="https://twitter.com/" TargetMode="External"/><Relationship Id="rId174" Type="http://schemas.openxmlformats.org/officeDocument/2006/relationships/hyperlink" Target="http://www.thehindubusinessline.com/opinion/columns/aarati-krishnan/review-of-ajay-srivastavs-gst-nation/article9745409.ece" TargetMode="External"/><Relationship Id="rId381" Type="http://schemas.openxmlformats.org/officeDocument/2006/relationships/hyperlink" Target="https://twitter.com/i/web/status/881722883126329344" TargetMode="External"/><Relationship Id="rId2062" Type="http://schemas.openxmlformats.org/officeDocument/2006/relationships/hyperlink" Target="https://twitter.com/" TargetMode="External"/><Relationship Id="rId3113" Type="http://schemas.openxmlformats.org/officeDocument/2006/relationships/hyperlink" Target="https://twitter.com/" TargetMode="External"/><Relationship Id="rId241" Type="http://schemas.openxmlformats.org/officeDocument/2006/relationships/hyperlink" Target="http://paper.li/HeRodriguez/1310233454?edition_id=c589df50-5fa1-11e7-afd2-0cc47a0d15fd" TargetMode="External"/><Relationship Id="rId479" Type="http://schemas.openxmlformats.org/officeDocument/2006/relationships/hyperlink" Target="http://www.hindustantimes.com/pune-news/gst-effect-no-more-vehicle-tax-in-cantonment-areas/story-ai6eRA9Bmf0U8nZtvrjunK.html" TargetMode="External"/><Relationship Id="rId686" Type="http://schemas.openxmlformats.org/officeDocument/2006/relationships/hyperlink" Target="https://twitter.com/" TargetMode="External"/><Relationship Id="rId893" Type="http://schemas.openxmlformats.org/officeDocument/2006/relationships/hyperlink" Target="https://twitter.com/" TargetMode="External"/><Relationship Id="rId2367" Type="http://schemas.openxmlformats.org/officeDocument/2006/relationships/hyperlink" Target="https://twitter.com/" TargetMode="External"/><Relationship Id="rId2574" Type="http://schemas.openxmlformats.org/officeDocument/2006/relationships/hyperlink" Target="https://twitter.com/" TargetMode="External"/><Relationship Id="rId2781" Type="http://schemas.openxmlformats.org/officeDocument/2006/relationships/hyperlink" Target="https://twitter.com/" TargetMode="External"/><Relationship Id="rId339" Type="http://schemas.openxmlformats.org/officeDocument/2006/relationships/hyperlink" Target="http://www.motortrend.in/autonews/745512/buying-a-car-gst-explained.htm" TargetMode="External"/><Relationship Id="rId546" Type="http://schemas.openxmlformats.org/officeDocument/2006/relationships/hyperlink" Target="https://twitter.com/i/web/status/881727255021371392" TargetMode="External"/><Relationship Id="rId753" Type="http://schemas.openxmlformats.org/officeDocument/2006/relationships/hyperlink" Target="https://twitter.com/" TargetMode="External"/><Relationship Id="rId1176" Type="http://schemas.openxmlformats.org/officeDocument/2006/relationships/hyperlink" Target="https://twitter.com/" TargetMode="External"/><Relationship Id="rId1383" Type="http://schemas.openxmlformats.org/officeDocument/2006/relationships/hyperlink" Target="https://twitter.com/" TargetMode="External"/><Relationship Id="rId2227" Type="http://schemas.openxmlformats.org/officeDocument/2006/relationships/hyperlink" Target="https://twitter.com/" TargetMode="External"/><Relationship Id="rId2434" Type="http://schemas.openxmlformats.org/officeDocument/2006/relationships/hyperlink" Target="https://twitter.com/" TargetMode="External"/><Relationship Id="rId2879" Type="http://schemas.openxmlformats.org/officeDocument/2006/relationships/hyperlink" Target="https://twitter.com/" TargetMode="External"/><Relationship Id="rId101" Type="http://schemas.openxmlformats.org/officeDocument/2006/relationships/hyperlink" Target="http://www.dnaindia.com/node/2490349" TargetMode="External"/><Relationship Id="rId406" Type="http://schemas.openxmlformats.org/officeDocument/2006/relationships/hyperlink" Target="http://www.business-standard.com/article/economy-policy/one-return-a-month-not-3-rates-lower-than-vat-adhia-busts-7-gst-myths-117070200348_1.html" TargetMode="External"/><Relationship Id="rId960" Type="http://schemas.openxmlformats.org/officeDocument/2006/relationships/hyperlink" Target="https://twitter.com/" TargetMode="External"/><Relationship Id="rId1036" Type="http://schemas.openxmlformats.org/officeDocument/2006/relationships/hyperlink" Target="https://twitter.com/" TargetMode="External"/><Relationship Id="rId1243" Type="http://schemas.openxmlformats.org/officeDocument/2006/relationships/hyperlink" Target="https://twitter.com/" TargetMode="External"/><Relationship Id="rId1590" Type="http://schemas.openxmlformats.org/officeDocument/2006/relationships/hyperlink" Target="https://twitter.com/" TargetMode="External"/><Relationship Id="rId1688" Type="http://schemas.openxmlformats.org/officeDocument/2006/relationships/hyperlink" Target="https://twitter.com/" TargetMode="External"/><Relationship Id="rId1895" Type="http://schemas.openxmlformats.org/officeDocument/2006/relationships/hyperlink" Target="https://twitter.com/" TargetMode="External"/><Relationship Id="rId2641" Type="http://schemas.openxmlformats.org/officeDocument/2006/relationships/hyperlink" Target="https://twitter.com/" TargetMode="External"/><Relationship Id="rId2739" Type="http://schemas.openxmlformats.org/officeDocument/2006/relationships/hyperlink" Target="https://twitter.com/" TargetMode="External"/><Relationship Id="rId2946" Type="http://schemas.openxmlformats.org/officeDocument/2006/relationships/hyperlink" Target="https://twitter.com/" TargetMode="External"/><Relationship Id="rId613" Type="http://schemas.openxmlformats.org/officeDocument/2006/relationships/hyperlink" Target="https://twitter.com/" TargetMode="External"/><Relationship Id="rId820" Type="http://schemas.openxmlformats.org/officeDocument/2006/relationships/hyperlink" Target="https://twitter.com/" TargetMode="External"/><Relationship Id="rId918" Type="http://schemas.openxmlformats.org/officeDocument/2006/relationships/hyperlink" Target="https://twitter.com/" TargetMode="External"/><Relationship Id="rId1450" Type="http://schemas.openxmlformats.org/officeDocument/2006/relationships/hyperlink" Target="https://twitter.com/" TargetMode="External"/><Relationship Id="rId1548" Type="http://schemas.openxmlformats.org/officeDocument/2006/relationships/hyperlink" Target="https://twitter.com/" TargetMode="External"/><Relationship Id="rId1755" Type="http://schemas.openxmlformats.org/officeDocument/2006/relationships/hyperlink" Target="https://twitter.com/" TargetMode="External"/><Relationship Id="rId2501" Type="http://schemas.openxmlformats.org/officeDocument/2006/relationships/hyperlink" Target="https://twitter.com/" TargetMode="External"/><Relationship Id="rId1103" Type="http://schemas.openxmlformats.org/officeDocument/2006/relationships/hyperlink" Target="https://twitter.com/" TargetMode="External"/><Relationship Id="rId1310" Type="http://schemas.openxmlformats.org/officeDocument/2006/relationships/hyperlink" Target="https://twitter.com/" TargetMode="External"/><Relationship Id="rId1408" Type="http://schemas.openxmlformats.org/officeDocument/2006/relationships/hyperlink" Target="https://twitter.com/" TargetMode="External"/><Relationship Id="rId1962" Type="http://schemas.openxmlformats.org/officeDocument/2006/relationships/hyperlink" Target="https://twitter.com/" TargetMode="External"/><Relationship Id="rId2806" Type="http://schemas.openxmlformats.org/officeDocument/2006/relationships/hyperlink" Target="https://twitter.com/" TargetMode="External"/><Relationship Id="rId47" Type="http://schemas.openxmlformats.org/officeDocument/2006/relationships/hyperlink" Target="http://economictimes.indiatimes.com/markets/stocks/news/why-stocks-of-organised-sector-companies-have-an-edge/articleshow/59417551.cms?utm_source=twitter.com&amp;utm_medium=referral&amp;utm_campaign=ETTWMKTS" TargetMode="External"/><Relationship Id="rId1615" Type="http://schemas.openxmlformats.org/officeDocument/2006/relationships/hyperlink" Target="https://twitter.com/" TargetMode="External"/><Relationship Id="rId1822" Type="http://schemas.openxmlformats.org/officeDocument/2006/relationships/hyperlink" Target="https://twitter.com/" TargetMode="External"/><Relationship Id="rId3068" Type="http://schemas.openxmlformats.org/officeDocument/2006/relationships/hyperlink" Target="https://twitter.com/" TargetMode="External"/><Relationship Id="rId196" Type="http://schemas.openxmlformats.org/officeDocument/2006/relationships/hyperlink" Target="http://www.livemint.com/Politics/C7VI5He4FeHSCiCiBidIJP/GST-launched-PM-Modi-stresses-on-political-unity-for-reform.html" TargetMode="External"/><Relationship Id="rId2084" Type="http://schemas.openxmlformats.org/officeDocument/2006/relationships/hyperlink" Target="https://twitter.com/" TargetMode="External"/><Relationship Id="rId2291" Type="http://schemas.openxmlformats.org/officeDocument/2006/relationships/hyperlink" Target="https://twitter.com/" TargetMode="External"/><Relationship Id="rId3135" Type="http://schemas.openxmlformats.org/officeDocument/2006/relationships/hyperlink" Target="https://twitter.com/" TargetMode="External"/><Relationship Id="rId263" Type="http://schemas.openxmlformats.org/officeDocument/2006/relationships/hyperlink" Target="http://www.thehindubusinessline.com/opinion/columns/aarati-krishnan/review-of-ajay-srivastavs-gst-nation/article9745409.ece" TargetMode="External"/><Relationship Id="rId470" Type="http://schemas.openxmlformats.org/officeDocument/2006/relationships/hyperlink" Target="http://mtonline.in/micron/redirect.html?str=Ni0IEZ" TargetMode="External"/><Relationship Id="rId2151" Type="http://schemas.openxmlformats.org/officeDocument/2006/relationships/hyperlink" Target="https://twitter.com/" TargetMode="External"/><Relationship Id="rId2389" Type="http://schemas.openxmlformats.org/officeDocument/2006/relationships/hyperlink" Target="https://twitter.com/" TargetMode="External"/><Relationship Id="rId2596" Type="http://schemas.openxmlformats.org/officeDocument/2006/relationships/hyperlink" Target="https://twitter.com/" TargetMode="External"/><Relationship Id="rId123" Type="http://schemas.openxmlformats.org/officeDocument/2006/relationships/hyperlink" Target="http://economictimes.indiatimes.com/news/economy/policy/is-gst-breaking-your-head-revenue-secretary-busts-seven-myths/straight-from-the-horses-mouth/slideshow/59410813.cms?utm_source=twitter.com&amp;utm_medium=referral&amp;utm_campaign=ETTWMain" TargetMode="External"/><Relationship Id="rId330" Type="http://schemas.openxmlformats.org/officeDocument/2006/relationships/hyperlink" Target="https://twitter.com/i/web/status/881721610775998464" TargetMode="External"/><Relationship Id="rId568" Type="http://schemas.openxmlformats.org/officeDocument/2006/relationships/hyperlink" Target="https://twitter.com/" TargetMode="External"/><Relationship Id="rId775" Type="http://schemas.openxmlformats.org/officeDocument/2006/relationships/hyperlink" Target="https://twitter.com/" TargetMode="External"/><Relationship Id="rId982" Type="http://schemas.openxmlformats.org/officeDocument/2006/relationships/hyperlink" Target="https://twitter.com/" TargetMode="External"/><Relationship Id="rId1198" Type="http://schemas.openxmlformats.org/officeDocument/2006/relationships/hyperlink" Target="https://twitter.com/" TargetMode="External"/><Relationship Id="rId2011" Type="http://schemas.openxmlformats.org/officeDocument/2006/relationships/hyperlink" Target="https://twitter.com/" TargetMode="External"/><Relationship Id="rId2249" Type="http://schemas.openxmlformats.org/officeDocument/2006/relationships/hyperlink" Target="https://twitter.com/" TargetMode="External"/><Relationship Id="rId2456" Type="http://schemas.openxmlformats.org/officeDocument/2006/relationships/hyperlink" Target="https://twitter.com/" TargetMode="External"/><Relationship Id="rId2663" Type="http://schemas.openxmlformats.org/officeDocument/2006/relationships/hyperlink" Target="https://twitter.com/" TargetMode="External"/><Relationship Id="rId2870" Type="http://schemas.openxmlformats.org/officeDocument/2006/relationships/hyperlink" Target="https://twitter.com/" TargetMode="External"/><Relationship Id="rId428" Type="http://schemas.openxmlformats.org/officeDocument/2006/relationships/hyperlink" Target="http://www.mathrubhumi.com/money/specials/gst/gst-1.2058859" TargetMode="External"/><Relationship Id="rId635" Type="http://schemas.openxmlformats.org/officeDocument/2006/relationships/hyperlink" Target="https://twitter.com/" TargetMode="External"/><Relationship Id="rId842" Type="http://schemas.openxmlformats.org/officeDocument/2006/relationships/hyperlink" Target="https://twitter.com/" TargetMode="External"/><Relationship Id="rId1058" Type="http://schemas.openxmlformats.org/officeDocument/2006/relationships/hyperlink" Target="https://twitter.com/" TargetMode="External"/><Relationship Id="rId1265" Type="http://schemas.openxmlformats.org/officeDocument/2006/relationships/hyperlink" Target="https://twitter.com/" TargetMode="External"/><Relationship Id="rId1472" Type="http://schemas.openxmlformats.org/officeDocument/2006/relationships/hyperlink" Target="https://twitter.com/" TargetMode="External"/><Relationship Id="rId2109" Type="http://schemas.openxmlformats.org/officeDocument/2006/relationships/hyperlink" Target="https://twitter.com/" TargetMode="External"/><Relationship Id="rId2316" Type="http://schemas.openxmlformats.org/officeDocument/2006/relationships/hyperlink" Target="https://twitter.com/" TargetMode="External"/><Relationship Id="rId2523" Type="http://schemas.openxmlformats.org/officeDocument/2006/relationships/hyperlink" Target="https://twitter.com/" TargetMode="External"/><Relationship Id="rId2730" Type="http://schemas.openxmlformats.org/officeDocument/2006/relationships/hyperlink" Target="https://twitter.com/" TargetMode="External"/><Relationship Id="rId2968" Type="http://schemas.openxmlformats.org/officeDocument/2006/relationships/hyperlink" Target="https://twitter.com/" TargetMode="External"/><Relationship Id="rId702" Type="http://schemas.openxmlformats.org/officeDocument/2006/relationships/hyperlink" Target="https://twitter.com/" TargetMode="External"/><Relationship Id="rId1125" Type="http://schemas.openxmlformats.org/officeDocument/2006/relationships/hyperlink" Target="https://twitter.com/" TargetMode="External"/><Relationship Id="rId1332" Type="http://schemas.openxmlformats.org/officeDocument/2006/relationships/hyperlink" Target="https://twitter.com/" TargetMode="External"/><Relationship Id="rId1777" Type="http://schemas.openxmlformats.org/officeDocument/2006/relationships/hyperlink" Target="https://twitter.com/" TargetMode="External"/><Relationship Id="rId1984" Type="http://schemas.openxmlformats.org/officeDocument/2006/relationships/hyperlink" Target="https://twitter.com/" TargetMode="External"/><Relationship Id="rId2828" Type="http://schemas.openxmlformats.org/officeDocument/2006/relationships/hyperlink" Target="https://twitter.com/" TargetMode="External"/><Relationship Id="rId69" Type="http://schemas.openxmlformats.org/officeDocument/2006/relationships/hyperlink" Target="https://twitter.com/i/web/status/881714065814437889" TargetMode="External"/><Relationship Id="rId1637" Type="http://schemas.openxmlformats.org/officeDocument/2006/relationships/hyperlink" Target="https://twitter.com/" TargetMode="External"/><Relationship Id="rId1844" Type="http://schemas.openxmlformats.org/officeDocument/2006/relationships/hyperlink" Target="https://twitter.com/" TargetMode="External"/><Relationship Id="rId1704" Type="http://schemas.openxmlformats.org/officeDocument/2006/relationships/hyperlink" Target="https://twitter.com/" TargetMode="External"/><Relationship Id="rId3157" Type="http://schemas.openxmlformats.org/officeDocument/2006/relationships/hyperlink" Target="https://twitter.com/" TargetMode="External"/><Relationship Id="rId285" Type="http://schemas.openxmlformats.org/officeDocument/2006/relationships/hyperlink" Target="https://twitter.com/i/web/status/881720997732163584" TargetMode="External"/><Relationship Id="rId1911" Type="http://schemas.openxmlformats.org/officeDocument/2006/relationships/hyperlink" Target="https://twitter.com/" TargetMode="External"/><Relationship Id="rId492" Type="http://schemas.openxmlformats.org/officeDocument/2006/relationships/hyperlink" Target="http://www.hindustantimes.com/business-news/gst-rollout-companies-cut-prices-some-pause-operations-to-comply-with-new-tax-regime/story-6wLXN86Q5tv0leQGnVVaqN.html" TargetMode="External"/><Relationship Id="rId797" Type="http://schemas.openxmlformats.org/officeDocument/2006/relationships/hyperlink" Target="https://twitter.com/" TargetMode="External"/><Relationship Id="rId2173" Type="http://schemas.openxmlformats.org/officeDocument/2006/relationships/hyperlink" Target="https://twitter.com/" TargetMode="External"/><Relationship Id="rId2380" Type="http://schemas.openxmlformats.org/officeDocument/2006/relationships/hyperlink" Target="https://twitter.com/" TargetMode="External"/><Relationship Id="rId2478" Type="http://schemas.openxmlformats.org/officeDocument/2006/relationships/hyperlink" Target="https://twitter.com/" TargetMode="External"/><Relationship Id="rId3017" Type="http://schemas.openxmlformats.org/officeDocument/2006/relationships/hyperlink" Target="https://twitter.com/" TargetMode="External"/><Relationship Id="rId145" Type="http://schemas.openxmlformats.org/officeDocument/2006/relationships/hyperlink" Target="http://www.thehindubusinessline.com/opinion/columns/aarati-krishnan/review-of-ajay-srivastavs-gst-nation/article9745409.ece" TargetMode="External"/><Relationship Id="rId352" Type="http://schemas.openxmlformats.org/officeDocument/2006/relationships/hyperlink" Target="https://twitter.com/ZeeNewsHindi/status/881565636475797509" TargetMode="External"/><Relationship Id="rId1287" Type="http://schemas.openxmlformats.org/officeDocument/2006/relationships/hyperlink" Target="https://twitter.com/" TargetMode="External"/><Relationship Id="rId2033" Type="http://schemas.openxmlformats.org/officeDocument/2006/relationships/hyperlink" Target="https://twitter.com/" TargetMode="External"/><Relationship Id="rId2240" Type="http://schemas.openxmlformats.org/officeDocument/2006/relationships/hyperlink" Target="https://twitter.com/" TargetMode="External"/><Relationship Id="rId2685" Type="http://schemas.openxmlformats.org/officeDocument/2006/relationships/hyperlink" Target="https://twitter.com/" TargetMode="External"/><Relationship Id="rId2892" Type="http://schemas.openxmlformats.org/officeDocument/2006/relationships/hyperlink" Target="https://twitter.com/" TargetMode="External"/><Relationship Id="rId212" Type="http://schemas.openxmlformats.org/officeDocument/2006/relationships/hyperlink" Target="https://twitter.com/i/web/status/881718817793212417" TargetMode="External"/><Relationship Id="rId657" Type="http://schemas.openxmlformats.org/officeDocument/2006/relationships/hyperlink" Target="https://twitter.com/" TargetMode="External"/><Relationship Id="rId864" Type="http://schemas.openxmlformats.org/officeDocument/2006/relationships/hyperlink" Target="https://twitter.com/" TargetMode="External"/><Relationship Id="rId1494" Type="http://schemas.openxmlformats.org/officeDocument/2006/relationships/hyperlink" Target="https://twitter.com/" TargetMode="External"/><Relationship Id="rId1799" Type="http://schemas.openxmlformats.org/officeDocument/2006/relationships/hyperlink" Target="https://twitter.com/" TargetMode="External"/><Relationship Id="rId2100" Type="http://schemas.openxmlformats.org/officeDocument/2006/relationships/hyperlink" Target="https://twitter.com/" TargetMode="External"/><Relationship Id="rId2338" Type="http://schemas.openxmlformats.org/officeDocument/2006/relationships/hyperlink" Target="https://twitter.com/" TargetMode="External"/><Relationship Id="rId2545" Type="http://schemas.openxmlformats.org/officeDocument/2006/relationships/hyperlink" Target="https://twitter.com/" TargetMode="External"/><Relationship Id="rId2752" Type="http://schemas.openxmlformats.org/officeDocument/2006/relationships/hyperlink" Target="https://twitter.com/" TargetMode="External"/><Relationship Id="rId517" Type="http://schemas.openxmlformats.org/officeDocument/2006/relationships/hyperlink" Target="https://twitter.com/i/web/status/881723977395314688" TargetMode="External"/><Relationship Id="rId724" Type="http://schemas.openxmlformats.org/officeDocument/2006/relationships/hyperlink" Target="https://twitter.com/" TargetMode="External"/><Relationship Id="rId931" Type="http://schemas.openxmlformats.org/officeDocument/2006/relationships/hyperlink" Target="https://twitter.com/" TargetMode="External"/><Relationship Id="rId1147" Type="http://schemas.openxmlformats.org/officeDocument/2006/relationships/hyperlink" Target="https://twitter.com/" TargetMode="External"/><Relationship Id="rId1354" Type="http://schemas.openxmlformats.org/officeDocument/2006/relationships/hyperlink" Target="https://twitter.com/" TargetMode="External"/><Relationship Id="rId1561" Type="http://schemas.openxmlformats.org/officeDocument/2006/relationships/hyperlink" Target="https://twitter.com/" TargetMode="External"/><Relationship Id="rId2405" Type="http://schemas.openxmlformats.org/officeDocument/2006/relationships/hyperlink" Target="https://twitter.com/" TargetMode="External"/><Relationship Id="rId2612" Type="http://schemas.openxmlformats.org/officeDocument/2006/relationships/hyperlink" Target="https://twitter.com/" TargetMode="External"/><Relationship Id="rId60" Type="http://schemas.openxmlformats.org/officeDocument/2006/relationships/hyperlink" Target="http://www.hindustantimes.com/punjab/chandigarh-traders-find-gst-not-so-simple/story-OsKqLr12VY9wPoHTFaIUQK.html" TargetMode="External"/><Relationship Id="rId1007" Type="http://schemas.openxmlformats.org/officeDocument/2006/relationships/hyperlink" Target="https://twitter.com/" TargetMode="External"/><Relationship Id="rId1214" Type="http://schemas.openxmlformats.org/officeDocument/2006/relationships/hyperlink" Target="https://twitter.com/" TargetMode="External"/><Relationship Id="rId1421" Type="http://schemas.openxmlformats.org/officeDocument/2006/relationships/hyperlink" Target="https://twitter.com/" TargetMode="External"/><Relationship Id="rId1659" Type="http://schemas.openxmlformats.org/officeDocument/2006/relationships/hyperlink" Target="https://twitter.com/" TargetMode="External"/><Relationship Id="rId1866" Type="http://schemas.openxmlformats.org/officeDocument/2006/relationships/hyperlink" Target="https://twitter.com/" TargetMode="External"/><Relationship Id="rId2917" Type="http://schemas.openxmlformats.org/officeDocument/2006/relationships/hyperlink" Target="https://twitter.com/" TargetMode="External"/><Relationship Id="rId3081" Type="http://schemas.openxmlformats.org/officeDocument/2006/relationships/hyperlink" Target="https://twitter.com/" TargetMode="External"/><Relationship Id="rId1519" Type="http://schemas.openxmlformats.org/officeDocument/2006/relationships/hyperlink" Target="https://twitter.com/" TargetMode="External"/><Relationship Id="rId1726" Type="http://schemas.openxmlformats.org/officeDocument/2006/relationships/hyperlink" Target="https://twitter.com/" TargetMode="External"/><Relationship Id="rId1933" Type="http://schemas.openxmlformats.org/officeDocument/2006/relationships/hyperlink" Target="https://twitter.com/" TargetMode="External"/><Relationship Id="rId18" Type="http://schemas.openxmlformats.org/officeDocument/2006/relationships/hyperlink" Target="http://economictimes.indiatimes.com/news/politics-and-nation/centre-deploys-200-finance-ministry-officials-to-counter-gst-mispropaganda/articleshow/59416101.cms" TargetMode="External"/><Relationship Id="rId2195" Type="http://schemas.openxmlformats.org/officeDocument/2006/relationships/hyperlink" Target="https://twitter.com/" TargetMode="External"/><Relationship Id="rId3039" Type="http://schemas.openxmlformats.org/officeDocument/2006/relationships/hyperlink" Target="https://twitter.com/" TargetMode="External"/><Relationship Id="rId167" Type="http://schemas.openxmlformats.org/officeDocument/2006/relationships/hyperlink" Target="http://www.deccanchronicle.com/nation/current-affairs/030717/gst-protest-no-film-shows-from-today-in-tamil-nadu.html" TargetMode="External"/><Relationship Id="rId374" Type="http://schemas.openxmlformats.org/officeDocument/2006/relationships/hyperlink" Target="https://twitter.com/i/web/status/881721311520727040" TargetMode="External"/><Relationship Id="rId581" Type="http://schemas.openxmlformats.org/officeDocument/2006/relationships/hyperlink" Target="https://twitter.com/" TargetMode="External"/><Relationship Id="rId2055" Type="http://schemas.openxmlformats.org/officeDocument/2006/relationships/hyperlink" Target="https://twitter.com/" TargetMode="External"/><Relationship Id="rId2262" Type="http://schemas.openxmlformats.org/officeDocument/2006/relationships/hyperlink" Target="https://twitter.com/" TargetMode="External"/><Relationship Id="rId3106" Type="http://schemas.openxmlformats.org/officeDocument/2006/relationships/hyperlink" Target="https://twitter.com/" TargetMode="External"/><Relationship Id="rId234" Type="http://schemas.openxmlformats.org/officeDocument/2006/relationships/hyperlink" Target="http://www.moneycontrol.com/news/business/markets-business/gst-impact-could-remain-for-2-quarters-18-stocks-to-buy-which-will-benefit-the-most-2316657.html" TargetMode="External"/><Relationship Id="rId679" Type="http://schemas.openxmlformats.org/officeDocument/2006/relationships/hyperlink" Target="https://twitter.com/" TargetMode="External"/><Relationship Id="rId886" Type="http://schemas.openxmlformats.org/officeDocument/2006/relationships/hyperlink" Target="https://twitter.com/" TargetMode="External"/><Relationship Id="rId2567" Type="http://schemas.openxmlformats.org/officeDocument/2006/relationships/hyperlink" Target="https://twitter.com/" TargetMode="External"/><Relationship Id="rId2774" Type="http://schemas.openxmlformats.org/officeDocument/2006/relationships/hyperlink" Target="https://twitter.com/" TargetMode="External"/><Relationship Id="rId2" Type="http://schemas.openxmlformats.org/officeDocument/2006/relationships/hyperlink" Target="http://www.thehindubusinessline.com/opinion/columns/aarati-krishnan/review-of-ajay-srivastavs-gst-nation/article9745409.ece" TargetMode="External"/><Relationship Id="rId441" Type="http://schemas.openxmlformats.org/officeDocument/2006/relationships/hyperlink" Target="http://paper.li/globexpert?edition_id=651f8810-5fa4-11e7-bb98-0cc47a0d1609" TargetMode="External"/><Relationship Id="rId539" Type="http://schemas.openxmlformats.org/officeDocument/2006/relationships/hyperlink" Target="https://twitter.com/i/web/status/881722559007309825" TargetMode="External"/><Relationship Id="rId746" Type="http://schemas.openxmlformats.org/officeDocument/2006/relationships/hyperlink" Target="https://twitter.com/" TargetMode="External"/><Relationship Id="rId1071" Type="http://schemas.openxmlformats.org/officeDocument/2006/relationships/hyperlink" Target="https://twitter.com/" TargetMode="External"/><Relationship Id="rId1169" Type="http://schemas.openxmlformats.org/officeDocument/2006/relationships/hyperlink" Target="https://twitter.com/" TargetMode="External"/><Relationship Id="rId1376" Type="http://schemas.openxmlformats.org/officeDocument/2006/relationships/hyperlink" Target="https://twitter.com/" TargetMode="External"/><Relationship Id="rId1583" Type="http://schemas.openxmlformats.org/officeDocument/2006/relationships/hyperlink" Target="https://twitter.com/" TargetMode="External"/><Relationship Id="rId2122" Type="http://schemas.openxmlformats.org/officeDocument/2006/relationships/hyperlink" Target="https://twitter.com/" TargetMode="External"/><Relationship Id="rId2427" Type="http://schemas.openxmlformats.org/officeDocument/2006/relationships/hyperlink" Target="https://twitter.com/" TargetMode="External"/><Relationship Id="rId2981" Type="http://schemas.openxmlformats.org/officeDocument/2006/relationships/hyperlink" Target="https://twitter.com/" TargetMode="External"/><Relationship Id="rId301" Type="http://schemas.openxmlformats.org/officeDocument/2006/relationships/hyperlink" Target="http://www.business-standard.com/article/economy-policy/one-return-a-month-not-3-rates-lower-than-vat-adhia-busts-7-gst-myths-117070200348_1.html" TargetMode="External"/><Relationship Id="rId953" Type="http://schemas.openxmlformats.org/officeDocument/2006/relationships/hyperlink" Target="https://twitter.com/" TargetMode="External"/><Relationship Id="rId1029" Type="http://schemas.openxmlformats.org/officeDocument/2006/relationships/hyperlink" Target="https://twitter.com/" TargetMode="External"/><Relationship Id="rId1236" Type="http://schemas.openxmlformats.org/officeDocument/2006/relationships/hyperlink" Target="https://twitter.com/" TargetMode="External"/><Relationship Id="rId1790" Type="http://schemas.openxmlformats.org/officeDocument/2006/relationships/hyperlink" Target="https://twitter.com/" TargetMode="External"/><Relationship Id="rId1888" Type="http://schemas.openxmlformats.org/officeDocument/2006/relationships/hyperlink" Target="https://twitter.com/" TargetMode="External"/><Relationship Id="rId2634" Type="http://schemas.openxmlformats.org/officeDocument/2006/relationships/hyperlink" Target="https://twitter.com/" TargetMode="External"/><Relationship Id="rId2841" Type="http://schemas.openxmlformats.org/officeDocument/2006/relationships/hyperlink" Target="https://twitter.com/" TargetMode="External"/><Relationship Id="rId2939" Type="http://schemas.openxmlformats.org/officeDocument/2006/relationships/hyperlink" Target="https://twitter.com/" TargetMode="External"/><Relationship Id="rId82" Type="http://schemas.openxmlformats.org/officeDocument/2006/relationships/hyperlink" Target="https://twitter.com/i/web/status/881714392273793024" TargetMode="External"/><Relationship Id="rId606" Type="http://schemas.openxmlformats.org/officeDocument/2006/relationships/hyperlink" Target="https://twitter.com/" TargetMode="External"/><Relationship Id="rId813" Type="http://schemas.openxmlformats.org/officeDocument/2006/relationships/hyperlink" Target="https://twitter.com/" TargetMode="External"/><Relationship Id="rId1443" Type="http://schemas.openxmlformats.org/officeDocument/2006/relationships/hyperlink" Target="https://twitter.com/" TargetMode="External"/><Relationship Id="rId1650" Type="http://schemas.openxmlformats.org/officeDocument/2006/relationships/hyperlink" Target="https://twitter.com/" TargetMode="External"/><Relationship Id="rId1748" Type="http://schemas.openxmlformats.org/officeDocument/2006/relationships/hyperlink" Target="https://twitter.com/" TargetMode="External"/><Relationship Id="rId2701" Type="http://schemas.openxmlformats.org/officeDocument/2006/relationships/hyperlink" Target="https://twitter.com/" TargetMode="External"/><Relationship Id="rId1303" Type="http://schemas.openxmlformats.org/officeDocument/2006/relationships/hyperlink" Target="https://twitter.com/" TargetMode="External"/><Relationship Id="rId1510" Type="http://schemas.openxmlformats.org/officeDocument/2006/relationships/hyperlink" Target="https://twitter.com/" TargetMode="External"/><Relationship Id="rId1955" Type="http://schemas.openxmlformats.org/officeDocument/2006/relationships/hyperlink" Target="https://twitter.com/" TargetMode="External"/><Relationship Id="rId1608" Type="http://schemas.openxmlformats.org/officeDocument/2006/relationships/hyperlink" Target="https://twitter.com/" TargetMode="External"/><Relationship Id="rId1815" Type="http://schemas.openxmlformats.org/officeDocument/2006/relationships/hyperlink" Target="https://twitter.com/" TargetMode="External"/><Relationship Id="rId3030" Type="http://schemas.openxmlformats.org/officeDocument/2006/relationships/hyperlink" Target="https://twitter.com/" TargetMode="External"/><Relationship Id="rId189" Type="http://schemas.openxmlformats.org/officeDocument/2006/relationships/hyperlink" Target="http://www.hindustantimes.com/punjab/chandigarh-traders-find-gst-not-so-simple/story-OsKqLr12VY9wPoHTFaIUQK.html" TargetMode="External"/><Relationship Id="rId396" Type="http://schemas.openxmlformats.org/officeDocument/2006/relationships/hyperlink" Target="https://www.facebook.com/BJP4India/videos/1714512838589232/" TargetMode="External"/><Relationship Id="rId2077" Type="http://schemas.openxmlformats.org/officeDocument/2006/relationships/hyperlink" Target="https://twitter.com/" TargetMode="External"/><Relationship Id="rId2284" Type="http://schemas.openxmlformats.org/officeDocument/2006/relationships/hyperlink" Target="https://twitter.com/" TargetMode="External"/><Relationship Id="rId2491" Type="http://schemas.openxmlformats.org/officeDocument/2006/relationships/hyperlink" Target="https://twitter.com/" TargetMode="External"/><Relationship Id="rId3128" Type="http://schemas.openxmlformats.org/officeDocument/2006/relationships/hyperlink" Target="https://twitter.com/" TargetMode="External"/><Relationship Id="rId256" Type="http://schemas.openxmlformats.org/officeDocument/2006/relationships/hyperlink" Target="https://twitter.com/i/web/status/881719430140612609" TargetMode="External"/><Relationship Id="rId463" Type="http://schemas.openxmlformats.org/officeDocument/2006/relationships/hyperlink" Target="https://www.bloombergquint.com/gst/2017/07/02/gst-hero-motocorp-cuts-prices-to-pass-on-benefits" TargetMode="External"/><Relationship Id="rId670" Type="http://schemas.openxmlformats.org/officeDocument/2006/relationships/hyperlink" Target="https://twitter.com/" TargetMode="External"/><Relationship Id="rId1093" Type="http://schemas.openxmlformats.org/officeDocument/2006/relationships/hyperlink" Target="https://twitter.com/" TargetMode="External"/><Relationship Id="rId2144" Type="http://schemas.openxmlformats.org/officeDocument/2006/relationships/hyperlink" Target="https://twitter.com/" TargetMode="External"/><Relationship Id="rId2351" Type="http://schemas.openxmlformats.org/officeDocument/2006/relationships/hyperlink" Target="https://twitter.com/" TargetMode="External"/><Relationship Id="rId2589" Type="http://schemas.openxmlformats.org/officeDocument/2006/relationships/hyperlink" Target="https://twitter.com/" TargetMode="External"/><Relationship Id="rId2796" Type="http://schemas.openxmlformats.org/officeDocument/2006/relationships/hyperlink" Target="https://twitter.com/" TargetMode="External"/><Relationship Id="rId116" Type="http://schemas.openxmlformats.org/officeDocument/2006/relationships/hyperlink" Target="http://www.newsx.com/business/67909-revenue-secretary-hasmukh-adhia-dispels-seven-myths-about-gst" TargetMode="External"/><Relationship Id="rId323" Type="http://schemas.openxmlformats.org/officeDocument/2006/relationships/hyperlink" Target="http://www.zeebiz.com/technology/news-gst-impact-apple-cuts-iphone-ipad-prices-in-india-18122" TargetMode="External"/><Relationship Id="rId530" Type="http://schemas.openxmlformats.org/officeDocument/2006/relationships/hyperlink" Target="https://twitter.com/i/web/status/881726111499026436" TargetMode="External"/><Relationship Id="rId768" Type="http://schemas.openxmlformats.org/officeDocument/2006/relationships/hyperlink" Target="https://twitter.com/" TargetMode="External"/><Relationship Id="rId975" Type="http://schemas.openxmlformats.org/officeDocument/2006/relationships/hyperlink" Target="https://twitter.com/" TargetMode="External"/><Relationship Id="rId1160" Type="http://schemas.openxmlformats.org/officeDocument/2006/relationships/hyperlink" Target="https://twitter.com/" TargetMode="External"/><Relationship Id="rId1398" Type="http://schemas.openxmlformats.org/officeDocument/2006/relationships/hyperlink" Target="https://twitter.com/" TargetMode="External"/><Relationship Id="rId2004" Type="http://schemas.openxmlformats.org/officeDocument/2006/relationships/hyperlink" Target="https://twitter.com/" TargetMode="External"/><Relationship Id="rId2211" Type="http://schemas.openxmlformats.org/officeDocument/2006/relationships/hyperlink" Target="https://twitter.com/" TargetMode="External"/><Relationship Id="rId2449" Type="http://schemas.openxmlformats.org/officeDocument/2006/relationships/hyperlink" Target="https://twitter.com/" TargetMode="External"/><Relationship Id="rId2656" Type="http://schemas.openxmlformats.org/officeDocument/2006/relationships/hyperlink" Target="https://twitter.com/" TargetMode="External"/><Relationship Id="rId2863" Type="http://schemas.openxmlformats.org/officeDocument/2006/relationships/hyperlink" Target="https://twitter.com/" TargetMode="External"/><Relationship Id="rId628" Type="http://schemas.openxmlformats.org/officeDocument/2006/relationships/hyperlink" Target="https://twitter.com/" TargetMode="External"/><Relationship Id="rId835" Type="http://schemas.openxmlformats.org/officeDocument/2006/relationships/hyperlink" Target="https://twitter.com/" TargetMode="External"/><Relationship Id="rId1258" Type="http://schemas.openxmlformats.org/officeDocument/2006/relationships/hyperlink" Target="https://twitter.com/" TargetMode="External"/><Relationship Id="rId1465" Type="http://schemas.openxmlformats.org/officeDocument/2006/relationships/hyperlink" Target="https://twitter.com/" TargetMode="External"/><Relationship Id="rId1672" Type="http://schemas.openxmlformats.org/officeDocument/2006/relationships/hyperlink" Target="https://twitter.com/" TargetMode="External"/><Relationship Id="rId2309" Type="http://schemas.openxmlformats.org/officeDocument/2006/relationships/hyperlink" Target="https://twitter.com/" TargetMode="External"/><Relationship Id="rId2516" Type="http://schemas.openxmlformats.org/officeDocument/2006/relationships/hyperlink" Target="https://twitter.com/" TargetMode="External"/><Relationship Id="rId2723" Type="http://schemas.openxmlformats.org/officeDocument/2006/relationships/hyperlink" Target="https://twitter.com/" TargetMode="External"/><Relationship Id="rId1020" Type="http://schemas.openxmlformats.org/officeDocument/2006/relationships/hyperlink" Target="https://twitter.com/" TargetMode="External"/><Relationship Id="rId1118" Type="http://schemas.openxmlformats.org/officeDocument/2006/relationships/hyperlink" Target="https://twitter.com/" TargetMode="External"/><Relationship Id="rId1325" Type="http://schemas.openxmlformats.org/officeDocument/2006/relationships/hyperlink" Target="https://twitter.com/" TargetMode="External"/><Relationship Id="rId1532" Type="http://schemas.openxmlformats.org/officeDocument/2006/relationships/hyperlink" Target="https://twitter.com/" TargetMode="External"/><Relationship Id="rId1977" Type="http://schemas.openxmlformats.org/officeDocument/2006/relationships/hyperlink" Target="https://twitter.com/" TargetMode="External"/><Relationship Id="rId2930" Type="http://schemas.openxmlformats.org/officeDocument/2006/relationships/hyperlink" Target="https://twitter.com/" TargetMode="External"/><Relationship Id="rId902" Type="http://schemas.openxmlformats.org/officeDocument/2006/relationships/hyperlink" Target="https://twitter.com/" TargetMode="External"/><Relationship Id="rId1837" Type="http://schemas.openxmlformats.org/officeDocument/2006/relationships/hyperlink" Target="https://twitter.com/" TargetMode="External"/><Relationship Id="rId31" Type="http://schemas.openxmlformats.org/officeDocument/2006/relationships/hyperlink" Target="http://www.india.com/business/gst-lpg-becomes-costlier-by-rs-32-as-tax-rate-increases-subsidy-comes-down-2289727/" TargetMode="External"/><Relationship Id="rId2099" Type="http://schemas.openxmlformats.org/officeDocument/2006/relationships/hyperlink" Target="https://twitter.com/" TargetMode="External"/><Relationship Id="rId3052" Type="http://schemas.openxmlformats.org/officeDocument/2006/relationships/hyperlink" Target="https://twitter.com/" TargetMode="External"/><Relationship Id="rId180" Type="http://schemas.openxmlformats.org/officeDocument/2006/relationships/hyperlink" Target="https://twitter.com/porinju/status/881711143315685377" TargetMode="External"/><Relationship Id="rId278" Type="http://schemas.openxmlformats.org/officeDocument/2006/relationships/hyperlink" Target="http://www.firstpost.com/business/gst-subsidy-cut-impact-your-domestic-lpg-bill-just-went-up-by-up-to-rs-32-from-1-july-3769681.html" TargetMode="External"/><Relationship Id="rId1904" Type="http://schemas.openxmlformats.org/officeDocument/2006/relationships/hyperlink" Target="https://twitter.com/" TargetMode="External"/><Relationship Id="rId485" Type="http://schemas.openxmlformats.org/officeDocument/2006/relationships/hyperlink" Target="http://www.hindustantimes.com/punjab/chandigarh-traders-find-gst-not-so-simple/story-OsKqLr12VY9wPoHTFaIUQK.html" TargetMode="External"/><Relationship Id="rId692" Type="http://schemas.openxmlformats.org/officeDocument/2006/relationships/hyperlink" Target="https://twitter.com/" TargetMode="External"/><Relationship Id="rId2166" Type="http://schemas.openxmlformats.org/officeDocument/2006/relationships/hyperlink" Target="https://twitter.com/" TargetMode="External"/><Relationship Id="rId2373" Type="http://schemas.openxmlformats.org/officeDocument/2006/relationships/hyperlink" Target="https://twitter.com/" TargetMode="External"/><Relationship Id="rId2580" Type="http://schemas.openxmlformats.org/officeDocument/2006/relationships/hyperlink" Target="https://twitter.com/" TargetMode="External"/><Relationship Id="rId138" Type="http://schemas.openxmlformats.org/officeDocument/2006/relationships/hyperlink" Target="http://timesofindia.indiatimes.com/business/india-business/80-items-in-gst-within-18-rate-to-benefit-honest-people/articleshow/59387174.cms" TargetMode="External"/><Relationship Id="rId345" Type="http://schemas.openxmlformats.org/officeDocument/2006/relationships/hyperlink" Target="http://rajasthanpatrika.patrika.com/story/bikaner/after-gst-dominates-profiteering-2616963.html?utm_source=Twitter&amp;utm_medium=Social" TargetMode="External"/><Relationship Id="rId552" Type="http://schemas.openxmlformats.org/officeDocument/2006/relationships/hyperlink" Target="http://www.hindustantimes.com/india-news/day-1-of-gst-rollout-no-major-panic-barring-few-lapses-as-businesses-transition/story-LVHVMoKCCmtXfJ4VYXL3xJ.html" TargetMode="External"/><Relationship Id="rId997" Type="http://schemas.openxmlformats.org/officeDocument/2006/relationships/hyperlink" Target="https://twitter.com/" TargetMode="External"/><Relationship Id="rId1182" Type="http://schemas.openxmlformats.org/officeDocument/2006/relationships/hyperlink" Target="https://twitter.com/" TargetMode="External"/><Relationship Id="rId2026" Type="http://schemas.openxmlformats.org/officeDocument/2006/relationships/hyperlink" Target="https://twitter.com/" TargetMode="External"/><Relationship Id="rId2233" Type="http://schemas.openxmlformats.org/officeDocument/2006/relationships/hyperlink" Target="https://twitter.com/" TargetMode="External"/><Relationship Id="rId2440" Type="http://schemas.openxmlformats.org/officeDocument/2006/relationships/hyperlink" Target="https://twitter.com/" TargetMode="External"/><Relationship Id="rId2678" Type="http://schemas.openxmlformats.org/officeDocument/2006/relationships/hyperlink" Target="https://twitter.com/" TargetMode="External"/><Relationship Id="rId2885" Type="http://schemas.openxmlformats.org/officeDocument/2006/relationships/hyperlink" Target="https://twitter.com/" TargetMode="External"/><Relationship Id="rId205" Type="http://schemas.openxmlformats.org/officeDocument/2006/relationships/hyperlink" Target="https://twitter.com/i/web/status/881715199018844160" TargetMode="External"/><Relationship Id="rId412" Type="http://schemas.openxmlformats.org/officeDocument/2006/relationships/hyperlink" Target="https://samaydhara.com/business/business-news/gst-what-will-happen-to-gold-after-gst-will-gold-be-expensive-or-cheaper/17847/" TargetMode="External"/><Relationship Id="rId857" Type="http://schemas.openxmlformats.org/officeDocument/2006/relationships/hyperlink" Target="https://twitter.com/" TargetMode="External"/><Relationship Id="rId1042" Type="http://schemas.openxmlformats.org/officeDocument/2006/relationships/hyperlink" Target="https://twitter.com/" TargetMode="External"/><Relationship Id="rId1487" Type="http://schemas.openxmlformats.org/officeDocument/2006/relationships/hyperlink" Target="https://twitter.com/" TargetMode="External"/><Relationship Id="rId1694" Type="http://schemas.openxmlformats.org/officeDocument/2006/relationships/hyperlink" Target="https://twitter.com/" TargetMode="External"/><Relationship Id="rId2300" Type="http://schemas.openxmlformats.org/officeDocument/2006/relationships/hyperlink" Target="https://twitter.com/" TargetMode="External"/><Relationship Id="rId2538" Type="http://schemas.openxmlformats.org/officeDocument/2006/relationships/hyperlink" Target="https://twitter.com/" TargetMode="External"/><Relationship Id="rId2745" Type="http://schemas.openxmlformats.org/officeDocument/2006/relationships/hyperlink" Target="https://twitter.com/" TargetMode="External"/><Relationship Id="rId2952" Type="http://schemas.openxmlformats.org/officeDocument/2006/relationships/hyperlink" Target="https://twitter.com/" TargetMode="External"/><Relationship Id="rId717" Type="http://schemas.openxmlformats.org/officeDocument/2006/relationships/hyperlink" Target="https://twitter.com/" TargetMode="External"/><Relationship Id="rId924" Type="http://schemas.openxmlformats.org/officeDocument/2006/relationships/hyperlink" Target="https://twitter.com/" TargetMode="External"/><Relationship Id="rId1347" Type="http://schemas.openxmlformats.org/officeDocument/2006/relationships/hyperlink" Target="https://twitter.com/" TargetMode="External"/><Relationship Id="rId1554" Type="http://schemas.openxmlformats.org/officeDocument/2006/relationships/hyperlink" Target="https://twitter.com/" TargetMode="External"/><Relationship Id="rId1761" Type="http://schemas.openxmlformats.org/officeDocument/2006/relationships/hyperlink" Target="https://twitter.com/" TargetMode="External"/><Relationship Id="rId1999" Type="http://schemas.openxmlformats.org/officeDocument/2006/relationships/hyperlink" Target="https://twitter.com/" TargetMode="External"/><Relationship Id="rId2605" Type="http://schemas.openxmlformats.org/officeDocument/2006/relationships/hyperlink" Target="https://twitter.com/" TargetMode="External"/><Relationship Id="rId2812" Type="http://schemas.openxmlformats.org/officeDocument/2006/relationships/hyperlink" Target="https://twitter.com/" TargetMode="External"/><Relationship Id="rId53" Type="http://schemas.openxmlformats.org/officeDocument/2006/relationships/hyperlink" Target="http://www.thehindubusinessline.com/opinion/columns/aarati-krishnan/review-of-ajay-srivastavs-gst-nation/article9745409.ece" TargetMode="External"/><Relationship Id="rId1207" Type="http://schemas.openxmlformats.org/officeDocument/2006/relationships/hyperlink" Target="https://twitter.com/" TargetMode="External"/><Relationship Id="rId1414" Type="http://schemas.openxmlformats.org/officeDocument/2006/relationships/hyperlink" Target="https://twitter.com/" TargetMode="External"/><Relationship Id="rId1621" Type="http://schemas.openxmlformats.org/officeDocument/2006/relationships/hyperlink" Target="https://twitter.com/" TargetMode="External"/><Relationship Id="rId1859" Type="http://schemas.openxmlformats.org/officeDocument/2006/relationships/hyperlink" Target="https://twitter.com/" TargetMode="External"/><Relationship Id="rId3074" Type="http://schemas.openxmlformats.org/officeDocument/2006/relationships/hyperlink" Target="https://twitter.com/" TargetMode="External"/><Relationship Id="rId1719" Type="http://schemas.openxmlformats.org/officeDocument/2006/relationships/hyperlink" Target="https://twitter.com/" TargetMode="External"/><Relationship Id="rId1926" Type="http://schemas.openxmlformats.org/officeDocument/2006/relationships/hyperlink" Target="https://twitter.com/" TargetMode="External"/><Relationship Id="rId2090" Type="http://schemas.openxmlformats.org/officeDocument/2006/relationships/hyperlink" Target="https://twitter.com/" TargetMode="External"/><Relationship Id="rId2188" Type="http://schemas.openxmlformats.org/officeDocument/2006/relationships/hyperlink" Target="https://twitter.com/" TargetMode="External"/><Relationship Id="rId2395" Type="http://schemas.openxmlformats.org/officeDocument/2006/relationships/hyperlink" Target="https://twitter.com/" TargetMode="External"/><Relationship Id="rId3141" Type="http://schemas.openxmlformats.org/officeDocument/2006/relationships/hyperlink" Target="https://twitter.com/" TargetMode="External"/><Relationship Id="rId367" Type="http://schemas.openxmlformats.org/officeDocument/2006/relationships/hyperlink" Target="http://www.newsstate.com/" TargetMode="External"/><Relationship Id="rId574" Type="http://schemas.openxmlformats.org/officeDocument/2006/relationships/hyperlink" Target="https://twitter.com/" TargetMode="External"/><Relationship Id="rId2048" Type="http://schemas.openxmlformats.org/officeDocument/2006/relationships/hyperlink" Target="https://twitter.com/" TargetMode="External"/><Relationship Id="rId2255" Type="http://schemas.openxmlformats.org/officeDocument/2006/relationships/hyperlink" Target="https://twitter.com/" TargetMode="External"/><Relationship Id="rId3001" Type="http://schemas.openxmlformats.org/officeDocument/2006/relationships/hyperlink" Target="https://twitter.com/" TargetMode="External"/><Relationship Id="rId227" Type="http://schemas.openxmlformats.org/officeDocument/2006/relationships/hyperlink" Target="http://www.hindustantimes.com/pune-news/gst-effect-no-more-vehicle-tax-in-cantonment-areas/story-ai6eRA9Bmf0U8nZtvrjunK.html" TargetMode="External"/><Relationship Id="rId781" Type="http://schemas.openxmlformats.org/officeDocument/2006/relationships/hyperlink" Target="https://twitter.com/" TargetMode="External"/><Relationship Id="rId879" Type="http://schemas.openxmlformats.org/officeDocument/2006/relationships/hyperlink" Target="https://twitter.com/" TargetMode="External"/><Relationship Id="rId2462" Type="http://schemas.openxmlformats.org/officeDocument/2006/relationships/hyperlink" Target="https://twitter.com/" TargetMode="External"/><Relationship Id="rId2767" Type="http://schemas.openxmlformats.org/officeDocument/2006/relationships/hyperlink" Target="https://twitter.com/" TargetMode="External"/><Relationship Id="rId434" Type="http://schemas.openxmlformats.org/officeDocument/2006/relationships/hyperlink" Target="http://paper.li/TarekFatah?edition_id=8c2123e0-5f1a-11e7-afd2-0cc47a0d15fd" TargetMode="External"/><Relationship Id="rId641" Type="http://schemas.openxmlformats.org/officeDocument/2006/relationships/hyperlink" Target="https://twitter.com/" TargetMode="External"/><Relationship Id="rId739" Type="http://schemas.openxmlformats.org/officeDocument/2006/relationships/hyperlink" Target="https://twitter.com/" TargetMode="External"/><Relationship Id="rId1064" Type="http://schemas.openxmlformats.org/officeDocument/2006/relationships/hyperlink" Target="https://twitter.com/" TargetMode="External"/><Relationship Id="rId1271" Type="http://schemas.openxmlformats.org/officeDocument/2006/relationships/hyperlink" Target="https://twitter.com/" TargetMode="External"/><Relationship Id="rId1369" Type="http://schemas.openxmlformats.org/officeDocument/2006/relationships/hyperlink" Target="https://twitter.com/" TargetMode="External"/><Relationship Id="rId1576" Type="http://schemas.openxmlformats.org/officeDocument/2006/relationships/hyperlink" Target="https://twitter.com/" TargetMode="External"/><Relationship Id="rId2115" Type="http://schemas.openxmlformats.org/officeDocument/2006/relationships/hyperlink" Target="https://twitter.com/" TargetMode="External"/><Relationship Id="rId2322" Type="http://schemas.openxmlformats.org/officeDocument/2006/relationships/hyperlink" Target="https://twitter.com/" TargetMode="External"/><Relationship Id="rId2974" Type="http://schemas.openxmlformats.org/officeDocument/2006/relationships/hyperlink" Target="https://twitter.com/" TargetMode="External"/><Relationship Id="rId501" Type="http://schemas.openxmlformats.org/officeDocument/2006/relationships/hyperlink" Target="https://twitter.com/i/web/status/881726460427292673" TargetMode="External"/><Relationship Id="rId946" Type="http://schemas.openxmlformats.org/officeDocument/2006/relationships/hyperlink" Target="https://twitter.com/" TargetMode="External"/><Relationship Id="rId1131" Type="http://schemas.openxmlformats.org/officeDocument/2006/relationships/hyperlink" Target="https://twitter.com/" TargetMode="External"/><Relationship Id="rId1229" Type="http://schemas.openxmlformats.org/officeDocument/2006/relationships/hyperlink" Target="https://twitter.com/" TargetMode="External"/><Relationship Id="rId1783" Type="http://schemas.openxmlformats.org/officeDocument/2006/relationships/hyperlink" Target="https://twitter.com/" TargetMode="External"/><Relationship Id="rId1990" Type="http://schemas.openxmlformats.org/officeDocument/2006/relationships/hyperlink" Target="https://twitter.com/" TargetMode="External"/><Relationship Id="rId2627" Type="http://schemas.openxmlformats.org/officeDocument/2006/relationships/hyperlink" Target="https://twitter.com/" TargetMode="External"/><Relationship Id="rId2834" Type="http://schemas.openxmlformats.org/officeDocument/2006/relationships/hyperlink" Target="https://twitter.com/" TargetMode="External"/><Relationship Id="rId75" Type="http://schemas.openxmlformats.org/officeDocument/2006/relationships/hyperlink" Target="https://twitter.com/i/web/status/881714065814437889" TargetMode="External"/><Relationship Id="rId806" Type="http://schemas.openxmlformats.org/officeDocument/2006/relationships/hyperlink" Target="https://twitter.com/" TargetMode="External"/><Relationship Id="rId1436" Type="http://schemas.openxmlformats.org/officeDocument/2006/relationships/hyperlink" Target="https://twitter.com/" TargetMode="External"/><Relationship Id="rId1643" Type="http://schemas.openxmlformats.org/officeDocument/2006/relationships/hyperlink" Target="https://twitter.com/" TargetMode="External"/><Relationship Id="rId1850" Type="http://schemas.openxmlformats.org/officeDocument/2006/relationships/hyperlink" Target="https://twitter.com/" TargetMode="External"/><Relationship Id="rId2901" Type="http://schemas.openxmlformats.org/officeDocument/2006/relationships/hyperlink" Target="https://twitter.com/" TargetMode="External"/><Relationship Id="rId3096" Type="http://schemas.openxmlformats.org/officeDocument/2006/relationships/hyperlink" Target="https://twitter.com/" TargetMode="External"/><Relationship Id="rId1503" Type="http://schemas.openxmlformats.org/officeDocument/2006/relationships/hyperlink" Target="https://twitter.com/" TargetMode="External"/><Relationship Id="rId1710" Type="http://schemas.openxmlformats.org/officeDocument/2006/relationships/hyperlink" Target="https://twitter.com/" TargetMode="External"/><Relationship Id="rId1948" Type="http://schemas.openxmlformats.org/officeDocument/2006/relationships/hyperlink" Target="https://twitter.com/" TargetMode="External"/><Relationship Id="rId291" Type="http://schemas.openxmlformats.org/officeDocument/2006/relationships/hyperlink" Target="http://www.hindustantimes.com/pune-news/gst-effect-no-more-vehicle-tax-in-cantonment-areas/story-ai6eRA9Bmf0U8nZtvrjunK.html" TargetMode="External"/><Relationship Id="rId1808" Type="http://schemas.openxmlformats.org/officeDocument/2006/relationships/hyperlink" Target="https://twitter.com/" TargetMode="External"/><Relationship Id="rId3023" Type="http://schemas.openxmlformats.org/officeDocument/2006/relationships/hyperlink" Target="https://twitter.com/" TargetMode="External"/><Relationship Id="rId151" Type="http://schemas.openxmlformats.org/officeDocument/2006/relationships/hyperlink" Target="http://www.thehindubusinessline.com/opinion/columns/aarati-krishnan/review-of-ajay-srivastavs-gst-nation/article9745409.ece" TargetMode="External"/><Relationship Id="rId389" Type="http://schemas.openxmlformats.org/officeDocument/2006/relationships/hyperlink" Target="https://twitter.com/ThePriyalSingh/status/881521872646569984" TargetMode="External"/><Relationship Id="rId596" Type="http://schemas.openxmlformats.org/officeDocument/2006/relationships/hyperlink" Target="https://twitter.com/" TargetMode="External"/><Relationship Id="rId2277" Type="http://schemas.openxmlformats.org/officeDocument/2006/relationships/hyperlink" Target="https://twitter.com/" TargetMode="External"/><Relationship Id="rId2484" Type="http://schemas.openxmlformats.org/officeDocument/2006/relationships/hyperlink" Target="https://twitter.com/" TargetMode="External"/><Relationship Id="rId2691" Type="http://schemas.openxmlformats.org/officeDocument/2006/relationships/hyperlink" Target="https://twitter.com/" TargetMode="External"/><Relationship Id="rId249" Type="http://schemas.openxmlformats.org/officeDocument/2006/relationships/hyperlink" Target="https://twitter.com/i/web/status/881720262709755904" TargetMode="External"/><Relationship Id="rId456" Type="http://schemas.openxmlformats.org/officeDocument/2006/relationships/hyperlink" Target="https://www.bloombergquint.com/gst/2017/07/02/medicines-medical-devices-continue-to-be-sold-at-pre-gst-prices" TargetMode="External"/><Relationship Id="rId663" Type="http://schemas.openxmlformats.org/officeDocument/2006/relationships/hyperlink" Target="https://twitter.com/" TargetMode="External"/><Relationship Id="rId870" Type="http://schemas.openxmlformats.org/officeDocument/2006/relationships/hyperlink" Target="https://twitter.com/" TargetMode="External"/><Relationship Id="rId1086" Type="http://schemas.openxmlformats.org/officeDocument/2006/relationships/hyperlink" Target="https://twitter.com/" TargetMode="External"/><Relationship Id="rId1293" Type="http://schemas.openxmlformats.org/officeDocument/2006/relationships/hyperlink" Target="https://twitter.com/" TargetMode="External"/><Relationship Id="rId2137" Type="http://schemas.openxmlformats.org/officeDocument/2006/relationships/hyperlink" Target="https://twitter.com/" TargetMode="External"/><Relationship Id="rId2344" Type="http://schemas.openxmlformats.org/officeDocument/2006/relationships/hyperlink" Target="https://twitter.com/" TargetMode="External"/><Relationship Id="rId2551" Type="http://schemas.openxmlformats.org/officeDocument/2006/relationships/hyperlink" Target="https://twitter.com/" TargetMode="External"/><Relationship Id="rId2789" Type="http://schemas.openxmlformats.org/officeDocument/2006/relationships/hyperlink" Target="https://twitter.com/" TargetMode="External"/><Relationship Id="rId2996" Type="http://schemas.openxmlformats.org/officeDocument/2006/relationships/hyperlink" Target="https://twitter.com/" TargetMode="External"/><Relationship Id="rId109" Type="http://schemas.openxmlformats.org/officeDocument/2006/relationships/hyperlink" Target="https://twitter.com/rajvgarg/status/881462274614902785" TargetMode="External"/><Relationship Id="rId316" Type="http://schemas.openxmlformats.org/officeDocument/2006/relationships/hyperlink" Target="http://www.thehindubusinessline.com/opinion/columns/aarati-krishnan/review-of-ajay-srivastavs-gst-nation/article9745409.ece" TargetMode="External"/><Relationship Id="rId523" Type="http://schemas.openxmlformats.org/officeDocument/2006/relationships/hyperlink" Target="http://www.business-standard.com/article/economy-policy/one-return-a-month-not-3-rates-lower-than-vat-adhia-busts-7-gst-myths-117070200348_1.html" TargetMode="External"/><Relationship Id="rId968" Type="http://schemas.openxmlformats.org/officeDocument/2006/relationships/hyperlink" Target="https://twitter.com/" TargetMode="External"/><Relationship Id="rId1153" Type="http://schemas.openxmlformats.org/officeDocument/2006/relationships/hyperlink" Target="https://twitter.com/" TargetMode="External"/><Relationship Id="rId1598" Type="http://schemas.openxmlformats.org/officeDocument/2006/relationships/hyperlink" Target="https://twitter.com/" TargetMode="External"/><Relationship Id="rId2204" Type="http://schemas.openxmlformats.org/officeDocument/2006/relationships/hyperlink" Target="https://twitter.com/" TargetMode="External"/><Relationship Id="rId2649" Type="http://schemas.openxmlformats.org/officeDocument/2006/relationships/hyperlink" Target="https://twitter.com/" TargetMode="External"/><Relationship Id="rId2856" Type="http://schemas.openxmlformats.org/officeDocument/2006/relationships/hyperlink" Target="https://twitter.com/" TargetMode="External"/><Relationship Id="rId97" Type="http://schemas.openxmlformats.org/officeDocument/2006/relationships/hyperlink" Target="http://paper.li/chairmansresort/1319705651?edition_id=fbbb7f50-5f9e-11e7-afd2-0cc47a0d15fd" TargetMode="External"/><Relationship Id="rId730" Type="http://schemas.openxmlformats.org/officeDocument/2006/relationships/hyperlink" Target="https://twitter.com/" TargetMode="External"/><Relationship Id="rId828" Type="http://schemas.openxmlformats.org/officeDocument/2006/relationships/hyperlink" Target="https://twitter.com/" TargetMode="External"/><Relationship Id="rId1013" Type="http://schemas.openxmlformats.org/officeDocument/2006/relationships/hyperlink" Target="https://twitter.com/" TargetMode="External"/><Relationship Id="rId1360" Type="http://schemas.openxmlformats.org/officeDocument/2006/relationships/hyperlink" Target="https://twitter.com/" TargetMode="External"/><Relationship Id="rId1458" Type="http://schemas.openxmlformats.org/officeDocument/2006/relationships/hyperlink" Target="https://twitter.com/" TargetMode="External"/><Relationship Id="rId1665" Type="http://schemas.openxmlformats.org/officeDocument/2006/relationships/hyperlink" Target="https://twitter.com/" TargetMode="External"/><Relationship Id="rId1872" Type="http://schemas.openxmlformats.org/officeDocument/2006/relationships/hyperlink" Target="https://twitter.com/" TargetMode="External"/><Relationship Id="rId2411" Type="http://schemas.openxmlformats.org/officeDocument/2006/relationships/hyperlink" Target="https://twitter.com/" TargetMode="External"/><Relationship Id="rId2509" Type="http://schemas.openxmlformats.org/officeDocument/2006/relationships/hyperlink" Target="https://twitter.com/" TargetMode="External"/><Relationship Id="rId2716" Type="http://schemas.openxmlformats.org/officeDocument/2006/relationships/hyperlink" Target="https://twitter.com/" TargetMode="External"/><Relationship Id="rId1220" Type="http://schemas.openxmlformats.org/officeDocument/2006/relationships/hyperlink" Target="https://twitter.com/" TargetMode="External"/><Relationship Id="rId1318" Type="http://schemas.openxmlformats.org/officeDocument/2006/relationships/hyperlink" Target="https://twitter.com/" TargetMode="External"/><Relationship Id="rId1525" Type="http://schemas.openxmlformats.org/officeDocument/2006/relationships/hyperlink" Target="https://twitter.com/" TargetMode="External"/><Relationship Id="rId2923" Type="http://schemas.openxmlformats.org/officeDocument/2006/relationships/hyperlink" Target="https://twitter.com/" TargetMode="External"/><Relationship Id="rId1732" Type="http://schemas.openxmlformats.org/officeDocument/2006/relationships/hyperlink" Target="https://twitter.com/" TargetMode="External"/><Relationship Id="rId24" Type="http://schemas.openxmlformats.org/officeDocument/2006/relationships/hyperlink" Target="https://twitter.com/i/web/status/881713216493166594" TargetMode="External"/><Relationship Id="rId2299" Type="http://schemas.openxmlformats.org/officeDocument/2006/relationships/hyperlink" Target="https://twitter.com/" TargetMode="External"/><Relationship Id="rId3045" Type="http://schemas.openxmlformats.org/officeDocument/2006/relationships/hyperlink" Target="https://twitter.com/" TargetMode="External"/><Relationship Id="rId173" Type="http://schemas.openxmlformats.org/officeDocument/2006/relationships/hyperlink" Target="http://www.thehindubusinessline.com/opinion/columns/aarati-krishnan/review-of-ajay-srivastavs-gst-nation/article9745409.ece" TargetMode="External"/><Relationship Id="rId380" Type="http://schemas.openxmlformats.org/officeDocument/2006/relationships/hyperlink" Target="https://twitter.com/i/web/status/881721311520727040" TargetMode="External"/><Relationship Id="rId2061" Type="http://schemas.openxmlformats.org/officeDocument/2006/relationships/hyperlink" Target="https://twitter.com/" TargetMode="External"/><Relationship Id="rId3112" Type="http://schemas.openxmlformats.org/officeDocument/2006/relationships/hyperlink" Target="https://twitter.com/" TargetMode="External"/><Relationship Id="rId240" Type="http://schemas.openxmlformats.org/officeDocument/2006/relationships/hyperlink" Target="http://paper.li/HeRodriguez/1310233454?edition_id=c589df50-5fa1-11e7-afd2-0cc47a0d15fd" TargetMode="External"/><Relationship Id="rId478" Type="http://schemas.openxmlformats.org/officeDocument/2006/relationships/hyperlink" Target="http://paper.li/blogjunta?edition_id=13298460-5fa5-11e7-bb98-0cc47a0d1609" TargetMode="External"/><Relationship Id="rId685" Type="http://schemas.openxmlformats.org/officeDocument/2006/relationships/hyperlink" Target="https://twitter.com/" TargetMode="External"/><Relationship Id="rId892" Type="http://schemas.openxmlformats.org/officeDocument/2006/relationships/hyperlink" Target="https://twitter.com/" TargetMode="External"/><Relationship Id="rId2159" Type="http://schemas.openxmlformats.org/officeDocument/2006/relationships/hyperlink" Target="https://twitter.com/" TargetMode="External"/><Relationship Id="rId2366" Type="http://schemas.openxmlformats.org/officeDocument/2006/relationships/hyperlink" Target="https://twitter.com/" TargetMode="External"/><Relationship Id="rId2573" Type="http://schemas.openxmlformats.org/officeDocument/2006/relationships/hyperlink" Target="https://twitter.com/" TargetMode="External"/><Relationship Id="rId2780" Type="http://schemas.openxmlformats.org/officeDocument/2006/relationships/hyperlink" Target="https://twitter.com/" TargetMode="External"/><Relationship Id="rId100" Type="http://schemas.openxmlformats.org/officeDocument/2006/relationships/hyperlink" Target="http://www.dnaindia.com/node/2490349" TargetMode="External"/><Relationship Id="rId338" Type="http://schemas.openxmlformats.org/officeDocument/2006/relationships/hyperlink" Target="http://www.thehindubusinessline.com/opinion/columns/aarati-krishnan/review-of-ajay-srivastavs-gst-nation/article9745409.ece" TargetMode="External"/><Relationship Id="rId545" Type="http://schemas.openxmlformats.org/officeDocument/2006/relationships/hyperlink" Target="https://twitter.com/i/web/status/881727255021371392" TargetMode="External"/><Relationship Id="rId752" Type="http://schemas.openxmlformats.org/officeDocument/2006/relationships/hyperlink" Target="https://twitter.com/" TargetMode="External"/><Relationship Id="rId1175" Type="http://schemas.openxmlformats.org/officeDocument/2006/relationships/hyperlink" Target="https://twitter.com/" TargetMode="External"/><Relationship Id="rId1382" Type="http://schemas.openxmlformats.org/officeDocument/2006/relationships/hyperlink" Target="https://twitter.com/" TargetMode="External"/><Relationship Id="rId2019" Type="http://schemas.openxmlformats.org/officeDocument/2006/relationships/hyperlink" Target="https://twitter.com/" TargetMode="External"/><Relationship Id="rId2226" Type="http://schemas.openxmlformats.org/officeDocument/2006/relationships/hyperlink" Target="https://twitter.com/" TargetMode="External"/><Relationship Id="rId2433" Type="http://schemas.openxmlformats.org/officeDocument/2006/relationships/hyperlink" Target="https://twitter.com/" TargetMode="External"/><Relationship Id="rId2640" Type="http://schemas.openxmlformats.org/officeDocument/2006/relationships/hyperlink" Target="https://twitter.com/" TargetMode="External"/><Relationship Id="rId2878" Type="http://schemas.openxmlformats.org/officeDocument/2006/relationships/hyperlink" Target="https://twitter.com/" TargetMode="External"/><Relationship Id="rId405" Type="http://schemas.openxmlformats.org/officeDocument/2006/relationships/hyperlink" Target="http://www.business-standard.com/article/economy-policy/one-return-a-month-not-3-rates-lower-than-vat-adhia-busts-7-gst-myths-117070200348_1.html" TargetMode="External"/><Relationship Id="rId612" Type="http://schemas.openxmlformats.org/officeDocument/2006/relationships/hyperlink" Target="https://twitter.com/" TargetMode="External"/><Relationship Id="rId1035" Type="http://schemas.openxmlformats.org/officeDocument/2006/relationships/hyperlink" Target="https://twitter.com/" TargetMode="External"/><Relationship Id="rId1242" Type="http://schemas.openxmlformats.org/officeDocument/2006/relationships/hyperlink" Target="https://twitter.com/" TargetMode="External"/><Relationship Id="rId1687" Type="http://schemas.openxmlformats.org/officeDocument/2006/relationships/hyperlink" Target="https://twitter.com/" TargetMode="External"/><Relationship Id="rId1894" Type="http://schemas.openxmlformats.org/officeDocument/2006/relationships/hyperlink" Target="https://twitter.com/" TargetMode="External"/><Relationship Id="rId2500" Type="http://schemas.openxmlformats.org/officeDocument/2006/relationships/hyperlink" Target="https://twitter.com/" TargetMode="External"/><Relationship Id="rId2738" Type="http://schemas.openxmlformats.org/officeDocument/2006/relationships/hyperlink" Target="https://twitter.com/" TargetMode="External"/><Relationship Id="rId2945" Type="http://schemas.openxmlformats.org/officeDocument/2006/relationships/hyperlink" Target="https://twitter.com/" TargetMode="External"/><Relationship Id="rId917" Type="http://schemas.openxmlformats.org/officeDocument/2006/relationships/hyperlink" Target="https://twitter.com/" TargetMode="External"/><Relationship Id="rId1102" Type="http://schemas.openxmlformats.org/officeDocument/2006/relationships/hyperlink" Target="https://twitter.com/" TargetMode="External"/><Relationship Id="rId1547" Type="http://schemas.openxmlformats.org/officeDocument/2006/relationships/hyperlink" Target="https://twitter.com/" TargetMode="External"/><Relationship Id="rId1754" Type="http://schemas.openxmlformats.org/officeDocument/2006/relationships/hyperlink" Target="https://twitter.com/" TargetMode="External"/><Relationship Id="rId1961" Type="http://schemas.openxmlformats.org/officeDocument/2006/relationships/hyperlink" Target="https://twitter.com/" TargetMode="External"/><Relationship Id="rId2805" Type="http://schemas.openxmlformats.org/officeDocument/2006/relationships/hyperlink" Target="https://twitter.com/" TargetMode="External"/><Relationship Id="rId46" Type="http://schemas.openxmlformats.org/officeDocument/2006/relationships/hyperlink" Target="https://twitter.com/i/web/status/881714340562321408" TargetMode="External"/><Relationship Id="rId1407" Type="http://schemas.openxmlformats.org/officeDocument/2006/relationships/hyperlink" Target="https://twitter.com/" TargetMode="External"/><Relationship Id="rId1614" Type="http://schemas.openxmlformats.org/officeDocument/2006/relationships/hyperlink" Target="https://twitter.com/" TargetMode="External"/><Relationship Id="rId1821" Type="http://schemas.openxmlformats.org/officeDocument/2006/relationships/hyperlink" Target="https://twitter.com/" TargetMode="External"/><Relationship Id="rId3067" Type="http://schemas.openxmlformats.org/officeDocument/2006/relationships/hyperlink" Target="https://twitter.com/" TargetMode="External"/><Relationship Id="rId195" Type="http://schemas.openxmlformats.org/officeDocument/2006/relationships/hyperlink" Target="http://www.thehindubusinessline.com/economy/gst-a-disruptive-change-and-tribute-to-indias-democracy-president/article9743844.ece" TargetMode="External"/><Relationship Id="rId1919" Type="http://schemas.openxmlformats.org/officeDocument/2006/relationships/hyperlink" Target="https://twitter.com/" TargetMode="External"/><Relationship Id="rId2083" Type="http://schemas.openxmlformats.org/officeDocument/2006/relationships/hyperlink" Target="https://twitter.com/" TargetMode="External"/><Relationship Id="rId2290" Type="http://schemas.openxmlformats.org/officeDocument/2006/relationships/hyperlink" Target="https://twitter.com/" TargetMode="External"/><Relationship Id="rId2388" Type="http://schemas.openxmlformats.org/officeDocument/2006/relationships/hyperlink" Target="https://twitter.com/" TargetMode="External"/><Relationship Id="rId2595" Type="http://schemas.openxmlformats.org/officeDocument/2006/relationships/hyperlink" Target="https://twitter.com/" TargetMode="External"/><Relationship Id="rId3134" Type="http://schemas.openxmlformats.org/officeDocument/2006/relationships/hyperlink" Target="https://twitter.com/" TargetMode="External"/><Relationship Id="rId262" Type="http://schemas.openxmlformats.org/officeDocument/2006/relationships/hyperlink" Target="http://www.thehindubusinessline.com/opinion/columns/aarati-krishnan/review-of-ajay-srivastavs-gst-nation/article9745409.ece" TargetMode="External"/><Relationship Id="rId567" Type="http://schemas.openxmlformats.org/officeDocument/2006/relationships/hyperlink" Target="https://twitter.com/" TargetMode="External"/><Relationship Id="rId1197" Type="http://schemas.openxmlformats.org/officeDocument/2006/relationships/hyperlink" Target="https://twitter.com/" TargetMode="External"/><Relationship Id="rId2150" Type="http://schemas.openxmlformats.org/officeDocument/2006/relationships/hyperlink" Target="https://twitter.com/" TargetMode="External"/><Relationship Id="rId2248" Type="http://schemas.openxmlformats.org/officeDocument/2006/relationships/hyperlink" Target="https://twitter.com/" TargetMode="External"/><Relationship Id="rId122" Type="http://schemas.openxmlformats.org/officeDocument/2006/relationships/hyperlink" Target="https://fb.me/35P1mEoEp" TargetMode="External"/><Relationship Id="rId774" Type="http://schemas.openxmlformats.org/officeDocument/2006/relationships/hyperlink" Target="https://twitter.com/" TargetMode="External"/><Relationship Id="rId981" Type="http://schemas.openxmlformats.org/officeDocument/2006/relationships/hyperlink" Target="https://twitter.com/" TargetMode="External"/><Relationship Id="rId1057" Type="http://schemas.openxmlformats.org/officeDocument/2006/relationships/hyperlink" Target="https://twitter.com/" TargetMode="External"/><Relationship Id="rId2010" Type="http://schemas.openxmlformats.org/officeDocument/2006/relationships/hyperlink" Target="https://twitter.com/" TargetMode="External"/><Relationship Id="rId2455" Type="http://schemas.openxmlformats.org/officeDocument/2006/relationships/hyperlink" Target="https://twitter.com/" TargetMode="External"/><Relationship Id="rId2662" Type="http://schemas.openxmlformats.org/officeDocument/2006/relationships/hyperlink" Target="https://twitter.com/" TargetMode="External"/><Relationship Id="rId427" Type="http://schemas.openxmlformats.org/officeDocument/2006/relationships/hyperlink" Target="http://timesofindia.indiatimes.com/city/chandigarh/gst-is-gayee-sarkar-thaari-deepender-hooda/articleshow/59416202.cms?from=mdr" TargetMode="External"/><Relationship Id="rId634" Type="http://schemas.openxmlformats.org/officeDocument/2006/relationships/hyperlink" Target="https://twitter.com/" TargetMode="External"/><Relationship Id="rId841" Type="http://schemas.openxmlformats.org/officeDocument/2006/relationships/hyperlink" Target="https://twitter.com/" TargetMode="External"/><Relationship Id="rId1264" Type="http://schemas.openxmlformats.org/officeDocument/2006/relationships/hyperlink" Target="https://twitter.com/" TargetMode="External"/><Relationship Id="rId1471" Type="http://schemas.openxmlformats.org/officeDocument/2006/relationships/hyperlink" Target="https://twitter.com/" TargetMode="External"/><Relationship Id="rId1569" Type="http://schemas.openxmlformats.org/officeDocument/2006/relationships/hyperlink" Target="https://twitter.com/" TargetMode="External"/><Relationship Id="rId2108" Type="http://schemas.openxmlformats.org/officeDocument/2006/relationships/hyperlink" Target="https://twitter.com/" TargetMode="External"/><Relationship Id="rId2315" Type="http://schemas.openxmlformats.org/officeDocument/2006/relationships/hyperlink" Target="https://twitter.com/" TargetMode="External"/><Relationship Id="rId2522" Type="http://schemas.openxmlformats.org/officeDocument/2006/relationships/hyperlink" Target="https://twitter.com/" TargetMode="External"/><Relationship Id="rId2967" Type="http://schemas.openxmlformats.org/officeDocument/2006/relationships/hyperlink" Target="https://twitter.com/" TargetMode="External"/><Relationship Id="rId701" Type="http://schemas.openxmlformats.org/officeDocument/2006/relationships/hyperlink" Target="https://twitter.com/" TargetMode="External"/><Relationship Id="rId939" Type="http://schemas.openxmlformats.org/officeDocument/2006/relationships/hyperlink" Target="https://twitter.com/" TargetMode="External"/><Relationship Id="rId1124" Type="http://schemas.openxmlformats.org/officeDocument/2006/relationships/hyperlink" Target="https://twitter.com/" TargetMode="External"/><Relationship Id="rId1331" Type="http://schemas.openxmlformats.org/officeDocument/2006/relationships/hyperlink" Target="https://twitter.com/" TargetMode="External"/><Relationship Id="rId1776" Type="http://schemas.openxmlformats.org/officeDocument/2006/relationships/hyperlink" Target="https://twitter.com/" TargetMode="External"/><Relationship Id="rId1983" Type="http://schemas.openxmlformats.org/officeDocument/2006/relationships/hyperlink" Target="https://twitter.com/" TargetMode="External"/><Relationship Id="rId2827" Type="http://schemas.openxmlformats.org/officeDocument/2006/relationships/hyperlink" Target="https://twitter.com/" TargetMode="External"/><Relationship Id="rId68" Type="http://schemas.openxmlformats.org/officeDocument/2006/relationships/hyperlink" Target="https://twitter.com/i/web/status/881714795241545729" TargetMode="External"/><Relationship Id="rId1429" Type="http://schemas.openxmlformats.org/officeDocument/2006/relationships/hyperlink" Target="https://twitter.com/" TargetMode="External"/><Relationship Id="rId1636" Type="http://schemas.openxmlformats.org/officeDocument/2006/relationships/hyperlink" Target="https://twitter.com/" TargetMode="External"/><Relationship Id="rId1843" Type="http://schemas.openxmlformats.org/officeDocument/2006/relationships/hyperlink" Target="https://twitter.com/" TargetMode="External"/><Relationship Id="rId3089" Type="http://schemas.openxmlformats.org/officeDocument/2006/relationships/hyperlink" Target="https://twitter.com/" TargetMode="External"/><Relationship Id="rId1703" Type="http://schemas.openxmlformats.org/officeDocument/2006/relationships/hyperlink" Target="https://twitter.com/" TargetMode="External"/><Relationship Id="rId1910" Type="http://schemas.openxmlformats.org/officeDocument/2006/relationships/hyperlink" Target="https://twitter.com/" TargetMode="External"/><Relationship Id="rId3156" Type="http://schemas.openxmlformats.org/officeDocument/2006/relationships/hyperlink" Target="https://twitter.com/" TargetMode="External"/><Relationship Id="rId284" Type="http://schemas.openxmlformats.org/officeDocument/2006/relationships/hyperlink" Target="https://twitter.com/i/web/status/881720997732163584" TargetMode="External"/><Relationship Id="rId491" Type="http://schemas.openxmlformats.org/officeDocument/2006/relationships/hyperlink" Target="http://www.hindustantimes.com/business-news/gst-rollout-companies-cut-prices-some-pause-operations-to-comply-with-new-tax-regime/story-6wLXN86Q5tv0leQGnVVaqN.html" TargetMode="External"/><Relationship Id="rId2172" Type="http://schemas.openxmlformats.org/officeDocument/2006/relationships/hyperlink" Target="https://twitter.com/" TargetMode="External"/><Relationship Id="rId3016" Type="http://schemas.openxmlformats.org/officeDocument/2006/relationships/hyperlink" Target="https://twitter.com/" TargetMode="External"/><Relationship Id="rId144" Type="http://schemas.openxmlformats.org/officeDocument/2006/relationships/hyperlink" Target="http://www.thehindubusinessline.com/opinion/columns/aarati-krishnan/review-of-ajay-srivastavs-gst-nation/article9745409.ece" TargetMode="External"/><Relationship Id="rId589" Type="http://schemas.openxmlformats.org/officeDocument/2006/relationships/hyperlink" Target="https://twitter.com/" TargetMode="External"/><Relationship Id="rId796" Type="http://schemas.openxmlformats.org/officeDocument/2006/relationships/hyperlink" Target="https://twitter.com/" TargetMode="External"/><Relationship Id="rId2477" Type="http://schemas.openxmlformats.org/officeDocument/2006/relationships/hyperlink" Target="https://twitter.com/" TargetMode="External"/><Relationship Id="rId2684" Type="http://schemas.openxmlformats.org/officeDocument/2006/relationships/hyperlink" Target="https://twitter.com/" TargetMode="External"/><Relationship Id="rId351" Type="http://schemas.openxmlformats.org/officeDocument/2006/relationships/hyperlink" Target="http://paper.li/cameraman_LD/1321156382?edition_id=0d5c7300-5fa3-11e7-afd2-0cc47a0d15fd" TargetMode="External"/><Relationship Id="rId449" Type="http://schemas.openxmlformats.org/officeDocument/2006/relationships/hyperlink" Target="http://www.vikatan.com/news/cinema/94115-director-shankar-tweets-about-tax-implementation-on-cine-industry.html" TargetMode="External"/><Relationship Id="rId656" Type="http://schemas.openxmlformats.org/officeDocument/2006/relationships/hyperlink" Target="https://twitter.com/" TargetMode="External"/><Relationship Id="rId863" Type="http://schemas.openxmlformats.org/officeDocument/2006/relationships/hyperlink" Target="https://twitter.com/" TargetMode="External"/><Relationship Id="rId1079" Type="http://schemas.openxmlformats.org/officeDocument/2006/relationships/hyperlink" Target="https://twitter.com/" TargetMode="External"/><Relationship Id="rId1286" Type="http://schemas.openxmlformats.org/officeDocument/2006/relationships/hyperlink" Target="https://twitter.com/" TargetMode="External"/><Relationship Id="rId1493" Type="http://schemas.openxmlformats.org/officeDocument/2006/relationships/hyperlink" Target="https://twitter.com/" TargetMode="External"/><Relationship Id="rId2032" Type="http://schemas.openxmlformats.org/officeDocument/2006/relationships/hyperlink" Target="https://twitter.com/" TargetMode="External"/><Relationship Id="rId2337" Type="http://schemas.openxmlformats.org/officeDocument/2006/relationships/hyperlink" Target="https://twitter.com/" TargetMode="External"/><Relationship Id="rId2544" Type="http://schemas.openxmlformats.org/officeDocument/2006/relationships/hyperlink" Target="https://twitter.com/" TargetMode="External"/><Relationship Id="rId2891" Type="http://schemas.openxmlformats.org/officeDocument/2006/relationships/hyperlink" Target="https://twitter.com/" TargetMode="External"/><Relationship Id="rId2989" Type="http://schemas.openxmlformats.org/officeDocument/2006/relationships/hyperlink" Target="https://twitter.com/" TargetMode="External"/><Relationship Id="rId211" Type="http://schemas.openxmlformats.org/officeDocument/2006/relationships/hyperlink" Target="https://twitter.com/arvindagrawal79/status/881524969338847232" TargetMode="External"/><Relationship Id="rId309" Type="http://schemas.openxmlformats.org/officeDocument/2006/relationships/hyperlink" Target="http://www.newsstate.com/" TargetMode="External"/><Relationship Id="rId516" Type="http://schemas.openxmlformats.org/officeDocument/2006/relationships/hyperlink" Target="http://timesofindia.indiatimes.com/business/india-business/gst-to-boost-indias-gdp-will-be-positive-for-rating-moodys/articleshow/59410243.cms" TargetMode="External"/><Relationship Id="rId1146" Type="http://schemas.openxmlformats.org/officeDocument/2006/relationships/hyperlink" Target="https://twitter.com/" TargetMode="External"/><Relationship Id="rId1798" Type="http://schemas.openxmlformats.org/officeDocument/2006/relationships/hyperlink" Target="https://twitter.com/" TargetMode="External"/><Relationship Id="rId2751" Type="http://schemas.openxmlformats.org/officeDocument/2006/relationships/hyperlink" Target="https://twitter.com/" TargetMode="External"/><Relationship Id="rId2849" Type="http://schemas.openxmlformats.org/officeDocument/2006/relationships/hyperlink" Target="https://twitter.com/" TargetMode="External"/><Relationship Id="rId723" Type="http://schemas.openxmlformats.org/officeDocument/2006/relationships/hyperlink" Target="https://twitter.com/" TargetMode="External"/><Relationship Id="rId930" Type="http://schemas.openxmlformats.org/officeDocument/2006/relationships/hyperlink" Target="https://twitter.com/" TargetMode="External"/><Relationship Id="rId1006" Type="http://schemas.openxmlformats.org/officeDocument/2006/relationships/hyperlink" Target="https://twitter.com/" TargetMode="External"/><Relationship Id="rId1353" Type="http://schemas.openxmlformats.org/officeDocument/2006/relationships/hyperlink" Target="https://twitter.com/" TargetMode="External"/><Relationship Id="rId1560" Type="http://schemas.openxmlformats.org/officeDocument/2006/relationships/hyperlink" Target="https://twitter.com/" TargetMode="External"/><Relationship Id="rId1658" Type="http://schemas.openxmlformats.org/officeDocument/2006/relationships/hyperlink" Target="https://twitter.com/" TargetMode="External"/><Relationship Id="rId1865" Type="http://schemas.openxmlformats.org/officeDocument/2006/relationships/hyperlink" Target="https://twitter.com/" TargetMode="External"/><Relationship Id="rId2404" Type="http://schemas.openxmlformats.org/officeDocument/2006/relationships/hyperlink" Target="https://twitter.com/" TargetMode="External"/><Relationship Id="rId2611" Type="http://schemas.openxmlformats.org/officeDocument/2006/relationships/hyperlink" Target="https://twitter.com/" TargetMode="External"/><Relationship Id="rId2709" Type="http://schemas.openxmlformats.org/officeDocument/2006/relationships/hyperlink" Target="https://twitter.com/" TargetMode="External"/><Relationship Id="rId1213" Type="http://schemas.openxmlformats.org/officeDocument/2006/relationships/hyperlink" Target="https://twitter.com/" TargetMode="External"/><Relationship Id="rId1420" Type="http://schemas.openxmlformats.org/officeDocument/2006/relationships/hyperlink" Target="https://twitter.com/" TargetMode="External"/><Relationship Id="rId1518" Type="http://schemas.openxmlformats.org/officeDocument/2006/relationships/hyperlink" Target="https://twitter.com/" TargetMode="External"/><Relationship Id="rId2916" Type="http://schemas.openxmlformats.org/officeDocument/2006/relationships/hyperlink" Target="https://twitter.com/" TargetMode="External"/><Relationship Id="rId3080" Type="http://schemas.openxmlformats.org/officeDocument/2006/relationships/hyperlink" Target="https://twitter.com/" TargetMode="External"/><Relationship Id="rId1725" Type="http://schemas.openxmlformats.org/officeDocument/2006/relationships/hyperlink" Target="https://twitter.com/" TargetMode="External"/><Relationship Id="rId1932" Type="http://schemas.openxmlformats.org/officeDocument/2006/relationships/hyperlink" Target="https://twitter.com/" TargetMode="External"/><Relationship Id="rId17" Type="http://schemas.openxmlformats.org/officeDocument/2006/relationships/hyperlink" Target="http://ns7.tv/ta/tamil-news/tamilnadu/3/7/2017/kadalai-mittai-manufacturing-business-will-be-affected-too-much-gst" TargetMode="External"/><Relationship Id="rId2194" Type="http://schemas.openxmlformats.org/officeDocument/2006/relationships/hyperlink" Target="https://twitter.com/" TargetMode="External"/><Relationship Id="rId3038" Type="http://schemas.openxmlformats.org/officeDocument/2006/relationships/hyperlink" Target="https://twitter.com/" TargetMode="External"/><Relationship Id="rId166" Type="http://schemas.openxmlformats.org/officeDocument/2006/relationships/hyperlink" Target="http://www.business-standard.com/article/economy-policy/one-return-a-month-not-3-rates-lower-than-vat-adhia-busts-7-gst-myths-117070200348_1.html" TargetMode="External"/><Relationship Id="rId373" Type="http://schemas.openxmlformats.org/officeDocument/2006/relationships/hyperlink" Target="https://twitter.com/i/web/status/881721311520727040" TargetMode="External"/><Relationship Id="rId580" Type="http://schemas.openxmlformats.org/officeDocument/2006/relationships/hyperlink" Target="https://twitter.com/" TargetMode="External"/><Relationship Id="rId2054" Type="http://schemas.openxmlformats.org/officeDocument/2006/relationships/hyperlink" Target="https://twitter.com/" TargetMode="External"/><Relationship Id="rId2261" Type="http://schemas.openxmlformats.org/officeDocument/2006/relationships/hyperlink" Target="https://twitter.com/" TargetMode="External"/><Relationship Id="rId2499" Type="http://schemas.openxmlformats.org/officeDocument/2006/relationships/hyperlink" Target="https://twitter.com/" TargetMode="External"/><Relationship Id="rId3105" Type="http://schemas.openxmlformats.org/officeDocument/2006/relationships/hyperlink" Target="https://twitter.com/" TargetMode="External"/><Relationship Id="rId1" Type="http://schemas.openxmlformats.org/officeDocument/2006/relationships/hyperlink" Target="https://thewest.com.au/news/wa/rio-joins-push-to-give-wa-fairer-gst-ng-b88524569z" TargetMode="External"/><Relationship Id="rId233" Type="http://schemas.openxmlformats.org/officeDocument/2006/relationships/hyperlink" Target="http://www.hindustantimes.com/music/listen-to-baba-sehgal-s-new-rap-song-about-gst-and-decrease-the-stress-in-your-life-by-half/story-xAa9O70gBWQgUHgFBp1ZPM.html" TargetMode="External"/><Relationship Id="rId440" Type="http://schemas.openxmlformats.org/officeDocument/2006/relationships/hyperlink" Target="http://paper.li/globexpert?edition_id=651f8810-5fa4-11e7-bb98-0cc47a0d1609" TargetMode="External"/><Relationship Id="rId678" Type="http://schemas.openxmlformats.org/officeDocument/2006/relationships/hyperlink" Target="https://twitter.com/" TargetMode="External"/><Relationship Id="rId885" Type="http://schemas.openxmlformats.org/officeDocument/2006/relationships/hyperlink" Target="https://twitter.com/" TargetMode="External"/><Relationship Id="rId1070" Type="http://schemas.openxmlformats.org/officeDocument/2006/relationships/hyperlink" Target="https://twitter.com/" TargetMode="External"/><Relationship Id="rId2121" Type="http://schemas.openxmlformats.org/officeDocument/2006/relationships/hyperlink" Target="https://twitter.com/" TargetMode="External"/><Relationship Id="rId2359" Type="http://schemas.openxmlformats.org/officeDocument/2006/relationships/hyperlink" Target="https://twitter.com/" TargetMode="External"/><Relationship Id="rId2566" Type="http://schemas.openxmlformats.org/officeDocument/2006/relationships/hyperlink" Target="https://twitter.com/" TargetMode="External"/><Relationship Id="rId2773" Type="http://schemas.openxmlformats.org/officeDocument/2006/relationships/hyperlink" Target="https://twitter.com/" TargetMode="External"/><Relationship Id="rId2980" Type="http://schemas.openxmlformats.org/officeDocument/2006/relationships/hyperlink" Target="https://twitter.com/" TargetMode="External"/><Relationship Id="rId300" Type="http://schemas.openxmlformats.org/officeDocument/2006/relationships/hyperlink" Target="http://www.investmentguruindia.com/EconomyNews/Revenue-Secretary-dispels-seven-myths-about-GST?utm_source=social1&amp;utm_medium=CPV" TargetMode="External"/><Relationship Id="rId538" Type="http://schemas.openxmlformats.org/officeDocument/2006/relationships/hyperlink" Target="http://www.firstpost.com/business/gst-subsidy-cut-impact-your-domestic-lpg-bill-just-went-up-by-up-to-rs-32-from-1-july-3769681.html" TargetMode="External"/><Relationship Id="rId745" Type="http://schemas.openxmlformats.org/officeDocument/2006/relationships/hyperlink" Target="https://twitter.com/" TargetMode="External"/><Relationship Id="rId952" Type="http://schemas.openxmlformats.org/officeDocument/2006/relationships/hyperlink" Target="https://twitter.com/" TargetMode="External"/><Relationship Id="rId1168" Type="http://schemas.openxmlformats.org/officeDocument/2006/relationships/hyperlink" Target="https://twitter.com/" TargetMode="External"/><Relationship Id="rId1375" Type="http://schemas.openxmlformats.org/officeDocument/2006/relationships/hyperlink" Target="https://twitter.com/" TargetMode="External"/><Relationship Id="rId1582" Type="http://schemas.openxmlformats.org/officeDocument/2006/relationships/hyperlink" Target="https://twitter.com/" TargetMode="External"/><Relationship Id="rId2219" Type="http://schemas.openxmlformats.org/officeDocument/2006/relationships/hyperlink" Target="https://twitter.com/" TargetMode="External"/><Relationship Id="rId2426" Type="http://schemas.openxmlformats.org/officeDocument/2006/relationships/hyperlink" Target="https://twitter.com/" TargetMode="External"/><Relationship Id="rId2633" Type="http://schemas.openxmlformats.org/officeDocument/2006/relationships/hyperlink" Target="https://twitter.com/" TargetMode="External"/><Relationship Id="rId81" Type="http://schemas.openxmlformats.org/officeDocument/2006/relationships/hyperlink" Target="https://twitter.com/i/web/status/881714065814437889" TargetMode="External"/><Relationship Id="rId605" Type="http://schemas.openxmlformats.org/officeDocument/2006/relationships/hyperlink" Target="https://twitter.com/" TargetMode="External"/><Relationship Id="rId812" Type="http://schemas.openxmlformats.org/officeDocument/2006/relationships/hyperlink" Target="https://twitter.com/" TargetMode="External"/><Relationship Id="rId1028" Type="http://schemas.openxmlformats.org/officeDocument/2006/relationships/hyperlink" Target="https://twitter.com/" TargetMode="External"/><Relationship Id="rId1235" Type="http://schemas.openxmlformats.org/officeDocument/2006/relationships/hyperlink" Target="https://twitter.com/" TargetMode="External"/><Relationship Id="rId1442" Type="http://schemas.openxmlformats.org/officeDocument/2006/relationships/hyperlink" Target="https://twitter.com/" TargetMode="External"/><Relationship Id="rId1887" Type="http://schemas.openxmlformats.org/officeDocument/2006/relationships/hyperlink" Target="https://twitter.com/" TargetMode="External"/><Relationship Id="rId2840" Type="http://schemas.openxmlformats.org/officeDocument/2006/relationships/hyperlink" Target="https://twitter.com/" TargetMode="External"/><Relationship Id="rId2938" Type="http://schemas.openxmlformats.org/officeDocument/2006/relationships/hyperlink" Target="https://twitter.com/" TargetMode="External"/><Relationship Id="rId1302" Type="http://schemas.openxmlformats.org/officeDocument/2006/relationships/hyperlink" Target="https://twitter.com/" TargetMode="External"/><Relationship Id="rId1747" Type="http://schemas.openxmlformats.org/officeDocument/2006/relationships/hyperlink" Target="https://twitter.com/" TargetMode="External"/><Relationship Id="rId1954" Type="http://schemas.openxmlformats.org/officeDocument/2006/relationships/hyperlink" Target="https://twitter.com/" TargetMode="External"/><Relationship Id="rId2700" Type="http://schemas.openxmlformats.org/officeDocument/2006/relationships/hyperlink" Target="https://twitter.com/" TargetMode="External"/><Relationship Id="rId39" Type="http://schemas.openxmlformats.org/officeDocument/2006/relationships/hyperlink" Target="http://www.puthiyathalaimurai.com/news/politics/23150-gst-demerits-can-be-modified-edappadi-palanisamy.html" TargetMode="External"/><Relationship Id="rId1607" Type="http://schemas.openxmlformats.org/officeDocument/2006/relationships/hyperlink" Target="https://twitter.com/" TargetMode="External"/><Relationship Id="rId1814" Type="http://schemas.openxmlformats.org/officeDocument/2006/relationships/hyperlink" Target="https://twitter.com/" TargetMode="External"/><Relationship Id="rId188" Type="http://schemas.openxmlformats.org/officeDocument/2006/relationships/hyperlink" Target="http://www.vikatan.com/news/cinema/94115-director-shankar-tweets-about-tax-implementation-on-cine-industry.html" TargetMode="External"/><Relationship Id="rId395" Type="http://schemas.openxmlformats.org/officeDocument/2006/relationships/hyperlink" Target="https://twitter.com/Ahmedshabbir20/status/881717748182601728" TargetMode="External"/><Relationship Id="rId2076" Type="http://schemas.openxmlformats.org/officeDocument/2006/relationships/hyperlink" Target="https://twitter.com/" TargetMode="External"/><Relationship Id="rId2283" Type="http://schemas.openxmlformats.org/officeDocument/2006/relationships/hyperlink" Target="https://twitter.com/" TargetMode="External"/><Relationship Id="rId2490" Type="http://schemas.openxmlformats.org/officeDocument/2006/relationships/hyperlink" Target="https://twitter.com/" TargetMode="External"/><Relationship Id="rId2588" Type="http://schemas.openxmlformats.org/officeDocument/2006/relationships/hyperlink" Target="https://twitter.com/" TargetMode="External"/><Relationship Id="rId3127" Type="http://schemas.openxmlformats.org/officeDocument/2006/relationships/hyperlink" Target="https://twitter.com/" TargetMode="External"/><Relationship Id="rId255" Type="http://schemas.openxmlformats.org/officeDocument/2006/relationships/hyperlink" Target="https://twitter.com/i/web/status/881719430140612609" TargetMode="External"/><Relationship Id="rId462" Type="http://schemas.openxmlformats.org/officeDocument/2006/relationships/hyperlink" Target="http://tamil.oneindia.com/news/tamilnadu/gst-hike-water-can-price-shock-chennaities-288255.html" TargetMode="External"/><Relationship Id="rId1092" Type="http://schemas.openxmlformats.org/officeDocument/2006/relationships/hyperlink" Target="https://twitter.com/" TargetMode="External"/><Relationship Id="rId1397" Type="http://schemas.openxmlformats.org/officeDocument/2006/relationships/hyperlink" Target="https://twitter.com/" TargetMode="External"/><Relationship Id="rId2143" Type="http://schemas.openxmlformats.org/officeDocument/2006/relationships/hyperlink" Target="https://twitter.com/" TargetMode="External"/><Relationship Id="rId2350" Type="http://schemas.openxmlformats.org/officeDocument/2006/relationships/hyperlink" Target="https://twitter.com/" TargetMode="External"/><Relationship Id="rId2795" Type="http://schemas.openxmlformats.org/officeDocument/2006/relationships/hyperlink" Target="https://twitter.com/" TargetMode="External"/><Relationship Id="rId115" Type="http://schemas.openxmlformats.org/officeDocument/2006/relationships/hyperlink" Target="http://www.dnaindia.com/node/2490349" TargetMode="External"/><Relationship Id="rId322" Type="http://schemas.openxmlformats.org/officeDocument/2006/relationships/hyperlink" Target="https://twitter.com/i/web/status/881721469868285953" TargetMode="External"/><Relationship Id="rId767" Type="http://schemas.openxmlformats.org/officeDocument/2006/relationships/hyperlink" Target="https://twitter.com/" TargetMode="External"/><Relationship Id="rId974" Type="http://schemas.openxmlformats.org/officeDocument/2006/relationships/hyperlink" Target="https://twitter.com/" TargetMode="External"/><Relationship Id="rId2003" Type="http://schemas.openxmlformats.org/officeDocument/2006/relationships/hyperlink" Target="https://twitter.com/" TargetMode="External"/><Relationship Id="rId2210" Type="http://schemas.openxmlformats.org/officeDocument/2006/relationships/hyperlink" Target="https://twitter.com/" TargetMode="External"/><Relationship Id="rId2448" Type="http://schemas.openxmlformats.org/officeDocument/2006/relationships/hyperlink" Target="https://twitter.com/" TargetMode="External"/><Relationship Id="rId2655" Type="http://schemas.openxmlformats.org/officeDocument/2006/relationships/hyperlink" Target="https://twitter.com/" TargetMode="External"/><Relationship Id="rId2862" Type="http://schemas.openxmlformats.org/officeDocument/2006/relationships/hyperlink" Target="https://twitter.com/" TargetMode="External"/><Relationship Id="rId627" Type="http://schemas.openxmlformats.org/officeDocument/2006/relationships/hyperlink" Target="https://twitter.com/" TargetMode="External"/><Relationship Id="rId834" Type="http://schemas.openxmlformats.org/officeDocument/2006/relationships/hyperlink" Target="https://twitter.com/" TargetMode="External"/><Relationship Id="rId1257" Type="http://schemas.openxmlformats.org/officeDocument/2006/relationships/hyperlink" Target="https://twitter.com/" TargetMode="External"/><Relationship Id="rId1464" Type="http://schemas.openxmlformats.org/officeDocument/2006/relationships/hyperlink" Target="https://twitter.com/" TargetMode="External"/><Relationship Id="rId1671" Type="http://schemas.openxmlformats.org/officeDocument/2006/relationships/hyperlink" Target="https://twitter.com/" TargetMode="External"/><Relationship Id="rId2308" Type="http://schemas.openxmlformats.org/officeDocument/2006/relationships/hyperlink" Target="https://twitter.com/" TargetMode="External"/><Relationship Id="rId2515" Type="http://schemas.openxmlformats.org/officeDocument/2006/relationships/hyperlink" Target="https://twitter.com/" TargetMode="External"/><Relationship Id="rId2722" Type="http://schemas.openxmlformats.org/officeDocument/2006/relationships/hyperlink" Target="https://twitter.com/" TargetMode="External"/><Relationship Id="rId901" Type="http://schemas.openxmlformats.org/officeDocument/2006/relationships/hyperlink" Target="https://twitter.com/" TargetMode="External"/><Relationship Id="rId1117" Type="http://schemas.openxmlformats.org/officeDocument/2006/relationships/hyperlink" Target="https://twitter.com/" TargetMode="External"/><Relationship Id="rId1324" Type="http://schemas.openxmlformats.org/officeDocument/2006/relationships/hyperlink" Target="https://twitter.com/" TargetMode="External"/><Relationship Id="rId1531" Type="http://schemas.openxmlformats.org/officeDocument/2006/relationships/hyperlink" Target="https://twitter.com/" TargetMode="External"/><Relationship Id="rId1769" Type="http://schemas.openxmlformats.org/officeDocument/2006/relationships/hyperlink" Target="https://twitter.com/" TargetMode="External"/><Relationship Id="rId1976" Type="http://schemas.openxmlformats.org/officeDocument/2006/relationships/hyperlink" Target="https://twitter.com/" TargetMode="External"/><Relationship Id="rId30" Type="http://schemas.openxmlformats.org/officeDocument/2006/relationships/hyperlink" Target="http://www.india.com/business/gst-lpg-becomes-costlier-by-rs-32-as-tax-rate-increases-subsidy-comes-down-2289727/" TargetMode="External"/><Relationship Id="rId1629" Type="http://schemas.openxmlformats.org/officeDocument/2006/relationships/hyperlink" Target="https://twitter.com/" TargetMode="External"/><Relationship Id="rId1836" Type="http://schemas.openxmlformats.org/officeDocument/2006/relationships/hyperlink" Target="https://twitter.com/" TargetMode="External"/><Relationship Id="rId1903" Type="http://schemas.openxmlformats.org/officeDocument/2006/relationships/hyperlink" Target="https://twitter.com/" TargetMode="External"/><Relationship Id="rId2098" Type="http://schemas.openxmlformats.org/officeDocument/2006/relationships/hyperlink" Target="https://twitter.com/" TargetMode="External"/><Relationship Id="rId3051" Type="http://schemas.openxmlformats.org/officeDocument/2006/relationships/hyperlink" Target="https://twitter.com/" TargetMode="External"/><Relationship Id="rId3149" Type="http://schemas.openxmlformats.org/officeDocument/2006/relationships/hyperlink" Target="https://twitter.com/" TargetMode="External"/><Relationship Id="rId277" Type="http://schemas.openxmlformats.org/officeDocument/2006/relationships/hyperlink" Target="http://www.dnaindia.com/node/2490359" TargetMode="External"/><Relationship Id="rId484" Type="http://schemas.openxmlformats.org/officeDocument/2006/relationships/hyperlink" Target="http://www.hindustantimes.com/pune-news/gst-effect-no-more-vehicle-tax-in-cantonment-areas/story-ai6eRA9Bmf0U8nZtvrjunK.html" TargetMode="External"/><Relationship Id="rId2165" Type="http://schemas.openxmlformats.org/officeDocument/2006/relationships/hyperlink" Target="https://twitter.com/" TargetMode="External"/><Relationship Id="rId3009" Type="http://schemas.openxmlformats.org/officeDocument/2006/relationships/hyperlink" Target="https://twitter.com/" TargetMode="External"/><Relationship Id="rId137" Type="http://schemas.openxmlformats.org/officeDocument/2006/relationships/hyperlink" Target="http://www.thehindubusinessline.com/opinion/columns/aarati-krishnan/review-of-ajay-srivastavs-gst-nation/article9745409.ece" TargetMode="External"/><Relationship Id="rId344" Type="http://schemas.openxmlformats.org/officeDocument/2006/relationships/hyperlink" Target="https://www.zoho.com/books/guides/get-gst-ready-with-zoho-books.html" TargetMode="External"/><Relationship Id="rId691" Type="http://schemas.openxmlformats.org/officeDocument/2006/relationships/hyperlink" Target="https://twitter.com/" TargetMode="External"/><Relationship Id="rId789" Type="http://schemas.openxmlformats.org/officeDocument/2006/relationships/hyperlink" Target="https://twitter.com/" TargetMode="External"/><Relationship Id="rId996" Type="http://schemas.openxmlformats.org/officeDocument/2006/relationships/hyperlink" Target="https://twitter.com/" TargetMode="External"/><Relationship Id="rId2025" Type="http://schemas.openxmlformats.org/officeDocument/2006/relationships/hyperlink" Target="https://twitter.com/" TargetMode="External"/><Relationship Id="rId2372" Type="http://schemas.openxmlformats.org/officeDocument/2006/relationships/hyperlink" Target="https://twitter.com/" TargetMode="External"/><Relationship Id="rId2677" Type="http://schemas.openxmlformats.org/officeDocument/2006/relationships/hyperlink" Target="https://twitter.com/" TargetMode="External"/><Relationship Id="rId2884" Type="http://schemas.openxmlformats.org/officeDocument/2006/relationships/hyperlink" Target="https://twitter.com/" TargetMode="External"/><Relationship Id="rId551" Type="http://schemas.openxmlformats.org/officeDocument/2006/relationships/hyperlink" Target="http://www.hindustantimes.com/india-news/day-1-of-gst-rollout-no-major-panic-barring-few-lapses-as-businesses-transition/story-LVHVMoKCCmtXfJ4VYXL3xJ.html" TargetMode="External"/><Relationship Id="rId649" Type="http://schemas.openxmlformats.org/officeDocument/2006/relationships/hyperlink" Target="https://twitter.com/" TargetMode="External"/><Relationship Id="rId856" Type="http://schemas.openxmlformats.org/officeDocument/2006/relationships/hyperlink" Target="https://twitter.com/" TargetMode="External"/><Relationship Id="rId1181" Type="http://schemas.openxmlformats.org/officeDocument/2006/relationships/hyperlink" Target="https://twitter.com/" TargetMode="External"/><Relationship Id="rId1279" Type="http://schemas.openxmlformats.org/officeDocument/2006/relationships/hyperlink" Target="https://twitter.com/" TargetMode="External"/><Relationship Id="rId1486" Type="http://schemas.openxmlformats.org/officeDocument/2006/relationships/hyperlink" Target="https://twitter.com/" TargetMode="External"/><Relationship Id="rId2232" Type="http://schemas.openxmlformats.org/officeDocument/2006/relationships/hyperlink" Target="https://twitter.com/" TargetMode="External"/><Relationship Id="rId2537" Type="http://schemas.openxmlformats.org/officeDocument/2006/relationships/hyperlink" Target="https://twitter.com/" TargetMode="External"/><Relationship Id="rId204" Type="http://schemas.openxmlformats.org/officeDocument/2006/relationships/hyperlink" Target="http://www.firstpost.com/business/gst-day-2-no-double-tax-on-credit-card-payments-and-7-other-myths-busted-by-govt-3768675.html" TargetMode="External"/><Relationship Id="rId411" Type="http://schemas.openxmlformats.org/officeDocument/2006/relationships/hyperlink" Target="https://twitter.com/i/web/status/881723862374690816" TargetMode="External"/><Relationship Id="rId509" Type="http://schemas.openxmlformats.org/officeDocument/2006/relationships/hyperlink" Target="https://fb.me/6E6anZb6i" TargetMode="External"/><Relationship Id="rId1041" Type="http://schemas.openxmlformats.org/officeDocument/2006/relationships/hyperlink" Target="https://twitter.com/" TargetMode="External"/><Relationship Id="rId1139" Type="http://schemas.openxmlformats.org/officeDocument/2006/relationships/hyperlink" Target="https://twitter.com/" TargetMode="External"/><Relationship Id="rId1346" Type="http://schemas.openxmlformats.org/officeDocument/2006/relationships/hyperlink" Target="https://twitter.com/" TargetMode="External"/><Relationship Id="rId1693" Type="http://schemas.openxmlformats.org/officeDocument/2006/relationships/hyperlink" Target="https://twitter.com/" TargetMode="External"/><Relationship Id="rId1998" Type="http://schemas.openxmlformats.org/officeDocument/2006/relationships/hyperlink" Target="https://twitter.com/" TargetMode="External"/><Relationship Id="rId2744" Type="http://schemas.openxmlformats.org/officeDocument/2006/relationships/hyperlink" Target="https://twitter.com/" TargetMode="External"/><Relationship Id="rId2951" Type="http://schemas.openxmlformats.org/officeDocument/2006/relationships/hyperlink" Target="https://twitter.com/" TargetMode="External"/><Relationship Id="rId716" Type="http://schemas.openxmlformats.org/officeDocument/2006/relationships/hyperlink" Target="https://twitter.com/" TargetMode="External"/><Relationship Id="rId923" Type="http://schemas.openxmlformats.org/officeDocument/2006/relationships/hyperlink" Target="https://twitter.com/" TargetMode="External"/><Relationship Id="rId1553" Type="http://schemas.openxmlformats.org/officeDocument/2006/relationships/hyperlink" Target="https://twitter.com/" TargetMode="External"/><Relationship Id="rId1760" Type="http://schemas.openxmlformats.org/officeDocument/2006/relationships/hyperlink" Target="https://twitter.com/" TargetMode="External"/><Relationship Id="rId1858" Type="http://schemas.openxmlformats.org/officeDocument/2006/relationships/hyperlink" Target="https://twitter.com/" TargetMode="External"/><Relationship Id="rId2604" Type="http://schemas.openxmlformats.org/officeDocument/2006/relationships/hyperlink" Target="https://twitter.com/" TargetMode="External"/><Relationship Id="rId2811" Type="http://schemas.openxmlformats.org/officeDocument/2006/relationships/hyperlink" Target="https://twitter.com/" TargetMode="External"/><Relationship Id="rId52" Type="http://schemas.openxmlformats.org/officeDocument/2006/relationships/hyperlink" Target="http://www.thehindubusinessline.com/opinion/columns/aarati-krishnan/review-of-ajay-srivastavs-gst-nation/article9745409.ece" TargetMode="External"/><Relationship Id="rId1206" Type="http://schemas.openxmlformats.org/officeDocument/2006/relationships/hyperlink" Target="https://twitter.com/" TargetMode="External"/><Relationship Id="rId1413" Type="http://schemas.openxmlformats.org/officeDocument/2006/relationships/hyperlink" Target="https://twitter.com/" TargetMode="External"/><Relationship Id="rId1620" Type="http://schemas.openxmlformats.org/officeDocument/2006/relationships/hyperlink" Target="https://twitter.com/" TargetMode="External"/><Relationship Id="rId2909" Type="http://schemas.openxmlformats.org/officeDocument/2006/relationships/hyperlink" Target="https://twitter.com/" TargetMode="External"/><Relationship Id="rId3073" Type="http://schemas.openxmlformats.org/officeDocument/2006/relationships/hyperlink" Target="https://twitter.com/" TargetMode="External"/><Relationship Id="rId1718" Type="http://schemas.openxmlformats.org/officeDocument/2006/relationships/hyperlink" Target="https://twitter.com/" TargetMode="External"/><Relationship Id="rId1925" Type="http://schemas.openxmlformats.org/officeDocument/2006/relationships/hyperlink" Target="https://twitter.com/" TargetMode="External"/><Relationship Id="rId3140" Type="http://schemas.openxmlformats.org/officeDocument/2006/relationships/hyperlink" Target="https://twitter.com/" TargetMode="External"/><Relationship Id="rId299" Type="http://schemas.openxmlformats.org/officeDocument/2006/relationships/hyperlink" Target="http://omprakashbloger.blogspot.in/2017/07/my-take-on-gst-and-its-complexities.html" TargetMode="External"/><Relationship Id="rId2187" Type="http://schemas.openxmlformats.org/officeDocument/2006/relationships/hyperlink" Target="https://twitter.com/" TargetMode="External"/><Relationship Id="rId2394" Type="http://schemas.openxmlformats.org/officeDocument/2006/relationships/hyperlink" Target="https://twitter.com/" TargetMode="External"/><Relationship Id="rId159" Type="http://schemas.openxmlformats.org/officeDocument/2006/relationships/hyperlink" Target="http://www.livemint.com/Politics/C7VI5He4FeHSCiCiBidIJP/GST-launched-PM-Modi-stresses-on-political-unity-for-reform.html" TargetMode="External"/><Relationship Id="rId366" Type="http://schemas.openxmlformats.org/officeDocument/2006/relationships/hyperlink" Target="https://twitter.com/i/web/status/881721957263130624" TargetMode="External"/><Relationship Id="rId573" Type="http://schemas.openxmlformats.org/officeDocument/2006/relationships/hyperlink" Target="https://twitter.com/" TargetMode="External"/><Relationship Id="rId780" Type="http://schemas.openxmlformats.org/officeDocument/2006/relationships/hyperlink" Target="https://twitter.com/" TargetMode="External"/><Relationship Id="rId2047" Type="http://schemas.openxmlformats.org/officeDocument/2006/relationships/hyperlink" Target="https://twitter.com/" TargetMode="External"/><Relationship Id="rId2254" Type="http://schemas.openxmlformats.org/officeDocument/2006/relationships/hyperlink" Target="https://twitter.com/" TargetMode="External"/><Relationship Id="rId2461" Type="http://schemas.openxmlformats.org/officeDocument/2006/relationships/hyperlink" Target="https://twitter.com/" TargetMode="External"/><Relationship Id="rId2699" Type="http://schemas.openxmlformats.org/officeDocument/2006/relationships/hyperlink" Target="https://twitter.com/" TargetMode="External"/><Relationship Id="rId3000" Type="http://schemas.openxmlformats.org/officeDocument/2006/relationships/hyperlink" Target="https://twitter.com/" TargetMode="External"/><Relationship Id="rId226" Type="http://schemas.openxmlformats.org/officeDocument/2006/relationships/hyperlink" Target="http://www.hindustantimes.com/pune-news/gst-effect-no-more-vehicle-tax-in-cantonment-areas/story-ai6eRA9Bmf0U8nZtvrjunK.html" TargetMode="External"/><Relationship Id="rId433" Type="http://schemas.openxmlformats.org/officeDocument/2006/relationships/hyperlink" Target="http://paper.li/TarekFatah?edition_id=8c2123e0-5f1a-11e7-afd2-0cc47a0d15fd" TargetMode="External"/><Relationship Id="rId878" Type="http://schemas.openxmlformats.org/officeDocument/2006/relationships/hyperlink" Target="https://twitter.com/" TargetMode="External"/><Relationship Id="rId1063" Type="http://schemas.openxmlformats.org/officeDocument/2006/relationships/hyperlink" Target="https://twitter.com/" TargetMode="External"/><Relationship Id="rId1270" Type="http://schemas.openxmlformats.org/officeDocument/2006/relationships/hyperlink" Target="https://twitter.com/" TargetMode="External"/><Relationship Id="rId2114" Type="http://schemas.openxmlformats.org/officeDocument/2006/relationships/hyperlink" Target="https://twitter.com/" TargetMode="External"/><Relationship Id="rId2559" Type="http://schemas.openxmlformats.org/officeDocument/2006/relationships/hyperlink" Target="https://twitter.com/" TargetMode="External"/><Relationship Id="rId2766" Type="http://schemas.openxmlformats.org/officeDocument/2006/relationships/hyperlink" Target="https://twitter.com/" TargetMode="External"/><Relationship Id="rId2973" Type="http://schemas.openxmlformats.org/officeDocument/2006/relationships/hyperlink" Target="https://twitter.com/" TargetMode="External"/><Relationship Id="rId640" Type="http://schemas.openxmlformats.org/officeDocument/2006/relationships/hyperlink" Target="https://twitter.com/" TargetMode="External"/><Relationship Id="rId738" Type="http://schemas.openxmlformats.org/officeDocument/2006/relationships/hyperlink" Target="https://twitter.com/" TargetMode="External"/><Relationship Id="rId945" Type="http://schemas.openxmlformats.org/officeDocument/2006/relationships/hyperlink" Target="https://twitter.com/" TargetMode="External"/><Relationship Id="rId1368" Type="http://schemas.openxmlformats.org/officeDocument/2006/relationships/hyperlink" Target="https://twitter.com/" TargetMode="External"/><Relationship Id="rId1575" Type="http://schemas.openxmlformats.org/officeDocument/2006/relationships/hyperlink" Target="https://twitter.com/" TargetMode="External"/><Relationship Id="rId1782" Type="http://schemas.openxmlformats.org/officeDocument/2006/relationships/hyperlink" Target="https://twitter.com/" TargetMode="External"/><Relationship Id="rId2321" Type="http://schemas.openxmlformats.org/officeDocument/2006/relationships/hyperlink" Target="https://twitter.com/" TargetMode="External"/><Relationship Id="rId2419" Type="http://schemas.openxmlformats.org/officeDocument/2006/relationships/hyperlink" Target="https://twitter.com/" TargetMode="External"/><Relationship Id="rId2626" Type="http://schemas.openxmlformats.org/officeDocument/2006/relationships/hyperlink" Target="https://twitter.com/" TargetMode="External"/><Relationship Id="rId2833" Type="http://schemas.openxmlformats.org/officeDocument/2006/relationships/hyperlink" Target="https://twitter.com/" TargetMode="External"/><Relationship Id="rId74" Type="http://schemas.openxmlformats.org/officeDocument/2006/relationships/hyperlink" Target="https://twitter.com/i/web/status/881714795241545729" TargetMode="External"/><Relationship Id="rId500" Type="http://schemas.openxmlformats.org/officeDocument/2006/relationships/hyperlink" Target="https://twitter.com/i/web/status/881723129189367809" TargetMode="External"/><Relationship Id="rId805" Type="http://schemas.openxmlformats.org/officeDocument/2006/relationships/hyperlink" Target="https://twitter.com/" TargetMode="External"/><Relationship Id="rId1130" Type="http://schemas.openxmlformats.org/officeDocument/2006/relationships/hyperlink" Target="https://twitter.com/" TargetMode="External"/><Relationship Id="rId1228" Type="http://schemas.openxmlformats.org/officeDocument/2006/relationships/hyperlink" Target="https://twitter.com/" TargetMode="External"/><Relationship Id="rId1435" Type="http://schemas.openxmlformats.org/officeDocument/2006/relationships/hyperlink" Target="https://twitter.com/" TargetMode="External"/><Relationship Id="rId1642" Type="http://schemas.openxmlformats.org/officeDocument/2006/relationships/hyperlink" Target="https://twitter.com/" TargetMode="External"/><Relationship Id="rId1947" Type="http://schemas.openxmlformats.org/officeDocument/2006/relationships/hyperlink" Target="https://twitter.com/" TargetMode="External"/><Relationship Id="rId2900" Type="http://schemas.openxmlformats.org/officeDocument/2006/relationships/hyperlink" Target="https://twitter.com/" TargetMode="External"/><Relationship Id="rId3095" Type="http://schemas.openxmlformats.org/officeDocument/2006/relationships/hyperlink" Target="https://twitter.com/" TargetMode="External"/><Relationship Id="rId1502" Type="http://schemas.openxmlformats.org/officeDocument/2006/relationships/hyperlink" Target="https://twitter.com/" TargetMode="External"/><Relationship Id="rId1807" Type="http://schemas.openxmlformats.org/officeDocument/2006/relationships/hyperlink" Target="https://twitter.com/" TargetMode="External"/><Relationship Id="rId3162" Type="http://schemas.openxmlformats.org/officeDocument/2006/relationships/comments" Target="../comments1.xml"/><Relationship Id="rId290" Type="http://schemas.openxmlformats.org/officeDocument/2006/relationships/hyperlink" Target="https://twitter.com/i/web/status/881720997732163584" TargetMode="External"/><Relationship Id="rId388" Type="http://schemas.openxmlformats.org/officeDocument/2006/relationships/hyperlink" Target="http://economictimes.indiatimes.com/industry/cons-products/food/nestle-to-cut-maggi-ketchup-cerelac-dairy-prices/articleshow/59393686.cms" TargetMode="External"/><Relationship Id="rId2069" Type="http://schemas.openxmlformats.org/officeDocument/2006/relationships/hyperlink" Target="https://twitter.com/" TargetMode="External"/><Relationship Id="rId3022" Type="http://schemas.openxmlformats.org/officeDocument/2006/relationships/hyperlink" Target="https://twitter.com/" TargetMode="External"/><Relationship Id="rId150" Type="http://schemas.openxmlformats.org/officeDocument/2006/relationships/hyperlink" Target="http://www.thehindubusinessline.com/opinion/columns/aarati-krishnan/review-of-ajay-srivastavs-gst-nation/article9745409.ece" TargetMode="External"/><Relationship Id="rId595" Type="http://schemas.openxmlformats.org/officeDocument/2006/relationships/hyperlink" Target="https://twitter.com/" TargetMode="External"/><Relationship Id="rId2276" Type="http://schemas.openxmlformats.org/officeDocument/2006/relationships/hyperlink" Target="https://twitter.com/" TargetMode="External"/><Relationship Id="rId2483" Type="http://schemas.openxmlformats.org/officeDocument/2006/relationships/hyperlink" Target="https://twitter.com/" TargetMode="External"/><Relationship Id="rId2690" Type="http://schemas.openxmlformats.org/officeDocument/2006/relationships/hyperlink" Target="https://twitter.com/" TargetMode="External"/><Relationship Id="rId248" Type="http://schemas.openxmlformats.org/officeDocument/2006/relationships/hyperlink" Target="https://twitter.com/i/web/status/881720262709755904" TargetMode="External"/><Relationship Id="rId455" Type="http://schemas.openxmlformats.org/officeDocument/2006/relationships/hyperlink" Target="http://tamil.oneindia.com/news/tamilnadu/gst-hike-water-can-price-shock-chennaities-288255.html" TargetMode="External"/><Relationship Id="rId662" Type="http://schemas.openxmlformats.org/officeDocument/2006/relationships/hyperlink" Target="https://twitter.com/" TargetMode="External"/><Relationship Id="rId1085" Type="http://schemas.openxmlformats.org/officeDocument/2006/relationships/hyperlink" Target="https://twitter.com/" TargetMode="External"/><Relationship Id="rId1292" Type="http://schemas.openxmlformats.org/officeDocument/2006/relationships/hyperlink" Target="https://twitter.com/" TargetMode="External"/><Relationship Id="rId2136" Type="http://schemas.openxmlformats.org/officeDocument/2006/relationships/hyperlink" Target="https://twitter.com/" TargetMode="External"/><Relationship Id="rId2343" Type="http://schemas.openxmlformats.org/officeDocument/2006/relationships/hyperlink" Target="https://twitter.com/" TargetMode="External"/><Relationship Id="rId2550" Type="http://schemas.openxmlformats.org/officeDocument/2006/relationships/hyperlink" Target="https://twitter.com/" TargetMode="External"/><Relationship Id="rId2788" Type="http://schemas.openxmlformats.org/officeDocument/2006/relationships/hyperlink" Target="https://twitter.com/" TargetMode="External"/><Relationship Id="rId2995" Type="http://schemas.openxmlformats.org/officeDocument/2006/relationships/hyperlink" Target="https://twitter.com/" TargetMode="External"/><Relationship Id="rId108" Type="http://schemas.openxmlformats.org/officeDocument/2006/relationships/hyperlink" Target="http://www.business-standard.com/article/economy-policy/one-return-a-month-not-3-rates-lower-than-vat-adhia-busts-7-gst-myths-117070200348_1.html" TargetMode="External"/><Relationship Id="rId315" Type="http://schemas.openxmlformats.org/officeDocument/2006/relationships/hyperlink" Target="http://www.thehindubusinessline.com/opinion/columns/aarati-krishnan/review-of-ajay-srivastavs-gst-nation/article9745409.ece" TargetMode="External"/><Relationship Id="rId522" Type="http://schemas.openxmlformats.org/officeDocument/2006/relationships/hyperlink" Target="http://economictimes.indiatimes.com/articleshow/59416349.cms?utm_source=twitter.com&amp;utm_medium=referral&amp;utm_campaign=ETTWMain" TargetMode="External"/><Relationship Id="rId967" Type="http://schemas.openxmlformats.org/officeDocument/2006/relationships/hyperlink" Target="https://twitter.com/" TargetMode="External"/><Relationship Id="rId1152" Type="http://schemas.openxmlformats.org/officeDocument/2006/relationships/hyperlink" Target="https://twitter.com/" TargetMode="External"/><Relationship Id="rId1597" Type="http://schemas.openxmlformats.org/officeDocument/2006/relationships/hyperlink" Target="https://twitter.com/" TargetMode="External"/><Relationship Id="rId2203" Type="http://schemas.openxmlformats.org/officeDocument/2006/relationships/hyperlink" Target="https://twitter.com/" TargetMode="External"/><Relationship Id="rId2410" Type="http://schemas.openxmlformats.org/officeDocument/2006/relationships/hyperlink" Target="https://twitter.com/" TargetMode="External"/><Relationship Id="rId2648" Type="http://schemas.openxmlformats.org/officeDocument/2006/relationships/hyperlink" Target="https://twitter.com/" TargetMode="External"/><Relationship Id="rId2855" Type="http://schemas.openxmlformats.org/officeDocument/2006/relationships/hyperlink" Target="https://twitter.com/" TargetMode="External"/><Relationship Id="rId96" Type="http://schemas.openxmlformats.org/officeDocument/2006/relationships/hyperlink" Target="http://paper.li/chairmansresort/1319705651?edition_id=fbbb7f50-5f9e-11e7-afd2-0cc47a0d15fd" TargetMode="External"/><Relationship Id="rId827" Type="http://schemas.openxmlformats.org/officeDocument/2006/relationships/hyperlink" Target="https://twitter.com/" TargetMode="External"/><Relationship Id="rId1012" Type="http://schemas.openxmlformats.org/officeDocument/2006/relationships/hyperlink" Target="https://twitter.com/" TargetMode="External"/><Relationship Id="rId1457" Type="http://schemas.openxmlformats.org/officeDocument/2006/relationships/hyperlink" Target="https://twitter.com/" TargetMode="External"/><Relationship Id="rId1664" Type="http://schemas.openxmlformats.org/officeDocument/2006/relationships/hyperlink" Target="https://twitter.com/" TargetMode="External"/><Relationship Id="rId1871" Type="http://schemas.openxmlformats.org/officeDocument/2006/relationships/hyperlink" Target="https://twitter.com/" TargetMode="External"/><Relationship Id="rId2508" Type="http://schemas.openxmlformats.org/officeDocument/2006/relationships/hyperlink" Target="https://twitter.com/" TargetMode="External"/><Relationship Id="rId2715" Type="http://schemas.openxmlformats.org/officeDocument/2006/relationships/hyperlink" Target="https://twitter.com/" TargetMode="External"/><Relationship Id="rId2922" Type="http://schemas.openxmlformats.org/officeDocument/2006/relationships/hyperlink" Target="https://twitter.com/" TargetMode="External"/><Relationship Id="rId1317" Type="http://schemas.openxmlformats.org/officeDocument/2006/relationships/hyperlink" Target="https://twitter.com/" TargetMode="External"/><Relationship Id="rId1524" Type="http://schemas.openxmlformats.org/officeDocument/2006/relationships/hyperlink" Target="https://twitter.com/" TargetMode="External"/><Relationship Id="rId1731" Type="http://schemas.openxmlformats.org/officeDocument/2006/relationships/hyperlink" Target="https://twitter.com/" TargetMode="External"/><Relationship Id="rId1969" Type="http://schemas.openxmlformats.org/officeDocument/2006/relationships/hyperlink" Target="https://twitter.com/" TargetMode="External"/><Relationship Id="rId23" Type="http://schemas.openxmlformats.org/officeDocument/2006/relationships/hyperlink" Target="https://twitter.com/i/web/status/881713216493166594" TargetMode="External"/><Relationship Id="rId1829" Type="http://schemas.openxmlformats.org/officeDocument/2006/relationships/hyperlink" Target="https://twitter.com/" TargetMode="External"/><Relationship Id="rId2298" Type="http://schemas.openxmlformats.org/officeDocument/2006/relationships/hyperlink" Target="https://twitter.com/" TargetMode="External"/><Relationship Id="rId3044" Type="http://schemas.openxmlformats.org/officeDocument/2006/relationships/hyperlink" Target="https://twitter.com/" TargetMode="External"/><Relationship Id="rId172" Type="http://schemas.openxmlformats.org/officeDocument/2006/relationships/hyperlink" Target="http://tech.economictimes.indiatimes.com/news/internet/apple-cuts-iphone-ipad-prices-in-india-post-gst/59401749" TargetMode="External"/><Relationship Id="rId477" Type="http://schemas.openxmlformats.org/officeDocument/2006/relationships/hyperlink" Target="http://paper.li/blogjunta?edition_id=13298460-5fa5-11e7-bb98-0cc47a0d1609" TargetMode="External"/><Relationship Id="rId684" Type="http://schemas.openxmlformats.org/officeDocument/2006/relationships/hyperlink" Target="https://twitter.com/" TargetMode="External"/><Relationship Id="rId2060" Type="http://schemas.openxmlformats.org/officeDocument/2006/relationships/hyperlink" Target="https://twitter.com/" TargetMode="External"/><Relationship Id="rId2158" Type="http://schemas.openxmlformats.org/officeDocument/2006/relationships/hyperlink" Target="https://twitter.com/" TargetMode="External"/><Relationship Id="rId2365" Type="http://schemas.openxmlformats.org/officeDocument/2006/relationships/hyperlink" Target="https://twitter.com/" TargetMode="External"/><Relationship Id="rId3111" Type="http://schemas.openxmlformats.org/officeDocument/2006/relationships/hyperlink" Target="https://twitter.com/" TargetMode="External"/><Relationship Id="rId337" Type="http://schemas.openxmlformats.org/officeDocument/2006/relationships/hyperlink" Target="http://www.thehindubusinessline.com/opinion/columns/aarati-krishnan/review-of-ajay-srivastavs-gst-nation/article9745409.ece" TargetMode="External"/><Relationship Id="rId891" Type="http://schemas.openxmlformats.org/officeDocument/2006/relationships/hyperlink" Target="https://twitter.com/" TargetMode="External"/><Relationship Id="rId989" Type="http://schemas.openxmlformats.org/officeDocument/2006/relationships/hyperlink" Target="https://twitter.com/" TargetMode="External"/><Relationship Id="rId2018" Type="http://schemas.openxmlformats.org/officeDocument/2006/relationships/hyperlink" Target="https://twitter.com/" TargetMode="External"/><Relationship Id="rId2572" Type="http://schemas.openxmlformats.org/officeDocument/2006/relationships/hyperlink" Target="https://twitter.com/" TargetMode="External"/><Relationship Id="rId2877" Type="http://schemas.openxmlformats.org/officeDocument/2006/relationships/hyperlink" Target="https://twitter.com/" TargetMode="External"/><Relationship Id="rId544" Type="http://schemas.openxmlformats.org/officeDocument/2006/relationships/hyperlink" Target="https://twitter.com/i/web/status/881727255021371392" TargetMode="External"/><Relationship Id="rId751" Type="http://schemas.openxmlformats.org/officeDocument/2006/relationships/hyperlink" Target="https://twitter.com/" TargetMode="External"/><Relationship Id="rId849" Type="http://schemas.openxmlformats.org/officeDocument/2006/relationships/hyperlink" Target="https://twitter.com/" TargetMode="External"/><Relationship Id="rId1174" Type="http://schemas.openxmlformats.org/officeDocument/2006/relationships/hyperlink" Target="https://twitter.com/" TargetMode="External"/><Relationship Id="rId1381" Type="http://schemas.openxmlformats.org/officeDocument/2006/relationships/hyperlink" Target="https://twitter.com/" TargetMode="External"/><Relationship Id="rId1479" Type="http://schemas.openxmlformats.org/officeDocument/2006/relationships/hyperlink" Target="https://twitter.com/" TargetMode="External"/><Relationship Id="rId1686" Type="http://schemas.openxmlformats.org/officeDocument/2006/relationships/hyperlink" Target="https://twitter.com/" TargetMode="External"/><Relationship Id="rId2225" Type="http://schemas.openxmlformats.org/officeDocument/2006/relationships/hyperlink" Target="https://twitter.com/" TargetMode="External"/><Relationship Id="rId2432" Type="http://schemas.openxmlformats.org/officeDocument/2006/relationships/hyperlink" Target="https://twitter.com/" TargetMode="External"/><Relationship Id="rId404" Type="http://schemas.openxmlformats.org/officeDocument/2006/relationships/hyperlink" Target="http://timesofindia.indiatimes.com/business/india-business/states-remove-barriers-at-borders-issue-advisory-for-smooth-truck-movement/articleshow/59416572.cms?from=mdr" TargetMode="External"/><Relationship Id="rId611" Type="http://schemas.openxmlformats.org/officeDocument/2006/relationships/hyperlink" Target="https://twitter.com/" TargetMode="External"/><Relationship Id="rId1034" Type="http://schemas.openxmlformats.org/officeDocument/2006/relationships/hyperlink" Target="https://twitter.com/" TargetMode="External"/><Relationship Id="rId1241" Type="http://schemas.openxmlformats.org/officeDocument/2006/relationships/hyperlink" Target="https://twitter.com/" TargetMode="External"/><Relationship Id="rId1339" Type="http://schemas.openxmlformats.org/officeDocument/2006/relationships/hyperlink" Target="https://twitter.com/" TargetMode="External"/><Relationship Id="rId1893" Type="http://schemas.openxmlformats.org/officeDocument/2006/relationships/hyperlink" Target="https://twitter.com/" TargetMode="External"/><Relationship Id="rId2737" Type="http://schemas.openxmlformats.org/officeDocument/2006/relationships/hyperlink" Target="https://twitter.com/" TargetMode="External"/><Relationship Id="rId2944" Type="http://schemas.openxmlformats.org/officeDocument/2006/relationships/hyperlink" Target="https://twitter.com/" TargetMode="External"/><Relationship Id="rId709" Type="http://schemas.openxmlformats.org/officeDocument/2006/relationships/hyperlink" Target="https://twitter.com/" TargetMode="External"/><Relationship Id="rId916" Type="http://schemas.openxmlformats.org/officeDocument/2006/relationships/hyperlink" Target="https://twitter.com/" TargetMode="External"/><Relationship Id="rId1101" Type="http://schemas.openxmlformats.org/officeDocument/2006/relationships/hyperlink" Target="https://twitter.com/" TargetMode="External"/><Relationship Id="rId1546" Type="http://schemas.openxmlformats.org/officeDocument/2006/relationships/hyperlink" Target="https://twitter.com/" TargetMode="External"/><Relationship Id="rId1753" Type="http://schemas.openxmlformats.org/officeDocument/2006/relationships/hyperlink" Target="https://twitter.com/" TargetMode="External"/><Relationship Id="rId1960" Type="http://schemas.openxmlformats.org/officeDocument/2006/relationships/hyperlink" Target="https://twitter.com/" TargetMode="External"/><Relationship Id="rId2804" Type="http://schemas.openxmlformats.org/officeDocument/2006/relationships/hyperlink" Target="https://twitter.com/" TargetMode="External"/><Relationship Id="rId45" Type="http://schemas.openxmlformats.org/officeDocument/2006/relationships/hyperlink" Target="https://twitter.com/i/web/status/881714340562321408" TargetMode="External"/><Relationship Id="rId1406" Type="http://schemas.openxmlformats.org/officeDocument/2006/relationships/hyperlink" Target="https://twitter.com/" TargetMode="External"/><Relationship Id="rId1613" Type="http://schemas.openxmlformats.org/officeDocument/2006/relationships/hyperlink" Target="https://twitter.com/" TargetMode="External"/><Relationship Id="rId1820" Type="http://schemas.openxmlformats.org/officeDocument/2006/relationships/hyperlink" Target="https://twitter.com/" TargetMode="External"/><Relationship Id="rId3066" Type="http://schemas.openxmlformats.org/officeDocument/2006/relationships/hyperlink" Target="https://twitter.com/" TargetMode="External"/><Relationship Id="rId194" Type="http://schemas.openxmlformats.org/officeDocument/2006/relationships/hyperlink" Target="http://www.business-standard.com/article/economy-policy/there-s-no-doubt-gst-will-boost-gdp-says-narayana-murthy-117063001171_1.html" TargetMode="External"/><Relationship Id="rId1918" Type="http://schemas.openxmlformats.org/officeDocument/2006/relationships/hyperlink" Target="https://twitter.com/" TargetMode="External"/><Relationship Id="rId2082" Type="http://schemas.openxmlformats.org/officeDocument/2006/relationships/hyperlink" Target="https://twitter.com/" TargetMode="External"/><Relationship Id="rId3133" Type="http://schemas.openxmlformats.org/officeDocument/2006/relationships/hyperlink" Target="https://twitter.com/" TargetMode="External"/><Relationship Id="rId261" Type="http://schemas.openxmlformats.org/officeDocument/2006/relationships/hyperlink" Target="http://www.thehindubusinessline.com/opinion/columns/aarati-krishnan/review-of-ajay-srivastavs-gst-nation/article9745409.ece" TargetMode="External"/><Relationship Id="rId499" Type="http://schemas.openxmlformats.org/officeDocument/2006/relationships/hyperlink" Target="https://twitter.com/i/web/status/881726428512870401" TargetMode="External"/><Relationship Id="rId2387" Type="http://schemas.openxmlformats.org/officeDocument/2006/relationships/hyperlink" Target="https://twitter.com/" TargetMode="External"/><Relationship Id="rId2594" Type="http://schemas.openxmlformats.org/officeDocument/2006/relationships/hyperlink" Target="https://twitter.com/" TargetMode="External"/><Relationship Id="rId359" Type="http://schemas.openxmlformats.org/officeDocument/2006/relationships/hyperlink" Target="https://twitter.com/CBEC_India/status/880604763699560448" TargetMode="External"/><Relationship Id="rId566" Type="http://schemas.openxmlformats.org/officeDocument/2006/relationships/hyperlink" Target="https://twitter.com/" TargetMode="External"/><Relationship Id="rId773" Type="http://schemas.openxmlformats.org/officeDocument/2006/relationships/hyperlink" Target="https://twitter.com/" TargetMode="External"/><Relationship Id="rId1196" Type="http://schemas.openxmlformats.org/officeDocument/2006/relationships/hyperlink" Target="https://twitter.com/" TargetMode="External"/><Relationship Id="rId2247" Type="http://schemas.openxmlformats.org/officeDocument/2006/relationships/hyperlink" Target="https://twitter.com/" TargetMode="External"/><Relationship Id="rId2454" Type="http://schemas.openxmlformats.org/officeDocument/2006/relationships/hyperlink" Target="https://twitter.com/" TargetMode="External"/><Relationship Id="rId2899" Type="http://schemas.openxmlformats.org/officeDocument/2006/relationships/hyperlink" Target="https://twitter.com/" TargetMode="External"/><Relationship Id="rId121" Type="http://schemas.openxmlformats.org/officeDocument/2006/relationships/hyperlink" Target="http://www.business-standard.com/article/economy-policy/one-return-a-month-not-3-rates-lower-than-vat-adhia-busts-7-gst-myths-117070200348_1.html" TargetMode="External"/><Relationship Id="rId219" Type="http://schemas.openxmlformats.org/officeDocument/2006/relationships/hyperlink" Target="http://www.newsstate.com/" TargetMode="External"/><Relationship Id="rId426" Type="http://schemas.openxmlformats.org/officeDocument/2006/relationships/hyperlink" Target="http://blogs.timesofindia.indiatimes.com/bloody-mary/band-baaja-tax-it-was-announced-with-fanfare-but-will-the-good-and-simple-tax-bajao-our-band-f0-9f-98-9c/" TargetMode="External"/><Relationship Id="rId633" Type="http://schemas.openxmlformats.org/officeDocument/2006/relationships/hyperlink" Target="https://twitter.com/" TargetMode="External"/><Relationship Id="rId980" Type="http://schemas.openxmlformats.org/officeDocument/2006/relationships/hyperlink" Target="https://twitter.com/" TargetMode="External"/><Relationship Id="rId1056" Type="http://schemas.openxmlformats.org/officeDocument/2006/relationships/hyperlink" Target="https://twitter.com/" TargetMode="External"/><Relationship Id="rId1263" Type="http://schemas.openxmlformats.org/officeDocument/2006/relationships/hyperlink" Target="https://twitter.com/" TargetMode="External"/><Relationship Id="rId2107" Type="http://schemas.openxmlformats.org/officeDocument/2006/relationships/hyperlink" Target="https://twitter.com/" TargetMode="External"/><Relationship Id="rId2314" Type="http://schemas.openxmlformats.org/officeDocument/2006/relationships/hyperlink" Target="https://twitter.com/" TargetMode="External"/><Relationship Id="rId2661" Type="http://schemas.openxmlformats.org/officeDocument/2006/relationships/hyperlink" Target="https://twitter.com/" TargetMode="External"/><Relationship Id="rId2759" Type="http://schemas.openxmlformats.org/officeDocument/2006/relationships/hyperlink" Target="https://twitter.com/" TargetMode="External"/><Relationship Id="rId2966" Type="http://schemas.openxmlformats.org/officeDocument/2006/relationships/hyperlink" Target="https://twitter.com/" TargetMode="External"/><Relationship Id="rId840" Type="http://schemas.openxmlformats.org/officeDocument/2006/relationships/hyperlink" Target="https://twitter.com/" TargetMode="External"/><Relationship Id="rId938" Type="http://schemas.openxmlformats.org/officeDocument/2006/relationships/hyperlink" Target="https://twitter.com/" TargetMode="External"/><Relationship Id="rId1470" Type="http://schemas.openxmlformats.org/officeDocument/2006/relationships/hyperlink" Target="https://twitter.com/" TargetMode="External"/><Relationship Id="rId1568" Type="http://schemas.openxmlformats.org/officeDocument/2006/relationships/hyperlink" Target="https://twitter.com/" TargetMode="External"/><Relationship Id="rId1775" Type="http://schemas.openxmlformats.org/officeDocument/2006/relationships/hyperlink" Target="https://twitter.com/" TargetMode="External"/><Relationship Id="rId2521" Type="http://schemas.openxmlformats.org/officeDocument/2006/relationships/hyperlink" Target="https://twitter.com/" TargetMode="External"/><Relationship Id="rId2619" Type="http://schemas.openxmlformats.org/officeDocument/2006/relationships/hyperlink" Target="https://twitter.com/" TargetMode="External"/><Relationship Id="rId2826" Type="http://schemas.openxmlformats.org/officeDocument/2006/relationships/hyperlink" Target="https://twitter.com/" TargetMode="External"/><Relationship Id="rId67" Type="http://schemas.openxmlformats.org/officeDocument/2006/relationships/hyperlink" Target="https://twitter.com/i/web/status/881714392273793024" TargetMode="External"/><Relationship Id="rId700" Type="http://schemas.openxmlformats.org/officeDocument/2006/relationships/hyperlink" Target="https://twitter.com/" TargetMode="External"/><Relationship Id="rId1123" Type="http://schemas.openxmlformats.org/officeDocument/2006/relationships/hyperlink" Target="https://twitter.com/" TargetMode="External"/><Relationship Id="rId1330" Type="http://schemas.openxmlformats.org/officeDocument/2006/relationships/hyperlink" Target="https://twitter.com/" TargetMode="External"/><Relationship Id="rId1428" Type="http://schemas.openxmlformats.org/officeDocument/2006/relationships/hyperlink" Target="https://twitter.com/" TargetMode="External"/><Relationship Id="rId1635" Type="http://schemas.openxmlformats.org/officeDocument/2006/relationships/hyperlink" Target="https://twitter.com/" TargetMode="External"/><Relationship Id="rId1982" Type="http://schemas.openxmlformats.org/officeDocument/2006/relationships/hyperlink" Target="https://twitter.com/" TargetMode="External"/><Relationship Id="rId3088" Type="http://schemas.openxmlformats.org/officeDocument/2006/relationships/hyperlink" Target="https://twitter.com/" TargetMode="External"/><Relationship Id="rId1842" Type="http://schemas.openxmlformats.org/officeDocument/2006/relationships/hyperlink" Target="https://twitter.com/" TargetMode="External"/><Relationship Id="rId1702" Type="http://schemas.openxmlformats.org/officeDocument/2006/relationships/hyperlink" Target="https://twitter.com/" TargetMode="External"/><Relationship Id="rId3155" Type="http://schemas.openxmlformats.org/officeDocument/2006/relationships/hyperlink" Target="https://twitter.com/" TargetMode="External"/><Relationship Id="rId283" Type="http://schemas.openxmlformats.org/officeDocument/2006/relationships/hyperlink" Target="https://twitter.com/i/web/status/881720997732163584" TargetMode="External"/><Relationship Id="rId490" Type="http://schemas.openxmlformats.org/officeDocument/2006/relationships/hyperlink" Target="http://economictimes.indiatimes.com/articleshow/59416349.cms?utm_source=twitter.com&amp;utm_medium=referral&amp;utm_campaign=ETTWMain" TargetMode="External"/><Relationship Id="rId2171" Type="http://schemas.openxmlformats.org/officeDocument/2006/relationships/hyperlink" Target="https://twitter.com/" TargetMode="External"/><Relationship Id="rId3015" Type="http://schemas.openxmlformats.org/officeDocument/2006/relationships/hyperlink" Target="https://twitter.com/" TargetMode="External"/><Relationship Id="rId143" Type="http://schemas.openxmlformats.org/officeDocument/2006/relationships/hyperlink" Target="http://www.thehindubusinessline.com/opinion/columns/aarati-krishnan/review-of-ajay-srivastavs-gst-nation/article9745409.ece" TargetMode="External"/><Relationship Id="rId350" Type="http://schemas.openxmlformats.org/officeDocument/2006/relationships/hyperlink" Target="http://www.firstpost.com/business/gst-subsidy-cut-impact-your-domestic-lpg-bill-just-went-up-by-up-to-rs-32-from-1-july-3769681.html" TargetMode="External"/><Relationship Id="rId588" Type="http://schemas.openxmlformats.org/officeDocument/2006/relationships/hyperlink" Target="https://twitter.com/" TargetMode="External"/><Relationship Id="rId795" Type="http://schemas.openxmlformats.org/officeDocument/2006/relationships/hyperlink" Target="https://twitter.com/" TargetMode="External"/><Relationship Id="rId2031" Type="http://schemas.openxmlformats.org/officeDocument/2006/relationships/hyperlink" Target="https://twitter.com/" TargetMode="External"/><Relationship Id="rId2269" Type="http://schemas.openxmlformats.org/officeDocument/2006/relationships/hyperlink" Target="https://twitter.com/" TargetMode="External"/><Relationship Id="rId2476" Type="http://schemas.openxmlformats.org/officeDocument/2006/relationships/hyperlink" Target="https://twitter.com/" TargetMode="External"/><Relationship Id="rId2683" Type="http://schemas.openxmlformats.org/officeDocument/2006/relationships/hyperlink" Target="https://twitter.com/" TargetMode="External"/><Relationship Id="rId2890" Type="http://schemas.openxmlformats.org/officeDocument/2006/relationships/hyperlink" Target="https://twitter.com/" TargetMode="External"/><Relationship Id="rId9" Type="http://schemas.openxmlformats.org/officeDocument/2006/relationships/hyperlink" Target="http://ns7.tv/ta/tamil-news/tamilnadu/3/7/2017/kadalai-mittai-manufacturing-business-will-be-affected-too-much-gst" TargetMode="External"/><Relationship Id="rId210" Type="http://schemas.openxmlformats.org/officeDocument/2006/relationships/hyperlink" Target="http://www.hindustantimes.com/pune-news/gst-effect-no-more-vehicle-tax-in-cantonment-areas/story-ai6eRA9Bmf0U8nZtvrjunK.html" TargetMode="External"/><Relationship Id="rId448" Type="http://schemas.openxmlformats.org/officeDocument/2006/relationships/hyperlink" Target="http://economictimes.indiatimes.com/articleshow/59416349.cms?utm_source=twitter.com&amp;utm_medium=referral&amp;utm_campaign=ETTWMain" TargetMode="External"/><Relationship Id="rId655" Type="http://schemas.openxmlformats.org/officeDocument/2006/relationships/hyperlink" Target="https://twitter.com/" TargetMode="External"/><Relationship Id="rId862" Type="http://schemas.openxmlformats.org/officeDocument/2006/relationships/hyperlink" Target="https://twitter.com/" TargetMode="External"/><Relationship Id="rId1078" Type="http://schemas.openxmlformats.org/officeDocument/2006/relationships/hyperlink" Target="https://twitter.com/" TargetMode="External"/><Relationship Id="rId1285" Type="http://schemas.openxmlformats.org/officeDocument/2006/relationships/hyperlink" Target="https://twitter.com/" TargetMode="External"/><Relationship Id="rId1492" Type="http://schemas.openxmlformats.org/officeDocument/2006/relationships/hyperlink" Target="https://twitter.com/" TargetMode="External"/><Relationship Id="rId2129" Type="http://schemas.openxmlformats.org/officeDocument/2006/relationships/hyperlink" Target="https://twitter.com/" TargetMode="External"/><Relationship Id="rId2336" Type="http://schemas.openxmlformats.org/officeDocument/2006/relationships/hyperlink" Target="https://twitter.com/" TargetMode="External"/><Relationship Id="rId2543" Type="http://schemas.openxmlformats.org/officeDocument/2006/relationships/hyperlink" Target="https://twitter.com/" TargetMode="External"/><Relationship Id="rId2750" Type="http://schemas.openxmlformats.org/officeDocument/2006/relationships/hyperlink" Target="https://twitter.com/" TargetMode="External"/><Relationship Id="rId2988" Type="http://schemas.openxmlformats.org/officeDocument/2006/relationships/hyperlink" Target="https://twitter.com/" TargetMode="External"/><Relationship Id="rId308" Type="http://schemas.openxmlformats.org/officeDocument/2006/relationships/hyperlink" Target="http://www.hindustantimes.com/punjab/chandigarh-traders-find-gst-not-so-simple/story-OsKqLr12VY9wPoHTFaIUQK.html" TargetMode="External"/><Relationship Id="rId515" Type="http://schemas.openxmlformats.org/officeDocument/2006/relationships/hyperlink" Target="https://gst.caknowledge.in/gst-place-supply/" TargetMode="External"/><Relationship Id="rId722" Type="http://schemas.openxmlformats.org/officeDocument/2006/relationships/hyperlink" Target="https://twitter.com/" TargetMode="External"/><Relationship Id="rId1145" Type="http://schemas.openxmlformats.org/officeDocument/2006/relationships/hyperlink" Target="https://twitter.com/" TargetMode="External"/><Relationship Id="rId1352" Type="http://schemas.openxmlformats.org/officeDocument/2006/relationships/hyperlink" Target="https://twitter.com/" TargetMode="External"/><Relationship Id="rId1797" Type="http://schemas.openxmlformats.org/officeDocument/2006/relationships/hyperlink" Target="https://twitter.com/" TargetMode="External"/><Relationship Id="rId2403" Type="http://schemas.openxmlformats.org/officeDocument/2006/relationships/hyperlink" Target="https://twitter.com/" TargetMode="External"/><Relationship Id="rId2848" Type="http://schemas.openxmlformats.org/officeDocument/2006/relationships/hyperlink" Target="https://twitter.com/" TargetMode="External"/><Relationship Id="rId89" Type="http://schemas.openxmlformats.org/officeDocument/2006/relationships/hyperlink" Target="https://twitter.com/i/web/status/881714795241545729" TargetMode="External"/><Relationship Id="rId1005" Type="http://schemas.openxmlformats.org/officeDocument/2006/relationships/hyperlink" Target="https://twitter.com/" TargetMode="External"/><Relationship Id="rId1212" Type="http://schemas.openxmlformats.org/officeDocument/2006/relationships/hyperlink" Target="https://twitter.com/" TargetMode="External"/><Relationship Id="rId1657" Type="http://schemas.openxmlformats.org/officeDocument/2006/relationships/hyperlink" Target="https://twitter.com/" TargetMode="External"/><Relationship Id="rId1864" Type="http://schemas.openxmlformats.org/officeDocument/2006/relationships/hyperlink" Target="https://twitter.com/" TargetMode="External"/><Relationship Id="rId2610" Type="http://schemas.openxmlformats.org/officeDocument/2006/relationships/hyperlink" Target="https://twitter.com/" TargetMode="External"/><Relationship Id="rId2708" Type="http://schemas.openxmlformats.org/officeDocument/2006/relationships/hyperlink" Target="https://twitter.com/" TargetMode="External"/><Relationship Id="rId2915" Type="http://schemas.openxmlformats.org/officeDocument/2006/relationships/hyperlink" Target="https://twitter.com/" TargetMode="External"/><Relationship Id="rId1517" Type="http://schemas.openxmlformats.org/officeDocument/2006/relationships/hyperlink" Target="https://twitter.com/" TargetMode="External"/><Relationship Id="rId1724" Type="http://schemas.openxmlformats.org/officeDocument/2006/relationships/hyperlink" Target="https://twitter.com/" TargetMode="External"/><Relationship Id="rId16" Type="http://schemas.openxmlformats.org/officeDocument/2006/relationships/hyperlink" Target="http://www.thehindubusinessline.com/opinion/columns/aarati-krishnan/review-of-ajay-srivastavs-gst-nation/article9745409.ece" TargetMode="External"/><Relationship Id="rId1931" Type="http://schemas.openxmlformats.org/officeDocument/2006/relationships/hyperlink" Target="https://twitter.com/" TargetMode="External"/><Relationship Id="rId3037" Type="http://schemas.openxmlformats.org/officeDocument/2006/relationships/hyperlink" Target="https://twitter.com/" TargetMode="External"/><Relationship Id="rId2193" Type="http://schemas.openxmlformats.org/officeDocument/2006/relationships/hyperlink" Target="https://twitter.com/" TargetMode="External"/><Relationship Id="rId2498" Type="http://schemas.openxmlformats.org/officeDocument/2006/relationships/hyperlink" Target="https://twitter.com/" TargetMode="External"/><Relationship Id="rId165" Type="http://schemas.openxmlformats.org/officeDocument/2006/relationships/hyperlink" Target="http://www.business-standard.com/article/economy-policy/one-return-a-month-not-3-rates-lower-than-vat-adhia-busts-7-gst-myths-117070200348_1.html" TargetMode="External"/><Relationship Id="rId372" Type="http://schemas.openxmlformats.org/officeDocument/2006/relationships/hyperlink" Target="http://www.business-standard.com/article/economy-policy/gst-a-nightmare-on-day1-shops-clueless-businesses-scramble-117070100795_1.html" TargetMode="External"/><Relationship Id="rId677" Type="http://schemas.openxmlformats.org/officeDocument/2006/relationships/hyperlink" Target="https://twitter.com/" TargetMode="External"/><Relationship Id="rId2053" Type="http://schemas.openxmlformats.org/officeDocument/2006/relationships/hyperlink" Target="https://twitter.com/" TargetMode="External"/><Relationship Id="rId2260" Type="http://schemas.openxmlformats.org/officeDocument/2006/relationships/hyperlink" Target="https://twitter.com/" TargetMode="External"/><Relationship Id="rId2358" Type="http://schemas.openxmlformats.org/officeDocument/2006/relationships/hyperlink" Target="https://twitter.com/" TargetMode="External"/><Relationship Id="rId3104" Type="http://schemas.openxmlformats.org/officeDocument/2006/relationships/hyperlink" Target="https://twitter.com/" TargetMode="External"/><Relationship Id="rId232" Type="http://schemas.openxmlformats.org/officeDocument/2006/relationships/hyperlink" Target="http://www.hindustantimes.com/music/listen-to-baba-sehgal-s-new-rap-song-about-gst-and-decrease-the-stress-in-your-life-by-half/story-xAa9O70gBWQgUHgFBp1ZPM.html" TargetMode="External"/><Relationship Id="rId884" Type="http://schemas.openxmlformats.org/officeDocument/2006/relationships/hyperlink" Target="https://twitter.com/" TargetMode="External"/><Relationship Id="rId2120" Type="http://schemas.openxmlformats.org/officeDocument/2006/relationships/hyperlink" Target="https://twitter.com/" TargetMode="External"/><Relationship Id="rId2565" Type="http://schemas.openxmlformats.org/officeDocument/2006/relationships/hyperlink" Target="https://twitter.com/" TargetMode="External"/><Relationship Id="rId2772" Type="http://schemas.openxmlformats.org/officeDocument/2006/relationships/hyperlink" Target="https://twitter.com/" TargetMode="External"/><Relationship Id="rId537" Type="http://schemas.openxmlformats.org/officeDocument/2006/relationships/hyperlink" Target="http://www.firstpost.com/business/to-get-gst-benefits-companies-need-to-provide-info-to-airlines-on-air-tickets-3769565.html" TargetMode="External"/><Relationship Id="rId744" Type="http://schemas.openxmlformats.org/officeDocument/2006/relationships/hyperlink" Target="https://twitter.com/" TargetMode="External"/><Relationship Id="rId951" Type="http://schemas.openxmlformats.org/officeDocument/2006/relationships/hyperlink" Target="https://twitter.com/" TargetMode="External"/><Relationship Id="rId1167" Type="http://schemas.openxmlformats.org/officeDocument/2006/relationships/hyperlink" Target="https://twitter.com/" TargetMode="External"/><Relationship Id="rId1374" Type="http://schemas.openxmlformats.org/officeDocument/2006/relationships/hyperlink" Target="https://twitter.com/" TargetMode="External"/><Relationship Id="rId1581" Type="http://schemas.openxmlformats.org/officeDocument/2006/relationships/hyperlink" Target="https://twitter.com/" TargetMode="External"/><Relationship Id="rId1679" Type="http://schemas.openxmlformats.org/officeDocument/2006/relationships/hyperlink" Target="https://twitter.com/" TargetMode="External"/><Relationship Id="rId2218" Type="http://schemas.openxmlformats.org/officeDocument/2006/relationships/hyperlink" Target="https://twitter.com/" TargetMode="External"/><Relationship Id="rId2425" Type="http://schemas.openxmlformats.org/officeDocument/2006/relationships/hyperlink" Target="https://twitter.com/" TargetMode="External"/><Relationship Id="rId2632" Type="http://schemas.openxmlformats.org/officeDocument/2006/relationships/hyperlink" Target="https://twitter.com/" TargetMode="External"/><Relationship Id="rId80" Type="http://schemas.openxmlformats.org/officeDocument/2006/relationships/hyperlink" Target="https://twitter.com/i/web/status/881714065814437889" TargetMode="External"/><Relationship Id="rId604" Type="http://schemas.openxmlformats.org/officeDocument/2006/relationships/hyperlink" Target="https://twitter.com/" TargetMode="External"/><Relationship Id="rId811" Type="http://schemas.openxmlformats.org/officeDocument/2006/relationships/hyperlink" Target="https://twitter.com/" TargetMode="External"/><Relationship Id="rId1027" Type="http://schemas.openxmlformats.org/officeDocument/2006/relationships/hyperlink" Target="https://twitter.com/" TargetMode="External"/><Relationship Id="rId1234" Type="http://schemas.openxmlformats.org/officeDocument/2006/relationships/hyperlink" Target="https://twitter.com/" TargetMode="External"/><Relationship Id="rId1441" Type="http://schemas.openxmlformats.org/officeDocument/2006/relationships/hyperlink" Target="https://twitter.com/" TargetMode="External"/><Relationship Id="rId1886" Type="http://schemas.openxmlformats.org/officeDocument/2006/relationships/hyperlink" Target="https://twitter.com/" TargetMode="External"/><Relationship Id="rId2937" Type="http://schemas.openxmlformats.org/officeDocument/2006/relationships/hyperlink" Target="https://twitter.com/" TargetMode="External"/><Relationship Id="rId909" Type="http://schemas.openxmlformats.org/officeDocument/2006/relationships/hyperlink" Target="https://twitter.com/" TargetMode="External"/><Relationship Id="rId1301" Type="http://schemas.openxmlformats.org/officeDocument/2006/relationships/hyperlink" Target="https://twitter.com/" TargetMode="External"/><Relationship Id="rId1539" Type="http://schemas.openxmlformats.org/officeDocument/2006/relationships/hyperlink" Target="https://twitter.com/" TargetMode="External"/><Relationship Id="rId1746" Type="http://schemas.openxmlformats.org/officeDocument/2006/relationships/hyperlink" Target="https://twitter.com/" TargetMode="External"/><Relationship Id="rId1953" Type="http://schemas.openxmlformats.org/officeDocument/2006/relationships/hyperlink" Target="https://twitter.com/" TargetMode="External"/><Relationship Id="rId38" Type="http://schemas.openxmlformats.org/officeDocument/2006/relationships/hyperlink" Target="http://ns7.tv/ta/tamil-news/tamilnadu/3/7/2017/kadalai-mittai-manufacturing-business-will-be-affected-too-much-gst" TargetMode="External"/><Relationship Id="rId1606" Type="http://schemas.openxmlformats.org/officeDocument/2006/relationships/hyperlink" Target="https://twitter.com/" TargetMode="External"/><Relationship Id="rId1813" Type="http://schemas.openxmlformats.org/officeDocument/2006/relationships/hyperlink" Target="https://twitter.com/" TargetMode="External"/><Relationship Id="rId3059" Type="http://schemas.openxmlformats.org/officeDocument/2006/relationships/hyperlink" Target="https://twitter.com/" TargetMode="External"/><Relationship Id="rId187" Type="http://schemas.openxmlformats.org/officeDocument/2006/relationships/hyperlink" Target="https://twitter.com/sagarikaghose/status/881714446720147456" TargetMode="External"/><Relationship Id="rId394" Type="http://schemas.openxmlformats.org/officeDocument/2006/relationships/hyperlink" Target="https://play.google.com/store/apps/details?id=com.zoho.in.gst&amp;hl=en" TargetMode="External"/><Relationship Id="rId2075" Type="http://schemas.openxmlformats.org/officeDocument/2006/relationships/hyperlink" Target="https://twitter.com/" TargetMode="External"/><Relationship Id="rId2282" Type="http://schemas.openxmlformats.org/officeDocument/2006/relationships/hyperlink" Target="https://twitter.com/" TargetMode="External"/><Relationship Id="rId3126" Type="http://schemas.openxmlformats.org/officeDocument/2006/relationships/hyperlink" Target="https://twitter.com/" TargetMode="External"/><Relationship Id="rId254" Type="http://schemas.openxmlformats.org/officeDocument/2006/relationships/hyperlink" Target="https://twitter.com/i/web/status/881719430140612609" TargetMode="External"/><Relationship Id="rId699" Type="http://schemas.openxmlformats.org/officeDocument/2006/relationships/hyperlink" Target="https://twitter.com/" TargetMode="External"/><Relationship Id="rId1091" Type="http://schemas.openxmlformats.org/officeDocument/2006/relationships/hyperlink" Target="https://twitter.com/" TargetMode="External"/><Relationship Id="rId2587" Type="http://schemas.openxmlformats.org/officeDocument/2006/relationships/hyperlink" Target="https://twitter.com/" TargetMode="External"/><Relationship Id="rId2794" Type="http://schemas.openxmlformats.org/officeDocument/2006/relationships/hyperlink" Target="https://twitter.com/" TargetMode="External"/><Relationship Id="rId114" Type="http://schemas.openxmlformats.org/officeDocument/2006/relationships/hyperlink" Target="http://www.dnaindia.com/node/2490349" TargetMode="External"/><Relationship Id="rId461" Type="http://schemas.openxmlformats.org/officeDocument/2006/relationships/hyperlink" Target="https://twitter.com/i/web/status/881725384470937600" TargetMode="External"/><Relationship Id="rId559" Type="http://schemas.openxmlformats.org/officeDocument/2006/relationships/hyperlink" Target="https://twitter.com/" TargetMode="External"/><Relationship Id="rId766" Type="http://schemas.openxmlformats.org/officeDocument/2006/relationships/hyperlink" Target="https://twitter.com/" TargetMode="External"/><Relationship Id="rId1189" Type="http://schemas.openxmlformats.org/officeDocument/2006/relationships/hyperlink" Target="https://twitter.com/" TargetMode="External"/><Relationship Id="rId1396" Type="http://schemas.openxmlformats.org/officeDocument/2006/relationships/hyperlink" Target="https://twitter.com/" TargetMode="External"/><Relationship Id="rId2142" Type="http://schemas.openxmlformats.org/officeDocument/2006/relationships/hyperlink" Target="https://twitter.com/" TargetMode="External"/><Relationship Id="rId2447" Type="http://schemas.openxmlformats.org/officeDocument/2006/relationships/hyperlink" Target="https://twitter.com/" TargetMode="External"/><Relationship Id="rId321" Type="http://schemas.openxmlformats.org/officeDocument/2006/relationships/hyperlink" Target="https://twitter.com/i/web/status/881721469868285953" TargetMode="External"/><Relationship Id="rId419" Type="http://schemas.openxmlformats.org/officeDocument/2006/relationships/hyperlink" Target="https://twitter.com/i/web/status/881723453505552384" TargetMode="External"/><Relationship Id="rId626" Type="http://schemas.openxmlformats.org/officeDocument/2006/relationships/hyperlink" Target="https://twitter.com/" TargetMode="External"/><Relationship Id="rId973" Type="http://schemas.openxmlformats.org/officeDocument/2006/relationships/hyperlink" Target="https://twitter.com/" TargetMode="External"/><Relationship Id="rId1049" Type="http://schemas.openxmlformats.org/officeDocument/2006/relationships/hyperlink" Target="https://twitter.com/" TargetMode="External"/><Relationship Id="rId1256" Type="http://schemas.openxmlformats.org/officeDocument/2006/relationships/hyperlink" Target="https://twitter.com/" TargetMode="External"/><Relationship Id="rId2002" Type="http://schemas.openxmlformats.org/officeDocument/2006/relationships/hyperlink" Target="https://twitter.com/" TargetMode="External"/><Relationship Id="rId2307" Type="http://schemas.openxmlformats.org/officeDocument/2006/relationships/hyperlink" Target="https://twitter.com/" TargetMode="External"/><Relationship Id="rId2654" Type="http://schemas.openxmlformats.org/officeDocument/2006/relationships/hyperlink" Target="https://twitter.com/" TargetMode="External"/><Relationship Id="rId2861" Type="http://schemas.openxmlformats.org/officeDocument/2006/relationships/hyperlink" Target="https://twitter.com/" TargetMode="External"/><Relationship Id="rId2959" Type="http://schemas.openxmlformats.org/officeDocument/2006/relationships/hyperlink" Target="https://twitter.com/" TargetMode="External"/><Relationship Id="rId833" Type="http://schemas.openxmlformats.org/officeDocument/2006/relationships/hyperlink" Target="https://twitter.com/" TargetMode="External"/><Relationship Id="rId1116" Type="http://schemas.openxmlformats.org/officeDocument/2006/relationships/hyperlink" Target="https://twitter.com/" TargetMode="External"/><Relationship Id="rId1463" Type="http://schemas.openxmlformats.org/officeDocument/2006/relationships/hyperlink" Target="https://twitter.com/" TargetMode="External"/><Relationship Id="rId1670" Type="http://schemas.openxmlformats.org/officeDocument/2006/relationships/hyperlink" Target="https://twitter.com/" TargetMode="External"/><Relationship Id="rId1768" Type="http://schemas.openxmlformats.org/officeDocument/2006/relationships/hyperlink" Target="https://twitter.com/" TargetMode="External"/><Relationship Id="rId2514" Type="http://schemas.openxmlformats.org/officeDocument/2006/relationships/hyperlink" Target="https://twitter.com/" TargetMode="External"/><Relationship Id="rId2721" Type="http://schemas.openxmlformats.org/officeDocument/2006/relationships/hyperlink" Target="https://twitter.com/" TargetMode="External"/><Relationship Id="rId2819" Type="http://schemas.openxmlformats.org/officeDocument/2006/relationships/hyperlink" Target="https://twitter.com/" TargetMode="External"/><Relationship Id="rId900" Type="http://schemas.openxmlformats.org/officeDocument/2006/relationships/hyperlink" Target="https://twitter.com/" TargetMode="External"/><Relationship Id="rId1323" Type="http://schemas.openxmlformats.org/officeDocument/2006/relationships/hyperlink" Target="https://twitter.com/" TargetMode="External"/><Relationship Id="rId1530" Type="http://schemas.openxmlformats.org/officeDocument/2006/relationships/hyperlink" Target="https://twitter.com/" TargetMode="External"/><Relationship Id="rId1628" Type="http://schemas.openxmlformats.org/officeDocument/2006/relationships/hyperlink" Target="https://twitter.com/" TargetMode="External"/><Relationship Id="rId1975" Type="http://schemas.openxmlformats.org/officeDocument/2006/relationships/hyperlink" Target="https://twitter.com/" TargetMode="External"/><Relationship Id="rId1835" Type="http://schemas.openxmlformats.org/officeDocument/2006/relationships/hyperlink" Target="https://twitter.com/" TargetMode="External"/><Relationship Id="rId3050" Type="http://schemas.openxmlformats.org/officeDocument/2006/relationships/hyperlink" Target="https://twitter.com/" TargetMode="External"/><Relationship Id="rId1902" Type="http://schemas.openxmlformats.org/officeDocument/2006/relationships/hyperlink" Target="https://twitter.com/" TargetMode="External"/><Relationship Id="rId2097" Type="http://schemas.openxmlformats.org/officeDocument/2006/relationships/hyperlink" Target="https://twitter.com/" TargetMode="External"/><Relationship Id="rId3148" Type="http://schemas.openxmlformats.org/officeDocument/2006/relationships/hyperlink" Target="https://twitter.com/" TargetMode="External"/><Relationship Id="rId276" Type="http://schemas.openxmlformats.org/officeDocument/2006/relationships/hyperlink" Target="https://twitter.com/i/web/status/881720680063959040" TargetMode="External"/><Relationship Id="rId483" Type="http://schemas.openxmlformats.org/officeDocument/2006/relationships/hyperlink" Target="http://www.motorworldindia.com/here-list-cars-that-have-become-cheaper-after-gst-rollout/" TargetMode="External"/><Relationship Id="rId690" Type="http://schemas.openxmlformats.org/officeDocument/2006/relationships/hyperlink" Target="https://twitter.com/" TargetMode="External"/><Relationship Id="rId2164" Type="http://schemas.openxmlformats.org/officeDocument/2006/relationships/hyperlink" Target="https://twitter.com/" TargetMode="External"/><Relationship Id="rId2371" Type="http://schemas.openxmlformats.org/officeDocument/2006/relationships/hyperlink" Target="https://twitter.com/" TargetMode="External"/><Relationship Id="rId3008" Type="http://schemas.openxmlformats.org/officeDocument/2006/relationships/hyperlink" Target="https://twitter.com/" TargetMode="External"/><Relationship Id="rId136" Type="http://schemas.openxmlformats.org/officeDocument/2006/relationships/hyperlink" Target="http://www.thehindubusinessline.com/opinion/columns/aarati-krishnan/review-of-ajay-srivastavs-gst-nation/article9745409.ece" TargetMode="External"/><Relationship Id="rId343" Type="http://schemas.openxmlformats.org/officeDocument/2006/relationships/hyperlink" Target="http://paper.li/SAVEDusap/1496447451?edition_id=49a17f30-5f81-11e7-b0b1-002590a5ba2d" TargetMode="External"/><Relationship Id="rId550" Type="http://schemas.openxmlformats.org/officeDocument/2006/relationships/hyperlink" Target="https://twitter.com/ThePriyalSingh/status/881521872646569984" TargetMode="External"/><Relationship Id="rId788" Type="http://schemas.openxmlformats.org/officeDocument/2006/relationships/hyperlink" Target="https://twitter.com/" TargetMode="External"/><Relationship Id="rId995" Type="http://schemas.openxmlformats.org/officeDocument/2006/relationships/hyperlink" Target="https://twitter.com/" TargetMode="External"/><Relationship Id="rId1180" Type="http://schemas.openxmlformats.org/officeDocument/2006/relationships/hyperlink" Target="https://twitter.com/" TargetMode="External"/><Relationship Id="rId2024" Type="http://schemas.openxmlformats.org/officeDocument/2006/relationships/hyperlink" Target="https://twitter.com/" TargetMode="External"/><Relationship Id="rId2231" Type="http://schemas.openxmlformats.org/officeDocument/2006/relationships/hyperlink" Target="https://twitter.com/" TargetMode="External"/><Relationship Id="rId2469" Type="http://schemas.openxmlformats.org/officeDocument/2006/relationships/hyperlink" Target="https://twitter.com/" TargetMode="External"/><Relationship Id="rId2676" Type="http://schemas.openxmlformats.org/officeDocument/2006/relationships/hyperlink" Target="https://twitter.com/" TargetMode="External"/><Relationship Id="rId2883" Type="http://schemas.openxmlformats.org/officeDocument/2006/relationships/hyperlink" Target="https://twitter.com/" TargetMode="External"/><Relationship Id="rId203" Type="http://schemas.openxmlformats.org/officeDocument/2006/relationships/hyperlink" Target="http://proficientgroup.in/morning-calls-7/" TargetMode="External"/><Relationship Id="rId648" Type="http://schemas.openxmlformats.org/officeDocument/2006/relationships/hyperlink" Target="https://twitter.com/" TargetMode="External"/><Relationship Id="rId855" Type="http://schemas.openxmlformats.org/officeDocument/2006/relationships/hyperlink" Target="https://twitter.com/" TargetMode="External"/><Relationship Id="rId1040" Type="http://schemas.openxmlformats.org/officeDocument/2006/relationships/hyperlink" Target="https://twitter.com/" TargetMode="External"/><Relationship Id="rId1278" Type="http://schemas.openxmlformats.org/officeDocument/2006/relationships/hyperlink" Target="https://twitter.com/" TargetMode="External"/><Relationship Id="rId1485" Type="http://schemas.openxmlformats.org/officeDocument/2006/relationships/hyperlink" Target="https://twitter.com/" TargetMode="External"/><Relationship Id="rId1692" Type="http://schemas.openxmlformats.org/officeDocument/2006/relationships/hyperlink" Target="https://twitter.com/" TargetMode="External"/><Relationship Id="rId2329" Type="http://schemas.openxmlformats.org/officeDocument/2006/relationships/hyperlink" Target="https://twitter.com/" TargetMode="External"/><Relationship Id="rId2536" Type="http://schemas.openxmlformats.org/officeDocument/2006/relationships/hyperlink" Target="https://twitter.com/" TargetMode="External"/><Relationship Id="rId2743" Type="http://schemas.openxmlformats.org/officeDocument/2006/relationships/hyperlink" Target="https://twitter.com/" TargetMode="External"/><Relationship Id="rId410" Type="http://schemas.openxmlformats.org/officeDocument/2006/relationships/hyperlink" Target="https://fb.me/2OYRdpfUq" TargetMode="External"/><Relationship Id="rId508" Type="http://schemas.openxmlformats.org/officeDocument/2006/relationships/hyperlink" Target="http://www.livemint.com/Industry/MOEWSD4AFM6vPNmY1LwMeL/GST-will-adversely-impact-sales-profits-in-shortterm-Dabu.html" TargetMode="External"/><Relationship Id="rId715" Type="http://schemas.openxmlformats.org/officeDocument/2006/relationships/hyperlink" Target="https://twitter.com/" TargetMode="External"/><Relationship Id="rId922" Type="http://schemas.openxmlformats.org/officeDocument/2006/relationships/hyperlink" Target="https://twitter.com/" TargetMode="External"/><Relationship Id="rId1138" Type="http://schemas.openxmlformats.org/officeDocument/2006/relationships/hyperlink" Target="https://twitter.com/" TargetMode="External"/><Relationship Id="rId1345" Type="http://schemas.openxmlformats.org/officeDocument/2006/relationships/hyperlink" Target="https://twitter.com/" TargetMode="External"/><Relationship Id="rId1552" Type="http://schemas.openxmlformats.org/officeDocument/2006/relationships/hyperlink" Target="https://twitter.com/" TargetMode="External"/><Relationship Id="rId1997" Type="http://schemas.openxmlformats.org/officeDocument/2006/relationships/hyperlink" Target="https://twitter.com/" TargetMode="External"/><Relationship Id="rId2603" Type="http://schemas.openxmlformats.org/officeDocument/2006/relationships/hyperlink" Target="https://twitter.com/" TargetMode="External"/><Relationship Id="rId2950" Type="http://schemas.openxmlformats.org/officeDocument/2006/relationships/hyperlink" Target="https://twitter.com/" TargetMode="External"/><Relationship Id="rId1205" Type="http://schemas.openxmlformats.org/officeDocument/2006/relationships/hyperlink" Target="https://twitter.com/" TargetMode="External"/><Relationship Id="rId1857" Type="http://schemas.openxmlformats.org/officeDocument/2006/relationships/hyperlink" Target="https://twitter.com/" TargetMode="External"/><Relationship Id="rId2810" Type="http://schemas.openxmlformats.org/officeDocument/2006/relationships/hyperlink" Target="https://twitter.com/" TargetMode="External"/><Relationship Id="rId2908" Type="http://schemas.openxmlformats.org/officeDocument/2006/relationships/hyperlink" Target="https://twitter.com/" TargetMode="External"/><Relationship Id="rId51" Type="http://schemas.openxmlformats.org/officeDocument/2006/relationships/hyperlink" Target="http://www.thehindubusinessline.com/opinion/columns/aarati-krishnan/review-of-ajay-srivastavs-gst-nation/article9745409.ece" TargetMode="External"/><Relationship Id="rId1412" Type="http://schemas.openxmlformats.org/officeDocument/2006/relationships/hyperlink" Target="https://twitter.com/" TargetMode="External"/><Relationship Id="rId1717" Type="http://schemas.openxmlformats.org/officeDocument/2006/relationships/hyperlink" Target="https://twitter.com/" TargetMode="External"/><Relationship Id="rId1924" Type="http://schemas.openxmlformats.org/officeDocument/2006/relationships/hyperlink" Target="https://twitter.com/" TargetMode="External"/><Relationship Id="rId3072" Type="http://schemas.openxmlformats.org/officeDocument/2006/relationships/hyperlink" Target="https://twitter.com/" TargetMode="External"/><Relationship Id="rId298" Type="http://schemas.openxmlformats.org/officeDocument/2006/relationships/hyperlink" Target="https://twitter.com/completeTWEETER/status/725313510750695424" TargetMode="External"/><Relationship Id="rId158" Type="http://schemas.openxmlformats.org/officeDocument/2006/relationships/hyperlink" Target="http://www.livemint.com/Politics/C7VI5He4FeHSCiCiBidIJP/GST-launched-PM-Modi-stresses-on-political-unity-for-reform.html" TargetMode="External"/><Relationship Id="rId2186" Type="http://schemas.openxmlformats.org/officeDocument/2006/relationships/hyperlink" Target="https://twitter.com/" TargetMode="External"/><Relationship Id="rId2393" Type="http://schemas.openxmlformats.org/officeDocument/2006/relationships/hyperlink" Target="https://twitter.com/" TargetMode="External"/><Relationship Id="rId2698" Type="http://schemas.openxmlformats.org/officeDocument/2006/relationships/hyperlink" Target="https://twitter.com/" TargetMode="External"/><Relationship Id="rId365" Type="http://schemas.openxmlformats.org/officeDocument/2006/relationships/hyperlink" Target="http://www.hindustantimes.com/punjab/chandigarh-traders-find-gst-not-so-simple/story-OsKqLr12VY9wPoHTFaIUQK.html" TargetMode="External"/><Relationship Id="rId572" Type="http://schemas.openxmlformats.org/officeDocument/2006/relationships/hyperlink" Target="https://twitter.com/" TargetMode="External"/><Relationship Id="rId2046" Type="http://schemas.openxmlformats.org/officeDocument/2006/relationships/hyperlink" Target="https://twitter.com/" TargetMode="External"/><Relationship Id="rId2253" Type="http://schemas.openxmlformats.org/officeDocument/2006/relationships/hyperlink" Target="https://twitter.com/" TargetMode="External"/><Relationship Id="rId2460" Type="http://schemas.openxmlformats.org/officeDocument/2006/relationships/hyperlink" Target="https://twitter.com/" TargetMode="External"/><Relationship Id="rId225" Type="http://schemas.openxmlformats.org/officeDocument/2006/relationships/hyperlink" Target="https://fb.me/FtieECpw" TargetMode="External"/><Relationship Id="rId432" Type="http://schemas.openxmlformats.org/officeDocument/2006/relationships/hyperlink" Target="http://timesofindia.indiatimes.com/business/india-business/states-remove-barriers-at-borders-issue-advisory-for-smooth-truck-movement/articleshow/59416572.cms?from=mdr" TargetMode="External"/><Relationship Id="rId877" Type="http://schemas.openxmlformats.org/officeDocument/2006/relationships/hyperlink" Target="https://twitter.com/" TargetMode="External"/><Relationship Id="rId1062" Type="http://schemas.openxmlformats.org/officeDocument/2006/relationships/hyperlink" Target="https://twitter.com/" TargetMode="External"/><Relationship Id="rId2113" Type="http://schemas.openxmlformats.org/officeDocument/2006/relationships/hyperlink" Target="https://twitter.com/" TargetMode="External"/><Relationship Id="rId2320" Type="http://schemas.openxmlformats.org/officeDocument/2006/relationships/hyperlink" Target="https://twitter.com/" TargetMode="External"/><Relationship Id="rId2558" Type="http://schemas.openxmlformats.org/officeDocument/2006/relationships/hyperlink" Target="https://twitter.com/" TargetMode="External"/><Relationship Id="rId2765" Type="http://schemas.openxmlformats.org/officeDocument/2006/relationships/hyperlink" Target="https://twitter.com/" TargetMode="External"/><Relationship Id="rId2972" Type="http://schemas.openxmlformats.org/officeDocument/2006/relationships/hyperlink" Target="https://twitter.com/" TargetMode="External"/><Relationship Id="rId737" Type="http://schemas.openxmlformats.org/officeDocument/2006/relationships/hyperlink" Target="https://twitter.com/" TargetMode="External"/><Relationship Id="rId944" Type="http://schemas.openxmlformats.org/officeDocument/2006/relationships/hyperlink" Target="https://twitter.com/" TargetMode="External"/><Relationship Id="rId1367" Type="http://schemas.openxmlformats.org/officeDocument/2006/relationships/hyperlink" Target="https://twitter.com/" TargetMode="External"/><Relationship Id="rId1574" Type="http://schemas.openxmlformats.org/officeDocument/2006/relationships/hyperlink" Target="https://twitter.com/" TargetMode="External"/><Relationship Id="rId1781" Type="http://schemas.openxmlformats.org/officeDocument/2006/relationships/hyperlink" Target="https://twitter.com/" TargetMode="External"/><Relationship Id="rId2418" Type="http://schemas.openxmlformats.org/officeDocument/2006/relationships/hyperlink" Target="https://twitter.com/" TargetMode="External"/><Relationship Id="rId2625" Type="http://schemas.openxmlformats.org/officeDocument/2006/relationships/hyperlink" Target="https://twitter.com/" TargetMode="External"/><Relationship Id="rId2832" Type="http://schemas.openxmlformats.org/officeDocument/2006/relationships/hyperlink" Target="https://twitter.com/" TargetMode="External"/><Relationship Id="rId73" Type="http://schemas.openxmlformats.org/officeDocument/2006/relationships/hyperlink" Target="https://twitter.com/i/web/status/881714392273793024" TargetMode="External"/><Relationship Id="rId804" Type="http://schemas.openxmlformats.org/officeDocument/2006/relationships/hyperlink" Target="https://twitter.com/" TargetMode="External"/><Relationship Id="rId1227" Type="http://schemas.openxmlformats.org/officeDocument/2006/relationships/hyperlink" Target="https://twitter.com/" TargetMode="External"/><Relationship Id="rId1434" Type="http://schemas.openxmlformats.org/officeDocument/2006/relationships/hyperlink" Target="https://twitter.com/" TargetMode="External"/><Relationship Id="rId1641" Type="http://schemas.openxmlformats.org/officeDocument/2006/relationships/hyperlink" Target="https://twitter.com/" TargetMode="External"/><Relationship Id="rId1879" Type="http://schemas.openxmlformats.org/officeDocument/2006/relationships/hyperlink" Target="https://twitter.com/" TargetMode="External"/><Relationship Id="rId3094" Type="http://schemas.openxmlformats.org/officeDocument/2006/relationships/hyperlink" Target="https://twitter.com/" TargetMode="External"/><Relationship Id="rId1501" Type="http://schemas.openxmlformats.org/officeDocument/2006/relationships/hyperlink" Target="https://twitter.com/" TargetMode="External"/><Relationship Id="rId1739" Type="http://schemas.openxmlformats.org/officeDocument/2006/relationships/hyperlink" Target="https://twitter.com/" TargetMode="External"/><Relationship Id="rId1946" Type="http://schemas.openxmlformats.org/officeDocument/2006/relationships/hyperlink" Target="https://twitter.com/" TargetMode="External"/><Relationship Id="rId1806" Type="http://schemas.openxmlformats.org/officeDocument/2006/relationships/hyperlink" Target="https://twitter.com/" TargetMode="External"/><Relationship Id="rId3161" Type="http://schemas.openxmlformats.org/officeDocument/2006/relationships/table" Target="../tables/table1.xml"/><Relationship Id="rId387" Type="http://schemas.openxmlformats.org/officeDocument/2006/relationships/hyperlink" Target="https://fb.me/WfTcxGJS" TargetMode="External"/><Relationship Id="rId594" Type="http://schemas.openxmlformats.org/officeDocument/2006/relationships/hyperlink" Target="https://twitter.com/" TargetMode="External"/><Relationship Id="rId2068" Type="http://schemas.openxmlformats.org/officeDocument/2006/relationships/hyperlink" Target="https://twitter.com/" TargetMode="External"/><Relationship Id="rId2275" Type="http://schemas.openxmlformats.org/officeDocument/2006/relationships/hyperlink" Target="https://twitter.com/" TargetMode="External"/><Relationship Id="rId3021" Type="http://schemas.openxmlformats.org/officeDocument/2006/relationships/hyperlink" Target="https://twitter.com/" TargetMode="External"/><Relationship Id="rId3119" Type="http://schemas.openxmlformats.org/officeDocument/2006/relationships/hyperlink" Target="https://twitter.com/" TargetMode="External"/><Relationship Id="rId247" Type="http://schemas.openxmlformats.org/officeDocument/2006/relationships/hyperlink" Target="https://twitter.com/i/web/status/881720262709755904" TargetMode="External"/><Relationship Id="rId899" Type="http://schemas.openxmlformats.org/officeDocument/2006/relationships/hyperlink" Target="https://twitter.com/" TargetMode="External"/><Relationship Id="rId1084" Type="http://schemas.openxmlformats.org/officeDocument/2006/relationships/hyperlink" Target="https://twitter.com/" TargetMode="External"/><Relationship Id="rId2482" Type="http://schemas.openxmlformats.org/officeDocument/2006/relationships/hyperlink" Target="https://twitter.com/" TargetMode="External"/><Relationship Id="rId2787" Type="http://schemas.openxmlformats.org/officeDocument/2006/relationships/hyperlink" Target="https://twitter.com/" TargetMode="External"/><Relationship Id="rId107" Type="http://schemas.openxmlformats.org/officeDocument/2006/relationships/hyperlink" Target="http://www.business-standard.com/article/economy-policy/one-return-a-month-not-3-rates-lower-than-vat-adhia-busts-7-gst-myths-117070200348_1.html" TargetMode="External"/><Relationship Id="rId454" Type="http://schemas.openxmlformats.org/officeDocument/2006/relationships/hyperlink" Target="http://www.puthiyathalaimurai.com/news/politics/23150-gst-demerits-can-be-modified-edappadi-palanisamy.html" TargetMode="External"/><Relationship Id="rId661" Type="http://schemas.openxmlformats.org/officeDocument/2006/relationships/hyperlink" Target="https://twitter.com/" TargetMode="External"/><Relationship Id="rId759" Type="http://schemas.openxmlformats.org/officeDocument/2006/relationships/hyperlink" Target="https://twitter.com/" TargetMode="External"/><Relationship Id="rId966" Type="http://schemas.openxmlformats.org/officeDocument/2006/relationships/hyperlink" Target="https://twitter.com/" TargetMode="External"/><Relationship Id="rId1291" Type="http://schemas.openxmlformats.org/officeDocument/2006/relationships/hyperlink" Target="https://twitter.com/" TargetMode="External"/><Relationship Id="rId1389" Type="http://schemas.openxmlformats.org/officeDocument/2006/relationships/hyperlink" Target="https://twitter.com/" TargetMode="External"/><Relationship Id="rId1596" Type="http://schemas.openxmlformats.org/officeDocument/2006/relationships/hyperlink" Target="https://twitter.com/" TargetMode="External"/><Relationship Id="rId2135" Type="http://schemas.openxmlformats.org/officeDocument/2006/relationships/hyperlink" Target="https://twitter.com/" TargetMode="External"/><Relationship Id="rId2342" Type="http://schemas.openxmlformats.org/officeDocument/2006/relationships/hyperlink" Target="https://twitter.com/" TargetMode="External"/><Relationship Id="rId2647" Type="http://schemas.openxmlformats.org/officeDocument/2006/relationships/hyperlink" Target="https://twitter.com/" TargetMode="External"/><Relationship Id="rId2994" Type="http://schemas.openxmlformats.org/officeDocument/2006/relationships/hyperlink" Target="https://twitter.com/" TargetMode="External"/><Relationship Id="rId314" Type="http://schemas.openxmlformats.org/officeDocument/2006/relationships/hyperlink" Target="https://www.theguardian.com/australia-news/2017/jun/29/scott-morrison-threatens-to-cut-states-gst-share-if-they-oppose-fracking?CMP=share_btn_tw" TargetMode="External"/><Relationship Id="rId521" Type="http://schemas.openxmlformats.org/officeDocument/2006/relationships/hyperlink" Target="http://economictimes.indiatimes.com/small-biz/startups/gst-may-derail-ola-ubers-cab-leasing-programmes/articleshow/59417218.cms?utm_source=twitter.com&amp;utm_medium=referral&amp;utm_campaign=ETSmallBiz" TargetMode="External"/><Relationship Id="rId619" Type="http://schemas.openxmlformats.org/officeDocument/2006/relationships/hyperlink" Target="https://twitter.com/" TargetMode="External"/><Relationship Id="rId1151" Type="http://schemas.openxmlformats.org/officeDocument/2006/relationships/hyperlink" Target="https://twitter.com/" TargetMode="External"/><Relationship Id="rId1249" Type="http://schemas.openxmlformats.org/officeDocument/2006/relationships/hyperlink" Target="https://twitter.com/" TargetMode="External"/><Relationship Id="rId2202" Type="http://schemas.openxmlformats.org/officeDocument/2006/relationships/hyperlink" Target="https://twitter.com/" TargetMode="External"/><Relationship Id="rId2854" Type="http://schemas.openxmlformats.org/officeDocument/2006/relationships/hyperlink" Target="https://twitter.com/" TargetMode="External"/><Relationship Id="rId95" Type="http://schemas.openxmlformats.org/officeDocument/2006/relationships/hyperlink" Target="http://paper.li/chairmansresort/1319705651?edition_id=fbbb7f50-5f9e-11e7-afd2-0cc47a0d15fd" TargetMode="External"/><Relationship Id="rId826" Type="http://schemas.openxmlformats.org/officeDocument/2006/relationships/hyperlink" Target="https://twitter.com/" TargetMode="External"/><Relationship Id="rId1011" Type="http://schemas.openxmlformats.org/officeDocument/2006/relationships/hyperlink" Target="https://twitter.com/" TargetMode="External"/><Relationship Id="rId1109" Type="http://schemas.openxmlformats.org/officeDocument/2006/relationships/hyperlink" Target="https://twitter.com/" TargetMode="External"/><Relationship Id="rId1456" Type="http://schemas.openxmlformats.org/officeDocument/2006/relationships/hyperlink" Target="https://twitter.com/" TargetMode="External"/><Relationship Id="rId1663" Type="http://schemas.openxmlformats.org/officeDocument/2006/relationships/hyperlink" Target="https://twitter.com/" TargetMode="External"/><Relationship Id="rId1870" Type="http://schemas.openxmlformats.org/officeDocument/2006/relationships/hyperlink" Target="https://twitter.com/" TargetMode="External"/><Relationship Id="rId1968" Type="http://schemas.openxmlformats.org/officeDocument/2006/relationships/hyperlink" Target="https://twitter.com/" TargetMode="External"/><Relationship Id="rId2507" Type="http://schemas.openxmlformats.org/officeDocument/2006/relationships/hyperlink" Target="https://twitter.com/" TargetMode="External"/><Relationship Id="rId2714" Type="http://schemas.openxmlformats.org/officeDocument/2006/relationships/hyperlink" Target="https://twitter.com/" TargetMode="External"/><Relationship Id="rId2921" Type="http://schemas.openxmlformats.org/officeDocument/2006/relationships/hyperlink" Target="https://twitter.com/" TargetMode="External"/><Relationship Id="rId1316" Type="http://schemas.openxmlformats.org/officeDocument/2006/relationships/hyperlink" Target="https://twitter.com/" TargetMode="External"/><Relationship Id="rId1523" Type="http://schemas.openxmlformats.org/officeDocument/2006/relationships/hyperlink" Target="https://twitter.com/" TargetMode="External"/><Relationship Id="rId1730" Type="http://schemas.openxmlformats.org/officeDocument/2006/relationships/hyperlink" Target="https://twitter.com/" TargetMode="External"/><Relationship Id="rId22" Type="http://schemas.openxmlformats.org/officeDocument/2006/relationships/hyperlink" Target="http://economictimes.indiatimes.com/markets/stocks/news/why-stocks-of-organised-sector-companies-have-an-edge/articleshow/59417551.cms?utm_source=twitter.com&amp;utm_medium=referral&amp;utm_campaign=ETTWMKTS" TargetMode="External"/><Relationship Id="rId1828" Type="http://schemas.openxmlformats.org/officeDocument/2006/relationships/hyperlink" Target="https://twitter.com/" TargetMode="External"/><Relationship Id="rId3043" Type="http://schemas.openxmlformats.org/officeDocument/2006/relationships/hyperlink" Target="https://twitter.com/" TargetMode="External"/><Relationship Id="rId171" Type="http://schemas.openxmlformats.org/officeDocument/2006/relationships/hyperlink" Target="http://tech.economictimes.indiatimes.com/news/internet/apple-cuts-iphone-ipad-prices-in-india-post-gst/59401749" TargetMode="External"/><Relationship Id="rId2297" Type="http://schemas.openxmlformats.org/officeDocument/2006/relationships/hyperlink" Target="https://twitter.com/" TargetMode="External"/><Relationship Id="rId269" Type="http://schemas.openxmlformats.org/officeDocument/2006/relationships/hyperlink" Target="http://www.firstpost.com/business/gst-subsidy-cut-impact-your-domestic-lpg-bill-just-went-up-by-up-to-rs-32-from-1-july-3769681.html" TargetMode="External"/><Relationship Id="rId476" Type="http://schemas.openxmlformats.org/officeDocument/2006/relationships/hyperlink" Target="http://hindi.news18.com/news/nation/revenue-secretary-hasmukh-adhia-busts-myths-about-gst-1033683.html" TargetMode="External"/><Relationship Id="rId683" Type="http://schemas.openxmlformats.org/officeDocument/2006/relationships/hyperlink" Target="https://twitter.com/" TargetMode="External"/><Relationship Id="rId890" Type="http://schemas.openxmlformats.org/officeDocument/2006/relationships/hyperlink" Target="https://twitter.com/" TargetMode="External"/><Relationship Id="rId2157" Type="http://schemas.openxmlformats.org/officeDocument/2006/relationships/hyperlink" Target="https://twitter.com/" TargetMode="External"/><Relationship Id="rId2364" Type="http://schemas.openxmlformats.org/officeDocument/2006/relationships/hyperlink" Target="https://twitter.com/" TargetMode="External"/><Relationship Id="rId2571" Type="http://schemas.openxmlformats.org/officeDocument/2006/relationships/hyperlink" Target="https://twitter.com/" TargetMode="External"/><Relationship Id="rId3110" Type="http://schemas.openxmlformats.org/officeDocument/2006/relationships/hyperlink" Target="https://twitter.com/" TargetMode="External"/><Relationship Id="rId129" Type="http://schemas.openxmlformats.org/officeDocument/2006/relationships/hyperlink" Target="http://paper.li/Bunibroto/1309956977?edition_id=66b4a5d0-5f8a-11e7-aaa2-0cc47a0d164b" TargetMode="External"/><Relationship Id="rId336" Type="http://schemas.openxmlformats.org/officeDocument/2006/relationships/hyperlink" Target="http://www.thehindubusinessline.com/opinion/columns/aarati-krishnan/review-of-ajay-srivastavs-gst-nation/article9745409.ece" TargetMode="External"/><Relationship Id="rId543" Type="http://schemas.openxmlformats.org/officeDocument/2006/relationships/hyperlink" Target="https://twitter.com/i/web/status/881712748496797696" TargetMode="External"/><Relationship Id="rId988" Type="http://schemas.openxmlformats.org/officeDocument/2006/relationships/hyperlink" Target="https://twitter.com/" TargetMode="External"/><Relationship Id="rId1173" Type="http://schemas.openxmlformats.org/officeDocument/2006/relationships/hyperlink" Target="https://twitter.com/" TargetMode="External"/><Relationship Id="rId1380" Type="http://schemas.openxmlformats.org/officeDocument/2006/relationships/hyperlink" Target="https://twitter.com/" TargetMode="External"/><Relationship Id="rId2017" Type="http://schemas.openxmlformats.org/officeDocument/2006/relationships/hyperlink" Target="https://twitter.com/" TargetMode="External"/><Relationship Id="rId2224" Type="http://schemas.openxmlformats.org/officeDocument/2006/relationships/hyperlink" Target="https://twitter.com/" TargetMode="External"/><Relationship Id="rId2669" Type="http://schemas.openxmlformats.org/officeDocument/2006/relationships/hyperlink" Target="https://twitter.com/" TargetMode="External"/><Relationship Id="rId2876" Type="http://schemas.openxmlformats.org/officeDocument/2006/relationships/hyperlink" Target="https://twitter.com/" TargetMode="External"/><Relationship Id="rId403" Type="http://schemas.openxmlformats.org/officeDocument/2006/relationships/hyperlink" Target="http://www.thehindubusinessline.com/opinion/columns/aarati-krishnan/review-of-ajay-srivastavs-gst-nation/article9745409.ece" TargetMode="External"/><Relationship Id="rId750" Type="http://schemas.openxmlformats.org/officeDocument/2006/relationships/hyperlink" Target="https://twitter.com/" TargetMode="External"/><Relationship Id="rId848" Type="http://schemas.openxmlformats.org/officeDocument/2006/relationships/hyperlink" Target="https://twitter.com/" TargetMode="External"/><Relationship Id="rId1033" Type="http://schemas.openxmlformats.org/officeDocument/2006/relationships/hyperlink" Target="https://twitter.com/" TargetMode="External"/><Relationship Id="rId1478" Type="http://schemas.openxmlformats.org/officeDocument/2006/relationships/hyperlink" Target="https://twitter.com/" TargetMode="External"/><Relationship Id="rId1685" Type="http://schemas.openxmlformats.org/officeDocument/2006/relationships/hyperlink" Target="https://twitter.com/" TargetMode="External"/><Relationship Id="rId1892" Type="http://schemas.openxmlformats.org/officeDocument/2006/relationships/hyperlink" Target="https://twitter.com/" TargetMode="External"/><Relationship Id="rId2431" Type="http://schemas.openxmlformats.org/officeDocument/2006/relationships/hyperlink" Target="https://twitter.com/" TargetMode="External"/><Relationship Id="rId2529" Type="http://schemas.openxmlformats.org/officeDocument/2006/relationships/hyperlink" Target="https://twitter.com/" TargetMode="External"/><Relationship Id="rId2736" Type="http://schemas.openxmlformats.org/officeDocument/2006/relationships/hyperlink" Target="https://twitter.com/" TargetMode="External"/><Relationship Id="rId610" Type="http://schemas.openxmlformats.org/officeDocument/2006/relationships/hyperlink" Target="https://twitter.com/" TargetMode="External"/><Relationship Id="rId708" Type="http://schemas.openxmlformats.org/officeDocument/2006/relationships/hyperlink" Target="https://twitter.com/" TargetMode="External"/><Relationship Id="rId915" Type="http://schemas.openxmlformats.org/officeDocument/2006/relationships/hyperlink" Target="https://twitter.com/" TargetMode="External"/><Relationship Id="rId1240" Type="http://schemas.openxmlformats.org/officeDocument/2006/relationships/hyperlink" Target="https://twitter.com/" TargetMode="External"/><Relationship Id="rId1338" Type="http://schemas.openxmlformats.org/officeDocument/2006/relationships/hyperlink" Target="https://twitter.com/" TargetMode="External"/><Relationship Id="rId1545" Type="http://schemas.openxmlformats.org/officeDocument/2006/relationships/hyperlink" Target="https://twitter.com/" TargetMode="External"/><Relationship Id="rId2943" Type="http://schemas.openxmlformats.org/officeDocument/2006/relationships/hyperlink" Target="https://twitter.com/" TargetMode="External"/><Relationship Id="rId1100" Type="http://schemas.openxmlformats.org/officeDocument/2006/relationships/hyperlink" Target="https://twitter.com/" TargetMode="External"/><Relationship Id="rId1405" Type="http://schemas.openxmlformats.org/officeDocument/2006/relationships/hyperlink" Target="https://twitter.com/" TargetMode="External"/><Relationship Id="rId1752" Type="http://schemas.openxmlformats.org/officeDocument/2006/relationships/hyperlink" Target="https://twitter.com/" TargetMode="External"/><Relationship Id="rId2803" Type="http://schemas.openxmlformats.org/officeDocument/2006/relationships/hyperlink" Target="https://twitter.com/" TargetMode="External"/><Relationship Id="rId44" Type="http://schemas.openxmlformats.org/officeDocument/2006/relationships/hyperlink" Target="https://twitter.com/i/web/status/881714340562321408" TargetMode="External"/><Relationship Id="rId1612" Type="http://schemas.openxmlformats.org/officeDocument/2006/relationships/hyperlink" Target="https://twitter.com/" TargetMode="External"/><Relationship Id="rId1917" Type="http://schemas.openxmlformats.org/officeDocument/2006/relationships/hyperlink" Target="https://twitter.com/" TargetMode="External"/><Relationship Id="rId3065" Type="http://schemas.openxmlformats.org/officeDocument/2006/relationships/hyperlink" Target="https://twitter.com/" TargetMode="External"/><Relationship Id="rId193" Type="http://schemas.openxmlformats.org/officeDocument/2006/relationships/hyperlink" Target="https://twitter.com/i/web/status/881718178757431297" TargetMode="External"/><Relationship Id="rId498" Type="http://schemas.openxmlformats.org/officeDocument/2006/relationships/hyperlink" Target="https://twitter.com/i/web/status/881726428512870401" TargetMode="External"/><Relationship Id="rId2081" Type="http://schemas.openxmlformats.org/officeDocument/2006/relationships/hyperlink" Target="https://twitter.com/" TargetMode="External"/><Relationship Id="rId2179" Type="http://schemas.openxmlformats.org/officeDocument/2006/relationships/hyperlink" Target="https://twitter.com/" TargetMode="External"/><Relationship Id="rId3132" Type="http://schemas.openxmlformats.org/officeDocument/2006/relationships/hyperlink" Target="https://twitter.com/" TargetMode="External"/><Relationship Id="rId260" Type="http://schemas.openxmlformats.org/officeDocument/2006/relationships/hyperlink" Target="http://www.thehindubusinessline.com/opinion/columns/aarati-krishnan/review-of-ajay-srivastavs-gst-nation/article9745409.ece" TargetMode="External"/><Relationship Id="rId2386" Type="http://schemas.openxmlformats.org/officeDocument/2006/relationships/hyperlink" Target="https://twitter.com/" TargetMode="External"/><Relationship Id="rId2593" Type="http://schemas.openxmlformats.org/officeDocument/2006/relationships/hyperlink" Target="https://twitter.com/" TargetMode="External"/><Relationship Id="rId120" Type="http://schemas.openxmlformats.org/officeDocument/2006/relationships/hyperlink" Target="http://www.business-standard.com/article/economy-policy/one-return-a-month-not-3-rates-lower-than-vat-adhia-busts-7-gst-myths-117070200348_1.html" TargetMode="External"/><Relationship Id="rId358" Type="http://schemas.openxmlformats.org/officeDocument/2006/relationships/hyperlink" Target="https://twitter.com/adhia03/status/881428128177901570" TargetMode="External"/><Relationship Id="rId565" Type="http://schemas.openxmlformats.org/officeDocument/2006/relationships/hyperlink" Target="https://twitter.com/" TargetMode="External"/><Relationship Id="rId772" Type="http://schemas.openxmlformats.org/officeDocument/2006/relationships/hyperlink" Target="https://twitter.com/" TargetMode="External"/><Relationship Id="rId1195" Type="http://schemas.openxmlformats.org/officeDocument/2006/relationships/hyperlink" Target="https://twitter.com/" TargetMode="External"/><Relationship Id="rId2039" Type="http://schemas.openxmlformats.org/officeDocument/2006/relationships/hyperlink" Target="https://twitter.com/" TargetMode="External"/><Relationship Id="rId2246" Type="http://schemas.openxmlformats.org/officeDocument/2006/relationships/hyperlink" Target="https://twitter.com/" TargetMode="External"/><Relationship Id="rId2453" Type="http://schemas.openxmlformats.org/officeDocument/2006/relationships/hyperlink" Target="https://twitter.com/" TargetMode="External"/><Relationship Id="rId2660" Type="http://schemas.openxmlformats.org/officeDocument/2006/relationships/hyperlink" Target="https://twitter.com/" TargetMode="External"/><Relationship Id="rId2898" Type="http://schemas.openxmlformats.org/officeDocument/2006/relationships/hyperlink" Target="https://twitter.com/" TargetMode="External"/><Relationship Id="rId218" Type="http://schemas.openxmlformats.org/officeDocument/2006/relationships/hyperlink" Target="https://twitter.com/TrollywoodOffl/status/881570836179673089" TargetMode="External"/><Relationship Id="rId425" Type="http://schemas.openxmlformats.org/officeDocument/2006/relationships/hyperlink" Target="https://twitter.com/i/web/status/881724275333398528" TargetMode="External"/><Relationship Id="rId632" Type="http://schemas.openxmlformats.org/officeDocument/2006/relationships/hyperlink" Target="https://twitter.com/" TargetMode="External"/><Relationship Id="rId1055" Type="http://schemas.openxmlformats.org/officeDocument/2006/relationships/hyperlink" Target="https://twitter.com/" TargetMode="External"/><Relationship Id="rId1262" Type="http://schemas.openxmlformats.org/officeDocument/2006/relationships/hyperlink" Target="https://twitter.com/" TargetMode="External"/><Relationship Id="rId2106" Type="http://schemas.openxmlformats.org/officeDocument/2006/relationships/hyperlink" Target="https://twitter.com/" TargetMode="External"/><Relationship Id="rId2313" Type="http://schemas.openxmlformats.org/officeDocument/2006/relationships/hyperlink" Target="https://twitter.com/" TargetMode="External"/><Relationship Id="rId2520" Type="http://schemas.openxmlformats.org/officeDocument/2006/relationships/hyperlink" Target="https://twitter.com/" TargetMode="External"/><Relationship Id="rId2758" Type="http://schemas.openxmlformats.org/officeDocument/2006/relationships/hyperlink" Target="https://twitter.com/" TargetMode="External"/><Relationship Id="rId2965" Type="http://schemas.openxmlformats.org/officeDocument/2006/relationships/hyperlink" Target="https://twitter.com/" TargetMode="External"/><Relationship Id="rId937" Type="http://schemas.openxmlformats.org/officeDocument/2006/relationships/hyperlink" Target="https://twitter.com/" TargetMode="External"/><Relationship Id="rId1122" Type="http://schemas.openxmlformats.org/officeDocument/2006/relationships/hyperlink" Target="https://twitter.com/" TargetMode="External"/><Relationship Id="rId1567" Type="http://schemas.openxmlformats.org/officeDocument/2006/relationships/hyperlink" Target="https://twitter.com/" TargetMode="External"/><Relationship Id="rId1774" Type="http://schemas.openxmlformats.org/officeDocument/2006/relationships/hyperlink" Target="https://twitter.com/" TargetMode="External"/><Relationship Id="rId1981" Type="http://schemas.openxmlformats.org/officeDocument/2006/relationships/hyperlink" Target="https://twitter.com/" TargetMode="External"/><Relationship Id="rId2618" Type="http://schemas.openxmlformats.org/officeDocument/2006/relationships/hyperlink" Target="https://twitter.com/" TargetMode="External"/><Relationship Id="rId2825" Type="http://schemas.openxmlformats.org/officeDocument/2006/relationships/hyperlink" Target="https://twitter.com/" TargetMode="External"/><Relationship Id="rId66" Type="http://schemas.openxmlformats.org/officeDocument/2006/relationships/hyperlink" Target="https://twitter.com/i/web/status/881714065814437889" TargetMode="External"/><Relationship Id="rId1427" Type="http://schemas.openxmlformats.org/officeDocument/2006/relationships/hyperlink" Target="https://twitter.com/" TargetMode="External"/><Relationship Id="rId1634" Type="http://schemas.openxmlformats.org/officeDocument/2006/relationships/hyperlink" Target="https://twitter.com/" TargetMode="External"/><Relationship Id="rId1841" Type="http://schemas.openxmlformats.org/officeDocument/2006/relationships/hyperlink" Target="https://twitter.com/" TargetMode="External"/><Relationship Id="rId3087" Type="http://schemas.openxmlformats.org/officeDocument/2006/relationships/hyperlink" Target="https://twitter.com/" TargetMode="External"/><Relationship Id="rId1939" Type="http://schemas.openxmlformats.org/officeDocument/2006/relationships/hyperlink" Target="https://twitter.com/" TargetMode="External"/><Relationship Id="rId1701" Type="http://schemas.openxmlformats.org/officeDocument/2006/relationships/hyperlink" Target="https://twitter.com/" TargetMode="External"/><Relationship Id="rId3154" Type="http://schemas.openxmlformats.org/officeDocument/2006/relationships/hyperlink" Target="https://twitter.com/" TargetMode="External"/><Relationship Id="rId282" Type="http://schemas.openxmlformats.org/officeDocument/2006/relationships/hyperlink" Target="https://twitter.com/i/web/status/881720958695874560" TargetMode="External"/><Relationship Id="rId587" Type="http://schemas.openxmlformats.org/officeDocument/2006/relationships/hyperlink" Target="https://twitter.com/" TargetMode="External"/><Relationship Id="rId2170" Type="http://schemas.openxmlformats.org/officeDocument/2006/relationships/hyperlink" Target="https://twitter.com/" TargetMode="External"/><Relationship Id="rId2268" Type="http://schemas.openxmlformats.org/officeDocument/2006/relationships/hyperlink" Target="https://twitter.com/" TargetMode="External"/><Relationship Id="rId3014" Type="http://schemas.openxmlformats.org/officeDocument/2006/relationships/hyperlink" Target="https://twitter.com/" TargetMode="External"/><Relationship Id="rId8" Type="http://schemas.openxmlformats.org/officeDocument/2006/relationships/hyperlink" Target="https://fb.me/3PIXJJYNH" TargetMode="External"/><Relationship Id="rId142" Type="http://schemas.openxmlformats.org/officeDocument/2006/relationships/hyperlink" Target="http://www.hindustantimes.com/punjab/chandigarh-traders-find-gst-not-so-simple/story-OsKqLr12VY9wPoHTFaIUQK.html" TargetMode="External"/><Relationship Id="rId447" Type="http://schemas.openxmlformats.org/officeDocument/2006/relationships/hyperlink" Target="https://www.youtube.com/watch?v=GaybQxhSf_s&amp;feature=youtu.be" TargetMode="External"/><Relationship Id="rId794" Type="http://schemas.openxmlformats.org/officeDocument/2006/relationships/hyperlink" Target="https://twitter.com/" TargetMode="External"/><Relationship Id="rId1077" Type="http://schemas.openxmlformats.org/officeDocument/2006/relationships/hyperlink" Target="https://twitter.com/" TargetMode="External"/><Relationship Id="rId2030" Type="http://schemas.openxmlformats.org/officeDocument/2006/relationships/hyperlink" Target="https://twitter.com/" TargetMode="External"/><Relationship Id="rId2128" Type="http://schemas.openxmlformats.org/officeDocument/2006/relationships/hyperlink" Target="https://twitter.com/" TargetMode="External"/><Relationship Id="rId2475" Type="http://schemas.openxmlformats.org/officeDocument/2006/relationships/hyperlink" Target="https://twitter.com/" TargetMode="External"/><Relationship Id="rId2682" Type="http://schemas.openxmlformats.org/officeDocument/2006/relationships/hyperlink" Target="https://twitter.com/" TargetMode="External"/><Relationship Id="rId2987" Type="http://schemas.openxmlformats.org/officeDocument/2006/relationships/hyperlink" Target="https://twitter.com/" TargetMode="External"/><Relationship Id="rId654" Type="http://schemas.openxmlformats.org/officeDocument/2006/relationships/hyperlink" Target="https://twitter.com/" TargetMode="External"/><Relationship Id="rId861" Type="http://schemas.openxmlformats.org/officeDocument/2006/relationships/hyperlink" Target="https://twitter.com/" TargetMode="External"/><Relationship Id="rId959" Type="http://schemas.openxmlformats.org/officeDocument/2006/relationships/hyperlink" Target="https://twitter.com/" TargetMode="External"/><Relationship Id="rId1284" Type="http://schemas.openxmlformats.org/officeDocument/2006/relationships/hyperlink" Target="https://twitter.com/" TargetMode="External"/><Relationship Id="rId1491" Type="http://schemas.openxmlformats.org/officeDocument/2006/relationships/hyperlink" Target="https://twitter.com/" TargetMode="External"/><Relationship Id="rId1589" Type="http://schemas.openxmlformats.org/officeDocument/2006/relationships/hyperlink" Target="https://twitter.com/" TargetMode="External"/><Relationship Id="rId2335" Type="http://schemas.openxmlformats.org/officeDocument/2006/relationships/hyperlink" Target="https://twitter.com/" TargetMode="External"/><Relationship Id="rId2542" Type="http://schemas.openxmlformats.org/officeDocument/2006/relationships/hyperlink" Target="https://twitter.com/" TargetMode="External"/><Relationship Id="rId307" Type="http://schemas.openxmlformats.org/officeDocument/2006/relationships/hyperlink" Target="https://twitter.com/i/web/status/881721297184604160" TargetMode="External"/><Relationship Id="rId514" Type="http://schemas.openxmlformats.org/officeDocument/2006/relationships/hyperlink" Target="https://gst.caknowledge.in/gst-valuation-rules/" TargetMode="External"/><Relationship Id="rId721" Type="http://schemas.openxmlformats.org/officeDocument/2006/relationships/hyperlink" Target="https://twitter.com/" TargetMode="External"/><Relationship Id="rId1144" Type="http://schemas.openxmlformats.org/officeDocument/2006/relationships/hyperlink" Target="https://twitter.com/" TargetMode="External"/><Relationship Id="rId1351" Type="http://schemas.openxmlformats.org/officeDocument/2006/relationships/hyperlink" Target="https://twitter.com/" TargetMode="External"/><Relationship Id="rId1449" Type="http://schemas.openxmlformats.org/officeDocument/2006/relationships/hyperlink" Target="https://twitter.com/" TargetMode="External"/><Relationship Id="rId1796" Type="http://schemas.openxmlformats.org/officeDocument/2006/relationships/hyperlink" Target="https://twitter.com/" TargetMode="External"/><Relationship Id="rId2402" Type="http://schemas.openxmlformats.org/officeDocument/2006/relationships/hyperlink" Target="https://twitter.com/" TargetMode="External"/><Relationship Id="rId2847" Type="http://schemas.openxmlformats.org/officeDocument/2006/relationships/hyperlink" Target="https://twitter.com/" TargetMode="External"/><Relationship Id="rId88" Type="http://schemas.openxmlformats.org/officeDocument/2006/relationships/hyperlink" Target="https://twitter.com/i/web/status/881714795241545729" TargetMode="External"/><Relationship Id="rId819" Type="http://schemas.openxmlformats.org/officeDocument/2006/relationships/hyperlink" Target="https://twitter.com/" TargetMode="External"/><Relationship Id="rId1004" Type="http://schemas.openxmlformats.org/officeDocument/2006/relationships/hyperlink" Target="https://twitter.com/" TargetMode="External"/><Relationship Id="rId1211" Type="http://schemas.openxmlformats.org/officeDocument/2006/relationships/hyperlink" Target="https://twitter.com/" TargetMode="External"/><Relationship Id="rId1656" Type="http://schemas.openxmlformats.org/officeDocument/2006/relationships/hyperlink" Target="https://twitter.com/" TargetMode="External"/><Relationship Id="rId1863" Type="http://schemas.openxmlformats.org/officeDocument/2006/relationships/hyperlink" Target="https://twitter.com/" TargetMode="External"/><Relationship Id="rId2707" Type="http://schemas.openxmlformats.org/officeDocument/2006/relationships/hyperlink" Target="https://twitter.com/" TargetMode="External"/><Relationship Id="rId2914" Type="http://schemas.openxmlformats.org/officeDocument/2006/relationships/hyperlink" Target="https://twitter.com/" TargetMode="External"/><Relationship Id="rId1309" Type="http://schemas.openxmlformats.org/officeDocument/2006/relationships/hyperlink" Target="https://twitter.com/" TargetMode="External"/><Relationship Id="rId1516" Type="http://schemas.openxmlformats.org/officeDocument/2006/relationships/hyperlink" Target="https://twitter.com/" TargetMode="External"/><Relationship Id="rId1723" Type="http://schemas.openxmlformats.org/officeDocument/2006/relationships/hyperlink" Target="https://twitter.com/" TargetMode="External"/><Relationship Id="rId1930" Type="http://schemas.openxmlformats.org/officeDocument/2006/relationships/hyperlink" Target="https://twitter.com/" TargetMode="External"/><Relationship Id="rId15" Type="http://schemas.openxmlformats.org/officeDocument/2006/relationships/hyperlink" Target="http://www.thehindubusinessline.com/opinion/columns/aarati-krishnan/review-of-ajay-srivastavs-gst-nation/article9745409.ece" TargetMode="External"/><Relationship Id="rId2192" Type="http://schemas.openxmlformats.org/officeDocument/2006/relationships/hyperlink" Target="https://twitter.com/" TargetMode="External"/><Relationship Id="rId3036" Type="http://schemas.openxmlformats.org/officeDocument/2006/relationships/hyperlink" Target="https://twitter.com/" TargetMode="External"/><Relationship Id="rId164" Type="http://schemas.openxmlformats.org/officeDocument/2006/relationships/hyperlink" Target="http://www.dnaindia.com/node/2490349" TargetMode="External"/><Relationship Id="rId371" Type="http://schemas.openxmlformats.org/officeDocument/2006/relationships/hyperlink" Target="https://twitter.com/saurabhkumar1/status/881165313978454017" TargetMode="External"/><Relationship Id="rId2052" Type="http://schemas.openxmlformats.org/officeDocument/2006/relationships/hyperlink" Target="https://twitter.com/" TargetMode="External"/><Relationship Id="rId2497" Type="http://schemas.openxmlformats.org/officeDocument/2006/relationships/hyperlink" Target="https://twitter.com/" TargetMode="External"/><Relationship Id="rId469" Type="http://schemas.openxmlformats.org/officeDocument/2006/relationships/hyperlink" Target="http://mtonline.in/micron/redirect.html?str=Ni0IEZ" TargetMode="External"/><Relationship Id="rId676" Type="http://schemas.openxmlformats.org/officeDocument/2006/relationships/hyperlink" Target="https://twitter.com/" TargetMode="External"/><Relationship Id="rId883" Type="http://schemas.openxmlformats.org/officeDocument/2006/relationships/hyperlink" Target="https://twitter.com/" TargetMode="External"/><Relationship Id="rId1099" Type="http://schemas.openxmlformats.org/officeDocument/2006/relationships/hyperlink" Target="https://twitter.com/" TargetMode="External"/><Relationship Id="rId2357" Type="http://schemas.openxmlformats.org/officeDocument/2006/relationships/hyperlink" Target="https://twitter.com/" TargetMode="External"/><Relationship Id="rId2564" Type="http://schemas.openxmlformats.org/officeDocument/2006/relationships/hyperlink" Target="https://twitter.com/" TargetMode="External"/><Relationship Id="rId3103" Type="http://schemas.openxmlformats.org/officeDocument/2006/relationships/hyperlink" Target="https://twitter.com/" TargetMode="External"/><Relationship Id="rId231" Type="http://schemas.openxmlformats.org/officeDocument/2006/relationships/hyperlink" Target="https://www.thequint.com/music/2017/07/01/baba-sehgal-raps-about-gst-pm-modi" TargetMode="External"/><Relationship Id="rId329" Type="http://schemas.openxmlformats.org/officeDocument/2006/relationships/hyperlink" Target="https://twitter.com/i/web/status/881721610775998464" TargetMode="External"/><Relationship Id="rId536" Type="http://schemas.openxmlformats.org/officeDocument/2006/relationships/hyperlink" Target="http://www.firstpost.com/business/gst-subsidy-cut-impact-your-domestic-lpg-bill-just-went-up-by-up-to-rs-32-from-1-july-3769681.html" TargetMode="External"/><Relationship Id="rId1166" Type="http://schemas.openxmlformats.org/officeDocument/2006/relationships/hyperlink" Target="https://twitter.com/" TargetMode="External"/><Relationship Id="rId1373" Type="http://schemas.openxmlformats.org/officeDocument/2006/relationships/hyperlink" Target="https://twitter.com/" TargetMode="External"/><Relationship Id="rId2217" Type="http://schemas.openxmlformats.org/officeDocument/2006/relationships/hyperlink" Target="https://twitter.com/" TargetMode="External"/><Relationship Id="rId2771" Type="http://schemas.openxmlformats.org/officeDocument/2006/relationships/hyperlink" Target="https://twitter.com/" TargetMode="External"/><Relationship Id="rId2869" Type="http://schemas.openxmlformats.org/officeDocument/2006/relationships/hyperlink" Target="https://twitter.com/" TargetMode="External"/><Relationship Id="rId743" Type="http://schemas.openxmlformats.org/officeDocument/2006/relationships/hyperlink" Target="https://twitter.com/" TargetMode="External"/><Relationship Id="rId950" Type="http://schemas.openxmlformats.org/officeDocument/2006/relationships/hyperlink" Target="https://twitter.com/" TargetMode="External"/><Relationship Id="rId1026" Type="http://schemas.openxmlformats.org/officeDocument/2006/relationships/hyperlink" Target="https://twitter.com/" TargetMode="External"/><Relationship Id="rId1580" Type="http://schemas.openxmlformats.org/officeDocument/2006/relationships/hyperlink" Target="https://twitter.com/" TargetMode="External"/><Relationship Id="rId1678" Type="http://schemas.openxmlformats.org/officeDocument/2006/relationships/hyperlink" Target="https://twitter.com/" TargetMode="External"/><Relationship Id="rId1885" Type="http://schemas.openxmlformats.org/officeDocument/2006/relationships/hyperlink" Target="https://twitter.com/" TargetMode="External"/><Relationship Id="rId2424" Type="http://schemas.openxmlformats.org/officeDocument/2006/relationships/hyperlink" Target="https://twitter.com/" TargetMode="External"/><Relationship Id="rId2631" Type="http://schemas.openxmlformats.org/officeDocument/2006/relationships/hyperlink" Target="https://twitter.com/" TargetMode="External"/><Relationship Id="rId2729" Type="http://schemas.openxmlformats.org/officeDocument/2006/relationships/hyperlink" Target="https://twitter.com/" TargetMode="External"/><Relationship Id="rId2936" Type="http://schemas.openxmlformats.org/officeDocument/2006/relationships/hyperlink" Target="https://twitter.com/" TargetMode="External"/><Relationship Id="rId603" Type="http://schemas.openxmlformats.org/officeDocument/2006/relationships/hyperlink" Target="https://twitter.com/" TargetMode="External"/><Relationship Id="rId810" Type="http://schemas.openxmlformats.org/officeDocument/2006/relationships/hyperlink" Target="https://twitter.com/" TargetMode="External"/><Relationship Id="rId908" Type="http://schemas.openxmlformats.org/officeDocument/2006/relationships/hyperlink" Target="https://twitter.com/" TargetMode="External"/><Relationship Id="rId1233" Type="http://schemas.openxmlformats.org/officeDocument/2006/relationships/hyperlink" Target="https://twitter.com/" TargetMode="External"/><Relationship Id="rId1440" Type="http://schemas.openxmlformats.org/officeDocument/2006/relationships/hyperlink" Target="https://twitter.com/" TargetMode="External"/><Relationship Id="rId1538" Type="http://schemas.openxmlformats.org/officeDocument/2006/relationships/hyperlink" Target="https://twitter.com/" TargetMode="External"/><Relationship Id="rId1300" Type="http://schemas.openxmlformats.org/officeDocument/2006/relationships/hyperlink" Target="https://twitter.com/" TargetMode="External"/><Relationship Id="rId1745" Type="http://schemas.openxmlformats.org/officeDocument/2006/relationships/hyperlink" Target="https://twitter.com/" TargetMode="External"/><Relationship Id="rId1952" Type="http://schemas.openxmlformats.org/officeDocument/2006/relationships/hyperlink" Target="https://twitter.com/" TargetMode="External"/><Relationship Id="rId37" Type="http://schemas.openxmlformats.org/officeDocument/2006/relationships/hyperlink" Target="http://www.hindustantimes.com/punjab/chandigarh-traders-find-gst-not-so-simple/story-OsKqLr12VY9wPoHTFaIUQK.html" TargetMode="External"/><Relationship Id="rId1605" Type="http://schemas.openxmlformats.org/officeDocument/2006/relationships/hyperlink" Target="https://twitter.com/" TargetMode="External"/><Relationship Id="rId1812" Type="http://schemas.openxmlformats.org/officeDocument/2006/relationships/hyperlink" Target="https://twitter.com/" TargetMode="External"/><Relationship Id="rId3058" Type="http://schemas.openxmlformats.org/officeDocument/2006/relationships/hyperlink" Target="https://twitter.com/" TargetMode="External"/><Relationship Id="rId186" Type="http://schemas.openxmlformats.org/officeDocument/2006/relationships/hyperlink" Target="https://twitter.com/sagarikaghose/status/881714446720147456" TargetMode="External"/><Relationship Id="rId393" Type="http://schemas.openxmlformats.org/officeDocument/2006/relationships/hyperlink" Target="http://timesofindia.indiatimes.com/business/india-business/states-remove-barriers-at-borders-issue-advisory-for-smooth-truck-movement/articleshow/59416572.cms?from=mdr" TargetMode="External"/><Relationship Id="rId2074" Type="http://schemas.openxmlformats.org/officeDocument/2006/relationships/hyperlink" Target="https://twitter.com/" TargetMode="External"/><Relationship Id="rId2281" Type="http://schemas.openxmlformats.org/officeDocument/2006/relationships/hyperlink" Target="https://twitter.com/" TargetMode="External"/><Relationship Id="rId3125" Type="http://schemas.openxmlformats.org/officeDocument/2006/relationships/hyperlink" Target="https://twitter.com/" TargetMode="External"/><Relationship Id="rId253" Type="http://schemas.openxmlformats.org/officeDocument/2006/relationships/hyperlink" Target="https://twitter.com/i/web/status/881719430140612609" TargetMode="External"/><Relationship Id="rId460" Type="http://schemas.openxmlformats.org/officeDocument/2006/relationships/hyperlink" Target="https://www.bloombergquint.com/gst/2017/07/02/medicines-medical-devices-continue-to-be-sold-at-pre-gst-prices" TargetMode="External"/><Relationship Id="rId698" Type="http://schemas.openxmlformats.org/officeDocument/2006/relationships/hyperlink" Target="https://twitter.com/" TargetMode="External"/><Relationship Id="rId1090" Type="http://schemas.openxmlformats.org/officeDocument/2006/relationships/hyperlink" Target="https://twitter.com/" TargetMode="External"/><Relationship Id="rId2141" Type="http://schemas.openxmlformats.org/officeDocument/2006/relationships/hyperlink" Target="https://twitter.com/" TargetMode="External"/><Relationship Id="rId2379" Type="http://schemas.openxmlformats.org/officeDocument/2006/relationships/hyperlink" Target="https://twitter.com/" TargetMode="External"/><Relationship Id="rId2586" Type="http://schemas.openxmlformats.org/officeDocument/2006/relationships/hyperlink" Target="https://twitter.com/" TargetMode="External"/><Relationship Id="rId2793" Type="http://schemas.openxmlformats.org/officeDocument/2006/relationships/hyperlink" Target="https://twitter.com/" TargetMode="External"/><Relationship Id="rId113" Type="http://schemas.openxmlformats.org/officeDocument/2006/relationships/hyperlink" Target="http://www.dnaindia.com/node/2490349" TargetMode="External"/><Relationship Id="rId320" Type="http://schemas.openxmlformats.org/officeDocument/2006/relationships/hyperlink" Target="https://twitter.com/i/web/status/881717071683489792" TargetMode="External"/><Relationship Id="rId558" Type="http://schemas.openxmlformats.org/officeDocument/2006/relationships/hyperlink" Target="https://twitter.com/" TargetMode="External"/><Relationship Id="rId765" Type="http://schemas.openxmlformats.org/officeDocument/2006/relationships/hyperlink" Target="https://twitter.com/" TargetMode="External"/><Relationship Id="rId972" Type="http://schemas.openxmlformats.org/officeDocument/2006/relationships/hyperlink" Target="https://twitter.com/" TargetMode="External"/><Relationship Id="rId1188" Type="http://schemas.openxmlformats.org/officeDocument/2006/relationships/hyperlink" Target="https://twitter.com/" TargetMode="External"/><Relationship Id="rId1395" Type="http://schemas.openxmlformats.org/officeDocument/2006/relationships/hyperlink" Target="https://twitter.com/" TargetMode="External"/><Relationship Id="rId2001" Type="http://schemas.openxmlformats.org/officeDocument/2006/relationships/hyperlink" Target="https://twitter.com/" TargetMode="External"/><Relationship Id="rId2239" Type="http://schemas.openxmlformats.org/officeDocument/2006/relationships/hyperlink" Target="https://twitter.com/" TargetMode="External"/><Relationship Id="rId2446" Type="http://schemas.openxmlformats.org/officeDocument/2006/relationships/hyperlink" Target="https://twitter.com/" TargetMode="External"/><Relationship Id="rId2653" Type="http://schemas.openxmlformats.org/officeDocument/2006/relationships/hyperlink" Target="https://twitter.com/" TargetMode="External"/><Relationship Id="rId2860" Type="http://schemas.openxmlformats.org/officeDocument/2006/relationships/hyperlink" Target="https://twitter.com/" TargetMode="External"/><Relationship Id="rId418" Type="http://schemas.openxmlformats.org/officeDocument/2006/relationships/hyperlink" Target="https://fb.me/6rP0VHKfD" TargetMode="External"/><Relationship Id="rId625" Type="http://schemas.openxmlformats.org/officeDocument/2006/relationships/hyperlink" Target="https://twitter.com/" TargetMode="External"/><Relationship Id="rId832" Type="http://schemas.openxmlformats.org/officeDocument/2006/relationships/hyperlink" Target="https://twitter.com/" TargetMode="External"/><Relationship Id="rId1048" Type="http://schemas.openxmlformats.org/officeDocument/2006/relationships/hyperlink" Target="https://twitter.com/" TargetMode="External"/><Relationship Id="rId1255" Type="http://schemas.openxmlformats.org/officeDocument/2006/relationships/hyperlink" Target="https://twitter.com/" TargetMode="External"/><Relationship Id="rId1462" Type="http://schemas.openxmlformats.org/officeDocument/2006/relationships/hyperlink" Target="https://twitter.com/" TargetMode="External"/><Relationship Id="rId2306" Type="http://schemas.openxmlformats.org/officeDocument/2006/relationships/hyperlink" Target="https://twitter.com/" TargetMode="External"/><Relationship Id="rId2513" Type="http://schemas.openxmlformats.org/officeDocument/2006/relationships/hyperlink" Target="https://twitter.com/" TargetMode="External"/><Relationship Id="rId2958" Type="http://schemas.openxmlformats.org/officeDocument/2006/relationships/hyperlink" Target="https://twitter.com/" TargetMode="External"/><Relationship Id="rId1115" Type="http://schemas.openxmlformats.org/officeDocument/2006/relationships/hyperlink" Target="https://twitter.com/" TargetMode="External"/><Relationship Id="rId1322" Type="http://schemas.openxmlformats.org/officeDocument/2006/relationships/hyperlink" Target="https://twitter.com/" TargetMode="External"/><Relationship Id="rId1767" Type="http://schemas.openxmlformats.org/officeDocument/2006/relationships/hyperlink" Target="https://twitter.com/" TargetMode="External"/><Relationship Id="rId1974" Type="http://schemas.openxmlformats.org/officeDocument/2006/relationships/hyperlink" Target="https://twitter.com/" TargetMode="External"/><Relationship Id="rId2720" Type="http://schemas.openxmlformats.org/officeDocument/2006/relationships/hyperlink" Target="https://twitter.com/" TargetMode="External"/><Relationship Id="rId2818" Type="http://schemas.openxmlformats.org/officeDocument/2006/relationships/hyperlink" Target="https://twitter.com/" TargetMode="External"/><Relationship Id="rId59" Type="http://schemas.openxmlformats.org/officeDocument/2006/relationships/hyperlink" Target="https://www.linkedin.com/pulse/did-market-places-india-felt-pre-ahead-call-new-gst-siraj-shaik" TargetMode="External"/><Relationship Id="rId1627" Type="http://schemas.openxmlformats.org/officeDocument/2006/relationships/hyperlink" Target="https://twitter.com/" TargetMode="External"/><Relationship Id="rId1834" Type="http://schemas.openxmlformats.org/officeDocument/2006/relationships/hyperlink" Target="https://twitter.com/" TargetMode="External"/><Relationship Id="rId2096" Type="http://schemas.openxmlformats.org/officeDocument/2006/relationships/hyperlink" Target="https://twitter.com/" TargetMode="External"/><Relationship Id="rId1901" Type="http://schemas.openxmlformats.org/officeDocument/2006/relationships/hyperlink" Target="https://twitter.com/" TargetMode="External"/><Relationship Id="rId3147" Type="http://schemas.openxmlformats.org/officeDocument/2006/relationships/hyperlink" Target="https://twitter.com/" TargetMode="External"/><Relationship Id="rId275" Type="http://schemas.openxmlformats.org/officeDocument/2006/relationships/hyperlink" Target="http://hindi.news18.com/news/nation/revenue-secretary-hasmukh-adhia-busts-myths-about-gst-1033683.html" TargetMode="External"/><Relationship Id="rId482" Type="http://schemas.openxmlformats.org/officeDocument/2006/relationships/hyperlink" Target="http://www.hindustantimes.com/pune-news/gst-effect-no-more-vehicle-tax-in-cantonment-areas/story-ai6eRA9Bmf0U8nZtvrjunK.html" TargetMode="External"/><Relationship Id="rId2163" Type="http://schemas.openxmlformats.org/officeDocument/2006/relationships/hyperlink" Target="https://twitter.com/" TargetMode="External"/><Relationship Id="rId2370" Type="http://schemas.openxmlformats.org/officeDocument/2006/relationships/hyperlink" Target="https://twitter.com/" TargetMode="External"/><Relationship Id="rId3007" Type="http://schemas.openxmlformats.org/officeDocument/2006/relationships/hyperlink" Target="https://twitter.com/" TargetMode="External"/><Relationship Id="rId135" Type="http://schemas.openxmlformats.org/officeDocument/2006/relationships/hyperlink" Target="http://www.thehindubusinessline.com/opinion/columns/aarati-krishnan/review-of-ajay-srivastavs-gst-nation/article9745409.ece" TargetMode="External"/><Relationship Id="rId342" Type="http://schemas.openxmlformats.org/officeDocument/2006/relationships/hyperlink" Target="http://paper.li/SAVEDusap/1496447451?edition_id=49a17f30-5f81-11e7-b0b1-002590a5ba2d" TargetMode="External"/><Relationship Id="rId787" Type="http://schemas.openxmlformats.org/officeDocument/2006/relationships/hyperlink" Target="https://twitter.com/" TargetMode="External"/><Relationship Id="rId994" Type="http://schemas.openxmlformats.org/officeDocument/2006/relationships/hyperlink" Target="https://twitter.com/" TargetMode="External"/><Relationship Id="rId2023" Type="http://schemas.openxmlformats.org/officeDocument/2006/relationships/hyperlink" Target="https://twitter.com/" TargetMode="External"/><Relationship Id="rId2230" Type="http://schemas.openxmlformats.org/officeDocument/2006/relationships/hyperlink" Target="https://twitter.com/" TargetMode="External"/><Relationship Id="rId2468" Type="http://schemas.openxmlformats.org/officeDocument/2006/relationships/hyperlink" Target="https://twitter.com/" TargetMode="External"/><Relationship Id="rId2675" Type="http://schemas.openxmlformats.org/officeDocument/2006/relationships/hyperlink" Target="https://twitter.com/" TargetMode="External"/><Relationship Id="rId2882" Type="http://schemas.openxmlformats.org/officeDocument/2006/relationships/hyperlink" Target="https://twitter.com/" TargetMode="External"/><Relationship Id="rId202" Type="http://schemas.openxmlformats.org/officeDocument/2006/relationships/hyperlink" Target="https://twitter.com/i/web/status/881718428549165061" TargetMode="External"/><Relationship Id="rId647" Type="http://schemas.openxmlformats.org/officeDocument/2006/relationships/hyperlink" Target="https://twitter.com/" TargetMode="External"/><Relationship Id="rId854" Type="http://schemas.openxmlformats.org/officeDocument/2006/relationships/hyperlink" Target="https://twitter.com/" TargetMode="External"/><Relationship Id="rId1277" Type="http://schemas.openxmlformats.org/officeDocument/2006/relationships/hyperlink" Target="https://twitter.com/" TargetMode="External"/><Relationship Id="rId1484" Type="http://schemas.openxmlformats.org/officeDocument/2006/relationships/hyperlink" Target="https://twitter.com/" TargetMode="External"/><Relationship Id="rId1691" Type="http://schemas.openxmlformats.org/officeDocument/2006/relationships/hyperlink" Target="https://twitter.com/" TargetMode="External"/><Relationship Id="rId2328" Type="http://schemas.openxmlformats.org/officeDocument/2006/relationships/hyperlink" Target="https://twitter.com/" TargetMode="External"/><Relationship Id="rId2535" Type="http://schemas.openxmlformats.org/officeDocument/2006/relationships/hyperlink" Target="https://twitter.com/" TargetMode="External"/><Relationship Id="rId2742" Type="http://schemas.openxmlformats.org/officeDocument/2006/relationships/hyperlink" Target="https://twitter.com/" TargetMode="External"/><Relationship Id="rId507" Type="http://schemas.openxmlformats.org/officeDocument/2006/relationships/hyperlink" Target="https://twitter.com/swastika24/status/881579348733575168" TargetMode="External"/><Relationship Id="rId714" Type="http://schemas.openxmlformats.org/officeDocument/2006/relationships/hyperlink" Target="https://twitter.com/" TargetMode="External"/><Relationship Id="rId921" Type="http://schemas.openxmlformats.org/officeDocument/2006/relationships/hyperlink" Target="https://twitter.com/" TargetMode="External"/><Relationship Id="rId1137" Type="http://schemas.openxmlformats.org/officeDocument/2006/relationships/hyperlink" Target="https://twitter.com/" TargetMode="External"/><Relationship Id="rId1344" Type="http://schemas.openxmlformats.org/officeDocument/2006/relationships/hyperlink" Target="https://twitter.com/" TargetMode="External"/><Relationship Id="rId1551" Type="http://schemas.openxmlformats.org/officeDocument/2006/relationships/hyperlink" Target="https://twitter.com/" TargetMode="External"/><Relationship Id="rId1789" Type="http://schemas.openxmlformats.org/officeDocument/2006/relationships/hyperlink" Target="https://twitter.com/" TargetMode="External"/><Relationship Id="rId1996" Type="http://schemas.openxmlformats.org/officeDocument/2006/relationships/hyperlink" Target="https://twitter.com/" TargetMode="External"/><Relationship Id="rId2602" Type="http://schemas.openxmlformats.org/officeDocument/2006/relationships/hyperlink" Target="https://twitter.com/" TargetMode="External"/><Relationship Id="rId50" Type="http://schemas.openxmlformats.org/officeDocument/2006/relationships/hyperlink" Target="http://www.thehindubusinessline.com/opinion/columns/aarati-krishnan/review-of-ajay-srivastavs-gst-nation/article9745409.ece" TargetMode="External"/><Relationship Id="rId1204" Type="http://schemas.openxmlformats.org/officeDocument/2006/relationships/hyperlink" Target="https://twitter.com/" TargetMode="External"/><Relationship Id="rId1411" Type="http://schemas.openxmlformats.org/officeDocument/2006/relationships/hyperlink" Target="https://twitter.com/" TargetMode="External"/><Relationship Id="rId1649" Type="http://schemas.openxmlformats.org/officeDocument/2006/relationships/hyperlink" Target="https://twitter.com/" TargetMode="External"/><Relationship Id="rId1856" Type="http://schemas.openxmlformats.org/officeDocument/2006/relationships/hyperlink" Target="https://twitter.com/" TargetMode="External"/><Relationship Id="rId2907" Type="http://schemas.openxmlformats.org/officeDocument/2006/relationships/hyperlink" Target="https://twitter.com/" TargetMode="External"/><Relationship Id="rId3071" Type="http://schemas.openxmlformats.org/officeDocument/2006/relationships/hyperlink" Target="https://twitter.com/" TargetMode="External"/><Relationship Id="rId1509" Type="http://schemas.openxmlformats.org/officeDocument/2006/relationships/hyperlink" Target="https://twitter.com/" TargetMode="External"/><Relationship Id="rId1716" Type="http://schemas.openxmlformats.org/officeDocument/2006/relationships/hyperlink" Target="https://twitter.com/" TargetMode="External"/><Relationship Id="rId1923" Type="http://schemas.openxmlformats.org/officeDocument/2006/relationships/hyperlink" Target="https://twitter.com/" TargetMode="External"/><Relationship Id="rId297" Type="http://schemas.openxmlformats.org/officeDocument/2006/relationships/hyperlink" Target="https://twitter.com/completeTWEETER/status/725313510750695424" TargetMode="External"/><Relationship Id="rId2185" Type="http://schemas.openxmlformats.org/officeDocument/2006/relationships/hyperlink" Target="https://twitter.com/" TargetMode="External"/><Relationship Id="rId2392" Type="http://schemas.openxmlformats.org/officeDocument/2006/relationships/hyperlink" Target="https://twitter.com/" TargetMode="External"/><Relationship Id="rId3029" Type="http://schemas.openxmlformats.org/officeDocument/2006/relationships/hyperlink" Target="https://twitter.com/" TargetMode="External"/><Relationship Id="rId157" Type="http://schemas.openxmlformats.org/officeDocument/2006/relationships/hyperlink" Target="http://timesofindia.indiatimes.com/business/india-business/india-adopts-gst-pm-modi-says-its-good-and-simple-tax/articleshow/59392957.cms" TargetMode="External"/><Relationship Id="rId364" Type="http://schemas.openxmlformats.org/officeDocument/2006/relationships/hyperlink" Target="https://www.vccircle.com/how-tax-and-finance-professionals-are-helping-businesses-navigate-the-gst-regime/?utm_source=Twitter&amp;utm_medium=Social&amp;utm_campaign=How_tax_and_finance_professionals_are_helping_businesses_navigate_the_GST_regime" TargetMode="External"/><Relationship Id="rId2045" Type="http://schemas.openxmlformats.org/officeDocument/2006/relationships/hyperlink" Target="https://twitter.com/" TargetMode="External"/><Relationship Id="rId2697" Type="http://schemas.openxmlformats.org/officeDocument/2006/relationships/hyperlink" Target="https://twitter.com/" TargetMode="External"/><Relationship Id="rId571" Type="http://schemas.openxmlformats.org/officeDocument/2006/relationships/hyperlink" Target="https://twitter.com/" TargetMode="External"/><Relationship Id="rId669" Type="http://schemas.openxmlformats.org/officeDocument/2006/relationships/hyperlink" Target="https://twitter.com/" TargetMode="External"/><Relationship Id="rId876" Type="http://schemas.openxmlformats.org/officeDocument/2006/relationships/hyperlink" Target="https://twitter.com/" TargetMode="External"/><Relationship Id="rId1299" Type="http://schemas.openxmlformats.org/officeDocument/2006/relationships/hyperlink" Target="https://twitter.com/" TargetMode="External"/><Relationship Id="rId2252" Type="http://schemas.openxmlformats.org/officeDocument/2006/relationships/hyperlink" Target="https://twitter.com/" TargetMode="External"/><Relationship Id="rId2557" Type="http://schemas.openxmlformats.org/officeDocument/2006/relationships/hyperlink" Target="https://twitter.com/" TargetMode="External"/><Relationship Id="rId224" Type="http://schemas.openxmlformats.org/officeDocument/2006/relationships/hyperlink" Target="https://www.pscp.tv/w/bChhzTFNV0V3ZHZWV1laUWJ8MWxQS3F5YlBCck1LYpt93jc1pLypI59A5bzMgVR6tO-ieZ9zAaueTLoSDMkh" TargetMode="External"/><Relationship Id="rId431" Type="http://schemas.openxmlformats.org/officeDocument/2006/relationships/hyperlink" Target="http://www.business-standard.com/article/economy-policy/one-return-a-month-not-3-rates-lower-than-vat-adhia-busts-7-gst-myths-117070200348_1.html" TargetMode="External"/><Relationship Id="rId529" Type="http://schemas.openxmlformats.org/officeDocument/2006/relationships/hyperlink" Target="https://twitter.com/i/web/status/881726111499026436" TargetMode="External"/><Relationship Id="rId736" Type="http://schemas.openxmlformats.org/officeDocument/2006/relationships/hyperlink" Target="https://twitter.com/" TargetMode="External"/><Relationship Id="rId1061" Type="http://schemas.openxmlformats.org/officeDocument/2006/relationships/hyperlink" Target="https://twitter.com/" TargetMode="External"/><Relationship Id="rId1159" Type="http://schemas.openxmlformats.org/officeDocument/2006/relationships/hyperlink" Target="https://twitter.com/" TargetMode="External"/><Relationship Id="rId1366" Type="http://schemas.openxmlformats.org/officeDocument/2006/relationships/hyperlink" Target="https://twitter.com/" TargetMode="External"/><Relationship Id="rId2112" Type="http://schemas.openxmlformats.org/officeDocument/2006/relationships/hyperlink" Target="https://twitter.com/" TargetMode="External"/><Relationship Id="rId2417" Type="http://schemas.openxmlformats.org/officeDocument/2006/relationships/hyperlink" Target="https://twitter.com/" TargetMode="External"/><Relationship Id="rId2764" Type="http://schemas.openxmlformats.org/officeDocument/2006/relationships/hyperlink" Target="https://twitter.com/" TargetMode="External"/><Relationship Id="rId2971" Type="http://schemas.openxmlformats.org/officeDocument/2006/relationships/hyperlink" Target="https://twitter.com/" TargetMode="External"/><Relationship Id="rId943" Type="http://schemas.openxmlformats.org/officeDocument/2006/relationships/hyperlink" Target="https://twitter.com/" TargetMode="External"/><Relationship Id="rId1019" Type="http://schemas.openxmlformats.org/officeDocument/2006/relationships/hyperlink" Target="https://twitter.com/" TargetMode="External"/><Relationship Id="rId1573" Type="http://schemas.openxmlformats.org/officeDocument/2006/relationships/hyperlink" Target="https://twitter.com/" TargetMode="External"/><Relationship Id="rId1780" Type="http://schemas.openxmlformats.org/officeDocument/2006/relationships/hyperlink" Target="https://twitter.com/" TargetMode="External"/><Relationship Id="rId1878" Type="http://schemas.openxmlformats.org/officeDocument/2006/relationships/hyperlink" Target="https://twitter.com/" TargetMode="External"/><Relationship Id="rId2624" Type="http://schemas.openxmlformats.org/officeDocument/2006/relationships/hyperlink" Target="https://twitter.com/" TargetMode="External"/><Relationship Id="rId2831" Type="http://schemas.openxmlformats.org/officeDocument/2006/relationships/hyperlink" Target="https://twitter.com/" TargetMode="External"/><Relationship Id="rId2929" Type="http://schemas.openxmlformats.org/officeDocument/2006/relationships/hyperlink" Target="https://twitter.com/" TargetMode="External"/><Relationship Id="rId72" Type="http://schemas.openxmlformats.org/officeDocument/2006/relationships/hyperlink" Target="https://twitter.com/i/web/status/881714065814437889" TargetMode="External"/><Relationship Id="rId803" Type="http://schemas.openxmlformats.org/officeDocument/2006/relationships/hyperlink" Target="https://twitter.com/" TargetMode="External"/><Relationship Id="rId1226" Type="http://schemas.openxmlformats.org/officeDocument/2006/relationships/hyperlink" Target="https://twitter.com/" TargetMode="External"/><Relationship Id="rId1433" Type="http://schemas.openxmlformats.org/officeDocument/2006/relationships/hyperlink" Target="https://twitter.com/" TargetMode="External"/><Relationship Id="rId1640" Type="http://schemas.openxmlformats.org/officeDocument/2006/relationships/hyperlink" Target="https://twitter.com/" TargetMode="External"/><Relationship Id="rId1738" Type="http://schemas.openxmlformats.org/officeDocument/2006/relationships/hyperlink" Target="https://twitter.com/" TargetMode="External"/><Relationship Id="rId3093" Type="http://schemas.openxmlformats.org/officeDocument/2006/relationships/hyperlink" Target="https://twitter.com/" TargetMode="External"/><Relationship Id="rId1500" Type="http://schemas.openxmlformats.org/officeDocument/2006/relationships/hyperlink" Target="https://twitter.com/" TargetMode="External"/><Relationship Id="rId1945" Type="http://schemas.openxmlformats.org/officeDocument/2006/relationships/hyperlink" Target="https://twitter.com/" TargetMode="External"/><Relationship Id="rId3160" Type="http://schemas.openxmlformats.org/officeDocument/2006/relationships/vmlDrawing" Target="../drawings/vmlDrawing1.vml"/><Relationship Id="rId1805" Type="http://schemas.openxmlformats.org/officeDocument/2006/relationships/hyperlink" Target="https://twitter.com/" TargetMode="External"/><Relationship Id="rId3020" Type="http://schemas.openxmlformats.org/officeDocument/2006/relationships/hyperlink" Target="https://twitter.com/" TargetMode="External"/><Relationship Id="rId179" Type="http://schemas.openxmlformats.org/officeDocument/2006/relationships/hyperlink" Target="http://www.hindustantimes.com/punjab/chandigarh-traders-find-gst-not-so-simple/story-OsKqLr12VY9wPoHTFaIUQK.html" TargetMode="External"/><Relationship Id="rId386" Type="http://schemas.openxmlformats.org/officeDocument/2006/relationships/hyperlink" Target="https://fb.me/3K7YPdCjV" TargetMode="External"/><Relationship Id="rId593" Type="http://schemas.openxmlformats.org/officeDocument/2006/relationships/hyperlink" Target="https://twitter.com/" TargetMode="External"/><Relationship Id="rId2067" Type="http://schemas.openxmlformats.org/officeDocument/2006/relationships/hyperlink" Target="https://twitter.com/" TargetMode="External"/><Relationship Id="rId2274" Type="http://schemas.openxmlformats.org/officeDocument/2006/relationships/hyperlink" Target="https://twitter.com/" TargetMode="External"/><Relationship Id="rId2481" Type="http://schemas.openxmlformats.org/officeDocument/2006/relationships/hyperlink" Target="https://twitter.com/" TargetMode="External"/><Relationship Id="rId3118" Type="http://schemas.openxmlformats.org/officeDocument/2006/relationships/hyperlink" Target="https://twitter.com/" TargetMode="External"/><Relationship Id="rId246" Type="http://schemas.openxmlformats.org/officeDocument/2006/relationships/hyperlink" Target="https://twitter.com/i/web/status/881720262709755904" TargetMode="External"/><Relationship Id="rId453" Type="http://schemas.openxmlformats.org/officeDocument/2006/relationships/hyperlink" Target="https://www.zoho.com/books/guides/get-gst-ready-with-zoho-books.html" TargetMode="External"/><Relationship Id="rId660" Type="http://schemas.openxmlformats.org/officeDocument/2006/relationships/hyperlink" Target="https://twitter.com/" TargetMode="External"/><Relationship Id="rId898" Type="http://schemas.openxmlformats.org/officeDocument/2006/relationships/hyperlink" Target="https://twitter.com/" TargetMode="External"/><Relationship Id="rId1083" Type="http://schemas.openxmlformats.org/officeDocument/2006/relationships/hyperlink" Target="https://twitter.com/" TargetMode="External"/><Relationship Id="rId1290" Type="http://schemas.openxmlformats.org/officeDocument/2006/relationships/hyperlink" Target="https://twitter.com/" TargetMode="External"/><Relationship Id="rId2134" Type="http://schemas.openxmlformats.org/officeDocument/2006/relationships/hyperlink" Target="https://twitter.com/" TargetMode="External"/><Relationship Id="rId2341" Type="http://schemas.openxmlformats.org/officeDocument/2006/relationships/hyperlink" Target="https://twitter.com/" TargetMode="External"/><Relationship Id="rId2579" Type="http://schemas.openxmlformats.org/officeDocument/2006/relationships/hyperlink" Target="https://twitter.com/" TargetMode="External"/><Relationship Id="rId2786" Type="http://schemas.openxmlformats.org/officeDocument/2006/relationships/hyperlink" Target="https://twitter.com/" TargetMode="External"/><Relationship Id="rId2993" Type="http://schemas.openxmlformats.org/officeDocument/2006/relationships/hyperlink" Target="https://twitter.com/" TargetMode="External"/><Relationship Id="rId106" Type="http://schemas.openxmlformats.org/officeDocument/2006/relationships/hyperlink" Target="http://www.business-standard.com/article/economy-policy/one-return-a-month-not-3-rates-lower-than-vat-adhia-busts-7-gst-myths-117070200348_1.html" TargetMode="External"/><Relationship Id="rId313" Type="http://schemas.openxmlformats.org/officeDocument/2006/relationships/hyperlink" Target="https://www.theguardian.com/australia-news/2017/jun/29/scott-morrison-threatens-to-cut-states-gst-share-if-they-oppose-fracking?CMP=share_btn_tw" TargetMode="External"/><Relationship Id="rId758" Type="http://schemas.openxmlformats.org/officeDocument/2006/relationships/hyperlink" Target="https://twitter.com/" TargetMode="External"/><Relationship Id="rId965" Type="http://schemas.openxmlformats.org/officeDocument/2006/relationships/hyperlink" Target="https://twitter.com/" TargetMode="External"/><Relationship Id="rId1150" Type="http://schemas.openxmlformats.org/officeDocument/2006/relationships/hyperlink" Target="https://twitter.com/" TargetMode="External"/><Relationship Id="rId1388" Type="http://schemas.openxmlformats.org/officeDocument/2006/relationships/hyperlink" Target="https://twitter.com/" TargetMode="External"/><Relationship Id="rId1595" Type="http://schemas.openxmlformats.org/officeDocument/2006/relationships/hyperlink" Target="https://twitter.com/" TargetMode="External"/><Relationship Id="rId2439" Type="http://schemas.openxmlformats.org/officeDocument/2006/relationships/hyperlink" Target="https://twitter.com/" TargetMode="External"/><Relationship Id="rId2646" Type="http://schemas.openxmlformats.org/officeDocument/2006/relationships/hyperlink" Target="https://twitter.com/" TargetMode="External"/><Relationship Id="rId2853" Type="http://schemas.openxmlformats.org/officeDocument/2006/relationships/hyperlink" Target="https://twitter.com/" TargetMode="External"/><Relationship Id="rId94" Type="http://schemas.openxmlformats.org/officeDocument/2006/relationships/hyperlink" Target="http://www.hindustantimes.com/punjab/chandigarh-traders-find-gst-not-so-simple/story-OsKqLr12VY9wPoHTFaIUQK.html" TargetMode="External"/><Relationship Id="rId520" Type="http://schemas.openxmlformats.org/officeDocument/2006/relationships/hyperlink" Target="http://economictimes.indiatimes.com/small-biz/startups/gst-may-derail-ola-ubers-cab-leasing-programmes/articleshow/59417218.cms?utm_source=twitter.com&amp;utm_medium=referral&amp;utm_campaign=ETSmallBiz" TargetMode="External"/><Relationship Id="rId618" Type="http://schemas.openxmlformats.org/officeDocument/2006/relationships/hyperlink" Target="https://twitter.com/" TargetMode="External"/><Relationship Id="rId825" Type="http://schemas.openxmlformats.org/officeDocument/2006/relationships/hyperlink" Target="https://twitter.com/" TargetMode="External"/><Relationship Id="rId1248" Type="http://schemas.openxmlformats.org/officeDocument/2006/relationships/hyperlink" Target="https://twitter.com/" TargetMode="External"/><Relationship Id="rId1455" Type="http://schemas.openxmlformats.org/officeDocument/2006/relationships/hyperlink" Target="https://twitter.com/" TargetMode="External"/><Relationship Id="rId1662" Type="http://schemas.openxmlformats.org/officeDocument/2006/relationships/hyperlink" Target="https://twitter.com/" TargetMode="External"/><Relationship Id="rId2201" Type="http://schemas.openxmlformats.org/officeDocument/2006/relationships/hyperlink" Target="https://twitter.com/" TargetMode="External"/><Relationship Id="rId2506" Type="http://schemas.openxmlformats.org/officeDocument/2006/relationships/hyperlink" Target="https://twitter.com/" TargetMode="External"/><Relationship Id="rId1010" Type="http://schemas.openxmlformats.org/officeDocument/2006/relationships/hyperlink" Target="https://twitter.com/" TargetMode="External"/><Relationship Id="rId1108" Type="http://schemas.openxmlformats.org/officeDocument/2006/relationships/hyperlink" Target="https://twitter.com/" TargetMode="External"/><Relationship Id="rId1315" Type="http://schemas.openxmlformats.org/officeDocument/2006/relationships/hyperlink" Target="https://twitter.com/" TargetMode="External"/><Relationship Id="rId1967" Type="http://schemas.openxmlformats.org/officeDocument/2006/relationships/hyperlink" Target="https://twitter.com/" TargetMode="External"/><Relationship Id="rId2713" Type="http://schemas.openxmlformats.org/officeDocument/2006/relationships/hyperlink" Target="https://twitter.com/" TargetMode="External"/><Relationship Id="rId2920" Type="http://schemas.openxmlformats.org/officeDocument/2006/relationships/hyperlink" Target="https://twitter.com/" TargetMode="External"/><Relationship Id="rId1522" Type="http://schemas.openxmlformats.org/officeDocument/2006/relationships/hyperlink" Target="https://twitter.com/" TargetMode="External"/><Relationship Id="rId21" Type="http://schemas.openxmlformats.org/officeDocument/2006/relationships/hyperlink" Target="https://fb.me/J3eeuCnd" TargetMode="External"/><Relationship Id="rId2089" Type="http://schemas.openxmlformats.org/officeDocument/2006/relationships/hyperlink" Target="https://twitter.com/" TargetMode="External"/><Relationship Id="rId2296" Type="http://schemas.openxmlformats.org/officeDocument/2006/relationships/hyperlink" Target="https://twitter.com/" TargetMode="External"/><Relationship Id="rId268" Type="http://schemas.openxmlformats.org/officeDocument/2006/relationships/hyperlink" Target="http://hindi.news18.com/news/business/know-important-changes-taking-place-on-1-july-1032693.html" TargetMode="External"/><Relationship Id="rId475" Type="http://schemas.openxmlformats.org/officeDocument/2006/relationships/hyperlink" Target="http://hindi.news18.com/news/nation/revenue-secretary-hasmukh-adhia-busts-myths-about-gst-1033683.html" TargetMode="External"/><Relationship Id="rId682" Type="http://schemas.openxmlformats.org/officeDocument/2006/relationships/hyperlink" Target="https://twitter.com/" TargetMode="External"/><Relationship Id="rId2156" Type="http://schemas.openxmlformats.org/officeDocument/2006/relationships/hyperlink" Target="https://twitter.com/" TargetMode="External"/><Relationship Id="rId2363" Type="http://schemas.openxmlformats.org/officeDocument/2006/relationships/hyperlink" Target="https://twitter.com/" TargetMode="External"/><Relationship Id="rId2570" Type="http://schemas.openxmlformats.org/officeDocument/2006/relationships/hyperlink" Target="https://twitter.com/" TargetMode="External"/><Relationship Id="rId128" Type="http://schemas.openxmlformats.org/officeDocument/2006/relationships/hyperlink" Target="http://www.vikatan.com/news/cinema/94115-director-shankar-tweets-about-tax-implementation-on-cine-industry.html" TargetMode="External"/><Relationship Id="rId335" Type="http://schemas.openxmlformats.org/officeDocument/2006/relationships/hyperlink" Target="http://www.thehindubusinessline.com/opinion/columns/aarati-krishnan/review-of-ajay-srivastavs-gst-nation/article9745409.ece" TargetMode="External"/><Relationship Id="rId542" Type="http://schemas.openxmlformats.org/officeDocument/2006/relationships/hyperlink" Target="http://www.puthiyathalaimurai.com/news/politics/23148-gst-have-both-merits-and-demerits-thambidurai.html" TargetMode="External"/><Relationship Id="rId1172" Type="http://schemas.openxmlformats.org/officeDocument/2006/relationships/hyperlink" Target="https://twitter.com/" TargetMode="External"/><Relationship Id="rId2016" Type="http://schemas.openxmlformats.org/officeDocument/2006/relationships/hyperlink" Target="https://twitter.com/" TargetMode="External"/><Relationship Id="rId2223" Type="http://schemas.openxmlformats.org/officeDocument/2006/relationships/hyperlink" Target="https://twitter.com/" TargetMode="External"/><Relationship Id="rId2430" Type="http://schemas.openxmlformats.org/officeDocument/2006/relationships/hyperlink" Target="https://twitter.com/" TargetMode="External"/><Relationship Id="rId402" Type="http://schemas.openxmlformats.org/officeDocument/2006/relationships/hyperlink" Target="http://www.thehindubusinessline.com/opinion/columns/aarati-krishnan/review-of-ajay-srivastavs-gst-nation/article9745409.ece" TargetMode="External"/><Relationship Id="rId1032" Type="http://schemas.openxmlformats.org/officeDocument/2006/relationships/hyperlink" Target="https://twitter.com/" TargetMode="External"/><Relationship Id="rId1989" Type="http://schemas.openxmlformats.org/officeDocument/2006/relationships/hyperlink" Target="https://twitter.com/" TargetMode="External"/><Relationship Id="rId1849" Type="http://schemas.openxmlformats.org/officeDocument/2006/relationships/hyperlink" Target="https://twitter.com/" TargetMode="External"/><Relationship Id="rId3064" Type="http://schemas.openxmlformats.org/officeDocument/2006/relationships/hyperlink" Target="https://twitter.com/" TargetMode="External"/><Relationship Id="rId192" Type="http://schemas.openxmlformats.org/officeDocument/2006/relationships/hyperlink" Target="https://twitter.com/i/web/status/881718178757431297" TargetMode="External"/><Relationship Id="rId1709" Type="http://schemas.openxmlformats.org/officeDocument/2006/relationships/hyperlink" Target="https://twitter.com/" TargetMode="External"/><Relationship Id="rId1916" Type="http://schemas.openxmlformats.org/officeDocument/2006/relationships/hyperlink" Target="https://twitter.com/" TargetMode="External"/><Relationship Id="rId2080" Type="http://schemas.openxmlformats.org/officeDocument/2006/relationships/hyperlink" Target="https://twitter.com/" TargetMode="External"/><Relationship Id="rId3131" Type="http://schemas.openxmlformats.org/officeDocument/2006/relationships/hyperlink" Target="https://twitter.com/" TargetMode="External"/><Relationship Id="rId2897" Type="http://schemas.openxmlformats.org/officeDocument/2006/relationships/hyperlink" Target="https://twitter.com/" TargetMode="External"/><Relationship Id="rId869" Type="http://schemas.openxmlformats.org/officeDocument/2006/relationships/hyperlink" Target="https://twitter.com/" TargetMode="External"/><Relationship Id="rId1499" Type="http://schemas.openxmlformats.org/officeDocument/2006/relationships/hyperlink" Target="https://twitter.com/" TargetMode="External"/><Relationship Id="rId729" Type="http://schemas.openxmlformats.org/officeDocument/2006/relationships/hyperlink" Target="https://twitter.com/" TargetMode="External"/><Relationship Id="rId1359" Type="http://schemas.openxmlformats.org/officeDocument/2006/relationships/hyperlink" Target="https://twitter.com/" TargetMode="External"/><Relationship Id="rId2757" Type="http://schemas.openxmlformats.org/officeDocument/2006/relationships/hyperlink" Target="https://twitter.com/" TargetMode="External"/><Relationship Id="rId2964" Type="http://schemas.openxmlformats.org/officeDocument/2006/relationships/hyperlink" Target="https://twitter.com/" TargetMode="External"/><Relationship Id="rId936" Type="http://schemas.openxmlformats.org/officeDocument/2006/relationships/hyperlink" Target="https://twitter.com/" TargetMode="External"/><Relationship Id="rId1219" Type="http://schemas.openxmlformats.org/officeDocument/2006/relationships/hyperlink" Target="https://twitter.com/" TargetMode="External"/><Relationship Id="rId1566" Type="http://schemas.openxmlformats.org/officeDocument/2006/relationships/hyperlink" Target="https://twitter.com/" TargetMode="External"/><Relationship Id="rId1773" Type="http://schemas.openxmlformats.org/officeDocument/2006/relationships/hyperlink" Target="https://twitter.com/" TargetMode="External"/><Relationship Id="rId1980" Type="http://schemas.openxmlformats.org/officeDocument/2006/relationships/hyperlink" Target="https://twitter.com/" TargetMode="External"/><Relationship Id="rId2617" Type="http://schemas.openxmlformats.org/officeDocument/2006/relationships/hyperlink" Target="https://twitter.com/" TargetMode="External"/><Relationship Id="rId2824" Type="http://schemas.openxmlformats.org/officeDocument/2006/relationships/hyperlink" Target="https://twitter.com/" TargetMode="External"/><Relationship Id="rId65" Type="http://schemas.openxmlformats.org/officeDocument/2006/relationships/hyperlink" Target="http://www.puthiyathalaimurai.com/news/politics/23150-gst-demerits-can-be-modified-edappadi-palanisamy.html" TargetMode="External"/><Relationship Id="rId1426" Type="http://schemas.openxmlformats.org/officeDocument/2006/relationships/hyperlink" Target="https://twitter.com/" TargetMode="External"/><Relationship Id="rId1633" Type="http://schemas.openxmlformats.org/officeDocument/2006/relationships/hyperlink" Target="https://twitter.com/" TargetMode="External"/><Relationship Id="rId1840" Type="http://schemas.openxmlformats.org/officeDocument/2006/relationships/hyperlink" Target="https://twitter.com/"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pbs.twimg.com/profile_images/1109945952/Rajeev_normal.jpg" TargetMode="External"/><Relationship Id="rId3182" Type="http://schemas.openxmlformats.org/officeDocument/2006/relationships/hyperlink" Target="https://twitter.com/navaneethnavami" TargetMode="External"/><Relationship Id="rId4026" Type="http://schemas.openxmlformats.org/officeDocument/2006/relationships/hyperlink" Target="https://twitter.com/cameraman_ld" TargetMode="External"/><Relationship Id="rId4233" Type="http://schemas.openxmlformats.org/officeDocument/2006/relationships/hyperlink" Target="https://twitter.com/sachkahoon" TargetMode="External"/><Relationship Id="rId4440" Type="http://schemas.openxmlformats.org/officeDocument/2006/relationships/hyperlink" Target="https://twitter.com/deepakshrmaa" TargetMode="External"/><Relationship Id="rId3042" Type="http://schemas.openxmlformats.org/officeDocument/2006/relationships/hyperlink" Target="https://twitter.com/maitreysharma_v" TargetMode="External"/><Relationship Id="rId3999" Type="http://schemas.openxmlformats.org/officeDocument/2006/relationships/hyperlink" Target="https://twitter.com/arunagarwal33" TargetMode="External"/><Relationship Id="rId4300" Type="http://schemas.openxmlformats.org/officeDocument/2006/relationships/hyperlink" Target="https://twitter.com/muzamil_deen" TargetMode="External"/><Relationship Id="rId170" Type="http://schemas.openxmlformats.org/officeDocument/2006/relationships/hyperlink" Target="https://t.co/yIi1LbWwHu" TargetMode="External"/><Relationship Id="rId3859" Type="http://schemas.openxmlformats.org/officeDocument/2006/relationships/hyperlink" Target="https://twitter.com/rvdilip" TargetMode="External"/><Relationship Id="rId987" Type="http://schemas.openxmlformats.org/officeDocument/2006/relationships/hyperlink" Target="http://pbs.twimg.com/profile_images/874338647654453249/3lM_x6Xy_normal.jpg" TargetMode="External"/><Relationship Id="rId2668" Type="http://schemas.openxmlformats.org/officeDocument/2006/relationships/hyperlink" Target="http://pbs.twimg.com/profile_images/677853736975269888/TO2Rhf1v_normal.jpg" TargetMode="External"/><Relationship Id="rId2875" Type="http://schemas.openxmlformats.org/officeDocument/2006/relationships/hyperlink" Target="https://twitter.com/shehzad_ind" TargetMode="External"/><Relationship Id="rId3719" Type="http://schemas.openxmlformats.org/officeDocument/2006/relationships/hyperlink" Target="https://twitter.com/nagasthra" TargetMode="External"/><Relationship Id="rId3926" Type="http://schemas.openxmlformats.org/officeDocument/2006/relationships/hyperlink" Target="https://twitter.com/amitmisra1992" TargetMode="External"/><Relationship Id="rId4090" Type="http://schemas.openxmlformats.org/officeDocument/2006/relationships/hyperlink" Target="https://twitter.com/manishsheoran91" TargetMode="External"/><Relationship Id="rId847" Type="http://schemas.openxmlformats.org/officeDocument/2006/relationships/hyperlink" Target="http://pbs.twimg.com/profile_images/880111452924764160/2Xa3-VfI_normal.jpg" TargetMode="External"/><Relationship Id="rId1477" Type="http://schemas.openxmlformats.org/officeDocument/2006/relationships/hyperlink" Target="http://pbs.twimg.com/profile_images/685739504028655616/EztsOfy9_normal.png" TargetMode="External"/><Relationship Id="rId1684" Type="http://schemas.openxmlformats.org/officeDocument/2006/relationships/hyperlink" Target="http://pbs.twimg.com/profile_images/872080475556151296/TTAIF8-J_normal.jpg" TargetMode="External"/><Relationship Id="rId1891" Type="http://schemas.openxmlformats.org/officeDocument/2006/relationships/hyperlink" Target="http://pbs.twimg.com/profile_images/685685807416385537/kakHmOWB_normal.png" TargetMode="External"/><Relationship Id="rId2528" Type="http://schemas.openxmlformats.org/officeDocument/2006/relationships/hyperlink" Target="http://pbs.twimg.com/profile_images/880190761417019392/-JSNoS3O_normal.jpg" TargetMode="External"/><Relationship Id="rId2735" Type="http://schemas.openxmlformats.org/officeDocument/2006/relationships/hyperlink" Target="http://pbs.twimg.com/profile_images/684571481456525312/tGxe84aN_normal.jpg" TargetMode="External"/><Relationship Id="rId2942" Type="http://schemas.openxmlformats.org/officeDocument/2006/relationships/hyperlink" Target="https://twitter.com/kamleshtiwari90" TargetMode="External"/><Relationship Id="rId707" Type="http://schemas.openxmlformats.org/officeDocument/2006/relationships/hyperlink" Target="https://t.co/0vjt7jHrDe" TargetMode="External"/><Relationship Id="rId914" Type="http://schemas.openxmlformats.org/officeDocument/2006/relationships/hyperlink" Target="http://pbs.twimg.com/profile_images/881408802549051392/Ruowbf0N_normal.jpg" TargetMode="External"/><Relationship Id="rId1337" Type="http://schemas.openxmlformats.org/officeDocument/2006/relationships/hyperlink" Target="http://pbs.twimg.com/profile_images/881528688780742656/rIqbSpuX_normal.jpg" TargetMode="External"/><Relationship Id="rId1544" Type="http://schemas.openxmlformats.org/officeDocument/2006/relationships/hyperlink" Target="http://pbs.twimg.com/profile_images/647351333821935616/93ofoZqq_normal.jpg" TargetMode="External"/><Relationship Id="rId1751" Type="http://schemas.openxmlformats.org/officeDocument/2006/relationships/hyperlink" Target="http://pbs.twimg.com/profile_images/856736149326385152/d92hjvxi_normal.jpg" TargetMode="External"/><Relationship Id="rId2802" Type="http://schemas.openxmlformats.org/officeDocument/2006/relationships/hyperlink" Target="https://twitter.com/shahfai70171529" TargetMode="External"/><Relationship Id="rId43" Type="http://schemas.openxmlformats.org/officeDocument/2006/relationships/hyperlink" Target="https://t.co/zGiqiLTGh2" TargetMode="External"/><Relationship Id="rId1404" Type="http://schemas.openxmlformats.org/officeDocument/2006/relationships/hyperlink" Target="http://pbs.twimg.com/profile_images/824252636299788288/FaqRa5YR_normal.jpg" TargetMode="External"/><Relationship Id="rId1611" Type="http://schemas.openxmlformats.org/officeDocument/2006/relationships/hyperlink" Target="http://pbs.twimg.com/profile_images/877382404901437440/4Kk6La71_normal.jpg" TargetMode="External"/><Relationship Id="rId3369" Type="http://schemas.openxmlformats.org/officeDocument/2006/relationships/hyperlink" Target="https://twitter.com/prateek1013" TargetMode="External"/><Relationship Id="rId3576" Type="http://schemas.openxmlformats.org/officeDocument/2006/relationships/hyperlink" Target="https://twitter.com/absbaadal" TargetMode="External"/><Relationship Id="rId4627" Type="http://schemas.openxmlformats.org/officeDocument/2006/relationships/hyperlink" Target="https://twitter.com/vj_bagchi" TargetMode="External"/><Relationship Id="rId497" Type="http://schemas.openxmlformats.org/officeDocument/2006/relationships/hyperlink" Target="https://t.co/IRAUjNjo4h" TargetMode="External"/><Relationship Id="rId2178" Type="http://schemas.openxmlformats.org/officeDocument/2006/relationships/hyperlink" Target="http://pbs.twimg.com/profile_images/836961890261577729/xKb04zdR_normal.jpg" TargetMode="External"/><Relationship Id="rId2385" Type="http://schemas.openxmlformats.org/officeDocument/2006/relationships/hyperlink" Target="http://pbs.twimg.com/profile_images/3238858053/684fe2681f69355478fcf5d1424235ce_normal.jpeg" TargetMode="External"/><Relationship Id="rId3229" Type="http://schemas.openxmlformats.org/officeDocument/2006/relationships/hyperlink" Target="https://twitter.com/9033919524" TargetMode="External"/><Relationship Id="rId3783" Type="http://schemas.openxmlformats.org/officeDocument/2006/relationships/hyperlink" Target="https://twitter.com/habibsindhi7" TargetMode="External"/><Relationship Id="rId3990" Type="http://schemas.openxmlformats.org/officeDocument/2006/relationships/hyperlink" Target="https://twitter.com/sauravmehta" TargetMode="External"/><Relationship Id="rId357" Type="http://schemas.openxmlformats.org/officeDocument/2006/relationships/hyperlink" Target="https://t.co/7W7wZy3LUC" TargetMode="External"/><Relationship Id="rId1194" Type="http://schemas.openxmlformats.org/officeDocument/2006/relationships/hyperlink" Target="http://abs.twimg.com/sticky/default_profile_images/default_profile_normal.png" TargetMode="External"/><Relationship Id="rId2038" Type="http://schemas.openxmlformats.org/officeDocument/2006/relationships/hyperlink" Target="http://pbs.twimg.com/profile_images/523057391542091776/ESIR7EqH_normal.jpeg" TargetMode="External"/><Relationship Id="rId2592" Type="http://schemas.openxmlformats.org/officeDocument/2006/relationships/hyperlink" Target="http://pbs.twimg.com/profile_images/881317690023055361/fexe1yF8_normal.jpg" TargetMode="External"/><Relationship Id="rId3436" Type="http://schemas.openxmlformats.org/officeDocument/2006/relationships/hyperlink" Target="https://twitter.com/opindia_com" TargetMode="External"/><Relationship Id="rId3643" Type="http://schemas.openxmlformats.org/officeDocument/2006/relationships/hyperlink" Target="https://twitter.com/ompraka49913481" TargetMode="External"/><Relationship Id="rId3850" Type="http://schemas.openxmlformats.org/officeDocument/2006/relationships/hyperlink" Target="https://twitter.com/subahitcse" TargetMode="External"/><Relationship Id="rId217" Type="http://schemas.openxmlformats.org/officeDocument/2006/relationships/hyperlink" Target="https://t.co/KcZeQMWYbj" TargetMode="External"/><Relationship Id="rId564" Type="http://schemas.openxmlformats.org/officeDocument/2006/relationships/hyperlink" Target="https://t.co/0h7ar7C3Xr" TargetMode="External"/><Relationship Id="rId771" Type="http://schemas.openxmlformats.org/officeDocument/2006/relationships/hyperlink" Target="http://pbs.twimg.com/profile_images/809592167857430528/icyw_WmH_normal.jpg" TargetMode="External"/><Relationship Id="rId2245" Type="http://schemas.openxmlformats.org/officeDocument/2006/relationships/hyperlink" Target="http://pbs.twimg.com/profile_images/869260440068542464/AjSQzmu0_normal.jpg" TargetMode="External"/><Relationship Id="rId2452" Type="http://schemas.openxmlformats.org/officeDocument/2006/relationships/hyperlink" Target="http://pbs.twimg.com/profile_images/847414882412576768/6UQvielE_normal.jpg" TargetMode="External"/><Relationship Id="rId3503" Type="http://schemas.openxmlformats.org/officeDocument/2006/relationships/hyperlink" Target="https://twitter.com/rameshprataps20" TargetMode="External"/><Relationship Id="rId3710" Type="http://schemas.openxmlformats.org/officeDocument/2006/relationships/hyperlink" Target="https://twitter.com/mohitgroverat" TargetMode="External"/><Relationship Id="rId424" Type="http://schemas.openxmlformats.org/officeDocument/2006/relationships/hyperlink" Target="https://t.co/fSyVWNBah7" TargetMode="External"/><Relationship Id="rId631" Type="http://schemas.openxmlformats.org/officeDocument/2006/relationships/hyperlink" Target="https://t.co/74pFDOkGD3" TargetMode="External"/><Relationship Id="rId1054" Type="http://schemas.openxmlformats.org/officeDocument/2006/relationships/hyperlink" Target="http://pbs.twimg.com/profile_images/873358705659568128/KOBFt8ch_normal.jpg" TargetMode="External"/><Relationship Id="rId1261" Type="http://schemas.openxmlformats.org/officeDocument/2006/relationships/hyperlink" Target="http://pbs.twimg.com/profile_images/847150684206235650/pqq902kB_normal.jpg" TargetMode="External"/><Relationship Id="rId2105" Type="http://schemas.openxmlformats.org/officeDocument/2006/relationships/hyperlink" Target="http://pbs.twimg.com/profile_images/881018463149465600/OlNz43Ze_normal.jpg" TargetMode="External"/><Relationship Id="rId2312" Type="http://schemas.openxmlformats.org/officeDocument/2006/relationships/hyperlink" Target="http://pbs.twimg.com/profile_images/877726456331350016/1kyBIkpM_normal.jpg" TargetMode="External"/><Relationship Id="rId1121" Type="http://schemas.openxmlformats.org/officeDocument/2006/relationships/hyperlink" Target="http://pbs.twimg.com/profile_images/656093309996265472/fkeiw6F9_normal.jpg" TargetMode="External"/><Relationship Id="rId4277" Type="http://schemas.openxmlformats.org/officeDocument/2006/relationships/hyperlink" Target="https://twitter.com/thomasrice16" TargetMode="External"/><Relationship Id="rId4484" Type="http://schemas.openxmlformats.org/officeDocument/2006/relationships/hyperlink" Target="https://twitter.com/vineet4bjp" TargetMode="External"/><Relationship Id="rId4691" Type="http://schemas.openxmlformats.org/officeDocument/2006/relationships/hyperlink" Target="https://twitter.com/gstmitra" TargetMode="External"/><Relationship Id="rId3086" Type="http://schemas.openxmlformats.org/officeDocument/2006/relationships/hyperlink" Target="https://twitter.com/mkdass6" TargetMode="External"/><Relationship Id="rId3293" Type="http://schemas.openxmlformats.org/officeDocument/2006/relationships/hyperlink" Target="https://twitter.com/sadhgurujv" TargetMode="External"/><Relationship Id="rId4137" Type="http://schemas.openxmlformats.org/officeDocument/2006/relationships/hyperlink" Target="https://twitter.com/sasank_k" TargetMode="External"/><Relationship Id="rId4344" Type="http://schemas.openxmlformats.org/officeDocument/2006/relationships/hyperlink" Target="https://twitter.com/rsrirams" TargetMode="External"/><Relationship Id="rId4551" Type="http://schemas.openxmlformats.org/officeDocument/2006/relationships/hyperlink" Target="https://twitter.com/harsimratbadal_" TargetMode="External"/><Relationship Id="rId1938" Type="http://schemas.openxmlformats.org/officeDocument/2006/relationships/hyperlink" Target="http://abs.twimg.com/sticky/default_profile_images/default_profile_normal.png" TargetMode="External"/><Relationship Id="rId3153" Type="http://schemas.openxmlformats.org/officeDocument/2006/relationships/hyperlink" Target="https://twitter.com/kanchandwivedi3" TargetMode="External"/><Relationship Id="rId3360" Type="http://schemas.openxmlformats.org/officeDocument/2006/relationships/hyperlink" Target="https://twitter.com/giniromet" TargetMode="External"/><Relationship Id="rId4204" Type="http://schemas.openxmlformats.org/officeDocument/2006/relationships/hyperlink" Target="https://twitter.com/kilafat" TargetMode="External"/><Relationship Id="rId281" Type="http://schemas.openxmlformats.org/officeDocument/2006/relationships/hyperlink" Target="http://t.co/Ax41HaqJPW" TargetMode="External"/><Relationship Id="rId3013" Type="http://schemas.openxmlformats.org/officeDocument/2006/relationships/hyperlink" Target="https://twitter.com/arun_officials" TargetMode="External"/><Relationship Id="rId4411" Type="http://schemas.openxmlformats.org/officeDocument/2006/relationships/hyperlink" Target="https://twitter.com/govindmantri2" TargetMode="External"/><Relationship Id="rId141" Type="http://schemas.openxmlformats.org/officeDocument/2006/relationships/hyperlink" Target="https://t.co/hu8NDHJ9jN" TargetMode="External"/><Relationship Id="rId3220" Type="http://schemas.openxmlformats.org/officeDocument/2006/relationships/hyperlink" Target="https://twitter.com/sandipghose" TargetMode="External"/><Relationship Id="rId7" Type="http://schemas.openxmlformats.org/officeDocument/2006/relationships/hyperlink" Target="https://t.co/pRA3seheVz" TargetMode="External"/><Relationship Id="rId2779" Type="http://schemas.openxmlformats.org/officeDocument/2006/relationships/hyperlink" Target="https://twitter.com/eakalaivan" TargetMode="External"/><Relationship Id="rId2986" Type="http://schemas.openxmlformats.org/officeDocument/2006/relationships/hyperlink" Target="https://twitter.com/mumbai927bigfm" TargetMode="External"/><Relationship Id="rId958" Type="http://schemas.openxmlformats.org/officeDocument/2006/relationships/hyperlink" Target="http://pbs.twimg.com/profile_images/863579413371396096/ZH_5d-N6_normal.jpg" TargetMode="External"/><Relationship Id="rId1588" Type="http://schemas.openxmlformats.org/officeDocument/2006/relationships/hyperlink" Target="http://pbs.twimg.com/profile_images/873575253615624192/0TDnllxF_normal.jpg" TargetMode="External"/><Relationship Id="rId1795" Type="http://schemas.openxmlformats.org/officeDocument/2006/relationships/hyperlink" Target="http://pbs.twimg.com/profile_images/880611261263876096/0G3cSNT8_normal.jpg" TargetMode="External"/><Relationship Id="rId2639" Type="http://schemas.openxmlformats.org/officeDocument/2006/relationships/hyperlink" Target="http://pbs.twimg.com/profile_images/810771011037753345/VtS-shdi_normal.jpg" TargetMode="External"/><Relationship Id="rId2846" Type="http://schemas.openxmlformats.org/officeDocument/2006/relationships/hyperlink" Target="https://twitter.com/ketan72" TargetMode="External"/><Relationship Id="rId87" Type="http://schemas.openxmlformats.org/officeDocument/2006/relationships/hyperlink" Target="https://t.co/ZogccKVPkz" TargetMode="External"/><Relationship Id="rId818" Type="http://schemas.openxmlformats.org/officeDocument/2006/relationships/hyperlink" Target="http://pbs.twimg.com/profile_images/823402115565400064/kDJQPUMQ_normal.jpg" TargetMode="External"/><Relationship Id="rId1448" Type="http://schemas.openxmlformats.org/officeDocument/2006/relationships/hyperlink" Target="http://pbs.twimg.com/profile_images/587301677201391616/UCpMQ-Ov_normal.jpg" TargetMode="External"/><Relationship Id="rId1655" Type="http://schemas.openxmlformats.org/officeDocument/2006/relationships/hyperlink" Target="http://pbs.twimg.com/profile_images/878871914508197888/n6lmrimZ_normal.jpg" TargetMode="External"/><Relationship Id="rId2706" Type="http://schemas.openxmlformats.org/officeDocument/2006/relationships/hyperlink" Target="http://pbs.twimg.com/profile_images/874279547008503808/3SJtqPRv_normal.jpg" TargetMode="External"/><Relationship Id="rId4061" Type="http://schemas.openxmlformats.org/officeDocument/2006/relationships/hyperlink" Target="https://twitter.com/arjundares" TargetMode="External"/><Relationship Id="rId1308" Type="http://schemas.openxmlformats.org/officeDocument/2006/relationships/hyperlink" Target="http://pbs.twimg.com/profile_images/2548637061/5xk4yfopm3b80c9pdp9l_normal.jpeg" TargetMode="External"/><Relationship Id="rId1862" Type="http://schemas.openxmlformats.org/officeDocument/2006/relationships/hyperlink" Target="http://pbs.twimg.com/profile_images/871566455464013825/UDzwOg5S_normal.jpg" TargetMode="External"/><Relationship Id="rId2913" Type="http://schemas.openxmlformats.org/officeDocument/2006/relationships/hyperlink" Target="https://twitter.com/mrpaulwinkler" TargetMode="External"/><Relationship Id="rId1515" Type="http://schemas.openxmlformats.org/officeDocument/2006/relationships/hyperlink" Target="http://pbs.twimg.com/profile_images/622727150060187648/O7NBX1dc_normal.jpg" TargetMode="External"/><Relationship Id="rId1722" Type="http://schemas.openxmlformats.org/officeDocument/2006/relationships/hyperlink" Target="http://pbs.twimg.com/profile_images/876471258191450112/JQpaDQJk_normal.jpg" TargetMode="External"/><Relationship Id="rId14" Type="http://schemas.openxmlformats.org/officeDocument/2006/relationships/hyperlink" Target="https://t.co/zEdxiUXkUm" TargetMode="External"/><Relationship Id="rId3687" Type="http://schemas.openxmlformats.org/officeDocument/2006/relationships/hyperlink" Target="https://twitter.com/yogiaditya_nath" TargetMode="External"/><Relationship Id="rId3894" Type="http://schemas.openxmlformats.org/officeDocument/2006/relationships/hyperlink" Target="https://twitter.com/sajithvcblr" TargetMode="External"/><Relationship Id="rId4738" Type="http://schemas.openxmlformats.org/officeDocument/2006/relationships/hyperlink" Target="https://twitter.com/padhalikha" TargetMode="External"/><Relationship Id="rId2289" Type="http://schemas.openxmlformats.org/officeDocument/2006/relationships/hyperlink" Target="http://pbs.twimg.com/profile_images/823428395300175872/yZXSZeTX_normal.jpg" TargetMode="External"/><Relationship Id="rId2496" Type="http://schemas.openxmlformats.org/officeDocument/2006/relationships/hyperlink" Target="http://pbs.twimg.com/profile_images/867960407025176576/Flsfl4u4_normal.jpg" TargetMode="External"/><Relationship Id="rId3547" Type="http://schemas.openxmlformats.org/officeDocument/2006/relationships/hyperlink" Target="https://twitter.com/leak_republic" TargetMode="External"/><Relationship Id="rId3754" Type="http://schemas.openxmlformats.org/officeDocument/2006/relationships/hyperlink" Target="https://twitter.com/writetoevv" TargetMode="External"/><Relationship Id="rId3961" Type="http://schemas.openxmlformats.org/officeDocument/2006/relationships/hyperlink" Target="https://twitter.com/tribhovandask" TargetMode="External"/><Relationship Id="rId468" Type="http://schemas.openxmlformats.org/officeDocument/2006/relationships/hyperlink" Target="https://t.co/enuotRT76C" TargetMode="External"/><Relationship Id="rId675" Type="http://schemas.openxmlformats.org/officeDocument/2006/relationships/hyperlink" Target="https://t.co/lPb0Wg0PFE" TargetMode="External"/><Relationship Id="rId882" Type="http://schemas.openxmlformats.org/officeDocument/2006/relationships/hyperlink" Target="http://abs.twimg.com/sticky/default_profile_images/default_profile_normal.png" TargetMode="External"/><Relationship Id="rId1098" Type="http://schemas.openxmlformats.org/officeDocument/2006/relationships/hyperlink" Target="http://pbs.twimg.com/profile_images/444723524700106752/4QkuapMU_normal.jpeg" TargetMode="External"/><Relationship Id="rId2149" Type="http://schemas.openxmlformats.org/officeDocument/2006/relationships/hyperlink" Target="http://pbs.twimg.com/profile_images/881002637155590144/XfPN5A4O_normal.jpg" TargetMode="External"/><Relationship Id="rId2356" Type="http://schemas.openxmlformats.org/officeDocument/2006/relationships/hyperlink" Target="http://pbs.twimg.com/profile_images/595650181917466624/AwmNww-Q_normal.jpg" TargetMode="External"/><Relationship Id="rId2563" Type="http://schemas.openxmlformats.org/officeDocument/2006/relationships/hyperlink" Target="http://pbs.twimg.com/profile_images/807857635701747712/4JP-0mQh_normal.jpg" TargetMode="External"/><Relationship Id="rId2770" Type="http://schemas.openxmlformats.org/officeDocument/2006/relationships/hyperlink" Target="https://twitter.com/perfect_romeo" TargetMode="External"/><Relationship Id="rId3407" Type="http://schemas.openxmlformats.org/officeDocument/2006/relationships/hyperlink" Target="https://twitter.com/ashishm74366324" TargetMode="External"/><Relationship Id="rId3614" Type="http://schemas.openxmlformats.org/officeDocument/2006/relationships/hyperlink" Target="https://twitter.com/thunderboyarun" TargetMode="External"/><Relationship Id="rId3821" Type="http://schemas.openxmlformats.org/officeDocument/2006/relationships/hyperlink" Target="https://twitter.com/karan666" TargetMode="External"/><Relationship Id="rId328" Type="http://schemas.openxmlformats.org/officeDocument/2006/relationships/hyperlink" Target="http://t.co/pxz1pWvKDp" TargetMode="External"/><Relationship Id="rId535" Type="http://schemas.openxmlformats.org/officeDocument/2006/relationships/hyperlink" Target="https://t.co/gdMKrRJEfV" TargetMode="External"/><Relationship Id="rId742" Type="http://schemas.openxmlformats.org/officeDocument/2006/relationships/hyperlink" Target="https://t.co/4EQrRDgx2H" TargetMode="External"/><Relationship Id="rId1165" Type="http://schemas.openxmlformats.org/officeDocument/2006/relationships/hyperlink" Target="http://pbs.twimg.com/profile_images/848405141350883329/qxUpfaXj_normal.jpg" TargetMode="External"/><Relationship Id="rId1372" Type="http://schemas.openxmlformats.org/officeDocument/2006/relationships/hyperlink" Target="http://abs.twimg.com/sticky/default_profile_images/default_profile_normal.png" TargetMode="External"/><Relationship Id="rId2009" Type="http://schemas.openxmlformats.org/officeDocument/2006/relationships/hyperlink" Target="http://pbs.twimg.com/profile_images/867907638490779648/tZj0T0Bi_normal.jpg" TargetMode="External"/><Relationship Id="rId2216" Type="http://schemas.openxmlformats.org/officeDocument/2006/relationships/hyperlink" Target="http://pbs.twimg.com/profile_images/558469843272224771/aZU1ICfi_normal.jpeg" TargetMode="External"/><Relationship Id="rId2423" Type="http://schemas.openxmlformats.org/officeDocument/2006/relationships/hyperlink" Target="http://pbs.twimg.com/profile_images/646469040106397697/4lxkFjXh_normal.png" TargetMode="External"/><Relationship Id="rId2630" Type="http://schemas.openxmlformats.org/officeDocument/2006/relationships/hyperlink" Target="http://pbs.twimg.com/profile_images/826832167539982337/ILAyCKd__normal.jpg" TargetMode="External"/><Relationship Id="rId602" Type="http://schemas.openxmlformats.org/officeDocument/2006/relationships/hyperlink" Target="https://t.co/5oYvPklebX" TargetMode="External"/><Relationship Id="rId1025" Type="http://schemas.openxmlformats.org/officeDocument/2006/relationships/hyperlink" Target="http://pbs.twimg.com/profile_images/762891289318789120/Ji_m3fK8_normal.jpg" TargetMode="External"/><Relationship Id="rId1232" Type="http://schemas.openxmlformats.org/officeDocument/2006/relationships/hyperlink" Target="http://pbs.twimg.com/profile_images/878623636013420544/DEEFRIlr_normal.jpg" TargetMode="External"/><Relationship Id="rId4388" Type="http://schemas.openxmlformats.org/officeDocument/2006/relationships/hyperlink" Target="https://twitter.com/joyj1j2" TargetMode="External"/><Relationship Id="rId4595" Type="http://schemas.openxmlformats.org/officeDocument/2006/relationships/hyperlink" Target="https://twitter.com/iafmarshal" TargetMode="External"/><Relationship Id="rId3197" Type="http://schemas.openxmlformats.org/officeDocument/2006/relationships/hyperlink" Target="https://twitter.com/icexnuevadelhi" TargetMode="External"/><Relationship Id="rId4248" Type="http://schemas.openxmlformats.org/officeDocument/2006/relationships/hyperlink" Target="https://twitter.com/raajnathsing" TargetMode="External"/><Relationship Id="rId3057" Type="http://schemas.openxmlformats.org/officeDocument/2006/relationships/hyperlink" Target="https://twitter.com/shankardgr8" TargetMode="External"/><Relationship Id="rId4108" Type="http://schemas.openxmlformats.org/officeDocument/2006/relationships/hyperlink" Target="https://twitter.com/imlalarahul" TargetMode="External"/><Relationship Id="rId4455" Type="http://schemas.openxmlformats.org/officeDocument/2006/relationships/hyperlink" Target="https://twitter.com/nitu_ji" TargetMode="External"/><Relationship Id="rId4662" Type="http://schemas.openxmlformats.org/officeDocument/2006/relationships/hyperlink" Target="https://twitter.com/imohitburman" TargetMode="External"/><Relationship Id="rId185" Type="http://schemas.openxmlformats.org/officeDocument/2006/relationships/hyperlink" Target="https://t.co/dVwcdgouDB" TargetMode="External"/><Relationship Id="rId1909" Type="http://schemas.openxmlformats.org/officeDocument/2006/relationships/hyperlink" Target="http://pbs.twimg.com/profile_images/607606936893202432/V1mOy8A1_normal.jpg" TargetMode="External"/><Relationship Id="rId3264" Type="http://schemas.openxmlformats.org/officeDocument/2006/relationships/hyperlink" Target="https://twitter.com/ayushtrivedi" TargetMode="External"/><Relationship Id="rId3471" Type="http://schemas.openxmlformats.org/officeDocument/2006/relationships/hyperlink" Target="https://twitter.com/phildecarolis" TargetMode="External"/><Relationship Id="rId4315" Type="http://schemas.openxmlformats.org/officeDocument/2006/relationships/hyperlink" Target="https://twitter.com/sanjibbiswas" TargetMode="External"/><Relationship Id="rId4522" Type="http://schemas.openxmlformats.org/officeDocument/2006/relationships/hyperlink" Target="https://twitter.com/shahdimple547" TargetMode="External"/><Relationship Id="rId392" Type="http://schemas.openxmlformats.org/officeDocument/2006/relationships/hyperlink" Target="https://t.co/JxQOlwNQ7E" TargetMode="External"/><Relationship Id="rId2073" Type="http://schemas.openxmlformats.org/officeDocument/2006/relationships/hyperlink" Target="http://pbs.twimg.com/profile_images/874148998700990464/E4cIzAp9_normal.jpg" TargetMode="External"/><Relationship Id="rId2280" Type="http://schemas.openxmlformats.org/officeDocument/2006/relationships/hyperlink" Target="http://pbs.twimg.com/profile_images/771809216503832576/TzP3VN82_normal.jpg" TargetMode="External"/><Relationship Id="rId3124" Type="http://schemas.openxmlformats.org/officeDocument/2006/relationships/hyperlink" Target="https://twitter.com/spm19768" TargetMode="External"/><Relationship Id="rId3331" Type="http://schemas.openxmlformats.org/officeDocument/2006/relationships/hyperlink" Target="https://twitter.com/strategicpolicy" TargetMode="External"/><Relationship Id="rId252" Type="http://schemas.openxmlformats.org/officeDocument/2006/relationships/hyperlink" Target="https://t.co/rVfkVdG6bU" TargetMode="External"/><Relationship Id="rId2140" Type="http://schemas.openxmlformats.org/officeDocument/2006/relationships/hyperlink" Target="http://pbs.twimg.com/profile_images/875022968476188674/HNcC8EOl_normal.jpg" TargetMode="External"/><Relationship Id="rId112" Type="http://schemas.openxmlformats.org/officeDocument/2006/relationships/hyperlink" Target="https://t.co/RpDCWuWMqT" TargetMode="External"/><Relationship Id="rId1699" Type="http://schemas.openxmlformats.org/officeDocument/2006/relationships/hyperlink" Target="http://pbs.twimg.com/profile_images/877507674878820353/VGhognoa_normal.jpg" TargetMode="External"/><Relationship Id="rId2000" Type="http://schemas.openxmlformats.org/officeDocument/2006/relationships/hyperlink" Target="http://pbs.twimg.com/profile_images/852558730772099074/TcEb9M08_normal.jpg" TargetMode="External"/><Relationship Id="rId2957" Type="http://schemas.openxmlformats.org/officeDocument/2006/relationships/hyperlink" Target="https://twitter.com/gursewak_lab" TargetMode="External"/><Relationship Id="rId4172" Type="http://schemas.openxmlformats.org/officeDocument/2006/relationships/hyperlink" Target="https://twitter.com/jainpriyankaab" TargetMode="External"/><Relationship Id="rId929" Type="http://schemas.openxmlformats.org/officeDocument/2006/relationships/hyperlink" Target="http://pbs.twimg.com/profile_images/417910199060426752/6unm8kz2_normal.jpeg" TargetMode="External"/><Relationship Id="rId1559" Type="http://schemas.openxmlformats.org/officeDocument/2006/relationships/hyperlink" Target="http://pbs.twimg.com/profile_images/1542262437/310854_275830445778101_181897891838024_1072764_1442472389_n_normal.jpg" TargetMode="External"/><Relationship Id="rId1766" Type="http://schemas.openxmlformats.org/officeDocument/2006/relationships/hyperlink" Target="http://pbs.twimg.com/profile_images/875400426320822273/PxruIDja_normal.jpg" TargetMode="External"/><Relationship Id="rId1973" Type="http://schemas.openxmlformats.org/officeDocument/2006/relationships/hyperlink" Target="http://abs.twimg.com/sticky/default_profile_images/default_profile_normal.png" TargetMode="External"/><Relationship Id="rId2817" Type="http://schemas.openxmlformats.org/officeDocument/2006/relationships/hyperlink" Target="https://twitter.com/rakeshmeena212" TargetMode="External"/><Relationship Id="rId4032" Type="http://schemas.openxmlformats.org/officeDocument/2006/relationships/hyperlink" Target="https://twitter.com/amrit_1969" TargetMode="External"/><Relationship Id="rId58" Type="http://schemas.openxmlformats.org/officeDocument/2006/relationships/hyperlink" Target="http://t.co/g52n4SRY8N" TargetMode="External"/><Relationship Id="rId1419" Type="http://schemas.openxmlformats.org/officeDocument/2006/relationships/hyperlink" Target="http://pbs.twimg.com/profile_images/875986046240116736/3D1_Xl3R_normal.jpg" TargetMode="External"/><Relationship Id="rId1626" Type="http://schemas.openxmlformats.org/officeDocument/2006/relationships/hyperlink" Target="http://pbs.twimg.com/profile_images/755037109602295808/4fUCLo2v_normal.jpg" TargetMode="External"/><Relationship Id="rId1833" Type="http://schemas.openxmlformats.org/officeDocument/2006/relationships/hyperlink" Target="http://pbs.twimg.com/profile_images/781710730688991232/wdveA-kZ_normal.jpg" TargetMode="External"/><Relationship Id="rId1900" Type="http://schemas.openxmlformats.org/officeDocument/2006/relationships/hyperlink" Target="http://pbs.twimg.com/profile_images/608286843730157568/ug0rBtwA_normal.jpg" TargetMode="External"/><Relationship Id="rId3798" Type="http://schemas.openxmlformats.org/officeDocument/2006/relationships/hyperlink" Target="https://twitter.com/goldking_mdu" TargetMode="External"/><Relationship Id="rId3658" Type="http://schemas.openxmlformats.org/officeDocument/2006/relationships/hyperlink" Target="https://twitter.com/rajiv1959" TargetMode="External"/><Relationship Id="rId3865" Type="http://schemas.openxmlformats.org/officeDocument/2006/relationships/hyperlink" Target="https://twitter.com/muhammadrazique" TargetMode="External"/><Relationship Id="rId4709" Type="http://schemas.openxmlformats.org/officeDocument/2006/relationships/hyperlink" Target="https://twitter.com/vivekagnihotri" TargetMode="External"/><Relationship Id="rId579" Type="http://schemas.openxmlformats.org/officeDocument/2006/relationships/hyperlink" Target="https://t.co/JxQOlx5qZc" TargetMode="External"/><Relationship Id="rId786" Type="http://schemas.openxmlformats.org/officeDocument/2006/relationships/hyperlink" Target="http://pbs.twimg.com/profile_images/862549283177934848/nH9fn6fK_normal.jpg" TargetMode="External"/><Relationship Id="rId993" Type="http://schemas.openxmlformats.org/officeDocument/2006/relationships/hyperlink" Target="http://pbs.twimg.com/profile_images/819241490799067139/3bj91kVi_normal.jpg" TargetMode="External"/><Relationship Id="rId2467" Type="http://schemas.openxmlformats.org/officeDocument/2006/relationships/hyperlink" Target="http://pbs.twimg.com/profile_images/812020899650093056/CSYJHJcl_normal.jpg" TargetMode="External"/><Relationship Id="rId2674" Type="http://schemas.openxmlformats.org/officeDocument/2006/relationships/hyperlink" Target="http://pbs.twimg.com/profile_images/876163419975569408/YKIII31s_normal.jpg" TargetMode="External"/><Relationship Id="rId3518" Type="http://schemas.openxmlformats.org/officeDocument/2006/relationships/hyperlink" Target="https://twitter.com/jayaram_gj" TargetMode="External"/><Relationship Id="rId439" Type="http://schemas.openxmlformats.org/officeDocument/2006/relationships/hyperlink" Target="https://t.co/NSNWzOj1Os" TargetMode="External"/><Relationship Id="rId646" Type="http://schemas.openxmlformats.org/officeDocument/2006/relationships/hyperlink" Target="http://t.co/HiXgzRK7dB" TargetMode="External"/><Relationship Id="rId1069" Type="http://schemas.openxmlformats.org/officeDocument/2006/relationships/hyperlink" Target="http://pbs.twimg.com/profile_images/714946924105883648/4fgNVF4H_normal.jpg" TargetMode="External"/><Relationship Id="rId1276" Type="http://schemas.openxmlformats.org/officeDocument/2006/relationships/hyperlink" Target="http://pbs.twimg.com/profile_images/757274156534640641/qRwnNUoR_normal.jpg" TargetMode="External"/><Relationship Id="rId1483" Type="http://schemas.openxmlformats.org/officeDocument/2006/relationships/hyperlink" Target="http://pbs.twimg.com/profile_images/829182818769068032/H6O8rQVz_normal.jpg" TargetMode="External"/><Relationship Id="rId2327" Type="http://schemas.openxmlformats.org/officeDocument/2006/relationships/hyperlink" Target="http://pbs.twimg.com/profile_images/835919718317903873/dfCtkEfZ_normal.jpg" TargetMode="External"/><Relationship Id="rId2881" Type="http://schemas.openxmlformats.org/officeDocument/2006/relationships/hyperlink" Target="https://twitter.com/httweets" TargetMode="External"/><Relationship Id="rId3725" Type="http://schemas.openxmlformats.org/officeDocument/2006/relationships/hyperlink" Target="https://twitter.com/sonal_mk" TargetMode="External"/><Relationship Id="rId3932" Type="http://schemas.openxmlformats.org/officeDocument/2006/relationships/hyperlink" Target="https://twitter.com/bns5" TargetMode="External"/><Relationship Id="rId506" Type="http://schemas.openxmlformats.org/officeDocument/2006/relationships/hyperlink" Target="https://t.co/Twdj5rYK6z" TargetMode="External"/><Relationship Id="rId853" Type="http://schemas.openxmlformats.org/officeDocument/2006/relationships/hyperlink" Target="http://pbs.twimg.com/profile_images/781330567098806272/0QcWhIDS_normal.jpg" TargetMode="External"/><Relationship Id="rId1136" Type="http://schemas.openxmlformats.org/officeDocument/2006/relationships/hyperlink" Target="http://pbs.twimg.com/profile_images/735730250798092288/lOX4Ggmy_normal.jpg" TargetMode="External"/><Relationship Id="rId1690" Type="http://schemas.openxmlformats.org/officeDocument/2006/relationships/hyperlink" Target="http://pbs.twimg.com/profile_images/719052840/Kshitij2_normal.jpg" TargetMode="External"/><Relationship Id="rId2534" Type="http://schemas.openxmlformats.org/officeDocument/2006/relationships/hyperlink" Target="http://pbs.twimg.com/profile_images/843370528949833728/kKtHdZdC_normal.jpg" TargetMode="External"/><Relationship Id="rId2741" Type="http://schemas.openxmlformats.org/officeDocument/2006/relationships/hyperlink" Target="http://pbs.twimg.com/profile_images/871079741020753921/Xwy1F0sG_normal.jpg" TargetMode="External"/><Relationship Id="rId713" Type="http://schemas.openxmlformats.org/officeDocument/2006/relationships/hyperlink" Target="https://t.co/yBQqLqUJoL" TargetMode="External"/><Relationship Id="rId920" Type="http://schemas.openxmlformats.org/officeDocument/2006/relationships/hyperlink" Target="http://pbs.twimg.com/profile_images/1178911359/NBS-150x150-v2_normal.jpg" TargetMode="External"/><Relationship Id="rId1343" Type="http://schemas.openxmlformats.org/officeDocument/2006/relationships/hyperlink" Target="http://pbs.twimg.com/profile_images/1360512861/211915_1560781420_1605069_n_normal.jpg" TargetMode="External"/><Relationship Id="rId1550" Type="http://schemas.openxmlformats.org/officeDocument/2006/relationships/hyperlink" Target="http://pbs.twimg.com/profile_images/413981794950598656/X2e3jPsT_normal.jpeg" TargetMode="External"/><Relationship Id="rId2601" Type="http://schemas.openxmlformats.org/officeDocument/2006/relationships/hyperlink" Target="http://pbs.twimg.com/profile_images/833683127180677120/xnb5aNuj_normal.jpg" TargetMode="External"/><Relationship Id="rId4499" Type="http://schemas.openxmlformats.org/officeDocument/2006/relationships/hyperlink" Target="https://twitter.com/corpus_digital" TargetMode="External"/><Relationship Id="rId1203" Type="http://schemas.openxmlformats.org/officeDocument/2006/relationships/hyperlink" Target="http://pbs.twimg.com/profile_images/872843697150472194/p1xVFHAd_normal.jpg" TargetMode="External"/><Relationship Id="rId1410" Type="http://schemas.openxmlformats.org/officeDocument/2006/relationships/hyperlink" Target="http://pbs.twimg.com/profile_images/697845324690264064/_eGrFrs8_normal.jpg" TargetMode="External"/><Relationship Id="rId4359" Type="http://schemas.openxmlformats.org/officeDocument/2006/relationships/hyperlink" Target="https://twitter.com/_rakesh_rc" TargetMode="External"/><Relationship Id="rId4566" Type="http://schemas.openxmlformats.org/officeDocument/2006/relationships/hyperlink" Target="https://twitter.com/aabhiyam" TargetMode="External"/><Relationship Id="rId3168" Type="http://schemas.openxmlformats.org/officeDocument/2006/relationships/hyperlink" Target="https://twitter.com/pintuku30418733" TargetMode="External"/><Relationship Id="rId3375" Type="http://schemas.openxmlformats.org/officeDocument/2006/relationships/hyperlink" Target="https://twitter.com/mpparimal" TargetMode="External"/><Relationship Id="rId3582" Type="http://schemas.openxmlformats.org/officeDocument/2006/relationships/hyperlink" Target="https://twitter.com/aashokkr" TargetMode="External"/><Relationship Id="rId4219" Type="http://schemas.openxmlformats.org/officeDocument/2006/relationships/hyperlink" Target="https://twitter.com/ianiltiwari" TargetMode="External"/><Relationship Id="rId4426" Type="http://schemas.openxmlformats.org/officeDocument/2006/relationships/hyperlink" Target="https://twitter.com/dir_arif" TargetMode="External"/><Relationship Id="rId4633" Type="http://schemas.openxmlformats.org/officeDocument/2006/relationships/hyperlink" Target="https://twitter.com/bookmyshow" TargetMode="External"/><Relationship Id="rId296" Type="http://schemas.openxmlformats.org/officeDocument/2006/relationships/hyperlink" Target="https://t.co/oh0dirYomt" TargetMode="External"/><Relationship Id="rId2184" Type="http://schemas.openxmlformats.org/officeDocument/2006/relationships/hyperlink" Target="http://pbs.twimg.com/profile_images/792758567644172288/ef1GlipX_normal.jpg" TargetMode="External"/><Relationship Id="rId2391" Type="http://schemas.openxmlformats.org/officeDocument/2006/relationships/hyperlink" Target="http://pbs.twimg.com/profile_images/878877268931641344/dACw1tDD_normal.jpg" TargetMode="External"/><Relationship Id="rId3028" Type="http://schemas.openxmlformats.org/officeDocument/2006/relationships/hyperlink" Target="https://twitter.com/juniorvikatan" TargetMode="External"/><Relationship Id="rId3235" Type="http://schemas.openxmlformats.org/officeDocument/2006/relationships/hyperlink" Target="https://twitter.com/sahinakhan9" TargetMode="External"/><Relationship Id="rId3442" Type="http://schemas.openxmlformats.org/officeDocument/2006/relationships/hyperlink" Target="https://twitter.com/zohermalkapurw2" TargetMode="External"/><Relationship Id="rId156" Type="http://schemas.openxmlformats.org/officeDocument/2006/relationships/hyperlink" Target="https://t.co/5cVDPYKdl1" TargetMode="External"/><Relationship Id="rId363" Type="http://schemas.openxmlformats.org/officeDocument/2006/relationships/hyperlink" Target="https://t.co/K6rQ00lTZy" TargetMode="External"/><Relationship Id="rId570" Type="http://schemas.openxmlformats.org/officeDocument/2006/relationships/hyperlink" Target="https://t.co/EM2YjVLXyI" TargetMode="External"/><Relationship Id="rId2044" Type="http://schemas.openxmlformats.org/officeDocument/2006/relationships/hyperlink" Target="http://pbs.twimg.com/profile_images/845919740119810048/-FY102kr_normal.jpg" TargetMode="External"/><Relationship Id="rId2251" Type="http://schemas.openxmlformats.org/officeDocument/2006/relationships/hyperlink" Target="http://pbs.twimg.com/profile_images/866995847497756675/KK1LAN4T_normal.jpg" TargetMode="External"/><Relationship Id="rId3302" Type="http://schemas.openxmlformats.org/officeDocument/2006/relationships/hyperlink" Target="https://twitter.com/rtiindiapy" TargetMode="External"/><Relationship Id="rId4700" Type="http://schemas.openxmlformats.org/officeDocument/2006/relationships/hyperlink" Target="https://twitter.com/radheyshyam999" TargetMode="External"/><Relationship Id="rId223" Type="http://schemas.openxmlformats.org/officeDocument/2006/relationships/hyperlink" Target="https://t.co/GMEGA6tkGO" TargetMode="External"/><Relationship Id="rId430" Type="http://schemas.openxmlformats.org/officeDocument/2006/relationships/hyperlink" Target="https://t.co/aDMJAUiVv7" TargetMode="External"/><Relationship Id="rId1060" Type="http://schemas.openxmlformats.org/officeDocument/2006/relationships/hyperlink" Target="http://abs.twimg.com/sticky/default_profile_images/default_profile_normal.png" TargetMode="External"/><Relationship Id="rId2111" Type="http://schemas.openxmlformats.org/officeDocument/2006/relationships/hyperlink" Target="http://pbs.twimg.com/profile_images/797341352698777600/0W1vcs6X_normal.jpg" TargetMode="External"/><Relationship Id="rId4076" Type="http://schemas.openxmlformats.org/officeDocument/2006/relationships/hyperlink" Target="https://twitter.com/jockeyguy11" TargetMode="External"/><Relationship Id="rId1877" Type="http://schemas.openxmlformats.org/officeDocument/2006/relationships/hyperlink" Target="http://pbs.twimg.com/profile_images/863281871748202498/ZosQ8fpO_normal.jpg" TargetMode="External"/><Relationship Id="rId2928" Type="http://schemas.openxmlformats.org/officeDocument/2006/relationships/hyperlink" Target="https://twitter.com/saurabhsri2000" TargetMode="External"/><Relationship Id="rId4283" Type="http://schemas.openxmlformats.org/officeDocument/2006/relationships/hyperlink" Target="https://twitter.com/avezoddin" TargetMode="External"/><Relationship Id="rId4490" Type="http://schemas.openxmlformats.org/officeDocument/2006/relationships/hyperlink" Target="https://twitter.com/aditya_divedi97" TargetMode="External"/><Relationship Id="rId1737" Type="http://schemas.openxmlformats.org/officeDocument/2006/relationships/hyperlink" Target="http://pbs.twimg.com/profile_images/768688361712128000/vhgv_Cns_normal.jpg" TargetMode="External"/><Relationship Id="rId1944" Type="http://schemas.openxmlformats.org/officeDocument/2006/relationships/hyperlink" Target="http://pbs.twimg.com/profile_images/881499979927441408/pyyoeVAs_normal.jpg" TargetMode="External"/><Relationship Id="rId3092" Type="http://schemas.openxmlformats.org/officeDocument/2006/relationships/hyperlink" Target="https://twitter.com/insanil35" TargetMode="External"/><Relationship Id="rId4143" Type="http://schemas.openxmlformats.org/officeDocument/2006/relationships/hyperlink" Target="https://twitter.com/sunilbh92333559" TargetMode="External"/><Relationship Id="rId4350" Type="http://schemas.openxmlformats.org/officeDocument/2006/relationships/hyperlink" Target="https://twitter.com/trivedibhavendu" TargetMode="External"/><Relationship Id="rId29" Type="http://schemas.openxmlformats.org/officeDocument/2006/relationships/hyperlink" Target="http://t.co/goWDBLexJ5" TargetMode="External"/><Relationship Id="rId4003" Type="http://schemas.openxmlformats.org/officeDocument/2006/relationships/hyperlink" Target="https://twitter.com/zeenewshindi" TargetMode="External"/><Relationship Id="rId4210" Type="http://schemas.openxmlformats.org/officeDocument/2006/relationships/hyperlink" Target="https://twitter.com/aarush900" TargetMode="External"/><Relationship Id="rId1804" Type="http://schemas.openxmlformats.org/officeDocument/2006/relationships/hyperlink" Target="http://pbs.twimg.com/profile_images/859824206468526080/foZlAYGX_normal.jpg" TargetMode="External"/><Relationship Id="rId3769" Type="http://schemas.openxmlformats.org/officeDocument/2006/relationships/hyperlink" Target="https://twitter.com/gohanvsrohan" TargetMode="External"/><Relationship Id="rId3976" Type="http://schemas.openxmlformats.org/officeDocument/2006/relationships/hyperlink" Target="https://twitter.com/koreandictator2" TargetMode="External"/><Relationship Id="rId897" Type="http://schemas.openxmlformats.org/officeDocument/2006/relationships/hyperlink" Target="http://pbs.twimg.com/profile_images/864537079803289600/V_5S5bX6_normal.jpg" TargetMode="External"/><Relationship Id="rId2578" Type="http://schemas.openxmlformats.org/officeDocument/2006/relationships/hyperlink" Target="http://pbs.twimg.com/profile_images/855788960689266688/rXs58b3Q_normal.jpg" TargetMode="External"/><Relationship Id="rId2785" Type="http://schemas.openxmlformats.org/officeDocument/2006/relationships/hyperlink" Target="https://twitter.com/lynlinking" TargetMode="External"/><Relationship Id="rId2992" Type="http://schemas.openxmlformats.org/officeDocument/2006/relationships/hyperlink" Target="https://twitter.com/dpb_dayalu" TargetMode="External"/><Relationship Id="rId3629" Type="http://schemas.openxmlformats.org/officeDocument/2006/relationships/hyperlink" Target="https://twitter.com/focuzsathyan" TargetMode="External"/><Relationship Id="rId3836" Type="http://schemas.openxmlformats.org/officeDocument/2006/relationships/hyperlink" Target="https://twitter.com/shyam_bamboia" TargetMode="External"/><Relationship Id="rId757" Type="http://schemas.openxmlformats.org/officeDocument/2006/relationships/hyperlink" Target="https://t.co/7kUAReaXal" TargetMode="External"/><Relationship Id="rId964" Type="http://schemas.openxmlformats.org/officeDocument/2006/relationships/hyperlink" Target="http://pbs.twimg.com/profile_images/819889158617436161/_d2Mz-XH_normal.jpg" TargetMode="External"/><Relationship Id="rId1387" Type="http://schemas.openxmlformats.org/officeDocument/2006/relationships/hyperlink" Target="http://pbs.twimg.com/profile_images/867043924812197889/chbOsynD_normal.jpg" TargetMode="External"/><Relationship Id="rId1594" Type="http://schemas.openxmlformats.org/officeDocument/2006/relationships/hyperlink" Target="http://pbs.twimg.com/profile_images/654861908386803712/eqFFOwiw_normal.jpg" TargetMode="External"/><Relationship Id="rId2438" Type="http://schemas.openxmlformats.org/officeDocument/2006/relationships/hyperlink" Target="http://pbs.twimg.com/profile_images/733844271292252160/-McToBH3_normal.jpg" TargetMode="External"/><Relationship Id="rId2645" Type="http://schemas.openxmlformats.org/officeDocument/2006/relationships/hyperlink" Target="http://pbs.twimg.com/profile_images/860730914132721665/vBSmy_Y8_normal.jpg" TargetMode="External"/><Relationship Id="rId2852" Type="http://schemas.openxmlformats.org/officeDocument/2006/relationships/hyperlink" Target="https://twitter.com/saxenask352" TargetMode="External"/><Relationship Id="rId3903" Type="http://schemas.openxmlformats.org/officeDocument/2006/relationships/hyperlink" Target="https://twitter.com/bhussan" TargetMode="External"/><Relationship Id="rId93" Type="http://schemas.openxmlformats.org/officeDocument/2006/relationships/hyperlink" Target="http://t.co/5X1vqWtQ" TargetMode="External"/><Relationship Id="rId617" Type="http://schemas.openxmlformats.org/officeDocument/2006/relationships/hyperlink" Target="http://t.co/055t3q1IXe" TargetMode="External"/><Relationship Id="rId824" Type="http://schemas.openxmlformats.org/officeDocument/2006/relationships/hyperlink" Target="http://pbs.twimg.com/profile_images/773822487943450624/piYIiNNk_normal.jpg" TargetMode="External"/><Relationship Id="rId1247" Type="http://schemas.openxmlformats.org/officeDocument/2006/relationships/hyperlink" Target="http://pbs.twimg.com/profile_images/841999320119443457/02UtRiA2_normal.jpg" TargetMode="External"/><Relationship Id="rId1454" Type="http://schemas.openxmlformats.org/officeDocument/2006/relationships/hyperlink" Target="http://pbs.twimg.com/profile_images/853415014899830784/-3TzPbny_normal.jpg" TargetMode="External"/><Relationship Id="rId1661" Type="http://schemas.openxmlformats.org/officeDocument/2006/relationships/hyperlink" Target="http://pbs.twimg.com/profile_images/880361413268688896/PuSRmq7w_normal.jpg" TargetMode="External"/><Relationship Id="rId2505" Type="http://schemas.openxmlformats.org/officeDocument/2006/relationships/hyperlink" Target="http://pbs.twimg.com/profile_images/576961252796157953/JZrDIESx_normal.jpeg" TargetMode="External"/><Relationship Id="rId2712" Type="http://schemas.openxmlformats.org/officeDocument/2006/relationships/hyperlink" Target="http://pbs.twimg.com/profile_images/856487178502721541/W9Y_2LMd_normal.jpg" TargetMode="External"/><Relationship Id="rId1107" Type="http://schemas.openxmlformats.org/officeDocument/2006/relationships/hyperlink" Target="http://pbs.twimg.com/profile_images/881577939938050048/Di5VDufL_normal.jpg" TargetMode="External"/><Relationship Id="rId1314" Type="http://schemas.openxmlformats.org/officeDocument/2006/relationships/hyperlink" Target="http://pbs.twimg.com/profile_images/729326512646787072/yURaG0eB_normal.jpg" TargetMode="External"/><Relationship Id="rId1521" Type="http://schemas.openxmlformats.org/officeDocument/2006/relationships/hyperlink" Target="http://pbs.twimg.com/profile_images/876084091938066433/BcvlodVH_normal.jpg" TargetMode="External"/><Relationship Id="rId4677" Type="http://schemas.openxmlformats.org/officeDocument/2006/relationships/hyperlink" Target="https://twitter.com/rummanfarooqui" TargetMode="External"/><Relationship Id="rId3279" Type="http://schemas.openxmlformats.org/officeDocument/2006/relationships/hyperlink" Target="https://twitter.com/sktwtz" TargetMode="External"/><Relationship Id="rId3486" Type="http://schemas.openxmlformats.org/officeDocument/2006/relationships/hyperlink" Target="https://twitter.com/naseemkhan_gzb" TargetMode="External"/><Relationship Id="rId3693" Type="http://schemas.openxmlformats.org/officeDocument/2006/relationships/hyperlink" Target="https://twitter.com/meganii" TargetMode="External"/><Relationship Id="rId4537" Type="http://schemas.openxmlformats.org/officeDocument/2006/relationships/hyperlink" Target="https://twitter.com/shardulvikrams6" TargetMode="External"/><Relationship Id="rId20" Type="http://schemas.openxmlformats.org/officeDocument/2006/relationships/hyperlink" Target="https://t.co/OsgfdpqZfC" TargetMode="External"/><Relationship Id="rId2088" Type="http://schemas.openxmlformats.org/officeDocument/2006/relationships/hyperlink" Target="http://pbs.twimg.com/profile_images/875301831815155712/zS1qi1HO_normal.jpg" TargetMode="External"/><Relationship Id="rId2295" Type="http://schemas.openxmlformats.org/officeDocument/2006/relationships/hyperlink" Target="http://pbs.twimg.com/profile_images/838508814370381824/LHHR5PNI_normal.jpg" TargetMode="External"/><Relationship Id="rId3139" Type="http://schemas.openxmlformats.org/officeDocument/2006/relationships/hyperlink" Target="https://twitter.com/maheshrajkotiya" TargetMode="External"/><Relationship Id="rId3346" Type="http://schemas.openxmlformats.org/officeDocument/2006/relationships/hyperlink" Target="https://twitter.com/aamaadmiparty" TargetMode="External"/><Relationship Id="rId4744" Type="http://schemas.openxmlformats.org/officeDocument/2006/relationships/hyperlink" Target="https://twitter.com/anu1021996" TargetMode="External"/><Relationship Id="rId267" Type="http://schemas.openxmlformats.org/officeDocument/2006/relationships/hyperlink" Target="https://t.co/7Cr3o9wlWQ" TargetMode="External"/><Relationship Id="rId474" Type="http://schemas.openxmlformats.org/officeDocument/2006/relationships/hyperlink" Target="http://t.co/ibGpRfMS8o" TargetMode="External"/><Relationship Id="rId2155" Type="http://schemas.openxmlformats.org/officeDocument/2006/relationships/hyperlink" Target="http://pbs.twimg.com/profile_images/833969896971182080/8qjfUEPn_normal.jpg" TargetMode="External"/><Relationship Id="rId3553" Type="http://schemas.openxmlformats.org/officeDocument/2006/relationships/hyperlink" Target="https://twitter.com/pune16sanjay" TargetMode="External"/><Relationship Id="rId3760" Type="http://schemas.openxmlformats.org/officeDocument/2006/relationships/hyperlink" Target="https://twitter.com/twitbrotweets" TargetMode="External"/><Relationship Id="rId4604" Type="http://schemas.openxmlformats.org/officeDocument/2006/relationships/hyperlink" Target="https://twitter.com/gauravvkchawla" TargetMode="External"/><Relationship Id="rId127" Type="http://schemas.openxmlformats.org/officeDocument/2006/relationships/hyperlink" Target="https://t.co/u0a4ti62hp" TargetMode="External"/><Relationship Id="rId681" Type="http://schemas.openxmlformats.org/officeDocument/2006/relationships/hyperlink" Target="https://t.co/HbsT5JNdpZ" TargetMode="External"/><Relationship Id="rId2362" Type="http://schemas.openxmlformats.org/officeDocument/2006/relationships/hyperlink" Target="http://pbs.twimg.com/profile_images/852068687120969729/4Il9wAM2_normal.jpg" TargetMode="External"/><Relationship Id="rId3206" Type="http://schemas.openxmlformats.org/officeDocument/2006/relationships/hyperlink" Target="https://twitter.com/rajeevranjandu" TargetMode="External"/><Relationship Id="rId3413" Type="http://schemas.openxmlformats.org/officeDocument/2006/relationships/hyperlink" Target="https://twitter.com/vibharajiv1" TargetMode="External"/><Relationship Id="rId3620" Type="http://schemas.openxmlformats.org/officeDocument/2006/relationships/hyperlink" Target="https://twitter.com/reachdanish" TargetMode="External"/><Relationship Id="rId334" Type="http://schemas.openxmlformats.org/officeDocument/2006/relationships/hyperlink" Target="https://t.co/l1ejmXbd7v" TargetMode="External"/><Relationship Id="rId541" Type="http://schemas.openxmlformats.org/officeDocument/2006/relationships/hyperlink" Target="https://t.co/wkKeKjYixb" TargetMode="External"/><Relationship Id="rId1171" Type="http://schemas.openxmlformats.org/officeDocument/2006/relationships/hyperlink" Target="http://pbs.twimg.com/profile_images/872489081053171713/FQoWqWHK_normal.jpg" TargetMode="External"/><Relationship Id="rId2015" Type="http://schemas.openxmlformats.org/officeDocument/2006/relationships/hyperlink" Target="http://pbs.twimg.com/profile_images/456122783710208000/jKuIpiut_normal.png" TargetMode="External"/><Relationship Id="rId2222" Type="http://schemas.openxmlformats.org/officeDocument/2006/relationships/hyperlink" Target="http://pbs.twimg.com/profile_images/599288686568546304/o-lRXAJP_normal.jpg" TargetMode="External"/><Relationship Id="rId401" Type="http://schemas.openxmlformats.org/officeDocument/2006/relationships/hyperlink" Target="https://t.co/cxFJ0sxJrl" TargetMode="External"/><Relationship Id="rId1031" Type="http://schemas.openxmlformats.org/officeDocument/2006/relationships/hyperlink" Target="http://pbs.twimg.com/profile_images/861611904287948801/NJ6FB8ed_normal.jpg" TargetMode="External"/><Relationship Id="rId1988" Type="http://schemas.openxmlformats.org/officeDocument/2006/relationships/hyperlink" Target="http://pbs.twimg.com/profile_images/875550212110135299/lOtkLGQk_normal.jpg" TargetMode="External"/><Relationship Id="rId4187" Type="http://schemas.openxmlformats.org/officeDocument/2006/relationships/hyperlink" Target="https://twitter.com/centerofright" TargetMode="External"/><Relationship Id="rId4394" Type="http://schemas.openxmlformats.org/officeDocument/2006/relationships/hyperlink" Target="https://twitter.com/deepakk03989403" TargetMode="External"/><Relationship Id="rId4047" Type="http://schemas.openxmlformats.org/officeDocument/2006/relationships/hyperlink" Target="https://twitter.com/vinodshadija" TargetMode="External"/><Relationship Id="rId4254" Type="http://schemas.openxmlformats.org/officeDocument/2006/relationships/hyperlink" Target="https://twitter.com/_rojar_prince" TargetMode="External"/><Relationship Id="rId4461" Type="http://schemas.openxmlformats.org/officeDocument/2006/relationships/hyperlink" Target="https://twitter.com/anchitkhar" TargetMode="External"/><Relationship Id="rId1848" Type="http://schemas.openxmlformats.org/officeDocument/2006/relationships/hyperlink" Target="http://pbs.twimg.com/profile_images/868003174321467392/VE0avJhR_normal.jpg" TargetMode="External"/><Relationship Id="rId3063" Type="http://schemas.openxmlformats.org/officeDocument/2006/relationships/hyperlink" Target="https://twitter.com/kabhishek744" TargetMode="External"/><Relationship Id="rId3270" Type="http://schemas.openxmlformats.org/officeDocument/2006/relationships/hyperlink" Target="https://twitter.com/alwaysviksingh" TargetMode="External"/><Relationship Id="rId4114" Type="http://schemas.openxmlformats.org/officeDocument/2006/relationships/hyperlink" Target="https://twitter.com/ardmehra1966" TargetMode="External"/><Relationship Id="rId4321" Type="http://schemas.openxmlformats.org/officeDocument/2006/relationships/hyperlink" Target="https://twitter.com/kkarthik589" TargetMode="External"/><Relationship Id="rId191" Type="http://schemas.openxmlformats.org/officeDocument/2006/relationships/hyperlink" Target="https://t.co/6U7DZ9TMnR" TargetMode="External"/><Relationship Id="rId1708" Type="http://schemas.openxmlformats.org/officeDocument/2006/relationships/hyperlink" Target="http://pbs.twimg.com/profile_images/577162501848055808/5sPZQwT2_normal.jpeg" TargetMode="External"/><Relationship Id="rId1915" Type="http://schemas.openxmlformats.org/officeDocument/2006/relationships/hyperlink" Target="http://pbs.twimg.com/profile_images/836738945983647744/4qdVMriR_normal.jpg" TargetMode="External"/><Relationship Id="rId3130" Type="http://schemas.openxmlformats.org/officeDocument/2006/relationships/hyperlink" Target="https://twitter.com/sanjaiuwach" TargetMode="External"/><Relationship Id="rId2689" Type="http://schemas.openxmlformats.org/officeDocument/2006/relationships/hyperlink" Target="http://pbs.twimg.com/profile_images/697857855190228992/rQ6Z66d6_normal.png" TargetMode="External"/><Relationship Id="rId2896" Type="http://schemas.openxmlformats.org/officeDocument/2006/relationships/hyperlink" Target="https://twitter.com/sheikhi28569333" TargetMode="External"/><Relationship Id="rId3947" Type="http://schemas.openxmlformats.org/officeDocument/2006/relationships/hyperlink" Target="https://twitter.com/avijitc39882444" TargetMode="External"/><Relationship Id="rId868" Type="http://schemas.openxmlformats.org/officeDocument/2006/relationships/hyperlink" Target="http://pbs.twimg.com/profile_images/878170989380726785/iBpqVKKC_normal.jpg" TargetMode="External"/><Relationship Id="rId1498" Type="http://schemas.openxmlformats.org/officeDocument/2006/relationships/hyperlink" Target="http://pbs.twimg.com/profile_images/794622685808508928/ftoz5Xt2_normal.jpg" TargetMode="External"/><Relationship Id="rId2549" Type="http://schemas.openxmlformats.org/officeDocument/2006/relationships/hyperlink" Target="http://pbs.twimg.com/profile_images/856821714860355584/xoGdpiXA_normal.jpg" TargetMode="External"/><Relationship Id="rId2756" Type="http://schemas.openxmlformats.org/officeDocument/2006/relationships/hyperlink" Target="http://pbs.twimg.com/profile_images/879636087500447746/WG-_pvVC_normal.jpg" TargetMode="External"/><Relationship Id="rId2963" Type="http://schemas.openxmlformats.org/officeDocument/2006/relationships/hyperlink" Target="https://twitter.com/cnnnews18" TargetMode="External"/><Relationship Id="rId3807" Type="http://schemas.openxmlformats.org/officeDocument/2006/relationships/hyperlink" Target="https://twitter.com/kushan_kode" TargetMode="External"/><Relationship Id="rId728" Type="http://schemas.openxmlformats.org/officeDocument/2006/relationships/hyperlink" Target="http://t.co/HNDU3Plw18" TargetMode="External"/><Relationship Id="rId935" Type="http://schemas.openxmlformats.org/officeDocument/2006/relationships/hyperlink" Target="http://pbs.twimg.com/profile_images/850936358097092608/a_UQLn6F_normal.jpg" TargetMode="External"/><Relationship Id="rId1358" Type="http://schemas.openxmlformats.org/officeDocument/2006/relationships/hyperlink" Target="http://abs.twimg.com/sticky/default_profile_images/default_profile_normal.png" TargetMode="External"/><Relationship Id="rId1565" Type="http://schemas.openxmlformats.org/officeDocument/2006/relationships/hyperlink" Target="http://pbs.twimg.com/profile_images/819873669900013568/PRceAIm4_normal.jpg" TargetMode="External"/><Relationship Id="rId1772" Type="http://schemas.openxmlformats.org/officeDocument/2006/relationships/hyperlink" Target="http://pbs.twimg.com/profile_images/781514680732749824/PG2_gebm_normal.jpg" TargetMode="External"/><Relationship Id="rId2409" Type="http://schemas.openxmlformats.org/officeDocument/2006/relationships/hyperlink" Target="http://pbs.twimg.com/profile_images/829319663167340544/weZ_Rtjp_normal.jpg" TargetMode="External"/><Relationship Id="rId2616" Type="http://schemas.openxmlformats.org/officeDocument/2006/relationships/hyperlink" Target="http://pbs.twimg.com/profile_images/806546964867325956/GLwB6dR1_normal.jpg" TargetMode="External"/><Relationship Id="rId64" Type="http://schemas.openxmlformats.org/officeDocument/2006/relationships/hyperlink" Target="https://t.co/wCeRMb9Jqb" TargetMode="External"/><Relationship Id="rId1218" Type="http://schemas.openxmlformats.org/officeDocument/2006/relationships/hyperlink" Target="http://pbs.twimg.com/profile_images/881064474051989504/7aDLAWZk_normal.jpg" TargetMode="External"/><Relationship Id="rId1425" Type="http://schemas.openxmlformats.org/officeDocument/2006/relationships/hyperlink" Target="http://pbs.twimg.com/profile_images/3119075616/ea36d2d86a92b311cf55d9c00dc6715a_normal.jpeg" TargetMode="External"/><Relationship Id="rId2823" Type="http://schemas.openxmlformats.org/officeDocument/2006/relationships/hyperlink" Target="https://twitter.com/satyaprakash14u" TargetMode="External"/><Relationship Id="rId1632" Type="http://schemas.openxmlformats.org/officeDocument/2006/relationships/hyperlink" Target="http://pbs.twimg.com/profile_images/720134912406372352/2R75_nrU_normal.jpg" TargetMode="External"/><Relationship Id="rId2199" Type="http://schemas.openxmlformats.org/officeDocument/2006/relationships/hyperlink" Target="http://pbs.twimg.com/profile_images/607392708437504000/zAXKs-Kg_normal.jpg" TargetMode="External"/><Relationship Id="rId3597" Type="http://schemas.openxmlformats.org/officeDocument/2006/relationships/hyperlink" Target="https://twitter.com/pawankhurana13" TargetMode="External"/><Relationship Id="rId4648" Type="http://schemas.openxmlformats.org/officeDocument/2006/relationships/hyperlink" Target="https://twitter.com/like_vignesh" TargetMode="External"/><Relationship Id="rId3457" Type="http://schemas.openxmlformats.org/officeDocument/2006/relationships/hyperlink" Target="https://twitter.com/kyaukhaadlega" TargetMode="External"/><Relationship Id="rId3664" Type="http://schemas.openxmlformats.org/officeDocument/2006/relationships/hyperlink" Target="https://twitter.com/rishu220795" TargetMode="External"/><Relationship Id="rId3871" Type="http://schemas.openxmlformats.org/officeDocument/2006/relationships/hyperlink" Target="https://twitter.com/rkbeamor" TargetMode="External"/><Relationship Id="rId4508" Type="http://schemas.openxmlformats.org/officeDocument/2006/relationships/hyperlink" Target="https://twitter.com/khanna_e" TargetMode="External"/><Relationship Id="rId4715" Type="http://schemas.openxmlformats.org/officeDocument/2006/relationships/hyperlink" Target="https://twitter.com/m_roshan_" TargetMode="External"/><Relationship Id="rId378" Type="http://schemas.openxmlformats.org/officeDocument/2006/relationships/hyperlink" Target="https://t.co/ZDcVo2aZss" TargetMode="External"/><Relationship Id="rId585" Type="http://schemas.openxmlformats.org/officeDocument/2006/relationships/hyperlink" Target="https://t.co/5D2VMuwG4S" TargetMode="External"/><Relationship Id="rId792" Type="http://schemas.openxmlformats.org/officeDocument/2006/relationships/hyperlink" Target="http://pbs.twimg.com/profile_images/704233697109671936/yi-B5FO5_normal.jpg" TargetMode="External"/><Relationship Id="rId2059" Type="http://schemas.openxmlformats.org/officeDocument/2006/relationships/hyperlink" Target="http://pbs.twimg.com/profile_images/874140660005167104/SxKWBdko_normal.jpg" TargetMode="External"/><Relationship Id="rId2266" Type="http://schemas.openxmlformats.org/officeDocument/2006/relationships/hyperlink" Target="http://pbs.twimg.com/profile_images/879279635674091521/twj5grTg_normal.jpg" TargetMode="External"/><Relationship Id="rId2473" Type="http://schemas.openxmlformats.org/officeDocument/2006/relationships/hyperlink" Target="http://pbs.twimg.com/profile_images/881723457771274240/jsPqlUjF_normal.jpg" TargetMode="External"/><Relationship Id="rId2680" Type="http://schemas.openxmlformats.org/officeDocument/2006/relationships/hyperlink" Target="http://pbs.twimg.com/profile_images/855053355038629888/43ODqVu3_normal.jpg" TargetMode="External"/><Relationship Id="rId3317" Type="http://schemas.openxmlformats.org/officeDocument/2006/relationships/hyperlink" Target="https://twitter.com/stpimanoj" TargetMode="External"/><Relationship Id="rId3524" Type="http://schemas.openxmlformats.org/officeDocument/2006/relationships/hyperlink" Target="https://twitter.com/iam_yobu" TargetMode="External"/><Relationship Id="rId3731" Type="http://schemas.openxmlformats.org/officeDocument/2006/relationships/hyperlink" Target="https://twitter.com/vnkewalramani" TargetMode="External"/><Relationship Id="rId238" Type="http://schemas.openxmlformats.org/officeDocument/2006/relationships/hyperlink" Target="https://t.co/EMSnsUdLxa" TargetMode="External"/><Relationship Id="rId445" Type="http://schemas.openxmlformats.org/officeDocument/2006/relationships/hyperlink" Target="http://t.co/nUMn4NTLMO" TargetMode="External"/><Relationship Id="rId652" Type="http://schemas.openxmlformats.org/officeDocument/2006/relationships/hyperlink" Target="http://t.co/ieduw6dk6l" TargetMode="External"/><Relationship Id="rId1075" Type="http://schemas.openxmlformats.org/officeDocument/2006/relationships/hyperlink" Target="http://pbs.twimg.com/profile_images/875130521260511232/9J-cVeVh_normal.jpg" TargetMode="External"/><Relationship Id="rId1282" Type="http://schemas.openxmlformats.org/officeDocument/2006/relationships/hyperlink" Target="http://pbs.twimg.com/profile_images/755838216645644288/LBlxVy30_normal.jpg" TargetMode="External"/><Relationship Id="rId2126" Type="http://schemas.openxmlformats.org/officeDocument/2006/relationships/hyperlink" Target="http://pbs.twimg.com/profile_images/842099571744415745/ZYNHHrX-_normal.jpg" TargetMode="External"/><Relationship Id="rId2333" Type="http://schemas.openxmlformats.org/officeDocument/2006/relationships/hyperlink" Target="http://pbs.twimg.com/profile_images/298434261/Hardwar_1_normal.jpg" TargetMode="External"/><Relationship Id="rId2540" Type="http://schemas.openxmlformats.org/officeDocument/2006/relationships/hyperlink" Target="http://pbs.twimg.com/profile_images/866996897516539905/QzU-9_2n_normal.jpg" TargetMode="External"/><Relationship Id="rId305" Type="http://schemas.openxmlformats.org/officeDocument/2006/relationships/hyperlink" Target="http://t.co/11eIV5LX3Z" TargetMode="External"/><Relationship Id="rId512" Type="http://schemas.openxmlformats.org/officeDocument/2006/relationships/hyperlink" Target="https://t.co/SfYDAYxZBL" TargetMode="External"/><Relationship Id="rId1142" Type="http://schemas.openxmlformats.org/officeDocument/2006/relationships/hyperlink" Target="http://pbs.twimg.com/profile_images/866736593280925697/L5c_AIdN_normal.jpg" TargetMode="External"/><Relationship Id="rId2400" Type="http://schemas.openxmlformats.org/officeDocument/2006/relationships/hyperlink" Target="http://pbs.twimg.com/profile_images/880055177549664257/RKn-TdCF_normal.jpg" TargetMode="External"/><Relationship Id="rId4298" Type="http://schemas.openxmlformats.org/officeDocument/2006/relationships/hyperlink" Target="https://twitter.com/ravi4namo" TargetMode="External"/><Relationship Id="rId1002" Type="http://schemas.openxmlformats.org/officeDocument/2006/relationships/hyperlink" Target="http://pbs.twimg.com/profile_images/727848709518675968/xebahww0_normal.jpg" TargetMode="External"/><Relationship Id="rId4158" Type="http://schemas.openxmlformats.org/officeDocument/2006/relationships/hyperlink" Target="https://twitter.com/bhanusingh21" TargetMode="External"/><Relationship Id="rId4365" Type="http://schemas.openxmlformats.org/officeDocument/2006/relationships/hyperlink" Target="https://twitter.com/rakeshsinha01" TargetMode="External"/><Relationship Id="rId1959" Type="http://schemas.openxmlformats.org/officeDocument/2006/relationships/hyperlink" Target="http://pbs.twimg.com/profile_images/582847055929851904/GqzLIupV_normal.jpg" TargetMode="External"/><Relationship Id="rId3174" Type="http://schemas.openxmlformats.org/officeDocument/2006/relationships/hyperlink" Target="https://twitter.com/pankaj_mahindru" TargetMode="External"/><Relationship Id="rId4018" Type="http://schemas.openxmlformats.org/officeDocument/2006/relationships/hyperlink" Target="https://twitter.com/saket1971" TargetMode="External"/><Relationship Id="rId4572" Type="http://schemas.openxmlformats.org/officeDocument/2006/relationships/hyperlink" Target="https://twitter.com/yuvrajycc" TargetMode="External"/><Relationship Id="rId1819" Type="http://schemas.openxmlformats.org/officeDocument/2006/relationships/hyperlink" Target="http://pbs.twimg.com/profile_images/881593841278758912/90u4AVCK_normal.jpg" TargetMode="External"/><Relationship Id="rId3381" Type="http://schemas.openxmlformats.org/officeDocument/2006/relationships/hyperlink" Target="https://twitter.com/bharatniti_up" TargetMode="External"/><Relationship Id="rId4225" Type="http://schemas.openxmlformats.org/officeDocument/2006/relationships/hyperlink" Target="https://twitter.com/swapnilbhahu" TargetMode="External"/><Relationship Id="rId4432" Type="http://schemas.openxmlformats.org/officeDocument/2006/relationships/hyperlink" Target="https://twitter.com/sutharking" TargetMode="External"/><Relationship Id="rId2190" Type="http://schemas.openxmlformats.org/officeDocument/2006/relationships/hyperlink" Target="http://pbs.twimg.com/profile_images/880651710687047680/wS2DkS2L_normal.jpg" TargetMode="External"/><Relationship Id="rId3034" Type="http://schemas.openxmlformats.org/officeDocument/2006/relationships/hyperlink" Target="https://twitter.com/prabhu_sr" TargetMode="External"/><Relationship Id="rId3241" Type="http://schemas.openxmlformats.org/officeDocument/2006/relationships/hyperlink" Target="https://twitter.com/ajaymaken" TargetMode="External"/><Relationship Id="rId162" Type="http://schemas.openxmlformats.org/officeDocument/2006/relationships/hyperlink" Target="https://t.co/S7YibqwkXa" TargetMode="External"/><Relationship Id="rId2050" Type="http://schemas.openxmlformats.org/officeDocument/2006/relationships/hyperlink" Target="http://pbs.twimg.com/profile_images/761436661637083136/Ssh9mSE__normal.jpg" TargetMode="External"/><Relationship Id="rId3101" Type="http://schemas.openxmlformats.org/officeDocument/2006/relationships/hyperlink" Target="https://twitter.com/karthickprabu" TargetMode="External"/><Relationship Id="rId979" Type="http://schemas.openxmlformats.org/officeDocument/2006/relationships/hyperlink" Target="http://pbs.twimg.com/profile_images/876694370107367425/h_Z3H_8N_normal.jpg" TargetMode="External"/><Relationship Id="rId839" Type="http://schemas.openxmlformats.org/officeDocument/2006/relationships/hyperlink" Target="http://pbs.twimg.com/profile_images/799896821355126784/7F0iM3HP_normal.jpg" TargetMode="External"/><Relationship Id="rId1469" Type="http://schemas.openxmlformats.org/officeDocument/2006/relationships/hyperlink" Target="http://pbs.twimg.com/profile_images/838403961950466049/2bTvaxVH_normal.jpg" TargetMode="External"/><Relationship Id="rId2867" Type="http://schemas.openxmlformats.org/officeDocument/2006/relationships/hyperlink" Target="https://twitter.com/cavafouph" TargetMode="External"/><Relationship Id="rId3918" Type="http://schemas.openxmlformats.org/officeDocument/2006/relationships/hyperlink" Target="https://twitter.com/ravnoor9" TargetMode="External"/><Relationship Id="rId4082" Type="http://schemas.openxmlformats.org/officeDocument/2006/relationships/hyperlink" Target="https://twitter.com/shireeshsahai" TargetMode="External"/><Relationship Id="rId1676" Type="http://schemas.openxmlformats.org/officeDocument/2006/relationships/hyperlink" Target="http://pbs.twimg.com/profile_images/857418605989830656/gniWwFDq_normal.jpg" TargetMode="External"/><Relationship Id="rId1883" Type="http://schemas.openxmlformats.org/officeDocument/2006/relationships/hyperlink" Target="http://pbs.twimg.com/profile_images/802586244748169216/8uzRdF64_normal.jpg" TargetMode="External"/><Relationship Id="rId2727" Type="http://schemas.openxmlformats.org/officeDocument/2006/relationships/hyperlink" Target="http://pbs.twimg.com/profile_images/854687613537574913/NQKLA31r_normal.jpg" TargetMode="External"/><Relationship Id="rId2934" Type="http://schemas.openxmlformats.org/officeDocument/2006/relationships/hyperlink" Target="https://twitter.com/hindustani_kudi" TargetMode="External"/><Relationship Id="rId906" Type="http://schemas.openxmlformats.org/officeDocument/2006/relationships/hyperlink" Target="http://pbs.twimg.com/profile_images/866524937414090752/tcLFEyg__normal.jpg" TargetMode="External"/><Relationship Id="rId1329" Type="http://schemas.openxmlformats.org/officeDocument/2006/relationships/hyperlink" Target="http://pbs.twimg.com/profile_images/854988249659473920/1kXQ0lUy_normal.jpg" TargetMode="External"/><Relationship Id="rId1536" Type="http://schemas.openxmlformats.org/officeDocument/2006/relationships/hyperlink" Target="http://pbs.twimg.com/profile_images/1136648131/41701_1026377083_9261_q_normal.jpg" TargetMode="External"/><Relationship Id="rId1743" Type="http://schemas.openxmlformats.org/officeDocument/2006/relationships/hyperlink" Target="http://pbs.twimg.com/profile_images/626112471502172160/P3OaYWTn_normal.jpg" TargetMode="External"/><Relationship Id="rId1950" Type="http://schemas.openxmlformats.org/officeDocument/2006/relationships/hyperlink" Target="http://pbs.twimg.com/profile_images/634612378701721600/6pg9jwb6_normal.jpg" TargetMode="External"/><Relationship Id="rId35" Type="http://schemas.openxmlformats.org/officeDocument/2006/relationships/hyperlink" Target="https://t.co/3YYFaynTAJ" TargetMode="External"/><Relationship Id="rId1603" Type="http://schemas.openxmlformats.org/officeDocument/2006/relationships/hyperlink" Target="http://pbs.twimg.com/profile_images/488661863396171776/zlGC20Pm_normal.jpeg" TargetMode="External"/><Relationship Id="rId1810" Type="http://schemas.openxmlformats.org/officeDocument/2006/relationships/hyperlink" Target="http://pbs.twimg.com/profile_images/881553404685766657/m_wOCTN4_normal.jpg" TargetMode="External"/><Relationship Id="rId3568" Type="http://schemas.openxmlformats.org/officeDocument/2006/relationships/hyperlink" Target="https://twitter.com/naveenmadpur1" TargetMode="External"/><Relationship Id="rId3775" Type="http://schemas.openxmlformats.org/officeDocument/2006/relationships/hyperlink" Target="https://twitter.com/kscjk007" TargetMode="External"/><Relationship Id="rId3982" Type="http://schemas.openxmlformats.org/officeDocument/2006/relationships/hyperlink" Target="https://twitter.com/stpipune" TargetMode="External"/><Relationship Id="rId4619" Type="http://schemas.openxmlformats.org/officeDocument/2006/relationships/hyperlink" Target="https://twitter.com/gcsuneer" TargetMode="External"/><Relationship Id="rId489" Type="http://schemas.openxmlformats.org/officeDocument/2006/relationships/hyperlink" Target="https://t.co/LI9FLTqpNK" TargetMode="External"/><Relationship Id="rId696" Type="http://schemas.openxmlformats.org/officeDocument/2006/relationships/hyperlink" Target="http://t.co/4JAW1UO9Y8" TargetMode="External"/><Relationship Id="rId2377" Type="http://schemas.openxmlformats.org/officeDocument/2006/relationships/hyperlink" Target="http://pbs.twimg.com/profile_images/612288858936381440/8iZJKbZV_normal.jpg" TargetMode="External"/><Relationship Id="rId2584" Type="http://schemas.openxmlformats.org/officeDocument/2006/relationships/hyperlink" Target="http://pbs.twimg.com/profile_images/756875879544791041/TIXKxn1S_normal.jpg" TargetMode="External"/><Relationship Id="rId2791" Type="http://schemas.openxmlformats.org/officeDocument/2006/relationships/hyperlink" Target="https://twitter.com/529e8356aad34f9" TargetMode="External"/><Relationship Id="rId3428" Type="http://schemas.openxmlformats.org/officeDocument/2006/relationships/hyperlink" Target="https://twitter.com/arunmsk" TargetMode="External"/><Relationship Id="rId3635" Type="http://schemas.openxmlformats.org/officeDocument/2006/relationships/hyperlink" Target="https://twitter.com/brijjwasi1" TargetMode="External"/><Relationship Id="rId349" Type="http://schemas.openxmlformats.org/officeDocument/2006/relationships/hyperlink" Target="https://t.co/FX4aBQ8zSQ" TargetMode="External"/><Relationship Id="rId556" Type="http://schemas.openxmlformats.org/officeDocument/2006/relationships/hyperlink" Target="https://t.co/o98SlgiHpv" TargetMode="External"/><Relationship Id="rId763" Type="http://schemas.openxmlformats.org/officeDocument/2006/relationships/hyperlink" Target="http://t.co/xwpOdUHCSk" TargetMode="External"/><Relationship Id="rId1186" Type="http://schemas.openxmlformats.org/officeDocument/2006/relationships/hyperlink" Target="http://pbs.twimg.com/profile_images/833900490702352384/Q_b0gK79_normal.jpg" TargetMode="External"/><Relationship Id="rId1393" Type="http://schemas.openxmlformats.org/officeDocument/2006/relationships/hyperlink" Target="http://pbs.twimg.com/profile_images/474174974031196160/Dg8Pncbo_normal.jpeg" TargetMode="External"/><Relationship Id="rId2237" Type="http://schemas.openxmlformats.org/officeDocument/2006/relationships/hyperlink" Target="http://pbs.twimg.com/profile_images/593997230706569216/sjwEGs7C_normal.jpg" TargetMode="External"/><Relationship Id="rId2444" Type="http://schemas.openxmlformats.org/officeDocument/2006/relationships/hyperlink" Target="http://pbs.twimg.com/profile_images/877815469247299584/ZqFsD2xQ_normal.jpg" TargetMode="External"/><Relationship Id="rId3842" Type="http://schemas.openxmlformats.org/officeDocument/2006/relationships/hyperlink" Target="https://twitter.com/imrajendran" TargetMode="External"/><Relationship Id="rId209" Type="http://schemas.openxmlformats.org/officeDocument/2006/relationships/hyperlink" Target="https://t.co/J9ki4oh1h7" TargetMode="External"/><Relationship Id="rId416" Type="http://schemas.openxmlformats.org/officeDocument/2006/relationships/hyperlink" Target="https://t.co/tx84hFXGN1" TargetMode="External"/><Relationship Id="rId970" Type="http://schemas.openxmlformats.org/officeDocument/2006/relationships/hyperlink" Target="http://pbs.twimg.com/profile_images/881712347542200320/jq8KDUEK_normal.jpg" TargetMode="External"/><Relationship Id="rId1046" Type="http://schemas.openxmlformats.org/officeDocument/2006/relationships/hyperlink" Target="http://pbs.twimg.com/profile_images/870908475932463105/alc_6gxB_normal.jpg" TargetMode="External"/><Relationship Id="rId1253" Type="http://schemas.openxmlformats.org/officeDocument/2006/relationships/hyperlink" Target="http://pbs.twimg.com/profile_images/856144799883067392/6TqMm6eJ_normal.jpg" TargetMode="External"/><Relationship Id="rId2651" Type="http://schemas.openxmlformats.org/officeDocument/2006/relationships/hyperlink" Target="http://pbs.twimg.com/profile_images/878852563579392000/qF0lHbP6_normal.jpg" TargetMode="External"/><Relationship Id="rId3702" Type="http://schemas.openxmlformats.org/officeDocument/2006/relationships/hyperlink" Target="https://twitter.com/rajaganesh74" TargetMode="External"/><Relationship Id="rId623" Type="http://schemas.openxmlformats.org/officeDocument/2006/relationships/hyperlink" Target="https://t.co/uMRnsY6NXz" TargetMode="External"/><Relationship Id="rId830" Type="http://schemas.openxmlformats.org/officeDocument/2006/relationships/hyperlink" Target="http://pbs.twimg.com/profile_images/766154364780183554/z5kahjEt_normal.jpg" TargetMode="External"/><Relationship Id="rId1460" Type="http://schemas.openxmlformats.org/officeDocument/2006/relationships/hyperlink" Target="http://pbs.twimg.com/profile_images/755270098928201728/FTkkS8CQ_normal.jpg" TargetMode="External"/><Relationship Id="rId2304" Type="http://schemas.openxmlformats.org/officeDocument/2006/relationships/hyperlink" Target="http://pbs.twimg.com/profile_images/816791731421200384/nn-s6Dii_normal.jpg" TargetMode="External"/><Relationship Id="rId2511" Type="http://schemas.openxmlformats.org/officeDocument/2006/relationships/hyperlink" Target="http://pbs.twimg.com/profile_images/575304317/logo_ndtv_news_normal.png" TargetMode="External"/><Relationship Id="rId1113" Type="http://schemas.openxmlformats.org/officeDocument/2006/relationships/hyperlink" Target="http://pbs.twimg.com/profile_images/860965963470172161/LKnrrWqo_normal.jpg" TargetMode="External"/><Relationship Id="rId1320" Type="http://schemas.openxmlformats.org/officeDocument/2006/relationships/hyperlink" Target="http://pbs.twimg.com/profile_images/763672118441701376/guTtONmW_normal.jpg" TargetMode="External"/><Relationship Id="rId4269" Type="http://schemas.openxmlformats.org/officeDocument/2006/relationships/hyperlink" Target="https://twitter.com/ansari_kol" TargetMode="External"/><Relationship Id="rId4476" Type="http://schemas.openxmlformats.org/officeDocument/2006/relationships/hyperlink" Target="https://twitter.com/bhanupr11" TargetMode="External"/><Relationship Id="rId4683" Type="http://schemas.openxmlformats.org/officeDocument/2006/relationships/hyperlink" Target="https://twitter.com/aryaalok" TargetMode="External"/><Relationship Id="rId3078" Type="http://schemas.openxmlformats.org/officeDocument/2006/relationships/hyperlink" Target="https://twitter.com/gyanguru2707" TargetMode="External"/><Relationship Id="rId3285" Type="http://schemas.openxmlformats.org/officeDocument/2006/relationships/hyperlink" Target="https://twitter.com/hetavpatidar16" TargetMode="External"/><Relationship Id="rId3492" Type="http://schemas.openxmlformats.org/officeDocument/2006/relationships/hyperlink" Target="https://twitter.com/santoshbr4" TargetMode="External"/><Relationship Id="rId4129" Type="http://schemas.openxmlformats.org/officeDocument/2006/relationships/hyperlink" Target="https://twitter.com/allindiabakchod" TargetMode="External"/><Relationship Id="rId4336" Type="http://schemas.openxmlformats.org/officeDocument/2006/relationships/hyperlink" Target="https://twitter.com/harshaadvani" TargetMode="External"/><Relationship Id="rId4543" Type="http://schemas.openxmlformats.org/officeDocument/2006/relationships/hyperlink" Target="https://twitter.com/blogjunta" TargetMode="External"/><Relationship Id="rId4750" Type="http://schemas.openxmlformats.org/officeDocument/2006/relationships/hyperlink" Target="https://twitter.com/anamika9090" TargetMode="External"/><Relationship Id="rId2094" Type="http://schemas.openxmlformats.org/officeDocument/2006/relationships/hyperlink" Target="http://pbs.twimg.com/profile_images/763689610912202752/xUcjsjlu_normal.jpg" TargetMode="External"/><Relationship Id="rId3145" Type="http://schemas.openxmlformats.org/officeDocument/2006/relationships/hyperlink" Target="https://twitter.com/mahuavenkatesh" TargetMode="External"/><Relationship Id="rId3352" Type="http://schemas.openxmlformats.org/officeDocument/2006/relationships/hyperlink" Target="https://twitter.com/jacqpatel" TargetMode="External"/><Relationship Id="rId4403" Type="http://schemas.openxmlformats.org/officeDocument/2006/relationships/hyperlink" Target="https://twitter.com/aloktiwari9335" TargetMode="External"/><Relationship Id="rId4610" Type="http://schemas.openxmlformats.org/officeDocument/2006/relationships/hyperlink" Target="https://twitter.com/bjp4gandhidham" TargetMode="External"/><Relationship Id="rId273" Type="http://schemas.openxmlformats.org/officeDocument/2006/relationships/hyperlink" Target="https://t.co/sI7R4cVyCR" TargetMode="External"/><Relationship Id="rId480" Type="http://schemas.openxmlformats.org/officeDocument/2006/relationships/hyperlink" Target="https://t.co/l6dkekreI0" TargetMode="External"/><Relationship Id="rId2161" Type="http://schemas.openxmlformats.org/officeDocument/2006/relationships/hyperlink" Target="http://pbs.twimg.com/profile_images/865381240404299776/zxHCG1BR_normal.jpg" TargetMode="External"/><Relationship Id="rId3005" Type="http://schemas.openxmlformats.org/officeDocument/2006/relationships/hyperlink" Target="https://twitter.com/saffron_lioness" TargetMode="External"/><Relationship Id="rId3212" Type="http://schemas.openxmlformats.org/officeDocument/2006/relationships/hyperlink" Target="https://twitter.com/hmpatel44440038" TargetMode="External"/><Relationship Id="rId133" Type="http://schemas.openxmlformats.org/officeDocument/2006/relationships/hyperlink" Target="https://t.co/0rfVU82SGl" TargetMode="External"/><Relationship Id="rId340" Type="http://schemas.openxmlformats.org/officeDocument/2006/relationships/hyperlink" Target="https://t.co/TwGxWPVrFh" TargetMode="External"/><Relationship Id="rId2021" Type="http://schemas.openxmlformats.org/officeDocument/2006/relationships/hyperlink" Target="http://pbs.twimg.com/profile_images/881093057600290816/SubI-qNN_normal.jpg" TargetMode="External"/><Relationship Id="rId200" Type="http://schemas.openxmlformats.org/officeDocument/2006/relationships/hyperlink" Target="https://t.co/xx9LW3zK0P" TargetMode="External"/><Relationship Id="rId2978" Type="http://schemas.openxmlformats.org/officeDocument/2006/relationships/hyperlink" Target="https://twitter.com/abhijeetmani" TargetMode="External"/><Relationship Id="rId4193" Type="http://schemas.openxmlformats.org/officeDocument/2006/relationships/hyperlink" Target="https://twitter.com/manjeet96644088" TargetMode="External"/><Relationship Id="rId1787" Type="http://schemas.openxmlformats.org/officeDocument/2006/relationships/hyperlink" Target="http://pbs.twimg.com/profile_images/878204436463616001/nG_EzxD2_normal.jpg" TargetMode="External"/><Relationship Id="rId1994" Type="http://schemas.openxmlformats.org/officeDocument/2006/relationships/hyperlink" Target="http://pbs.twimg.com/profile_images/859763550461538304/qhvt42qd_normal.jpg" TargetMode="External"/><Relationship Id="rId2838" Type="http://schemas.openxmlformats.org/officeDocument/2006/relationships/hyperlink" Target="https://twitter.com/sajal_das25" TargetMode="External"/><Relationship Id="rId79" Type="http://schemas.openxmlformats.org/officeDocument/2006/relationships/hyperlink" Target="https://t.co/Y61gxzhvPl" TargetMode="External"/><Relationship Id="rId1647" Type="http://schemas.openxmlformats.org/officeDocument/2006/relationships/hyperlink" Target="http://pbs.twimg.com/profile_images/638222725455024128/GB1z8SbH_normal.jpg" TargetMode="External"/><Relationship Id="rId1854" Type="http://schemas.openxmlformats.org/officeDocument/2006/relationships/hyperlink" Target="http://pbs.twimg.com/profile_images/865517671399383040/cv9BiahE_normal.jpg" TargetMode="External"/><Relationship Id="rId2905" Type="http://schemas.openxmlformats.org/officeDocument/2006/relationships/hyperlink" Target="https://twitter.com/7rajeshraj92" TargetMode="External"/><Relationship Id="rId4053" Type="http://schemas.openxmlformats.org/officeDocument/2006/relationships/hyperlink" Target="https://twitter.com/krishna04081989" TargetMode="External"/><Relationship Id="rId4260" Type="http://schemas.openxmlformats.org/officeDocument/2006/relationships/hyperlink" Target="https://twitter.com/raghujpr" TargetMode="External"/><Relationship Id="rId1507" Type="http://schemas.openxmlformats.org/officeDocument/2006/relationships/hyperlink" Target="http://pbs.twimg.com/profile_images/826492562257088513/R4d9vLuQ_normal.jpg" TargetMode="External"/><Relationship Id="rId1714" Type="http://schemas.openxmlformats.org/officeDocument/2006/relationships/hyperlink" Target="http://pbs.twimg.com/profile_images/850986182053900289/6TEYaCQv_normal.jpg" TargetMode="External"/><Relationship Id="rId4120" Type="http://schemas.openxmlformats.org/officeDocument/2006/relationships/hyperlink" Target="https://twitter.com/anup_bonde" TargetMode="External"/><Relationship Id="rId1921" Type="http://schemas.openxmlformats.org/officeDocument/2006/relationships/hyperlink" Target="http://pbs.twimg.com/profile_images/762647699158032385/CrF9BUrq_normal.jpg" TargetMode="External"/><Relationship Id="rId3679" Type="http://schemas.openxmlformats.org/officeDocument/2006/relationships/hyperlink" Target="https://twitter.com/heartwon" TargetMode="External"/><Relationship Id="rId2488" Type="http://schemas.openxmlformats.org/officeDocument/2006/relationships/hyperlink" Target="http://pbs.twimg.com/profile_images/1690728858/01_normal.jpg" TargetMode="External"/><Relationship Id="rId3886" Type="http://schemas.openxmlformats.org/officeDocument/2006/relationships/hyperlink" Target="https://twitter.com/kilafateh" TargetMode="External"/><Relationship Id="rId1297" Type="http://schemas.openxmlformats.org/officeDocument/2006/relationships/hyperlink" Target="http://pbs.twimg.com/profile_images/857900051527544832/7-TeMqW1_normal.jpg" TargetMode="External"/><Relationship Id="rId2695" Type="http://schemas.openxmlformats.org/officeDocument/2006/relationships/hyperlink" Target="http://pbs.twimg.com/profile_images/877777640626597888/-HEFxAir_normal.jpg" TargetMode="External"/><Relationship Id="rId3539" Type="http://schemas.openxmlformats.org/officeDocument/2006/relationships/hyperlink" Target="https://twitter.com/rohitrohan" TargetMode="External"/><Relationship Id="rId3746" Type="http://schemas.openxmlformats.org/officeDocument/2006/relationships/hyperlink" Target="https://twitter.com/baislavivek" TargetMode="External"/><Relationship Id="rId3953" Type="http://schemas.openxmlformats.org/officeDocument/2006/relationships/hyperlink" Target="https://twitter.com/rpbreakingnews" TargetMode="External"/><Relationship Id="rId667" Type="http://schemas.openxmlformats.org/officeDocument/2006/relationships/hyperlink" Target="https://t.co/2CALslgHch" TargetMode="External"/><Relationship Id="rId874" Type="http://schemas.openxmlformats.org/officeDocument/2006/relationships/hyperlink" Target="http://pbs.twimg.com/profile_images/694889349557555200/LzaOQ1mk_normal.png" TargetMode="External"/><Relationship Id="rId2348" Type="http://schemas.openxmlformats.org/officeDocument/2006/relationships/hyperlink" Target="http://pbs.twimg.com/profile_images/821687624284782594/sNmbgtbi_normal.jpg" TargetMode="External"/><Relationship Id="rId2555" Type="http://schemas.openxmlformats.org/officeDocument/2006/relationships/hyperlink" Target="http://pbs.twimg.com/profile_images/873650858738823168/3S6TsXzf_normal.jpg" TargetMode="External"/><Relationship Id="rId2762" Type="http://schemas.openxmlformats.org/officeDocument/2006/relationships/hyperlink" Target="https://twitter.com/arunjaitley" TargetMode="External"/><Relationship Id="rId3606" Type="http://schemas.openxmlformats.org/officeDocument/2006/relationships/hyperlink" Target="https://twitter.com/gadakalpeshk" TargetMode="External"/><Relationship Id="rId3813" Type="http://schemas.openxmlformats.org/officeDocument/2006/relationships/hyperlink" Target="https://twitter.com/kamatgoa" TargetMode="External"/><Relationship Id="rId527" Type="http://schemas.openxmlformats.org/officeDocument/2006/relationships/hyperlink" Target="https://t.co/xOEse6wXkL" TargetMode="External"/><Relationship Id="rId734" Type="http://schemas.openxmlformats.org/officeDocument/2006/relationships/hyperlink" Target="http://t.co/BgBFj6enus" TargetMode="External"/><Relationship Id="rId941" Type="http://schemas.openxmlformats.org/officeDocument/2006/relationships/hyperlink" Target="http://pbs.twimg.com/profile_images/867064286010593281/8wGnaJBV_normal.jpg" TargetMode="External"/><Relationship Id="rId1157" Type="http://schemas.openxmlformats.org/officeDocument/2006/relationships/hyperlink" Target="http://pbs.twimg.com/profile_images/713011415053893632/bm517t7Y_normal.jpg" TargetMode="External"/><Relationship Id="rId1364" Type="http://schemas.openxmlformats.org/officeDocument/2006/relationships/hyperlink" Target="http://pbs.twimg.com/profile_images/878872102052405249/n02mpOfT_normal.jpg" TargetMode="External"/><Relationship Id="rId1571" Type="http://schemas.openxmlformats.org/officeDocument/2006/relationships/hyperlink" Target="http://pbs.twimg.com/profile_images/875634757899386881/IQYJMKqP_normal.jpg" TargetMode="External"/><Relationship Id="rId2208" Type="http://schemas.openxmlformats.org/officeDocument/2006/relationships/hyperlink" Target="http://pbs.twimg.com/profile_images/470290386758287360/6QPDKuRJ_normal.jpeg" TargetMode="External"/><Relationship Id="rId2415" Type="http://schemas.openxmlformats.org/officeDocument/2006/relationships/hyperlink" Target="http://pbs.twimg.com/profile_images/778837283310931969/JOnNv9A8_normal.jpg" TargetMode="External"/><Relationship Id="rId2622" Type="http://schemas.openxmlformats.org/officeDocument/2006/relationships/hyperlink" Target="http://pbs.twimg.com/profile_images/789807188483174404/-eTUsIve_normal.jpg" TargetMode="External"/><Relationship Id="rId70" Type="http://schemas.openxmlformats.org/officeDocument/2006/relationships/hyperlink" Target="http://t.co/SEtVqlka92" TargetMode="External"/><Relationship Id="rId801" Type="http://schemas.openxmlformats.org/officeDocument/2006/relationships/hyperlink" Target="http://pbs.twimg.com/profile_images/817641031080546305/h0KYj8Zs_normal.jpg" TargetMode="External"/><Relationship Id="rId1017" Type="http://schemas.openxmlformats.org/officeDocument/2006/relationships/hyperlink" Target="http://pbs.twimg.com/profile_images/472730889273610240/_GU7FVbl_normal.jpeg" TargetMode="External"/><Relationship Id="rId1224" Type="http://schemas.openxmlformats.org/officeDocument/2006/relationships/hyperlink" Target="http://pbs.twimg.com/profile_images/875764807537963013/lyL4C6IY_normal.jpg" TargetMode="External"/><Relationship Id="rId1431" Type="http://schemas.openxmlformats.org/officeDocument/2006/relationships/hyperlink" Target="http://pbs.twimg.com/profile_images/817237534602358784/v50uVFAs_normal.jpg" TargetMode="External"/><Relationship Id="rId4587" Type="http://schemas.openxmlformats.org/officeDocument/2006/relationships/hyperlink" Target="https://twitter.com/hasscho" TargetMode="External"/><Relationship Id="rId3189" Type="http://schemas.openxmlformats.org/officeDocument/2006/relationships/hyperlink" Target="https://twitter.com/sinrosha" TargetMode="External"/><Relationship Id="rId3396" Type="http://schemas.openxmlformats.org/officeDocument/2006/relationships/hyperlink" Target="https://twitter.com/dindayalagrawal" TargetMode="External"/><Relationship Id="rId4447" Type="http://schemas.openxmlformats.org/officeDocument/2006/relationships/hyperlink" Target="https://twitter.com/tamilnewsforyou" TargetMode="External"/><Relationship Id="rId4654" Type="http://schemas.openxmlformats.org/officeDocument/2006/relationships/hyperlink" Target="https://twitter.com/mukeshkumarjo15" TargetMode="External"/><Relationship Id="rId3049" Type="http://schemas.openxmlformats.org/officeDocument/2006/relationships/hyperlink" Target="https://twitter.com/utalent" TargetMode="External"/><Relationship Id="rId3256" Type="http://schemas.openxmlformats.org/officeDocument/2006/relationships/hyperlink" Target="https://twitter.com/durgeshrai" TargetMode="External"/><Relationship Id="rId3463" Type="http://schemas.openxmlformats.org/officeDocument/2006/relationships/hyperlink" Target="https://twitter.com/bhupsi10" TargetMode="External"/><Relationship Id="rId4307" Type="http://schemas.openxmlformats.org/officeDocument/2006/relationships/hyperlink" Target="https://twitter.com/raahi27" TargetMode="External"/><Relationship Id="rId177" Type="http://schemas.openxmlformats.org/officeDocument/2006/relationships/hyperlink" Target="http://t.co/xJRCu9aY4U" TargetMode="External"/><Relationship Id="rId384" Type="http://schemas.openxmlformats.org/officeDocument/2006/relationships/hyperlink" Target="https://t.co/cFcHWKpY59" TargetMode="External"/><Relationship Id="rId591" Type="http://schemas.openxmlformats.org/officeDocument/2006/relationships/hyperlink" Target="https://t.co/ffQta44KNI" TargetMode="External"/><Relationship Id="rId2065" Type="http://schemas.openxmlformats.org/officeDocument/2006/relationships/hyperlink" Target="http://pbs.twimg.com/profile_images/881535848898068480/YePdi3eX_normal.jpg" TargetMode="External"/><Relationship Id="rId2272" Type="http://schemas.openxmlformats.org/officeDocument/2006/relationships/hyperlink" Target="http://pbs.twimg.com/profile_images/781106458448408576/R30GMnhK_normal.jpg" TargetMode="External"/><Relationship Id="rId3116" Type="http://schemas.openxmlformats.org/officeDocument/2006/relationships/hyperlink" Target="https://twitter.com/rajanibhajan" TargetMode="External"/><Relationship Id="rId3670" Type="http://schemas.openxmlformats.org/officeDocument/2006/relationships/hyperlink" Target="https://twitter.com/omkar_raii" TargetMode="External"/><Relationship Id="rId4514" Type="http://schemas.openxmlformats.org/officeDocument/2006/relationships/hyperlink" Target="https://twitter.com/surajmnhegde" TargetMode="External"/><Relationship Id="rId4721" Type="http://schemas.openxmlformats.org/officeDocument/2006/relationships/hyperlink" Target="https://twitter.com/iamspdubey" TargetMode="External"/><Relationship Id="rId244" Type="http://schemas.openxmlformats.org/officeDocument/2006/relationships/hyperlink" Target="http://t.co/i7NW4Bof2G" TargetMode="External"/><Relationship Id="rId1081" Type="http://schemas.openxmlformats.org/officeDocument/2006/relationships/hyperlink" Target="http://pbs.twimg.com/profile_images/535786035276292096/MuXLVZ-0_normal.jpeg" TargetMode="External"/><Relationship Id="rId3323" Type="http://schemas.openxmlformats.org/officeDocument/2006/relationships/hyperlink" Target="https://twitter.com/dhruntara" TargetMode="External"/><Relationship Id="rId3530" Type="http://schemas.openxmlformats.org/officeDocument/2006/relationships/hyperlink" Target="https://twitter.com/rmohamedaasif" TargetMode="External"/><Relationship Id="rId451" Type="http://schemas.openxmlformats.org/officeDocument/2006/relationships/hyperlink" Target="https://t.co/mjC8ghmacn" TargetMode="External"/><Relationship Id="rId2132" Type="http://schemas.openxmlformats.org/officeDocument/2006/relationships/hyperlink" Target="http://pbs.twimg.com/profile_images/849529641782194176/k-Drbyzp_normal.jpg" TargetMode="External"/><Relationship Id="rId104" Type="http://schemas.openxmlformats.org/officeDocument/2006/relationships/hyperlink" Target="https://t.co/JYfrjhbYxV" TargetMode="External"/><Relationship Id="rId311" Type="http://schemas.openxmlformats.org/officeDocument/2006/relationships/hyperlink" Target="https://t.co/2bWw71YMkd" TargetMode="External"/><Relationship Id="rId1898" Type="http://schemas.openxmlformats.org/officeDocument/2006/relationships/hyperlink" Target="http://pbs.twimg.com/profile_images/771563061471645697/nqTTbgZr_normal.jpg" TargetMode="External"/><Relationship Id="rId2949" Type="http://schemas.openxmlformats.org/officeDocument/2006/relationships/hyperlink" Target="https://twitter.com/indiacom" TargetMode="External"/><Relationship Id="rId4097" Type="http://schemas.openxmlformats.org/officeDocument/2006/relationships/hyperlink" Target="https://twitter.com/who801" TargetMode="External"/><Relationship Id="rId1758" Type="http://schemas.openxmlformats.org/officeDocument/2006/relationships/hyperlink" Target="http://pbs.twimg.com/profile_images/871065532253880320/4OSU-SSY_normal.jpg" TargetMode="External"/><Relationship Id="rId2809" Type="http://schemas.openxmlformats.org/officeDocument/2006/relationships/hyperlink" Target="https://twitter.com/m92zaheer" TargetMode="External"/><Relationship Id="rId4164" Type="http://schemas.openxmlformats.org/officeDocument/2006/relationships/hyperlink" Target="https://twitter.com/samester_twitz" TargetMode="External"/><Relationship Id="rId4371" Type="http://schemas.openxmlformats.org/officeDocument/2006/relationships/hyperlink" Target="https://twitter.com/randhawamufc" TargetMode="External"/><Relationship Id="rId1965" Type="http://schemas.openxmlformats.org/officeDocument/2006/relationships/hyperlink" Target="http://pbs.twimg.com/profile_images/875312542871986176/_ys_DET0_normal.jpg" TargetMode="External"/><Relationship Id="rId3180" Type="http://schemas.openxmlformats.org/officeDocument/2006/relationships/hyperlink" Target="https://twitter.com/juzy1524" TargetMode="External"/><Relationship Id="rId4024" Type="http://schemas.openxmlformats.org/officeDocument/2006/relationships/hyperlink" Target="https://twitter.com/yughandhar" TargetMode="External"/><Relationship Id="rId4231" Type="http://schemas.openxmlformats.org/officeDocument/2006/relationships/hyperlink" Target="https://twitter.com/yug21st" TargetMode="External"/><Relationship Id="rId1618" Type="http://schemas.openxmlformats.org/officeDocument/2006/relationships/hyperlink" Target="http://pbs.twimg.com/profile_images/878428395733827584/Uy3t7o-u_normal.jpg" TargetMode="External"/><Relationship Id="rId1825" Type="http://schemas.openxmlformats.org/officeDocument/2006/relationships/hyperlink" Target="http://pbs.twimg.com/profile_images/870587762512199680/2Y7yEKqJ_normal.jpg" TargetMode="External"/><Relationship Id="rId3040" Type="http://schemas.openxmlformats.org/officeDocument/2006/relationships/hyperlink" Target="https://twitter.com/babroowahen" TargetMode="External"/><Relationship Id="rId3997" Type="http://schemas.openxmlformats.org/officeDocument/2006/relationships/hyperlink" Target="https://twitter.com/ashish_05444" TargetMode="External"/><Relationship Id="rId2599" Type="http://schemas.openxmlformats.org/officeDocument/2006/relationships/hyperlink" Target="http://pbs.twimg.com/profile_images/839321806263574529/74Ws08aO_normal.jpg" TargetMode="External"/><Relationship Id="rId3857" Type="http://schemas.openxmlformats.org/officeDocument/2006/relationships/hyperlink" Target="https://twitter.com/malathi3366" TargetMode="External"/><Relationship Id="rId778" Type="http://schemas.openxmlformats.org/officeDocument/2006/relationships/hyperlink" Target="http://pbs.twimg.com/profile_images/881721746252066816/lQBh_Chp_normal.jpg" TargetMode="External"/><Relationship Id="rId985" Type="http://schemas.openxmlformats.org/officeDocument/2006/relationships/hyperlink" Target="http://pbs.twimg.com/profile_images/872634329750323201/JEWOwGzg_normal.jpg" TargetMode="External"/><Relationship Id="rId2459" Type="http://schemas.openxmlformats.org/officeDocument/2006/relationships/hyperlink" Target="http://pbs.twimg.com/profile_images/838997820422008832/B934qY77_normal.jpg" TargetMode="External"/><Relationship Id="rId2666" Type="http://schemas.openxmlformats.org/officeDocument/2006/relationships/hyperlink" Target="http://pbs.twimg.com/profile_images/871270773968617472/oki3SsLb_normal.jpg" TargetMode="External"/><Relationship Id="rId2873" Type="http://schemas.openxmlformats.org/officeDocument/2006/relationships/hyperlink" Target="https://twitter.com/painolid" TargetMode="External"/><Relationship Id="rId3717" Type="http://schemas.openxmlformats.org/officeDocument/2006/relationships/hyperlink" Target="https://twitter.com/ravithezbhanu" TargetMode="External"/><Relationship Id="rId3924" Type="http://schemas.openxmlformats.org/officeDocument/2006/relationships/hyperlink" Target="https://twitter.com/nidhikamdarmh" TargetMode="External"/><Relationship Id="rId638" Type="http://schemas.openxmlformats.org/officeDocument/2006/relationships/hyperlink" Target="https://t.co/ouNL1SLW8g" TargetMode="External"/><Relationship Id="rId845" Type="http://schemas.openxmlformats.org/officeDocument/2006/relationships/hyperlink" Target="http://pbs.twimg.com/profile_images/866191062506668032/0IzYr220_normal.jpg" TargetMode="External"/><Relationship Id="rId1268" Type="http://schemas.openxmlformats.org/officeDocument/2006/relationships/hyperlink" Target="http://pbs.twimg.com/profile_images/772754443829862400/mhrmzUeq_normal.jpg" TargetMode="External"/><Relationship Id="rId1475" Type="http://schemas.openxmlformats.org/officeDocument/2006/relationships/hyperlink" Target="http://pbs.twimg.com/profile_images/490710674/et-retail_normal.gif" TargetMode="External"/><Relationship Id="rId1682" Type="http://schemas.openxmlformats.org/officeDocument/2006/relationships/hyperlink" Target="http://pbs.twimg.com/profile_images/838701488344088576/eXzZF1Ff_normal.jpg" TargetMode="External"/><Relationship Id="rId2319" Type="http://schemas.openxmlformats.org/officeDocument/2006/relationships/hyperlink" Target="http://pbs.twimg.com/profile_images/727692923429486592/ifx-AVd8_normal.jpg" TargetMode="External"/><Relationship Id="rId2526" Type="http://schemas.openxmlformats.org/officeDocument/2006/relationships/hyperlink" Target="http://pbs.twimg.com/profile_images/876796525833142272/kBId2VcO_normal.jpg" TargetMode="External"/><Relationship Id="rId2733" Type="http://schemas.openxmlformats.org/officeDocument/2006/relationships/hyperlink" Target="http://pbs.twimg.com/profile_images/3693945316/02e6a5dc00b8d452cbe8f23a006a7f13_normal.png" TargetMode="External"/><Relationship Id="rId705" Type="http://schemas.openxmlformats.org/officeDocument/2006/relationships/hyperlink" Target="https://t.co/k8JVWsdNTM" TargetMode="External"/><Relationship Id="rId1128" Type="http://schemas.openxmlformats.org/officeDocument/2006/relationships/hyperlink" Target="http://pbs.twimg.com/profile_images/637684818579296256/Wvuz3q0Z_normal.jpg" TargetMode="External"/><Relationship Id="rId1335" Type="http://schemas.openxmlformats.org/officeDocument/2006/relationships/hyperlink" Target="http://abs.twimg.com/sticky/default_profile_images/default_profile_normal.png" TargetMode="External"/><Relationship Id="rId1542" Type="http://schemas.openxmlformats.org/officeDocument/2006/relationships/hyperlink" Target="http://pbs.twimg.com/profile_images/790747865173811201/Kx-k9WMB_normal.jpg" TargetMode="External"/><Relationship Id="rId2940" Type="http://schemas.openxmlformats.org/officeDocument/2006/relationships/hyperlink" Target="https://twitter.com/hritesh_" TargetMode="External"/><Relationship Id="rId4698" Type="http://schemas.openxmlformats.org/officeDocument/2006/relationships/hyperlink" Target="https://twitter.com/pvkarthi" TargetMode="External"/><Relationship Id="rId912" Type="http://schemas.openxmlformats.org/officeDocument/2006/relationships/hyperlink" Target="http://pbs.twimg.com/profile_images/880449443325071360/78fV9Ndi_normal.jpg" TargetMode="External"/><Relationship Id="rId2800" Type="http://schemas.openxmlformats.org/officeDocument/2006/relationships/hyperlink" Target="https://twitter.com/lifeofsko" TargetMode="External"/><Relationship Id="rId41" Type="http://schemas.openxmlformats.org/officeDocument/2006/relationships/hyperlink" Target="https://t.co/5dOk9MLSnt" TargetMode="External"/><Relationship Id="rId1402" Type="http://schemas.openxmlformats.org/officeDocument/2006/relationships/hyperlink" Target="http://pbs.twimg.com/profile_images/746739130827038720/AmujjUsb_normal.jpg" TargetMode="External"/><Relationship Id="rId4558" Type="http://schemas.openxmlformats.org/officeDocument/2006/relationships/hyperlink" Target="https://twitter.com/bharatsingh9981" TargetMode="External"/><Relationship Id="rId288" Type="http://schemas.openxmlformats.org/officeDocument/2006/relationships/hyperlink" Target="https://t.co/CK9KHdxKUM" TargetMode="External"/><Relationship Id="rId3367" Type="http://schemas.openxmlformats.org/officeDocument/2006/relationships/hyperlink" Target="https://twitter.com/judyfree10" TargetMode="External"/><Relationship Id="rId3574" Type="http://schemas.openxmlformats.org/officeDocument/2006/relationships/hyperlink" Target="https://twitter.com/entdc" TargetMode="External"/><Relationship Id="rId3781" Type="http://schemas.openxmlformats.org/officeDocument/2006/relationships/hyperlink" Target="https://twitter.com/simarinsan16" TargetMode="External"/><Relationship Id="rId4418" Type="http://schemas.openxmlformats.org/officeDocument/2006/relationships/hyperlink" Target="https://twitter.com/sabtv" TargetMode="External"/><Relationship Id="rId4625" Type="http://schemas.openxmlformats.org/officeDocument/2006/relationships/hyperlink" Target="https://twitter.com/anilpusadkar" TargetMode="External"/><Relationship Id="rId495" Type="http://schemas.openxmlformats.org/officeDocument/2006/relationships/hyperlink" Target="http://t.co/iza5ttB15R" TargetMode="External"/><Relationship Id="rId2176" Type="http://schemas.openxmlformats.org/officeDocument/2006/relationships/hyperlink" Target="http://pbs.twimg.com/profile_images/849308951464247296/8Pza1FRH_normal.jpg" TargetMode="External"/><Relationship Id="rId2383" Type="http://schemas.openxmlformats.org/officeDocument/2006/relationships/hyperlink" Target="http://pbs.twimg.com/profile_images/1159280783/Thierry-GE_normal.png" TargetMode="External"/><Relationship Id="rId2590" Type="http://schemas.openxmlformats.org/officeDocument/2006/relationships/hyperlink" Target="http://pbs.twimg.com/profile_images/874231178441629697/hApljHI8_normal.jpg" TargetMode="External"/><Relationship Id="rId3227" Type="http://schemas.openxmlformats.org/officeDocument/2006/relationships/hyperlink" Target="https://twitter.com/mish_t" TargetMode="External"/><Relationship Id="rId3434" Type="http://schemas.openxmlformats.org/officeDocument/2006/relationships/hyperlink" Target="https://twitter.com/rajeshved36" TargetMode="External"/><Relationship Id="rId3641" Type="http://schemas.openxmlformats.org/officeDocument/2006/relationships/hyperlink" Target="https://twitter.com/upsehu" TargetMode="External"/><Relationship Id="rId148" Type="http://schemas.openxmlformats.org/officeDocument/2006/relationships/hyperlink" Target="http://t.co/OvjgaNqKe4" TargetMode="External"/><Relationship Id="rId355" Type="http://schemas.openxmlformats.org/officeDocument/2006/relationships/hyperlink" Target="https://t.co/9kZrkdbRSf" TargetMode="External"/><Relationship Id="rId562" Type="http://schemas.openxmlformats.org/officeDocument/2006/relationships/hyperlink" Target="https://t.co/VRRLD4mKaW" TargetMode="External"/><Relationship Id="rId1192" Type="http://schemas.openxmlformats.org/officeDocument/2006/relationships/hyperlink" Target="http://pbs.twimg.com/profile_images/841894548167106560/NJiCKzCj_normal.jpg" TargetMode="External"/><Relationship Id="rId2036" Type="http://schemas.openxmlformats.org/officeDocument/2006/relationships/hyperlink" Target="http://pbs.twimg.com/profile_images/874872015764762628/D8G6Az3K_normal.jpg" TargetMode="External"/><Relationship Id="rId2243" Type="http://schemas.openxmlformats.org/officeDocument/2006/relationships/hyperlink" Target="http://pbs.twimg.com/profile_images/872141330142511106/LgVUFwVi_normal.jpg" TargetMode="External"/><Relationship Id="rId2450" Type="http://schemas.openxmlformats.org/officeDocument/2006/relationships/hyperlink" Target="http://pbs.twimg.com/profile_images/576067112638132224/5IeXWPDx_normal.jpeg" TargetMode="External"/><Relationship Id="rId3501" Type="http://schemas.openxmlformats.org/officeDocument/2006/relationships/hyperlink" Target="https://twitter.com/proficient2014" TargetMode="External"/><Relationship Id="rId215" Type="http://schemas.openxmlformats.org/officeDocument/2006/relationships/hyperlink" Target="https://t.co/dViVNw0GjX" TargetMode="External"/><Relationship Id="rId422" Type="http://schemas.openxmlformats.org/officeDocument/2006/relationships/hyperlink" Target="http://t.co/Qslrx11s4t" TargetMode="External"/><Relationship Id="rId1052" Type="http://schemas.openxmlformats.org/officeDocument/2006/relationships/hyperlink" Target="http://pbs.twimg.com/profile_images/577817308946558976/4rdaBrFe_normal.jpeg" TargetMode="External"/><Relationship Id="rId2103" Type="http://schemas.openxmlformats.org/officeDocument/2006/relationships/hyperlink" Target="http://pbs.twimg.com/profile_images/866483230366674946/6n6B4qM0_normal.jpg" TargetMode="External"/><Relationship Id="rId2310" Type="http://schemas.openxmlformats.org/officeDocument/2006/relationships/hyperlink" Target="http://abs.twimg.com/sticky/default_profile_images/default_profile_normal.png" TargetMode="External"/><Relationship Id="rId4068" Type="http://schemas.openxmlformats.org/officeDocument/2006/relationships/hyperlink" Target="https://twitter.com/ramprasad_cvd" TargetMode="External"/><Relationship Id="rId4275" Type="http://schemas.openxmlformats.org/officeDocument/2006/relationships/hyperlink" Target="https://twitter.com/revmystartup" TargetMode="External"/><Relationship Id="rId4482" Type="http://schemas.openxmlformats.org/officeDocument/2006/relationships/hyperlink" Target="https://twitter.com/viju2407" TargetMode="External"/><Relationship Id="rId1869" Type="http://schemas.openxmlformats.org/officeDocument/2006/relationships/hyperlink" Target="http://pbs.twimg.com/profile_images/870492340972027904/6ov5rPO8_normal.jpg" TargetMode="External"/><Relationship Id="rId3084" Type="http://schemas.openxmlformats.org/officeDocument/2006/relationships/hyperlink" Target="https://twitter.com/zee_hindustan" TargetMode="External"/><Relationship Id="rId3291" Type="http://schemas.openxmlformats.org/officeDocument/2006/relationships/hyperlink" Target="https://twitter.com/nandakumar2205" TargetMode="External"/><Relationship Id="rId4135" Type="http://schemas.openxmlformats.org/officeDocument/2006/relationships/hyperlink" Target="https://twitter.com/__ngaa" TargetMode="External"/><Relationship Id="rId1729" Type="http://schemas.openxmlformats.org/officeDocument/2006/relationships/hyperlink" Target="http://pbs.twimg.com/profile_images/2369567553/tzn6x87f08f5kxhyi397_normal.jpeg" TargetMode="External"/><Relationship Id="rId1936" Type="http://schemas.openxmlformats.org/officeDocument/2006/relationships/hyperlink" Target="http://pbs.twimg.com/profile_images/877047937238351872/K4F5qE68_normal.jpg" TargetMode="External"/><Relationship Id="rId4342" Type="http://schemas.openxmlformats.org/officeDocument/2006/relationships/hyperlink" Target="https://twitter.com/ranjna01" TargetMode="External"/><Relationship Id="rId3151" Type="http://schemas.openxmlformats.org/officeDocument/2006/relationships/hyperlink" Target="https://twitter.com/shefvaidya" TargetMode="External"/><Relationship Id="rId4202" Type="http://schemas.openxmlformats.org/officeDocument/2006/relationships/hyperlink" Target="https://twitter.com/tamilnadulive" TargetMode="External"/><Relationship Id="rId3011" Type="http://schemas.openxmlformats.org/officeDocument/2006/relationships/hyperlink" Target="https://twitter.com/shivraj45638475" TargetMode="External"/><Relationship Id="rId3968" Type="http://schemas.openxmlformats.org/officeDocument/2006/relationships/hyperlink" Target="https://twitter.com/dixitvinod167" TargetMode="External"/><Relationship Id="rId5" Type="http://schemas.openxmlformats.org/officeDocument/2006/relationships/hyperlink" Target="https://t.co/Z6gcic7L1X" TargetMode="External"/><Relationship Id="rId889" Type="http://schemas.openxmlformats.org/officeDocument/2006/relationships/hyperlink" Target="http://pbs.twimg.com/profile_images/876785263011287040/cgUWlhF3_normal.jpg" TargetMode="External"/><Relationship Id="rId2777" Type="http://schemas.openxmlformats.org/officeDocument/2006/relationships/hyperlink" Target="https://twitter.com/economictimes" TargetMode="External"/><Relationship Id="rId749" Type="http://schemas.openxmlformats.org/officeDocument/2006/relationships/hyperlink" Target="https://t.co/8CWjbVftgV" TargetMode="External"/><Relationship Id="rId1379" Type="http://schemas.openxmlformats.org/officeDocument/2006/relationships/hyperlink" Target="http://pbs.twimg.com/profile_images/878393752703905792/T3D4TJIt_normal.jpg" TargetMode="External"/><Relationship Id="rId1586" Type="http://schemas.openxmlformats.org/officeDocument/2006/relationships/hyperlink" Target="http://pbs.twimg.com/profile_images/785721444974092288/T2TAORtS_normal.jpg" TargetMode="External"/><Relationship Id="rId2984" Type="http://schemas.openxmlformats.org/officeDocument/2006/relationships/hyperlink" Target="https://twitter.com/jaysidh1" TargetMode="External"/><Relationship Id="rId3828" Type="http://schemas.openxmlformats.org/officeDocument/2006/relationships/hyperlink" Target="https://twitter.com/anon_bhartiya" TargetMode="External"/><Relationship Id="rId609" Type="http://schemas.openxmlformats.org/officeDocument/2006/relationships/hyperlink" Target="https://t.co/W15nMB1mVD" TargetMode="External"/><Relationship Id="rId956" Type="http://schemas.openxmlformats.org/officeDocument/2006/relationships/hyperlink" Target="http://pbs.twimg.com/profile_images/874258643834740736/DcfcVf4N_normal.jpg" TargetMode="External"/><Relationship Id="rId1239" Type="http://schemas.openxmlformats.org/officeDocument/2006/relationships/hyperlink" Target="http://pbs.twimg.com/profile_images/841363300701081602/hh6GDjFd_normal.jpg" TargetMode="External"/><Relationship Id="rId1793" Type="http://schemas.openxmlformats.org/officeDocument/2006/relationships/hyperlink" Target="http://abs.twimg.com/sticky/default_profile_images/default_profile_normal.png" TargetMode="External"/><Relationship Id="rId2637" Type="http://schemas.openxmlformats.org/officeDocument/2006/relationships/hyperlink" Target="http://pbs.twimg.com/profile_images/824218104536317953/T3VUvIQt_normal.jpg" TargetMode="External"/><Relationship Id="rId2844" Type="http://schemas.openxmlformats.org/officeDocument/2006/relationships/hyperlink" Target="https://twitter.com/taruntohana" TargetMode="External"/><Relationship Id="rId85" Type="http://schemas.openxmlformats.org/officeDocument/2006/relationships/hyperlink" Target="https://t.co/3Dw7pKiknb" TargetMode="External"/><Relationship Id="rId816" Type="http://schemas.openxmlformats.org/officeDocument/2006/relationships/hyperlink" Target="http://pbs.twimg.com/profile_images/545996642604683265/UsGiVl8s_normal.jpeg" TargetMode="External"/><Relationship Id="rId1446" Type="http://schemas.openxmlformats.org/officeDocument/2006/relationships/hyperlink" Target="http://pbs.twimg.com/profile_images/815834949433565189/CzU9I6Qv_normal.jpg" TargetMode="External"/><Relationship Id="rId1653" Type="http://schemas.openxmlformats.org/officeDocument/2006/relationships/hyperlink" Target="http://pbs.twimg.com/profile_images/880745178230927360/puX4gO16_normal.jpg" TargetMode="External"/><Relationship Id="rId1860" Type="http://schemas.openxmlformats.org/officeDocument/2006/relationships/hyperlink" Target="http://pbs.twimg.com/profile_images/780390891852673024/AOQN9IYW_normal.jpg" TargetMode="External"/><Relationship Id="rId2704" Type="http://schemas.openxmlformats.org/officeDocument/2006/relationships/hyperlink" Target="http://pbs.twimg.com/profile_images/817679845249290241/YeF53Acy_normal.jpg" TargetMode="External"/><Relationship Id="rId2911" Type="http://schemas.openxmlformats.org/officeDocument/2006/relationships/hyperlink" Target="https://twitter.com/shreepuneet" TargetMode="External"/><Relationship Id="rId1306" Type="http://schemas.openxmlformats.org/officeDocument/2006/relationships/hyperlink" Target="http://pbs.twimg.com/profile_images/813034316225597440/R4SiVMWj_normal.jpg" TargetMode="External"/><Relationship Id="rId1513" Type="http://schemas.openxmlformats.org/officeDocument/2006/relationships/hyperlink" Target="http://pbs.twimg.com/profile_images/800607969234677761/su4lACaR_normal.jpg" TargetMode="External"/><Relationship Id="rId1720" Type="http://schemas.openxmlformats.org/officeDocument/2006/relationships/hyperlink" Target="http://pbs.twimg.com/profile_images/875882721972592640/06jBVLes_normal.jpg" TargetMode="External"/><Relationship Id="rId4669" Type="http://schemas.openxmlformats.org/officeDocument/2006/relationships/hyperlink" Target="https://twitter.com/avadheshtyagi66" TargetMode="External"/><Relationship Id="rId12" Type="http://schemas.openxmlformats.org/officeDocument/2006/relationships/hyperlink" Target="https://t.co/BzRrzHfB5z" TargetMode="External"/><Relationship Id="rId3478" Type="http://schemas.openxmlformats.org/officeDocument/2006/relationships/hyperlink" Target="https://twitter.com/mcdonalds" TargetMode="External"/><Relationship Id="rId3685" Type="http://schemas.openxmlformats.org/officeDocument/2006/relationships/hyperlink" Target="https://twitter.com/vijayindia1" TargetMode="External"/><Relationship Id="rId3892" Type="http://schemas.openxmlformats.org/officeDocument/2006/relationships/hyperlink" Target="https://twitter.com/kadavulrajni" TargetMode="External"/><Relationship Id="rId4529" Type="http://schemas.openxmlformats.org/officeDocument/2006/relationships/hyperlink" Target="https://twitter.com/kailashkkd1438" TargetMode="External"/><Relationship Id="rId4736" Type="http://schemas.openxmlformats.org/officeDocument/2006/relationships/hyperlink" Target="https://twitter.com/aayteishq" TargetMode="External"/><Relationship Id="rId399" Type="http://schemas.openxmlformats.org/officeDocument/2006/relationships/hyperlink" Target="http://t.co/Z4M89fs6mB" TargetMode="External"/><Relationship Id="rId2287" Type="http://schemas.openxmlformats.org/officeDocument/2006/relationships/hyperlink" Target="http://pbs.twimg.com/profile_images/878191626211995648/OOijKdRB_normal.jpg" TargetMode="External"/><Relationship Id="rId2494" Type="http://schemas.openxmlformats.org/officeDocument/2006/relationships/hyperlink" Target="http://pbs.twimg.com/profile_images/854727457496211456/h6Fi8dEf_normal.jpg" TargetMode="External"/><Relationship Id="rId3338" Type="http://schemas.openxmlformats.org/officeDocument/2006/relationships/hyperlink" Target="https://twitter.com/ravivis50216369" TargetMode="External"/><Relationship Id="rId3545" Type="http://schemas.openxmlformats.org/officeDocument/2006/relationships/hyperlink" Target="https://twitter.com/amits" TargetMode="External"/><Relationship Id="rId3752" Type="http://schemas.openxmlformats.org/officeDocument/2006/relationships/hyperlink" Target="https://twitter.com/pereira18midhun" TargetMode="External"/><Relationship Id="rId259" Type="http://schemas.openxmlformats.org/officeDocument/2006/relationships/hyperlink" Target="https://t.co/vSqWrYMbZv" TargetMode="External"/><Relationship Id="rId466" Type="http://schemas.openxmlformats.org/officeDocument/2006/relationships/hyperlink" Target="http://t.co/9nBtg8PphI" TargetMode="External"/><Relationship Id="rId673" Type="http://schemas.openxmlformats.org/officeDocument/2006/relationships/hyperlink" Target="https://t.co/jCamDZqraG" TargetMode="External"/><Relationship Id="rId880" Type="http://schemas.openxmlformats.org/officeDocument/2006/relationships/hyperlink" Target="http://pbs.twimg.com/profile_images/813449591030890496/gEZkck6E_normal.jpg" TargetMode="External"/><Relationship Id="rId1096" Type="http://schemas.openxmlformats.org/officeDocument/2006/relationships/hyperlink" Target="http://pbs.twimg.com/profile_images/824521580705230851/6xNAw2bK_normal.jpg" TargetMode="External"/><Relationship Id="rId2147" Type="http://schemas.openxmlformats.org/officeDocument/2006/relationships/hyperlink" Target="http://pbs.twimg.com/profile_images/861426346131697666/PlUZR_Dx_normal.jpg" TargetMode="External"/><Relationship Id="rId2354" Type="http://schemas.openxmlformats.org/officeDocument/2006/relationships/hyperlink" Target="http://pbs.twimg.com/profile_images/877824591158292480/_2MplNfw_normal.jpg" TargetMode="External"/><Relationship Id="rId2561" Type="http://schemas.openxmlformats.org/officeDocument/2006/relationships/hyperlink" Target="http://pbs.twimg.com/profile_images/880310186920919040/EHofkgmF_normal.jpg" TargetMode="External"/><Relationship Id="rId3405" Type="http://schemas.openxmlformats.org/officeDocument/2006/relationships/hyperlink" Target="https://twitter.com/maheshdas15193" TargetMode="External"/><Relationship Id="rId119" Type="http://schemas.openxmlformats.org/officeDocument/2006/relationships/hyperlink" Target="https://t.co/FhsQ0kARLR" TargetMode="External"/><Relationship Id="rId326" Type="http://schemas.openxmlformats.org/officeDocument/2006/relationships/hyperlink" Target="https://t.co/JmDG2SIIZ6" TargetMode="External"/><Relationship Id="rId533" Type="http://schemas.openxmlformats.org/officeDocument/2006/relationships/hyperlink" Target="https://t.co/9HHfwljBrG" TargetMode="External"/><Relationship Id="rId1163" Type="http://schemas.openxmlformats.org/officeDocument/2006/relationships/hyperlink" Target="http://pbs.twimg.com/profile_images/824800284618559488/7wm67kzU_normal.jpg" TargetMode="External"/><Relationship Id="rId1370" Type="http://schemas.openxmlformats.org/officeDocument/2006/relationships/hyperlink" Target="http://pbs.twimg.com/profile_images/823382039810318336/dPfP209y_normal.jpg" TargetMode="External"/><Relationship Id="rId2007" Type="http://schemas.openxmlformats.org/officeDocument/2006/relationships/hyperlink" Target="http://pbs.twimg.com/profile_images/678973176240566272/-ixaGT9J_normal.jpg" TargetMode="External"/><Relationship Id="rId2214" Type="http://schemas.openxmlformats.org/officeDocument/2006/relationships/hyperlink" Target="http://pbs.twimg.com/profile_images/876520444106375168/i1e3B_vJ_normal.jpg" TargetMode="External"/><Relationship Id="rId3612" Type="http://schemas.openxmlformats.org/officeDocument/2006/relationships/hyperlink" Target="https://twitter.com/narpat_yadav" TargetMode="External"/><Relationship Id="rId740" Type="http://schemas.openxmlformats.org/officeDocument/2006/relationships/hyperlink" Target="https://t.co/C5Huz0daXS" TargetMode="External"/><Relationship Id="rId1023" Type="http://schemas.openxmlformats.org/officeDocument/2006/relationships/hyperlink" Target="http://pbs.twimg.com/profile_images/761117574729830400/8-Y_Chme_normal.jpg" TargetMode="External"/><Relationship Id="rId2421" Type="http://schemas.openxmlformats.org/officeDocument/2006/relationships/hyperlink" Target="http://pbs.twimg.com/profile_images/827670056813416448/9Msgv-3N_normal.jpg" TargetMode="External"/><Relationship Id="rId4179" Type="http://schemas.openxmlformats.org/officeDocument/2006/relationships/hyperlink" Target="https://twitter.com/alwayskna" TargetMode="External"/><Relationship Id="rId600" Type="http://schemas.openxmlformats.org/officeDocument/2006/relationships/hyperlink" Target="https://t.co/h90123UxEh" TargetMode="External"/><Relationship Id="rId1230" Type="http://schemas.openxmlformats.org/officeDocument/2006/relationships/hyperlink" Target="http://pbs.twimg.com/profile_images/657898631564021760/P34LvpH-_normal.jpg" TargetMode="External"/><Relationship Id="rId4386" Type="http://schemas.openxmlformats.org/officeDocument/2006/relationships/hyperlink" Target="https://twitter.com/nirbhaisingh07" TargetMode="External"/><Relationship Id="rId4593" Type="http://schemas.openxmlformats.org/officeDocument/2006/relationships/hyperlink" Target="https://twitter.com/bhumishsave" TargetMode="External"/><Relationship Id="rId3195" Type="http://schemas.openxmlformats.org/officeDocument/2006/relationships/hyperlink" Target="https://twitter.com/maheshk38512492" TargetMode="External"/><Relationship Id="rId4039" Type="http://schemas.openxmlformats.org/officeDocument/2006/relationships/hyperlink" Target="https://twitter.com/jadhavrajendr10" TargetMode="External"/><Relationship Id="rId4246" Type="http://schemas.openxmlformats.org/officeDocument/2006/relationships/hyperlink" Target="https://twitter.com/vineetutoi" TargetMode="External"/><Relationship Id="rId4453" Type="http://schemas.openxmlformats.org/officeDocument/2006/relationships/hyperlink" Target="https://twitter.com/krishram001" TargetMode="External"/><Relationship Id="rId4660" Type="http://schemas.openxmlformats.org/officeDocument/2006/relationships/hyperlink" Target="https://twitter.com/jani_anjaani" TargetMode="External"/><Relationship Id="rId3055" Type="http://schemas.openxmlformats.org/officeDocument/2006/relationships/hyperlink" Target="https://twitter.com/datajunctions" TargetMode="External"/><Relationship Id="rId3262" Type="http://schemas.openxmlformats.org/officeDocument/2006/relationships/hyperlink" Target="https://twitter.com/ishwar0410" TargetMode="External"/><Relationship Id="rId4106" Type="http://schemas.openxmlformats.org/officeDocument/2006/relationships/hyperlink" Target="https://twitter.com/rockstar_aap" TargetMode="External"/><Relationship Id="rId4313" Type="http://schemas.openxmlformats.org/officeDocument/2006/relationships/hyperlink" Target="https://twitter.com/imallikarjunrao" TargetMode="External"/><Relationship Id="rId4520" Type="http://schemas.openxmlformats.org/officeDocument/2006/relationships/hyperlink" Target="https://twitter.com/officeofas_" TargetMode="External"/><Relationship Id="rId183" Type="http://schemas.openxmlformats.org/officeDocument/2006/relationships/hyperlink" Target="https://t.co/XL2iTLVzSj" TargetMode="External"/><Relationship Id="rId390" Type="http://schemas.openxmlformats.org/officeDocument/2006/relationships/hyperlink" Target="https://t.co/9gO3LCliIk" TargetMode="External"/><Relationship Id="rId1907" Type="http://schemas.openxmlformats.org/officeDocument/2006/relationships/hyperlink" Target="http://pbs.twimg.com/profile_images/729746301345275904/gqaXec7j_normal.jpg" TargetMode="External"/><Relationship Id="rId2071" Type="http://schemas.openxmlformats.org/officeDocument/2006/relationships/hyperlink" Target="http://pbs.twimg.com/profile_images/881351214142705664/ej0KiOnR_normal.jpg" TargetMode="External"/><Relationship Id="rId3122" Type="http://schemas.openxmlformats.org/officeDocument/2006/relationships/hyperlink" Target="https://twitter.com/renusethi7" TargetMode="External"/><Relationship Id="rId250" Type="http://schemas.openxmlformats.org/officeDocument/2006/relationships/hyperlink" Target="https://t.co/5JQfkJP2CA" TargetMode="External"/><Relationship Id="rId110" Type="http://schemas.openxmlformats.org/officeDocument/2006/relationships/hyperlink" Target="https://t.co/FUyy809afN" TargetMode="External"/><Relationship Id="rId2888" Type="http://schemas.openxmlformats.org/officeDocument/2006/relationships/hyperlink" Target="https://twitter.com/satishbindalya1" TargetMode="External"/><Relationship Id="rId3939" Type="http://schemas.openxmlformats.org/officeDocument/2006/relationships/hyperlink" Target="https://twitter.com/shahtd" TargetMode="External"/><Relationship Id="rId1697" Type="http://schemas.openxmlformats.org/officeDocument/2006/relationships/hyperlink" Target="http://pbs.twimg.com/profile_images/876101419027255296/nClTXiOQ_normal.jpg" TargetMode="External"/><Relationship Id="rId2748" Type="http://schemas.openxmlformats.org/officeDocument/2006/relationships/hyperlink" Target="http://pbs.twimg.com/profile_images/842070193736167430/Sqy7s7Li_normal.jpg" TargetMode="External"/><Relationship Id="rId2955" Type="http://schemas.openxmlformats.org/officeDocument/2006/relationships/hyperlink" Target="https://twitter.com/nmvmgujarat" TargetMode="External"/><Relationship Id="rId927" Type="http://schemas.openxmlformats.org/officeDocument/2006/relationships/hyperlink" Target="http://pbs.twimg.com/profile_images/858018928878112769/87j-_Xdb_normal.jpg" TargetMode="External"/><Relationship Id="rId1557" Type="http://schemas.openxmlformats.org/officeDocument/2006/relationships/hyperlink" Target="http://pbs.twimg.com/profile_images/754717985428934657/u_JXQ1E1_normal.jpg" TargetMode="External"/><Relationship Id="rId1764" Type="http://schemas.openxmlformats.org/officeDocument/2006/relationships/hyperlink" Target="http://pbs.twimg.com/profile_images/820981076398981120/V70WHMI1_normal.jpg" TargetMode="External"/><Relationship Id="rId1971" Type="http://schemas.openxmlformats.org/officeDocument/2006/relationships/hyperlink" Target="http://pbs.twimg.com/profile_images/55229812/Me_normal.gif" TargetMode="External"/><Relationship Id="rId2608" Type="http://schemas.openxmlformats.org/officeDocument/2006/relationships/hyperlink" Target="http://pbs.twimg.com/profile_images/878750647981531136/KznTSr7j_normal.jpg" TargetMode="External"/><Relationship Id="rId2815" Type="http://schemas.openxmlformats.org/officeDocument/2006/relationships/hyperlink" Target="https://twitter.com/kannan53577" TargetMode="External"/><Relationship Id="rId4170" Type="http://schemas.openxmlformats.org/officeDocument/2006/relationships/hyperlink" Target="https://twitter.com/arungoyal59" TargetMode="External"/><Relationship Id="rId56" Type="http://schemas.openxmlformats.org/officeDocument/2006/relationships/hyperlink" Target="https://t.co/gKffesGP42" TargetMode="External"/><Relationship Id="rId1417" Type="http://schemas.openxmlformats.org/officeDocument/2006/relationships/hyperlink" Target="http://pbs.twimg.com/profile_images/863938854016897024/l6g30n4v_normal.jpg" TargetMode="External"/><Relationship Id="rId1624" Type="http://schemas.openxmlformats.org/officeDocument/2006/relationships/hyperlink" Target="http://pbs.twimg.com/profile_images/468645543485255680/eSaSAPFH_normal.jpeg" TargetMode="External"/><Relationship Id="rId1831" Type="http://schemas.openxmlformats.org/officeDocument/2006/relationships/hyperlink" Target="http://pbs.twimg.com/profile_images/657006801477505024/NFUK78vD_normal.jpg" TargetMode="External"/><Relationship Id="rId4030" Type="http://schemas.openxmlformats.org/officeDocument/2006/relationships/hyperlink" Target="https://twitter.com/heyitsmevj" TargetMode="External"/><Relationship Id="rId3589" Type="http://schemas.openxmlformats.org/officeDocument/2006/relationships/hyperlink" Target="https://twitter.com/sarikaloves2002" TargetMode="External"/><Relationship Id="rId3796" Type="http://schemas.openxmlformats.org/officeDocument/2006/relationships/hyperlink" Target="https://twitter.com/tamilpr69418381" TargetMode="External"/><Relationship Id="rId2398" Type="http://schemas.openxmlformats.org/officeDocument/2006/relationships/hyperlink" Target="http://pbs.twimg.com/profile_images/875045819707265024/dskbOzL2_normal.jpg" TargetMode="External"/><Relationship Id="rId3449" Type="http://schemas.openxmlformats.org/officeDocument/2006/relationships/hyperlink" Target="https://twitter.com/abhee_agrawal" TargetMode="External"/><Relationship Id="rId577" Type="http://schemas.openxmlformats.org/officeDocument/2006/relationships/hyperlink" Target="https://t.co/GddQ326N7C" TargetMode="External"/><Relationship Id="rId2258" Type="http://schemas.openxmlformats.org/officeDocument/2006/relationships/hyperlink" Target="http://pbs.twimg.com/profile_images/675343275612643328/vnRNKouj_normal.jpg" TargetMode="External"/><Relationship Id="rId3656" Type="http://schemas.openxmlformats.org/officeDocument/2006/relationships/hyperlink" Target="https://twitter.com/srienjoys" TargetMode="External"/><Relationship Id="rId3863" Type="http://schemas.openxmlformats.org/officeDocument/2006/relationships/hyperlink" Target="https://twitter.com/abhilashbjpmp" TargetMode="External"/><Relationship Id="rId4707" Type="http://schemas.openxmlformats.org/officeDocument/2006/relationships/hyperlink" Target="https://twitter.com/hariom1354" TargetMode="External"/><Relationship Id="rId784" Type="http://schemas.openxmlformats.org/officeDocument/2006/relationships/hyperlink" Target="http://pbs.twimg.com/profile_images/853653643022573568/Hh1S1w4l_normal.jpg" TargetMode="External"/><Relationship Id="rId991" Type="http://schemas.openxmlformats.org/officeDocument/2006/relationships/hyperlink" Target="http://pbs.twimg.com/profile_images/881711087384580096/2YNDNG4N_normal.jpg" TargetMode="External"/><Relationship Id="rId1067" Type="http://schemas.openxmlformats.org/officeDocument/2006/relationships/hyperlink" Target="http://pbs.twimg.com/profile_images/875705661538959360/_Fwd5jFF_normal.jpg" TargetMode="External"/><Relationship Id="rId2465" Type="http://schemas.openxmlformats.org/officeDocument/2006/relationships/hyperlink" Target="http://pbs.twimg.com/profile_images/828593567278968832/epkciGKq_normal.jpg" TargetMode="External"/><Relationship Id="rId2672" Type="http://schemas.openxmlformats.org/officeDocument/2006/relationships/hyperlink" Target="http://pbs.twimg.com/profile_images/1540967520/image_normal.jpg" TargetMode="External"/><Relationship Id="rId3309" Type="http://schemas.openxmlformats.org/officeDocument/2006/relationships/hyperlink" Target="https://twitter.com/sureshkumar2344" TargetMode="External"/><Relationship Id="rId3516" Type="http://schemas.openxmlformats.org/officeDocument/2006/relationships/hyperlink" Target="https://twitter.com/iampadithurai" TargetMode="External"/><Relationship Id="rId3723" Type="http://schemas.openxmlformats.org/officeDocument/2006/relationships/hyperlink" Target="https://twitter.com/indradevchauha6" TargetMode="External"/><Relationship Id="rId3930" Type="http://schemas.openxmlformats.org/officeDocument/2006/relationships/hyperlink" Target="https://twitter.com/shivakill081" TargetMode="External"/><Relationship Id="rId437" Type="http://schemas.openxmlformats.org/officeDocument/2006/relationships/hyperlink" Target="http://t.co/1LR47XxaXv" TargetMode="External"/><Relationship Id="rId644" Type="http://schemas.openxmlformats.org/officeDocument/2006/relationships/hyperlink" Target="https://t.co/knaMNeWhwN" TargetMode="External"/><Relationship Id="rId851" Type="http://schemas.openxmlformats.org/officeDocument/2006/relationships/hyperlink" Target="http://pbs.twimg.com/profile_images/867058706348998656/sHsncvBa_normal.jpg" TargetMode="External"/><Relationship Id="rId1274" Type="http://schemas.openxmlformats.org/officeDocument/2006/relationships/hyperlink" Target="http://pbs.twimg.com/profile_images/818109350304681984/fbx1H2hx_normal.jpg" TargetMode="External"/><Relationship Id="rId1481" Type="http://schemas.openxmlformats.org/officeDocument/2006/relationships/hyperlink" Target="http://pbs.twimg.com/profile_images/880129496912809984/stDxMHSW_normal.jpg" TargetMode="External"/><Relationship Id="rId2118" Type="http://schemas.openxmlformats.org/officeDocument/2006/relationships/hyperlink" Target="http://pbs.twimg.com/profile_images/703867675575910400/aLOo85s0_normal.jpg" TargetMode="External"/><Relationship Id="rId2325" Type="http://schemas.openxmlformats.org/officeDocument/2006/relationships/hyperlink" Target="http://pbs.twimg.com/profile_images/845673015526522880/YVEFz9Av_normal.jpg" TargetMode="External"/><Relationship Id="rId2532" Type="http://schemas.openxmlformats.org/officeDocument/2006/relationships/hyperlink" Target="http://pbs.twimg.com/profile_images/877532209548320768/Vdu1xX-D_normal.jpg" TargetMode="External"/><Relationship Id="rId504" Type="http://schemas.openxmlformats.org/officeDocument/2006/relationships/hyperlink" Target="https://t.co/0ixAmdnCLz" TargetMode="External"/><Relationship Id="rId711" Type="http://schemas.openxmlformats.org/officeDocument/2006/relationships/hyperlink" Target="https://t.co/yxnwjuPO1o" TargetMode="External"/><Relationship Id="rId1134" Type="http://schemas.openxmlformats.org/officeDocument/2006/relationships/hyperlink" Target="http://pbs.twimg.com/profile_images/812570617090162688/buAbFMw5_normal.jpg" TargetMode="External"/><Relationship Id="rId1341" Type="http://schemas.openxmlformats.org/officeDocument/2006/relationships/hyperlink" Target="http://pbs.twimg.com/profile_images/764422208953262080/ae_VxJ0c_normal.jpg" TargetMode="External"/><Relationship Id="rId4497" Type="http://schemas.openxmlformats.org/officeDocument/2006/relationships/hyperlink" Target="https://twitter.com/mtrrestaurants" TargetMode="External"/><Relationship Id="rId1201" Type="http://schemas.openxmlformats.org/officeDocument/2006/relationships/hyperlink" Target="http://pbs.twimg.com/profile_images/877946846223761411/oX45m6vG_normal.jpg" TargetMode="External"/><Relationship Id="rId3099" Type="http://schemas.openxmlformats.org/officeDocument/2006/relationships/hyperlink" Target="https://twitter.com/5jessijessi" TargetMode="External"/><Relationship Id="rId4357" Type="http://schemas.openxmlformats.org/officeDocument/2006/relationships/hyperlink" Target="https://twitter.com/neru224" TargetMode="External"/><Relationship Id="rId4564" Type="http://schemas.openxmlformats.org/officeDocument/2006/relationships/hyperlink" Target="https://twitter.com/syedgunchanaqvi" TargetMode="External"/><Relationship Id="rId3166" Type="http://schemas.openxmlformats.org/officeDocument/2006/relationships/hyperlink" Target="https://twitter.com/golechhaashish" TargetMode="External"/><Relationship Id="rId3373" Type="http://schemas.openxmlformats.org/officeDocument/2006/relationships/hyperlink" Target="https://twitter.com/ashokomdubey" TargetMode="External"/><Relationship Id="rId3580" Type="http://schemas.openxmlformats.org/officeDocument/2006/relationships/hyperlink" Target="https://twitter.com/gitanjali_ds" TargetMode="External"/><Relationship Id="rId4217" Type="http://schemas.openxmlformats.org/officeDocument/2006/relationships/hyperlink" Target="https://twitter.com/abhinav4bharat" TargetMode="External"/><Relationship Id="rId4424" Type="http://schemas.openxmlformats.org/officeDocument/2006/relationships/hyperlink" Target="https://twitter.com/dress_designs" TargetMode="External"/><Relationship Id="rId294" Type="http://schemas.openxmlformats.org/officeDocument/2006/relationships/hyperlink" Target="http://t.co/dKvXEru4qd" TargetMode="External"/><Relationship Id="rId2182" Type="http://schemas.openxmlformats.org/officeDocument/2006/relationships/hyperlink" Target="http://pbs.twimg.com/profile_images/627378249073463296/AU7_FHVh_normal.jpg" TargetMode="External"/><Relationship Id="rId3026" Type="http://schemas.openxmlformats.org/officeDocument/2006/relationships/hyperlink" Target="https://twitter.com/surajpr54075991" TargetMode="External"/><Relationship Id="rId3233" Type="http://schemas.openxmlformats.org/officeDocument/2006/relationships/hyperlink" Target="https://twitter.com/parthiv9" TargetMode="External"/><Relationship Id="rId4631" Type="http://schemas.openxmlformats.org/officeDocument/2006/relationships/hyperlink" Target="https://twitter.com/bambambanarasi" TargetMode="External"/><Relationship Id="rId154" Type="http://schemas.openxmlformats.org/officeDocument/2006/relationships/hyperlink" Target="https://t.co/SEtVqlka92" TargetMode="External"/><Relationship Id="rId361" Type="http://schemas.openxmlformats.org/officeDocument/2006/relationships/hyperlink" Target="http://t.co/Zsi9x2P1ti" TargetMode="External"/><Relationship Id="rId2042" Type="http://schemas.openxmlformats.org/officeDocument/2006/relationships/hyperlink" Target="http://pbs.twimg.com/profile_images/875216869568806914/W5K3CTin_normal.jpg" TargetMode="External"/><Relationship Id="rId3440" Type="http://schemas.openxmlformats.org/officeDocument/2006/relationships/hyperlink" Target="https://twitter.com/proudtobhindu" TargetMode="External"/><Relationship Id="rId2999" Type="http://schemas.openxmlformats.org/officeDocument/2006/relationships/hyperlink" Target="https://twitter.com/mla_sdeshmukh" TargetMode="External"/><Relationship Id="rId3300" Type="http://schemas.openxmlformats.org/officeDocument/2006/relationships/hyperlink" Target="https://twitter.com/narendramodi_in" TargetMode="External"/><Relationship Id="rId221" Type="http://schemas.openxmlformats.org/officeDocument/2006/relationships/hyperlink" Target="https://t.co/u0I7PbiZr8" TargetMode="External"/><Relationship Id="rId2859" Type="http://schemas.openxmlformats.org/officeDocument/2006/relationships/hyperlink" Target="https://twitter.com/divasjangra7" TargetMode="External"/><Relationship Id="rId1668" Type="http://schemas.openxmlformats.org/officeDocument/2006/relationships/hyperlink" Target="http://pbs.twimg.com/profile_images/868015772374847488/ThXGqF_I_normal.jpg" TargetMode="External"/><Relationship Id="rId1875" Type="http://schemas.openxmlformats.org/officeDocument/2006/relationships/hyperlink" Target="http://pbs.twimg.com/profile_images/867995345250271232/hHEqZaq0_normal.jpg" TargetMode="External"/><Relationship Id="rId2719" Type="http://schemas.openxmlformats.org/officeDocument/2006/relationships/hyperlink" Target="http://pbs.twimg.com/profile_images/840866699847041025/N5siuiYW_normal.jpg" TargetMode="External"/><Relationship Id="rId4074" Type="http://schemas.openxmlformats.org/officeDocument/2006/relationships/hyperlink" Target="https://twitter.com/rahulcranka" TargetMode="External"/><Relationship Id="rId4281" Type="http://schemas.openxmlformats.org/officeDocument/2006/relationships/hyperlink" Target="https://twitter.com/ashishjainiws" TargetMode="External"/><Relationship Id="rId1528" Type="http://schemas.openxmlformats.org/officeDocument/2006/relationships/hyperlink" Target="http://pbs.twimg.com/profile_images/692688034601443328/Xvlk-vez_normal.png" TargetMode="External"/><Relationship Id="rId2926" Type="http://schemas.openxmlformats.org/officeDocument/2006/relationships/hyperlink" Target="https://twitter.com/arunbajpairajan" TargetMode="External"/><Relationship Id="rId3090" Type="http://schemas.openxmlformats.org/officeDocument/2006/relationships/hyperlink" Target="https://twitter.com/rrk753" TargetMode="External"/><Relationship Id="rId4141" Type="http://schemas.openxmlformats.org/officeDocument/2006/relationships/hyperlink" Target="https://twitter.com/sapneswarmahal1" TargetMode="External"/><Relationship Id="rId1735" Type="http://schemas.openxmlformats.org/officeDocument/2006/relationships/hyperlink" Target="http://pbs.twimg.com/profile_images/881583131437842432/acsQ8MQK_normal.jpg" TargetMode="External"/><Relationship Id="rId1942" Type="http://schemas.openxmlformats.org/officeDocument/2006/relationships/hyperlink" Target="http://pbs.twimg.com/profile_images/851387020362604544/PAA_tgUJ_normal.jpg" TargetMode="External"/><Relationship Id="rId4001" Type="http://schemas.openxmlformats.org/officeDocument/2006/relationships/hyperlink" Target="https://twitter.com/navnikant" TargetMode="External"/><Relationship Id="rId27" Type="http://schemas.openxmlformats.org/officeDocument/2006/relationships/hyperlink" Target="https://t.co/XV1PcOZNpZ" TargetMode="External"/><Relationship Id="rId1802" Type="http://schemas.openxmlformats.org/officeDocument/2006/relationships/hyperlink" Target="http://pbs.twimg.com/profile_images/710690023931138048/vKK0LyQT_normal.jpg" TargetMode="External"/><Relationship Id="rId3767" Type="http://schemas.openxmlformats.org/officeDocument/2006/relationships/hyperlink" Target="https://twitter.com/firstpost" TargetMode="External"/><Relationship Id="rId3974" Type="http://schemas.openxmlformats.org/officeDocument/2006/relationships/hyperlink" Target="https://twitter.com/joshirakesh2004" TargetMode="External"/><Relationship Id="rId688" Type="http://schemas.openxmlformats.org/officeDocument/2006/relationships/hyperlink" Target="https://t.co/Gv8nytXNu8" TargetMode="External"/><Relationship Id="rId895" Type="http://schemas.openxmlformats.org/officeDocument/2006/relationships/hyperlink" Target="http://pbs.twimg.com/profile_images/687258869798535168/N58Mbk06_normal.jpg" TargetMode="External"/><Relationship Id="rId2369" Type="http://schemas.openxmlformats.org/officeDocument/2006/relationships/hyperlink" Target="http://pbs.twimg.com/profile_images/869974057726488576/P8B1J6nM_normal.jpg" TargetMode="External"/><Relationship Id="rId2576" Type="http://schemas.openxmlformats.org/officeDocument/2006/relationships/hyperlink" Target="http://pbs.twimg.com/profile_images/841332536676646912/VIbz4x_e_normal.jpg" TargetMode="External"/><Relationship Id="rId2783" Type="http://schemas.openxmlformats.org/officeDocument/2006/relationships/hyperlink" Target="https://twitter.com/bjp4india" TargetMode="External"/><Relationship Id="rId2990" Type="http://schemas.openxmlformats.org/officeDocument/2006/relationships/hyperlink" Target="https://twitter.com/rameshw04005727" TargetMode="External"/><Relationship Id="rId3627" Type="http://schemas.openxmlformats.org/officeDocument/2006/relationships/hyperlink" Target="https://twitter.com/vinodchavdabjp" TargetMode="External"/><Relationship Id="rId3834" Type="http://schemas.openxmlformats.org/officeDocument/2006/relationships/hyperlink" Target="https://twitter.com/rvvinays" TargetMode="External"/><Relationship Id="rId548" Type="http://schemas.openxmlformats.org/officeDocument/2006/relationships/hyperlink" Target="http://t.co/AY6okn1ECf" TargetMode="External"/><Relationship Id="rId755" Type="http://schemas.openxmlformats.org/officeDocument/2006/relationships/hyperlink" Target="https://t.co/XCs6AOUdIZ" TargetMode="External"/><Relationship Id="rId962" Type="http://schemas.openxmlformats.org/officeDocument/2006/relationships/hyperlink" Target="http://pbs.twimg.com/profile_images/508954908/mama_with_lion_cub_South_Africa_Sept__09_normal.jpg" TargetMode="External"/><Relationship Id="rId1178" Type="http://schemas.openxmlformats.org/officeDocument/2006/relationships/hyperlink" Target="http://pbs.twimg.com/profile_images/854238263787311105/qAlEuI69_normal.jpg" TargetMode="External"/><Relationship Id="rId1385" Type="http://schemas.openxmlformats.org/officeDocument/2006/relationships/hyperlink" Target="http://pbs.twimg.com/profile_images/839532265369661441/aoZtHMzu_normal.jpg" TargetMode="External"/><Relationship Id="rId1592" Type="http://schemas.openxmlformats.org/officeDocument/2006/relationships/hyperlink" Target="http://pbs.twimg.com/profile_images/708698847539818497/1Xh0YveW_normal.jpg" TargetMode="External"/><Relationship Id="rId2229" Type="http://schemas.openxmlformats.org/officeDocument/2006/relationships/hyperlink" Target="http://pbs.twimg.com/profile_images/656791310087524352/qPz-0qo2_normal.jpg" TargetMode="External"/><Relationship Id="rId2436" Type="http://schemas.openxmlformats.org/officeDocument/2006/relationships/hyperlink" Target="http://abs.twimg.com/sticky/default_profile_images/default_profile_normal.png" TargetMode="External"/><Relationship Id="rId2643" Type="http://schemas.openxmlformats.org/officeDocument/2006/relationships/hyperlink" Target="http://pbs.twimg.com/profile_images/834944331924586496/RGZuyGRT_normal.jpg" TargetMode="External"/><Relationship Id="rId2850" Type="http://schemas.openxmlformats.org/officeDocument/2006/relationships/hyperlink" Target="https://twitter.com/shaan001" TargetMode="External"/><Relationship Id="rId91" Type="http://schemas.openxmlformats.org/officeDocument/2006/relationships/hyperlink" Target="https://t.co/i7NXOy8deG" TargetMode="External"/><Relationship Id="rId408" Type="http://schemas.openxmlformats.org/officeDocument/2006/relationships/hyperlink" Target="https://t.co/0GamaiQwYt" TargetMode="External"/><Relationship Id="rId615" Type="http://schemas.openxmlformats.org/officeDocument/2006/relationships/hyperlink" Target="https://t.co/LNoZvFFfzg" TargetMode="External"/><Relationship Id="rId822" Type="http://schemas.openxmlformats.org/officeDocument/2006/relationships/hyperlink" Target="http://pbs.twimg.com/profile_images/880658148893347840/Drz4wZgQ_normal.jpg" TargetMode="External"/><Relationship Id="rId1038" Type="http://schemas.openxmlformats.org/officeDocument/2006/relationships/hyperlink" Target="http://pbs.twimg.com/profile_images/823409017816911872/5w3aolfh_normal.jpg" TargetMode="External"/><Relationship Id="rId1245" Type="http://schemas.openxmlformats.org/officeDocument/2006/relationships/hyperlink" Target="http://pbs.twimg.com/profile_images/881512789134671872/DFsFbjvt_normal.jpg" TargetMode="External"/><Relationship Id="rId1452" Type="http://schemas.openxmlformats.org/officeDocument/2006/relationships/hyperlink" Target="http://pbs.twimg.com/profile_images/832823707802419200/NxH3wL72_normal.jpg" TargetMode="External"/><Relationship Id="rId2503" Type="http://schemas.openxmlformats.org/officeDocument/2006/relationships/hyperlink" Target="http://pbs.twimg.com/profile_images/823006757903421440/IYuiMIwF_normal.jpg" TargetMode="External"/><Relationship Id="rId3901" Type="http://schemas.openxmlformats.org/officeDocument/2006/relationships/hyperlink" Target="https://twitter.com/kurup_avinash" TargetMode="External"/><Relationship Id="rId1105" Type="http://schemas.openxmlformats.org/officeDocument/2006/relationships/hyperlink" Target="http://pbs.twimg.com/profile_images/868465723278057474/5nzdTJ_R_normal.jpg" TargetMode="External"/><Relationship Id="rId1312" Type="http://schemas.openxmlformats.org/officeDocument/2006/relationships/hyperlink" Target="http://pbs.twimg.com/profile_images/876053302923845632/wIiNFnSl_normal.jpg" TargetMode="External"/><Relationship Id="rId2710" Type="http://schemas.openxmlformats.org/officeDocument/2006/relationships/hyperlink" Target="http://pbs.twimg.com/profile_images/879004152793321473/WD42SZbG_normal.jpg" TargetMode="External"/><Relationship Id="rId4468" Type="http://schemas.openxmlformats.org/officeDocument/2006/relationships/hyperlink" Target="https://twitter.com/praveencool6" TargetMode="External"/><Relationship Id="rId3277" Type="http://schemas.openxmlformats.org/officeDocument/2006/relationships/hyperlink" Target="https://twitter.com/devraha1" TargetMode="External"/><Relationship Id="rId4675" Type="http://schemas.openxmlformats.org/officeDocument/2006/relationships/hyperlink" Target="https://twitter.com/caknowledgepage" TargetMode="External"/><Relationship Id="rId198" Type="http://schemas.openxmlformats.org/officeDocument/2006/relationships/hyperlink" Target="https://t.co/cjXqo5t9hJ" TargetMode="External"/><Relationship Id="rId2086" Type="http://schemas.openxmlformats.org/officeDocument/2006/relationships/hyperlink" Target="http://pbs.twimg.com/profile_images/871967824356364288/Gdv5N1rs_normal.jpg" TargetMode="External"/><Relationship Id="rId3484" Type="http://schemas.openxmlformats.org/officeDocument/2006/relationships/hyperlink" Target="https://twitter.com/rameshghilly" TargetMode="External"/><Relationship Id="rId3691" Type="http://schemas.openxmlformats.org/officeDocument/2006/relationships/hyperlink" Target="https://twitter.com/prasannakrish5" TargetMode="External"/><Relationship Id="rId4328" Type="http://schemas.openxmlformats.org/officeDocument/2006/relationships/hyperlink" Target="https://twitter.com/iiflmarkets" TargetMode="External"/><Relationship Id="rId4535" Type="http://schemas.openxmlformats.org/officeDocument/2006/relationships/hyperlink" Target="https://twitter.com/parull08" TargetMode="External"/><Relationship Id="rId4742" Type="http://schemas.openxmlformats.org/officeDocument/2006/relationships/hyperlink" Target="https://twitter.com/shobhana18" TargetMode="External"/><Relationship Id="rId2293" Type="http://schemas.openxmlformats.org/officeDocument/2006/relationships/hyperlink" Target="http://pbs.twimg.com/profile_images/756056313650679808/nEuqmfg6_normal.jpg" TargetMode="External"/><Relationship Id="rId3137" Type="http://schemas.openxmlformats.org/officeDocument/2006/relationships/hyperlink" Target="https://twitter.com/nidhi19982902" TargetMode="External"/><Relationship Id="rId3344" Type="http://schemas.openxmlformats.org/officeDocument/2006/relationships/hyperlink" Target="https://twitter.com/a5d04d8860804f6" TargetMode="External"/><Relationship Id="rId3551" Type="http://schemas.openxmlformats.org/officeDocument/2006/relationships/hyperlink" Target="https://twitter.com/olacabs" TargetMode="External"/><Relationship Id="rId4602" Type="http://schemas.openxmlformats.org/officeDocument/2006/relationships/hyperlink" Target="https://twitter.com/imridul2k" TargetMode="External"/><Relationship Id="rId265" Type="http://schemas.openxmlformats.org/officeDocument/2006/relationships/hyperlink" Target="https://t.co/z8AsHeNcHK" TargetMode="External"/><Relationship Id="rId472" Type="http://schemas.openxmlformats.org/officeDocument/2006/relationships/hyperlink" Target="https://t.co/T2VK9ZdIhs" TargetMode="External"/><Relationship Id="rId2153" Type="http://schemas.openxmlformats.org/officeDocument/2006/relationships/hyperlink" Target="http://pbs.twimg.com/profile_images/873107413406105601/NeSN3i0G_normal.jpg" TargetMode="External"/><Relationship Id="rId2360" Type="http://schemas.openxmlformats.org/officeDocument/2006/relationships/hyperlink" Target="http://pbs.twimg.com/profile_images/693766089726033924/i5-u-Q37_normal.jpg" TargetMode="External"/><Relationship Id="rId3204" Type="http://schemas.openxmlformats.org/officeDocument/2006/relationships/hyperlink" Target="https://twitter.com/asitbala" TargetMode="External"/><Relationship Id="rId3411" Type="http://schemas.openxmlformats.org/officeDocument/2006/relationships/hyperlink" Target="https://twitter.com/gsurya" TargetMode="External"/><Relationship Id="rId125" Type="http://schemas.openxmlformats.org/officeDocument/2006/relationships/hyperlink" Target="https://t.co/Q2KLjBa6ja" TargetMode="External"/><Relationship Id="rId332" Type="http://schemas.openxmlformats.org/officeDocument/2006/relationships/hyperlink" Target="https://t.co/KCjaRbt05C" TargetMode="External"/><Relationship Id="rId2013" Type="http://schemas.openxmlformats.org/officeDocument/2006/relationships/hyperlink" Target="http://pbs.twimg.com/profile_images/877604198258495489/22siJm2E_normal.jpg" TargetMode="External"/><Relationship Id="rId2220" Type="http://schemas.openxmlformats.org/officeDocument/2006/relationships/hyperlink" Target="http://pbs.twimg.com/profile_images/658602940999950336/YC0mx4Ym_normal.jpg" TargetMode="External"/><Relationship Id="rId4185" Type="http://schemas.openxmlformats.org/officeDocument/2006/relationships/hyperlink" Target="https://twitter.com/srikidambi_fc" TargetMode="External"/><Relationship Id="rId4392" Type="http://schemas.openxmlformats.org/officeDocument/2006/relationships/hyperlink" Target="https://twitter.com/karuna70449885" TargetMode="External"/><Relationship Id="rId1779" Type="http://schemas.openxmlformats.org/officeDocument/2006/relationships/hyperlink" Target="http://pbs.twimg.com/profile_images/566133745363587074/Zv_pV5HF_normal.jpeg" TargetMode="External"/><Relationship Id="rId1986" Type="http://schemas.openxmlformats.org/officeDocument/2006/relationships/hyperlink" Target="http://pbs.twimg.com/profile_images/676206646243123200/KZynjGhK_normal.jpg" TargetMode="External"/><Relationship Id="rId4045" Type="http://schemas.openxmlformats.org/officeDocument/2006/relationships/hyperlink" Target="https://twitter.com/cynthiababu" TargetMode="External"/><Relationship Id="rId4252" Type="http://schemas.openxmlformats.org/officeDocument/2006/relationships/hyperlink" Target="https://twitter.com/bhavesh_khona" TargetMode="External"/><Relationship Id="rId1639" Type="http://schemas.openxmlformats.org/officeDocument/2006/relationships/hyperlink" Target="http://abs.twimg.com/sticky/default_profile_images/default_profile_normal.png" TargetMode="External"/><Relationship Id="rId1846" Type="http://schemas.openxmlformats.org/officeDocument/2006/relationships/hyperlink" Target="http://pbs.twimg.com/profile_images/669857065938976768/OGSRagoY_normal.png" TargetMode="External"/><Relationship Id="rId3061" Type="http://schemas.openxmlformats.org/officeDocument/2006/relationships/hyperlink" Target="https://twitter.com/business" TargetMode="External"/><Relationship Id="rId1706" Type="http://schemas.openxmlformats.org/officeDocument/2006/relationships/hyperlink" Target="http://pbs.twimg.com/profile_images/880044951563718656/ePItfg5M_normal.jpg" TargetMode="External"/><Relationship Id="rId1913" Type="http://schemas.openxmlformats.org/officeDocument/2006/relationships/hyperlink" Target="http://pbs.twimg.com/profile_images/876101590301671425/Znta3kc3_normal.jpg" TargetMode="External"/><Relationship Id="rId4112" Type="http://schemas.openxmlformats.org/officeDocument/2006/relationships/hyperlink" Target="https://twitter.com/baijal_sakshi" TargetMode="External"/><Relationship Id="rId3878" Type="http://schemas.openxmlformats.org/officeDocument/2006/relationships/hyperlink" Target="https://twitter.com/_ruturajsinh" TargetMode="External"/><Relationship Id="rId799" Type="http://schemas.openxmlformats.org/officeDocument/2006/relationships/hyperlink" Target="http://pbs.twimg.com/profile_images/701299305819275265/5sEsTVd4_normal.jpg" TargetMode="External"/><Relationship Id="rId2687" Type="http://schemas.openxmlformats.org/officeDocument/2006/relationships/hyperlink" Target="http://pbs.twimg.com/profile_images/825818118513709057/K9BSwdBi_normal.jpg" TargetMode="External"/><Relationship Id="rId2894" Type="http://schemas.openxmlformats.org/officeDocument/2006/relationships/hyperlink" Target="https://twitter.com/aendran" TargetMode="External"/><Relationship Id="rId3738" Type="http://schemas.openxmlformats.org/officeDocument/2006/relationships/hyperlink" Target="https://twitter.com/imsadkhan" TargetMode="External"/><Relationship Id="rId659" Type="http://schemas.openxmlformats.org/officeDocument/2006/relationships/hyperlink" Target="https://t.co/i39D7pzszV" TargetMode="External"/><Relationship Id="rId866" Type="http://schemas.openxmlformats.org/officeDocument/2006/relationships/hyperlink" Target="http://pbs.twimg.com/profile_images/855145540534784000/1NCqHqfu_normal.jpg" TargetMode="External"/><Relationship Id="rId1289" Type="http://schemas.openxmlformats.org/officeDocument/2006/relationships/hyperlink" Target="http://pbs.twimg.com/profile_images/843348122730295296/dlJmUepD_normal.jpg" TargetMode="External"/><Relationship Id="rId1496" Type="http://schemas.openxmlformats.org/officeDocument/2006/relationships/hyperlink" Target="http://pbs.twimg.com/profile_images/2589222564/my_photo_normal.png" TargetMode="External"/><Relationship Id="rId2547" Type="http://schemas.openxmlformats.org/officeDocument/2006/relationships/hyperlink" Target="http://pbs.twimg.com/profile_images/825338345953730560/inC7N9As_normal.jpg" TargetMode="External"/><Relationship Id="rId3945" Type="http://schemas.openxmlformats.org/officeDocument/2006/relationships/hyperlink" Target="https://twitter.com/dhavniv" TargetMode="External"/><Relationship Id="rId519" Type="http://schemas.openxmlformats.org/officeDocument/2006/relationships/hyperlink" Target="https://t.co/Su37N1yElc" TargetMode="External"/><Relationship Id="rId1149" Type="http://schemas.openxmlformats.org/officeDocument/2006/relationships/hyperlink" Target="http://pbs.twimg.com/profile_images/685442956946309120/H6MSZSTm_normal.jpg" TargetMode="External"/><Relationship Id="rId1356" Type="http://schemas.openxmlformats.org/officeDocument/2006/relationships/hyperlink" Target="http://pbs.twimg.com/profile_images/871418144983855104/NZxnexyn_normal.jpg" TargetMode="External"/><Relationship Id="rId2754" Type="http://schemas.openxmlformats.org/officeDocument/2006/relationships/hyperlink" Target="http://pbs.twimg.com/profile_images/846931293686267904/OqwgqiFN_normal.jpg" TargetMode="External"/><Relationship Id="rId2961" Type="http://schemas.openxmlformats.org/officeDocument/2006/relationships/hyperlink" Target="https://twitter.com/_shivohm" TargetMode="External"/><Relationship Id="rId3805" Type="http://schemas.openxmlformats.org/officeDocument/2006/relationships/hyperlink" Target="https://twitter.com/ar" TargetMode="External"/><Relationship Id="rId726" Type="http://schemas.openxmlformats.org/officeDocument/2006/relationships/hyperlink" Target="https://t.co/YVRHBUxg9J" TargetMode="External"/><Relationship Id="rId933" Type="http://schemas.openxmlformats.org/officeDocument/2006/relationships/hyperlink" Target="http://pbs.twimg.com/profile_images/872279804049068032/9u65ghat_normal.jpg" TargetMode="External"/><Relationship Id="rId1009" Type="http://schemas.openxmlformats.org/officeDocument/2006/relationships/hyperlink" Target="http://pbs.twimg.com/profile_images/856801696307171328/LZjfUTjO_normal.jpg" TargetMode="External"/><Relationship Id="rId1563" Type="http://schemas.openxmlformats.org/officeDocument/2006/relationships/hyperlink" Target="http://pbs.twimg.com/profile_images/661961305071316992/eS-H5rkR_normal.jpg" TargetMode="External"/><Relationship Id="rId1770" Type="http://schemas.openxmlformats.org/officeDocument/2006/relationships/hyperlink" Target="http://pbs.twimg.com/profile_images/880779828449783810/6CXVuCYN_normal.jpg" TargetMode="External"/><Relationship Id="rId2407" Type="http://schemas.openxmlformats.org/officeDocument/2006/relationships/hyperlink" Target="http://pbs.twimg.com/profile_images/879922175460859904/8mP-RuRx_normal.jpg" TargetMode="External"/><Relationship Id="rId2614" Type="http://schemas.openxmlformats.org/officeDocument/2006/relationships/hyperlink" Target="http://pbs.twimg.com/profile_images/881237566795730945/_Jtf8DxP_normal.jpg" TargetMode="External"/><Relationship Id="rId2821" Type="http://schemas.openxmlformats.org/officeDocument/2006/relationships/hyperlink" Target="https://twitter.com/xmom59" TargetMode="External"/><Relationship Id="rId62" Type="http://schemas.openxmlformats.org/officeDocument/2006/relationships/hyperlink" Target="https://t.co/hUX51Q1okB" TargetMode="External"/><Relationship Id="rId1216" Type="http://schemas.openxmlformats.org/officeDocument/2006/relationships/hyperlink" Target="http://pbs.twimg.com/profile_images/849287674758168576/nqRhZAi4_normal.jpg" TargetMode="External"/><Relationship Id="rId1423" Type="http://schemas.openxmlformats.org/officeDocument/2006/relationships/hyperlink" Target="http://pbs.twimg.com/profile_images/860093614524948481/339Pncaj_normal.jpg" TargetMode="External"/><Relationship Id="rId1630" Type="http://schemas.openxmlformats.org/officeDocument/2006/relationships/hyperlink" Target="http://pbs.twimg.com/profile_images/808645461510746113/sjaoLLKN_normal.jpg" TargetMode="External"/><Relationship Id="rId4579" Type="http://schemas.openxmlformats.org/officeDocument/2006/relationships/hyperlink" Target="https://twitter.com/cruturaj" TargetMode="External"/><Relationship Id="rId3388" Type="http://schemas.openxmlformats.org/officeDocument/2006/relationships/hyperlink" Target="https://twitter.com/nikhildadhich" TargetMode="External"/><Relationship Id="rId3595" Type="http://schemas.openxmlformats.org/officeDocument/2006/relationships/hyperlink" Target="https://twitter.com/jjayakumar31" TargetMode="External"/><Relationship Id="rId4439" Type="http://schemas.openxmlformats.org/officeDocument/2006/relationships/hyperlink" Target="https://twitter.com/drsktyagi_mcm" TargetMode="External"/><Relationship Id="rId4646" Type="http://schemas.openxmlformats.org/officeDocument/2006/relationships/hyperlink" Target="https://twitter.com/chinmayb_7" TargetMode="External"/><Relationship Id="rId2197" Type="http://schemas.openxmlformats.org/officeDocument/2006/relationships/hyperlink" Target="http://pbs.twimg.com/profile_images/807191899597479936/rCZeM75A_normal.jpg" TargetMode="External"/><Relationship Id="rId3248" Type="http://schemas.openxmlformats.org/officeDocument/2006/relationships/hyperlink" Target="https://twitter.com/radiocityindia" TargetMode="External"/><Relationship Id="rId3455" Type="http://schemas.openxmlformats.org/officeDocument/2006/relationships/hyperlink" Target="https://twitter.com/newsflickshindi" TargetMode="External"/><Relationship Id="rId3662" Type="http://schemas.openxmlformats.org/officeDocument/2006/relationships/hyperlink" Target="https://twitter.com/nakuulmehta" TargetMode="External"/><Relationship Id="rId4506" Type="http://schemas.openxmlformats.org/officeDocument/2006/relationships/hyperlink" Target="https://twitter.com/sonuins02181539" TargetMode="External"/><Relationship Id="rId4713" Type="http://schemas.openxmlformats.org/officeDocument/2006/relationships/hyperlink" Target="https://twitter.com/drupadmathur" TargetMode="External"/><Relationship Id="rId169" Type="http://schemas.openxmlformats.org/officeDocument/2006/relationships/hyperlink" Target="https://t.co/c75MieBM6B" TargetMode="External"/><Relationship Id="rId376" Type="http://schemas.openxmlformats.org/officeDocument/2006/relationships/hyperlink" Target="https://t.co/EcZtyQbWDi" TargetMode="External"/><Relationship Id="rId583" Type="http://schemas.openxmlformats.org/officeDocument/2006/relationships/hyperlink" Target="https://t.co/yRgabQFE4a" TargetMode="External"/><Relationship Id="rId790" Type="http://schemas.openxmlformats.org/officeDocument/2006/relationships/hyperlink" Target="http://pbs.twimg.com/profile_images/876370635949170688/x-zI72Yt_normal.jpg" TargetMode="External"/><Relationship Id="rId2057" Type="http://schemas.openxmlformats.org/officeDocument/2006/relationships/hyperlink" Target="http://pbs.twimg.com/profile_images/877564776498507777/wiVHUWYs_normal.jpg" TargetMode="External"/><Relationship Id="rId2264" Type="http://schemas.openxmlformats.org/officeDocument/2006/relationships/hyperlink" Target="http://pbs.twimg.com/profile_images/835127600716525568/SKkzaFgh_normal.jpg" TargetMode="External"/><Relationship Id="rId2471" Type="http://schemas.openxmlformats.org/officeDocument/2006/relationships/hyperlink" Target="http://pbs.twimg.com/profile_images/876395490346057730/HwsRmsHI_normal.jpg" TargetMode="External"/><Relationship Id="rId3108" Type="http://schemas.openxmlformats.org/officeDocument/2006/relationships/hyperlink" Target="https://twitter.com/barvesindia" TargetMode="External"/><Relationship Id="rId3315" Type="http://schemas.openxmlformats.org/officeDocument/2006/relationships/hyperlink" Target="https://twitter.com/digitalcinemas" TargetMode="External"/><Relationship Id="rId3522" Type="http://schemas.openxmlformats.org/officeDocument/2006/relationships/hyperlink" Target="https://twitter.com/nareshgoyal67" TargetMode="External"/><Relationship Id="rId236" Type="http://schemas.openxmlformats.org/officeDocument/2006/relationships/hyperlink" Target="https://t.co/XEgqV1mOFN" TargetMode="External"/><Relationship Id="rId443" Type="http://schemas.openxmlformats.org/officeDocument/2006/relationships/hyperlink" Target="https://t.co/ZZCkAA0YTs" TargetMode="External"/><Relationship Id="rId650" Type="http://schemas.openxmlformats.org/officeDocument/2006/relationships/hyperlink" Target="https://t.co/rQDKPBBh1S" TargetMode="External"/><Relationship Id="rId1073" Type="http://schemas.openxmlformats.org/officeDocument/2006/relationships/hyperlink" Target="http://pbs.twimg.com/profile_images/753103187394097152/a5Hckg3t_normal.jpg" TargetMode="External"/><Relationship Id="rId1280" Type="http://schemas.openxmlformats.org/officeDocument/2006/relationships/hyperlink" Target="http://pbs.twimg.com/profile_images/826789329573933057/YpPX0X_6_normal.jpg" TargetMode="External"/><Relationship Id="rId2124" Type="http://schemas.openxmlformats.org/officeDocument/2006/relationships/hyperlink" Target="http://pbs.twimg.com/profile_images/812587343832031233/UP-SZrbp_normal.jpg" TargetMode="External"/><Relationship Id="rId2331" Type="http://schemas.openxmlformats.org/officeDocument/2006/relationships/hyperlink" Target="http://pbs.twimg.com/profile_images/880008125243195392/2W7Dm4Zm_normal.jpg" TargetMode="External"/><Relationship Id="rId303" Type="http://schemas.openxmlformats.org/officeDocument/2006/relationships/hyperlink" Target="http://t.co/DlOJTBoHVg" TargetMode="External"/><Relationship Id="rId1140" Type="http://schemas.openxmlformats.org/officeDocument/2006/relationships/hyperlink" Target="http://pbs.twimg.com/profile_images/641559224171003905/03s6fiRJ_normal.jpg" TargetMode="External"/><Relationship Id="rId4089" Type="http://schemas.openxmlformats.org/officeDocument/2006/relationships/hyperlink" Target="https://twitter.com/pushpa_peace" TargetMode="External"/><Relationship Id="rId4296" Type="http://schemas.openxmlformats.org/officeDocument/2006/relationships/hyperlink" Target="https://twitter.com/alokpathak1966" TargetMode="External"/><Relationship Id="rId510" Type="http://schemas.openxmlformats.org/officeDocument/2006/relationships/hyperlink" Target="https://t.co/O1EyJbt5wt" TargetMode="External"/><Relationship Id="rId1000" Type="http://schemas.openxmlformats.org/officeDocument/2006/relationships/hyperlink" Target="http://pbs.twimg.com/profile_images/881694021994897409/jKcZt92h_normal.jpg" TargetMode="External"/><Relationship Id="rId1957" Type="http://schemas.openxmlformats.org/officeDocument/2006/relationships/hyperlink" Target="http://pbs.twimg.com/profile_images/831337300038660096/ZMaSjRv3_normal.jpg" TargetMode="External"/><Relationship Id="rId4156" Type="http://schemas.openxmlformats.org/officeDocument/2006/relationships/hyperlink" Target="https://twitter.com/bhagwajawan" TargetMode="External"/><Relationship Id="rId4363" Type="http://schemas.openxmlformats.org/officeDocument/2006/relationships/hyperlink" Target="https://twitter.com/sachinbaxi" TargetMode="External"/><Relationship Id="rId4570" Type="http://schemas.openxmlformats.org/officeDocument/2006/relationships/hyperlink" Target="https://twitter.com/vighrane01" TargetMode="External"/><Relationship Id="rId1817" Type="http://schemas.openxmlformats.org/officeDocument/2006/relationships/hyperlink" Target="http://pbs.twimg.com/profile_images/880360498947948544/OTtJtLv3_normal.jpg" TargetMode="External"/><Relationship Id="rId3172" Type="http://schemas.openxmlformats.org/officeDocument/2006/relationships/hyperlink" Target="https://twitter.com/sharafatazmi" TargetMode="External"/><Relationship Id="rId4016" Type="http://schemas.openxmlformats.org/officeDocument/2006/relationships/hyperlink" Target="https://twitter.com/amitkusaxena" TargetMode="External"/><Relationship Id="rId4223" Type="http://schemas.openxmlformats.org/officeDocument/2006/relationships/hyperlink" Target="https://twitter.com/modifiedrahuls" TargetMode="External"/><Relationship Id="rId4430" Type="http://schemas.openxmlformats.org/officeDocument/2006/relationships/hyperlink" Target="https://twitter.com/mamataofficial" TargetMode="External"/><Relationship Id="rId3032" Type="http://schemas.openxmlformats.org/officeDocument/2006/relationships/hyperlink" Target="https://twitter.com/akg316arvind" TargetMode="External"/><Relationship Id="rId160" Type="http://schemas.openxmlformats.org/officeDocument/2006/relationships/hyperlink" Target="http://t.co/udk2dJPBb3" TargetMode="External"/><Relationship Id="rId3989" Type="http://schemas.openxmlformats.org/officeDocument/2006/relationships/hyperlink" Target="https://twitter.com/rishabhmalik" TargetMode="External"/><Relationship Id="rId2798" Type="http://schemas.openxmlformats.org/officeDocument/2006/relationships/hyperlink" Target="https://twitter.com/m2010_suresneha" TargetMode="External"/><Relationship Id="rId3849" Type="http://schemas.openxmlformats.org/officeDocument/2006/relationships/hyperlink" Target="https://twitter.com/ashish_gupt1984" TargetMode="External"/><Relationship Id="rId977" Type="http://schemas.openxmlformats.org/officeDocument/2006/relationships/hyperlink" Target="http://pbs.twimg.com/profile_images/872282461203349504/Gwg-97_X_normal.jpg" TargetMode="External"/><Relationship Id="rId2658" Type="http://schemas.openxmlformats.org/officeDocument/2006/relationships/hyperlink" Target="http://pbs.twimg.com/profile_images/879059663240572928/5Ovf3Cnh_normal.jpg" TargetMode="External"/><Relationship Id="rId2865" Type="http://schemas.openxmlformats.org/officeDocument/2006/relationships/hyperlink" Target="https://twitter.com/imrjshubhankar" TargetMode="External"/><Relationship Id="rId3709" Type="http://schemas.openxmlformats.org/officeDocument/2006/relationships/hyperlink" Target="https://twitter.com/vscharag07" TargetMode="External"/><Relationship Id="rId3916" Type="http://schemas.openxmlformats.org/officeDocument/2006/relationships/hyperlink" Target="https://twitter.com/tv9marathi" TargetMode="External"/><Relationship Id="rId4080" Type="http://schemas.openxmlformats.org/officeDocument/2006/relationships/hyperlink" Target="https://twitter.com/raju_bishnoi1" TargetMode="External"/><Relationship Id="rId837" Type="http://schemas.openxmlformats.org/officeDocument/2006/relationships/hyperlink" Target="http://pbs.twimg.com/profile_images/880813168234184704/zo9wNzTd_normal.jpg" TargetMode="External"/><Relationship Id="rId1467" Type="http://schemas.openxmlformats.org/officeDocument/2006/relationships/hyperlink" Target="http://pbs.twimg.com/profile_images/877625008973021184/ByAbp9wa_normal.jpg" TargetMode="External"/><Relationship Id="rId1674" Type="http://schemas.openxmlformats.org/officeDocument/2006/relationships/hyperlink" Target="http://pbs.twimg.com/profile_images/804304009028714497/y7NZMRFW_normal.jpg" TargetMode="External"/><Relationship Id="rId1881" Type="http://schemas.openxmlformats.org/officeDocument/2006/relationships/hyperlink" Target="http://pbs.twimg.com/profile_images/881551585607811074/sRKOOQdi_normal.jpg" TargetMode="External"/><Relationship Id="rId2518" Type="http://schemas.openxmlformats.org/officeDocument/2006/relationships/hyperlink" Target="http://pbs.twimg.com/profile_images/1714975648/kkjkkkk_normal.jpg" TargetMode="External"/><Relationship Id="rId2725" Type="http://schemas.openxmlformats.org/officeDocument/2006/relationships/hyperlink" Target="http://pbs.twimg.com/profile_images/842405929912025088/JCqQf-Br_normal.jpg" TargetMode="External"/><Relationship Id="rId2932" Type="http://schemas.openxmlformats.org/officeDocument/2006/relationships/hyperlink" Target="https://twitter.com/agarwalladinesh" TargetMode="External"/><Relationship Id="rId904" Type="http://schemas.openxmlformats.org/officeDocument/2006/relationships/hyperlink" Target="http://pbs.twimg.com/profile_images/879907127682375680/9mNkPRLg_normal.jpg" TargetMode="External"/><Relationship Id="rId1327" Type="http://schemas.openxmlformats.org/officeDocument/2006/relationships/hyperlink" Target="http://pbs.twimg.com/profile_images/856508346190381057/DaVvCgBo_normal.jpg" TargetMode="External"/><Relationship Id="rId1534" Type="http://schemas.openxmlformats.org/officeDocument/2006/relationships/hyperlink" Target="http://pbs.twimg.com/profile_images/879406348613541888/bS6hmL_W_normal.jpg" TargetMode="External"/><Relationship Id="rId1741" Type="http://schemas.openxmlformats.org/officeDocument/2006/relationships/hyperlink" Target="http://pbs.twimg.com/profile_images/881725261649027072/HHGmWdOK_normal.jpg" TargetMode="External"/><Relationship Id="rId33" Type="http://schemas.openxmlformats.org/officeDocument/2006/relationships/hyperlink" Target="https://t.co/RzstcYHjSs" TargetMode="External"/><Relationship Id="rId1601" Type="http://schemas.openxmlformats.org/officeDocument/2006/relationships/hyperlink" Target="http://pbs.twimg.com/profile_images/875863962520231936/6ulNywna_normal.jpg" TargetMode="External"/><Relationship Id="rId3499" Type="http://schemas.openxmlformats.org/officeDocument/2006/relationships/hyperlink" Target="https://twitter.com/virendersehwag" TargetMode="External"/><Relationship Id="rId3359" Type="http://schemas.openxmlformats.org/officeDocument/2006/relationships/hyperlink" Target="https://twitter.com/tamal_bhadra" TargetMode="External"/><Relationship Id="rId3566" Type="http://schemas.openxmlformats.org/officeDocument/2006/relationships/hyperlink" Target="https://twitter.com/jusclickme" TargetMode="External"/><Relationship Id="rId487" Type="http://schemas.openxmlformats.org/officeDocument/2006/relationships/hyperlink" Target="https://t.co/kygKtIvHqd" TargetMode="External"/><Relationship Id="rId694" Type="http://schemas.openxmlformats.org/officeDocument/2006/relationships/hyperlink" Target="https://t.co/9QEcd1Ymtl" TargetMode="External"/><Relationship Id="rId2168" Type="http://schemas.openxmlformats.org/officeDocument/2006/relationships/hyperlink" Target="http://pbs.twimg.com/profile_images/815048308200718336/u55fSSRb_normal.jpg" TargetMode="External"/><Relationship Id="rId2375" Type="http://schemas.openxmlformats.org/officeDocument/2006/relationships/hyperlink" Target="http://pbs.twimg.com/profile_images/871018562806304768/ag0OtcJW_normal.jpg" TargetMode="External"/><Relationship Id="rId3219" Type="http://schemas.openxmlformats.org/officeDocument/2006/relationships/hyperlink" Target="https://twitter.com/atulmohan2" TargetMode="External"/><Relationship Id="rId3773" Type="http://schemas.openxmlformats.org/officeDocument/2006/relationships/hyperlink" Target="https://twitter.com/mangara81102542" TargetMode="External"/><Relationship Id="rId3980" Type="http://schemas.openxmlformats.org/officeDocument/2006/relationships/hyperlink" Target="https://twitter.com/mahijhawar123" TargetMode="External"/><Relationship Id="rId4617" Type="http://schemas.openxmlformats.org/officeDocument/2006/relationships/hyperlink" Target="https://twitter.com/humannotabully" TargetMode="External"/><Relationship Id="rId347" Type="http://schemas.openxmlformats.org/officeDocument/2006/relationships/hyperlink" Target="https://t.co/PjELdtMAak" TargetMode="External"/><Relationship Id="rId1184" Type="http://schemas.openxmlformats.org/officeDocument/2006/relationships/hyperlink" Target="http://pbs.twimg.com/profile_images/876122268505694209/lgjoFOBe_normal.jpg" TargetMode="External"/><Relationship Id="rId2028" Type="http://schemas.openxmlformats.org/officeDocument/2006/relationships/hyperlink" Target="http://pbs.twimg.com/profile_images/881375985484148737/hKRfTbI-_normal.jpg" TargetMode="External"/><Relationship Id="rId2582" Type="http://schemas.openxmlformats.org/officeDocument/2006/relationships/hyperlink" Target="http://pbs.twimg.com/profile_images/871977760683573252/oCLPwGXl_normal.jpg" TargetMode="External"/><Relationship Id="rId3426" Type="http://schemas.openxmlformats.org/officeDocument/2006/relationships/hyperlink" Target="https://twitter.com/rajnagpal2" TargetMode="External"/><Relationship Id="rId3633" Type="http://schemas.openxmlformats.org/officeDocument/2006/relationships/hyperlink" Target="https://twitter.com/rakeshgrover14" TargetMode="External"/><Relationship Id="rId3840" Type="http://schemas.openxmlformats.org/officeDocument/2006/relationships/hyperlink" Target="https://twitter.com/mitheeleshp" TargetMode="External"/><Relationship Id="rId554" Type="http://schemas.openxmlformats.org/officeDocument/2006/relationships/hyperlink" Target="http://t.co/YUON6mbMqr" TargetMode="External"/><Relationship Id="rId761" Type="http://schemas.openxmlformats.org/officeDocument/2006/relationships/hyperlink" Target="https://t.co/fQ85ARsNgS" TargetMode="External"/><Relationship Id="rId1391" Type="http://schemas.openxmlformats.org/officeDocument/2006/relationships/hyperlink" Target="http://pbs.twimg.com/profile_images/694529165349924865/0olIJXRo_normal.jpg" TargetMode="External"/><Relationship Id="rId2235" Type="http://schemas.openxmlformats.org/officeDocument/2006/relationships/hyperlink" Target="http://pbs.twimg.com/profile_images/630775233541115909/l6NLBdsw_normal.jpg" TargetMode="External"/><Relationship Id="rId2442" Type="http://schemas.openxmlformats.org/officeDocument/2006/relationships/hyperlink" Target="http://pbs.twimg.com/profile_images/799865662361325568/5f30HzDs_normal.jpg" TargetMode="External"/><Relationship Id="rId3700" Type="http://schemas.openxmlformats.org/officeDocument/2006/relationships/hyperlink" Target="https://twitter.com/jishnu7" TargetMode="External"/><Relationship Id="rId207" Type="http://schemas.openxmlformats.org/officeDocument/2006/relationships/hyperlink" Target="http://t.co/cSvBzlUyno" TargetMode="External"/><Relationship Id="rId414" Type="http://schemas.openxmlformats.org/officeDocument/2006/relationships/hyperlink" Target="https://t.co/ZoE8VtKIND" TargetMode="External"/><Relationship Id="rId621" Type="http://schemas.openxmlformats.org/officeDocument/2006/relationships/hyperlink" Target="https://t.co/w3c0xMurJn" TargetMode="External"/><Relationship Id="rId1044" Type="http://schemas.openxmlformats.org/officeDocument/2006/relationships/hyperlink" Target="http://pbs.twimg.com/profile_images/877039122426322944/ZwGtAtgv_normal.jpg" TargetMode="External"/><Relationship Id="rId1251" Type="http://schemas.openxmlformats.org/officeDocument/2006/relationships/hyperlink" Target="http://pbs.twimg.com/profile_images/878606664596832257/MRTtWYgH_normal.jpg" TargetMode="External"/><Relationship Id="rId2302" Type="http://schemas.openxmlformats.org/officeDocument/2006/relationships/hyperlink" Target="http://pbs.twimg.com/profile_images/874578627433594880/L5d0lszf_normal.jpg" TargetMode="External"/><Relationship Id="rId1111" Type="http://schemas.openxmlformats.org/officeDocument/2006/relationships/hyperlink" Target="http://pbs.twimg.com/profile_images/378800000447993891/240d68069d717dcc87c01f83d638ea4c_normal.jpeg" TargetMode="External"/><Relationship Id="rId4267" Type="http://schemas.openxmlformats.org/officeDocument/2006/relationships/hyperlink" Target="https://twitter.com/sdeofcgzb" TargetMode="External"/><Relationship Id="rId4474" Type="http://schemas.openxmlformats.org/officeDocument/2006/relationships/hyperlink" Target="https://twitter.com/roshanchawda" TargetMode="External"/><Relationship Id="rId4681" Type="http://schemas.openxmlformats.org/officeDocument/2006/relationships/hyperlink" Target="https://twitter.com/uber_india" TargetMode="External"/><Relationship Id="rId3076" Type="http://schemas.openxmlformats.org/officeDocument/2006/relationships/hyperlink" Target="https://twitter.com/pkm370" TargetMode="External"/><Relationship Id="rId3283" Type="http://schemas.openxmlformats.org/officeDocument/2006/relationships/hyperlink" Target="https://twitter.com/inaniyaram" TargetMode="External"/><Relationship Id="rId3490" Type="http://schemas.openxmlformats.org/officeDocument/2006/relationships/hyperlink" Target="https://twitter.com/empoweringdlrs" TargetMode="External"/><Relationship Id="rId4127" Type="http://schemas.openxmlformats.org/officeDocument/2006/relationships/hyperlink" Target="https://twitter.com/sumitvyas0" TargetMode="External"/><Relationship Id="rId4334" Type="http://schemas.openxmlformats.org/officeDocument/2006/relationships/hyperlink" Target="https://twitter.com/chaaibaai" TargetMode="External"/><Relationship Id="rId4541" Type="http://schemas.openxmlformats.org/officeDocument/2006/relationships/hyperlink" Target="https://twitter.com/ashwini8025" TargetMode="External"/><Relationship Id="rId1928" Type="http://schemas.openxmlformats.org/officeDocument/2006/relationships/hyperlink" Target="http://pbs.twimg.com/profile_images/743824651155955713/UnJnr0fz_normal.jpg" TargetMode="External"/><Relationship Id="rId2092" Type="http://schemas.openxmlformats.org/officeDocument/2006/relationships/hyperlink" Target="http://pbs.twimg.com/profile_images/881642809907916800/O44o6b6p_normal.jpg" TargetMode="External"/><Relationship Id="rId3143" Type="http://schemas.openxmlformats.org/officeDocument/2006/relationships/hyperlink" Target="https://twitter.com/mandeepjhajhria" TargetMode="External"/><Relationship Id="rId3350" Type="http://schemas.openxmlformats.org/officeDocument/2006/relationships/hyperlink" Target="https://twitter.com/sameermaheshw15" TargetMode="External"/><Relationship Id="rId271" Type="http://schemas.openxmlformats.org/officeDocument/2006/relationships/hyperlink" Target="https://t.co/gocbwjAKeY" TargetMode="External"/><Relationship Id="rId3003" Type="http://schemas.openxmlformats.org/officeDocument/2006/relationships/hyperlink" Target="https://twitter.com/captabhimanyu" TargetMode="External"/><Relationship Id="rId4401" Type="http://schemas.openxmlformats.org/officeDocument/2006/relationships/hyperlink" Target="https://twitter.com/jitendra672657" TargetMode="External"/><Relationship Id="rId131" Type="http://schemas.openxmlformats.org/officeDocument/2006/relationships/hyperlink" Target="https://t.co/YOktriCtQB" TargetMode="External"/><Relationship Id="rId3210" Type="http://schemas.openxmlformats.org/officeDocument/2006/relationships/hyperlink" Target="https://twitter.com/saravanan_jiiva" TargetMode="External"/><Relationship Id="rId2769" Type="http://schemas.openxmlformats.org/officeDocument/2006/relationships/hyperlink" Target="https://twitter.com/vijaysi77377108" TargetMode="External"/><Relationship Id="rId2976" Type="http://schemas.openxmlformats.org/officeDocument/2006/relationships/hyperlink" Target="https://twitter.com/rahulraghs" TargetMode="External"/><Relationship Id="rId948" Type="http://schemas.openxmlformats.org/officeDocument/2006/relationships/hyperlink" Target="http://pbs.twimg.com/profile_images/875413906465976323/e9a17CE2_normal.jpg" TargetMode="External"/><Relationship Id="rId1578" Type="http://schemas.openxmlformats.org/officeDocument/2006/relationships/hyperlink" Target="http://pbs.twimg.com/profile_images/759775109234122752/xTLO57XV_normal.jpg" TargetMode="External"/><Relationship Id="rId1785" Type="http://schemas.openxmlformats.org/officeDocument/2006/relationships/hyperlink" Target="http://pbs.twimg.com/profile_images/840970345221914625/3-twC3A1_normal.jpg" TargetMode="External"/><Relationship Id="rId1992" Type="http://schemas.openxmlformats.org/officeDocument/2006/relationships/hyperlink" Target="http://pbs.twimg.com/profile_images/873050749202178048/Tgg76dpA_normal.jpg" TargetMode="External"/><Relationship Id="rId2629" Type="http://schemas.openxmlformats.org/officeDocument/2006/relationships/hyperlink" Target="http://pbs.twimg.com/profile_images/874498354239197184/k9-SDISo_normal.jpg" TargetMode="External"/><Relationship Id="rId2836" Type="http://schemas.openxmlformats.org/officeDocument/2006/relationships/hyperlink" Target="https://twitter.com/myfellowindians" TargetMode="External"/><Relationship Id="rId4191" Type="http://schemas.openxmlformats.org/officeDocument/2006/relationships/hyperlink" Target="https://twitter.com/ranganaathan" TargetMode="External"/><Relationship Id="rId77" Type="http://schemas.openxmlformats.org/officeDocument/2006/relationships/hyperlink" Target="https://t.co/tCN3RqYtkr" TargetMode="External"/><Relationship Id="rId808" Type="http://schemas.openxmlformats.org/officeDocument/2006/relationships/hyperlink" Target="http://pbs.twimg.com/profile_images/872319767230722048/A-d5yiX7_normal.jpg" TargetMode="External"/><Relationship Id="rId1438" Type="http://schemas.openxmlformats.org/officeDocument/2006/relationships/hyperlink" Target="http://pbs.twimg.com/profile_images/553846262353522688/4kmgVyoE_normal.jpeg" TargetMode="External"/><Relationship Id="rId1645" Type="http://schemas.openxmlformats.org/officeDocument/2006/relationships/hyperlink" Target="http://pbs.twimg.com/profile_images/754255449063555072/nU_UizI9_normal.jpg" TargetMode="External"/><Relationship Id="rId4051" Type="http://schemas.openxmlformats.org/officeDocument/2006/relationships/hyperlink" Target="https://twitter.com/iabhishek_j" TargetMode="External"/><Relationship Id="rId1852" Type="http://schemas.openxmlformats.org/officeDocument/2006/relationships/hyperlink" Target="http://pbs.twimg.com/profile_images/773730161791373312/f2UhmiDg_normal.jpg" TargetMode="External"/><Relationship Id="rId2903" Type="http://schemas.openxmlformats.org/officeDocument/2006/relationships/hyperlink" Target="https://twitter.com/aartic02" TargetMode="External"/><Relationship Id="rId1505" Type="http://schemas.openxmlformats.org/officeDocument/2006/relationships/hyperlink" Target="http://pbs.twimg.com/profile_images/744049857971822592/-bU-xDyP_normal.jpg" TargetMode="External"/><Relationship Id="rId1712" Type="http://schemas.openxmlformats.org/officeDocument/2006/relationships/hyperlink" Target="http://pbs.twimg.com/profile_images/881378369639731200/3fJEPBG9_normal.jpg" TargetMode="External"/><Relationship Id="rId3677" Type="http://schemas.openxmlformats.org/officeDocument/2006/relationships/hyperlink" Target="https://twitter.com/harrie007" TargetMode="External"/><Relationship Id="rId3884" Type="http://schemas.openxmlformats.org/officeDocument/2006/relationships/hyperlink" Target="https://twitter.com/aryansa92289113" TargetMode="External"/><Relationship Id="rId4728" Type="http://schemas.openxmlformats.org/officeDocument/2006/relationships/hyperlink" Target="https://twitter.com/davinder446" TargetMode="External"/><Relationship Id="rId598" Type="http://schemas.openxmlformats.org/officeDocument/2006/relationships/hyperlink" Target="http://t.co/zCp3pil6Qd" TargetMode="External"/><Relationship Id="rId2279" Type="http://schemas.openxmlformats.org/officeDocument/2006/relationships/hyperlink" Target="http://pbs.twimg.com/profile_images/765440206279352320/GWiZ9ZJw_normal.jpg" TargetMode="External"/><Relationship Id="rId2486" Type="http://schemas.openxmlformats.org/officeDocument/2006/relationships/hyperlink" Target="http://pbs.twimg.com/profile_images/814771249209544704/ZrVOBwMT_normal.jpg" TargetMode="External"/><Relationship Id="rId2693" Type="http://schemas.openxmlformats.org/officeDocument/2006/relationships/hyperlink" Target="http://pbs.twimg.com/profile_images/795301978733760512/Qv9LA5FF_normal.jpg" TargetMode="External"/><Relationship Id="rId3537" Type="http://schemas.openxmlformats.org/officeDocument/2006/relationships/hyperlink" Target="https://twitter.com/virendramodi2" TargetMode="External"/><Relationship Id="rId3744" Type="http://schemas.openxmlformats.org/officeDocument/2006/relationships/hyperlink" Target="https://twitter.com/strykerindia" TargetMode="External"/><Relationship Id="rId3951" Type="http://schemas.openxmlformats.org/officeDocument/2006/relationships/hyperlink" Target="https://twitter.com/suryadeep_ag" TargetMode="External"/><Relationship Id="rId458" Type="http://schemas.openxmlformats.org/officeDocument/2006/relationships/hyperlink" Target="https://t.co/iappEI9JuO" TargetMode="External"/><Relationship Id="rId665" Type="http://schemas.openxmlformats.org/officeDocument/2006/relationships/hyperlink" Target="https://t.co/Z1Ez0vExrM" TargetMode="External"/><Relationship Id="rId872" Type="http://schemas.openxmlformats.org/officeDocument/2006/relationships/hyperlink" Target="http://pbs.twimg.com/profile_images/635654030618812416/uHe8pxJe_normal.png" TargetMode="External"/><Relationship Id="rId1088" Type="http://schemas.openxmlformats.org/officeDocument/2006/relationships/hyperlink" Target="http://pbs.twimg.com/profile_images/857590967372836864/-OLapgFY_normal.jpg" TargetMode="External"/><Relationship Id="rId1295" Type="http://schemas.openxmlformats.org/officeDocument/2006/relationships/hyperlink" Target="http://pbs.twimg.com/profile_images/880336496435134464/01jpzldl_normal.jpg" TargetMode="External"/><Relationship Id="rId2139" Type="http://schemas.openxmlformats.org/officeDocument/2006/relationships/hyperlink" Target="http://pbs.twimg.com/profile_images/845714373611929600/ViGDQH2R_normal.jpg" TargetMode="External"/><Relationship Id="rId2346" Type="http://schemas.openxmlformats.org/officeDocument/2006/relationships/hyperlink" Target="http://pbs.twimg.com/profile_images/874256695005982720/5p3PHe-J_normal.jpg" TargetMode="External"/><Relationship Id="rId2553" Type="http://schemas.openxmlformats.org/officeDocument/2006/relationships/hyperlink" Target="http://pbs.twimg.com/profile_images/824670864796835841/jTCR8jld_normal.jpg" TargetMode="External"/><Relationship Id="rId2760" Type="http://schemas.openxmlformats.org/officeDocument/2006/relationships/hyperlink" Target="https://twitter.com/fno_india" TargetMode="External"/><Relationship Id="rId3604" Type="http://schemas.openxmlformats.org/officeDocument/2006/relationships/hyperlink" Target="https://twitter.com/rajaks11" TargetMode="External"/><Relationship Id="rId3811" Type="http://schemas.openxmlformats.org/officeDocument/2006/relationships/hyperlink" Target="https://twitter.com/shivbhakt55" TargetMode="External"/><Relationship Id="rId318" Type="http://schemas.openxmlformats.org/officeDocument/2006/relationships/hyperlink" Target="https://t.co/fnRtmFsrb2" TargetMode="External"/><Relationship Id="rId525" Type="http://schemas.openxmlformats.org/officeDocument/2006/relationships/hyperlink" Target="https://t.co/QgnykDlnrY" TargetMode="External"/><Relationship Id="rId732" Type="http://schemas.openxmlformats.org/officeDocument/2006/relationships/hyperlink" Target="https://t.co/zjyEjdWdb5" TargetMode="External"/><Relationship Id="rId1155" Type="http://schemas.openxmlformats.org/officeDocument/2006/relationships/hyperlink" Target="http://pbs.twimg.com/profile_images/841519699632447488/ea4043nJ_normal.jpg" TargetMode="External"/><Relationship Id="rId1362" Type="http://schemas.openxmlformats.org/officeDocument/2006/relationships/hyperlink" Target="http://pbs.twimg.com/profile_images/856840622711463937/t5-IWQdE_normal.jpg" TargetMode="External"/><Relationship Id="rId2206" Type="http://schemas.openxmlformats.org/officeDocument/2006/relationships/hyperlink" Target="http://pbs.twimg.com/profile_images/2370553085/17g9347fjtqglmqnu6yr_normal.jpeg" TargetMode="External"/><Relationship Id="rId2413" Type="http://schemas.openxmlformats.org/officeDocument/2006/relationships/hyperlink" Target="http://pbs.twimg.com/profile_images/875799188679909376/0x9eZ363_normal.jpg" TargetMode="External"/><Relationship Id="rId2620" Type="http://schemas.openxmlformats.org/officeDocument/2006/relationships/hyperlink" Target="http://pbs.twimg.com/profile_images/881350287000088577/-h-EW1KF_normal.jpg" TargetMode="External"/><Relationship Id="rId1015" Type="http://schemas.openxmlformats.org/officeDocument/2006/relationships/hyperlink" Target="http://pbs.twimg.com/profile_images/821426309482037249/KjduMvoW_normal.jpg" TargetMode="External"/><Relationship Id="rId1222" Type="http://schemas.openxmlformats.org/officeDocument/2006/relationships/hyperlink" Target="http://pbs.twimg.com/profile_images/881508324314828800/ef7Ni686_normal.jpg" TargetMode="External"/><Relationship Id="rId4378" Type="http://schemas.openxmlformats.org/officeDocument/2006/relationships/hyperlink" Target="https://twitter.com/tradenewscentre" TargetMode="External"/><Relationship Id="rId4585" Type="http://schemas.openxmlformats.org/officeDocument/2006/relationships/hyperlink" Target="https://twitter.com/movie_mersal" TargetMode="External"/><Relationship Id="rId3187" Type="http://schemas.openxmlformats.org/officeDocument/2006/relationships/hyperlink" Target="https://twitter.com/sujisukumaran07" TargetMode="External"/><Relationship Id="rId3394" Type="http://schemas.openxmlformats.org/officeDocument/2006/relationships/hyperlink" Target="https://twitter.com/lallanmishra12" TargetMode="External"/><Relationship Id="rId4238" Type="http://schemas.openxmlformats.org/officeDocument/2006/relationships/hyperlink" Target="https://twitter.com/kiran_patniak" TargetMode="External"/><Relationship Id="rId3047" Type="http://schemas.openxmlformats.org/officeDocument/2006/relationships/hyperlink" Target="https://twitter.com/radhika952" TargetMode="External"/><Relationship Id="rId4445" Type="http://schemas.openxmlformats.org/officeDocument/2006/relationships/hyperlink" Target="https://twitter.com/startupsanatana" TargetMode="External"/><Relationship Id="rId4652" Type="http://schemas.openxmlformats.org/officeDocument/2006/relationships/hyperlink" Target="https://twitter.com/satyendraksinha" TargetMode="External"/><Relationship Id="rId175" Type="http://schemas.openxmlformats.org/officeDocument/2006/relationships/hyperlink" Target="https://t.co/9aliPyIo0C" TargetMode="External"/><Relationship Id="rId3254" Type="http://schemas.openxmlformats.org/officeDocument/2006/relationships/hyperlink" Target="https://twitter.com/sunil_choudhry" TargetMode="External"/><Relationship Id="rId3461" Type="http://schemas.openxmlformats.org/officeDocument/2006/relationships/hyperlink" Target="https://twitter.com/vickykeonjhar" TargetMode="External"/><Relationship Id="rId4305" Type="http://schemas.openxmlformats.org/officeDocument/2006/relationships/hyperlink" Target="https://twitter.com/myvotetoday" TargetMode="External"/><Relationship Id="rId4512" Type="http://schemas.openxmlformats.org/officeDocument/2006/relationships/hyperlink" Target="https://twitter.com/shehzad_i" TargetMode="External"/><Relationship Id="rId382" Type="http://schemas.openxmlformats.org/officeDocument/2006/relationships/hyperlink" Target="https://t.co/Ep81miEn4m" TargetMode="External"/><Relationship Id="rId2063" Type="http://schemas.openxmlformats.org/officeDocument/2006/relationships/hyperlink" Target="http://pbs.twimg.com/profile_images/869248425014870016/ymJwRgvd_normal.jpg" TargetMode="External"/><Relationship Id="rId2270" Type="http://schemas.openxmlformats.org/officeDocument/2006/relationships/hyperlink" Target="http://pbs.twimg.com/profile_images/778983515425677312/QsOp8VTx_normal.jpg" TargetMode="External"/><Relationship Id="rId3114" Type="http://schemas.openxmlformats.org/officeDocument/2006/relationships/hyperlink" Target="https://twitter.com/antojoseph" TargetMode="External"/><Relationship Id="rId3321" Type="http://schemas.openxmlformats.org/officeDocument/2006/relationships/hyperlink" Target="https://twitter.com/kaushal39822996" TargetMode="External"/><Relationship Id="rId242" Type="http://schemas.openxmlformats.org/officeDocument/2006/relationships/hyperlink" Target="https://t.co/xLXMG0DXst" TargetMode="External"/><Relationship Id="rId2130" Type="http://schemas.openxmlformats.org/officeDocument/2006/relationships/hyperlink" Target="http://pbs.twimg.com/profile_images/821209192841166848/-38v27Qa_normal.jpg" TargetMode="External"/><Relationship Id="rId102" Type="http://schemas.openxmlformats.org/officeDocument/2006/relationships/hyperlink" Target="https://t.co/faPEaKHgAB" TargetMode="External"/><Relationship Id="rId1689" Type="http://schemas.openxmlformats.org/officeDocument/2006/relationships/hyperlink" Target="http://pbs.twimg.com/profile_images/719812094112219136/Xqc9aUX-_normal.jpg" TargetMode="External"/><Relationship Id="rId4095" Type="http://schemas.openxmlformats.org/officeDocument/2006/relationships/hyperlink" Target="https://twitter.com/rahulsoni143_16" TargetMode="External"/><Relationship Id="rId1896" Type="http://schemas.openxmlformats.org/officeDocument/2006/relationships/hyperlink" Target="http://pbs.twimg.com/profile_images/878304526410760192/Uad4S97y_normal.jpg" TargetMode="External"/><Relationship Id="rId2947" Type="http://schemas.openxmlformats.org/officeDocument/2006/relationships/hyperlink" Target="https://twitter.com/officeofrg" TargetMode="External"/><Relationship Id="rId4162" Type="http://schemas.openxmlformats.org/officeDocument/2006/relationships/hyperlink" Target="https://twitter.com/anilsalian" TargetMode="External"/><Relationship Id="rId919" Type="http://schemas.openxmlformats.org/officeDocument/2006/relationships/hyperlink" Target="http://pbs.twimg.com/profile_images/741111774896881664/a5SYVh0d_normal.jpg" TargetMode="External"/><Relationship Id="rId1549" Type="http://schemas.openxmlformats.org/officeDocument/2006/relationships/hyperlink" Target="http://pbs.twimg.com/profile_images/880865699538907136/ucdoVQ2V_normal.jpg" TargetMode="External"/><Relationship Id="rId1756" Type="http://schemas.openxmlformats.org/officeDocument/2006/relationships/hyperlink" Target="http://pbs.twimg.com/profile_images/634670389147234304/UXZ2GihJ_normal.jpg" TargetMode="External"/><Relationship Id="rId1963" Type="http://schemas.openxmlformats.org/officeDocument/2006/relationships/hyperlink" Target="http://pbs.twimg.com/profile_images/698774013250822144/R2mTpY1q_normal.jpg" TargetMode="External"/><Relationship Id="rId2807" Type="http://schemas.openxmlformats.org/officeDocument/2006/relationships/hyperlink" Target="https://twitter.com/shivamc14228044" TargetMode="External"/><Relationship Id="rId4022" Type="http://schemas.openxmlformats.org/officeDocument/2006/relationships/hyperlink" Target="https://twitter.com/adityasilva10" TargetMode="External"/><Relationship Id="rId48" Type="http://schemas.openxmlformats.org/officeDocument/2006/relationships/hyperlink" Target="http://t.co/dCFWh1CEzO" TargetMode="External"/><Relationship Id="rId1409" Type="http://schemas.openxmlformats.org/officeDocument/2006/relationships/hyperlink" Target="http://pbs.twimg.com/profile_images/881717368950575105/aLJdzf5I_normal.jpg" TargetMode="External"/><Relationship Id="rId1616" Type="http://schemas.openxmlformats.org/officeDocument/2006/relationships/hyperlink" Target="http://pbs.twimg.com/profile_images/491971773642964993/syMLrI9w_normal.jpeg" TargetMode="External"/><Relationship Id="rId1823" Type="http://schemas.openxmlformats.org/officeDocument/2006/relationships/hyperlink" Target="http://pbs.twimg.com/profile_images/859289856207458304/3c35WRQQ_normal.jpg" TargetMode="External"/><Relationship Id="rId3788" Type="http://schemas.openxmlformats.org/officeDocument/2006/relationships/hyperlink" Target="https://twitter.com/rakesh_kirad" TargetMode="External"/><Relationship Id="rId3995" Type="http://schemas.openxmlformats.org/officeDocument/2006/relationships/hyperlink" Target="https://twitter.com/frnd4all" TargetMode="External"/><Relationship Id="rId2597" Type="http://schemas.openxmlformats.org/officeDocument/2006/relationships/hyperlink" Target="http://pbs.twimg.com/profile_images/869032866457427969/qO9og6_p_normal.jpg" TargetMode="External"/><Relationship Id="rId3648" Type="http://schemas.openxmlformats.org/officeDocument/2006/relationships/hyperlink" Target="https://twitter.com/iamrajonline" TargetMode="External"/><Relationship Id="rId3855" Type="http://schemas.openxmlformats.org/officeDocument/2006/relationships/hyperlink" Target="https://twitter.com/ramkuma09070560" TargetMode="External"/><Relationship Id="rId569" Type="http://schemas.openxmlformats.org/officeDocument/2006/relationships/hyperlink" Target="https://t.co/HX3uDumQqV" TargetMode="External"/><Relationship Id="rId776" Type="http://schemas.openxmlformats.org/officeDocument/2006/relationships/hyperlink" Target="http://pbs.twimg.com/profile_images/671606055323885568/9DTsYriW_normal.jpg" TargetMode="External"/><Relationship Id="rId983" Type="http://schemas.openxmlformats.org/officeDocument/2006/relationships/hyperlink" Target="http://pbs.twimg.com/profile_images/445800649062506496/q3UQf4B7_normal.jpeg" TargetMode="External"/><Relationship Id="rId1199" Type="http://schemas.openxmlformats.org/officeDocument/2006/relationships/hyperlink" Target="http://pbs.twimg.com/profile_images/565198297304813569/MD0M45nf_normal.jpeg" TargetMode="External"/><Relationship Id="rId2457" Type="http://schemas.openxmlformats.org/officeDocument/2006/relationships/hyperlink" Target="http://abs.twimg.com/sticky/default_profile_images/default_profile_normal.png" TargetMode="External"/><Relationship Id="rId2664" Type="http://schemas.openxmlformats.org/officeDocument/2006/relationships/hyperlink" Target="http://pbs.twimg.com/profile_images/869545929753456641/5nAFhsm0_normal.jpg" TargetMode="External"/><Relationship Id="rId3508" Type="http://schemas.openxmlformats.org/officeDocument/2006/relationships/hyperlink" Target="https://twitter.com/imrankalyan" TargetMode="External"/><Relationship Id="rId429" Type="http://schemas.openxmlformats.org/officeDocument/2006/relationships/hyperlink" Target="https://t.co/fviSvoW5uh" TargetMode="External"/><Relationship Id="rId636" Type="http://schemas.openxmlformats.org/officeDocument/2006/relationships/hyperlink" Target="https://t.co/2Wn47DWhMc" TargetMode="External"/><Relationship Id="rId1059" Type="http://schemas.openxmlformats.org/officeDocument/2006/relationships/hyperlink" Target="http://pbs.twimg.com/profile_images/791560029115744256/grJoUaA__normal.jpg" TargetMode="External"/><Relationship Id="rId1266" Type="http://schemas.openxmlformats.org/officeDocument/2006/relationships/hyperlink" Target="http://pbs.twimg.com/profile_images/872882635017658368/VlK6U8wL_normal.jpg" TargetMode="External"/><Relationship Id="rId1473" Type="http://schemas.openxmlformats.org/officeDocument/2006/relationships/hyperlink" Target="http://pbs.twimg.com/profile_images/881719571207647233/zWEP27o-_normal.jpg" TargetMode="External"/><Relationship Id="rId2317" Type="http://schemas.openxmlformats.org/officeDocument/2006/relationships/hyperlink" Target="http://pbs.twimg.com/profile_images/378800000637111195/3b48909dd8c01ec53f7889714acbc182_normal.png" TargetMode="External"/><Relationship Id="rId2871" Type="http://schemas.openxmlformats.org/officeDocument/2006/relationships/hyperlink" Target="https://twitter.com/raaisaab" TargetMode="External"/><Relationship Id="rId3715" Type="http://schemas.openxmlformats.org/officeDocument/2006/relationships/hyperlink" Target="https://twitter.com/guptashekhar134" TargetMode="External"/><Relationship Id="rId3922" Type="http://schemas.openxmlformats.org/officeDocument/2006/relationships/hyperlink" Target="https://twitter.com/punitspeaks" TargetMode="External"/><Relationship Id="rId843" Type="http://schemas.openxmlformats.org/officeDocument/2006/relationships/hyperlink" Target="http://pbs.twimg.com/profile_images/862147474739351552/QMS9pnW9_normal.jpg" TargetMode="External"/><Relationship Id="rId1126" Type="http://schemas.openxmlformats.org/officeDocument/2006/relationships/hyperlink" Target="http://abs.twimg.com/sticky/default_profile_images/default_profile_normal.png" TargetMode="External"/><Relationship Id="rId1680" Type="http://schemas.openxmlformats.org/officeDocument/2006/relationships/hyperlink" Target="http://pbs.twimg.com/profile_images/877515107483254784/tbbPr52O_normal.jpg" TargetMode="External"/><Relationship Id="rId2524" Type="http://schemas.openxmlformats.org/officeDocument/2006/relationships/hyperlink" Target="http://pbs.twimg.com/profile_images/876912484397056000/37x5fBeU_normal.jpg" TargetMode="External"/><Relationship Id="rId2731" Type="http://schemas.openxmlformats.org/officeDocument/2006/relationships/hyperlink" Target="http://pbs.twimg.com/profile_images/878490642225213440/c-A13Oym_normal.jpg" TargetMode="External"/><Relationship Id="rId703" Type="http://schemas.openxmlformats.org/officeDocument/2006/relationships/hyperlink" Target="https://t.co/PrEOG9NF3Z" TargetMode="External"/><Relationship Id="rId910" Type="http://schemas.openxmlformats.org/officeDocument/2006/relationships/hyperlink" Target="http://pbs.twimg.com/profile_images/860560611335340032/hwFCZ--0_normal.jpg" TargetMode="External"/><Relationship Id="rId1333" Type="http://schemas.openxmlformats.org/officeDocument/2006/relationships/hyperlink" Target="http://pbs.twimg.com/profile_images/864893314570403841/EvnI7gLW_normal.jpg" TargetMode="External"/><Relationship Id="rId1540" Type="http://schemas.openxmlformats.org/officeDocument/2006/relationships/hyperlink" Target="http://pbs.twimg.com/profile_images/612490259998203906/tCRgh_6X_normal.jpg" TargetMode="External"/><Relationship Id="rId4489" Type="http://schemas.openxmlformats.org/officeDocument/2006/relationships/hyperlink" Target="https://twitter.com/i_am_anaskhan" TargetMode="External"/><Relationship Id="rId4696" Type="http://schemas.openxmlformats.org/officeDocument/2006/relationships/hyperlink" Target="https://twitter.com/itsmefrider" TargetMode="External"/><Relationship Id="rId1400" Type="http://schemas.openxmlformats.org/officeDocument/2006/relationships/hyperlink" Target="http://pbs.twimg.com/profile_images/870952291490123776/CfN7Y0Qv_normal.jpg" TargetMode="External"/><Relationship Id="rId3298" Type="http://schemas.openxmlformats.org/officeDocument/2006/relationships/hyperlink" Target="https://twitter.com/bjp4gujarat" TargetMode="External"/><Relationship Id="rId4349" Type="http://schemas.openxmlformats.org/officeDocument/2006/relationships/hyperlink" Target="https://twitter.com/amitpandey2208" TargetMode="External"/><Relationship Id="rId4556" Type="http://schemas.openxmlformats.org/officeDocument/2006/relationships/hyperlink" Target="https://twitter.com/anandsharma34" TargetMode="External"/><Relationship Id="rId3158" Type="http://schemas.openxmlformats.org/officeDocument/2006/relationships/hyperlink" Target="https://twitter.com/sanjay_khattri" TargetMode="External"/><Relationship Id="rId3365" Type="http://schemas.openxmlformats.org/officeDocument/2006/relationships/hyperlink" Target="https://twitter.com/erpankajvyas" TargetMode="External"/><Relationship Id="rId3572" Type="http://schemas.openxmlformats.org/officeDocument/2006/relationships/hyperlink" Target="https://twitter.com/gandhimihirmr" TargetMode="External"/><Relationship Id="rId4209" Type="http://schemas.openxmlformats.org/officeDocument/2006/relationships/hyperlink" Target="https://twitter.com/sonu51562" TargetMode="External"/><Relationship Id="rId4416" Type="http://schemas.openxmlformats.org/officeDocument/2006/relationships/hyperlink" Target="https://twitter.com/jagrannews" TargetMode="External"/><Relationship Id="rId4623" Type="http://schemas.openxmlformats.org/officeDocument/2006/relationships/hyperlink" Target="https://twitter.com/hemuleaks" TargetMode="External"/><Relationship Id="rId286" Type="http://schemas.openxmlformats.org/officeDocument/2006/relationships/hyperlink" Target="http://t.co/I7zDFvLZlg" TargetMode="External"/><Relationship Id="rId493" Type="http://schemas.openxmlformats.org/officeDocument/2006/relationships/hyperlink" Target="https://t.co/G8ZaOFSYQu" TargetMode="External"/><Relationship Id="rId2174" Type="http://schemas.openxmlformats.org/officeDocument/2006/relationships/hyperlink" Target="http://pbs.twimg.com/profile_images/829953296458616832/xwLrw2cn_normal.jpg" TargetMode="External"/><Relationship Id="rId2381" Type="http://schemas.openxmlformats.org/officeDocument/2006/relationships/hyperlink" Target="http://pbs.twimg.com/profile_images/881401178264940545/sFmtCq5U_normal.jpg" TargetMode="External"/><Relationship Id="rId3018" Type="http://schemas.openxmlformats.org/officeDocument/2006/relationships/hyperlink" Target="https://twitter.com/drjsamuel2" TargetMode="External"/><Relationship Id="rId3225" Type="http://schemas.openxmlformats.org/officeDocument/2006/relationships/hyperlink" Target="https://twitter.com/amitrajwant" TargetMode="External"/><Relationship Id="rId3432" Type="http://schemas.openxmlformats.org/officeDocument/2006/relationships/hyperlink" Target="https://twitter.com/franklinajaycvf" TargetMode="External"/><Relationship Id="rId146" Type="http://schemas.openxmlformats.org/officeDocument/2006/relationships/hyperlink" Target="https://t.co/0iXbDoJl6v" TargetMode="External"/><Relationship Id="rId353" Type="http://schemas.openxmlformats.org/officeDocument/2006/relationships/hyperlink" Target="https://t.co/ZAJvAaF3eX" TargetMode="External"/><Relationship Id="rId560" Type="http://schemas.openxmlformats.org/officeDocument/2006/relationships/hyperlink" Target="https://t.co/soIJN7hbUO" TargetMode="External"/><Relationship Id="rId1190" Type="http://schemas.openxmlformats.org/officeDocument/2006/relationships/hyperlink" Target="http://pbs.twimg.com/profile_images/799509474616741889/5Hg9mTvt_normal.jpg" TargetMode="External"/><Relationship Id="rId2034" Type="http://schemas.openxmlformats.org/officeDocument/2006/relationships/hyperlink" Target="http://pbs.twimg.com/profile_images/450152855379656704/9jFUJsWp_normal.jpeg" TargetMode="External"/><Relationship Id="rId2241" Type="http://schemas.openxmlformats.org/officeDocument/2006/relationships/hyperlink" Target="http://pbs.twimg.com/profile_images/873778970923212800/HNdUzuyD_normal.jpg" TargetMode="External"/><Relationship Id="rId213" Type="http://schemas.openxmlformats.org/officeDocument/2006/relationships/hyperlink" Target="https://t.co/NtEQ2or4go" TargetMode="External"/><Relationship Id="rId420" Type="http://schemas.openxmlformats.org/officeDocument/2006/relationships/hyperlink" Target="http://t.co/0fe6UO2vVS" TargetMode="External"/><Relationship Id="rId1050" Type="http://schemas.openxmlformats.org/officeDocument/2006/relationships/hyperlink" Target="http://pbs.twimg.com/profile_images/843887593074954242/5gFkKcmh_normal.jpg" TargetMode="External"/><Relationship Id="rId2101" Type="http://schemas.openxmlformats.org/officeDocument/2006/relationships/hyperlink" Target="http://pbs.twimg.com/profile_images/847175944737636352/-d_4Fz26_normal.jpg" TargetMode="External"/><Relationship Id="rId4066" Type="http://schemas.openxmlformats.org/officeDocument/2006/relationships/hyperlink" Target="https://twitter.com/vijay_d0992" TargetMode="External"/><Relationship Id="rId1867" Type="http://schemas.openxmlformats.org/officeDocument/2006/relationships/hyperlink" Target="http://pbs.twimg.com/profile_images/1392161527/pic02456_normal.jpg" TargetMode="External"/><Relationship Id="rId2918" Type="http://schemas.openxmlformats.org/officeDocument/2006/relationships/hyperlink" Target="https://twitter.com/fardeen18092" TargetMode="External"/><Relationship Id="rId4273" Type="http://schemas.openxmlformats.org/officeDocument/2006/relationships/hyperlink" Target="https://twitter.com/prakash12joshi" TargetMode="External"/><Relationship Id="rId4480" Type="http://schemas.openxmlformats.org/officeDocument/2006/relationships/hyperlink" Target="https://twitter.com/rahul9720683456" TargetMode="External"/><Relationship Id="rId1727" Type="http://schemas.openxmlformats.org/officeDocument/2006/relationships/hyperlink" Target="http://pbs.twimg.com/profile_images/797126430018572289/VrGJdmtW_normal.jpg" TargetMode="External"/><Relationship Id="rId1934" Type="http://schemas.openxmlformats.org/officeDocument/2006/relationships/hyperlink" Target="http://pbs.twimg.com/profile_images/875556942252355584/4m-JMAsB_normal.jpg" TargetMode="External"/><Relationship Id="rId3082" Type="http://schemas.openxmlformats.org/officeDocument/2006/relationships/hyperlink" Target="https://twitter.com/news18india" TargetMode="External"/><Relationship Id="rId4133" Type="http://schemas.openxmlformats.org/officeDocument/2006/relationships/hyperlink" Target="https://twitter.com/marineravin" TargetMode="External"/><Relationship Id="rId4340" Type="http://schemas.openxmlformats.org/officeDocument/2006/relationships/hyperlink" Target="https://twitter.com/amitabhb01" TargetMode="External"/><Relationship Id="rId19" Type="http://schemas.openxmlformats.org/officeDocument/2006/relationships/hyperlink" Target="https://t.co/JkMVeFsjzD" TargetMode="External"/><Relationship Id="rId3899" Type="http://schemas.openxmlformats.org/officeDocument/2006/relationships/hyperlink" Target="https://twitter.com/pallavict" TargetMode="External"/><Relationship Id="rId4200" Type="http://schemas.openxmlformats.org/officeDocument/2006/relationships/hyperlink" Target="https://twitter.com/chiragbshah" TargetMode="External"/><Relationship Id="rId3759" Type="http://schemas.openxmlformats.org/officeDocument/2006/relationships/hyperlink" Target="https://twitter.com/ramanpadhu" TargetMode="External"/><Relationship Id="rId3966" Type="http://schemas.openxmlformats.org/officeDocument/2006/relationships/hyperlink" Target="https://twitter.com/girish663" TargetMode="External"/><Relationship Id="rId3" Type="http://schemas.openxmlformats.org/officeDocument/2006/relationships/hyperlink" Target="https://t.co/HWV1NhiNhS" TargetMode="External"/><Relationship Id="rId887" Type="http://schemas.openxmlformats.org/officeDocument/2006/relationships/hyperlink" Target="http://pbs.twimg.com/profile_images/874167009927323648/kJx7OsVk_normal.jpg" TargetMode="External"/><Relationship Id="rId2568" Type="http://schemas.openxmlformats.org/officeDocument/2006/relationships/hyperlink" Target="http://pbs.twimg.com/profile_images/814359902885937152/QUiWNP9z_normal.jpg" TargetMode="External"/><Relationship Id="rId2775" Type="http://schemas.openxmlformats.org/officeDocument/2006/relationships/hyperlink" Target="https://twitter.com/amishra77" TargetMode="External"/><Relationship Id="rId2982" Type="http://schemas.openxmlformats.org/officeDocument/2006/relationships/hyperlink" Target="https://twitter.com/bsapam" TargetMode="External"/><Relationship Id="rId3619" Type="http://schemas.openxmlformats.org/officeDocument/2006/relationships/hyperlink" Target="https://twitter.com/apnlivehindi" TargetMode="External"/><Relationship Id="rId3826" Type="http://schemas.openxmlformats.org/officeDocument/2006/relationships/hyperlink" Target="https://twitter.com/anuraag_saxena" TargetMode="External"/><Relationship Id="rId747" Type="http://schemas.openxmlformats.org/officeDocument/2006/relationships/hyperlink" Target="https://t.co/rYJ21DMq6a" TargetMode="External"/><Relationship Id="rId954" Type="http://schemas.openxmlformats.org/officeDocument/2006/relationships/hyperlink" Target="http://pbs.twimg.com/profile_images/832854725129285636/kLi5-Lzo_normal.jpg" TargetMode="External"/><Relationship Id="rId1377" Type="http://schemas.openxmlformats.org/officeDocument/2006/relationships/hyperlink" Target="http://pbs.twimg.com/profile_images/823392502325645313/0fUgC7fO_normal.jpg" TargetMode="External"/><Relationship Id="rId1584" Type="http://schemas.openxmlformats.org/officeDocument/2006/relationships/hyperlink" Target="http://pbs.twimg.com/profile_images/760762308058501120/98t5tN_0_normal.jpg" TargetMode="External"/><Relationship Id="rId1791" Type="http://schemas.openxmlformats.org/officeDocument/2006/relationships/hyperlink" Target="http://pbs.twimg.com/profile_images/881323511930773504/Bs44rhTG_normal.jpg" TargetMode="External"/><Relationship Id="rId2428" Type="http://schemas.openxmlformats.org/officeDocument/2006/relationships/hyperlink" Target="http://pbs.twimg.com/profile_images/862727552334430210/nAF7SRZU_normal.jpg" TargetMode="External"/><Relationship Id="rId2635" Type="http://schemas.openxmlformats.org/officeDocument/2006/relationships/hyperlink" Target="http://pbs.twimg.com/profile_images/867663848043675648/BjiUfEoX_normal.jpg" TargetMode="External"/><Relationship Id="rId2842" Type="http://schemas.openxmlformats.org/officeDocument/2006/relationships/hyperlink" Target="https://twitter.com/ikamranshahid" TargetMode="External"/><Relationship Id="rId83" Type="http://schemas.openxmlformats.org/officeDocument/2006/relationships/hyperlink" Target="https://t.co/zEjKrStAfc" TargetMode="External"/><Relationship Id="rId607" Type="http://schemas.openxmlformats.org/officeDocument/2006/relationships/hyperlink" Target="https://t.co/OFB30NYagP" TargetMode="External"/><Relationship Id="rId814" Type="http://schemas.openxmlformats.org/officeDocument/2006/relationships/hyperlink" Target="http://pbs.twimg.com/profile_images/870630824823083009/wLQz9HyW_normal.jpg" TargetMode="External"/><Relationship Id="rId1237" Type="http://schemas.openxmlformats.org/officeDocument/2006/relationships/hyperlink" Target="http://pbs.twimg.com/profile_images/634593335391326208/pOezoBtk_normal.jpg" TargetMode="External"/><Relationship Id="rId1444" Type="http://schemas.openxmlformats.org/officeDocument/2006/relationships/hyperlink" Target="http://pbs.twimg.com/profile_images/663231937188900864/0Q7RpkXT_normal.png" TargetMode="External"/><Relationship Id="rId1651" Type="http://schemas.openxmlformats.org/officeDocument/2006/relationships/hyperlink" Target="http://pbs.twimg.com/profile_images/844767085104267265/cKediFxE_normal.jpg" TargetMode="External"/><Relationship Id="rId2702" Type="http://schemas.openxmlformats.org/officeDocument/2006/relationships/hyperlink" Target="http://pbs.twimg.com/profile_images/857471553843339264/bj6xJFSf_normal.jpg" TargetMode="External"/><Relationship Id="rId1304" Type="http://schemas.openxmlformats.org/officeDocument/2006/relationships/hyperlink" Target="http://pbs.twimg.com/profile_images/801453129682272256/yYjGMkL6_normal.jpg" TargetMode="External"/><Relationship Id="rId1511" Type="http://schemas.openxmlformats.org/officeDocument/2006/relationships/hyperlink" Target="http://abs.twimg.com/sticky/default_profile_images/default_profile_normal.png" TargetMode="External"/><Relationship Id="rId4667" Type="http://schemas.openxmlformats.org/officeDocument/2006/relationships/hyperlink" Target="https://twitter.com/rvinsche" TargetMode="External"/><Relationship Id="rId3269" Type="http://schemas.openxmlformats.org/officeDocument/2006/relationships/hyperlink" Target="https://twitter.com/himantabiswa" TargetMode="External"/><Relationship Id="rId3476" Type="http://schemas.openxmlformats.org/officeDocument/2006/relationships/hyperlink" Target="https://twitter.com/niteshkarora" TargetMode="External"/><Relationship Id="rId3683" Type="http://schemas.openxmlformats.org/officeDocument/2006/relationships/hyperlink" Target="https://twitter.com/ksh" TargetMode="External"/><Relationship Id="rId4527" Type="http://schemas.openxmlformats.org/officeDocument/2006/relationships/hyperlink" Target="https://twitter.com/kanrocks86" TargetMode="External"/><Relationship Id="rId10" Type="http://schemas.openxmlformats.org/officeDocument/2006/relationships/hyperlink" Target="https://t.co/1azLywp9zh" TargetMode="External"/><Relationship Id="rId397" Type="http://schemas.openxmlformats.org/officeDocument/2006/relationships/hyperlink" Target="https://t.co/CWRBs6hPBT" TargetMode="External"/><Relationship Id="rId2078" Type="http://schemas.openxmlformats.org/officeDocument/2006/relationships/hyperlink" Target="http://abs.twimg.com/sticky/default_profile_images/default_profile_normal.png" TargetMode="External"/><Relationship Id="rId2285" Type="http://schemas.openxmlformats.org/officeDocument/2006/relationships/hyperlink" Target="http://pbs.twimg.com/profile_images/878714661142646784/opoCH9YX_normal.jpg" TargetMode="External"/><Relationship Id="rId2492" Type="http://schemas.openxmlformats.org/officeDocument/2006/relationships/hyperlink" Target="http://pbs.twimg.com/profile_images/755638964585893894/SpcE75ST_normal.jpg" TargetMode="External"/><Relationship Id="rId3129" Type="http://schemas.openxmlformats.org/officeDocument/2006/relationships/hyperlink" Target="https://twitter.com/arjunvyastweets" TargetMode="External"/><Relationship Id="rId3336" Type="http://schemas.openxmlformats.org/officeDocument/2006/relationships/hyperlink" Target="https://twitter.com/stpimanjunathan" TargetMode="External"/><Relationship Id="rId3890" Type="http://schemas.openxmlformats.org/officeDocument/2006/relationships/hyperlink" Target="https://twitter.com/rajeshkr281979" TargetMode="External"/><Relationship Id="rId4734" Type="http://schemas.openxmlformats.org/officeDocument/2006/relationships/hyperlink" Target="https://twitter.com/pramodkaushik9" TargetMode="External"/><Relationship Id="rId257" Type="http://schemas.openxmlformats.org/officeDocument/2006/relationships/hyperlink" Target="https://t.co/lSNGuuAEB1" TargetMode="External"/><Relationship Id="rId464" Type="http://schemas.openxmlformats.org/officeDocument/2006/relationships/hyperlink" Target="https://t.co/YkYD0vkVJn" TargetMode="External"/><Relationship Id="rId1094" Type="http://schemas.openxmlformats.org/officeDocument/2006/relationships/hyperlink" Target="http://pbs.twimg.com/profile_images/881458830814707713/mMRI3jLu_normal.jpg" TargetMode="External"/><Relationship Id="rId2145" Type="http://schemas.openxmlformats.org/officeDocument/2006/relationships/hyperlink" Target="http://pbs.twimg.com/profile_images/811515728486662144/RbAwCHDz_normal.jpg" TargetMode="External"/><Relationship Id="rId3543" Type="http://schemas.openxmlformats.org/officeDocument/2006/relationships/hyperlink" Target="https://twitter.com/dev_fadnavis" TargetMode="External"/><Relationship Id="rId3750" Type="http://schemas.openxmlformats.org/officeDocument/2006/relationships/hyperlink" Target="https://twitter.com/thakursinghg" TargetMode="External"/><Relationship Id="rId117" Type="http://schemas.openxmlformats.org/officeDocument/2006/relationships/hyperlink" Target="https://t.co/qeVccxQgka" TargetMode="External"/><Relationship Id="rId671" Type="http://schemas.openxmlformats.org/officeDocument/2006/relationships/hyperlink" Target="https://t.co/H93c0lnurO" TargetMode="External"/><Relationship Id="rId2352" Type="http://schemas.openxmlformats.org/officeDocument/2006/relationships/hyperlink" Target="http://abs.twimg.com/sticky/default_profile_images/default_profile_normal.png" TargetMode="External"/><Relationship Id="rId3403" Type="http://schemas.openxmlformats.org/officeDocument/2006/relationships/hyperlink" Target="https://twitter.com/amuramseen1" TargetMode="External"/><Relationship Id="rId3610" Type="http://schemas.openxmlformats.org/officeDocument/2006/relationships/hyperlink" Target="https://twitter.com/palanikannan04" TargetMode="External"/><Relationship Id="rId324" Type="http://schemas.openxmlformats.org/officeDocument/2006/relationships/hyperlink" Target="https://t.co/w7jQIbGTso" TargetMode="External"/><Relationship Id="rId531" Type="http://schemas.openxmlformats.org/officeDocument/2006/relationships/hyperlink" Target="https://t.co/7isayaFpgE" TargetMode="External"/><Relationship Id="rId1161" Type="http://schemas.openxmlformats.org/officeDocument/2006/relationships/hyperlink" Target="http://pbs.twimg.com/profile_images/850766435949445121/R4JJGVwx_normal.jpg" TargetMode="External"/><Relationship Id="rId2005" Type="http://schemas.openxmlformats.org/officeDocument/2006/relationships/hyperlink" Target="http://pbs.twimg.com/profile_images/847033082444201984/nSIIFzbf_normal.jpg" TargetMode="External"/><Relationship Id="rId2212" Type="http://schemas.openxmlformats.org/officeDocument/2006/relationships/hyperlink" Target="http://abs.twimg.com/sticky/default_profile_images/default_profile_normal.png" TargetMode="External"/><Relationship Id="rId1021" Type="http://schemas.openxmlformats.org/officeDocument/2006/relationships/hyperlink" Target="http://pbs.twimg.com/profile_images/878103982081626112/loFuzi3l_normal.jpg" TargetMode="External"/><Relationship Id="rId1978" Type="http://schemas.openxmlformats.org/officeDocument/2006/relationships/hyperlink" Target="http://pbs.twimg.com/profile_images/523443374594854912/kMHsbfNA_normal.jpeg" TargetMode="External"/><Relationship Id="rId4177" Type="http://schemas.openxmlformats.org/officeDocument/2006/relationships/hyperlink" Target="https://twitter.com/kvinvagh" TargetMode="External"/><Relationship Id="rId4384" Type="http://schemas.openxmlformats.org/officeDocument/2006/relationships/hyperlink" Target="https://twitter.com/modifyingnation" TargetMode="External"/><Relationship Id="rId4591" Type="http://schemas.openxmlformats.org/officeDocument/2006/relationships/hyperlink" Target="https://twitter.com/pradipta_singha" TargetMode="External"/><Relationship Id="rId3193" Type="http://schemas.openxmlformats.org/officeDocument/2006/relationships/hyperlink" Target="https://twitter.com/gj11jogi" TargetMode="External"/><Relationship Id="rId4037" Type="http://schemas.openxmlformats.org/officeDocument/2006/relationships/hyperlink" Target="https://twitter.com/sureshupadhya1" TargetMode="External"/><Relationship Id="rId4244" Type="http://schemas.openxmlformats.org/officeDocument/2006/relationships/hyperlink" Target="https://twitter.com/vijayrpandey" TargetMode="External"/><Relationship Id="rId4451" Type="http://schemas.openxmlformats.org/officeDocument/2006/relationships/hyperlink" Target="https://twitter.com/agrovisionindia" TargetMode="External"/><Relationship Id="rId1838" Type="http://schemas.openxmlformats.org/officeDocument/2006/relationships/hyperlink" Target="http://pbs.twimg.com/profile_images/850783827563642880/xs8ds4qy_normal.jpg" TargetMode="External"/><Relationship Id="rId3053" Type="http://schemas.openxmlformats.org/officeDocument/2006/relationships/hyperlink" Target="https://twitter.com/jairajp" TargetMode="External"/><Relationship Id="rId3260" Type="http://schemas.openxmlformats.org/officeDocument/2006/relationships/hyperlink" Target="https://twitter.com/neelkamalsingh" TargetMode="External"/><Relationship Id="rId4104" Type="http://schemas.openxmlformats.org/officeDocument/2006/relationships/hyperlink" Target="https://twitter.com/sahabaisakhi1" TargetMode="External"/><Relationship Id="rId4311" Type="http://schemas.openxmlformats.org/officeDocument/2006/relationships/hyperlink" Target="https://twitter.com/darshanvmehta1" TargetMode="External"/><Relationship Id="rId181" Type="http://schemas.openxmlformats.org/officeDocument/2006/relationships/hyperlink" Target="https://t.co/4gGLm9uNv5" TargetMode="External"/><Relationship Id="rId1905" Type="http://schemas.openxmlformats.org/officeDocument/2006/relationships/hyperlink" Target="http://pbs.twimg.com/profile_images/504862206479970304/rWWL00qW_normal.jpeg" TargetMode="External"/><Relationship Id="rId3120" Type="http://schemas.openxmlformats.org/officeDocument/2006/relationships/hyperlink" Target="https://twitter.com/sproutsonline" TargetMode="External"/><Relationship Id="rId998" Type="http://schemas.openxmlformats.org/officeDocument/2006/relationships/hyperlink" Target="http://pbs.twimg.com/profile_images/849185033650941953/U915v6U8_normal.jpg" TargetMode="External"/><Relationship Id="rId2679" Type="http://schemas.openxmlformats.org/officeDocument/2006/relationships/hyperlink" Target="http://pbs.twimg.com/profile_images/820286732369268736/jEIZJ_kC_normal.jpg" TargetMode="External"/><Relationship Id="rId2886" Type="http://schemas.openxmlformats.org/officeDocument/2006/relationships/hyperlink" Target="https://twitter.com/laluprasadrjd" TargetMode="External"/><Relationship Id="rId3937" Type="http://schemas.openxmlformats.org/officeDocument/2006/relationships/hyperlink" Target="https://twitter.com/vgirionline" TargetMode="External"/><Relationship Id="rId858" Type="http://schemas.openxmlformats.org/officeDocument/2006/relationships/hyperlink" Target="http://pbs.twimg.com/profile_images/880670122251366405/zTfly79t_normal.jpg" TargetMode="External"/><Relationship Id="rId1488" Type="http://schemas.openxmlformats.org/officeDocument/2006/relationships/hyperlink" Target="http://pbs.twimg.com/profile_images/3552578849/92c3817e636ee2864a26b1b90b1ef063_normal.jpeg" TargetMode="External"/><Relationship Id="rId1695" Type="http://schemas.openxmlformats.org/officeDocument/2006/relationships/hyperlink" Target="http://pbs.twimg.com/profile_images/849858715637489665/e5_4Kp2b_normal.jpg" TargetMode="External"/><Relationship Id="rId2539" Type="http://schemas.openxmlformats.org/officeDocument/2006/relationships/hyperlink" Target="http://pbs.twimg.com/profile_images/881195600544317440/PyI5X5k0_normal.jpg" TargetMode="External"/><Relationship Id="rId2746" Type="http://schemas.openxmlformats.org/officeDocument/2006/relationships/hyperlink" Target="http://pbs.twimg.com/profile_images/629605821085683712/hL_yp-ep_normal.jpg" TargetMode="External"/><Relationship Id="rId2953" Type="http://schemas.openxmlformats.org/officeDocument/2006/relationships/hyperlink" Target="https://twitter.com/shitijsrivastav" TargetMode="External"/><Relationship Id="rId718" Type="http://schemas.openxmlformats.org/officeDocument/2006/relationships/hyperlink" Target="https://t.co/61DntJNHd8" TargetMode="External"/><Relationship Id="rId925" Type="http://schemas.openxmlformats.org/officeDocument/2006/relationships/hyperlink" Target="http://pbs.twimg.com/profile_images/876833733428387841/4w3P7QiW_normal.jpg" TargetMode="External"/><Relationship Id="rId1348" Type="http://schemas.openxmlformats.org/officeDocument/2006/relationships/hyperlink" Target="http://pbs.twimg.com/profile_images/841294307793424386/W8pHNvcg_normal.jpg" TargetMode="External"/><Relationship Id="rId1555" Type="http://schemas.openxmlformats.org/officeDocument/2006/relationships/hyperlink" Target="http://pbs.twimg.com/profile_images/816718559502106624/7MWpsV_t_normal.jpg" TargetMode="External"/><Relationship Id="rId1762" Type="http://schemas.openxmlformats.org/officeDocument/2006/relationships/hyperlink" Target="http://pbs.twimg.com/profile_images/877583923198312448/C1iWua8I_normal.jpg" TargetMode="External"/><Relationship Id="rId2606" Type="http://schemas.openxmlformats.org/officeDocument/2006/relationships/hyperlink" Target="http://pbs.twimg.com/profile_images/643073057859350528/uyixF61P_normal.jpg" TargetMode="External"/><Relationship Id="rId1208" Type="http://schemas.openxmlformats.org/officeDocument/2006/relationships/hyperlink" Target="http://pbs.twimg.com/profile_images/880367429897138176/4zqcppsJ_normal.jpg" TargetMode="External"/><Relationship Id="rId1415" Type="http://schemas.openxmlformats.org/officeDocument/2006/relationships/hyperlink" Target="http://pbs.twimg.com/profile_images/860928148799717376/p7VPDSWu_normal.jpg" TargetMode="External"/><Relationship Id="rId2813" Type="http://schemas.openxmlformats.org/officeDocument/2006/relationships/hyperlink" Target="https://twitter.com/ameerfaj" TargetMode="External"/><Relationship Id="rId54" Type="http://schemas.openxmlformats.org/officeDocument/2006/relationships/hyperlink" Target="https://t.co/noVTX1LggO" TargetMode="External"/><Relationship Id="rId1622" Type="http://schemas.openxmlformats.org/officeDocument/2006/relationships/hyperlink" Target="http://pbs.twimg.com/profile_images/876312901362921472/K-rQMU8d_normal.jpg" TargetMode="External"/><Relationship Id="rId2189" Type="http://schemas.openxmlformats.org/officeDocument/2006/relationships/hyperlink" Target="http://pbs.twimg.com/profile_images/824188018781224963/4h_EKWxL_normal.jpg" TargetMode="External"/><Relationship Id="rId3587" Type="http://schemas.openxmlformats.org/officeDocument/2006/relationships/hyperlink" Target="https://twitter.com/rohit007rathi" TargetMode="External"/><Relationship Id="rId3794" Type="http://schemas.openxmlformats.org/officeDocument/2006/relationships/hyperlink" Target="https://twitter.com/iamersachindeep" TargetMode="External"/><Relationship Id="rId4638" Type="http://schemas.openxmlformats.org/officeDocument/2006/relationships/hyperlink" Target="https://twitter.com/abr_9090" TargetMode="External"/><Relationship Id="rId2396" Type="http://schemas.openxmlformats.org/officeDocument/2006/relationships/hyperlink" Target="http://pbs.twimg.com/profile_images/876625816335011841/xjYZCtUn_normal.jpg" TargetMode="External"/><Relationship Id="rId3447" Type="http://schemas.openxmlformats.org/officeDocument/2006/relationships/hyperlink" Target="https://twitter.com/trollkejri" TargetMode="External"/><Relationship Id="rId3654" Type="http://schemas.openxmlformats.org/officeDocument/2006/relationships/hyperlink" Target="https://twitter.com/vishuddhbhartiy" TargetMode="External"/><Relationship Id="rId3861" Type="http://schemas.openxmlformats.org/officeDocument/2006/relationships/hyperlink" Target="https://twitter.com/abhinavsingh003" TargetMode="External"/><Relationship Id="rId4705" Type="http://schemas.openxmlformats.org/officeDocument/2006/relationships/hyperlink" Target="https://twitter.com/chellappanasary" TargetMode="External"/><Relationship Id="rId368" Type="http://schemas.openxmlformats.org/officeDocument/2006/relationships/hyperlink" Target="https://t.co/Ff5ayd5hL1" TargetMode="External"/><Relationship Id="rId575" Type="http://schemas.openxmlformats.org/officeDocument/2006/relationships/hyperlink" Target="https://t.co/3ccbjDCjrI" TargetMode="External"/><Relationship Id="rId782" Type="http://schemas.openxmlformats.org/officeDocument/2006/relationships/hyperlink" Target="http://pbs.twimg.com/profile_images/842043862306680832/4JI1h69O_normal.jpg" TargetMode="External"/><Relationship Id="rId2049" Type="http://schemas.openxmlformats.org/officeDocument/2006/relationships/hyperlink" Target="http://pbs.twimg.com/profile_images/697314472264740864/4b0TGw3b_normal.png" TargetMode="External"/><Relationship Id="rId2256" Type="http://schemas.openxmlformats.org/officeDocument/2006/relationships/hyperlink" Target="http://pbs.twimg.com/profile_images/870128003422052354/JH_e6aRw_normal.jpg" TargetMode="External"/><Relationship Id="rId2463" Type="http://schemas.openxmlformats.org/officeDocument/2006/relationships/hyperlink" Target="http://pbs.twimg.com/profile_images/881032564466606080/F81lYkWk_normal.jpg" TargetMode="External"/><Relationship Id="rId2670" Type="http://schemas.openxmlformats.org/officeDocument/2006/relationships/hyperlink" Target="http://pbs.twimg.com/profile_images/527339851251601409/Nw386fG7_normal.jpeg" TargetMode="External"/><Relationship Id="rId3307" Type="http://schemas.openxmlformats.org/officeDocument/2006/relationships/hyperlink" Target="https://twitter.com/dimotech_in" TargetMode="External"/><Relationship Id="rId3514" Type="http://schemas.openxmlformats.org/officeDocument/2006/relationships/hyperlink" Target="https://twitter.com/swadeshsapan1" TargetMode="External"/><Relationship Id="rId3721" Type="http://schemas.openxmlformats.org/officeDocument/2006/relationships/hyperlink" Target="https://twitter.com/suntv" TargetMode="External"/><Relationship Id="rId228" Type="http://schemas.openxmlformats.org/officeDocument/2006/relationships/hyperlink" Target="https://t.co/TaNiyCgEff" TargetMode="External"/><Relationship Id="rId435" Type="http://schemas.openxmlformats.org/officeDocument/2006/relationships/hyperlink" Target="https://t.co/GBrR6ewbvU" TargetMode="External"/><Relationship Id="rId642" Type="http://schemas.openxmlformats.org/officeDocument/2006/relationships/hyperlink" Target="https://t.co/XYymTrQkTy" TargetMode="External"/><Relationship Id="rId1065" Type="http://schemas.openxmlformats.org/officeDocument/2006/relationships/hyperlink" Target="http://pbs.twimg.com/profile_images/832560283243540480/Y3JirNi-_normal.jpg" TargetMode="External"/><Relationship Id="rId1272" Type="http://schemas.openxmlformats.org/officeDocument/2006/relationships/hyperlink" Target="http://pbs.twimg.com/profile_images/378800000355872185/4af6801629d6802f2054efd8a4aaa821_normal.jpeg" TargetMode="External"/><Relationship Id="rId2116" Type="http://schemas.openxmlformats.org/officeDocument/2006/relationships/hyperlink" Target="http://pbs.twimg.com/profile_images/831851303965958146/a4Nnlfa2_normal.jpg" TargetMode="External"/><Relationship Id="rId2323" Type="http://schemas.openxmlformats.org/officeDocument/2006/relationships/hyperlink" Target="http://pbs.twimg.com/profile_images/474781376055484416/4GUxMDsr_normal.jpeg" TargetMode="External"/><Relationship Id="rId2530" Type="http://schemas.openxmlformats.org/officeDocument/2006/relationships/hyperlink" Target="http://pbs.twimg.com/profile_images/860108758101487618/4JZLwzvQ_normal.jpg" TargetMode="External"/><Relationship Id="rId502" Type="http://schemas.openxmlformats.org/officeDocument/2006/relationships/hyperlink" Target="https://t.co/yNZF8L5oep" TargetMode="External"/><Relationship Id="rId1132" Type="http://schemas.openxmlformats.org/officeDocument/2006/relationships/hyperlink" Target="http://pbs.twimg.com/profile_images/874493917508534272/z0CbP5UG_normal.jpg" TargetMode="External"/><Relationship Id="rId4288" Type="http://schemas.openxmlformats.org/officeDocument/2006/relationships/hyperlink" Target="https://twitter.com/drpramendrabjp" TargetMode="External"/><Relationship Id="rId4495" Type="http://schemas.openxmlformats.org/officeDocument/2006/relationships/hyperlink" Target="https://twitter.com/manishsppanday" TargetMode="External"/><Relationship Id="rId3097" Type="http://schemas.openxmlformats.org/officeDocument/2006/relationships/hyperlink" Target="https://twitter.com/varibar02_dr" TargetMode="External"/><Relationship Id="rId4148" Type="http://schemas.openxmlformats.org/officeDocument/2006/relationships/hyperlink" Target="https://twitter.com/divya96prasanna" TargetMode="External"/><Relationship Id="rId4355" Type="http://schemas.openxmlformats.org/officeDocument/2006/relationships/hyperlink" Target="https://twitter.com/islamismmap" TargetMode="External"/><Relationship Id="rId1949" Type="http://schemas.openxmlformats.org/officeDocument/2006/relationships/hyperlink" Target="http://pbs.twimg.com/profile_images/864158264010854401/VKNw8m6A_normal.jpg" TargetMode="External"/><Relationship Id="rId3164" Type="http://schemas.openxmlformats.org/officeDocument/2006/relationships/hyperlink" Target="https://twitter.com/imsonadoll" TargetMode="External"/><Relationship Id="rId4008" Type="http://schemas.openxmlformats.org/officeDocument/2006/relationships/hyperlink" Target="https://twitter.com/tamizhvanan654" TargetMode="External"/><Relationship Id="rId4562" Type="http://schemas.openxmlformats.org/officeDocument/2006/relationships/hyperlink" Target="https://twitter.com/keshabrana12" TargetMode="External"/><Relationship Id="rId292" Type="http://schemas.openxmlformats.org/officeDocument/2006/relationships/hyperlink" Target="http://t.co/Gy4lCAQx6U" TargetMode="External"/><Relationship Id="rId1809" Type="http://schemas.openxmlformats.org/officeDocument/2006/relationships/hyperlink" Target="http://pbs.twimg.com/profile_images/493291994056126467/pJy0c7H3_normal.jpeg" TargetMode="External"/><Relationship Id="rId3371" Type="http://schemas.openxmlformats.org/officeDocument/2006/relationships/hyperlink" Target="https://twitter.com/rufinighat" TargetMode="External"/><Relationship Id="rId4215" Type="http://schemas.openxmlformats.org/officeDocument/2006/relationships/hyperlink" Target="https://twitter.com/askinvisible" TargetMode="External"/><Relationship Id="rId4422" Type="http://schemas.openxmlformats.org/officeDocument/2006/relationships/hyperlink" Target="https://twitter.com/zeenews" TargetMode="External"/><Relationship Id="rId2180" Type="http://schemas.openxmlformats.org/officeDocument/2006/relationships/hyperlink" Target="http://pbs.twimg.com/profile_images/706200735147360256/nw8qjpQ1_normal.jpg" TargetMode="External"/><Relationship Id="rId3024" Type="http://schemas.openxmlformats.org/officeDocument/2006/relationships/hyperlink" Target="https://twitter.com/dreamseller2000" TargetMode="External"/><Relationship Id="rId3231" Type="http://schemas.openxmlformats.org/officeDocument/2006/relationships/hyperlink" Target="https://twitter.com/aroram63" TargetMode="External"/><Relationship Id="rId152" Type="http://schemas.openxmlformats.org/officeDocument/2006/relationships/hyperlink" Target="https://t.co/SEtVqlka92" TargetMode="External"/><Relationship Id="rId2040" Type="http://schemas.openxmlformats.org/officeDocument/2006/relationships/hyperlink" Target="http://pbs.twimg.com/profile_images/878973251141197825/VB-bamgJ_normal.jpg" TargetMode="External"/><Relationship Id="rId2997" Type="http://schemas.openxmlformats.org/officeDocument/2006/relationships/hyperlink" Target="https://twitter.com/kanti_salecha" TargetMode="External"/><Relationship Id="rId969" Type="http://schemas.openxmlformats.org/officeDocument/2006/relationships/hyperlink" Target="http://pbs.twimg.com/profile_images/881507735056953345/K1jRlCtH_normal.jpg" TargetMode="External"/><Relationship Id="rId1599" Type="http://schemas.openxmlformats.org/officeDocument/2006/relationships/hyperlink" Target="http://pbs.twimg.com/profile_images/881484909751226368/uNBTTVhC_normal.jpg" TargetMode="External"/><Relationship Id="rId1459" Type="http://schemas.openxmlformats.org/officeDocument/2006/relationships/hyperlink" Target="http://pbs.twimg.com/profile_images/878271382903291904/DNTd6tVN_normal.jpg" TargetMode="External"/><Relationship Id="rId2857" Type="http://schemas.openxmlformats.org/officeDocument/2006/relationships/hyperlink" Target="https://twitter.com/narendramodi" TargetMode="External"/><Relationship Id="rId3908" Type="http://schemas.openxmlformats.org/officeDocument/2006/relationships/hyperlink" Target="https://twitter.com/missionbjp2019" TargetMode="External"/><Relationship Id="rId4072" Type="http://schemas.openxmlformats.org/officeDocument/2006/relationships/hyperlink" Target="https://twitter.com/india272" TargetMode="External"/><Relationship Id="rId98" Type="http://schemas.openxmlformats.org/officeDocument/2006/relationships/hyperlink" Target="https://t.co/yn3TuIGV27" TargetMode="External"/><Relationship Id="rId829" Type="http://schemas.openxmlformats.org/officeDocument/2006/relationships/hyperlink" Target="http://pbs.twimg.com/profile_images/620113760657776640/aqBTgfJb_normal.jpg" TargetMode="External"/><Relationship Id="rId1666" Type="http://schemas.openxmlformats.org/officeDocument/2006/relationships/hyperlink" Target="http://pbs.twimg.com/profile_images/844471461460918272/aBfkBI5i_normal.jpg" TargetMode="External"/><Relationship Id="rId1873" Type="http://schemas.openxmlformats.org/officeDocument/2006/relationships/hyperlink" Target="http://pbs.twimg.com/profile_images/845143288998850560/KQSdD8ak_normal.jpg" TargetMode="External"/><Relationship Id="rId2717" Type="http://schemas.openxmlformats.org/officeDocument/2006/relationships/hyperlink" Target="http://pbs.twimg.com/profile_images/740760818606702592/Qg74_VnY_normal.jpg" TargetMode="External"/><Relationship Id="rId2924" Type="http://schemas.openxmlformats.org/officeDocument/2006/relationships/hyperlink" Target="https://twitter.com/bjpwbengal" TargetMode="External"/><Relationship Id="rId1319" Type="http://schemas.openxmlformats.org/officeDocument/2006/relationships/hyperlink" Target="http://abs.twimg.com/sticky/default_profile_images/default_profile_normal.png" TargetMode="External"/><Relationship Id="rId1526" Type="http://schemas.openxmlformats.org/officeDocument/2006/relationships/hyperlink" Target="http://pbs.twimg.com/profile_images/3184107341/79484d037471ef556b605fdc695f6c3c_normal.jpeg" TargetMode="External"/><Relationship Id="rId1733" Type="http://schemas.openxmlformats.org/officeDocument/2006/relationships/hyperlink" Target="http://pbs.twimg.com/profile_images/871611778186174468/AtuqEukL_normal.jpg" TargetMode="External"/><Relationship Id="rId1940" Type="http://schemas.openxmlformats.org/officeDocument/2006/relationships/hyperlink" Target="http://pbs.twimg.com/profile_images/831761908701200384/fee5DBqG_normal.jpg" TargetMode="External"/><Relationship Id="rId3186" Type="http://schemas.openxmlformats.org/officeDocument/2006/relationships/hyperlink" Target="https://twitter.com/ansari_nazo" TargetMode="External"/><Relationship Id="rId3393" Type="http://schemas.openxmlformats.org/officeDocument/2006/relationships/hyperlink" Target="https://twitter.com/avisingh_07" TargetMode="External"/><Relationship Id="rId4237" Type="http://schemas.openxmlformats.org/officeDocument/2006/relationships/hyperlink" Target="https://twitter.com/sp_dubey21" TargetMode="External"/><Relationship Id="rId4444" Type="http://schemas.openxmlformats.org/officeDocument/2006/relationships/hyperlink" Target="https://twitter.com/m4786h" TargetMode="External"/><Relationship Id="rId4651" Type="http://schemas.openxmlformats.org/officeDocument/2006/relationships/hyperlink" Target="https://twitter.com/rajeshmahapatra" TargetMode="External"/><Relationship Id="rId25" Type="http://schemas.openxmlformats.org/officeDocument/2006/relationships/hyperlink" Target="https://t.co/hVfIl5SMVE" TargetMode="External"/><Relationship Id="rId1800" Type="http://schemas.openxmlformats.org/officeDocument/2006/relationships/hyperlink" Target="http://pbs.twimg.com/profile_images/844002572457426945/dF_wexiv_normal.jpg" TargetMode="External"/><Relationship Id="rId3046" Type="http://schemas.openxmlformats.org/officeDocument/2006/relationships/hyperlink" Target="https://twitter.com/shrikrishnagaut" TargetMode="External"/><Relationship Id="rId3253" Type="http://schemas.openxmlformats.org/officeDocument/2006/relationships/hyperlink" Target="https://twitter.com/shadabk2426" TargetMode="External"/><Relationship Id="rId3460" Type="http://schemas.openxmlformats.org/officeDocument/2006/relationships/hyperlink" Target="https://twitter.com/kumar10883" TargetMode="External"/><Relationship Id="rId3698" Type="http://schemas.openxmlformats.org/officeDocument/2006/relationships/hyperlink" Target="https://twitter.com/mnj993" TargetMode="External"/><Relationship Id="rId4304" Type="http://schemas.openxmlformats.org/officeDocument/2006/relationships/hyperlink" Target="https://twitter.com/rajendr76194898" TargetMode="External"/><Relationship Id="rId4749" Type="http://schemas.openxmlformats.org/officeDocument/2006/relationships/hyperlink" Target="https://twitter.com/sanjay_kr8" TargetMode="External"/><Relationship Id="rId174" Type="http://schemas.openxmlformats.org/officeDocument/2006/relationships/hyperlink" Target="https://t.co/lRG3DVo0kp" TargetMode="External"/><Relationship Id="rId381" Type="http://schemas.openxmlformats.org/officeDocument/2006/relationships/hyperlink" Target="https://t.co/HXWN3GDT37" TargetMode="External"/><Relationship Id="rId2062" Type="http://schemas.openxmlformats.org/officeDocument/2006/relationships/hyperlink" Target="http://pbs.twimg.com/profile_images/844415799909662720/VoLILAMl_normal.jpg" TargetMode="External"/><Relationship Id="rId3113" Type="http://schemas.openxmlformats.org/officeDocument/2006/relationships/hyperlink" Target="https://twitter.com/kumarsroy" TargetMode="External"/><Relationship Id="rId3558" Type="http://schemas.openxmlformats.org/officeDocument/2006/relationships/hyperlink" Target="https://twitter.com/ravendra11singh" TargetMode="External"/><Relationship Id="rId3765" Type="http://schemas.openxmlformats.org/officeDocument/2006/relationships/hyperlink" Target="https://twitter.com/sanvai" TargetMode="External"/><Relationship Id="rId3972" Type="http://schemas.openxmlformats.org/officeDocument/2006/relationships/hyperlink" Target="https://twitter.com/hudgellsol" TargetMode="External"/><Relationship Id="rId4511" Type="http://schemas.openxmlformats.org/officeDocument/2006/relationships/hyperlink" Target="https://twitter.com/nitindh64883443" TargetMode="External"/><Relationship Id="rId4609" Type="http://schemas.openxmlformats.org/officeDocument/2006/relationships/hyperlink" Target="https://twitter.com/prasca" TargetMode="External"/><Relationship Id="rId241" Type="http://schemas.openxmlformats.org/officeDocument/2006/relationships/hyperlink" Target="https://t.co/enlYAeXzYw" TargetMode="External"/><Relationship Id="rId479" Type="http://schemas.openxmlformats.org/officeDocument/2006/relationships/hyperlink" Target="https://t.co/9g4PmypAIi" TargetMode="External"/><Relationship Id="rId686" Type="http://schemas.openxmlformats.org/officeDocument/2006/relationships/hyperlink" Target="https://t.co/aBWLFW1BJX" TargetMode="External"/><Relationship Id="rId893" Type="http://schemas.openxmlformats.org/officeDocument/2006/relationships/hyperlink" Target="http://pbs.twimg.com/profile_images/844872514312515584/Sy0tATRx_normal.jpg" TargetMode="External"/><Relationship Id="rId2367" Type="http://schemas.openxmlformats.org/officeDocument/2006/relationships/hyperlink" Target="http://pbs.twimg.com/profile_images/860555805753344000/CNW02n82_normal.jpg" TargetMode="External"/><Relationship Id="rId2574" Type="http://schemas.openxmlformats.org/officeDocument/2006/relationships/hyperlink" Target="http://pbs.twimg.com/profile_images/707984363045031936/Vjddzzxt_normal.jpg" TargetMode="External"/><Relationship Id="rId2781" Type="http://schemas.openxmlformats.org/officeDocument/2006/relationships/hyperlink" Target="https://twitter.com/cnbctv18news" TargetMode="External"/><Relationship Id="rId3320" Type="http://schemas.openxmlformats.org/officeDocument/2006/relationships/hyperlink" Target="https://twitter.com/sriramqumar" TargetMode="External"/><Relationship Id="rId3418" Type="http://schemas.openxmlformats.org/officeDocument/2006/relationships/hyperlink" Target="https://twitter.com/ajaytomar26" TargetMode="External"/><Relationship Id="rId3625" Type="http://schemas.openxmlformats.org/officeDocument/2006/relationships/hyperlink" Target="https://twitter.com/praveensasidfan" TargetMode="External"/><Relationship Id="rId339" Type="http://schemas.openxmlformats.org/officeDocument/2006/relationships/hyperlink" Target="https://t.co/NsnZmfxrjY" TargetMode="External"/><Relationship Id="rId546" Type="http://schemas.openxmlformats.org/officeDocument/2006/relationships/hyperlink" Target="https://t.co/kWhSFl8tgm" TargetMode="External"/><Relationship Id="rId753" Type="http://schemas.openxmlformats.org/officeDocument/2006/relationships/hyperlink" Target="https://t.co/GcKqUdafTu" TargetMode="External"/><Relationship Id="rId1176" Type="http://schemas.openxmlformats.org/officeDocument/2006/relationships/hyperlink" Target="http://pbs.twimg.com/profile_images/880640327455039491/okNjZ1Mv_normal.jpg" TargetMode="External"/><Relationship Id="rId1383" Type="http://schemas.openxmlformats.org/officeDocument/2006/relationships/hyperlink" Target="http://pbs.twimg.com/profile_images/849569923969974273/9FKie8kL_normal.jpg" TargetMode="External"/><Relationship Id="rId2227" Type="http://schemas.openxmlformats.org/officeDocument/2006/relationships/hyperlink" Target="http://pbs.twimg.com/profile_images/616564925461192704/18Lliw0z_normal.jpg" TargetMode="External"/><Relationship Id="rId2434" Type="http://schemas.openxmlformats.org/officeDocument/2006/relationships/hyperlink" Target="http://pbs.twimg.com/profile_images/821301972259115008/mzsLdnO4_normal.jpg" TargetMode="External"/><Relationship Id="rId2879" Type="http://schemas.openxmlformats.org/officeDocument/2006/relationships/hyperlink" Target="https://twitter.com/inavaneet" TargetMode="External"/><Relationship Id="rId3832" Type="http://schemas.openxmlformats.org/officeDocument/2006/relationships/hyperlink" Target="https://twitter.com/manishbpl1" TargetMode="External"/><Relationship Id="rId101" Type="http://schemas.openxmlformats.org/officeDocument/2006/relationships/hyperlink" Target="https://t.co/tOXvgcL8dS" TargetMode="External"/><Relationship Id="rId406" Type="http://schemas.openxmlformats.org/officeDocument/2006/relationships/hyperlink" Target="http://t.co/u1yYlCPdCF" TargetMode="External"/><Relationship Id="rId960" Type="http://schemas.openxmlformats.org/officeDocument/2006/relationships/hyperlink" Target="http://pbs.twimg.com/profile_images/876364396917903361/kWPXiDEn_normal.jpg" TargetMode="External"/><Relationship Id="rId1036" Type="http://schemas.openxmlformats.org/officeDocument/2006/relationships/hyperlink" Target="http://pbs.twimg.com/profile_images/881010573521035265/e60QdGyz_normal.jpg" TargetMode="External"/><Relationship Id="rId1243" Type="http://schemas.openxmlformats.org/officeDocument/2006/relationships/hyperlink" Target="http://pbs.twimg.com/profile_images/861950926860451841/iqR2v2kP_normal.jpg" TargetMode="External"/><Relationship Id="rId1590" Type="http://schemas.openxmlformats.org/officeDocument/2006/relationships/hyperlink" Target="http://pbs.twimg.com/profile_images/461481651034263552/ZHWcjHsC_normal.jpeg" TargetMode="External"/><Relationship Id="rId1688" Type="http://schemas.openxmlformats.org/officeDocument/2006/relationships/hyperlink" Target="http://pbs.twimg.com/profile_images/440542259717496832/JiHZHalw_normal.jpeg" TargetMode="External"/><Relationship Id="rId1895" Type="http://schemas.openxmlformats.org/officeDocument/2006/relationships/hyperlink" Target="http://pbs.twimg.com/profile_images/880344274868383744/g980E6K8_normal.jpg" TargetMode="External"/><Relationship Id="rId2641" Type="http://schemas.openxmlformats.org/officeDocument/2006/relationships/hyperlink" Target="http://pbs.twimg.com/profile_images/663984159556268032/fWFLE3QM_normal.jpg" TargetMode="External"/><Relationship Id="rId2739" Type="http://schemas.openxmlformats.org/officeDocument/2006/relationships/hyperlink" Target="http://pbs.twimg.com/profile_images/880349722795401221/N_GyEqST_normal.jpg" TargetMode="External"/><Relationship Id="rId2946" Type="http://schemas.openxmlformats.org/officeDocument/2006/relationships/hyperlink" Target="https://twitter.com/incindia" TargetMode="External"/><Relationship Id="rId4094" Type="http://schemas.openxmlformats.org/officeDocument/2006/relationships/hyperlink" Target="https://twitter.com/8tttuu" TargetMode="External"/><Relationship Id="rId4399" Type="http://schemas.openxmlformats.org/officeDocument/2006/relationships/hyperlink" Target="https://twitter.com/anandpassion" TargetMode="External"/><Relationship Id="rId613" Type="http://schemas.openxmlformats.org/officeDocument/2006/relationships/hyperlink" Target="http://t.co/bsIw8PkIwK" TargetMode="External"/><Relationship Id="rId820" Type="http://schemas.openxmlformats.org/officeDocument/2006/relationships/hyperlink" Target="http://pbs.twimg.com/profile_images/855586829705334784/LbWRyZEF_normal.jpg" TargetMode="External"/><Relationship Id="rId918" Type="http://schemas.openxmlformats.org/officeDocument/2006/relationships/hyperlink" Target="http://pbs.twimg.com/profile_images/867335331602976769/gr0304YM_normal.jpg" TargetMode="External"/><Relationship Id="rId1450" Type="http://schemas.openxmlformats.org/officeDocument/2006/relationships/hyperlink" Target="http://pbs.twimg.com/profile_images/824550189490921472/UjtIE4EJ_normal.jpg" TargetMode="External"/><Relationship Id="rId1548" Type="http://schemas.openxmlformats.org/officeDocument/2006/relationships/hyperlink" Target="http://pbs.twimg.com/profile_images/827013430469079040/mjl6JZOp_normal.jpg" TargetMode="External"/><Relationship Id="rId1755" Type="http://schemas.openxmlformats.org/officeDocument/2006/relationships/hyperlink" Target="http://pbs.twimg.com/profile_images/789315559729094656/jj8Q1v1a_normal.jpg" TargetMode="External"/><Relationship Id="rId2501" Type="http://schemas.openxmlformats.org/officeDocument/2006/relationships/hyperlink" Target="http://pbs.twimg.com/profile_images/878922335448817664/vf0ZP-xF_normal.jpg" TargetMode="External"/><Relationship Id="rId4161" Type="http://schemas.openxmlformats.org/officeDocument/2006/relationships/hyperlink" Target="https://twitter.com/crazykanika" TargetMode="External"/><Relationship Id="rId1103" Type="http://schemas.openxmlformats.org/officeDocument/2006/relationships/hyperlink" Target="http://abs.twimg.com/sticky/default_profile_images/default_profile_normal.png" TargetMode="External"/><Relationship Id="rId1310" Type="http://schemas.openxmlformats.org/officeDocument/2006/relationships/hyperlink" Target="http://pbs.twimg.com/profile_images/880771873822343176/50qlOzQZ_normal.jpg" TargetMode="External"/><Relationship Id="rId1408" Type="http://schemas.openxmlformats.org/officeDocument/2006/relationships/hyperlink" Target="http://pbs.twimg.com/profile_images/881714167073439744/28UsNEJw_normal.jpg" TargetMode="External"/><Relationship Id="rId1962" Type="http://schemas.openxmlformats.org/officeDocument/2006/relationships/hyperlink" Target="http://pbs.twimg.com/profile_images/878076944956276736/8lde1oFW_normal.jpg" TargetMode="External"/><Relationship Id="rId2806" Type="http://schemas.openxmlformats.org/officeDocument/2006/relationships/hyperlink" Target="https://twitter.com/amitsingh2203" TargetMode="External"/><Relationship Id="rId4021" Type="http://schemas.openxmlformats.org/officeDocument/2006/relationships/hyperlink" Target="https://twitter.com/ekvilen001" TargetMode="External"/><Relationship Id="rId4259" Type="http://schemas.openxmlformats.org/officeDocument/2006/relationships/hyperlink" Target="https://twitter.com/the_ashima" TargetMode="External"/><Relationship Id="rId4466" Type="http://schemas.openxmlformats.org/officeDocument/2006/relationships/hyperlink" Target="https://twitter.com/shaitanmeena12" TargetMode="External"/><Relationship Id="rId4673" Type="http://schemas.openxmlformats.org/officeDocument/2006/relationships/hyperlink" Target="https://twitter.com/indhumsi36" TargetMode="External"/><Relationship Id="rId47" Type="http://schemas.openxmlformats.org/officeDocument/2006/relationships/hyperlink" Target="https://t.co/8gBbYrv6L2" TargetMode="External"/><Relationship Id="rId1615" Type="http://schemas.openxmlformats.org/officeDocument/2006/relationships/hyperlink" Target="http://pbs.twimg.com/profile_images/562345491082387456/nQlzdATU_normal.jpeg" TargetMode="External"/><Relationship Id="rId1822" Type="http://schemas.openxmlformats.org/officeDocument/2006/relationships/hyperlink" Target="http://abs.twimg.com/sticky/default_profile_images/default_profile_normal.png" TargetMode="External"/><Relationship Id="rId3068" Type="http://schemas.openxmlformats.org/officeDocument/2006/relationships/hyperlink" Target="https://twitter.com/bharat_manthan" TargetMode="External"/><Relationship Id="rId3275" Type="http://schemas.openxmlformats.org/officeDocument/2006/relationships/hyperlink" Target="https://twitter.com/sumitbhati2002" TargetMode="External"/><Relationship Id="rId3482" Type="http://schemas.openxmlformats.org/officeDocument/2006/relationships/hyperlink" Target="https://twitter.com/sachinndave" TargetMode="External"/><Relationship Id="rId4119" Type="http://schemas.openxmlformats.org/officeDocument/2006/relationships/hyperlink" Target="https://twitter.com/chemingineer" TargetMode="External"/><Relationship Id="rId4326" Type="http://schemas.openxmlformats.org/officeDocument/2006/relationships/hyperlink" Target="https://twitter.com/afp" TargetMode="External"/><Relationship Id="rId4533" Type="http://schemas.openxmlformats.org/officeDocument/2006/relationships/hyperlink" Target="https://twitter.com/itzthanu" TargetMode="External"/><Relationship Id="rId4740" Type="http://schemas.openxmlformats.org/officeDocument/2006/relationships/hyperlink" Target="https://twitter.com/purva007" TargetMode="External"/><Relationship Id="rId196" Type="http://schemas.openxmlformats.org/officeDocument/2006/relationships/hyperlink" Target="https://t.co/kKg1FnrsDA" TargetMode="External"/><Relationship Id="rId2084" Type="http://schemas.openxmlformats.org/officeDocument/2006/relationships/hyperlink" Target="http://abs.twimg.com/sticky/default_profile_images/default_profile_normal.png" TargetMode="External"/><Relationship Id="rId2291" Type="http://schemas.openxmlformats.org/officeDocument/2006/relationships/hyperlink" Target="http://pbs.twimg.com/profile_images/865620990855831552/SXO0Rb2g_normal.jpg" TargetMode="External"/><Relationship Id="rId3135" Type="http://schemas.openxmlformats.org/officeDocument/2006/relationships/hyperlink" Target="https://twitter.com/davinder2010" TargetMode="External"/><Relationship Id="rId3342" Type="http://schemas.openxmlformats.org/officeDocument/2006/relationships/hyperlink" Target="https://twitter.com/alamgirizvi" TargetMode="External"/><Relationship Id="rId3787" Type="http://schemas.openxmlformats.org/officeDocument/2006/relationships/hyperlink" Target="https://twitter.com/sfcroshan" TargetMode="External"/><Relationship Id="rId3994" Type="http://schemas.openxmlformats.org/officeDocument/2006/relationships/hyperlink" Target="https://twitter.com/jassing86358638" TargetMode="External"/><Relationship Id="rId4600" Type="http://schemas.openxmlformats.org/officeDocument/2006/relationships/hyperlink" Target="https://twitter.com/lt_anaya" TargetMode="External"/><Relationship Id="rId263" Type="http://schemas.openxmlformats.org/officeDocument/2006/relationships/hyperlink" Target="https://t.co/XV74Ipqwdt" TargetMode="External"/><Relationship Id="rId470" Type="http://schemas.openxmlformats.org/officeDocument/2006/relationships/hyperlink" Target="https://t.co/L8njakfO8D" TargetMode="External"/><Relationship Id="rId2151" Type="http://schemas.openxmlformats.org/officeDocument/2006/relationships/hyperlink" Target="http://pbs.twimg.com/profile_images/847703348446875648/IomTF1ez_normal.jpg" TargetMode="External"/><Relationship Id="rId2389" Type="http://schemas.openxmlformats.org/officeDocument/2006/relationships/hyperlink" Target="http://pbs.twimg.com/profile_images/832668456839372800/4OhoSlgo_normal.jpg" TargetMode="External"/><Relationship Id="rId2596" Type="http://schemas.openxmlformats.org/officeDocument/2006/relationships/hyperlink" Target="http://pbs.twimg.com/profile_images/881512949638021123/g4DtpmDE_normal.jpg" TargetMode="External"/><Relationship Id="rId3202" Type="http://schemas.openxmlformats.org/officeDocument/2006/relationships/hyperlink" Target="https://twitter.com/kamal13690" TargetMode="External"/><Relationship Id="rId3647" Type="http://schemas.openxmlformats.org/officeDocument/2006/relationships/hyperlink" Target="https://twitter.com/avii_rj" TargetMode="External"/><Relationship Id="rId3854" Type="http://schemas.openxmlformats.org/officeDocument/2006/relationships/hyperlink" Target="https://twitter.com/gazifabrics" TargetMode="External"/><Relationship Id="rId123" Type="http://schemas.openxmlformats.org/officeDocument/2006/relationships/hyperlink" Target="http://t.co/YFISwy1upH" TargetMode="External"/><Relationship Id="rId330" Type="http://schemas.openxmlformats.org/officeDocument/2006/relationships/hyperlink" Target="https://t.co/i0rlIQlTyX" TargetMode="External"/><Relationship Id="rId568" Type="http://schemas.openxmlformats.org/officeDocument/2006/relationships/hyperlink" Target="https://t.co/QsTYJF0DPZ" TargetMode="External"/><Relationship Id="rId775" Type="http://schemas.openxmlformats.org/officeDocument/2006/relationships/hyperlink" Target="http://pbs.twimg.com/profile_images/864006443162361856/vG32n3FB_normal.jpg" TargetMode="External"/><Relationship Id="rId982" Type="http://schemas.openxmlformats.org/officeDocument/2006/relationships/hyperlink" Target="http://pbs.twimg.com/profile_images/592412832349597696/f7iWqLTG_normal.jpg" TargetMode="External"/><Relationship Id="rId1198" Type="http://schemas.openxmlformats.org/officeDocument/2006/relationships/hyperlink" Target="http://pbs.twimg.com/profile_images/742636109872521216/XFqDNcIb_normal.jpg" TargetMode="External"/><Relationship Id="rId2011" Type="http://schemas.openxmlformats.org/officeDocument/2006/relationships/hyperlink" Target="http://pbs.twimg.com/profile_images/816568690602708992/2wGnRBVd_normal.jpg" TargetMode="External"/><Relationship Id="rId2249" Type="http://schemas.openxmlformats.org/officeDocument/2006/relationships/hyperlink" Target="http://abs.twimg.com/sticky/default_profile_images/default_profile_normal.png" TargetMode="External"/><Relationship Id="rId2456" Type="http://schemas.openxmlformats.org/officeDocument/2006/relationships/hyperlink" Target="http://pbs.twimg.com/profile_images/878853021526089728/BMRzfS65_normal.jpg" TargetMode="External"/><Relationship Id="rId2663" Type="http://schemas.openxmlformats.org/officeDocument/2006/relationships/hyperlink" Target="http://pbs.twimg.com/profile_images/872457684515041281/4qhDwTFE_normal.jpg" TargetMode="External"/><Relationship Id="rId2870" Type="http://schemas.openxmlformats.org/officeDocument/2006/relationships/hyperlink" Target="https://twitter.com/subhash_kota" TargetMode="External"/><Relationship Id="rId3507" Type="http://schemas.openxmlformats.org/officeDocument/2006/relationships/hyperlink" Target="https://twitter.com/stupidosaur" TargetMode="External"/><Relationship Id="rId3714" Type="http://schemas.openxmlformats.org/officeDocument/2006/relationships/hyperlink" Target="https://twitter.com/bhupennder" TargetMode="External"/><Relationship Id="rId3921" Type="http://schemas.openxmlformats.org/officeDocument/2006/relationships/hyperlink" Target="https://twitter.com/mohitsmartlove" TargetMode="External"/><Relationship Id="rId428" Type="http://schemas.openxmlformats.org/officeDocument/2006/relationships/hyperlink" Target="http://t.co/o4nW5UapxF" TargetMode="External"/><Relationship Id="rId635" Type="http://schemas.openxmlformats.org/officeDocument/2006/relationships/hyperlink" Target="http://t.co/zRuTL8AZrs" TargetMode="External"/><Relationship Id="rId842" Type="http://schemas.openxmlformats.org/officeDocument/2006/relationships/hyperlink" Target="http://pbs.twimg.com/profile_images/843339881082474496/Sg8T0xhb_normal.jpg" TargetMode="External"/><Relationship Id="rId1058" Type="http://schemas.openxmlformats.org/officeDocument/2006/relationships/hyperlink" Target="http://pbs.twimg.com/profile_images/877864365483065344/wy53ws_7_normal.jpg" TargetMode="External"/><Relationship Id="rId1265" Type="http://schemas.openxmlformats.org/officeDocument/2006/relationships/hyperlink" Target="http://pbs.twimg.com/profile_images/813046939717697536/C80pAeiI_normal.jpg" TargetMode="External"/><Relationship Id="rId1472" Type="http://schemas.openxmlformats.org/officeDocument/2006/relationships/hyperlink" Target="http://pbs.twimg.com/profile_images/515188577102098432/S8jcMl5W_normal.jpeg" TargetMode="External"/><Relationship Id="rId2109" Type="http://schemas.openxmlformats.org/officeDocument/2006/relationships/hyperlink" Target="http://pbs.twimg.com/profile_images/1959881562/asdasdasasd_normal.jpg" TargetMode="External"/><Relationship Id="rId2316" Type="http://schemas.openxmlformats.org/officeDocument/2006/relationships/hyperlink" Target="http://pbs.twimg.com/profile_images/773402977679925249/mBfuocpe_normal.jpg" TargetMode="External"/><Relationship Id="rId2523" Type="http://schemas.openxmlformats.org/officeDocument/2006/relationships/hyperlink" Target="http://pbs.twimg.com/profile_images/809997892060643328/bB2wC-Ml_normal.jpg" TargetMode="External"/><Relationship Id="rId2730" Type="http://schemas.openxmlformats.org/officeDocument/2006/relationships/hyperlink" Target="http://pbs.twimg.com/profile_images/858488181011775490/wEuYWpDl_normal.jpg" TargetMode="External"/><Relationship Id="rId2968" Type="http://schemas.openxmlformats.org/officeDocument/2006/relationships/hyperlink" Target="https://twitter.com/sidbaba" TargetMode="External"/><Relationship Id="rId4183" Type="http://schemas.openxmlformats.org/officeDocument/2006/relationships/hyperlink" Target="https://twitter.com/avinashinc" TargetMode="External"/><Relationship Id="rId702" Type="http://schemas.openxmlformats.org/officeDocument/2006/relationships/hyperlink" Target="https://t.co/0kDtaK3Hpa" TargetMode="External"/><Relationship Id="rId1125" Type="http://schemas.openxmlformats.org/officeDocument/2006/relationships/hyperlink" Target="http://pbs.twimg.com/profile_images/877910768003547137/P1bqd1HQ_normal.jpg" TargetMode="External"/><Relationship Id="rId1332" Type="http://schemas.openxmlformats.org/officeDocument/2006/relationships/hyperlink" Target="http://pbs.twimg.com/profile_images/857468599212138496/wkdsN1Do_normal.jpg" TargetMode="External"/><Relationship Id="rId1777" Type="http://schemas.openxmlformats.org/officeDocument/2006/relationships/hyperlink" Target="http://pbs.twimg.com/profile_images/872085644444446720/zYbAhlhq_normal.jpg" TargetMode="External"/><Relationship Id="rId1984" Type="http://schemas.openxmlformats.org/officeDocument/2006/relationships/hyperlink" Target="http://pbs.twimg.com/profile_images/876339706950148096/KNmG9gqF_normal.jpg" TargetMode="External"/><Relationship Id="rId2828" Type="http://schemas.openxmlformats.org/officeDocument/2006/relationships/hyperlink" Target="https://twitter.com/digendranayak" TargetMode="External"/><Relationship Id="rId4390" Type="http://schemas.openxmlformats.org/officeDocument/2006/relationships/hyperlink" Target="https://twitter.com/adamye1" TargetMode="External"/><Relationship Id="rId4488" Type="http://schemas.openxmlformats.org/officeDocument/2006/relationships/hyperlink" Target="https://twitter.com/panchalvimal5" TargetMode="External"/><Relationship Id="rId4695" Type="http://schemas.openxmlformats.org/officeDocument/2006/relationships/hyperlink" Target="https://twitter.com/agrwal_akhil" TargetMode="External"/><Relationship Id="rId69" Type="http://schemas.openxmlformats.org/officeDocument/2006/relationships/hyperlink" Target="https://t.co/51TS85KdYI" TargetMode="External"/><Relationship Id="rId1637" Type="http://schemas.openxmlformats.org/officeDocument/2006/relationships/hyperlink" Target="http://pbs.twimg.com/profile_images/860197268439187456/s9XDZ8In_normal.jpg" TargetMode="External"/><Relationship Id="rId1844" Type="http://schemas.openxmlformats.org/officeDocument/2006/relationships/hyperlink" Target="http://pbs.twimg.com/profile_images/844071113244127232/DpqPRG78_normal.jpg" TargetMode="External"/><Relationship Id="rId3297" Type="http://schemas.openxmlformats.org/officeDocument/2006/relationships/hyperlink" Target="https://twitter.com/narendramodi_pm" TargetMode="External"/><Relationship Id="rId4043" Type="http://schemas.openxmlformats.org/officeDocument/2006/relationships/hyperlink" Target="https://twitter.com/ramcoerp" TargetMode="External"/><Relationship Id="rId4250" Type="http://schemas.openxmlformats.org/officeDocument/2006/relationships/hyperlink" Target="https://twitter.com/ramusha1983" TargetMode="External"/><Relationship Id="rId4348" Type="http://schemas.openxmlformats.org/officeDocument/2006/relationships/hyperlink" Target="https://twitter.com/kuljeetschahal" TargetMode="External"/><Relationship Id="rId1704" Type="http://schemas.openxmlformats.org/officeDocument/2006/relationships/hyperlink" Target="http://pbs.twimg.com/profile_images/3120036598/bc8d0b4b56d814f4c8ff0ba48bb7181b_normal.png" TargetMode="External"/><Relationship Id="rId3157" Type="http://schemas.openxmlformats.org/officeDocument/2006/relationships/hyperlink" Target="https://twitter.com/vishalbhardiya" TargetMode="External"/><Relationship Id="rId4110" Type="http://schemas.openxmlformats.org/officeDocument/2006/relationships/hyperlink" Target="https://twitter.com/pareekvijayraj" TargetMode="External"/><Relationship Id="rId4555" Type="http://schemas.openxmlformats.org/officeDocument/2006/relationships/hyperlink" Target="https://twitter.com/ashutosh1413" TargetMode="External"/><Relationship Id="rId285" Type="http://schemas.openxmlformats.org/officeDocument/2006/relationships/hyperlink" Target="https://t.co/6YgKBPyy20" TargetMode="External"/><Relationship Id="rId1911" Type="http://schemas.openxmlformats.org/officeDocument/2006/relationships/hyperlink" Target="http://pbs.twimg.com/profile_images/378800000208811658/84dfa0f8666f4c8534008d12d98a9314_normal.jpeg" TargetMode="External"/><Relationship Id="rId3364" Type="http://schemas.openxmlformats.org/officeDocument/2006/relationships/hyperlink" Target="https://twitter.com/karthikeyansai" TargetMode="External"/><Relationship Id="rId3571" Type="http://schemas.openxmlformats.org/officeDocument/2006/relationships/hyperlink" Target="https://twitter.com/gstpro1" TargetMode="External"/><Relationship Id="rId3669" Type="http://schemas.openxmlformats.org/officeDocument/2006/relationships/hyperlink" Target="https://twitter.com/mahadesha_v" TargetMode="External"/><Relationship Id="rId4208" Type="http://schemas.openxmlformats.org/officeDocument/2006/relationships/hyperlink" Target="https://twitter.com/gopsec2" TargetMode="External"/><Relationship Id="rId4415" Type="http://schemas.openxmlformats.org/officeDocument/2006/relationships/hyperlink" Target="https://twitter.com/thelaughfactory" TargetMode="External"/><Relationship Id="rId4622" Type="http://schemas.openxmlformats.org/officeDocument/2006/relationships/hyperlink" Target="https://twitter.com/sandeepmahule" TargetMode="External"/><Relationship Id="rId492" Type="http://schemas.openxmlformats.org/officeDocument/2006/relationships/hyperlink" Target="https://t.co/BzFP9rxB4j" TargetMode="External"/><Relationship Id="rId797" Type="http://schemas.openxmlformats.org/officeDocument/2006/relationships/hyperlink" Target="http://pbs.twimg.com/profile_images/861278557061828608/u-7BehBk_normal.jpg" TargetMode="External"/><Relationship Id="rId2173" Type="http://schemas.openxmlformats.org/officeDocument/2006/relationships/hyperlink" Target="http://pbs.twimg.com/profile_images/856814791490457604/M-rLghjs_normal.jpg" TargetMode="External"/><Relationship Id="rId2380" Type="http://schemas.openxmlformats.org/officeDocument/2006/relationships/hyperlink" Target="http://pbs.twimg.com/profile_images/881478137414135813/rjRgLs3R_normal.jpg" TargetMode="External"/><Relationship Id="rId2478" Type="http://schemas.openxmlformats.org/officeDocument/2006/relationships/hyperlink" Target="http://pbs.twimg.com/profile_images/548530698978459648/UWF575Fc_normal.jpeg" TargetMode="External"/><Relationship Id="rId3017" Type="http://schemas.openxmlformats.org/officeDocument/2006/relationships/hyperlink" Target="https://twitter.com/jasvinderssingh" TargetMode="External"/><Relationship Id="rId3224" Type="http://schemas.openxmlformats.org/officeDocument/2006/relationships/hyperlink" Target="https://twitter.com/sanjuyadavmk" TargetMode="External"/><Relationship Id="rId3431" Type="http://schemas.openxmlformats.org/officeDocument/2006/relationships/hyperlink" Target="https://twitter.com/navdeep08878689" TargetMode="External"/><Relationship Id="rId3876" Type="http://schemas.openxmlformats.org/officeDocument/2006/relationships/hyperlink" Target="https://twitter.com/clark_shoe" TargetMode="External"/><Relationship Id="rId145" Type="http://schemas.openxmlformats.org/officeDocument/2006/relationships/hyperlink" Target="http://t.co/eBi5gPGTFK" TargetMode="External"/><Relationship Id="rId352" Type="http://schemas.openxmlformats.org/officeDocument/2006/relationships/hyperlink" Target="https://t.co/B5UjeonDGY" TargetMode="External"/><Relationship Id="rId1287" Type="http://schemas.openxmlformats.org/officeDocument/2006/relationships/hyperlink" Target="http://pbs.twimg.com/profile_images/875565127625392128/zcwEo9Yn_normal.jpg" TargetMode="External"/><Relationship Id="rId2033" Type="http://schemas.openxmlformats.org/officeDocument/2006/relationships/hyperlink" Target="http://pbs.twimg.com/profile_images/873527774690000898/6U-zjkXb_normal.jpg" TargetMode="External"/><Relationship Id="rId2240" Type="http://schemas.openxmlformats.org/officeDocument/2006/relationships/hyperlink" Target="http://pbs.twimg.com/profile_images/860728485479940097/Xuh03s-__normal.jpg" TargetMode="External"/><Relationship Id="rId2685" Type="http://schemas.openxmlformats.org/officeDocument/2006/relationships/hyperlink" Target="http://pbs.twimg.com/profile_images/871056902171508736/6yj7_uTy_normal.jpg" TargetMode="External"/><Relationship Id="rId2892" Type="http://schemas.openxmlformats.org/officeDocument/2006/relationships/hyperlink" Target="https://twitter.com/epicrofldon" TargetMode="External"/><Relationship Id="rId3529" Type="http://schemas.openxmlformats.org/officeDocument/2006/relationships/hyperlink" Target="https://twitter.com/sjoshi" TargetMode="External"/><Relationship Id="rId3736" Type="http://schemas.openxmlformats.org/officeDocument/2006/relationships/hyperlink" Target="https://twitter.com/lifesimi" TargetMode="External"/><Relationship Id="rId3943" Type="http://schemas.openxmlformats.org/officeDocument/2006/relationships/hyperlink" Target="https://twitter.com/arunvijaym93" TargetMode="External"/><Relationship Id="rId212" Type="http://schemas.openxmlformats.org/officeDocument/2006/relationships/hyperlink" Target="https://t.co/TsL5VMyTG2" TargetMode="External"/><Relationship Id="rId657" Type="http://schemas.openxmlformats.org/officeDocument/2006/relationships/hyperlink" Target="https://t.co/3XUWgnCXRO" TargetMode="External"/><Relationship Id="rId864" Type="http://schemas.openxmlformats.org/officeDocument/2006/relationships/hyperlink" Target="http://pbs.twimg.com/profile_images/794474125528068096/Ff3DGxdL_normal.jpg" TargetMode="External"/><Relationship Id="rId1494" Type="http://schemas.openxmlformats.org/officeDocument/2006/relationships/hyperlink" Target="http://pbs.twimg.com/profile_images/841823643285897216/B2xt36qm_normal.jpg" TargetMode="External"/><Relationship Id="rId1799" Type="http://schemas.openxmlformats.org/officeDocument/2006/relationships/hyperlink" Target="http://pbs.twimg.com/profile_images/837262573003280384/8vqawScx_normal.jpg" TargetMode="External"/><Relationship Id="rId2100" Type="http://schemas.openxmlformats.org/officeDocument/2006/relationships/hyperlink" Target="http://pbs.twimg.com/profile_images/876084428237189121/6RpAoUQM_normal.jpg" TargetMode="External"/><Relationship Id="rId2338" Type="http://schemas.openxmlformats.org/officeDocument/2006/relationships/hyperlink" Target="http://pbs.twimg.com/profile_images/876879577720778754/s6RjXRiZ_normal.jpg" TargetMode="External"/><Relationship Id="rId2545" Type="http://schemas.openxmlformats.org/officeDocument/2006/relationships/hyperlink" Target="http://pbs.twimg.com/profile_images/769203424399388673/rxzHPv6h_normal.jpg" TargetMode="External"/><Relationship Id="rId2752" Type="http://schemas.openxmlformats.org/officeDocument/2006/relationships/hyperlink" Target="http://pbs.twimg.com/profile_images/876514863832498177/GCw-8Lnn_normal.jpg" TargetMode="External"/><Relationship Id="rId3803" Type="http://schemas.openxmlformats.org/officeDocument/2006/relationships/hyperlink" Target="https://twitter.com/ku_vjay" TargetMode="External"/><Relationship Id="rId517" Type="http://schemas.openxmlformats.org/officeDocument/2006/relationships/hyperlink" Target="https://t.co/6lLgeYTghE" TargetMode="External"/><Relationship Id="rId724" Type="http://schemas.openxmlformats.org/officeDocument/2006/relationships/hyperlink" Target="https://t.co/iSfMC8adyx" TargetMode="External"/><Relationship Id="rId931" Type="http://schemas.openxmlformats.org/officeDocument/2006/relationships/hyperlink" Target="http://pbs.twimg.com/profile_images/873961406147604480/_HTed2L3_normal.jpg" TargetMode="External"/><Relationship Id="rId1147" Type="http://schemas.openxmlformats.org/officeDocument/2006/relationships/hyperlink" Target="http://pbs.twimg.com/profile_images/875280119518121984/Zfs4jo0y_normal.jpg" TargetMode="External"/><Relationship Id="rId1354" Type="http://schemas.openxmlformats.org/officeDocument/2006/relationships/hyperlink" Target="http://pbs.twimg.com/profile_images/601997295496769536/htnZp04D_normal.jpg" TargetMode="External"/><Relationship Id="rId1561" Type="http://schemas.openxmlformats.org/officeDocument/2006/relationships/hyperlink" Target="http://pbs.twimg.com/profile_images/771723203584548865/VRuwEIfX_normal.jpg" TargetMode="External"/><Relationship Id="rId2405" Type="http://schemas.openxmlformats.org/officeDocument/2006/relationships/hyperlink" Target="http://pbs.twimg.com/profile_images/1547928282/005_normal.JPG" TargetMode="External"/><Relationship Id="rId2612" Type="http://schemas.openxmlformats.org/officeDocument/2006/relationships/hyperlink" Target="http://pbs.twimg.com/profile_images/864793283897303040/FzRScdsg_normal.jpg" TargetMode="External"/><Relationship Id="rId4065" Type="http://schemas.openxmlformats.org/officeDocument/2006/relationships/hyperlink" Target="https://twitter.com/soundar_t" TargetMode="External"/><Relationship Id="rId4272" Type="http://schemas.openxmlformats.org/officeDocument/2006/relationships/hyperlink" Target="https://twitter.com/samaydhara" TargetMode="External"/><Relationship Id="rId60" Type="http://schemas.openxmlformats.org/officeDocument/2006/relationships/hyperlink" Target="http://t.co/4CNITD8Omc" TargetMode="External"/><Relationship Id="rId1007" Type="http://schemas.openxmlformats.org/officeDocument/2006/relationships/hyperlink" Target="http://pbs.twimg.com/profile_images/874998173420232705/kT8KkDqV_normal.jpg" TargetMode="External"/><Relationship Id="rId1214" Type="http://schemas.openxmlformats.org/officeDocument/2006/relationships/hyperlink" Target="http://pbs.twimg.com/profile_images/861082809728991232/ZOoO1b4U_normal.jpg" TargetMode="External"/><Relationship Id="rId1421" Type="http://schemas.openxmlformats.org/officeDocument/2006/relationships/hyperlink" Target="http://pbs.twimg.com/profile_images/881579019011055616/GK71WRx8_normal.jpg" TargetMode="External"/><Relationship Id="rId1659" Type="http://schemas.openxmlformats.org/officeDocument/2006/relationships/hyperlink" Target="http://pbs.twimg.com/profile_images/874183534373728256/9zUqsX2I_normal.jpg" TargetMode="External"/><Relationship Id="rId1866" Type="http://schemas.openxmlformats.org/officeDocument/2006/relationships/hyperlink" Target="http://pbs.twimg.com/profile_images/465121886565724161/MXai1jWL_normal.jpeg" TargetMode="External"/><Relationship Id="rId2917" Type="http://schemas.openxmlformats.org/officeDocument/2006/relationships/hyperlink" Target="https://twitter.com/ddnewslive" TargetMode="External"/><Relationship Id="rId3081" Type="http://schemas.openxmlformats.org/officeDocument/2006/relationships/hyperlink" Target="https://twitter.com/yogesh_r_p" TargetMode="External"/><Relationship Id="rId4132" Type="http://schemas.openxmlformats.org/officeDocument/2006/relationships/hyperlink" Target="https://twitter.com/rajeevsondhi2" TargetMode="External"/><Relationship Id="rId4577" Type="http://schemas.openxmlformats.org/officeDocument/2006/relationships/hyperlink" Target="https://twitter.com/dhristadyumn" TargetMode="External"/><Relationship Id="rId1519" Type="http://schemas.openxmlformats.org/officeDocument/2006/relationships/hyperlink" Target="http://pbs.twimg.com/profile_images/864869481385832449/IzSRu1hS_normal.jpg" TargetMode="External"/><Relationship Id="rId1726" Type="http://schemas.openxmlformats.org/officeDocument/2006/relationships/hyperlink" Target="http://pbs.twimg.com/profile_images/875655135040487424/JB34zK_S_normal.jpg" TargetMode="External"/><Relationship Id="rId1933" Type="http://schemas.openxmlformats.org/officeDocument/2006/relationships/hyperlink" Target="http://pbs.twimg.com/profile_images/2861082369/5a849c79ea51b13eceb131c1e6e3bb1a_normal.jpeg" TargetMode="External"/><Relationship Id="rId3179" Type="http://schemas.openxmlformats.org/officeDocument/2006/relationships/hyperlink" Target="https://twitter.com/alisohrab007" TargetMode="External"/><Relationship Id="rId3386" Type="http://schemas.openxmlformats.org/officeDocument/2006/relationships/hyperlink" Target="https://twitter.com/narendramodi_fc" TargetMode="External"/><Relationship Id="rId3593" Type="http://schemas.openxmlformats.org/officeDocument/2006/relationships/hyperlink" Target="https://twitter.com/mavikky92" TargetMode="External"/><Relationship Id="rId4437" Type="http://schemas.openxmlformats.org/officeDocument/2006/relationships/hyperlink" Target="https://twitter.com/radhamohanbjp" TargetMode="External"/><Relationship Id="rId4644" Type="http://schemas.openxmlformats.org/officeDocument/2006/relationships/hyperlink" Target="https://twitter.com/amalkumarjhajha" TargetMode="External"/><Relationship Id="rId18" Type="http://schemas.openxmlformats.org/officeDocument/2006/relationships/hyperlink" Target="https://t.co/YJRGOnPLxT" TargetMode="External"/><Relationship Id="rId2195" Type="http://schemas.openxmlformats.org/officeDocument/2006/relationships/hyperlink" Target="http://pbs.twimg.com/profile_images/879291274456473600/KoTr7vqB_normal.jpg" TargetMode="External"/><Relationship Id="rId3039" Type="http://schemas.openxmlformats.org/officeDocument/2006/relationships/hyperlink" Target="https://twitter.com/vik_kumbhare" TargetMode="External"/><Relationship Id="rId3246" Type="http://schemas.openxmlformats.org/officeDocument/2006/relationships/hyperlink" Target="https://twitter.com/zenwalker2008" TargetMode="External"/><Relationship Id="rId3453" Type="http://schemas.openxmlformats.org/officeDocument/2006/relationships/hyperlink" Target="https://twitter.com/famousaunty" TargetMode="External"/><Relationship Id="rId3898" Type="http://schemas.openxmlformats.org/officeDocument/2006/relationships/hyperlink" Target="https://twitter.com/komalrangankar" TargetMode="External"/><Relationship Id="rId167" Type="http://schemas.openxmlformats.org/officeDocument/2006/relationships/hyperlink" Target="https://t.co/ffQta44KNI" TargetMode="External"/><Relationship Id="rId374" Type="http://schemas.openxmlformats.org/officeDocument/2006/relationships/hyperlink" Target="https://t.co/pr5dFbGW3I" TargetMode="External"/><Relationship Id="rId581" Type="http://schemas.openxmlformats.org/officeDocument/2006/relationships/hyperlink" Target="https://t.co/jCwslfRYrK" TargetMode="External"/><Relationship Id="rId2055" Type="http://schemas.openxmlformats.org/officeDocument/2006/relationships/hyperlink" Target="http://abs.twimg.com/sticky/default_profile_images/default_profile_normal.png" TargetMode="External"/><Relationship Id="rId2262" Type="http://schemas.openxmlformats.org/officeDocument/2006/relationships/hyperlink" Target="http://pbs.twimg.com/profile_images/881356774556803072/CTGd4iiE_normal.jpg" TargetMode="External"/><Relationship Id="rId3106" Type="http://schemas.openxmlformats.org/officeDocument/2006/relationships/hyperlink" Target="https://twitter.com/srirammahadevan" TargetMode="External"/><Relationship Id="rId3660" Type="http://schemas.openxmlformats.org/officeDocument/2006/relationships/hyperlink" Target="https://twitter.com/hariadmk" TargetMode="External"/><Relationship Id="rId3758" Type="http://schemas.openxmlformats.org/officeDocument/2006/relationships/hyperlink" Target="https://twitter.com/talhagsm1" TargetMode="External"/><Relationship Id="rId3965" Type="http://schemas.openxmlformats.org/officeDocument/2006/relationships/hyperlink" Target="https://twitter.com/avijit_c1994" TargetMode="External"/><Relationship Id="rId4504" Type="http://schemas.openxmlformats.org/officeDocument/2006/relationships/hyperlink" Target="https://twitter.com/randy2274" TargetMode="External"/><Relationship Id="rId4711" Type="http://schemas.openxmlformats.org/officeDocument/2006/relationships/hyperlink" Target="https://twitter.com/shivkumarmodi2" TargetMode="External"/><Relationship Id="rId234" Type="http://schemas.openxmlformats.org/officeDocument/2006/relationships/hyperlink" Target="https://t.co/zzYhUUfq6i" TargetMode="External"/><Relationship Id="rId679" Type="http://schemas.openxmlformats.org/officeDocument/2006/relationships/hyperlink" Target="https://t.co/ALl3iRkfkh" TargetMode="External"/><Relationship Id="rId886" Type="http://schemas.openxmlformats.org/officeDocument/2006/relationships/hyperlink" Target="http://pbs.twimg.com/profile_images/880608916568190976/530Wx625_normal.jpg" TargetMode="External"/><Relationship Id="rId2567" Type="http://schemas.openxmlformats.org/officeDocument/2006/relationships/hyperlink" Target="http://pbs.twimg.com/profile_images/815151249423269888/NCmtVX_Q_normal.jpg" TargetMode="External"/><Relationship Id="rId2774" Type="http://schemas.openxmlformats.org/officeDocument/2006/relationships/hyperlink" Target="https://twitter.com/sorabh_in" TargetMode="External"/><Relationship Id="rId3313" Type="http://schemas.openxmlformats.org/officeDocument/2006/relationships/hyperlink" Target="https://twitter.com/ravyas75" TargetMode="External"/><Relationship Id="rId3520" Type="http://schemas.openxmlformats.org/officeDocument/2006/relationships/hyperlink" Target="https://twitter.com/zoomstocks" TargetMode="External"/><Relationship Id="rId3618" Type="http://schemas.openxmlformats.org/officeDocument/2006/relationships/hyperlink" Target="https://twitter.com/minofpower" TargetMode="External"/><Relationship Id="rId2" Type="http://schemas.openxmlformats.org/officeDocument/2006/relationships/hyperlink" Target="https://t.co/IkrHmWcB4t" TargetMode="External"/><Relationship Id="rId441" Type="http://schemas.openxmlformats.org/officeDocument/2006/relationships/hyperlink" Target="https://t.co/N8GNSmAmm4" TargetMode="External"/><Relationship Id="rId539" Type="http://schemas.openxmlformats.org/officeDocument/2006/relationships/hyperlink" Target="https://t.co/3VprkA4cmG" TargetMode="External"/><Relationship Id="rId746" Type="http://schemas.openxmlformats.org/officeDocument/2006/relationships/hyperlink" Target="https://t.co/BO7JEv47wc" TargetMode="External"/><Relationship Id="rId1071" Type="http://schemas.openxmlformats.org/officeDocument/2006/relationships/hyperlink" Target="http://pbs.twimg.com/profile_images/881576126262464513/Kz8bH4rQ_normal.jpg" TargetMode="External"/><Relationship Id="rId1169" Type="http://schemas.openxmlformats.org/officeDocument/2006/relationships/hyperlink" Target="http://pbs.twimg.com/profile_images/869961704209346560/U-RAKaxh_normal.jpg" TargetMode="External"/><Relationship Id="rId1376" Type="http://schemas.openxmlformats.org/officeDocument/2006/relationships/hyperlink" Target="http://pbs.twimg.com/profile_images/879628941748731904/dJRVHdYc_normal.jpg" TargetMode="External"/><Relationship Id="rId1583" Type="http://schemas.openxmlformats.org/officeDocument/2006/relationships/hyperlink" Target="http://pbs.twimg.com/profile_images/378800000588526777/68823bc56941d9614f8c5c6f9f58e24b_normal.jpeg" TargetMode="External"/><Relationship Id="rId2122" Type="http://schemas.openxmlformats.org/officeDocument/2006/relationships/hyperlink" Target="http://pbs.twimg.com/profile_images/766128348518948864/zSnvqZ-t_normal.jpg" TargetMode="External"/><Relationship Id="rId2427" Type="http://schemas.openxmlformats.org/officeDocument/2006/relationships/hyperlink" Target="http://pbs.twimg.com/profile_images/676466950067761153/XTlSUWZ9_normal.jpg" TargetMode="External"/><Relationship Id="rId2981" Type="http://schemas.openxmlformats.org/officeDocument/2006/relationships/hyperlink" Target="https://twitter.com/realconnect1" TargetMode="External"/><Relationship Id="rId3825" Type="http://schemas.openxmlformats.org/officeDocument/2006/relationships/hyperlink" Target="https://twitter.com/poetryinstone" TargetMode="External"/><Relationship Id="rId301" Type="http://schemas.openxmlformats.org/officeDocument/2006/relationships/hyperlink" Target="http://t.co/LLeWrJANND" TargetMode="External"/><Relationship Id="rId953" Type="http://schemas.openxmlformats.org/officeDocument/2006/relationships/hyperlink" Target="http://pbs.twimg.com/profile_images/874853008277995520/Icezms9l_normal.jpg" TargetMode="External"/><Relationship Id="rId1029" Type="http://schemas.openxmlformats.org/officeDocument/2006/relationships/hyperlink" Target="http://pbs.twimg.com/profile_images/878557450298941441/mzuRSsv2_normal.jpg" TargetMode="External"/><Relationship Id="rId1236" Type="http://schemas.openxmlformats.org/officeDocument/2006/relationships/hyperlink" Target="http://pbs.twimg.com/profile_images/859262909347753984/98UCsp5I_normal.jpg" TargetMode="External"/><Relationship Id="rId1790" Type="http://schemas.openxmlformats.org/officeDocument/2006/relationships/hyperlink" Target="http://pbs.twimg.com/profile_images/570440108424171520/QuGYd7jH_normal.png" TargetMode="External"/><Relationship Id="rId1888" Type="http://schemas.openxmlformats.org/officeDocument/2006/relationships/hyperlink" Target="http://pbs.twimg.com/profile_images/879536332225294337/xy9a5Cej_normal.jpg" TargetMode="External"/><Relationship Id="rId2634" Type="http://schemas.openxmlformats.org/officeDocument/2006/relationships/hyperlink" Target="http://pbs.twimg.com/profile_images/877527414414262274/Yni4j-wb_normal.jpg" TargetMode="External"/><Relationship Id="rId2841" Type="http://schemas.openxmlformats.org/officeDocument/2006/relationships/hyperlink" Target="https://twitter.com/anupagrawal23" TargetMode="External"/><Relationship Id="rId2939" Type="http://schemas.openxmlformats.org/officeDocument/2006/relationships/hyperlink" Target="https://twitter.com/prakashsony13" TargetMode="External"/><Relationship Id="rId4087" Type="http://schemas.openxmlformats.org/officeDocument/2006/relationships/hyperlink" Target="https://twitter.com/sameerkhullar" TargetMode="External"/><Relationship Id="rId4294" Type="http://schemas.openxmlformats.org/officeDocument/2006/relationships/hyperlink" Target="https://twitter.com/raviuppal5" TargetMode="External"/><Relationship Id="rId82" Type="http://schemas.openxmlformats.org/officeDocument/2006/relationships/hyperlink" Target="http://t.co/NAUTr7kks2" TargetMode="External"/><Relationship Id="rId606" Type="http://schemas.openxmlformats.org/officeDocument/2006/relationships/hyperlink" Target="http://t.co/OPOQdTpQMb" TargetMode="External"/><Relationship Id="rId813" Type="http://schemas.openxmlformats.org/officeDocument/2006/relationships/hyperlink" Target="http://pbs.twimg.com/profile_images/599454771792097280/YBDJ3eDh_normal.jpg" TargetMode="External"/><Relationship Id="rId1443" Type="http://schemas.openxmlformats.org/officeDocument/2006/relationships/hyperlink" Target="http://pbs.twimg.com/profile_images/880114466330947584/vp_wsN_Y_normal.jpg" TargetMode="External"/><Relationship Id="rId1650" Type="http://schemas.openxmlformats.org/officeDocument/2006/relationships/hyperlink" Target="http://pbs.twimg.com/profile_images/858967501387874304/yKKwpCpE_normal.jpg" TargetMode="External"/><Relationship Id="rId1748" Type="http://schemas.openxmlformats.org/officeDocument/2006/relationships/hyperlink" Target="http://pbs.twimg.com/profile_images/527030807936765952/CUlZploU_normal.jpeg" TargetMode="External"/><Relationship Id="rId2701" Type="http://schemas.openxmlformats.org/officeDocument/2006/relationships/hyperlink" Target="http://pbs.twimg.com/profile_images/869245727054102529/eCHyjgt8_normal.jpg" TargetMode="External"/><Relationship Id="rId4154" Type="http://schemas.openxmlformats.org/officeDocument/2006/relationships/hyperlink" Target="https://twitter.com/harish85228184" TargetMode="External"/><Relationship Id="rId4361" Type="http://schemas.openxmlformats.org/officeDocument/2006/relationships/hyperlink" Target="https://twitter.com/rsingh349" TargetMode="External"/><Relationship Id="rId4599" Type="http://schemas.openxmlformats.org/officeDocument/2006/relationships/hyperlink" Target="https://twitter.com/gauravsiingh" TargetMode="External"/><Relationship Id="rId1303" Type="http://schemas.openxmlformats.org/officeDocument/2006/relationships/hyperlink" Target="http://abs.twimg.com/sticky/default_profile_images/default_profile_normal.png" TargetMode="External"/><Relationship Id="rId1510" Type="http://schemas.openxmlformats.org/officeDocument/2006/relationships/hyperlink" Target="http://pbs.twimg.com/profile_images/743810597737861120/8IDlJubJ_normal.jpg" TargetMode="External"/><Relationship Id="rId1955" Type="http://schemas.openxmlformats.org/officeDocument/2006/relationships/hyperlink" Target="http://pbs.twimg.com/profile_images/876043531046969344/TnFb2cht_normal.jpg" TargetMode="External"/><Relationship Id="rId3170" Type="http://schemas.openxmlformats.org/officeDocument/2006/relationships/hyperlink" Target="https://twitter.com/kgondalia" TargetMode="External"/><Relationship Id="rId4014" Type="http://schemas.openxmlformats.org/officeDocument/2006/relationships/hyperlink" Target="https://twitter.com/nirajgajjar5" TargetMode="External"/><Relationship Id="rId4221" Type="http://schemas.openxmlformats.org/officeDocument/2006/relationships/hyperlink" Target="https://twitter.com/jackyyy_nicolas" TargetMode="External"/><Relationship Id="rId4459" Type="http://schemas.openxmlformats.org/officeDocument/2006/relationships/hyperlink" Target="https://twitter.com/guideforall" TargetMode="External"/><Relationship Id="rId4666" Type="http://schemas.openxmlformats.org/officeDocument/2006/relationships/hyperlink" Target="https://twitter.com/sardaravun" TargetMode="External"/><Relationship Id="rId1608" Type="http://schemas.openxmlformats.org/officeDocument/2006/relationships/hyperlink" Target="http://pbs.twimg.com/profile_images/3513354941/24aaffa670e634a7da9a087bfa83abe6_normal.png" TargetMode="External"/><Relationship Id="rId1815" Type="http://schemas.openxmlformats.org/officeDocument/2006/relationships/hyperlink" Target="http://pbs.twimg.com/profile_images/876841743223635968/4UQ6ze0u_normal.jpg" TargetMode="External"/><Relationship Id="rId3030" Type="http://schemas.openxmlformats.org/officeDocument/2006/relationships/hyperlink" Target="https://twitter.com/rkrohitps2" TargetMode="External"/><Relationship Id="rId3268" Type="http://schemas.openxmlformats.org/officeDocument/2006/relationships/hyperlink" Target="https://twitter.com/raviajitsariya" TargetMode="External"/><Relationship Id="rId3475" Type="http://schemas.openxmlformats.org/officeDocument/2006/relationships/hyperlink" Target="https://twitter.com/jayantsjy" TargetMode="External"/><Relationship Id="rId3682" Type="http://schemas.openxmlformats.org/officeDocument/2006/relationships/hyperlink" Target="https://twitter.com/kshanand" TargetMode="External"/><Relationship Id="rId4319" Type="http://schemas.openxmlformats.org/officeDocument/2006/relationships/hyperlink" Target="https://twitter.com/purpleshadow__" TargetMode="External"/><Relationship Id="rId4526" Type="http://schemas.openxmlformats.org/officeDocument/2006/relationships/hyperlink" Target="https://twitter.com/praveen_bajpai" TargetMode="External"/><Relationship Id="rId4733" Type="http://schemas.openxmlformats.org/officeDocument/2006/relationships/hyperlink" Target="https://twitter.com/berozgaarhoo" TargetMode="External"/><Relationship Id="rId189" Type="http://schemas.openxmlformats.org/officeDocument/2006/relationships/hyperlink" Target="https://t.co/nHGijKx4U9" TargetMode="External"/><Relationship Id="rId396" Type="http://schemas.openxmlformats.org/officeDocument/2006/relationships/hyperlink" Target="http://t.co/4G1eZdBFh0" TargetMode="External"/><Relationship Id="rId2077" Type="http://schemas.openxmlformats.org/officeDocument/2006/relationships/hyperlink" Target="http://pbs.twimg.com/profile_images/855863320821121024/eMx5-xoK_normal.jpg" TargetMode="External"/><Relationship Id="rId2284" Type="http://schemas.openxmlformats.org/officeDocument/2006/relationships/hyperlink" Target="http://pbs.twimg.com/profile_images/828071408462880768/D7Is0Rnf_normal.jpg" TargetMode="External"/><Relationship Id="rId2491" Type="http://schemas.openxmlformats.org/officeDocument/2006/relationships/hyperlink" Target="http://pbs.twimg.com/profile_images/881276005230546944/U-leO5mX_normal.jpg" TargetMode="External"/><Relationship Id="rId3128" Type="http://schemas.openxmlformats.org/officeDocument/2006/relationships/hyperlink" Target="https://twitter.com/abhaybora" TargetMode="External"/><Relationship Id="rId3335" Type="http://schemas.openxmlformats.org/officeDocument/2006/relationships/hyperlink" Target="https://twitter.com/aparanjape" TargetMode="External"/><Relationship Id="rId3542" Type="http://schemas.openxmlformats.org/officeDocument/2006/relationships/hyperlink" Target="https://twitter.com/yogrishiramdev" TargetMode="External"/><Relationship Id="rId3987" Type="http://schemas.openxmlformats.org/officeDocument/2006/relationships/hyperlink" Target="https://twitter.com/parveenv82" TargetMode="External"/><Relationship Id="rId256" Type="http://schemas.openxmlformats.org/officeDocument/2006/relationships/hyperlink" Target="https://t.co/DTWnABuXaV" TargetMode="External"/><Relationship Id="rId463" Type="http://schemas.openxmlformats.org/officeDocument/2006/relationships/hyperlink" Target="https://t.co/VdOM35LuQ4" TargetMode="External"/><Relationship Id="rId670" Type="http://schemas.openxmlformats.org/officeDocument/2006/relationships/hyperlink" Target="https://t.co/cHZdP4uOdu" TargetMode="External"/><Relationship Id="rId1093" Type="http://schemas.openxmlformats.org/officeDocument/2006/relationships/hyperlink" Target="http://pbs.twimg.com/profile_images/778884220903104512/HzxN3b_J_normal.jpg" TargetMode="External"/><Relationship Id="rId2144" Type="http://schemas.openxmlformats.org/officeDocument/2006/relationships/hyperlink" Target="http://pbs.twimg.com/profile_images/819891311687782401/Uv38Pgem_normal.jpg" TargetMode="External"/><Relationship Id="rId2351" Type="http://schemas.openxmlformats.org/officeDocument/2006/relationships/hyperlink" Target="http://pbs.twimg.com/profile_images/455381800311726080/A3XFrMYm_normal.jpeg" TargetMode="External"/><Relationship Id="rId2589" Type="http://schemas.openxmlformats.org/officeDocument/2006/relationships/hyperlink" Target="http://pbs.twimg.com/profile_images/799298240675975168/XpsQHOV1_normal.jpg" TargetMode="External"/><Relationship Id="rId2796" Type="http://schemas.openxmlformats.org/officeDocument/2006/relationships/hyperlink" Target="https://twitter.com/askgst_goi" TargetMode="External"/><Relationship Id="rId3402" Type="http://schemas.openxmlformats.org/officeDocument/2006/relationships/hyperlink" Target="https://twitter.com/drlekhashree" TargetMode="External"/><Relationship Id="rId3847" Type="http://schemas.openxmlformats.org/officeDocument/2006/relationships/hyperlink" Target="https://twitter.com/invgurind" TargetMode="External"/><Relationship Id="rId116" Type="http://schemas.openxmlformats.org/officeDocument/2006/relationships/hyperlink" Target="http://t.co/Jla4bzBa80" TargetMode="External"/><Relationship Id="rId323" Type="http://schemas.openxmlformats.org/officeDocument/2006/relationships/hyperlink" Target="https://t.co/PPzwFkjkXq" TargetMode="External"/><Relationship Id="rId530" Type="http://schemas.openxmlformats.org/officeDocument/2006/relationships/hyperlink" Target="https://t.co/Gsgc5TgSyR" TargetMode="External"/><Relationship Id="rId768" Type="http://schemas.openxmlformats.org/officeDocument/2006/relationships/hyperlink" Target="http://pbs.twimg.com/profile_images/881713488048947200/1YztGFMz_normal.jpg" TargetMode="External"/><Relationship Id="rId975" Type="http://schemas.openxmlformats.org/officeDocument/2006/relationships/hyperlink" Target="http://pbs.twimg.com/profile_images/621028770003062784/grEa1wZm_normal.jpg" TargetMode="External"/><Relationship Id="rId1160" Type="http://schemas.openxmlformats.org/officeDocument/2006/relationships/hyperlink" Target="http://pbs.twimg.com/profile_images/812508936322416640/xgTI1LZf_normal.jpg" TargetMode="External"/><Relationship Id="rId1398" Type="http://schemas.openxmlformats.org/officeDocument/2006/relationships/hyperlink" Target="http://pbs.twimg.com/profile_images/881560172249751552/VOiGFKGs_normal.jpg" TargetMode="External"/><Relationship Id="rId2004" Type="http://schemas.openxmlformats.org/officeDocument/2006/relationships/hyperlink" Target="http://pbs.twimg.com/profile_images/855865624047697920/1a88YHkK_normal.jpg" TargetMode="External"/><Relationship Id="rId2211" Type="http://schemas.openxmlformats.org/officeDocument/2006/relationships/hyperlink" Target="http://pbs.twimg.com/profile_images/878127048123850752/9HGG8b55_normal.jpg" TargetMode="External"/><Relationship Id="rId2449" Type="http://schemas.openxmlformats.org/officeDocument/2006/relationships/hyperlink" Target="http://pbs.twimg.com/profile_images/857898569474486273/yR0g4gcu_normal.jpg" TargetMode="External"/><Relationship Id="rId2656" Type="http://schemas.openxmlformats.org/officeDocument/2006/relationships/hyperlink" Target="http://pbs.twimg.com/profile_images/861957399917191172/ybjFlYMh_normal.jpg" TargetMode="External"/><Relationship Id="rId2863" Type="http://schemas.openxmlformats.org/officeDocument/2006/relationships/hyperlink" Target="https://twitter.com/sayedzaman5" TargetMode="External"/><Relationship Id="rId3707" Type="http://schemas.openxmlformats.org/officeDocument/2006/relationships/hyperlink" Target="https://twitter.com/lokeshsoni2014" TargetMode="External"/><Relationship Id="rId3914" Type="http://schemas.openxmlformats.org/officeDocument/2006/relationships/hyperlink" Target="https://twitter.com/zeebusiness" TargetMode="External"/><Relationship Id="rId628" Type="http://schemas.openxmlformats.org/officeDocument/2006/relationships/hyperlink" Target="https://t.co/npOUszYEWr" TargetMode="External"/><Relationship Id="rId835" Type="http://schemas.openxmlformats.org/officeDocument/2006/relationships/hyperlink" Target="http://pbs.twimg.com/profile_images/878298094776983552/475x2zbK_normal.jpg" TargetMode="External"/><Relationship Id="rId1258" Type="http://schemas.openxmlformats.org/officeDocument/2006/relationships/hyperlink" Target="http://pbs.twimg.com/profile_images/876869498774487042/putB3h6S_normal.jpg" TargetMode="External"/><Relationship Id="rId1465" Type="http://schemas.openxmlformats.org/officeDocument/2006/relationships/hyperlink" Target="http://pbs.twimg.com/profile_images/877470411532795905/rmAFkLM0_normal.jpg" TargetMode="External"/><Relationship Id="rId1672" Type="http://schemas.openxmlformats.org/officeDocument/2006/relationships/hyperlink" Target="http://pbs.twimg.com/profile_images/792053693982072832/0rZ-O81K_normal.jpg" TargetMode="External"/><Relationship Id="rId2309" Type="http://schemas.openxmlformats.org/officeDocument/2006/relationships/hyperlink" Target="http://pbs.twimg.com/profile_images/851031047772839936/0hm40S5R_normal.jpg" TargetMode="External"/><Relationship Id="rId2516" Type="http://schemas.openxmlformats.org/officeDocument/2006/relationships/hyperlink" Target="http://pbs.twimg.com/profile_images/862504795726393346/UB07H2s__normal.jpg" TargetMode="External"/><Relationship Id="rId2723" Type="http://schemas.openxmlformats.org/officeDocument/2006/relationships/hyperlink" Target="http://pbs.twimg.com/profile_images/876797062943297536/yybtZVFE_normal.jpg" TargetMode="External"/><Relationship Id="rId4176" Type="http://schemas.openxmlformats.org/officeDocument/2006/relationships/hyperlink" Target="https://twitter.com/dearshakthi" TargetMode="External"/><Relationship Id="rId1020" Type="http://schemas.openxmlformats.org/officeDocument/2006/relationships/hyperlink" Target="http://pbs.twimg.com/profile_images/857894786874920961/xMSZoS0A_normal.jpg" TargetMode="External"/><Relationship Id="rId1118" Type="http://schemas.openxmlformats.org/officeDocument/2006/relationships/hyperlink" Target="http://pbs.twimg.com/profile_images/545534959633457153/HpDb-_ka_normal.jpeg" TargetMode="External"/><Relationship Id="rId1325" Type="http://schemas.openxmlformats.org/officeDocument/2006/relationships/hyperlink" Target="http://pbs.twimg.com/profile_images/722001929358983168/z59uGLWl_normal.jpg" TargetMode="External"/><Relationship Id="rId1532" Type="http://schemas.openxmlformats.org/officeDocument/2006/relationships/hyperlink" Target="http://pbs.twimg.com/profile_images/881580437214289920/JgWYF7SW_normal.jpg" TargetMode="External"/><Relationship Id="rId1977" Type="http://schemas.openxmlformats.org/officeDocument/2006/relationships/hyperlink" Target="http://pbs.twimg.com/profile_images/859352359637590016/q2VjlHSF_normal.jpg" TargetMode="External"/><Relationship Id="rId2930" Type="http://schemas.openxmlformats.org/officeDocument/2006/relationships/hyperlink" Target="https://twitter.com/jaideep400" TargetMode="External"/><Relationship Id="rId4383" Type="http://schemas.openxmlformats.org/officeDocument/2006/relationships/hyperlink" Target="https://twitter.com/shivamlawyer" TargetMode="External"/><Relationship Id="rId4590" Type="http://schemas.openxmlformats.org/officeDocument/2006/relationships/hyperlink" Target="https://twitter.com/keralavishalfns" TargetMode="External"/><Relationship Id="rId4688" Type="http://schemas.openxmlformats.org/officeDocument/2006/relationships/hyperlink" Target="https://twitter.com/gr8india" TargetMode="External"/><Relationship Id="rId902" Type="http://schemas.openxmlformats.org/officeDocument/2006/relationships/hyperlink" Target="http://pbs.twimg.com/profile_images/378800000622695107/4a5482d12a219b15dc47d2e4509da5d1_normal.jpeg" TargetMode="External"/><Relationship Id="rId1837" Type="http://schemas.openxmlformats.org/officeDocument/2006/relationships/hyperlink" Target="http://pbs.twimg.com/profile_images/870961767005814784/TPpuej_2_normal.jpg" TargetMode="External"/><Relationship Id="rId3192" Type="http://schemas.openxmlformats.org/officeDocument/2006/relationships/hyperlink" Target="https://twitter.com/cyberteamag115" TargetMode="External"/><Relationship Id="rId3497" Type="http://schemas.openxmlformats.org/officeDocument/2006/relationships/hyperlink" Target="https://twitter.com/srt_for_ever" TargetMode="External"/><Relationship Id="rId4036" Type="http://schemas.openxmlformats.org/officeDocument/2006/relationships/hyperlink" Target="https://twitter.com/karuptweets" TargetMode="External"/><Relationship Id="rId4243" Type="http://schemas.openxmlformats.org/officeDocument/2006/relationships/hyperlink" Target="https://twitter.com/kamleshmishra76" TargetMode="External"/><Relationship Id="rId4450" Type="http://schemas.openxmlformats.org/officeDocument/2006/relationships/hyperlink" Target="https://twitter.com/singh21076" TargetMode="External"/><Relationship Id="rId31" Type="http://schemas.openxmlformats.org/officeDocument/2006/relationships/hyperlink" Target="https://t.co/sEZNOH1z6L" TargetMode="External"/><Relationship Id="rId2099" Type="http://schemas.openxmlformats.org/officeDocument/2006/relationships/hyperlink" Target="http://pbs.twimg.com/profile_images/864164319944032256/BmzqpDXH_normal.jpg" TargetMode="External"/><Relationship Id="rId3052" Type="http://schemas.openxmlformats.org/officeDocument/2006/relationships/hyperlink" Target="https://twitter.com/mgherkar" TargetMode="External"/><Relationship Id="rId4103" Type="http://schemas.openxmlformats.org/officeDocument/2006/relationships/hyperlink" Target="https://twitter.com/tushkal" TargetMode="External"/><Relationship Id="rId4310" Type="http://schemas.openxmlformats.org/officeDocument/2006/relationships/hyperlink" Target="https://twitter.com/hotstockdesk" TargetMode="External"/><Relationship Id="rId4548" Type="http://schemas.openxmlformats.org/officeDocument/2006/relationships/hyperlink" Target="https://twitter.com/jigar_sitapara" TargetMode="External"/><Relationship Id="rId4755" Type="http://schemas.openxmlformats.org/officeDocument/2006/relationships/comments" Target="../comments2.xml"/><Relationship Id="rId180" Type="http://schemas.openxmlformats.org/officeDocument/2006/relationships/hyperlink" Target="https://t.co/mtoaGX74g9" TargetMode="External"/><Relationship Id="rId278" Type="http://schemas.openxmlformats.org/officeDocument/2006/relationships/hyperlink" Target="http://t.co/vyWBRXrXgL" TargetMode="External"/><Relationship Id="rId1904" Type="http://schemas.openxmlformats.org/officeDocument/2006/relationships/hyperlink" Target="http://pbs.twimg.com/profile_images/875549008407576576/wNTVvshs_normal.jpg" TargetMode="External"/><Relationship Id="rId3357" Type="http://schemas.openxmlformats.org/officeDocument/2006/relationships/hyperlink" Target="https://twitter.com/govindu00110344" TargetMode="External"/><Relationship Id="rId3564" Type="http://schemas.openxmlformats.org/officeDocument/2006/relationships/hyperlink" Target="https://twitter.com/saurav407" TargetMode="External"/><Relationship Id="rId3771" Type="http://schemas.openxmlformats.org/officeDocument/2006/relationships/hyperlink" Target="https://twitter.com/samjpr" TargetMode="External"/><Relationship Id="rId4408" Type="http://schemas.openxmlformats.org/officeDocument/2006/relationships/hyperlink" Target="https://twitter.com/wsj" TargetMode="External"/><Relationship Id="rId4615" Type="http://schemas.openxmlformats.org/officeDocument/2006/relationships/hyperlink" Target="https://twitter.com/mangilalbishn18" TargetMode="External"/><Relationship Id="rId485" Type="http://schemas.openxmlformats.org/officeDocument/2006/relationships/hyperlink" Target="https://t.co/iOmPCeQHF7" TargetMode="External"/><Relationship Id="rId692" Type="http://schemas.openxmlformats.org/officeDocument/2006/relationships/hyperlink" Target="https://t.co/E2YgFPfqJ3" TargetMode="External"/><Relationship Id="rId2166" Type="http://schemas.openxmlformats.org/officeDocument/2006/relationships/hyperlink" Target="http://pbs.twimg.com/profile_images/836861469450993664/Ba0WoGco_normal.jpg" TargetMode="External"/><Relationship Id="rId2373" Type="http://schemas.openxmlformats.org/officeDocument/2006/relationships/hyperlink" Target="http://pbs.twimg.com/profile_images/773070648335736833/ts3Hfpsp_normal.jpg" TargetMode="External"/><Relationship Id="rId2580" Type="http://schemas.openxmlformats.org/officeDocument/2006/relationships/hyperlink" Target="http://pbs.twimg.com/profile_images/478163780623282177/ZQwSLg1q_normal.jpeg" TargetMode="External"/><Relationship Id="rId3217" Type="http://schemas.openxmlformats.org/officeDocument/2006/relationships/hyperlink" Target="https://twitter.com/alcoholicmaurya" TargetMode="External"/><Relationship Id="rId3424" Type="http://schemas.openxmlformats.org/officeDocument/2006/relationships/hyperlink" Target="https://twitter.com/hardeshkumar771" TargetMode="External"/><Relationship Id="rId3631" Type="http://schemas.openxmlformats.org/officeDocument/2006/relationships/hyperlink" Target="https://twitter.com/pramod99223231" TargetMode="External"/><Relationship Id="rId3869" Type="http://schemas.openxmlformats.org/officeDocument/2006/relationships/hyperlink" Target="https://twitter.com/jnaneshwara" TargetMode="External"/><Relationship Id="rId138" Type="http://schemas.openxmlformats.org/officeDocument/2006/relationships/hyperlink" Target="https://t.co/JNQRCIfarC" TargetMode="External"/><Relationship Id="rId345" Type="http://schemas.openxmlformats.org/officeDocument/2006/relationships/hyperlink" Target="https://t.co/E2dKhlWx50" TargetMode="External"/><Relationship Id="rId552" Type="http://schemas.openxmlformats.org/officeDocument/2006/relationships/hyperlink" Target="https://t.co/jti6EbhcsI" TargetMode="External"/><Relationship Id="rId997" Type="http://schemas.openxmlformats.org/officeDocument/2006/relationships/hyperlink" Target="http://pbs.twimg.com/profile_images/857930313514799104/4ErkCNH1_normal.jpg" TargetMode="External"/><Relationship Id="rId1182" Type="http://schemas.openxmlformats.org/officeDocument/2006/relationships/hyperlink" Target="http://pbs.twimg.com/profile_images/628275634339360768/zUzdXcKh_normal.jpg" TargetMode="External"/><Relationship Id="rId2026" Type="http://schemas.openxmlformats.org/officeDocument/2006/relationships/hyperlink" Target="http://pbs.twimg.com/profile_images/378800000303081852/467b5caa22ecd501af82b82a6b86a3dc_normal.jpeg" TargetMode="External"/><Relationship Id="rId2233" Type="http://schemas.openxmlformats.org/officeDocument/2006/relationships/hyperlink" Target="http://pbs.twimg.com/profile_images/650216558896087040/s2TIbBcl_normal.jpg" TargetMode="External"/><Relationship Id="rId2440" Type="http://schemas.openxmlformats.org/officeDocument/2006/relationships/hyperlink" Target="http://pbs.twimg.com/profile_images/881178636639981568/DSoiXwtA_normal.jpg" TargetMode="External"/><Relationship Id="rId2678" Type="http://schemas.openxmlformats.org/officeDocument/2006/relationships/hyperlink" Target="http://pbs.twimg.com/profile_images/873047268567298048/-2D9xmqY_normal.jpg" TargetMode="External"/><Relationship Id="rId2885" Type="http://schemas.openxmlformats.org/officeDocument/2006/relationships/hyperlink" Target="https://twitter.com/shivamp06" TargetMode="External"/><Relationship Id="rId3729" Type="http://schemas.openxmlformats.org/officeDocument/2006/relationships/hyperlink" Target="https://twitter.com/hometriangle" TargetMode="External"/><Relationship Id="rId3936" Type="http://schemas.openxmlformats.org/officeDocument/2006/relationships/hyperlink" Target="https://twitter.com/vcjvnsbjp" TargetMode="External"/><Relationship Id="rId205" Type="http://schemas.openxmlformats.org/officeDocument/2006/relationships/hyperlink" Target="https://t.co/PmCAJUxtnm" TargetMode="External"/><Relationship Id="rId412" Type="http://schemas.openxmlformats.org/officeDocument/2006/relationships/hyperlink" Target="https://t.co/cjXqo5t9hJ" TargetMode="External"/><Relationship Id="rId857" Type="http://schemas.openxmlformats.org/officeDocument/2006/relationships/hyperlink" Target="http://pbs.twimg.com/profile_images/880493242369720320/UWmjFtyV_normal.jpg" TargetMode="External"/><Relationship Id="rId1042" Type="http://schemas.openxmlformats.org/officeDocument/2006/relationships/hyperlink" Target="http://pbs.twimg.com/profile_images/799249526561214464/JE1ghzWG_normal.jpg" TargetMode="External"/><Relationship Id="rId1487" Type="http://schemas.openxmlformats.org/officeDocument/2006/relationships/hyperlink" Target="http://pbs.twimg.com/profile_images/876143365817081856/ODomz-f__normal.jpg" TargetMode="External"/><Relationship Id="rId1694" Type="http://schemas.openxmlformats.org/officeDocument/2006/relationships/hyperlink" Target="http://pbs.twimg.com/profile_images/880669537615704064/pa6XxkH4_normal.jpg" TargetMode="External"/><Relationship Id="rId2300" Type="http://schemas.openxmlformats.org/officeDocument/2006/relationships/hyperlink" Target="http://pbs.twimg.com/profile_images/452185778576056320/om4gr8Rw_normal.jpeg" TargetMode="External"/><Relationship Id="rId2538" Type="http://schemas.openxmlformats.org/officeDocument/2006/relationships/hyperlink" Target="http://pbs.twimg.com/profile_images/823386110776655873/reCpnTk8_normal.jpg" TargetMode="External"/><Relationship Id="rId2745" Type="http://schemas.openxmlformats.org/officeDocument/2006/relationships/hyperlink" Target="http://pbs.twimg.com/profile_images/880153628933279744/mOpqCUEV_normal.jpg" TargetMode="External"/><Relationship Id="rId2952" Type="http://schemas.openxmlformats.org/officeDocument/2006/relationships/hyperlink" Target="https://twitter.com/rahulku98425883" TargetMode="External"/><Relationship Id="rId4198" Type="http://schemas.openxmlformats.org/officeDocument/2006/relationships/hyperlink" Target="https://twitter.com/nair_san" TargetMode="External"/><Relationship Id="rId717" Type="http://schemas.openxmlformats.org/officeDocument/2006/relationships/hyperlink" Target="https://t.co/VPa61Sqnir" TargetMode="External"/><Relationship Id="rId924" Type="http://schemas.openxmlformats.org/officeDocument/2006/relationships/hyperlink" Target="http://pbs.twimg.com/profile_images/378800000809174783/61047c3abc93790d1899d7bf3c6accb4_normal.jpeg" TargetMode="External"/><Relationship Id="rId1347" Type="http://schemas.openxmlformats.org/officeDocument/2006/relationships/hyperlink" Target="http://pbs.twimg.com/profile_images/878521411605741568/J4A6tiWl_normal.jpg" TargetMode="External"/><Relationship Id="rId1554" Type="http://schemas.openxmlformats.org/officeDocument/2006/relationships/hyperlink" Target="http://pbs.twimg.com/profile_images/829993628365791232/uQ29BFxq_normal.jpg" TargetMode="External"/><Relationship Id="rId1761" Type="http://schemas.openxmlformats.org/officeDocument/2006/relationships/hyperlink" Target="http://pbs.twimg.com/profile_images/862077019604959232/WHvg5nLB_normal.jpg" TargetMode="External"/><Relationship Id="rId1999" Type="http://schemas.openxmlformats.org/officeDocument/2006/relationships/hyperlink" Target="http://pbs.twimg.com/profile_images/881540957904285697/Gkgxvgvo_normal.jpg" TargetMode="External"/><Relationship Id="rId2605" Type="http://schemas.openxmlformats.org/officeDocument/2006/relationships/hyperlink" Target="http://pbs.twimg.com/profile_images/746207441218482179/Z0qbiUCa_normal.jpg" TargetMode="External"/><Relationship Id="rId2812" Type="http://schemas.openxmlformats.org/officeDocument/2006/relationships/hyperlink" Target="https://twitter.com/srideens" TargetMode="External"/><Relationship Id="rId4058" Type="http://schemas.openxmlformats.org/officeDocument/2006/relationships/hyperlink" Target="https://twitter.com/ryufos" TargetMode="External"/><Relationship Id="rId4265" Type="http://schemas.openxmlformats.org/officeDocument/2006/relationships/hyperlink" Target="https://twitter.com/diptidavenair" TargetMode="External"/><Relationship Id="rId4472" Type="http://schemas.openxmlformats.org/officeDocument/2006/relationships/hyperlink" Target="https://twitter.com/gajju1997" TargetMode="External"/><Relationship Id="rId53" Type="http://schemas.openxmlformats.org/officeDocument/2006/relationships/hyperlink" Target="http://t.co/YHvaDuywd2" TargetMode="External"/><Relationship Id="rId1207" Type="http://schemas.openxmlformats.org/officeDocument/2006/relationships/hyperlink" Target="http://pbs.twimg.com/profile_images/877465896737845248/43DdRUyf_normal.jpg" TargetMode="External"/><Relationship Id="rId1414" Type="http://schemas.openxmlformats.org/officeDocument/2006/relationships/hyperlink" Target="http://pbs.twimg.com/profile_images/878266991231893504/2KW-srCb_normal.jpg" TargetMode="External"/><Relationship Id="rId1621" Type="http://schemas.openxmlformats.org/officeDocument/2006/relationships/hyperlink" Target="http://pbs.twimg.com/profile_images/869105133245812736/8N0muVdX_normal.jpg" TargetMode="External"/><Relationship Id="rId1859" Type="http://schemas.openxmlformats.org/officeDocument/2006/relationships/hyperlink" Target="http://pbs.twimg.com/profile_images/872422835905413120/zH5HrJVT_normal.jpg" TargetMode="External"/><Relationship Id="rId3074" Type="http://schemas.openxmlformats.org/officeDocument/2006/relationships/hyperlink" Target="https://twitter.com/abhibajpai09" TargetMode="External"/><Relationship Id="rId4125" Type="http://schemas.openxmlformats.org/officeDocument/2006/relationships/hyperlink" Target="https://twitter.com/singh93rohit" TargetMode="External"/><Relationship Id="rId1719" Type="http://schemas.openxmlformats.org/officeDocument/2006/relationships/hyperlink" Target="http://pbs.twimg.com/profile_images/842682011487617024/RhLAlzXW_normal.jpg" TargetMode="External"/><Relationship Id="rId1926" Type="http://schemas.openxmlformats.org/officeDocument/2006/relationships/hyperlink" Target="http://pbs.twimg.com/profile_images/856003381286064128/kyA3FBpX_normal.jpg" TargetMode="External"/><Relationship Id="rId3281" Type="http://schemas.openxmlformats.org/officeDocument/2006/relationships/hyperlink" Target="https://twitter.com/ramkripalmp" TargetMode="External"/><Relationship Id="rId3379" Type="http://schemas.openxmlformats.org/officeDocument/2006/relationships/hyperlink" Target="https://twitter.com/ipraveendixit" TargetMode="External"/><Relationship Id="rId3586" Type="http://schemas.openxmlformats.org/officeDocument/2006/relationships/hyperlink" Target="https://twitter.com/yaroouhi" TargetMode="External"/><Relationship Id="rId3793" Type="http://schemas.openxmlformats.org/officeDocument/2006/relationships/hyperlink" Target="https://twitter.com/nitishkumar" TargetMode="External"/><Relationship Id="rId4332" Type="http://schemas.openxmlformats.org/officeDocument/2006/relationships/hyperlink" Target="https://twitter.com/dharam052" TargetMode="External"/><Relationship Id="rId4637" Type="http://schemas.openxmlformats.org/officeDocument/2006/relationships/hyperlink" Target="https://twitter.com/tshirtswala" TargetMode="External"/><Relationship Id="rId2090" Type="http://schemas.openxmlformats.org/officeDocument/2006/relationships/hyperlink" Target="http://pbs.twimg.com/profile_images/743361714121379840/Q-h32FHE_normal.jpg" TargetMode="External"/><Relationship Id="rId2188" Type="http://schemas.openxmlformats.org/officeDocument/2006/relationships/hyperlink" Target="http://pbs.twimg.com/profile_images/880122581801517056/F1IM9VXh_normal.jpg" TargetMode="External"/><Relationship Id="rId2395" Type="http://schemas.openxmlformats.org/officeDocument/2006/relationships/hyperlink" Target="http://pbs.twimg.com/profile_images/344513261571475289/f5dd55baa3243eb0b26a563bcc05f417_normal.jpeg" TargetMode="External"/><Relationship Id="rId3141" Type="http://schemas.openxmlformats.org/officeDocument/2006/relationships/hyperlink" Target="https://twitter.com/sahilkhatri82" TargetMode="External"/><Relationship Id="rId3239" Type="http://schemas.openxmlformats.org/officeDocument/2006/relationships/hyperlink" Target="https://twitter.com/jackrookindian" TargetMode="External"/><Relationship Id="rId3446" Type="http://schemas.openxmlformats.org/officeDocument/2006/relationships/hyperlink" Target="https://twitter.com/raviteja4uuu" TargetMode="External"/><Relationship Id="rId367" Type="http://schemas.openxmlformats.org/officeDocument/2006/relationships/hyperlink" Target="https://t.co/yOSmdNgOCH" TargetMode="External"/><Relationship Id="rId574" Type="http://schemas.openxmlformats.org/officeDocument/2006/relationships/hyperlink" Target="https://t.co/sdU5IIJdN3" TargetMode="External"/><Relationship Id="rId2048" Type="http://schemas.openxmlformats.org/officeDocument/2006/relationships/hyperlink" Target="http://pbs.twimg.com/profile_images/878947322893389824/RLzcRo0A_normal.jpg" TargetMode="External"/><Relationship Id="rId2255" Type="http://schemas.openxmlformats.org/officeDocument/2006/relationships/hyperlink" Target="http://pbs.twimg.com/profile_images/721315195641958402/Yh4J5pLW_normal.jpg" TargetMode="External"/><Relationship Id="rId3001" Type="http://schemas.openxmlformats.org/officeDocument/2006/relationships/hyperlink" Target="https://twitter.com/pinkiirangey" TargetMode="External"/><Relationship Id="rId3653" Type="http://schemas.openxmlformats.org/officeDocument/2006/relationships/hyperlink" Target="https://twitter.com/lakadbhagha" TargetMode="External"/><Relationship Id="rId3860" Type="http://schemas.openxmlformats.org/officeDocument/2006/relationships/hyperlink" Target="https://twitter.com/rvaidya2000" TargetMode="External"/><Relationship Id="rId3958" Type="http://schemas.openxmlformats.org/officeDocument/2006/relationships/hyperlink" Target="https://twitter.com/sarbanandsonwal" TargetMode="External"/><Relationship Id="rId4704" Type="http://schemas.openxmlformats.org/officeDocument/2006/relationships/hyperlink" Target="https://twitter.com/meriid_" TargetMode="External"/><Relationship Id="rId227" Type="http://schemas.openxmlformats.org/officeDocument/2006/relationships/hyperlink" Target="http://t.co/f6nSHul058" TargetMode="External"/><Relationship Id="rId781" Type="http://schemas.openxmlformats.org/officeDocument/2006/relationships/hyperlink" Target="http://pbs.twimg.com/profile_images/876835156027260928/ydQSskW3_normal.jpg" TargetMode="External"/><Relationship Id="rId879" Type="http://schemas.openxmlformats.org/officeDocument/2006/relationships/hyperlink" Target="http://pbs.twimg.com/profile_images/754643691432660992/udpsn0y2_normal.jpg" TargetMode="External"/><Relationship Id="rId2462" Type="http://schemas.openxmlformats.org/officeDocument/2006/relationships/hyperlink" Target="http://pbs.twimg.com/profile_images/857810344328085504/MpNvyNyL_normal.jpg" TargetMode="External"/><Relationship Id="rId2767" Type="http://schemas.openxmlformats.org/officeDocument/2006/relationships/hyperlink" Target="https://twitter.com/parmanandjikad3" TargetMode="External"/><Relationship Id="rId3306" Type="http://schemas.openxmlformats.org/officeDocument/2006/relationships/hyperlink" Target="https://twitter.com/mangipandit" TargetMode="External"/><Relationship Id="rId3513" Type="http://schemas.openxmlformats.org/officeDocument/2006/relationships/hyperlink" Target="https://twitter.com/mulkazamul" TargetMode="External"/><Relationship Id="rId3720" Type="http://schemas.openxmlformats.org/officeDocument/2006/relationships/hyperlink" Target="https://twitter.com/jairamramesh" TargetMode="External"/><Relationship Id="rId434" Type="http://schemas.openxmlformats.org/officeDocument/2006/relationships/hyperlink" Target="https://t.co/CaSwqq3Mr2" TargetMode="External"/><Relationship Id="rId641" Type="http://schemas.openxmlformats.org/officeDocument/2006/relationships/hyperlink" Target="https://t.co/GhhR6PLfem" TargetMode="External"/><Relationship Id="rId739" Type="http://schemas.openxmlformats.org/officeDocument/2006/relationships/hyperlink" Target="https://t.co/pAwo0vZVsI" TargetMode="External"/><Relationship Id="rId1064" Type="http://schemas.openxmlformats.org/officeDocument/2006/relationships/hyperlink" Target="http://pbs.twimg.com/profile_images/614583061448036352/CBpFkPaz_normal.png" TargetMode="External"/><Relationship Id="rId1271" Type="http://schemas.openxmlformats.org/officeDocument/2006/relationships/hyperlink" Target="http://pbs.twimg.com/profile_images/868888717959757825/oFwUuSva_normal.jpg" TargetMode="External"/><Relationship Id="rId1369" Type="http://schemas.openxmlformats.org/officeDocument/2006/relationships/hyperlink" Target="http://pbs.twimg.com/profile_images/740044849735311360/BAO2V1Vu_normal.jpg" TargetMode="External"/><Relationship Id="rId1576" Type="http://schemas.openxmlformats.org/officeDocument/2006/relationships/hyperlink" Target="http://pbs.twimg.com/profile_images/869425205759721474/xSGasc0T_normal.jpg" TargetMode="External"/><Relationship Id="rId2115" Type="http://schemas.openxmlformats.org/officeDocument/2006/relationships/hyperlink" Target="http://pbs.twimg.com/profile_images/1702184506/m_normal.jpg" TargetMode="External"/><Relationship Id="rId2322" Type="http://schemas.openxmlformats.org/officeDocument/2006/relationships/hyperlink" Target="http://pbs.twimg.com/profile_images/875691287411806209/54dal6vF_normal.jpg" TargetMode="External"/><Relationship Id="rId2974" Type="http://schemas.openxmlformats.org/officeDocument/2006/relationships/hyperlink" Target="https://twitter.com/ganeshkocher" TargetMode="External"/><Relationship Id="rId3818" Type="http://schemas.openxmlformats.org/officeDocument/2006/relationships/hyperlink" Target="https://twitter.com/abhinandan1234" TargetMode="External"/><Relationship Id="rId501" Type="http://schemas.openxmlformats.org/officeDocument/2006/relationships/hyperlink" Target="https://t.co/zhihkmbsK9" TargetMode="External"/><Relationship Id="rId946" Type="http://schemas.openxmlformats.org/officeDocument/2006/relationships/hyperlink" Target="http://pbs.twimg.com/profile_images/850056415087661056/EPe_v5Vr_normal.jpg" TargetMode="External"/><Relationship Id="rId1131" Type="http://schemas.openxmlformats.org/officeDocument/2006/relationships/hyperlink" Target="http://pbs.twimg.com/profile_images/580672078262611970/9pI1_tu0_normal.png" TargetMode="External"/><Relationship Id="rId1229" Type="http://schemas.openxmlformats.org/officeDocument/2006/relationships/hyperlink" Target="http://pbs.twimg.com/profile_images/798917123795980289/ov1TxN9O_normal.jpg" TargetMode="External"/><Relationship Id="rId1783" Type="http://schemas.openxmlformats.org/officeDocument/2006/relationships/hyperlink" Target="http://abs.twimg.com/sticky/default_profile_images/default_profile_normal.png" TargetMode="External"/><Relationship Id="rId1990" Type="http://schemas.openxmlformats.org/officeDocument/2006/relationships/hyperlink" Target="http://pbs.twimg.com/profile_images/748122745771171840/XshHVA0B_normal.jpg" TargetMode="External"/><Relationship Id="rId2627" Type="http://schemas.openxmlformats.org/officeDocument/2006/relationships/hyperlink" Target="http://pbs.twimg.com/profile_images/858555272889020416/962JrZtU_normal.jpg" TargetMode="External"/><Relationship Id="rId2834" Type="http://schemas.openxmlformats.org/officeDocument/2006/relationships/hyperlink" Target="https://twitter.com/manojkumar498" TargetMode="External"/><Relationship Id="rId4287" Type="http://schemas.openxmlformats.org/officeDocument/2006/relationships/hyperlink" Target="https://twitter.com/getazadi" TargetMode="External"/><Relationship Id="rId4494" Type="http://schemas.openxmlformats.org/officeDocument/2006/relationships/hyperlink" Target="https://twitter.com/hvgoenka" TargetMode="External"/><Relationship Id="rId75" Type="http://schemas.openxmlformats.org/officeDocument/2006/relationships/hyperlink" Target="https://t.co/5hoAoY5Jhc" TargetMode="External"/><Relationship Id="rId806" Type="http://schemas.openxmlformats.org/officeDocument/2006/relationships/hyperlink" Target="http://pbs.twimg.com/profile_images/849566388008230912/x4fEBUAE_normal.jpg" TargetMode="External"/><Relationship Id="rId1436" Type="http://schemas.openxmlformats.org/officeDocument/2006/relationships/hyperlink" Target="http://pbs.twimg.com/profile_images/853989382142828546/7XlK429G_normal.jpg" TargetMode="External"/><Relationship Id="rId1643" Type="http://schemas.openxmlformats.org/officeDocument/2006/relationships/hyperlink" Target="http://abs.twimg.com/sticky/default_profile_images/default_profile_normal.png" TargetMode="External"/><Relationship Id="rId1850" Type="http://schemas.openxmlformats.org/officeDocument/2006/relationships/hyperlink" Target="http://pbs.twimg.com/profile_images/880785496510779392/52yZqq5h_normal.jpg" TargetMode="External"/><Relationship Id="rId2901" Type="http://schemas.openxmlformats.org/officeDocument/2006/relationships/hyperlink" Target="https://twitter.com/shilpachips" TargetMode="External"/><Relationship Id="rId3096" Type="http://schemas.openxmlformats.org/officeDocument/2006/relationships/hyperlink" Target="https://twitter.com/jayeshsheth10" TargetMode="External"/><Relationship Id="rId4147" Type="http://schemas.openxmlformats.org/officeDocument/2006/relationships/hyperlink" Target="https://twitter.com/ashoklahotybjp" TargetMode="External"/><Relationship Id="rId4354" Type="http://schemas.openxmlformats.org/officeDocument/2006/relationships/hyperlink" Target="https://twitter.com/shireenqudosi" TargetMode="External"/><Relationship Id="rId4561" Type="http://schemas.openxmlformats.org/officeDocument/2006/relationships/hyperlink" Target="https://twitter.com/debasish7788" TargetMode="External"/><Relationship Id="rId1503" Type="http://schemas.openxmlformats.org/officeDocument/2006/relationships/hyperlink" Target="http://pbs.twimg.com/profile_images/718970582596001792/jaY4xrH4_normal.jpg" TargetMode="External"/><Relationship Id="rId1710" Type="http://schemas.openxmlformats.org/officeDocument/2006/relationships/hyperlink" Target="http://pbs.twimg.com/profile_images/875957272144297984/hLowUSEv_normal.jpg" TargetMode="External"/><Relationship Id="rId1948" Type="http://schemas.openxmlformats.org/officeDocument/2006/relationships/hyperlink" Target="http://pbs.twimg.com/profile_images/612870674634293248/0Xep_wgD_normal.png" TargetMode="External"/><Relationship Id="rId3163" Type="http://schemas.openxmlformats.org/officeDocument/2006/relationships/hyperlink" Target="https://twitter.com/gaurikashyap10" TargetMode="External"/><Relationship Id="rId3370" Type="http://schemas.openxmlformats.org/officeDocument/2006/relationships/hyperlink" Target="https://twitter.com/ani_news" TargetMode="External"/><Relationship Id="rId4007" Type="http://schemas.openxmlformats.org/officeDocument/2006/relationships/hyperlink" Target="https://twitter.com/physicaltraders" TargetMode="External"/><Relationship Id="rId4214" Type="http://schemas.openxmlformats.org/officeDocument/2006/relationships/hyperlink" Target="https://twitter.com/ekyoddha" TargetMode="External"/><Relationship Id="rId4421" Type="http://schemas.openxmlformats.org/officeDocument/2006/relationships/hyperlink" Target="https://twitter.com/biharetv" TargetMode="External"/><Relationship Id="rId4659" Type="http://schemas.openxmlformats.org/officeDocument/2006/relationships/hyperlink" Target="https://twitter.com/nipam_kakati" TargetMode="External"/><Relationship Id="rId291" Type="http://schemas.openxmlformats.org/officeDocument/2006/relationships/hyperlink" Target="https://t.co/T8qyKz0gq5" TargetMode="External"/><Relationship Id="rId1808" Type="http://schemas.openxmlformats.org/officeDocument/2006/relationships/hyperlink" Target="http://pbs.twimg.com/profile_images/378800000675653223/65c5fa8455bd219d31d6c7fd4ca05510_normal.jpeg" TargetMode="External"/><Relationship Id="rId3023" Type="http://schemas.openxmlformats.org/officeDocument/2006/relationships/hyperlink" Target="https://twitter.com/moodysinvsvc" TargetMode="External"/><Relationship Id="rId3468" Type="http://schemas.openxmlformats.org/officeDocument/2006/relationships/hyperlink" Target="https://twitter.com/paytmmall" TargetMode="External"/><Relationship Id="rId3675" Type="http://schemas.openxmlformats.org/officeDocument/2006/relationships/hyperlink" Target="https://twitter.com/prashanttejura" TargetMode="External"/><Relationship Id="rId3882" Type="http://schemas.openxmlformats.org/officeDocument/2006/relationships/hyperlink" Target="https://twitter.com/nd_twits" TargetMode="External"/><Relationship Id="rId4519" Type="http://schemas.openxmlformats.org/officeDocument/2006/relationships/hyperlink" Target="https://twitter.com/rainahunny" TargetMode="External"/><Relationship Id="rId4726" Type="http://schemas.openxmlformats.org/officeDocument/2006/relationships/hyperlink" Target="https://twitter.com/iammisterbond" TargetMode="External"/><Relationship Id="rId151" Type="http://schemas.openxmlformats.org/officeDocument/2006/relationships/hyperlink" Target="https://t.co/eSS1j0UJm6" TargetMode="External"/><Relationship Id="rId389" Type="http://schemas.openxmlformats.org/officeDocument/2006/relationships/hyperlink" Target="https://t.co/oMgyjJTUDU" TargetMode="External"/><Relationship Id="rId596" Type="http://schemas.openxmlformats.org/officeDocument/2006/relationships/hyperlink" Target="https://t.co/tekoxTPtxl" TargetMode="External"/><Relationship Id="rId2277" Type="http://schemas.openxmlformats.org/officeDocument/2006/relationships/hyperlink" Target="http://pbs.twimg.com/profile_images/696325613401997312/7AV9778f_normal.jpg" TargetMode="External"/><Relationship Id="rId2484" Type="http://schemas.openxmlformats.org/officeDocument/2006/relationships/hyperlink" Target="http://pbs.twimg.com/profile_images/860452360707026944/L2ZIzh1i_normal.jpg" TargetMode="External"/><Relationship Id="rId2691" Type="http://schemas.openxmlformats.org/officeDocument/2006/relationships/hyperlink" Target="http://pbs.twimg.com/profile_images/645118703026110464/HDwB_Vhe_normal.jpg" TargetMode="External"/><Relationship Id="rId3230" Type="http://schemas.openxmlformats.org/officeDocument/2006/relationships/hyperlink" Target="https://twitter.com/m_anantkumar" TargetMode="External"/><Relationship Id="rId3328" Type="http://schemas.openxmlformats.org/officeDocument/2006/relationships/hyperlink" Target="https://twitter.com/sprajapati83" TargetMode="External"/><Relationship Id="rId3535" Type="http://schemas.openxmlformats.org/officeDocument/2006/relationships/hyperlink" Target="https://twitter.com/rahul_1690" TargetMode="External"/><Relationship Id="rId3742" Type="http://schemas.openxmlformats.org/officeDocument/2006/relationships/hyperlink" Target="https://twitter.com/spu08" TargetMode="External"/><Relationship Id="rId249" Type="http://schemas.openxmlformats.org/officeDocument/2006/relationships/hyperlink" Target="https://t.co/lm3mfW6g5f" TargetMode="External"/><Relationship Id="rId456" Type="http://schemas.openxmlformats.org/officeDocument/2006/relationships/hyperlink" Target="https://t.co/Q0QFMAeHFY" TargetMode="External"/><Relationship Id="rId663" Type="http://schemas.openxmlformats.org/officeDocument/2006/relationships/hyperlink" Target="https://t.co/jbh76CZXnG" TargetMode="External"/><Relationship Id="rId870" Type="http://schemas.openxmlformats.org/officeDocument/2006/relationships/hyperlink" Target="http://pbs.twimg.com/profile_images/713197349296668672/4IM-WSVq_normal.jpg" TargetMode="External"/><Relationship Id="rId1086" Type="http://schemas.openxmlformats.org/officeDocument/2006/relationships/hyperlink" Target="http://pbs.twimg.com/profile_images/480324353448353792/9JzZ3gIq_normal.jpeg" TargetMode="External"/><Relationship Id="rId1293" Type="http://schemas.openxmlformats.org/officeDocument/2006/relationships/hyperlink" Target="http://pbs.twimg.com/profile_images/861098229341073409/fWlaN4-D_normal.jpg" TargetMode="External"/><Relationship Id="rId2137" Type="http://schemas.openxmlformats.org/officeDocument/2006/relationships/hyperlink" Target="http://pbs.twimg.com/profile_images/876680577843314688/8duCHS7j_normal.jpg" TargetMode="External"/><Relationship Id="rId2344" Type="http://schemas.openxmlformats.org/officeDocument/2006/relationships/hyperlink" Target="http://pbs.twimg.com/profile_images/777164019220176900/U9RQPrq2_normal.jpg" TargetMode="External"/><Relationship Id="rId2551" Type="http://schemas.openxmlformats.org/officeDocument/2006/relationships/hyperlink" Target="http://pbs.twimg.com/profile_images/1548134865/bj_logowithtext_-_Copy_normal.png" TargetMode="External"/><Relationship Id="rId2789" Type="http://schemas.openxmlformats.org/officeDocument/2006/relationships/hyperlink" Target="https://twitter.com/baalu_tweets" TargetMode="External"/><Relationship Id="rId2996" Type="http://schemas.openxmlformats.org/officeDocument/2006/relationships/hyperlink" Target="https://twitter.com/roflaala" TargetMode="External"/><Relationship Id="rId109" Type="http://schemas.openxmlformats.org/officeDocument/2006/relationships/hyperlink" Target="https://t.co/dpQxsx9siO" TargetMode="External"/><Relationship Id="rId316" Type="http://schemas.openxmlformats.org/officeDocument/2006/relationships/hyperlink" Target="https://t.co/tiqSvR6YbF" TargetMode="External"/><Relationship Id="rId523" Type="http://schemas.openxmlformats.org/officeDocument/2006/relationships/hyperlink" Target="http://twiends.com/laliteshkushwa3" TargetMode="External"/><Relationship Id="rId968" Type="http://schemas.openxmlformats.org/officeDocument/2006/relationships/hyperlink" Target="http://pbs.twimg.com/profile_images/880707716607610880/Im7vL34l_normal.jpg" TargetMode="External"/><Relationship Id="rId1153" Type="http://schemas.openxmlformats.org/officeDocument/2006/relationships/hyperlink" Target="http://pbs.twimg.com/profile_images/858288249357320193/3BvotGJH_normal.jpg" TargetMode="External"/><Relationship Id="rId1598" Type="http://schemas.openxmlformats.org/officeDocument/2006/relationships/hyperlink" Target="http://pbs.twimg.com/profile_images/863930321196154882/xLGgFGaz_normal.jpg" TargetMode="External"/><Relationship Id="rId2204" Type="http://schemas.openxmlformats.org/officeDocument/2006/relationships/hyperlink" Target="http://pbs.twimg.com/profile_images/877506066249940993/IvU8ectc_normal.jpg" TargetMode="External"/><Relationship Id="rId2649" Type="http://schemas.openxmlformats.org/officeDocument/2006/relationships/hyperlink" Target="http://pbs.twimg.com/profile_images/877512218417299457/SmRwYa_u_normal.jpg" TargetMode="External"/><Relationship Id="rId2856" Type="http://schemas.openxmlformats.org/officeDocument/2006/relationships/hyperlink" Target="https://twitter.com/saritasaini18" TargetMode="External"/><Relationship Id="rId3602" Type="http://schemas.openxmlformats.org/officeDocument/2006/relationships/hyperlink" Target="https://twitter.com/jagirdar_madan" TargetMode="External"/><Relationship Id="rId3907" Type="http://schemas.openxmlformats.org/officeDocument/2006/relationships/hyperlink" Target="https://twitter.com/rajkuma26155429" TargetMode="External"/><Relationship Id="rId97" Type="http://schemas.openxmlformats.org/officeDocument/2006/relationships/hyperlink" Target="http://t.co/KtvowWOc" TargetMode="External"/><Relationship Id="rId730" Type="http://schemas.openxmlformats.org/officeDocument/2006/relationships/hyperlink" Target="http://t.co/ICyUpGKpTg" TargetMode="External"/><Relationship Id="rId828" Type="http://schemas.openxmlformats.org/officeDocument/2006/relationships/hyperlink" Target="http://pbs.twimg.com/profile_images/880770087250124800/U-Eyd98F_normal.jpg" TargetMode="External"/><Relationship Id="rId1013" Type="http://schemas.openxmlformats.org/officeDocument/2006/relationships/hyperlink" Target="http://pbs.twimg.com/profile_images/881035164343783424/anGrXU2N_normal.jpg" TargetMode="External"/><Relationship Id="rId1360" Type="http://schemas.openxmlformats.org/officeDocument/2006/relationships/hyperlink" Target="http://pbs.twimg.com/profile_images/717646194269290500/tIyp8wJR_normal.png" TargetMode="External"/><Relationship Id="rId1458" Type="http://schemas.openxmlformats.org/officeDocument/2006/relationships/hyperlink" Target="http://pbs.twimg.com/profile_images/880977716283006976/Z19jQMqf_normal.jpg" TargetMode="External"/><Relationship Id="rId1665" Type="http://schemas.openxmlformats.org/officeDocument/2006/relationships/hyperlink" Target="http://pbs.twimg.com/profile_images/880305189491789824/pxsul_7V_normal.jpg" TargetMode="External"/><Relationship Id="rId1872" Type="http://schemas.openxmlformats.org/officeDocument/2006/relationships/hyperlink" Target="http://pbs.twimg.com/profile_images/872820820728532995/_w3f5giY_normal.jpg" TargetMode="External"/><Relationship Id="rId2411" Type="http://schemas.openxmlformats.org/officeDocument/2006/relationships/hyperlink" Target="http://pbs.twimg.com/profile_images/878148380496670720/gxRwVNJC_normal.jpg" TargetMode="External"/><Relationship Id="rId2509" Type="http://schemas.openxmlformats.org/officeDocument/2006/relationships/hyperlink" Target="http://pbs.twimg.com/profile_images/849931170309488640/U6ELBV4y_normal.jpg" TargetMode="External"/><Relationship Id="rId2716" Type="http://schemas.openxmlformats.org/officeDocument/2006/relationships/hyperlink" Target="http://pbs.twimg.com/profile_images/554600784076103680/xWrhzKlh_normal.jpeg" TargetMode="External"/><Relationship Id="rId4071" Type="http://schemas.openxmlformats.org/officeDocument/2006/relationships/hyperlink" Target="https://twitter.com/cantstopulovinm" TargetMode="External"/><Relationship Id="rId4169" Type="http://schemas.openxmlformats.org/officeDocument/2006/relationships/hyperlink" Target="https://twitter.com/lower_octave" TargetMode="External"/><Relationship Id="rId1220" Type="http://schemas.openxmlformats.org/officeDocument/2006/relationships/hyperlink" Target="http://pbs.twimg.com/profile_images/857515274588868608/_uKNOO2b_normal.jpg" TargetMode="External"/><Relationship Id="rId1318" Type="http://schemas.openxmlformats.org/officeDocument/2006/relationships/hyperlink" Target="http://pbs.twimg.com/profile_images/853508951270412288/CiNm0p8N_normal.jpg" TargetMode="External"/><Relationship Id="rId1525" Type="http://schemas.openxmlformats.org/officeDocument/2006/relationships/hyperlink" Target="http://pbs.twimg.com/profile_images/875641337764171780/j_EPYbz6_normal.jpg" TargetMode="External"/><Relationship Id="rId2923" Type="http://schemas.openxmlformats.org/officeDocument/2006/relationships/hyperlink" Target="https://twitter.com/karthicknaren_m" TargetMode="External"/><Relationship Id="rId4376" Type="http://schemas.openxmlformats.org/officeDocument/2006/relationships/hyperlink" Target="https://twitter.com/ambeautifulshow" TargetMode="External"/><Relationship Id="rId4583" Type="http://schemas.openxmlformats.org/officeDocument/2006/relationships/hyperlink" Target="https://twitter.com/dgujaratlionsfc" TargetMode="External"/><Relationship Id="rId1732" Type="http://schemas.openxmlformats.org/officeDocument/2006/relationships/hyperlink" Target="http://pbs.twimg.com/profile_images/848046652464271361/6vPtX-9-_normal.jpg" TargetMode="External"/><Relationship Id="rId3185" Type="http://schemas.openxmlformats.org/officeDocument/2006/relationships/hyperlink" Target="https://twitter.com/zombieontherun" TargetMode="External"/><Relationship Id="rId3392" Type="http://schemas.openxmlformats.org/officeDocument/2006/relationships/hyperlink" Target="https://twitter.com/myogiadityanath" TargetMode="External"/><Relationship Id="rId4029" Type="http://schemas.openxmlformats.org/officeDocument/2006/relationships/hyperlink" Target="https://twitter.com/i_am_singh1" TargetMode="External"/><Relationship Id="rId4236" Type="http://schemas.openxmlformats.org/officeDocument/2006/relationships/hyperlink" Target="https://twitter.com/msh6" TargetMode="External"/><Relationship Id="rId4443" Type="http://schemas.openxmlformats.org/officeDocument/2006/relationships/hyperlink" Target="https://twitter.com/ronalddinesh" TargetMode="External"/><Relationship Id="rId4650" Type="http://schemas.openxmlformats.org/officeDocument/2006/relationships/hyperlink" Target="https://twitter.com/raviklive" TargetMode="External"/><Relationship Id="rId24" Type="http://schemas.openxmlformats.org/officeDocument/2006/relationships/hyperlink" Target="https://t.co/E5HrAgMwJn" TargetMode="External"/><Relationship Id="rId2299" Type="http://schemas.openxmlformats.org/officeDocument/2006/relationships/hyperlink" Target="http://pbs.twimg.com/profile_images/880695435882573824/awnWq6TL_normal.jpg" TargetMode="External"/><Relationship Id="rId3045" Type="http://schemas.openxmlformats.org/officeDocument/2006/relationships/hyperlink" Target="https://twitter.com/agarwal_shivom" TargetMode="External"/><Relationship Id="rId3252" Type="http://schemas.openxmlformats.org/officeDocument/2006/relationships/hyperlink" Target="https://twitter.com/satyarth_p" TargetMode="External"/><Relationship Id="rId3697" Type="http://schemas.openxmlformats.org/officeDocument/2006/relationships/hyperlink" Target="https://twitter.com/ncpedp_india" TargetMode="External"/><Relationship Id="rId4303" Type="http://schemas.openxmlformats.org/officeDocument/2006/relationships/hyperlink" Target="https://twitter.com/karthik_murali" TargetMode="External"/><Relationship Id="rId4510" Type="http://schemas.openxmlformats.org/officeDocument/2006/relationships/hyperlink" Target="https://twitter.com/khalidsalmani1" TargetMode="External"/><Relationship Id="rId4748" Type="http://schemas.openxmlformats.org/officeDocument/2006/relationships/hyperlink" Target="https://twitter.com/gst_mumbaiwest" TargetMode="External"/><Relationship Id="rId173" Type="http://schemas.openxmlformats.org/officeDocument/2006/relationships/hyperlink" Target="https://t.co/HKAy3RHXuH" TargetMode="External"/><Relationship Id="rId380" Type="http://schemas.openxmlformats.org/officeDocument/2006/relationships/hyperlink" Target="https://t.co/fTUt0rjPIX" TargetMode="External"/><Relationship Id="rId2061" Type="http://schemas.openxmlformats.org/officeDocument/2006/relationships/hyperlink" Target="http://pbs.twimg.com/profile_images/881033106081193984/PMzGmFed_normal.jpg" TargetMode="External"/><Relationship Id="rId3112" Type="http://schemas.openxmlformats.org/officeDocument/2006/relationships/hyperlink" Target="https://twitter.com/muthukumar2k6" TargetMode="External"/><Relationship Id="rId3557" Type="http://schemas.openxmlformats.org/officeDocument/2006/relationships/hyperlink" Target="https://twitter.com/vipul_soni" TargetMode="External"/><Relationship Id="rId3764" Type="http://schemas.openxmlformats.org/officeDocument/2006/relationships/hyperlink" Target="https://twitter.com/timesofindia" TargetMode="External"/><Relationship Id="rId3971" Type="http://schemas.openxmlformats.org/officeDocument/2006/relationships/hyperlink" Target="https://twitter.com/mphasto" TargetMode="External"/><Relationship Id="rId4608" Type="http://schemas.openxmlformats.org/officeDocument/2006/relationships/hyperlink" Target="https://twitter.com/anandajoshi" TargetMode="External"/><Relationship Id="rId240" Type="http://schemas.openxmlformats.org/officeDocument/2006/relationships/hyperlink" Target="https://t.co/mRYGDfpHje" TargetMode="External"/><Relationship Id="rId478" Type="http://schemas.openxmlformats.org/officeDocument/2006/relationships/hyperlink" Target="https://t.co/biSkAmwIpt" TargetMode="External"/><Relationship Id="rId685" Type="http://schemas.openxmlformats.org/officeDocument/2006/relationships/hyperlink" Target="http://t.co/pd4f05eMi4" TargetMode="External"/><Relationship Id="rId892" Type="http://schemas.openxmlformats.org/officeDocument/2006/relationships/hyperlink" Target="http://pbs.twimg.com/profile_images/702713093583872001/Gq4JVTVO_normal.png" TargetMode="External"/><Relationship Id="rId2159" Type="http://schemas.openxmlformats.org/officeDocument/2006/relationships/hyperlink" Target="http://pbs.twimg.com/profile_images/786246937343209472/Oa4M8Gd-_normal.jpg" TargetMode="External"/><Relationship Id="rId2366" Type="http://schemas.openxmlformats.org/officeDocument/2006/relationships/hyperlink" Target="http://pbs.twimg.com/profile_images/862896512975622144/CpNDouVu_normal.jpg" TargetMode="External"/><Relationship Id="rId2573" Type="http://schemas.openxmlformats.org/officeDocument/2006/relationships/hyperlink" Target="http://pbs.twimg.com/profile_images/878319532858671104/Kcb3ou5I_normal.jpg" TargetMode="External"/><Relationship Id="rId2780" Type="http://schemas.openxmlformats.org/officeDocument/2006/relationships/hyperlink" Target="https://twitter.com/himwant" TargetMode="External"/><Relationship Id="rId3417" Type="http://schemas.openxmlformats.org/officeDocument/2006/relationships/hyperlink" Target="https://twitter.com/chennaitweater" TargetMode="External"/><Relationship Id="rId3624" Type="http://schemas.openxmlformats.org/officeDocument/2006/relationships/hyperlink" Target="https://twitter.com/bloombergquint" TargetMode="External"/><Relationship Id="rId3831" Type="http://schemas.openxmlformats.org/officeDocument/2006/relationships/hyperlink" Target="https://twitter.com/anandraman" TargetMode="External"/><Relationship Id="rId100" Type="http://schemas.openxmlformats.org/officeDocument/2006/relationships/hyperlink" Target="https://t.co/MadXWgYgtx" TargetMode="External"/><Relationship Id="rId338" Type="http://schemas.openxmlformats.org/officeDocument/2006/relationships/hyperlink" Target="https://t.co/MBZ94QK1Xa" TargetMode="External"/><Relationship Id="rId545" Type="http://schemas.openxmlformats.org/officeDocument/2006/relationships/hyperlink" Target="https://t.co/DaEaqvAmcc" TargetMode="External"/><Relationship Id="rId752" Type="http://schemas.openxmlformats.org/officeDocument/2006/relationships/hyperlink" Target="https://t.co/Mug3K5q1dX" TargetMode="External"/><Relationship Id="rId1175" Type="http://schemas.openxmlformats.org/officeDocument/2006/relationships/hyperlink" Target="http://pbs.twimg.com/profile_images/874253752370208768/QvOefrjJ_normal.jpg" TargetMode="External"/><Relationship Id="rId1382" Type="http://schemas.openxmlformats.org/officeDocument/2006/relationships/hyperlink" Target="http://pbs.twimg.com/profile_images/878179260824813570/xk5D7ZYx_normal.jpg" TargetMode="External"/><Relationship Id="rId2019" Type="http://schemas.openxmlformats.org/officeDocument/2006/relationships/hyperlink" Target="http://pbs.twimg.com/profile_images/878445399266250753/A1PjiRCi_normal.jpg" TargetMode="External"/><Relationship Id="rId2226" Type="http://schemas.openxmlformats.org/officeDocument/2006/relationships/hyperlink" Target="http://pbs.twimg.com/profile_images/680957770552619008/mS9wtdIc_normal.jpg" TargetMode="External"/><Relationship Id="rId2433" Type="http://schemas.openxmlformats.org/officeDocument/2006/relationships/hyperlink" Target="http://pbs.twimg.com/profile_images/853863380121141248/52vgYjPS_normal.jpg" TargetMode="External"/><Relationship Id="rId2640" Type="http://schemas.openxmlformats.org/officeDocument/2006/relationships/hyperlink" Target="http://pbs.twimg.com/profile_images/813243318091980800/6DD2-I84_normal.jpg" TargetMode="External"/><Relationship Id="rId2878" Type="http://schemas.openxmlformats.org/officeDocument/2006/relationships/hyperlink" Target="https://twitter.com/ghanta_satish" TargetMode="External"/><Relationship Id="rId3929" Type="http://schemas.openxmlformats.org/officeDocument/2006/relationships/hyperlink" Target="https://twitter.com/eletsonline" TargetMode="External"/><Relationship Id="rId4093" Type="http://schemas.openxmlformats.org/officeDocument/2006/relationships/hyperlink" Target="https://twitter.com/arunk_" TargetMode="External"/><Relationship Id="rId405" Type="http://schemas.openxmlformats.org/officeDocument/2006/relationships/hyperlink" Target="https://t.co/Imam2pwCxm" TargetMode="External"/><Relationship Id="rId612" Type="http://schemas.openxmlformats.org/officeDocument/2006/relationships/hyperlink" Target="https://t.co/v26fVu6GaP" TargetMode="External"/><Relationship Id="rId1035" Type="http://schemas.openxmlformats.org/officeDocument/2006/relationships/hyperlink" Target="http://pbs.twimg.com/profile_images/880017915772153856/yqrg7gK6_normal.jpg" TargetMode="External"/><Relationship Id="rId1242" Type="http://schemas.openxmlformats.org/officeDocument/2006/relationships/hyperlink" Target="http://pbs.twimg.com/profile_images/520868557983211520/eCsDcvyo_normal.jpeg" TargetMode="External"/><Relationship Id="rId1687" Type="http://schemas.openxmlformats.org/officeDocument/2006/relationships/hyperlink" Target="http://pbs.twimg.com/profile_images/863856868908605440/M8BW2lfx_normal.jpg" TargetMode="External"/><Relationship Id="rId1894" Type="http://schemas.openxmlformats.org/officeDocument/2006/relationships/hyperlink" Target="http://pbs.twimg.com/profile_images/800049717325549569/BUY9xn8s_normal.jpg" TargetMode="External"/><Relationship Id="rId2500" Type="http://schemas.openxmlformats.org/officeDocument/2006/relationships/hyperlink" Target="http://pbs.twimg.com/profile_images/875581905147527169/rCvUx6oW_normal.jpg" TargetMode="External"/><Relationship Id="rId2738" Type="http://schemas.openxmlformats.org/officeDocument/2006/relationships/hyperlink" Target="http://pbs.twimg.com/profile_images/856781205143945216/1yWQQih3_normal.jpg" TargetMode="External"/><Relationship Id="rId2945" Type="http://schemas.openxmlformats.org/officeDocument/2006/relationships/hyperlink" Target="https://twitter.com/doc_gyn" TargetMode="External"/><Relationship Id="rId4398" Type="http://schemas.openxmlformats.org/officeDocument/2006/relationships/hyperlink" Target="https://twitter.com/bacharam_baghel" TargetMode="External"/><Relationship Id="rId917" Type="http://schemas.openxmlformats.org/officeDocument/2006/relationships/hyperlink" Target="http://pbs.twimg.com/profile_images/879402668439031808/I-19CXjI_normal.jpg" TargetMode="External"/><Relationship Id="rId1102" Type="http://schemas.openxmlformats.org/officeDocument/2006/relationships/hyperlink" Target="http://pbs.twimg.com/profile_images/878254206183907328/IhAA0Hkn_normal.jpg" TargetMode="External"/><Relationship Id="rId1547" Type="http://schemas.openxmlformats.org/officeDocument/2006/relationships/hyperlink" Target="http://pbs.twimg.com/profile_images/772874766961119232/71z62CMq_normal.jpg" TargetMode="External"/><Relationship Id="rId1754" Type="http://schemas.openxmlformats.org/officeDocument/2006/relationships/hyperlink" Target="http://pbs.twimg.com/profile_images/871786538329284608/JbI7PVkH_normal.jpg" TargetMode="External"/><Relationship Id="rId1961" Type="http://schemas.openxmlformats.org/officeDocument/2006/relationships/hyperlink" Target="http://pbs.twimg.com/profile_images/723118228633837568/FR55Jb7__normal.jpg" TargetMode="External"/><Relationship Id="rId2805" Type="http://schemas.openxmlformats.org/officeDocument/2006/relationships/hyperlink" Target="https://twitter.com/news7tamil" TargetMode="External"/><Relationship Id="rId4160" Type="http://schemas.openxmlformats.org/officeDocument/2006/relationships/hyperlink" Target="https://twitter.com/psharmatz" TargetMode="External"/><Relationship Id="rId4258" Type="http://schemas.openxmlformats.org/officeDocument/2006/relationships/hyperlink" Target="https://twitter.com/harmansingh337" TargetMode="External"/><Relationship Id="rId4465" Type="http://schemas.openxmlformats.org/officeDocument/2006/relationships/hyperlink" Target="https://twitter.com/bjp4dhamnagar" TargetMode="External"/><Relationship Id="rId46" Type="http://schemas.openxmlformats.org/officeDocument/2006/relationships/hyperlink" Target="https://t.co/8rj8ASDaLP" TargetMode="External"/><Relationship Id="rId1407" Type="http://schemas.openxmlformats.org/officeDocument/2006/relationships/hyperlink" Target="http://pbs.twimg.com/profile_images/626699603732115456/CSCd75C6_normal.jpg" TargetMode="External"/><Relationship Id="rId1614" Type="http://schemas.openxmlformats.org/officeDocument/2006/relationships/hyperlink" Target="http://pbs.twimg.com/profile_images/772786750884286464/HiXL0Fp-_normal.jpg" TargetMode="External"/><Relationship Id="rId1821" Type="http://schemas.openxmlformats.org/officeDocument/2006/relationships/hyperlink" Target="http://pbs.twimg.com/profile_images/866691107983417344/aUfMQUUT_normal.jpg" TargetMode="External"/><Relationship Id="rId3067" Type="http://schemas.openxmlformats.org/officeDocument/2006/relationships/hyperlink" Target="https://twitter.com/thesignoffive" TargetMode="External"/><Relationship Id="rId3274" Type="http://schemas.openxmlformats.org/officeDocument/2006/relationships/hyperlink" Target="https://twitter.com/jagdishojha45" TargetMode="External"/><Relationship Id="rId4020" Type="http://schemas.openxmlformats.org/officeDocument/2006/relationships/hyperlink" Target="https://twitter.com/ajtnegi" TargetMode="External"/><Relationship Id="rId4118" Type="http://schemas.openxmlformats.org/officeDocument/2006/relationships/hyperlink" Target="https://twitter.com/ivishalthacker" TargetMode="External"/><Relationship Id="rId4672" Type="http://schemas.openxmlformats.org/officeDocument/2006/relationships/hyperlink" Target="https://twitter.com/sonalisiyaaa" TargetMode="External"/><Relationship Id="rId195" Type="http://schemas.openxmlformats.org/officeDocument/2006/relationships/hyperlink" Target="https://t.co/0vJX0aweDJ" TargetMode="External"/><Relationship Id="rId1919" Type="http://schemas.openxmlformats.org/officeDocument/2006/relationships/hyperlink" Target="http://pbs.twimg.com/profile_images/881151079722795009/sN4uecBz_normal.jpg" TargetMode="External"/><Relationship Id="rId3481" Type="http://schemas.openxmlformats.org/officeDocument/2006/relationships/hyperlink" Target="https://twitter.com/aajtak" TargetMode="External"/><Relationship Id="rId3579" Type="http://schemas.openxmlformats.org/officeDocument/2006/relationships/hyperlink" Target="https://twitter.com/shyamupandit3" TargetMode="External"/><Relationship Id="rId3786" Type="http://schemas.openxmlformats.org/officeDocument/2006/relationships/hyperlink" Target="https://twitter.com/admkfails" TargetMode="External"/><Relationship Id="rId4325" Type="http://schemas.openxmlformats.org/officeDocument/2006/relationships/hyperlink" Target="https://twitter.com/neelkanthmishra" TargetMode="External"/><Relationship Id="rId4532" Type="http://schemas.openxmlformats.org/officeDocument/2006/relationships/hyperlink" Target="https://twitter.com/rajputaks7" TargetMode="External"/><Relationship Id="rId2083" Type="http://schemas.openxmlformats.org/officeDocument/2006/relationships/hyperlink" Target="http://pbs.twimg.com/profile_images/880618588364828672/SCot06qE_normal.jpg" TargetMode="External"/><Relationship Id="rId2290" Type="http://schemas.openxmlformats.org/officeDocument/2006/relationships/hyperlink" Target="http://pbs.twimg.com/profile_images/880725381694849024/qUutnl_h_normal.jpg" TargetMode="External"/><Relationship Id="rId2388" Type="http://schemas.openxmlformats.org/officeDocument/2006/relationships/hyperlink" Target="http://pbs.twimg.com/profile_images/617738860857061376/75F3HUoe_normal.png" TargetMode="External"/><Relationship Id="rId2595" Type="http://schemas.openxmlformats.org/officeDocument/2006/relationships/hyperlink" Target="http://pbs.twimg.com/profile_images/445957610143899649/YGsiMbyJ_normal.jpeg" TargetMode="External"/><Relationship Id="rId3134" Type="http://schemas.openxmlformats.org/officeDocument/2006/relationships/hyperlink" Target="https://twitter.com/myth_busterz" TargetMode="External"/><Relationship Id="rId3341" Type="http://schemas.openxmlformats.org/officeDocument/2006/relationships/hyperlink" Target="https://twitter.com/ikpsgill1" TargetMode="External"/><Relationship Id="rId3439" Type="http://schemas.openxmlformats.org/officeDocument/2006/relationships/hyperlink" Target="https://twitter.com/sardanarohit" TargetMode="External"/><Relationship Id="rId3993" Type="http://schemas.openxmlformats.org/officeDocument/2006/relationships/hyperlink" Target="https://twitter.com/priyankajat1" TargetMode="External"/><Relationship Id="rId262" Type="http://schemas.openxmlformats.org/officeDocument/2006/relationships/hyperlink" Target="https://t.co/dhGau3rKGL" TargetMode="External"/><Relationship Id="rId567" Type="http://schemas.openxmlformats.org/officeDocument/2006/relationships/hyperlink" Target="https://t.co/xGvIjBa3fq" TargetMode="External"/><Relationship Id="rId1197" Type="http://schemas.openxmlformats.org/officeDocument/2006/relationships/hyperlink" Target="http://pbs.twimg.com/profile_images/829790899601301504/fOA0H92l_normal.jpg" TargetMode="External"/><Relationship Id="rId2150" Type="http://schemas.openxmlformats.org/officeDocument/2006/relationships/hyperlink" Target="http://pbs.twimg.com/profile_images/761979239449198592/ItwB6-E__normal.jpg" TargetMode="External"/><Relationship Id="rId2248" Type="http://schemas.openxmlformats.org/officeDocument/2006/relationships/hyperlink" Target="http://pbs.twimg.com/profile_images/865249014857424896/mMi_70gn_normal.jpg" TargetMode="External"/><Relationship Id="rId3201" Type="http://schemas.openxmlformats.org/officeDocument/2006/relationships/hyperlink" Target="https://twitter.com/seemarajputs" TargetMode="External"/><Relationship Id="rId3646" Type="http://schemas.openxmlformats.org/officeDocument/2006/relationships/hyperlink" Target="https://twitter.com/poojasangwan15" TargetMode="External"/><Relationship Id="rId3853" Type="http://schemas.openxmlformats.org/officeDocument/2006/relationships/hyperlink" Target="https://twitter.com/pandajay" TargetMode="External"/><Relationship Id="rId122" Type="http://schemas.openxmlformats.org/officeDocument/2006/relationships/hyperlink" Target="https://t.co/d8hibXsgnJ" TargetMode="External"/><Relationship Id="rId774" Type="http://schemas.openxmlformats.org/officeDocument/2006/relationships/hyperlink" Target="http://pbs.twimg.com/profile_images/865844777954164736/CCf2A_s4_normal.jpg" TargetMode="External"/><Relationship Id="rId981" Type="http://schemas.openxmlformats.org/officeDocument/2006/relationships/hyperlink" Target="http://pbs.twimg.com/profile_images/877824881475280896/9zMZv_W-_normal.jpg" TargetMode="External"/><Relationship Id="rId1057" Type="http://schemas.openxmlformats.org/officeDocument/2006/relationships/hyperlink" Target="http://pbs.twimg.com/profile_images/524876837885734914/OcuKMytR_normal.jpeg" TargetMode="External"/><Relationship Id="rId2010" Type="http://schemas.openxmlformats.org/officeDocument/2006/relationships/hyperlink" Target="http://pbs.twimg.com/profile_images/479183365/pranoyroy_normal.jpg" TargetMode="External"/><Relationship Id="rId2455" Type="http://schemas.openxmlformats.org/officeDocument/2006/relationships/hyperlink" Target="http://pbs.twimg.com/profile_images/855107791437971456/fp5fpnxd_normal.jpg" TargetMode="External"/><Relationship Id="rId2662" Type="http://schemas.openxmlformats.org/officeDocument/2006/relationships/hyperlink" Target="http://pbs.twimg.com/profile_images/879119259770769408/pKHaOqHT_normal.jpg" TargetMode="External"/><Relationship Id="rId3506" Type="http://schemas.openxmlformats.org/officeDocument/2006/relationships/hyperlink" Target="https://twitter.com/rishichoudhary" TargetMode="External"/><Relationship Id="rId3713" Type="http://schemas.openxmlformats.org/officeDocument/2006/relationships/hyperlink" Target="https://twitter.com/ashish_mwb" TargetMode="External"/><Relationship Id="rId3920" Type="http://schemas.openxmlformats.org/officeDocument/2006/relationships/hyperlink" Target="https://twitter.com/arnabch01" TargetMode="External"/><Relationship Id="rId427" Type="http://schemas.openxmlformats.org/officeDocument/2006/relationships/hyperlink" Target="https://t.co/990q7OH5T0" TargetMode="External"/><Relationship Id="rId634" Type="http://schemas.openxmlformats.org/officeDocument/2006/relationships/hyperlink" Target="https://t.co/xPC9xKdXPs" TargetMode="External"/><Relationship Id="rId841" Type="http://schemas.openxmlformats.org/officeDocument/2006/relationships/hyperlink" Target="http://pbs.twimg.com/profile_images/728171716342652928/ACkN99-S_normal.jpg" TargetMode="External"/><Relationship Id="rId1264" Type="http://schemas.openxmlformats.org/officeDocument/2006/relationships/hyperlink" Target="http://pbs.twimg.com/profile_images/862504728336285696/Datng1qP_normal.jpg" TargetMode="External"/><Relationship Id="rId1471" Type="http://schemas.openxmlformats.org/officeDocument/2006/relationships/hyperlink" Target="http://pbs.twimg.com/profile_images/3081873985/ced60cdad30984d9fde1bd126307151c_normal.jpeg" TargetMode="External"/><Relationship Id="rId1569" Type="http://schemas.openxmlformats.org/officeDocument/2006/relationships/hyperlink" Target="http://pbs.twimg.com/profile_images/873236009122545664/k-c5VUcX_normal.jpg" TargetMode="External"/><Relationship Id="rId2108" Type="http://schemas.openxmlformats.org/officeDocument/2006/relationships/hyperlink" Target="http://pbs.twimg.com/profile_images/859811228193099776/DoKNwiry_normal.jpg" TargetMode="External"/><Relationship Id="rId2315" Type="http://schemas.openxmlformats.org/officeDocument/2006/relationships/hyperlink" Target="http://pbs.twimg.com/profile_images/881050094719696896/fmKVC_03_normal.jpg" TargetMode="External"/><Relationship Id="rId2522" Type="http://schemas.openxmlformats.org/officeDocument/2006/relationships/hyperlink" Target="http://pbs.twimg.com/profile_images/445635509818109953/4E_jIJIx_normal.jpeg" TargetMode="External"/><Relationship Id="rId2967" Type="http://schemas.openxmlformats.org/officeDocument/2006/relationships/hyperlink" Target="https://twitter.com/chatsjd" TargetMode="External"/><Relationship Id="rId4182" Type="http://schemas.openxmlformats.org/officeDocument/2006/relationships/hyperlink" Target="https://twitter.com/govardhansc" TargetMode="External"/><Relationship Id="rId701" Type="http://schemas.openxmlformats.org/officeDocument/2006/relationships/hyperlink" Target="https://t.co/HvxgYpdlKF" TargetMode="External"/><Relationship Id="rId939" Type="http://schemas.openxmlformats.org/officeDocument/2006/relationships/hyperlink" Target="http://abs.twimg.com/sticky/default_profile_images/default_profile_normal.png" TargetMode="External"/><Relationship Id="rId1124" Type="http://schemas.openxmlformats.org/officeDocument/2006/relationships/hyperlink" Target="http://abs.twimg.com/sticky/default_profile_images/default_profile_normal.png" TargetMode="External"/><Relationship Id="rId1331" Type="http://schemas.openxmlformats.org/officeDocument/2006/relationships/hyperlink" Target="http://pbs.twimg.com/profile_images/853958499012939776/5jVI7EHI_normal.jpg" TargetMode="External"/><Relationship Id="rId1776" Type="http://schemas.openxmlformats.org/officeDocument/2006/relationships/hyperlink" Target="http://pbs.twimg.com/profile_images/796913460420362240/IJMMVZ2-_normal.jpg" TargetMode="External"/><Relationship Id="rId1983" Type="http://schemas.openxmlformats.org/officeDocument/2006/relationships/hyperlink" Target="http://pbs.twimg.com/profile_images/831465121809580032/IHMidlaD_normal.jpg" TargetMode="External"/><Relationship Id="rId2827" Type="http://schemas.openxmlformats.org/officeDocument/2006/relationships/hyperlink" Target="https://twitter.com/0__1" TargetMode="External"/><Relationship Id="rId4042" Type="http://schemas.openxmlformats.org/officeDocument/2006/relationships/hyperlink" Target="https://twitter.com/ed_widjaja" TargetMode="External"/><Relationship Id="rId4487" Type="http://schemas.openxmlformats.org/officeDocument/2006/relationships/hyperlink" Target="https://twitter.com/mataonline" TargetMode="External"/><Relationship Id="rId4694" Type="http://schemas.openxmlformats.org/officeDocument/2006/relationships/hyperlink" Target="https://twitter.com/piyushgoyal" TargetMode="External"/><Relationship Id="rId68" Type="http://schemas.openxmlformats.org/officeDocument/2006/relationships/hyperlink" Target="https://t.co/c640yDA9eR" TargetMode="External"/><Relationship Id="rId1429" Type="http://schemas.openxmlformats.org/officeDocument/2006/relationships/hyperlink" Target="http://pbs.twimg.com/profile_images/843133687801823232/9u9YXgj3_normal.jpg" TargetMode="External"/><Relationship Id="rId1636" Type="http://schemas.openxmlformats.org/officeDocument/2006/relationships/hyperlink" Target="http://pbs.twimg.com/profile_images/875906431479930881/hFjhw4rJ_normal.jpg" TargetMode="External"/><Relationship Id="rId1843" Type="http://schemas.openxmlformats.org/officeDocument/2006/relationships/hyperlink" Target="http://pbs.twimg.com/profile_images/877734680920862720/nPvRMASO_normal.jpg" TargetMode="External"/><Relationship Id="rId3089" Type="http://schemas.openxmlformats.org/officeDocument/2006/relationships/hyperlink" Target="https://twitter.com/suryapratapsr" TargetMode="External"/><Relationship Id="rId3296" Type="http://schemas.openxmlformats.org/officeDocument/2006/relationships/hyperlink" Target="https://twitter.com/kinjalgeneral" TargetMode="External"/><Relationship Id="rId4347" Type="http://schemas.openxmlformats.org/officeDocument/2006/relationships/hyperlink" Target="https://twitter.com/cbhardwaj532" TargetMode="External"/><Relationship Id="rId4554" Type="http://schemas.openxmlformats.org/officeDocument/2006/relationships/hyperlink" Target="https://twitter.com/akash9903" TargetMode="External"/><Relationship Id="rId1703" Type="http://schemas.openxmlformats.org/officeDocument/2006/relationships/hyperlink" Target="http://pbs.twimg.com/profile_images/450924393342844928/MANAs4YR_normal.png" TargetMode="External"/><Relationship Id="rId1910" Type="http://schemas.openxmlformats.org/officeDocument/2006/relationships/hyperlink" Target="http://pbs.twimg.com/profile_images/819101930249129985/rzatx6Mj_normal.jpg" TargetMode="External"/><Relationship Id="rId3156" Type="http://schemas.openxmlformats.org/officeDocument/2006/relationships/hyperlink" Target="https://twitter.com/a522fa607f604cd" TargetMode="External"/><Relationship Id="rId3363" Type="http://schemas.openxmlformats.org/officeDocument/2006/relationships/hyperlink" Target="https://twitter.com/saffron_rocks" TargetMode="External"/><Relationship Id="rId4207" Type="http://schemas.openxmlformats.org/officeDocument/2006/relationships/hyperlink" Target="https://twitter.com/gobinath_aar" TargetMode="External"/><Relationship Id="rId4414" Type="http://schemas.openxmlformats.org/officeDocument/2006/relationships/hyperlink" Target="https://twitter.com/kumarsachin011" TargetMode="External"/><Relationship Id="rId284" Type="http://schemas.openxmlformats.org/officeDocument/2006/relationships/hyperlink" Target="https://t.co/k0qzB2Tl23" TargetMode="External"/><Relationship Id="rId491" Type="http://schemas.openxmlformats.org/officeDocument/2006/relationships/hyperlink" Target="https://t.co/59Ir3ROzXB" TargetMode="External"/><Relationship Id="rId2172" Type="http://schemas.openxmlformats.org/officeDocument/2006/relationships/hyperlink" Target="http://pbs.twimg.com/profile_images/880862070966599680/ErB2TwFs_normal.jpg" TargetMode="External"/><Relationship Id="rId3016" Type="http://schemas.openxmlformats.org/officeDocument/2006/relationships/hyperlink" Target="https://twitter.com/siang16" TargetMode="External"/><Relationship Id="rId3223" Type="http://schemas.openxmlformats.org/officeDocument/2006/relationships/hyperlink" Target="https://twitter.com/ndas2017" TargetMode="External"/><Relationship Id="rId3570" Type="http://schemas.openxmlformats.org/officeDocument/2006/relationships/hyperlink" Target="https://twitter.com/baroda927bigfm" TargetMode="External"/><Relationship Id="rId3668" Type="http://schemas.openxmlformats.org/officeDocument/2006/relationships/hyperlink" Target="https://twitter.com/htshowbiz" TargetMode="External"/><Relationship Id="rId3875" Type="http://schemas.openxmlformats.org/officeDocument/2006/relationships/hyperlink" Target="https://twitter.com/manesha76" TargetMode="External"/><Relationship Id="rId4621" Type="http://schemas.openxmlformats.org/officeDocument/2006/relationships/hyperlink" Target="https://twitter.com/thakkar_solar" TargetMode="External"/><Relationship Id="rId4719" Type="http://schemas.openxmlformats.org/officeDocument/2006/relationships/hyperlink" Target="https://twitter.com/twitfac3" TargetMode="External"/><Relationship Id="rId144" Type="http://schemas.openxmlformats.org/officeDocument/2006/relationships/hyperlink" Target="https://t.co/ZpdxDJ50XJ" TargetMode="External"/><Relationship Id="rId589" Type="http://schemas.openxmlformats.org/officeDocument/2006/relationships/hyperlink" Target="https://t.co/6FbB3m49JD" TargetMode="External"/><Relationship Id="rId796" Type="http://schemas.openxmlformats.org/officeDocument/2006/relationships/hyperlink" Target="http://pbs.twimg.com/profile_images/847512849719087104/IFVdWR4x_normal.jpg" TargetMode="External"/><Relationship Id="rId2477" Type="http://schemas.openxmlformats.org/officeDocument/2006/relationships/hyperlink" Target="http://pbs.twimg.com/profile_images/879386644901744640/NlLtuG5M_normal.jpg" TargetMode="External"/><Relationship Id="rId2684" Type="http://schemas.openxmlformats.org/officeDocument/2006/relationships/hyperlink" Target="http://pbs.twimg.com/profile_images/844218796709564416/sbC38oLQ_normal.jpg" TargetMode="External"/><Relationship Id="rId3430" Type="http://schemas.openxmlformats.org/officeDocument/2006/relationships/hyperlink" Target="https://twitter.com/syedumar2606" TargetMode="External"/><Relationship Id="rId3528" Type="http://schemas.openxmlformats.org/officeDocument/2006/relationships/hyperlink" Target="https://twitter.com/netshrink" TargetMode="External"/><Relationship Id="rId3735" Type="http://schemas.openxmlformats.org/officeDocument/2006/relationships/hyperlink" Target="https://twitter.com/bjptarunchugh" TargetMode="External"/><Relationship Id="rId351" Type="http://schemas.openxmlformats.org/officeDocument/2006/relationships/hyperlink" Target="https://t.co/XMIlWnbmcg" TargetMode="External"/><Relationship Id="rId449" Type="http://schemas.openxmlformats.org/officeDocument/2006/relationships/hyperlink" Target="https://t.co/1GqcCN50J3" TargetMode="External"/><Relationship Id="rId656" Type="http://schemas.openxmlformats.org/officeDocument/2006/relationships/hyperlink" Target="https://t.co/hnogVm69Tl" TargetMode="External"/><Relationship Id="rId863" Type="http://schemas.openxmlformats.org/officeDocument/2006/relationships/hyperlink" Target="http://pbs.twimg.com/profile_images/683388099783569408/_W84FOl8_normal.jpg" TargetMode="External"/><Relationship Id="rId1079" Type="http://schemas.openxmlformats.org/officeDocument/2006/relationships/hyperlink" Target="http://pbs.twimg.com/profile_images/733713017968320512/mdHdFl5Y_normal.jpg" TargetMode="External"/><Relationship Id="rId1286" Type="http://schemas.openxmlformats.org/officeDocument/2006/relationships/hyperlink" Target="http://pbs.twimg.com/profile_images/874467666974593024/sEhqACMx_normal.jpg" TargetMode="External"/><Relationship Id="rId1493" Type="http://schemas.openxmlformats.org/officeDocument/2006/relationships/hyperlink" Target="http://pbs.twimg.com/profile_images/881686357218807809/1Z3p8OQy_normal.jpg" TargetMode="External"/><Relationship Id="rId2032" Type="http://schemas.openxmlformats.org/officeDocument/2006/relationships/hyperlink" Target="http://pbs.twimg.com/profile_images/787715458644385792/xxwI-pd6_normal.jpg" TargetMode="External"/><Relationship Id="rId2337" Type="http://schemas.openxmlformats.org/officeDocument/2006/relationships/hyperlink" Target="http://pbs.twimg.com/profile_images/711589843889987584/Q-aPPxDV_normal.jpg" TargetMode="External"/><Relationship Id="rId2544" Type="http://schemas.openxmlformats.org/officeDocument/2006/relationships/hyperlink" Target="http://pbs.twimg.com/profile_images/823569434380009473/xpYO-SRl_normal.jpg" TargetMode="External"/><Relationship Id="rId2891" Type="http://schemas.openxmlformats.org/officeDocument/2006/relationships/hyperlink" Target="https://twitter.com/vasu03836" TargetMode="External"/><Relationship Id="rId2989" Type="http://schemas.openxmlformats.org/officeDocument/2006/relationships/hyperlink" Target="https://twitter.com/jdkharabera" TargetMode="External"/><Relationship Id="rId3942" Type="http://schemas.openxmlformats.org/officeDocument/2006/relationships/hyperlink" Target="https://twitter.com/cbec_india" TargetMode="External"/><Relationship Id="rId211" Type="http://schemas.openxmlformats.org/officeDocument/2006/relationships/hyperlink" Target="http://t.co/4mfuPCj4D8" TargetMode="External"/><Relationship Id="rId309" Type="http://schemas.openxmlformats.org/officeDocument/2006/relationships/hyperlink" Target="https://t.co/XgxOqmAVAz" TargetMode="External"/><Relationship Id="rId516" Type="http://schemas.openxmlformats.org/officeDocument/2006/relationships/hyperlink" Target="https://t.co/OhyiGU7H5k" TargetMode="External"/><Relationship Id="rId1146" Type="http://schemas.openxmlformats.org/officeDocument/2006/relationships/hyperlink" Target="http://abs.twimg.com/sticky/default_profile_images/default_profile_normal.png" TargetMode="External"/><Relationship Id="rId1798" Type="http://schemas.openxmlformats.org/officeDocument/2006/relationships/hyperlink" Target="http://pbs.twimg.com/profile_images/762935355276423168/uYyJpsRa_normal.jpg" TargetMode="External"/><Relationship Id="rId2751" Type="http://schemas.openxmlformats.org/officeDocument/2006/relationships/hyperlink" Target="http://pbs.twimg.com/profile_images/879905647147589632/7aVOv-oB_normal.jpg" TargetMode="External"/><Relationship Id="rId2849" Type="http://schemas.openxmlformats.org/officeDocument/2006/relationships/hyperlink" Target="https://twitter.com/bjp4krishna1" TargetMode="External"/><Relationship Id="rId3802" Type="http://schemas.openxmlformats.org/officeDocument/2006/relationships/hyperlink" Target="https://twitter.com/fraud_fazil" TargetMode="External"/><Relationship Id="rId723" Type="http://schemas.openxmlformats.org/officeDocument/2006/relationships/hyperlink" Target="https://t.co/T1TYEkEioL" TargetMode="External"/><Relationship Id="rId930" Type="http://schemas.openxmlformats.org/officeDocument/2006/relationships/hyperlink" Target="http://pbs.twimg.com/profile_images/861243067910594560/-pzjOxBi_normal.jpg" TargetMode="External"/><Relationship Id="rId1006" Type="http://schemas.openxmlformats.org/officeDocument/2006/relationships/hyperlink" Target="http://abs.twimg.com/sticky/default_profile_images/default_profile_normal.png" TargetMode="External"/><Relationship Id="rId1353" Type="http://schemas.openxmlformats.org/officeDocument/2006/relationships/hyperlink" Target="http://pbs.twimg.com/profile_images/857145805706285056/9rsRG8Ns_normal.jpg" TargetMode="External"/><Relationship Id="rId1560" Type="http://schemas.openxmlformats.org/officeDocument/2006/relationships/hyperlink" Target="http://pbs.twimg.com/profile_images/880971151891087360/gSRT_jTO_normal.jpg" TargetMode="External"/><Relationship Id="rId1658" Type="http://schemas.openxmlformats.org/officeDocument/2006/relationships/hyperlink" Target="http://pbs.twimg.com/profile_images/378800000783338509/24d99e65de021c2f5f22d4329863aa11_normal.png" TargetMode="External"/><Relationship Id="rId1865" Type="http://schemas.openxmlformats.org/officeDocument/2006/relationships/hyperlink" Target="http://pbs.twimg.com/profile_images/870702608515596289/5tShZDM2_normal.jpg" TargetMode="External"/><Relationship Id="rId2404" Type="http://schemas.openxmlformats.org/officeDocument/2006/relationships/hyperlink" Target="http://pbs.twimg.com/profile_images/880839892934172672/G_pV745Q_normal.jpg" TargetMode="External"/><Relationship Id="rId2611" Type="http://schemas.openxmlformats.org/officeDocument/2006/relationships/hyperlink" Target="http://pbs.twimg.com/profile_images/860369292079976449/RB4uCMW__normal.jpg" TargetMode="External"/><Relationship Id="rId2709" Type="http://schemas.openxmlformats.org/officeDocument/2006/relationships/hyperlink" Target="http://pbs.twimg.com/profile_images/816735228647460865/KyWztDie_normal.jpg" TargetMode="External"/><Relationship Id="rId4064" Type="http://schemas.openxmlformats.org/officeDocument/2006/relationships/hyperlink" Target="https://twitter.com/sumithakutty" TargetMode="External"/><Relationship Id="rId4271" Type="http://schemas.openxmlformats.org/officeDocument/2006/relationships/hyperlink" Target="https://twitter.com/bijubcs" TargetMode="External"/><Relationship Id="rId1213" Type="http://schemas.openxmlformats.org/officeDocument/2006/relationships/hyperlink" Target="http://pbs.twimg.com/profile_images/735596805606412288/jwtsxeRk_normal.jpg" TargetMode="External"/><Relationship Id="rId1420" Type="http://schemas.openxmlformats.org/officeDocument/2006/relationships/hyperlink" Target="http://pbs.twimg.com/profile_images/800736348835450880/0-W9sjg__normal.jpg" TargetMode="External"/><Relationship Id="rId1518" Type="http://schemas.openxmlformats.org/officeDocument/2006/relationships/hyperlink" Target="http://pbs.twimg.com/profile_images/878513138689122305/nMrNLML6_normal.jpg" TargetMode="External"/><Relationship Id="rId2916" Type="http://schemas.openxmlformats.org/officeDocument/2006/relationships/hyperlink" Target="https://twitter.com/ls2008" TargetMode="External"/><Relationship Id="rId3080" Type="http://schemas.openxmlformats.org/officeDocument/2006/relationships/hyperlink" Target="https://twitter.com/pushpvairagi" TargetMode="External"/><Relationship Id="rId4131" Type="http://schemas.openxmlformats.org/officeDocument/2006/relationships/hyperlink" Target="https://twitter.com/sbjadejabjp" TargetMode="External"/><Relationship Id="rId4369" Type="http://schemas.openxmlformats.org/officeDocument/2006/relationships/hyperlink" Target="https://twitter.com/mayurrathi" TargetMode="External"/><Relationship Id="rId4576" Type="http://schemas.openxmlformats.org/officeDocument/2006/relationships/hyperlink" Target="https://twitter.com/rakeshmishrancp" TargetMode="External"/><Relationship Id="rId1725" Type="http://schemas.openxmlformats.org/officeDocument/2006/relationships/hyperlink" Target="http://pbs.twimg.com/profile_images/864364409895895042/e7ZjDZjl_normal.jpg" TargetMode="External"/><Relationship Id="rId1932" Type="http://schemas.openxmlformats.org/officeDocument/2006/relationships/hyperlink" Target="http://pbs.twimg.com/profile_images/779370419807674368/q8grN__o_normal.jpg" TargetMode="External"/><Relationship Id="rId3178" Type="http://schemas.openxmlformats.org/officeDocument/2006/relationships/hyperlink" Target="https://twitter.com/saood_jamal" TargetMode="External"/><Relationship Id="rId3385" Type="http://schemas.openxmlformats.org/officeDocument/2006/relationships/hyperlink" Target="https://twitter.com/trustnamo" TargetMode="External"/><Relationship Id="rId3592" Type="http://schemas.openxmlformats.org/officeDocument/2006/relationships/hyperlink" Target="https://twitter.com/tk_twitts" TargetMode="External"/><Relationship Id="rId4229" Type="http://schemas.openxmlformats.org/officeDocument/2006/relationships/hyperlink" Target="https://twitter.com/richachavda" TargetMode="External"/><Relationship Id="rId4436" Type="http://schemas.openxmlformats.org/officeDocument/2006/relationships/hyperlink" Target="https://twitter.com/bapalaljadeja" TargetMode="External"/><Relationship Id="rId4643" Type="http://schemas.openxmlformats.org/officeDocument/2006/relationships/hyperlink" Target="https://twitter.com/mahiherambha" TargetMode="External"/><Relationship Id="rId17" Type="http://schemas.openxmlformats.org/officeDocument/2006/relationships/hyperlink" Target="https://t.co/3v4PW8dBFW" TargetMode="External"/><Relationship Id="rId2194" Type="http://schemas.openxmlformats.org/officeDocument/2006/relationships/hyperlink" Target="http://pbs.twimg.com/profile_images/845906741862809600/VabFPiNN_normal.jpg" TargetMode="External"/><Relationship Id="rId3038" Type="http://schemas.openxmlformats.org/officeDocument/2006/relationships/hyperlink" Target="https://twitter.com/thebullbull" TargetMode="External"/><Relationship Id="rId3245" Type="http://schemas.openxmlformats.org/officeDocument/2006/relationships/hyperlink" Target="https://twitter.com/mjdoshi" TargetMode="External"/><Relationship Id="rId3452" Type="http://schemas.openxmlformats.org/officeDocument/2006/relationships/hyperlink" Target="https://twitter.com/lohana1983" TargetMode="External"/><Relationship Id="rId3897" Type="http://schemas.openxmlformats.org/officeDocument/2006/relationships/hyperlink" Target="https://twitter.com/climatecouncil" TargetMode="External"/><Relationship Id="rId4503" Type="http://schemas.openxmlformats.org/officeDocument/2006/relationships/hyperlink" Target="https://twitter.com/ndtvfeed" TargetMode="External"/><Relationship Id="rId4710" Type="http://schemas.openxmlformats.org/officeDocument/2006/relationships/hyperlink" Target="https://twitter.com/abeautifulmind7" TargetMode="External"/><Relationship Id="rId166" Type="http://schemas.openxmlformats.org/officeDocument/2006/relationships/hyperlink" Target="https://t.co/vMUly7PG5k" TargetMode="External"/><Relationship Id="rId373" Type="http://schemas.openxmlformats.org/officeDocument/2006/relationships/hyperlink" Target="https://t.co/f3WUxPKOUm" TargetMode="External"/><Relationship Id="rId580" Type="http://schemas.openxmlformats.org/officeDocument/2006/relationships/hyperlink" Target="http://t.co/5cWrpTJMmC" TargetMode="External"/><Relationship Id="rId2054" Type="http://schemas.openxmlformats.org/officeDocument/2006/relationships/hyperlink" Target="http://pbs.twimg.com/profile_images/719801100782727168/tlvC9_zF_normal.jpg" TargetMode="External"/><Relationship Id="rId2261" Type="http://schemas.openxmlformats.org/officeDocument/2006/relationships/hyperlink" Target="http://pbs.twimg.com/profile_images/636603194202681344/zvCyZBZL_normal.jpg" TargetMode="External"/><Relationship Id="rId2499" Type="http://schemas.openxmlformats.org/officeDocument/2006/relationships/hyperlink" Target="http://pbs.twimg.com/profile_images/2208938840/IMG-20120319-00013_normal.jpg" TargetMode="External"/><Relationship Id="rId3105" Type="http://schemas.openxmlformats.org/officeDocument/2006/relationships/hyperlink" Target="https://twitter.com/sanjayy67065513" TargetMode="External"/><Relationship Id="rId3312" Type="http://schemas.openxmlformats.org/officeDocument/2006/relationships/hyperlink" Target="https://twitter.com/yogs212" TargetMode="External"/><Relationship Id="rId3757" Type="http://schemas.openxmlformats.org/officeDocument/2006/relationships/hyperlink" Target="https://twitter.com/arifrecon" TargetMode="External"/><Relationship Id="rId3964" Type="http://schemas.openxmlformats.org/officeDocument/2006/relationships/hyperlink" Target="https://twitter.com/sagarcasm" TargetMode="External"/><Relationship Id="rId1" Type="http://schemas.openxmlformats.org/officeDocument/2006/relationships/hyperlink" Target="https://t.co/jw2s2L0RLt" TargetMode="External"/><Relationship Id="rId233" Type="http://schemas.openxmlformats.org/officeDocument/2006/relationships/hyperlink" Target="https://t.co/ihiF3TvV5B" TargetMode="External"/><Relationship Id="rId440" Type="http://schemas.openxmlformats.org/officeDocument/2006/relationships/hyperlink" Target="https://t.co/lxkaF4ZSDB" TargetMode="External"/><Relationship Id="rId678" Type="http://schemas.openxmlformats.org/officeDocument/2006/relationships/hyperlink" Target="https://t.co/VKD5h9QQtH" TargetMode="External"/><Relationship Id="rId885" Type="http://schemas.openxmlformats.org/officeDocument/2006/relationships/hyperlink" Target="http://pbs.twimg.com/profile_images/1655923884/21sheela1_normal.jpg" TargetMode="External"/><Relationship Id="rId1070" Type="http://schemas.openxmlformats.org/officeDocument/2006/relationships/hyperlink" Target="http://abs.twimg.com/sticky/default_profile_images/default_profile_normal.png" TargetMode="External"/><Relationship Id="rId2121" Type="http://schemas.openxmlformats.org/officeDocument/2006/relationships/hyperlink" Target="http://pbs.twimg.com/profile_images/862735623962198022/leNNvxuT_normal.jpg" TargetMode="External"/><Relationship Id="rId2359" Type="http://schemas.openxmlformats.org/officeDocument/2006/relationships/hyperlink" Target="http://pbs.twimg.com/profile_images/874930562489868289/kpoXC8QO_normal.jpg" TargetMode="External"/><Relationship Id="rId2566" Type="http://schemas.openxmlformats.org/officeDocument/2006/relationships/hyperlink" Target="http://pbs.twimg.com/profile_images/811527629820071936/g8syWdPf_normal.jpg" TargetMode="External"/><Relationship Id="rId2773" Type="http://schemas.openxmlformats.org/officeDocument/2006/relationships/hyperlink" Target="https://twitter.com/ddnewshindi" TargetMode="External"/><Relationship Id="rId2980" Type="http://schemas.openxmlformats.org/officeDocument/2006/relationships/hyperlink" Target="https://twitter.com/ashokramsingh" TargetMode="External"/><Relationship Id="rId3617" Type="http://schemas.openxmlformats.org/officeDocument/2006/relationships/hyperlink" Target="https://twitter.com/makei" TargetMode="External"/><Relationship Id="rId3824" Type="http://schemas.openxmlformats.org/officeDocument/2006/relationships/hyperlink" Target="https://twitter.com/sanju_verma_" TargetMode="External"/><Relationship Id="rId300" Type="http://schemas.openxmlformats.org/officeDocument/2006/relationships/hyperlink" Target="http://t.co/pWFlm4lsBr" TargetMode="External"/><Relationship Id="rId538" Type="http://schemas.openxmlformats.org/officeDocument/2006/relationships/hyperlink" Target="http://t.co/OfR8MOPlAv" TargetMode="External"/><Relationship Id="rId745" Type="http://schemas.openxmlformats.org/officeDocument/2006/relationships/hyperlink" Target="https://t.co/RujxOqrtPD" TargetMode="External"/><Relationship Id="rId952" Type="http://schemas.openxmlformats.org/officeDocument/2006/relationships/hyperlink" Target="http://pbs.twimg.com/profile_images/555937973456220160/LJ4v_npE_normal.jpeg" TargetMode="External"/><Relationship Id="rId1168" Type="http://schemas.openxmlformats.org/officeDocument/2006/relationships/hyperlink" Target="http://pbs.twimg.com/profile_images/854139272546234368/fUZWWbSf_normal.jpg" TargetMode="External"/><Relationship Id="rId1375" Type="http://schemas.openxmlformats.org/officeDocument/2006/relationships/hyperlink" Target="http://pbs.twimg.com/profile_images/640885770551595009/2W7ih877_normal.jpg" TargetMode="External"/><Relationship Id="rId1582" Type="http://schemas.openxmlformats.org/officeDocument/2006/relationships/hyperlink" Target="http://pbs.twimg.com/profile_images/593307326188097536/mX1Ri224_normal.jpg" TargetMode="External"/><Relationship Id="rId2219" Type="http://schemas.openxmlformats.org/officeDocument/2006/relationships/hyperlink" Target="http://pbs.twimg.com/profile_images/560330698083418112/16Ig5w5p_normal.jpeg" TargetMode="External"/><Relationship Id="rId2426" Type="http://schemas.openxmlformats.org/officeDocument/2006/relationships/hyperlink" Target="http://pbs.twimg.com/profile_images/875600849698922496/8Ts5DMBn_normal.jpg" TargetMode="External"/><Relationship Id="rId2633" Type="http://schemas.openxmlformats.org/officeDocument/2006/relationships/hyperlink" Target="http://pbs.twimg.com/profile_images/845155831/Rupesh04_normal.jpg" TargetMode="External"/><Relationship Id="rId4086" Type="http://schemas.openxmlformats.org/officeDocument/2006/relationships/hyperlink" Target="https://twitter.com/andrewtranau" TargetMode="External"/><Relationship Id="rId81" Type="http://schemas.openxmlformats.org/officeDocument/2006/relationships/hyperlink" Target="https://t.co/jgnV8nYiJ7" TargetMode="External"/><Relationship Id="rId605" Type="http://schemas.openxmlformats.org/officeDocument/2006/relationships/hyperlink" Target="http://t.co/2imUDH2wDK" TargetMode="External"/><Relationship Id="rId812" Type="http://schemas.openxmlformats.org/officeDocument/2006/relationships/hyperlink" Target="http://pbs.twimg.com/profile_images/865274822535897092/UYp0n5cc_normal.jpg" TargetMode="External"/><Relationship Id="rId1028" Type="http://schemas.openxmlformats.org/officeDocument/2006/relationships/hyperlink" Target="http://pbs.twimg.com/profile_images/839320517840629760/mzSoK5xF_normal.jpg" TargetMode="External"/><Relationship Id="rId1235" Type="http://schemas.openxmlformats.org/officeDocument/2006/relationships/hyperlink" Target="http://pbs.twimg.com/profile_images/870292044362788864/1b6DqEpN_normal.jpg" TargetMode="External"/><Relationship Id="rId1442" Type="http://schemas.openxmlformats.org/officeDocument/2006/relationships/hyperlink" Target="http://pbs.twimg.com/profile_images/823950030893678594/d0e40urJ_normal.jpg" TargetMode="External"/><Relationship Id="rId1887" Type="http://schemas.openxmlformats.org/officeDocument/2006/relationships/hyperlink" Target="http://pbs.twimg.com/profile_images/880270098832936960/eL4YogTS_normal.jpg" TargetMode="External"/><Relationship Id="rId2840" Type="http://schemas.openxmlformats.org/officeDocument/2006/relationships/hyperlink" Target="https://twitter.com/dharmendra8055" TargetMode="External"/><Relationship Id="rId2938" Type="http://schemas.openxmlformats.org/officeDocument/2006/relationships/hyperlink" Target="https://twitter.com/modiledubega" TargetMode="External"/><Relationship Id="rId4293" Type="http://schemas.openxmlformats.org/officeDocument/2006/relationships/hyperlink" Target="https://twitter.com/destinytarun" TargetMode="External"/><Relationship Id="rId4598" Type="http://schemas.openxmlformats.org/officeDocument/2006/relationships/hyperlink" Target="https://twitter.com/vvelmurugan78" TargetMode="External"/><Relationship Id="rId1302" Type="http://schemas.openxmlformats.org/officeDocument/2006/relationships/hyperlink" Target="http://pbs.twimg.com/profile_images/860577560463372291/w5NAr0YQ_normal.jpg" TargetMode="External"/><Relationship Id="rId1747" Type="http://schemas.openxmlformats.org/officeDocument/2006/relationships/hyperlink" Target="http://pbs.twimg.com/profile_images/706717125369470976/C-CLFqhC_normal.jpg" TargetMode="External"/><Relationship Id="rId1954" Type="http://schemas.openxmlformats.org/officeDocument/2006/relationships/hyperlink" Target="http://pbs.twimg.com/profile_images/637106258525360128/mw_MDDYj_normal.png" TargetMode="External"/><Relationship Id="rId2700" Type="http://schemas.openxmlformats.org/officeDocument/2006/relationships/hyperlink" Target="http://pbs.twimg.com/profile_images/710346322365194240/bQf8LzNz_normal.jpg" TargetMode="External"/><Relationship Id="rId4153" Type="http://schemas.openxmlformats.org/officeDocument/2006/relationships/hyperlink" Target="https://twitter.com/v_tulaskar" TargetMode="External"/><Relationship Id="rId4360" Type="http://schemas.openxmlformats.org/officeDocument/2006/relationships/hyperlink" Target="https://twitter.com/shashijaihind" TargetMode="External"/><Relationship Id="rId4458" Type="http://schemas.openxmlformats.org/officeDocument/2006/relationships/hyperlink" Target="https://twitter.com/driyemkhan17" TargetMode="External"/><Relationship Id="rId39" Type="http://schemas.openxmlformats.org/officeDocument/2006/relationships/hyperlink" Target="http://t.co/i7NW4Bof2G" TargetMode="External"/><Relationship Id="rId1607" Type="http://schemas.openxmlformats.org/officeDocument/2006/relationships/hyperlink" Target="http://pbs.twimg.com/profile_images/604549551295332352/jWQDvrBo_normal.jpg" TargetMode="External"/><Relationship Id="rId1814" Type="http://schemas.openxmlformats.org/officeDocument/2006/relationships/hyperlink" Target="http://pbs.twimg.com/profile_images/792747745408847873/22Miu-cb_normal.jpg" TargetMode="External"/><Relationship Id="rId3267" Type="http://schemas.openxmlformats.org/officeDocument/2006/relationships/hyperlink" Target="https://twitter.com/piyushguptadr" TargetMode="External"/><Relationship Id="rId4013" Type="http://schemas.openxmlformats.org/officeDocument/2006/relationships/hyperlink" Target="https://twitter.com/me_shiwani" TargetMode="External"/><Relationship Id="rId4220" Type="http://schemas.openxmlformats.org/officeDocument/2006/relationships/hyperlink" Target="https://twitter.com/ianupamp" TargetMode="External"/><Relationship Id="rId4665" Type="http://schemas.openxmlformats.org/officeDocument/2006/relationships/hyperlink" Target="https://twitter.com/sunil_kashmir" TargetMode="External"/><Relationship Id="rId188" Type="http://schemas.openxmlformats.org/officeDocument/2006/relationships/hyperlink" Target="https://t.co/iP7a9AvcIs" TargetMode="External"/><Relationship Id="rId395" Type="http://schemas.openxmlformats.org/officeDocument/2006/relationships/hyperlink" Target="https://t.co/wexjOSiu17" TargetMode="External"/><Relationship Id="rId2076" Type="http://schemas.openxmlformats.org/officeDocument/2006/relationships/hyperlink" Target="http://pbs.twimg.com/profile_images/615044387291074560/y0cSK30S_normal.jpg" TargetMode="External"/><Relationship Id="rId3474" Type="http://schemas.openxmlformats.org/officeDocument/2006/relationships/hyperlink" Target="https://twitter.com/dj_0403" TargetMode="External"/><Relationship Id="rId3681" Type="http://schemas.openxmlformats.org/officeDocument/2006/relationships/hyperlink" Target="https://twitter.com/vijayuptu" TargetMode="External"/><Relationship Id="rId3779" Type="http://schemas.openxmlformats.org/officeDocument/2006/relationships/hyperlink" Target="https://twitter.com/samnantha85" TargetMode="External"/><Relationship Id="rId4318" Type="http://schemas.openxmlformats.org/officeDocument/2006/relationships/hyperlink" Target="https://twitter.com/samat_rabari" TargetMode="External"/><Relationship Id="rId4525" Type="http://schemas.openxmlformats.org/officeDocument/2006/relationships/hyperlink" Target="https://twitter.com/rahulkasare1" TargetMode="External"/><Relationship Id="rId4732" Type="http://schemas.openxmlformats.org/officeDocument/2006/relationships/hyperlink" Target="https://twitter.com/sampadscales" TargetMode="External"/><Relationship Id="rId2283" Type="http://schemas.openxmlformats.org/officeDocument/2006/relationships/hyperlink" Target="http://pbs.twimg.com/profile_images/862716391543119872/-tdu3u5S_normal.jpg" TargetMode="External"/><Relationship Id="rId2490" Type="http://schemas.openxmlformats.org/officeDocument/2006/relationships/hyperlink" Target="http://pbs.twimg.com/profile_images/841470057960079360/nXQv7OzH_normal.jpg" TargetMode="External"/><Relationship Id="rId2588" Type="http://schemas.openxmlformats.org/officeDocument/2006/relationships/hyperlink" Target="http://pbs.twimg.com/profile_images/418360814760763392/B9BVaWcR_normal.jpeg" TargetMode="External"/><Relationship Id="rId3127" Type="http://schemas.openxmlformats.org/officeDocument/2006/relationships/hyperlink" Target="https://twitter.com/demonetized8_11" TargetMode="External"/><Relationship Id="rId3334" Type="http://schemas.openxmlformats.org/officeDocument/2006/relationships/hyperlink" Target="https://twitter.com/vineetmessage" TargetMode="External"/><Relationship Id="rId3541" Type="http://schemas.openxmlformats.org/officeDocument/2006/relationships/hyperlink" Target="https://twitter.com/vishwanathgawa3" TargetMode="External"/><Relationship Id="rId3986" Type="http://schemas.openxmlformats.org/officeDocument/2006/relationships/hyperlink" Target="https://twitter.com/phlashish" TargetMode="External"/><Relationship Id="rId255" Type="http://schemas.openxmlformats.org/officeDocument/2006/relationships/hyperlink" Target="https://t.co/nM2XrYSC5y" TargetMode="External"/><Relationship Id="rId462" Type="http://schemas.openxmlformats.org/officeDocument/2006/relationships/hyperlink" Target="https://t.co/ck69Pntk02" TargetMode="External"/><Relationship Id="rId1092" Type="http://schemas.openxmlformats.org/officeDocument/2006/relationships/hyperlink" Target="http://pbs.twimg.com/profile_images/866139089397063681/kudvzcDS_normal.jpg" TargetMode="External"/><Relationship Id="rId1397" Type="http://schemas.openxmlformats.org/officeDocument/2006/relationships/hyperlink" Target="http://pbs.twimg.com/profile_images/667936948753854464/BpGksSkJ_normal.png" TargetMode="External"/><Relationship Id="rId2143" Type="http://schemas.openxmlformats.org/officeDocument/2006/relationships/hyperlink" Target="http://pbs.twimg.com/profile_images/859802030646464512/yF5aU7k9_normal.jpg" TargetMode="External"/><Relationship Id="rId2350" Type="http://schemas.openxmlformats.org/officeDocument/2006/relationships/hyperlink" Target="http://pbs.twimg.com/profile_images/862361957722193922/8IygPCnh_normal.jpg" TargetMode="External"/><Relationship Id="rId2795" Type="http://schemas.openxmlformats.org/officeDocument/2006/relationships/hyperlink" Target="https://twitter.com/bjp4karnataka" TargetMode="External"/><Relationship Id="rId3401" Type="http://schemas.openxmlformats.org/officeDocument/2006/relationships/hyperlink" Target="https://twitter.com/bjpbasudebpur" TargetMode="External"/><Relationship Id="rId3639" Type="http://schemas.openxmlformats.org/officeDocument/2006/relationships/hyperlink" Target="https://twitter.com/starinvestment1" TargetMode="External"/><Relationship Id="rId3846" Type="http://schemas.openxmlformats.org/officeDocument/2006/relationships/hyperlink" Target="https://twitter.com/omommii" TargetMode="External"/><Relationship Id="rId115" Type="http://schemas.openxmlformats.org/officeDocument/2006/relationships/hyperlink" Target="https://t.co/8rc4ehYSrO" TargetMode="External"/><Relationship Id="rId322" Type="http://schemas.openxmlformats.org/officeDocument/2006/relationships/hyperlink" Target="https://t.co/ve3TwYgzLA" TargetMode="External"/><Relationship Id="rId767" Type="http://schemas.openxmlformats.org/officeDocument/2006/relationships/hyperlink" Target="https://t.co/TJPRVOYupm" TargetMode="External"/><Relationship Id="rId974" Type="http://schemas.openxmlformats.org/officeDocument/2006/relationships/hyperlink" Target="http://pbs.twimg.com/profile_images/776098304786432000/8COeAumR_normal.jpg" TargetMode="External"/><Relationship Id="rId2003" Type="http://schemas.openxmlformats.org/officeDocument/2006/relationships/hyperlink" Target="http://pbs.twimg.com/profile_images/865903959222996992/YjBpwMhh_normal.jpg" TargetMode="External"/><Relationship Id="rId2210" Type="http://schemas.openxmlformats.org/officeDocument/2006/relationships/hyperlink" Target="http://pbs.twimg.com/profile_images/829193905195347968/3tMmd9SM_normal.jpg" TargetMode="External"/><Relationship Id="rId2448" Type="http://schemas.openxmlformats.org/officeDocument/2006/relationships/hyperlink" Target="http://pbs.twimg.com/profile_images/877560188013858820/aBO1WNUK_normal.jpg" TargetMode="External"/><Relationship Id="rId2655" Type="http://schemas.openxmlformats.org/officeDocument/2006/relationships/hyperlink" Target="http://pbs.twimg.com/profile_images/650008338516697088/fOntHukU_normal.jpg" TargetMode="External"/><Relationship Id="rId2862" Type="http://schemas.openxmlformats.org/officeDocument/2006/relationships/hyperlink" Target="https://twitter.com/manishupreti9" TargetMode="External"/><Relationship Id="rId3706" Type="http://schemas.openxmlformats.org/officeDocument/2006/relationships/hyperlink" Target="https://twitter.com/aao_haveli" TargetMode="External"/><Relationship Id="rId3913" Type="http://schemas.openxmlformats.org/officeDocument/2006/relationships/hyperlink" Target="https://twitter.com/ketanzeebiz" TargetMode="External"/><Relationship Id="rId627" Type="http://schemas.openxmlformats.org/officeDocument/2006/relationships/hyperlink" Target="http://t.co/thWLuutKn5" TargetMode="External"/><Relationship Id="rId834" Type="http://schemas.openxmlformats.org/officeDocument/2006/relationships/hyperlink" Target="http://pbs.twimg.com/profile_images/718314653181427716/9gKTzW1d_normal.jpg" TargetMode="External"/><Relationship Id="rId1257" Type="http://schemas.openxmlformats.org/officeDocument/2006/relationships/hyperlink" Target="http://abs.twimg.com/sticky/default_profile_images/default_profile_normal.png" TargetMode="External"/><Relationship Id="rId1464" Type="http://schemas.openxmlformats.org/officeDocument/2006/relationships/hyperlink" Target="http://pbs.twimg.com/profile_images/645864332543168512/MKty8zFs_normal.jpg" TargetMode="External"/><Relationship Id="rId1671" Type="http://schemas.openxmlformats.org/officeDocument/2006/relationships/hyperlink" Target="http://pbs.twimg.com/profile_images/844068763334930432/oSiOEmI4_normal.jpg" TargetMode="External"/><Relationship Id="rId2308" Type="http://schemas.openxmlformats.org/officeDocument/2006/relationships/hyperlink" Target="http://pbs.twimg.com/profile_images/881442711676440576/gY0NDwAH_normal.jpg" TargetMode="External"/><Relationship Id="rId2515" Type="http://schemas.openxmlformats.org/officeDocument/2006/relationships/hyperlink" Target="http://pbs.twimg.com/profile_images/845881875587465216/BFkfdvxx_normal.jpg" TargetMode="External"/><Relationship Id="rId2722" Type="http://schemas.openxmlformats.org/officeDocument/2006/relationships/hyperlink" Target="http://pbs.twimg.com/profile_images/875565438012235777/8vUWm-wv_normal.jpg" TargetMode="External"/><Relationship Id="rId4175" Type="http://schemas.openxmlformats.org/officeDocument/2006/relationships/hyperlink" Target="https://twitter.com/thehinducinema" TargetMode="External"/><Relationship Id="rId4382" Type="http://schemas.openxmlformats.org/officeDocument/2006/relationships/hyperlink" Target="https://twitter.com/n2r3ndr2" TargetMode="External"/><Relationship Id="rId901" Type="http://schemas.openxmlformats.org/officeDocument/2006/relationships/hyperlink" Target="http://pbs.twimg.com/profile_images/848762205164118016/9IX4wOeb_normal.jpg" TargetMode="External"/><Relationship Id="rId1117" Type="http://schemas.openxmlformats.org/officeDocument/2006/relationships/hyperlink" Target="http://pbs.twimg.com/profile_images/2881526894/1a54fd9ccb222e586c2ed3127482c405_normal.jpeg" TargetMode="External"/><Relationship Id="rId1324" Type="http://schemas.openxmlformats.org/officeDocument/2006/relationships/hyperlink" Target="http://pbs.twimg.com/profile_images/881166650308911104/bBfxwJ4b_normal.jpg" TargetMode="External"/><Relationship Id="rId1531" Type="http://schemas.openxmlformats.org/officeDocument/2006/relationships/hyperlink" Target="http://pbs.twimg.com/profile_images/873740799707496448/bNvgg_vT_normal.jpg" TargetMode="External"/><Relationship Id="rId1769" Type="http://schemas.openxmlformats.org/officeDocument/2006/relationships/hyperlink" Target="http://pbs.twimg.com/profile_images/781003280172388352/VL10NHZK_normal.jpg" TargetMode="External"/><Relationship Id="rId1976" Type="http://schemas.openxmlformats.org/officeDocument/2006/relationships/hyperlink" Target="http://pbs.twimg.com/profile_images/650944576383926272/PhAnGZTD_normal.jpg" TargetMode="External"/><Relationship Id="rId3191" Type="http://schemas.openxmlformats.org/officeDocument/2006/relationships/hyperlink" Target="https://twitter.com/bsjourno" TargetMode="External"/><Relationship Id="rId4035" Type="http://schemas.openxmlformats.org/officeDocument/2006/relationships/hyperlink" Target="https://twitter.com/shubham_arya_dj" TargetMode="External"/><Relationship Id="rId4242" Type="http://schemas.openxmlformats.org/officeDocument/2006/relationships/hyperlink" Target="https://twitter.com/bskanjiyani" TargetMode="External"/><Relationship Id="rId4687" Type="http://schemas.openxmlformats.org/officeDocument/2006/relationships/hyperlink" Target="https://twitter.com/sasijakey" TargetMode="External"/><Relationship Id="rId30" Type="http://schemas.openxmlformats.org/officeDocument/2006/relationships/hyperlink" Target="http://t.co/8rx4lFTNxZ" TargetMode="External"/><Relationship Id="rId1629" Type="http://schemas.openxmlformats.org/officeDocument/2006/relationships/hyperlink" Target="http://pbs.twimg.com/profile_images/762662874128928769/UY4_brLk_normal.jpg" TargetMode="External"/><Relationship Id="rId1836" Type="http://schemas.openxmlformats.org/officeDocument/2006/relationships/hyperlink" Target="http://pbs.twimg.com/profile_images/854701905255309313/iuSH9xuK_normal.jpg" TargetMode="External"/><Relationship Id="rId3289" Type="http://schemas.openxmlformats.org/officeDocument/2006/relationships/hyperlink" Target="https://twitter.com/rajyakiyavyuham" TargetMode="External"/><Relationship Id="rId3496" Type="http://schemas.openxmlformats.org/officeDocument/2006/relationships/hyperlink" Target="https://twitter.com/anshuly26411333" TargetMode="External"/><Relationship Id="rId4547" Type="http://schemas.openxmlformats.org/officeDocument/2006/relationships/hyperlink" Target="https://twitter.com/vipulkharecha" TargetMode="External"/><Relationship Id="rId4754" Type="http://schemas.openxmlformats.org/officeDocument/2006/relationships/table" Target="../tables/table2.xml"/><Relationship Id="rId1903" Type="http://schemas.openxmlformats.org/officeDocument/2006/relationships/hyperlink" Target="http://pbs.twimg.com/profile_images/594481660747362304/sVgT9vhe_normal.jpg" TargetMode="External"/><Relationship Id="rId2098" Type="http://schemas.openxmlformats.org/officeDocument/2006/relationships/hyperlink" Target="http://pbs.twimg.com/profile_images/828149691141353472/Su3iBH3d_normal.jpg" TargetMode="External"/><Relationship Id="rId3051" Type="http://schemas.openxmlformats.org/officeDocument/2006/relationships/hyperlink" Target="https://twitter.com/bjp4maharashtra" TargetMode="External"/><Relationship Id="rId3149" Type="http://schemas.openxmlformats.org/officeDocument/2006/relationships/hyperlink" Target="https://twitter.com/ameyparanjape" TargetMode="External"/><Relationship Id="rId3356" Type="http://schemas.openxmlformats.org/officeDocument/2006/relationships/hyperlink" Target="https://twitter.com/drssbohidar" TargetMode="External"/><Relationship Id="rId3563" Type="http://schemas.openxmlformats.org/officeDocument/2006/relationships/hyperlink" Target="https://twitter.com/nabya16" TargetMode="External"/><Relationship Id="rId4102" Type="http://schemas.openxmlformats.org/officeDocument/2006/relationships/hyperlink" Target="https://twitter.com/gauravktiwari" TargetMode="External"/><Relationship Id="rId4407" Type="http://schemas.openxmlformats.org/officeDocument/2006/relationships/hyperlink" Target="https://twitter.com/tazeen_n" TargetMode="External"/><Relationship Id="rId277" Type="http://schemas.openxmlformats.org/officeDocument/2006/relationships/hyperlink" Target="https://t.co/JQpRnyIbKt" TargetMode="External"/><Relationship Id="rId484" Type="http://schemas.openxmlformats.org/officeDocument/2006/relationships/hyperlink" Target="https://t.co/QLW9BPz7qg" TargetMode="External"/><Relationship Id="rId2165" Type="http://schemas.openxmlformats.org/officeDocument/2006/relationships/hyperlink" Target="http://pbs.twimg.com/profile_images/873361180458221568/Z2YhIfyO_normal.jpg" TargetMode="External"/><Relationship Id="rId3009" Type="http://schemas.openxmlformats.org/officeDocument/2006/relationships/hyperlink" Target="https://twitter.com/drtamilisaibjp" TargetMode="External"/><Relationship Id="rId3216" Type="http://schemas.openxmlformats.org/officeDocument/2006/relationships/hyperlink" Target="https://twitter.com/8177sonali" TargetMode="External"/><Relationship Id="rId3770" Type="http://schemas.openxmlformats.org/officeDocument/2006/relationships/hyperlink" Target="https://twitter.com/thackernikhil" TargetMode="External"/><Relationship Id="rId3868" Type="http://schemas.openxmlformats.org/officeDocument/2006/relationships/hyperlink" Target="https://twitter.com/hkollar" TargetMode="External"/><Relationship Id="rId4614" Type="http://schemas.openxmlformats.org/officeDocument/2006/relationships/hyperlink" Target="https://twitter.com/samyalravinder" TargetMode="External"/><Relationship Id="rId137" Type="http://schemas.openxmlformats.org/officeDocument/2006/relationships/hyperlink" Target="https://t.co/RSiZ1Q09cS" TargetMode="External"/><Relationship Id="rId344" Type="http://schemas.openxmlformats.org/officeDocument/2006/relationships/hyperlink" Target="https://t.co/vyBeZpTG3D" TargetMode="External"/><Relationship Id="rId691" Type="http://schemas.openxmlformats.org/officeDocument/2006/relationships/hyperlink" Target="https://t.co/RMYigIQBQA" TargetMode="External"/><Relationship Id="rId789" Type="http://schemas.openxmlformats.org/officeDocument/2006/relationships/hyperlink" Target="http://pbs.twimg.com/profile_images/843653112103682049/E0CibaYX_normal.jpg" TargetMode="External"/><Relationship Id="rId996" Type="http://schemas.openxmlformats.org/officeDocument/2006/relationships/hyperlink" Target="http://pbs.twimg.com/profile_images/863151003926843392/yeu_v4Fv_normal.jpg" TargetMode="External"/><Relationship Id="rId2025" Type="http://schemas.openxmlformats.org/officeDocument/2006/relationships/hyperlink" Target="http://pbs.twimg.com/profile_images/602752347266093056/PcRBqVBQ_normal.jpg" TargetMode="External"/><Relationship Id="rId2372" Type="http://schemas.openxmlformats.org/officeDocument/2006/relationships/hyperlink" Target="http://pbs.twimg.com/profile_images/869449079922847744/7hDyIepm_normal.jpg" TargetMode="External"/><Relationship Id="rId2677" Type="http://schemas.openxmlformats.org/officeDocument/2006/relationships/hyperlink" Target="http://pbs.twimg.com/profile_images/830789642534297600/ZQg0y4iO_normal.jpg" TargetMode="External"/><Relationship Id="rId2884" Type="http://schemas.openxmlformats.org/officeDocument/2006/relationships/hyperlink" Target="https://twitter.com/etmarkets" TargetMode="External"/><Relationship Id="rId3423" Type="http://schemas.openxmlformats.org/officeDocument/2006/relationships/hyperlink" Target="https://twitter.com/afaaqs11" TargetMode="External"/><Relationship Id="rId3630" Type="http://schemas.openxmlformats.org/officeDocument/2006/relationships/hyperlink" Target="https://twitter.com/iam_akfan" TargetMode="External"/><Relationship Id="rId3728" Type="http://schemas.openxmlformats.org/officeDocument/2006/relationships/hyperlink" Target="https://twitter.com/chincholi" TargetMode="External"/><Relationship Id="rId551" Type="http://schemas.openxmlformats.org/officeDocument/2006/relationships/hyperlink" Target="http://page.is/harish-0" TargetMode="External"/><Relationship Id="rId649" Type="http://schemas.openxmlformats.org/officeDocument/2006/relationships/hyperlink" Target="https://t.co/xRhGNQosW1" TargetMode="External"/><Relationship Id="rId856" Type="http://schemas.openxmlformats.org/officeDocument/2006/relationships/hyperlink" Target="http://pbs.twimg.com/profile_images/863770445467705355/Evy065W__normal.jpg" TargetMode="External"/><Relationship Id="rId1181" Type="http://schemas.openxmlformats.org/officeDocument/2006/relationships/hyperlink" Target="http://pbs.twimg.com/profile_images/669811769162858496/FwkiNL-j_normal.png" TargetMode="External"/><Relationship Id="rId1279" Type="http://schemas.openxmlformats.org/officeDocument/2006/relationships/hyperlink" Target="http://pbs.twimg.com/profile_images/633312971553243136/4PuYhaVB_normal.jpg" TargetMode="External"/><Relationship Id="rId1486" Type="http://schemas.openxmlformats.org/officeDocument/2006/relationships/hyperlink" Target="http://pbs.twimg.com/profile_images/658746945565954048/Zrf2h3RD_normal.jpg" TargetMode="External"/><Relationship Id="rId2232" Type="http://schemas.openxmlformats.org/officeDocument/2006/relationships/hyperlink" Target="http://pbs.twimg.com/profile_images/619411644850933760/dW-zX2yu_normal.jpg" TargetMode="External"/><Relationship Id="rId2537" Type="http://schemas.openxmlformats.org/officeDocument/2006/relationships/hyperlink" Target="http://pbs.twimg.com/profile_images/868498512731832321/_CrKes03_normal.jpg" TargetMode="External"/><Relationship Id="rId3935" Type="http://schemas.openxmlformats.org/officeDocument/2006/relationships/hyperlink" Target="https://twitter.com/amisri" TargetMode="External"/><Relationship Id="rId204" Type="http://schemas.openxmlformats.org/officeDocument/2006/relationships/hyperlink" Target="https://t.co/xxTIeQN4jO" TargetMode="External"/><Relationship Id="rId411" Type="http://schemas.openxmlformats.org/officeDocument/2006/relationships/hyperlink" Target="https://t.co/aa7kinwr3f" TargetMode="External"/><Relationship Id="rId509" Type="http://schemas.openxmlformats.org/officeDocument/2006/relationships/hyperlink" Target="https://t.co/zFmefARzWD" TargetMode="External"/><Relationship Id="rId1041" Type="http://schemas.openxmlformats.org/officeDocument/2006/relationships/hyperlink" Target="http://pbs.twimg.com/profile_images/881462160668348418/s7lXXbsc_normal.jpg" TargetMode="External"/><Relationship Id="rId1139" Type="http://schemas.openxmlformats.org/officeDocument/2006/relationships/hyperlink" Target="http://pbs.twimg.com/profile_images/850927100567605248/Sg2Kg1Wi_normal.jpg" TargetMode="External"/><Relationship Id="rId1346" Type="http://schemas.openxmlformats.org/officeDocument/2006/relationships/hyperlink" Target="http://pbs.twimg.com/profile_images/786102058638344192/pZLyQRI2_normal.jpg" TargetMode="External"/><Relationship Id="rId1693" Type="http://schemas.openxmlformats.org/officeDocument/2006/relationships/hyperlink" Target="http://pbs.twimg.com/profile_images/878164696930467841/LXTAZvqj_normal.jpg" TargetMode="External"/><Relationship Id="rId1998" Type="http://schemas.openxmlformats.org/officeDocument/2006/relationships/hyperlink" Target="http://pbs.twimg.com/profile_images/867484283954491392/Pj2CvDFl_normal.jpg" TargetMode="External"/><Relationship Id="rId2744" Type="http://schemas.openxmlformats.org/officeDocument/2006/relationships/hyperlink" Target="http://pbs.twimg.com/profile_images/881019283412856833/XJ2ZS8oy_normal.jpg" TargetMode="External"/><Relationship Id="rId2951" Type="http://schemas.openxmlformats.org/officeDocument/2006/relationships/hyperlink" Target="https://twitter.com/stayfintuned" TargetMode="External"/><Relationship Id="rId4197" Type="http://schemas.openxmlformats.org/officeDocument/2006/relationships/hyperlink" Target="https://twitter.com/mcvenkat" TargetMode="External"/><Relationship Id="rId716" Type="http://schemas.openxmlformats.org/officeDocument/2006/relationships/hyperlink" Target="https://t.co/7XA4T6N5Qf" TargetMode="External"/><Relationship Id="rId923" Type="http://schemas.openxmlformats.org/officeDocument/2006/relationships/hyperlink" Target="http://pbs.twimg.com/profile_images/878560295026688001/o9SnJ4uD_normal.jpg" TargetMode="External"/><Relationship Id="rId1553" Type="http://schemas.openxmlformats.org/officeDocument/2006/relationships/hyperlink" Target="http://pbs.twimg.com/profile_images/480109509935775745/5OzBzxnq_normal.jpeg" TargetMode="External"/><Relationship Id="rId1760" Type="http://schemas.openxmlformats.org/officeDocument/2006/relationships/hyperlink" Target="http://abs.twimg.com/sticky/default_profile_images/default_profile_normal.png" TargetMode="External"/><Relationship Id="rId1858" Type="http://schemas.openxmlformats.org/officeDocument/2006/relationships/hyperlink" Target="http://pbs.twimg.com/profile_images/876089042110038016/gu6JxeLu_normal.jpg" TargetMode="External"/><Relationship Id="rId2604" Type="http://schemas.openxmlformats.org/officeDocument/2006/relationships/hyperlink" Target="http://pbs.twimg.com/profile_images/588586197926055939/Hn1cAYvS_normal.png" TargetMode="External"/><Relationship Id="rId2811" Type="http://schemas.openxmlformats.org/officeDocument/2006/relationships/hyperlink" Target="https://twitter.com/aeharshada" TargetMode="External"/><Relationship Id="rId4057" Type="http://schemas.openxmlformats.org/officeDocument/2006/relationships/hyperlink" Target="https://twitter.com/yaminipandey04" TargetMode="External"/><Relationship Id="rId4264" Type="http://schemas.openxmlformats.org/officeDocument/2006/relationships/hyperlink" Target="https://twitter.com/vigesh_b" TargetMode="External"/><Relationship Id="rId4471" Type="http://schemas.openxmlformats.org/officeDocument/2006/relationships/hyperlink" Target="https://twitter.com/notsosickular" TargetMode="External"/><Relationship Id="rId52" Type="http://schemas.openxmlformats.org/officeDocument/2006/relationships/hyperlink" Target="https://t.co/tIs2t9L7Kt" TargetMode="External"/><Relationship Id="rId1206" Type="http://schemas.openxmlformats.org/officeDocument/2006/relationships/hyperlink" Target="http://pbs.twimg.com/profile_images/596414028110557186/9daMdzj9_normal.jpg" TargetMode="External"/><Relationship Id="rId1413" Type="http://schemas.openxmlformats.org/officeDocument/2006/relationships/hyperlink" Target="http://pbs.twimg.com/profile_images/880837823724740608/QaZjBrWu_normal.jpg" TargetMode="External"/><Relationship Id="rId1620" Type="http://schemas.openxmlformats.org/officeDocument/2006/relationships/hyperlink" Target="http://pbs.twimg.com/profile_images/834272502746603523/6FoWrEFP_normal.jpg" TargetMode="External"/><Relationship Id="rId2909" Type="http://schemas.openxmlformats.org/officeDocument/2006/relationships/hyperlink" Target="https://twitter.com/modifanprajjwal" TargetMode="External"/><Relationship Id="rId3073" Type="http://schemas.openxmlformats.org/officeDocument/2006/relationships/hyperlink" Target="https://twitter.com/vineeta0202" TargetMode="External"/><Relationship Id="rId3280" Type="http://schemas.openxmlformats.org/officeDocument/2006/relationships/hyperlink" Target="https://twitter.com/sumeshmishra" TargetMode="External"/><Relationship Id="rId4124" Type="http://schemas.openxmlformats.org/officeDocument/2006/relationships/hyperlink" Target="https://twitter.com/subodhsastri" TargetMode="External"/><Relationship Id="rId4331" Type="http://schemas.openxmlformats.org/officeDocument/2006/relationships/hyperlink" Target="https://twitter.com/colibriroja" TargetMode="External"/><Relationship Id="rId4569" Type="http://schemas.openxmlformats.org/officeDocument/2006/relationships/hyperlink" Target="https://twitter.com/alokdubey1408" TargetMode="External"/><Relationship Id="rId1718" Type="http://schemas.openxmlformats.org/officeDocument/2006/relationships/hyperlink" Target="http://pbs.twimg.com/profile_images/875625876666204164/2oPsTSEY_normal.jpg" TargetMode="External"/><Relationship Id="rId1925" Type="http://schemas.openxmlformats.org/officeDocument/2006/relationships/hyperlink" Target="http://pbs.twimg.com/profile_images/861495744313864192/a3maVsSv_normal.jpg" TargetMode="External"/><Relationship Id="rId3140" Type="http://schemas.openxmlformats.org/officeDocument/2006/relationships/hyperlink" Target="https://twitter.com/rohitpanwar9999" TargetMode="External"/><Relationship Id="rId3378" Type="http://schemas.openxmlformats.org/officeDocument/2006/relationships/hyperlink" Target="https://twitter.com/anil224001" TargetMode="External"/><Relationship Id="rId3585" Type="http://schemas.openxmlformats.org/officeDocument/2006/relationships/hyperlink" Target="https://twitter.com/rajballan" TargetMode="External"/><Relationship Id="rId3792" Type="http://schemas.openxmlformats.org/officeDocument/2006/relationships/hyperlink" Target="https://twitter.com/acmatixjoshi" TargetMode="External"/><Relationship Id="rId4429" Type="http://schemas.openxmlformats.org/officeDocument/2006/relationships/hyperlink" Target="https://twitter.com/timesnow" TargetMode="External"/><Relationship Id="rId4636" Type="http://schemas.openxmlformats.org/officeDocument/2006/relationships/hyperlink" Target="https://twitter.com/prabhubirmi" TargetMode="External"/><Relationship Id="rId299" Type="http://schemas.openxmlformats.org/officeDocument/2006/relationships/hyperlink" Target="https://t.co/F5fxVhlRRW" TargetMode="External"/><Relationship Id="rId2187" Type="http://schemas.openxmlformats.org/officeDocument/2006/relationships/hyperlink" Target="http://pbs.twimg.com/profile_images/877803066501627904/jeSZt9H8_normal.jpg" TargetMode="External"/><Relationship Id="rId2394" Type="http://schemas.openxmlformats.org/officeDocument/2006/relationships/hyperlink" Target="http://pbs.twimg.com/profile_images/860055310773497856/kvUJHZ9H_normal.jpg" TargetMode="External"/><Relationship Id="rId3238" Type="http://schemas.openxmlformats.org/officeDocument/2006/relationships/hyperlink" Target="https://twitter.com/mayanks51557026" TargetMode="External"/><Relationship Id="rId3445" Type="http://schemas.openxmlformats.org/officeDocument/2006/relationships/hyperlink" Target="https://twitter.com/preetamks" TargetMode="External"/><Relationship Id="rId3652" Type="http://schemas.openxmlformats.org/officeDocument/2006/relationships/hyperlink" Target="https://twitter.com/damnhungrybird" TargetMode="External"/><Relationship Id="rId4703" Type="http://schemas.openxmlformats.org/officeDocument/2006/relationships/hyperlink" Target="https://twitter.com/gurpanthinsan" TargetMode="External"/><Relationship Id="rId159" Type="http://schemas.openxmlformats.org/officeDocument/2006/relationships/hyperlink" Target="https://t.co/OW3P2XBYHA" TargetMode="External"/><Relationship Id="rId366" Type="http://schemas.openxmlformats.org/officeDocument/2006/relationships/hyperlink" Target="http://t.co/eOAEG2KmXc" TargetMode="External"/><Relationship Id="rId573" Type="http://schemas.openxmlformats.org/officeDocument/2006/relationships/hyperlink" Target="https://t.co/C7fqQs3bPy" TargetMode="External"/><Relationship Id="rId780" Type="http://schemas.openxmlformats.org/officeDocument/2006/relationships/hyperlink" Target="http://pbs.twimg.com/profile_images/2925511197/d32f3db60b1b3dc824c5a8befab0f651_normal.jpeg" TargetMode="External"/><Relationship Id="rId2047" Type="http://schemas.openxmlformats.org/officeDocument/2006/relationships/hyperlink" Target="http://pbs.twimg.com/profile_images/676656805133594624/4mpHphuN_normal.jpg" TargetMode="External"/><Relationship Id="rId2254" Type="http://schemas.openxmlformats.org/officeDocument/2006/relationships/hyperlink" Target="http://pbs.twimg.com/profile_images/439426682345115648/9PtvqSMG_normal.jpeg" TargetMode="External"/><Relationship Id="rId2461" Type="http://schemas.openxmlformats.org/officeDocument/2006/relationships/hyperlink" Target="http://pbs.twimg.com/profile_images/878285444328308736/ZAa4hSVi_normal.jpg" TargetMode="External"/><Relationship Id="rId2699" Type="http://schemas.openxmlformats.org/officeDocument/2006/relationships/hyperlink" Target="http://pbs.twimg.com/profile_images/877138872047554560/NW15Ve33_normal.jpg" TargetMode="External"/><Relationship Id="rId3000" Type="http://schemas.openxmlformats.org/officeDocument/2006/relationships/hyperlink" Target="https://twitter.com/vote4aap" TargetMode="External"/><Relationship Id="rId3305" Type="http://schemas.openxmlformats.org/officeDocument/2006/relationships/hyperlink" Target="https://twitter.com/ragstweets" TargetMode="External"/><Relationship Id="rId3512" Type="http://schemas.openxmlformats.org/officeDocument/2006/relationships/hyperlink" Target="https://twitter.com/saundid" TargetMode="External"/><Relationship Id="rId3957" Type="http://schemas.openxmlformats.org/officeDocument/2006/relationships/hyperlink" Target="https://twitter.com/syed_aowal" TargetMode="External"/><Relationship Id="rId226" Type="http://schemas.openxmlformats.org/officeDocument/2006/relationships/hyperlink" Target="https://t.co/dxZG0sNIou" TargetMode="External"/><Relationship Id="rId433" Type="http://schemas.openxmlformats.org/officeDocument/2006/relationships/hyperlink" Target="https://t.co/owZvl3XQrH" TargetMode="External"/><Relationship Id="rId878" Type="http://schemas.openxmlformats.org/officeDocument/2006/relationships/hyperlink" Target="http://pbs.twimg.com/profile_images/881397257916092420/8yOf27-V_normal.jpg" TargetMode="External"/><Relationship Id="rId1063" Type="http://schemas.openxmlformats.org/officeDocument/2006/relationships/hyperlink" Target="http://pbs.twimg.com/profile_images/851144893011505152/3e8iTGWH_normal.jpg" TargetMode="External"/><Relationship Id="rId1270" Type="http://schemas.openxmlformats.org/officeDocument/2006/relationships/hyperlink" Target="http://pbs.twimg.com/profile_images/742244606532681729/smU9nsz8_normal.jpg" TargetMode="External"/><Relationship Id="rId2114" Type="http://schemas.openxmlformats.org/officeDocument/2006/relationships/hyperlink" Target="http://pbs.twimg.com/profile_images/876271696105394177/VwnlVP7e_normal.jpg" TargetMode="External"/><Relationship Id="rId2559" Type="http://schemas.openxmlformats.org/officeDocument/2006/relationships/hyperlink" Target="http://pbs.twimg.com/profile_images/638996961513701376/cfiqPVqG_normal.jpg" TargetMode="External"/><Relationship Id="rId2766" Type="http://schemas.openxmlformats.org/officeDocument/2006/relationships/hyperlink" Target="https://twitter.com/ravita4ever" TargetMode="External"/><Relationship Id="rId2973" Type="http://schemas.openxmlformats.org/officeDocument/2006/relationships/hyperlink" Target="https://twitter.com/desichorii1" TargetMode="External"/><Relationship Id="rId3817" Type="http://schemas.openxmlformats.org/officeDocument/2006/relationships/hyperlink" Target="https://twitter.com/navaz96" TargetMode="External"/><Relationship Id="rId640" Type="http://schemas.openxmlformats.org/officeDocument/2006/relationships/hyperlink" Target="https://t.co/74pFDO35Lv" TargetMode="External"/><Relationship Id="rId738" Type="http://schemas.openxmlformats.org/officeDocument/2006/relationships/hyperlink" Target="https://t.co/xl6fJHbfKH" TargetMode="External"/><Relationship Id="rId945" Type="http://schemas.openxmlformats.org/officeDocument/2006/relationships/hyperlink" Target="http://pbs.twimg.com/profile_images/863319430448676864/hDUelfva_normal.jpg" TargetMode="External"/><Relationship Id="rId1368" Type="http://schemas.openxmlformats.org/officeDocument/2006/relationships/hyperlink" Target="http://pbs.twimg.com/profile_images/880480267718115328/iNOITJea_normal.jpg" TargetMode="External"/><Relationship Id="rId1575" Type="http://schemas.openxmlformats.org/officeDocument/2006/relationships/hyperlink" Target="http://pbs.twimg.com/profile_images/448301181324894208/vqY_gIaL_normal.jpeg" TargetMode="External"/><Relationship Id="rId1782" Type="http://schemas.openxmlformats.org/officeDocument/2006/relationships/hyperlink" Target="http://pbs.twimg.com/profile_images/451040510124105728/6MYeyQFN_normal.jpeg" TargetMode="External"/><Relationship Id="rId2321" Type="http://schemas.openxmlformats.org/officeDocument/2006/relationships/hyperlink" Target="http://pbs.twimg.com/profile_images/469738160780374016/PtkxdW5P_normal.jpeg" TargetMode="External"/><Relationship Id="rId2419" Type="http://schemas.openxmlformats.org/officeDocument/2006/relationships/hyperlink" Target="http://pbs.twimg.com/profile_images/801019943147999232/PcClNvUV_normal.jpg" TargetMode="External"/><Relationship Id="rId2626" Type="http://schemas.openxmlformats.org/officeDocument/2006/relationships/hyperlink" Target="http://pbs.twimg.com/profile_images/880458470763487232/GXdvaPiC_normal.jpg" TargetMode="External"/><Relationship Id="rId2833" Type="http://schemas.openxmlformats.org/officeDocument/2006/relationships/hyperlink" Target="https://twitter.com/theprintindia" TargetMode="External"/><Relationship Id="rId4079" Type="http://schemas.openxmlformats.org/officeDocument/2006/relationships/hyperlink" Target="https://twitter.com/vavinash" TargetMode="External"/><Relationship Id="rId4286" Type="http://schemas.openxmlformats.org/officeDocument/2006/relationships/hyperlink" Target="https://twitter.com/chintanvedant" TargetMode="External"/><Relationship Id="rId74" Type="http://schemas.openxmlformats.org/officeDocument/2006/relationships/hyperlink" Target="https://t.co/33OvTWsUE9" TargetMode="External"/><Relationship Id="rId500" Type="http://schemas.openxmlformats.org/officeDocument/2006/relationships/hyperlink" Target="https://t.co/t3WPVPwH4Q" TargetMode="External"/><Relationship Id="rId805" Type="http://schemas.openxmlformats.org/officeDocument/2006/relationships/hyperlink" Target="http://pbs.twimg.com/profile_images/877565153767636992/JhbFewOk_normal.jpg" TargetMode="External"/><Relationship Id="rId1130" Type="http://schemas.openxmlformats.org/officeDocument/2006/relationships/hyperlink" Target="http://pbs.twimg.com/profile_images/861556950332583936/DhhcLZE6_normal.jpg" TargetMode="External"/><Relationship Id="rId1228" Type="http://schemas.openxmlformats.org/officeDocument/2006/relationships/hyperlink" Target="http://pbs.twimg.com/profile_images/860047448470831104/mttPuLm0_normal.jpg" TargetMode="External"/><Relationship Id="rId1435" Type="http://schemas.openxmlformats.org/officeDocument/2006/relationships/hyperlink" Target="http://pbs.twimg.com/profile_images/582042318431080448/Yc2g9ELk_normal.jpg" TargetMode="External"/><Relationship Id="rId4493" Type="http://schemas.openxmlformats.org/officeDocument/2006/relationships/hyperlink" Target="https://twitter.com/coolgirl_hj" TargetMode="External"/><Relationship Id="rId1642" Type="http://schemas.openxmlformats.org/officeDocument/2006/relationships/hyperlink" Target="http://pbs.twimg.com/profile_images/877405055124520960/GJVitWfD_normal.jpg" TargetMode="External"/><Relationship Id="rId1947" Type="http://schemas.openxmlformats.org/officeDocument/2006/relationships/hyperlink" Target="http://pbs.twimg.com/profile_images/841346763273326594/Dtg9Q3KP_normal.jpg" TargetMode="External"/><Relationship Id="rId2900" Type="http://schemas.openxmlformats.org/officeDocument/2006/relationships/hyperlink" Target="https://twitter.com/sujitpatil" TargetMode="External"/><Relationship Id="rId3095" Type="http://schemas.openxmlformats.org/officeDocument/2006/relationships/hyperlink" Target="https://twitter.com/yicslw1x6cezz1c" TargetMode="External"/><Relationship Id="rId4146" Type="http://schemas.openxmlformats.org/officeDocument/2006/relationships/hyperlink" Target="https://twitter.com/tvmohandaspai" TargetMode="External"/><Relationship Id="rId4353" Type="http://schemas.openxmlformats.org/officeDocument/2006/relationships/hyperlink" Target="https://twitter.com/moutet" TargetMode="External"/><Relationship Id="rId4560" Type="http://schemas.openxmlformats.org/officeDocument/2006/relationships/hyperlink" Target="https://twitter.com/chetansharma772" TargetMode="External"/><Relationship Id="rId1502" Type="http://schemas.openxmlformats.org/officeDocument/2006/relationships/hyperlink" Target="http://pbs.twimg.com/profile_images/790933022111625216/ttc7VorP_normal.jpg" TargetMode="External"/><Relationship Id="rId1807" Type="http://schemas.openxmlformats.org/officeDocument/2006/relationships/hyperlink" Target="http://pbs.twimg.com/profile_images/3223532708/e23c00d0b1847d4a497e8863f5778e90_normal.jpeg" TargetMode="External"/><Relationship Id="rId3162" Type="http://schemas.openxmlformats.org/officeDocument/2006/relationships/hyperlink" Target="https://twitter.com/balajip01497311" TargetMode="External"/><Relationship Id="rId4006" Type="http://schemas.openxmlformats.org/officeDocument/2006/relationships/hyperlink" Target="https://twitter.com/ishwarparmarmla" TargetMode="External"/><Relationship Id="rId4213" Type="http://schemas.openxmlformats.org/officeDocument/2006/relationships/hyperlink" Target="https://twitter.com/cathrinephonat" TargetMode="External"/><Relationship Id="rId4420" Type="http://schemas.openxmlformats.org/officeDocument/2006/relationships/hyperlink" Target="https://twitter.com/spbhattacharya" TargetMode="External"/><Relationship Id="rId4658" Type="http://schemas.openxmlformats.org/officeDocument/2006/relationships/hyperlink" Target="https://twitter.com/rdp360" TargetMode="External"/><Relationship Id="rId290" Type="http://schemas.openxmlformats.org/officeDocument/2006/relationships/hyperlink" Target="https://t.co/E8kvNoAwd9" TargetMode="External"/><Relationship Id="rId388" Type="http://schemas.openxmlformats.org/officeDocument/2006/relationships/hyperlink" Target="https://t.co/rKDWbt7sIa" TargetMode="External"/><Relationship Id="rId2069" Type="http://schemas.openxmlformats.org/officeDocument/2006/relationships/hyperlink" Target="http://pbs.twimg.com/profile_images/742588023829716993/qpJV6ocr_normal.jpg" TargetMode="External"/><Relationship Id="rId3022" Type="http://schemas.openxmlformats.org/officeDocument/2006/relationships/hyperlink" Target="https://twitter.com/mayurshetty01" TargetMode="External"/><Relationship Id="rId3467" Type="http://schemas.openxmlformats.org/officeDocument/2006/relationships/hyperlink" Target="https://twitter.com/etretail" TargetMode="External"/><Relationship Id="rId3674" Type="http://schemas.openxmlformats.org/officeDocument/2006/relationships/hyperlink" Target="https://twitter.com/arjunt_92" TargetMode="External"/><Relationship Id="rId3881" Type="http://schemas.openxmlformats.org/officeDocument/2006/relationships/hyperlink" Target="https://twitter.com/divya_bhaskar" TargetMode="External"/><Relationship Id="rId4518" Type="http://schemas.openxmlformats.org/officeDocument/2006/relationships/hyperlink" Target="https://twitter.com/ashoktanwar_inc" TargetMode="External"/><Relationship Id="rId4725" Type="http://schemas.openxmlformats.org/officeDocument/2006/relationships/hyperlink" Target="https://twitter.com/sebi_india" TargetMode="External"/><Relationship Id="rId150" Type="http://schemas.openxmlformats.org/officeDocument/2006/relationships/hyperlink" Target="https://t.co/TjDRBc09gC" TargetMode="External"/><Relationship Id="rId595" Type="http://schemas.openxmlformats.org/officeDocument/2006/relationships/hyperlink" Target="https://t.co/7707jXSKUi" TargetMode="External"/><Relationship Id="rId2276" Type="http://schemas.openxmlformats.org/officeDocument/2006/relationships/hyperlink" Target="http://pbs.twimg.com/profile_images/878574450102468608/Uu3hFu4V_normal.jpg" TargetMode="External"/><Relationship Id="rId2483" Type="http://schemas.openxmlformats.org/officeDocument/2006/relationships/hyperlink" Target="http://pbs.twimg.com/profile_images/734344663633534976/93RYIe04_normal.jpg" TargetMode="External"/><Relationship Id="rId2690" Type="http://schemas.openxmlformats.org/officeDocument/2006/relationships/hyperlink" Target="http://pbs.twimg.com/profile_images/877561722868965376/Dhc0nRuu_normal.jpg" TargetMode="External"/><Relationship Id="rId3327" Type="http://schemas.openxmlformats.org/officeDocument/2006/relationships/hyperlink" Target="https://twitter.com/srisrithars" TargetMode="External"/><Relationship Id="rId3534" Type="http://schemas.openxmlformats.org/officeDocument/2006/relationships/hyperlink" Target="https://twitter.com/dwimidham" TargetMode="External"/><Relationship Id="rId3741" Type="http://schemas.openxmlformats.org/officeDocument/2006/relationships/hyperlink" Target="https://twitter.com/karizmasugu" TargetMode="External"/><Relationship Id="rId3979" Type="http://schemas.openxmlformats.org/officeDocument/2006/relationships/hyperlink" Target="https://twitter.com/thuyaram" TargetMode="External"/><Relationship Id="rId248" Type="http://schemas.openxmlformats.org/officeDocument/2006/relationships/hyperlink" Target="https://t.co/0Wr7PT4cmO" TargetMode="External"/><Relationship Id="rId455" Type="http://schemas.openxmlformats.org/officeDocument/2006/relationships/hyperlink" Target="https://t.co/DOqOEOTJ5G" TargetMode="External"/><Relationship Id="rId662" Type="http://schemas.openxmlformats.org/officeDocument/2006/relationships/hyperlink" Target="https://t.co/IGKktHnMcJ" TargetMode="External"/><Relationship Id="rId1085" Type="http://schemas.openxmlformats.org/officeDocument/2006/relationships/hyperlink" Target="http://pbs.twimg.com/profile_images/869575334785466368/01in69pD_normal.jpg" TargetMode="External"/><Relationship Id="rId1292" Type="http://schemas.openxmlformats.org/officeDocument/2006/relationships/hyperlink" Target="http://pbs.twimg.com/profile_images/476275325987323904/Ri-Tf8SS_normal.jpeg" TargetMode="External"/><Relationship Id="rId2136" Type="http://schemas.openxmlformats.org/officeDocument/2006/relationships/hyperlink" Target="http://pbs.twimg.com/profile_images/849826697188868096/5RsomqMt_normal.jpg" TargetMode="External"/><Relationship Id="rId2343" Type="http://schemas.openxmlformats.org/officeDocument/2006/relationships/hyperlink" Target="http://pbs.twimg.com/profile_images/823529930424283136/vg78ikwy_normal.jpg" TargetMode="External"/><Relationship Id="rId2550" Type="http://schemas.openxmlformats.org/officeDocument/2006/relationships/hyperlink" Target="http://pbs.twimg.com/profile_images/705285891959336960/lT4LKQyH_normal.jpg" TargetMode="External"/><Relationship Id="rId2788" Type="http://schemas.openxmlformats.org/officeDocument/2006/relationships/hyperlink" Target="https://twitter.com/somebirdie" TargetMode="External"/><Relationship Id="rId2995" Type="http://schemas.openxmlformats.org/officeDocument/2006/relationships/hyperlink" Target="https://twitter.com/gabbar_dast" TargetMode="External"/><Relationship Id="rId3601" Type="http://schemas.openxmlformats.org/officeDocument/2006/relationships/hyperlink" Target="https://twitter.com/twitter" TargetMode="External"/><Relationship Id="rId3839" Type="http://schemas.openxmlformats.org/officeDocument/2006/relationships/hyperlink" Target="https://twitter.com/nehareligare" TargetMode="External"/><Relationship Id="rId108" Type="http://schemas.openxmlformats.org/officeDocument/2006/relationships/hyperlink" Target="http://t.co/acwSBKtfaM" TargetMode="External"/><Relationship Id="rId315" Type="http://schemas.openxmlformats.org/officeDocument/2006/relationships/hyperlink" Target="http://t.co/776QpcD76l" TargetMode="External"/><Relationship Id="rId522" Type="http://schemas.openxmlformats.org/officeDocument/2006/relationships/hyperlink" Target="http://t.co/JNf1UOOm2h" TargetMode="External"/><Relationship Id="rId967" Type="http://schemas.openxmlformats.org/officeDocument/2006/relationships/hyperlink" Target="http://pbs.twimg.com/profile_images/880461788776726534/y87bg1qh_normal.jpg" TargetMode="External"/><Relationship Id="rId1152" Type="http://schemas.openxmlformats.org/officeDocument/2006/relationships/hyperlink" Target="http://pbs.twimg.com/profile_images/870718020062138369/HZAxuGdB_normal.jpg" TargetMode="External"/><Relationship Id="rId1597" Type="http://schemas.openxmlformats.org/officeDocument/2006/relationships/hyperlink" Target="http://pbs.twimg.com/profile_images/878838061441798147/VScuQzDA_normal.jpg" TargetMode="External"/><Relationship Id="rId2203" Type="http://schemas.openxmlformats.org/officeDocument/2006/relationships/hyperlink" Target="http://pbs.twimg.com/profile_images/866152103412207616/twobv0hz_normal.jpg" TargetMode="External"/><Relationship Id="rId2410" Type="http://schemas.openxmlformats.org/officeDocument/2006/relationships/hyperlink" Target="http://pbs.twimg.com/profile_images/881181331450888198/CtcXIejA_normal.jpg" TargetMode="External"/><Relationship Id="rId2648" Type="http://schemas.openxmlformats.org/officeDocument/2006/relationships/hyperlink" Target="http://pbs.twimg.com/profile_images/532774051899396096/mnFdxtLE_normal.jpeg" TargetMode="External"/><Relationship Id="rId2855" Type="http://schemas.openxmlformats.org/officeDocument/2006/relationships/hyperlink" Target="https://twitter.com/ingenioussachin" TargetMode="External"/><Relationship Id="rId3906" Type="http://schemas.openxmlformats.org/officeDocument/2006/relationships/hyperlink" Target="https://twitter.com/imsid__" TargetMode="External"/><Relationship Id="rId96" Type="http://schemas.openxmlformats.org/officeDocument/2006/relationships/hyperlink" Target="https://t.co/yIEDvSseVl" TargetMode="External"/><Relationship Id="rId827" Type="http://schemas.openxmlformats.org/officeDocument/2006/relationships/hyperlink" Target="http://pbs.twimg.com/profile_images/867099153226227712/RGu7yudJ_normal.jpg" TargetMode="External"/><Relationship Id="rId1012" Type="http://schemas.openxmlformats.org/officeDocument/2006/relationships/hyperlink" Target="http://pbs.twimg.com/profile_images/863734337237204993/oE7c7Eq-_normal.jpg" TargetMode="External"/><Relationship Id="rId1457" Type="http://schemas.openxmlformats.org/officeDocument/2006/relationships/hyperlink" Target="http://pbs.twimg.com/profile_images/378800000442178251/d1cba96e4d853827a671baf72b4396cb_normal.jpeg" TargetMode="External"/><Relationship Id="rId1664" Type="http://schemas.openxmlformats.org/officeDocument/2006/relationships/hyperlink" Target="http://pbs.twimg.com/profile_images/820494590348120064/d8vSjLy3_normal.jpg" TargetMode="External"/><Relationship Id="rId1871" Type="http://schemas.openxmlformats.org/officeDocument/2006/relationships/hyperlink" Target="http://pbs.twimg.com/profile_images/820939677964201984/e7EHsf_M_normal.jpg" TargetMode="External"/><Relationship Id="rId2508" Type="http://schemas.openxmlformats.org/officeDocument/2006/relationships/hyperlink" Target="http://pbs.twimg.com/profile_images/494100372160380932/dx63ul7Y_normal.jpeg" TargetMode="External"/><Relationship Id="rId2715" Type="http://schemas.openxmlformats.org/officeDocument/2006/relationships/hyperlink" Target="http://abs.twimg.com/sticky/default_profile_images/default_profile_normal.png" TargetMode="External"/><Relationship Id="rId2922" Type="http://schemas.openxmlformats.org/officeDocument/2006/relationships/hyperlink" Target="https://twitter.com/vickymano3" TargetMode="External"/><Relationship Id="rId4070" Type="http://schemas.openxmlformats.org/officeDocument/2006/relationships/hyperlink" Target="https://twitter.com/pratik11078386" TargetMode="External"/><Relationship Id="rId4168" Type="http://schemas.openxmlformats.org/officeDocument/2006/relationships/hyperlink" Target="https://twitter.com/r_r_chaudhary" TargetMode="External"/><Relationship Id="rId4375" Type="http://schemas.openxmlformats.org/officeDocument/2006/relationships/hyperlink" Target="https://twitter.com/globexpert" TargetMode="External"/><Relationship Id="rId1317" Type="http://schemas.openxmlformats.org/officeDocument/2006/relationships/hyperlink" Target="http://pbs.twimg.com/profile_images/866933908243439616/7Lbl-2DZ_normal.jpg" TargetMode="External"/><Relationship Id="rId1524" Type="http://schemas.openxmlformats.org/officeDocument/2006/relationships/hyperlink" Target="http://pbs.twimg.com/profile_images/881262051305299968/x2rvWdgi_normal.jpg" TargetMode="External"/><Relationship Id="rId1731" Type="http://schemas.openxmlformats.org/officeDocument/2006/relationships/hyperlink" Target="http://abs.twimg.com/sticky/default_profile_images/default_profile_normal.png" TargetMode="External"/><Relationship Id="rId1969" Type="http://schemas.openxmlformats.org/officeDocument/2006/relationships/hyperlink" Target="http://pbs.twimg.com/profile_images/869226892632535040/MxzIgnRl_normal.jpg" TargetMode="External"/><Relationship Id="rId3184" Type="http://schemas.openxmlformats.org/officeDocument/2006/relationships/hyperlink" Target="https://twitter.com/imanudagar" TargetMode="External"/><Relationship Id="rId4028" Type="http://schemas.openxmlformats.org/officeDocument/2006/relationships/hyperlink" Target="https://twitter.com/nneerajdj" TargetMode="External"/><Relationship Id="rId4235" Type="http://schemas.openxmlformats.org/officeDocument/2006/relationships/hyperlink" Target="https://twitter.com/kpadmarani1" TargetMode="External"/><Relationship Id="rId4582" Type="http://schemas.openxmlformats.org/officeDocument/2006/relationships/hyperlink" Target="https://twitter.com/sunikarreddy" TargetMode="External"/><Relationship Id="rId23" Type="http://schemas.openxmlformats.org/officeDocument/2006/relationships/hyperlink" Target="https://t.co/bB5gbAqz2L" TargetMode="External"/><Relationship Id="rId1829" Type="http://schemas.openxmlformats.org/officeDocument/2006/relationships/hyperlink" Target="http://pbs.twimg.com/profile_images/988035587/e861faeb-0f6e-4e49-9583-a24218519227_normal.png" TargetMode="External"/><Relationship Id="rId3391" Type="http://schemas.openxmlformats.org/officeDocument/2006/relationships/hyperlink" Target="https://twitter.com/vijayrupanibjp" TargetMode="External"/><Relationship Id="rId3489" Type="http://schemas.openxmlformats.org/officeDocument/2006/relationships/hyperlink" Target="https://twitter.com/raghuynt" TargetMode="External"/><Relationship Id="rId3696" Type="http://schemas.openxmlformats.org/officeDocument/2006/relationships/hyperlink" Target="https://twitter.com/barrierbreak" TargetMode="External"/><Relationship Id="rId4442" Type="http://schemas.openxmlformats.org/officeDocument/2006/relationships/hyperlink" Target="https://twitter.com/syedazhars" TargetMode="External"/><Relationship Id="rId4747" Type="http://schemas.openxmlformats.org/officeDocument/2006/relationships/hyperlink" Target="https://twitter.com/anandagarwal554" TargetMode="External"/><Relationship Id="rId2298" Type="http://schemas.openxmlformats.org/officeDocument/2006/relationships/hyperlink" Target="http://pbs.twimg.com/profile_images/861222606023929858/bkMwAyoI_normal.jpg" TargetMode="External"/><Relationship Id="rId3044" Type="http://schemas.openxmlformats.org/officeDocument/2006/relationships/hyperlink" Target="https://twitter.com/vikatan" TargetMode="External"/><Relationship Id="rId3251" Type="http://schemas.openxmlformats.org/officeDocument/2006/relationships/hyperlink" Target="https://twitter.com/yashmathuria" TargetMode="External"/><Relationship Id="rId3349" Type="http://schemas.openxmlformats.org/officeDocument/2006/relationships/hyperlink" Target="https://twitter.com/javeedahmedm" TargetMode="External"/><Relationship Id="rId3556" Type="http://schemas.openxmlformats.org/officeDocument/2006/relationships/hyperlink" Target="https://twitter.com/iamgurpreet1991" TargetMode="External"/><Relationship Id="rId4302" Type="http://schemas.openxmlformats.org/officeDocument/2006/relationships/hyperlink" Target="https://twitter.com/ranjitthiya" TargetMode="External"/><Relationship Id="rId172" Type="http://schemas.openxmlformats.org/officeDocument/2006/relationships/hyperlink" Target="https://t.co/EvWryJ5UsE" TargetMode="External"/><Relationship Id="rId477" Type="http://schemas.openxmlformats.org/officeDocument/2006/relationships/hyperlink" Target="https://t.co/mWBQ6cXxQV" TargetMode="External"/><Relationship Id="rId684" Type="http://schemas.openxmlformats.org/officeDocument/2006/relationships/hyperlink" Target="https://t.co/VL2lMEzCFY" TargetMode="External"/><Relationship Id="rId2060" Type="http://schemas.openxmlformats.org/officeDocument/2006/relationships/hyperlink" Target="http://abs.twimg.com/sticky/default_profile_images/default_profile_normal.png" TargetMode="External"/><Relationship Id="rId2158" Type="http://schemas.openxmlformats.org/officeDocument/2006/relationships/hyperlink" Target="http://pbs.twimg.com/profile_images/457237841550921728/2Gr2XQ4-_normal.jpeg" TargetMode="External"/><Relationship Id="rId2365" Type="http://schemas.openxmlformats.org/officeDocument/2006/relationships/hyperlink" Target="http://pbs.twimg.com/profile_images/749234826771824640/l5w4nFG2_normal.jpg" TargetMode="External"/><Relationship Id="rId3111" Type="http://schemas.openxmlformats.org/officeDocument/2006/relationships/hyperlink" Target="https://twitter.com/nagarjitendra" TargetMode="External"/><Relationship Id="rId3209" Type="http://schemas.openxmlformats.org/officeDocument/2006/relationships/hyperlink" Target="https://twitter.com/resfdfisdqhdvgf" TargetMode="External"/><Relationship Id="rId3763" Type="http://schemas.openxmlformats.org/officeDocument/2006/relationships/hyperlink" Target="https://twitter.com/ajjaykadian" TargetMode="External"/><Relationship Id="rId3970" Type="http://schemas.openxmlformats.org/officeDocument/2006/relationships/hyperlink" Target="https://twitter.com/savedusap" TargetMode="External"/><Relationship Id="rId4607" Type="http://schemas.openxmlformats.org/officeDocument/2006/relationships/hyperlink" Target="https://twitter.com/happanarinder" TargetMode="External"/><Relationship Id="rId337" Type="http://schemas.openxmlformats.org/officeDocument/2006/relationships/hyperlink" Target="https://t.co/PtxjcuVnxC" TargetMode="External"/><Relationship Id="rId891" Type="http://schemas.openxmlformats.org/officeDocument/2006/relationships/hyperlink" Target="http://pbs.twimg.com/profile_images/844423313728458753/vaI6BVnN_normal.jpg" TargetMode="External"/><Relationship Id="rId989" Type="http://schemas.openxmlformats.org/officeDocument/2006/relationships/hyperlink" Target="http://pbs.twimg.com/profile_images/837689586713145344/w3RmkGsI_normal.jpg" TargetMode="External"/><Relationship Id="rId2018" Type="http://schemas.openxmlformats.org/officeDocument/2006/relationships/hyperlink" Target="http://pbs.twimg.com/profile_images/832605803853074433/7YRKcHVq_normal.jpg" TargetMode="External"/><Relationship Id="rId2572" Type="http://schemas.openxmlformats.org/officeDocument/2006/relationships/hyperlink" Target="http://pbs.twimg.com/profile_images/867846720360779777/1NVTr1x6_normal.jpg" TargetMode="External"/><Relationship Id="rId2877" Type="http://schemas.openxmlformats.org/officeDocument/2006/relationships/hyperlink" Target="https://twitter.com/digvijaya_28" TargetMode="External"/><Relationship Id="rId3416" Type="http://schemas.openxmlformats.org/officeDocument/2006/relationships/hyperlink" Target="https://twitter.com/therevanpatil" TargetMode="External"/><Relationship Id="rId3623" Type="http://schemas.openxmlformats.org/officeDocument/2006/relationships/hyperlink" Target="https://twitter.com/diegodelunamx" TargetMode="External"/><Relationship Id="rId3830" Type="http://schemas.openxmlformats.org/officeDocument/2006/relationships/hyperlink" Target="https://twitter.com/im007akm" TargetMode="External"/><Relationship Id="rId544" Type="http://schemas.openxmlformats.org/officeDocument/2006/relationships/hyperlink" Target="https://t.co/SgNfpVajSv" TargetMode="External"/><Relationship Id="rId751" Type="http://schemas.openxmlformats.org/officeDocument/2006/relationships/hyperlink" Target="https://t.co/5MVUlt2HGI" TargetMode="External"/><Relationship Id="rId849" Type="http://schemas.openxmlformats.org/officeDocument/2006/relationships/hyperlink" Target="http://pbs.twimg.com/profile_images/843829787361787904/fb0Nt5yH_normal.jpg" TargetMode="External"/><Relationship Id="rId1174" Type="http://schemas.openxmlformats.org/officeDocument/2006/relationships/hyperlink" Target="http://pbs.twimg.com/profile_images/457314167678971904/Bkq_iszI_normal.jpeg" TargetMode="External"/><Relationship Id="rId1381" Type="http://schemas.openxmlformats.org/officeDocument/2006/relationships/hyperlink" Target="http://pbs.twimg.com/profile_images/823847127298297856/-sTGYlLZ_normal.jpg" TargetMode="External"/><Relationship Id="rId1479" Type="http://schemas.openxmlformats.org/officeDocument/2006/relationships/hyperlink" Target="http://pbs.twimg.com/profile_images/2828969248/fe68d4becba183c3c27b39c0f8ad8a68_normal.png" TargetMode="External"/><Relationship Id="rId1686" Type="http://schemas.openxmlformats.org/officeDocument/2006/relationships/hyperlink" Target="http://pbs.twimg.com/profile_images/876829875113349120/0bkymiDy_normal.jpg" TargetMode="External"/><Relationship Id="rId2225" Type="http://schemas.openxmlformats.org/officeDocument/2006/relationships/hyperlink" Target="http://pbs.twimg.com/profile_images/647685893302587392/SYW6WctH_normal.jpg" TargetMode="External"/><Relationship Id="rId2432" Type="http://schemas.openxmlformats.org/officeDocument/2006/relationships/hyperlink" Target="http://pbs.twimg.com/profile_images/858141976444542976/L3v4a9BG_normal.jpg" TargetMode="External"/><Relationship Id="rId3928" Type="http://schemas.openxmlformats.org/officeDocument/2006/relationships/hyperlink" Target="https://twitter.com/ravigupta1000" TargetMode="External"/><Relationship Id="rId4092" Type="http://schemas.openxmlformats.org/officeDocument/2006/relationships/hyperlink" Target="https://twitter.com/isatyamshukla" TargetMode="External"/><Relationship Id="rId404" Type="http://schemas.openxmlformats.org/officeDocument/2006/relationships/hyperlink" Target="https://t.co/rIg22XvjkM" TargetMode="External"/><Relationship Id="rId611" Type="http://schemas.openxmlformats.org/officeDocument/2006/relationships/hyperlink" Target="https://t.co/LQXOSHWw8L" TargetMode="External"/><Relationship Id="rId1034" Type="http://schemas.openxmlformats.org/officeDocument/2006/relationships/hyperlink" Target="http://pbs.twimg.com/profile_images/881716040375422977/R3ZFA7z0_normal.jpg" TargetMode="External"/><Relationship Id="rId1241" Type="http://schemas.openxmlformats.org/officeDocument/2006/relationships/hyperlink" Target="http://pbs.twimg.com/profile_images/805070199410008065/HMCkB03a_normal.jpg" TargetMode="External"/><Relationship Id="rId1339" Type="http://schemas.openxmlformats.org/officeDocument/2006/relationships/hyperlink" Target="http://pbs.twimg.com/profile_images/576440490385498112/kdAb0jdI_normal.jpeg" TargetMode="External"/><Relationship Id="rId1893" Type="http://schemas.openxmlformats.org/officeDocument/2006/relationships/hyperlink" Target="http://pbs.twimg.com/profile_images/850495528890544130/t0ys8_Hw_normal.jpg" TargetMode="External"/><Relationship Id="rId2737" Type="http://schemas.openxmlformats.org/officeDocument/2006/relationships/hyperlink" Target="http://pbs.twimg.com/profile_images/565501206710063104/mpDqheYS_normal.jpeg" TargetMode="External"/><Relationship Id="rId2944" Type="http://schemas.openxmlformats.org/officeDocument/2006/relationships/hyperlink" Target="https://twitter.com/amitabhafirst" TargetMode="External"/><Relationship Id="rId4397" Type="http://schemas.openxmlformats.org/officeDocument/2006/relationships/hyperlink" Target="https://twitter.com/ganesh_nggn" TargetMode="External"/><Relationship Id="rId709" Type="http://schemas.openxmlformats.org/officeDocument/2006/relationships/hyperlink" Target="https://t.co/38tlHCU2KK" TargetMode="External"/><Relationship Id="rId916" Type="http://schemas.openxmlformats.org/officeDocument/2006/relationships/hyperlink" Target="http://pbs.twimg.com/profile_images/867547582020677632/xNFbYDyk_normal.jpg" TargetMode="External"/><Relationship Id="rId1101" Type="http://schemas.openxmlformats.org/officeDocument/2006/relationships/hyperlink" Target="http://pbs.twimg.com/profile_images/548540821847281665/loqTzxJK_normal.png" TargetMode="External"/><Relationship Id="rId1546" Type="http://schemas.openxmlformats.org/officeDocument/2006/relationships/hyperlink" Target="http://pbs.twimg.com/profile_images/866940538880221184/e0NAg6YZ_normal.jpg" TargetMode="External"/><Relationship Id="rId1753" Type="http://schemas.openxmlformats.org/officeDocument/2006/relationships/hyperlink" Target="http://pbs.twimg.com/profile_images/712614110928613376/d01XQAaY_normal.jpg" TargetMode="External"/><Relationship Id="rId1960" Type="http://schemas.openxmlformats.org/officeDocument/2006/relationships/hyperlink" Target="http://pbs.twimg.com/profile_images/872147349098725376/DbQFl6oU_normal.jpg" TargetMode="External"/><Relationship Id="rId2804" Type="http://schemas.openxmlformats.org/officeDocument/2006/relationships/hyperlink" Target="https://twitter.com/rajeshskumar13" TargetMode="External"/><Relationship Id="rId4257" Type="http://schemas.openxmlformats.org/officeDocument/2006/relationships/hyperlink" Target="https://twitter.com/dpsingh84" TargetMode="External"/><Relationship Id="rId4464" Type="http://schemas.openxmlformats.org/officeDocument/2006/relationships/hyperlink" Target="https://twitter.com/abhimanyuiim007" TargetMode="External"/><Relationship Id="rId4671" Type="http://schemas.openxmlformats.org/officeDocument/2006/relationships/hyperlink" Target="https://twitter.com/jigri_pokri" TargetMode="External"/><Relationship Id="rId45" Type="http://schemas.openxmlformats.org/officeDocument/2006/relationships/hyperlink" Target="https://t.co/MkBgsASFi4" TargetMode="External"/><Relationship Id="rId1406" Type="http://schemas.openxmlformats.org/officeDocument/2006/relationships/hyperlink" Target="http://pbs.twimg.com/profile_images/761065034852081665/McdFAKGT_normal.jpg" TargetMode="External"/><Relationship Id="rId1613" Type="http://schemas.openxmlformats.org/officeDocument/2006/relationships/hyperlink" Target="http://pbs.twimg.com/profile_images/871004296380207104/YiUtaRWJ_normal.jpg" TargetMode="External"/><Relationship Id="rId1820" Type="http://schemas.openxmlformats.org/officeDocument/2006/relationships/hyperlink" Target="http://pbs.twimg.com/profile_images/879972358240514049/cvq5fpE6_normal.jpg" TargetMode="External"/><Relationship Id="rId3066" Type="http://schemas.openxmlformats.org/officeDocument/2006/relationships/hyperlink" Target="https://twitter.com/ask0704" TargetMode="External"/><Relationship Id="rId3273" Type="http://schemas.openxmlformats.org/officeDocument/2006/relationships/hyperlink" Target="https://twitter.com/ganesh_jodha1" TargetMode="External"/><Relationship Id="rId3480" Type="http://schemas.openxmlformats.org/officeDocument/2006/relationships/hyperlink" Target="https://twitter.com/sambitswaraj" TargetMode="External"/><Relationship Id="rId4117" Type="http://schemas.openxmlformats.org/officeDocument/2006/relationships/hyperlink" Target="https://twitter.com/miliktailor" TargetMode="External"/><Relationship Id="rId4324" Type="http://schemas.openxmlformats.org/officeDocument/2006/relationships/hyperlink" Target="https://twitter.com/fortisap" TargetMode="External"/><Relationship Id="rId4531" Type="http://schemas.openxmlformats.org/officeDocument/2006/relationships/hyperlink" Target="https://twitter.com/deepika0810" TargetMode="External"/><Relationship Id="rId194" Type="http://schemas.openxmlformats.org/officeDocument/2006/relationships/hyperlink" Target="https://t.co/9FPXpNxDuS" TargetMode="External"/><Relationship Id="rId1918" Type="http://schemas.openxmlformats.org/officeDocument/2006/relationships/hyperlink" Target="http://pbs.twimg.com/profile_images/752078521783156736/h7wdt4ze_normal.jpg" TargetMode="External"/><Relationship Id="rId2082" Type="http://schemas.openxmlformats.org/officeDocument/2006/relationships/hyperlink" Target="http://pbs.twimg.com/profile_images/860876236721184772/9BatWuTh_normal.jpg" TargetMode="External"/><Relationship Id="rId3133" Type="http://schemas.openxmlformats.org/officeDocument/2006/relationships/hyperlink" Target="https://twitter.com/vj_devil007" TargetMode="External"/><Relationship Id="rId3578" Type="http://schemas.openxmlformats.org/officeDocument/2006/relationships/hyperlink" Target="https://twitter.com/maitrypandya1" TargetMode="External"/><Relationship Id="rId3785" Type="http://schemas.openxmlformats.org/officeDocument/2006/relationships/hyperlink" Target="https://twitter.com/sameer91464128" TargetMode="External"/><Relationship Id="rId3992" Type="http://schemas.openxmlformats.org/officeDocument/2006/relationships/hyperlink" Target="https://twitter.com/jas0nsg" TargetMode="External"/><Relationship Id="rId4629" Type="http://schemas.openxmlformats.org/officeDocument/2006/relationships/hyperlink" Target="https://twitter.com/mgrg7" TargetMode="External"/><Relationship Id="rId261" Type="http://schemas.openxmlformats.org/officeDocument/2006/relationships/hyperlink" Target="https://t.co/cUPe4pk3pq" TargetMode="External"/><Relationship Id="rId499" Type="http://schemas.openxmlformats.org/officeDocument/2006/relationships/hyperlink" Target="http://t.co/TWC8u8qlIp" TargetMode="External"/><Relationship Id="rId2387" Type="http://schemas.openxmlformats.org/officeDocument/2006/relationships/hyperlink" Target="http://pbs.twimg.com/profile_images/867018215414784001/cFVbKQEg_normal.jpg" TargetMode="External"/><Relationship Id="rId2594" Type="http://schemas.openxmlformats.org/officeDocument/2006/relationships/hyperlink" Target="http://pbs.twimg.com/profile_images/879348101621792768/aFGZZOAT_normal.jpg" TargetMode="External"/><Relationship Id="rId3340" Type="http://schemas.openxmlformats.org/officeDocument/2006/relationships/hyperlink" Target="https://twitter.com/khotey_sikke" TargetMode="External"/><Relationship Id="rId3438" Type="http://schemas.openxmlformats.org/officeDocument/2006/relationships/hyperlink" Target="https://twitter.com/kousikbhuyan50" TargetMode="External"/><Relationship Id="rId3645" Type="http://schemas.openxmlformats.org/officeDocument/2006/relationships/hyperlink" Target="https://twitter.com/aadmi_hoon" TargetMode="External"/><Relationship Id="rId3852" Type="http://schemas.openxmlformats.org/officeDocument/2006/relationships/hyperlink" Target="https://twitter.com/sandipdas02" TargetMode="External"/><Relationship Id="rId359" Type="http://schemas.openxmlformats.org/officeDocument/2006/relationships/hyperlink" Target="https://t.co/G3Muk8ZlIl" TargetMode="External"/><Relationship Id="rId566" Type="http://schemas.openxmlformats.org/officeDocument/2006/relationships/hyperlink" Target="https://t.co/tQ1wT3VyoB" TargetMode="External"/><Relationship Id="rId773" Type="http://schemas.openxmlformats.org/officeDocument/2006/relationships/hyperlink" Target="http://abs.twimg.com/sticky/default_profile_images/default_profile_normal.png" TargetMode="External"/><Relationship Id="rId1196" Type="http://schemas.openxmlformats.org/officeDocument/2006/relationships/hyperlink" Target="http://pbs.twimg.com/profile_images/879044449636102144/BoJ8NCko_normal.jpg" TargetMode="External"/><Relationship Id="rId2247" Type="http://schemas.openxmlformats.org/officeDocument/2006/relationships/hyperlink" Target="http://pbs.twimg.com/profile_images/845345923563749376/XMylxQ28_normal.jpg" TargetMode="External"/><Relationship Id="rId2454" Type="http://schemas.openxmlformats.org/officeDocument/2006/relationships/hyperlink" Target="http://pbs.twimg.com/profile_images/821326806259154944/aRY2Wm8Y_normal.jpg" TargetMode="External"/><Relationship Id="rId2899" Type="http://schemas.openxmlformats.org/officeDocument/2006/relationships/hyperlink" Target="https://twitter.com/fightwin498a" TargetMode="External"/><Relationship Id="rId3200" Type="http://schemas.openxmlformats.org/officeDocument/2006/relationships/hyperlink" Target="https://twitter.com/pushpasbg" TargetMode="External"/><Relationship Id="rId3505" Type="http://schemas.openxmlformats.org/officeDocument/2006/relationships/hyperlink" Target="https://twitter.com/amitshah" TargetMode="External"/><Relationship Id="rId121" Type="http://schemas.openxmlformats.org/officeDocument/2006/relationships/hyperlink" Target="https://t.co/CqKCN55sXp" TargetMode="External"/><Relationship Id="rId219" Type="http://schemas.openxmlformats.org/officeDocument/2006/relationships/hyperlink" Target="https://t.co/zMx1E1APVd" TargetMode="External"/><Relationship Id="rId426" Type="http://schemas.openxmlformats.org/officeDocument/2006/relationships/hyperlink" Target="https://t.co/24jbSvqcsz" TargetMode="External"/><Relationship Id="rId633" Type="http://schemas.openxmlformats.org/officeDocument/2006/relationships/hyperlink" Target="https://t.co/PWnjVYxIRb" TargetMode="External"/><Relationship Id="rId980" Type="http://schemas.openxmlformats.org/officeDocument/2006/relationships/hyperlink" Target="http://abs.twimg.com/sticky/default_profile_images/default_profile_normal.png" TargetMode="External"/><Relationship Id="rId1056" Type="http://schemas.openxmlformats.org/officeDocument/2006/relationships/hyperlink" Target="http://pbs.twimg.com/profile_images/548051482050699265/o9B71i61_normal.jpeg" TargetMode="External"/><Relationship Id="rId1263" Type="http://schemas.openxmlformats.org/officeDocument/2006/relationships/hyperlink" Target="http://pbs.twimg.com/profile_images/845115415311245312/ZRgOjie7_normal.jpg" TargetMode="External"/><Relationship Id="rId2107" Type="http://schemas.openxmlformats.org/officeDocument/2006/relationships/hyperlink" Target="http://pbs.twimg.com/profile_images/878340486288822272/qxkpNyhN_normal.jpg" TargetMode="External"/><Relationship Id="rId2314" Type="http://schemas.openxmlformats.org/officeDocument/2006/relationships/hyperlink" Target="http://pbs.twimg.com/profile_images/836116539711582208/g-yGOoK-_normal.jpg" TargetMode="External"/><Relationship Id="rId2661" Type="http://schemas.openxmlformats.org/officeDocument/2006/relationships/hyperlink" Target="http://pbs.twimg.com/profile_images/767192046784217089/kVH4zx8U_normal.jpg" TargetMode="External"/><Relationship Id="rId2759" Type="http://schemas.openxmlformats.org/officeDocument/2006/relationships/hyperlink" Target="http://pbs.twimg.com/profile_images/876712019503841280/smYtdLCa_normal.jpg" TargetMode="External"/><Relationship Id="rId2966" Type="http://schemas.openxmlformats.org/officeDocument/2006/relationships/hyperlink" Target="https://twitter.com/vinayvermaghj" TargetMode="External"/><Relationship Id="rId3712" Type="http://schemas.openxmlformats.org/officeDocument/2006/relationships/hyperlink" Target="https://twitter.com/aparichit0007" TargetMode="External"/><Relationship Id="rId840" Type="http://schemas.openxmlformats.org/officeDocument/2006/relationships/hyperlink" Target="http://pbs.twimg.com/profile_images/553841819197255683/kFpwrd8z_normal.jpeg" TargetMode="External"/><Relationship Id="rId938" Type="http://schemas.openxmlformats.org/officeDocument/2006/relationships/hyperlink" Target="http://pbs.twimg.com/profile_images/1610341319/35x45_1_normal.JPG" TargetMode="External"/><Relationship Id="rId1470" Type="http://schemas.openxmlformats.org/officeDocument/2006/relationships/hyperlink" Target="http://pbs.twimg.com/profile_images/743721203420930048/96oO8v92_normal.jpg" TargetMode="External"/><Relationship Id="rId1568" Type="http://schemas.openxmlformats.org/officeDocument/2006/relationships/hyperlink" Target="http://pbs.twimg.com/profile_images/763976983730544640/0pgqt4Xx_normal.jpg" TargetMode="External"/><Relationship Id="rId1775" Type="http://schemas.openxmlformats.org/officeDocument/2006/relationships/hyperlink" Target="http://pbs.twimg.com/profile_images/696601463322075137/svSxRGyn_normal.jpg" TargetMode="External"/><Relationship Id="rId2521" Type="http://schemas.openxmlformats.org/officeDocument/2006/relationships/hyperlink" Target="http://pbs.twimg.com/profile_images/877770097456279552/LKcIAGB5_normal.jpg" TargetMode="External"/><Relationship Id="rId2619" Type="http://schemas.openxmlformats.org/officeDocument/2006/relationships/hyperlink" Target="http://pbs.twimg.com/profile_images/847854701391556608/sEZNUAte_normal.jpg" TargetMode="External"/><Relationship Id="rId2826" Type="http://schemas.openxmlformats.org/officeDocument/2006/relationships/hyperlink" Target="https://twitter.com/pmoindia" TargetMode="External"/><Relationship Id="rId4181" Type="http://schemas.openxmlformats.org/officeDocument/2006/relationships/hyperlink" Target="https://twitter.com/rnra9262514" TargetMode="External"/><Relationship Id="rId4279" Type="http://schemas.openxmlformats.org/officeDocument/2006/relationships/hyperlink" Target="https://twitter.com/sirf_abu" TargetMode="External"/><Relationship Id="rId67" Type="http://schemas.openxmlformats.org/officeDocument/2006/relationships/hyperlink" Target="https://t.co/pEkWimmjvx" TargetMode="External"/><Relationship Id="rId700" Type="http://schemas.openxmlformats.org/officeDocument/2006/relationships/hyperlink" Target="https://t.co/11XHeVOrMC" TargetMode="External"/><Relationship Id="rId1123" Type="http://schemas.openxmlformats.org/officeDocument/2006/relationships/hyperlink" Target="http://pbs.twimg.com/profile_images/864432203370905601/yWa-6Q9O_normal.jpg" TargetMode="External"/><Relationship Id="rId1330" Type="http://schemas.openxmlformats.org/officeDocument/2006/relationships/hyperlink" Target="http://pbs.twimg.com/profile_images/848223203386245121/RKUGun68_normal.jpg" TargetMode="External"/><Relationship Id="rId1428" Type="http://schemas.openxmlformats.org/officeDocument/2006/relationships/hyperlink" Target="http://pbs.twimg.com/profile_images/699245996639793152/eZAIP0Nz_normal.jpg" TargetMode="External"/><Relationship Id="rId1635" Type="http://schemas.openxmlformats.org/officeDocument/2006/relationships/hyperlink" Target="http://pbs.twimg.com/profile_images/796313386573242369/i09KHTSY_normal.jpg" TargetMode="External"/><Relationship Id="rId1982" Type="http://schemas.openxmlformats.org/officeDocument/2006/relationships/hyperlink" Target="http://pbs.twimg.com/profile_images/799235040139845632/oV7sBLyW_normal.jpg" TargetMode="External"/><Relationship Id="rId3088" Type="http://schemas.openxmlformats.org/officeDocument/2006/relationships/hyperlink" Target="https://twitter.com/sharmilagharpur" TargetMode="External"/><Relationship Id="rId4041" Type="http://schemas.openxmlformats.org/officeDocument/2006/relationships/hyperlink" Target="https://twitter.com/nyusutamil" TargetMode="External"/><Relationship Id="rId4486" Type="http://schemas.openxmlformats.org/officeDocument/2006/relationships/hyperlink" Target="https://twitter.com/jitendrameshra1" TargetMode="External"/><Relationship Id="rId4693" Type="http://schemas.openxmlformats.org/officeDocument/2006/relationships/hyperlink" Target="https://twitter.com/1857penguin" TargetMode="External"/><Relationship Id="rId1842" Type="http://schemas.openxmlformats.org/officeDocument/2006/relationships/hyperlink" Target="http://pbs.twimg.com/profile_images/881724430824730624/bkcyaUVh_normal.jpg" TargetMode="External"/><Relationship Id="rId3295" Type="http://schemas.openxmlformats.org/officeDocument/2006/relationships/hyperlink" Target="https://twitter.com/manjeet61422901" TargetMode="External"/><Relationship Id="rId4139" Type="http://schemas.openxmlformats.org/officeDocument/2006/relationships/hyperlink" Target="https://twitter.com/vinoddubey32" TargetMode="External"/><Relationship Id="rId4346" Type="http://schemas.openxmlformats.org/officeDocument/2006/relationships/hyperlink" Target="https://twitter.com/uvmdnr" TargetMode="External"/><Relationship Id="rId4553" Type="http://schemas.openxmlformats.org/officeDocument/2006/relationships/hyperlink" Target="https://twitter.com/the_timeliners" TargetMode="External"/><Relationship Id="rId1702" Type="http://schemas.openxmlformats.org/officeDocument/2006/relationships/hyperlink" Target="http://pbs.twimg.com/profile_images/728234114235539456/0SW-jaQ7_normal.jpg" TargetMode="External"/><Relationship Id="rId3155" Type="http://schemas.openxmlformats.org/officeDocument/2006/relationships/hyperlink" Target="https://twitter.com/airnewsalerts" TargetMode="External"/><Relationship Id="rId3362" Type="http://schemas.openxmlformats.org/officeDocument/2006/relationships/hyperlink" Target="https://twitter.com/saurabh_mlagk" TargetMode="External"/><Relationship Id="rId4206" Type="http://schemas.openxmlformats.org/officeDocument/2006/relationships/hyperlink" Target="https://twitter.com/amitkasana_dpyc" TargetMode="External"/><Relationship Id="rId4413" Type="http://schemas.openxmlformats.org/officeDocument/2006/relationships/hyperlink" Target="https://twitter.com/maniktyagi" TargetMode="External"/><Relationship Id="rId4620" Type="http://schemas.openxmlformats.org/officeDocument/2006/relationships/hyperlink" Target="https://twitter.com/nehasharma100ns" TargetMode="External"/><Relationship Id="rId283" Type="http://schemas.openxmlformats.org/officeDocument/2006/relationships/hyperlink" Target="http://t.co/6G1Beapll8" TargetMode="External"/><Relationship Id="rId490" Type="http://schemas.openxmlformats.org/officeDocument/2006/relationships/hyperlink" Target="http://t.co/36AYeTsi29" TargetMode="External"/><Relationship Id="rId2171" Type="http://schemas.openxmlformats.org/officeDocument/2006/relationships/hyperlink" Target="http://pbs.twimg.com/profile_images/1244931680/jiraiya_normal.jpg" TargetMode="External"/><Relationship Id="rId3015" Type="http://schemas.openxmlformats.org/officeDocument/2006/relationships/hyperlink" Target="https://twitter.com/hindipratyaksha" TargetMode="External"/><Relationship Id="rId3222" Type="http://schemas.openxmlformats.org/officeDocument/2006/relationships/hyperlink" Target="https://twitter.com/yatindra_vns" TargetMode="External"/><Relationship Id="rId3667" Type="http://schemas.openxmlformats.org/officeDocument/2006/relationships/hyperlink" Target="https://twitter.com/onlybabasehgal" TargetMode="External"/><Relationship Id="rId3874" Type="http://schemas.openxmlformats.org/officeDocument/2006/relationships/hyperlink" Target="https://twitter.com/hemant43893267" TargetMode="External"/><Relationship Id="rId4718" Type="http://schemas.openxmlformats.org/officeDocument/2006/relationships/hyperlink" Target="https://twitter.com/chandrakarpravi" TargetMode="External"/><Relationship Id="rId143" Type="http://schemas.openxmlformats.org/officeDocument/2006/relationships/hyperlink" Target="http://t.co/IZXefx3rSt" TargetMode="External"/><Relationship Id="rId350" Type="http://schemas.openxmlformats.org/officeDocument/2006/relationships/hyperlink" Target="https://t.co/i0NqkKcJt9" TargetMode="External"/><Relationship Id="rId588" Type="http://schemas.openxmlformats.org/officeDocument/2006/relationships/hyperlink" Target="https://t.co/zOhkPKfRrP" TargetMode="External"/><Relationship Id="rId795" Type="http://schemas.openxmlformats.org/officeDocument/2006/relationships/hyperlink" Target="http://pbs.twimg.com/profile_images/872407306645975041/u5ESOYgv_normal.jpg" TargetMode="External"/><Relationship Id="rId2031" Type="http://schemas.openxmlformats.org/officeDocument/2006/relationships/hyperlink" Target="http://pbs.twimg.com/profile_images/829380952388407296/bV11wdFn_normal.jpg" TargetMode="External"/><Relationship Id="rId2269" Type="http://schemas.openxmlformats.org/officeDocument/2006/relationships/hyperlink" Target="http://pbs.twimg.com/profile_images/801149390219902976/cTToMRLZ_normal.jpg" TargetMode="External"/><Relationship Id="rId2476" Type="http://schemas.openxmlformats.org/officeDocument/2006/relationships/hyperlink" Target="http://pbs.twimg.com/profile_images/876086321084645376/nliMPg5z_normal.jpg" TargetMode="External"/><Relationship Id="rId2683" Type="http://schemas.openxmlformats.org/officeDocument/2006/relationships/hyperlink" Target="http://pbs.twimg.com/profile_images/594127797167136770/P9d5P97b_normal.png" TargetMode="External"/><Relationship Id="rId2890" Type="http://schemas.openxmlformats.org/officeDocument/2006/relationships/hyperlink" Target="https://twitter.com/virende72758380" TargetMode="External"/><Relationship Id="rId3527" Type="http://schemas.openxmlformats.org/officeDocument/2006/relationships/hyperlink" Target="https://twitter.com/peeyuka" TargetMode="External"/><Relationship Id="rId3734" Type="http://schemas.openxmlformats.org/officeDocument/2006/relationships/hyperlink" Target="https://twitter.com/ianuragthakur" TargetMode="External"/><Relationship Id="rId3941" Type="http://schemas.openxmlformats.org/officeDocument/2006/relationships/hyperlink" Target="https://twitter.com/gst_council" TargetMode="External"/><Relationship Id="rId9" Type="http://schemas.openxmlformats.org/officeDocument/2006/relationships/hyperlink" Target="https://t.co/yU8k965q5z" TargetMode="External"/><Relationship Id="rId210" Type="http://schemas.openxmlformats.org/officeDocument/2006/relationships/hyperlink" Target="http://t.co/S2QHNyuXyg" TargetMode="External"/><Relationship Id="rId448" Type="http://schemas.openxmlformats.org/officeDocument/2006/relationships/hyperlink" Target="https://t.co/taKVxgzjzF" TargetMode="External"/><Relationship Id="rId655" Type="http://schemas.openxmlformats.org/officeDocument/2006/relationships/hyperlink" Target="https://t.co/Qpf9G3CVE4" TargetMode="External"/><Relationship Id="rId862" Type="http://schemas.openxmlformats.org/officeDocument/2006/relationships/hyperlink" Target="http://pbs.twimg.com/profile_images/866486463105343488/ZMRvdktW_normal.jpg" TargetMode="External"/><Relationship Id="rId1078" Type="http://schemas.openxmlformats.org/officeDocument/2006/relationships/hyperlink" Target="http://pbs.twimg.com/profile_images/844062386168381440/O-paCAsc_normal.jpg" TargetMode="External"/><Relationship Id="rId1285" Type="http://schemas.openxmlformats.org/officeDocument/2006/relationships/hyperlink" Target="http://abs.twimg.com/sticky/default_profile_images/default_profile_normal.png" TargetMode="External"/><Relationship Id="rId1492" Type="http://schemas.openxmlformats.org/officeDocument/2006/relationships/hyperlink" Target="http://pbs.twimg.com/profile_images/877714717980073984/YEx3oEBJ_normal.jpg" TargetMode="External"/><Relationship Id="rId2129" Type="http://schemas.openxmlformats.org/officeDocument/2006/relationships/hyperlink" Target="http://pbs.twimg.com/profile_images/879333059316686848/vF4EbR5G_normal.jpg" TargetMode="External"/><Relationship Id="rId2336" Type="http://schemas.openxmlformats.org/officeDocument/2006/relationships/hyperlink" Target="http://pbs.twimg.com/profile_images/716932222809468930/NsesAYih_normal.jpg" TargetMode="External"/><Relationship Id="rId2543" Type="http://schemas.openxmlformats.org/officeDocument/2006/relationships/hyperlink" Target="http://pbs.twimg.com/profile_images/879389203846504448/3gVBClC1_normal.jpg" TargetMode="External"/><Relationship Id="rId2750" Type="http://schemas.openxmlformats.org/officeDocument/2006/relationships/hyperlink" Target="http://pbs.twimg.com/profile_images/1935929532/Photo_on_2011-11-30_at_14.37_normal.jpg" TargetMode="External"/><Relationship Id="rId2988" Type="http://schemas.openxmlformats.org/officeDocument/2006/relationships/hyperlink" Target="https://twitter.com/kumar_1811" TargetMode="External"/><Relationship Id="rId3801" Type="http://schemas.openxmlformats.org/officeDocument/2006/relationships/hyperlink" Target="https://twitter.com/hindu_2017" TargetMode="External"/><Relationship Id="rId308" Type="http://schemas.openxmlformats.org/officeDocument/2006/relationships/hyperlink" Target="https://t.co/FCTBbsdzeg" TargetMode="External"/><Relationship Id="rId515" Type="http://schemas.openxmlformats.org/officeDocument/2006/relationships/hyperlink" Target="https://t.co/OFB30NGzph" TargetMode="External"/><Relationship Id="rId722" Type="http://schemas.openxmlformats.org/officeDocument/2006/relationships/hyperlink" Target="https://t.co/TL2JfZ0cCB" TargetMode="External"/><Relationship Id="rId1145" Type="http://schemas.openxmlformats.org/officeDocument/2006/relationships/hyperlink" Target="http://pbs.twimg.com/profile_images/844066864284094464/PverCn2A_normal.jpg" TargetMode="External"/><Relationship Id="rId1352" Type="http://schemas.openxmlformats.org/officeDocument/2006/relationships/hyperlink" Target="http://pbs.twimg.com/profile_images/878898176354373632/nUzCcfOK_normal.jpg" TargetMode="External"/><Relationship Id="rId1797" Type="http://schemas.openxmlformats.org/officeDocument/2006/relationships/hyperlink" Target="http://pbs.twimg.com/profile_images/858349950274596864/fxDkz1F5_normal.jpg" TargetMode="External"/><Relationship Id="rId2403" Type="http://schemas.openxmlformats.org/officeDocument/2006/relationships/hyperlink" Target="http://pbs.twimg.com/profile_images/879183776320036864/_BenT1LC_normal.jpg" TargetMode="External"/><Relationship Id="rId2848" Type="http://schemas.openxmlformats.org/officeDocument/2006/relationships/hyperlink" Target="https://twitter.com/nageshkotike" TargetMode="External"/><Relationship Id="rId89" Type="http://schemas.openxmlformats.org/officeDocument/2006/relationships/hyperlink" Target="https://t.co/ffslC81DIJ" TargetMode="External"/><Relationship Id="rId1005" Type="http://schemas.openxmlformats.org/officeDocument/2006/relationships/hyperlink" Target="http://pbs.twimg.com/profile_images/696046640369512448/AldtkC5k_normal.jpg" TargetMode="External"/><Relationship Id="rId1212" Type="http://schemas.openxmlformats.org/officeDocument/2006/relationships/hyperlink" Target="http://pbs.twimg.com/profile_images/842103713305133066/gwTHwFN__normal.jpg" TargetMode="External"/><Relationship Id="rId1657" Type="http://schemas.openxmlformats.org/officeDocument/2006/relationships/hyperlink" Target="http://pbs.twimg.com/profile_images/841517720604569600/Ykc5ewNW_normal.jpg" TargetMode="External"/><Relationship Id="rId1864" Type="http://schemas.openxmlformats.org/officeDocument/2006/relationships/hyperlink" Target="http://pbs.twimg.com/profile_images/868803411415781376/4LpI7-4i_normal.jpg" TargetMode="External"/><Relationship Id="rId2610" Type="http://schemas.openxmlformats.org/officeDocument/2006/relationships/hyperlink" Target="http://pbs.twimg.com/profile_images/848245705860931584/ectH2rHl_normal.jpg" TargetMode="External"/><Relationship Id="rId2708" Type="http://schemas.openxmlformats.org/officeDocument/2006/relationships/hyperlink" Target="http://pbs.twimg.com/profile_images/835786300351528961/4gTOOpRG_normal.jpg" TargetMode="External"/><Relationship Id="rId2915" Type="http://schemas.openxmlformats.org/officeDocument/2006/relationships/hyperlink" Target="https://twitter.com/gauravsatle" TargetMode="External"/><Relationship Id="rId4063" Type="http://schemas.openxmlformats.org/officeDocument/2006/relationships/hyperlink" Target="https://twitter.com/abispeaks_" TargetMode="External"/><Relationship Id="rId4270" Type="http://schemas.openxmlformats.org/officeDocument/2006/relationships/hyperlink" Target="https://twitter.com/alinojnat" TargetMode="External"/><Relationship Id="rId4368" Type="http://schemas.openxmlformats.org/officeDocument/2006/relationships/hyperlink" Target="https://twitter.com/mayurgu07070953" TargetMode="External"/><Relationship Id="rId4575" Type="http://schemas.openxmlformats.org/officeDocument/2006/relationships/hyperlink" Target="https://twitter.com/naveenchandel4" TargetMode="External"/><Relationship Id="rId1517" Type="http://schemas.openxmlformats.org/officeDocument/2006/relationships/hyperlink" Target="http://pbs.twimg.com/profile_images/845343448832135169/zVo0zfX2_normal.jpg" TargetMode="External"/><Relationship Id="rId1724" Type="http://schemas.openxmlformats.org/officeDocument/2006/relationships/hyperlink" Target="http://pbs.twimg.com/profile_images/881718844150173698/rBCK0vnX_normal.jpg" TargetMode="External"/><Relationship Id="rId3177" Type="http://schemas.openxmlformats.org/officeDocument/2006/relationships/hyperlink" Target="https://twitter.com/sachin_iyc" TargetMode="External"/><Relationship Id="rId4130" Type="http://schemas.openxmlformats.org/officeDocument/2006/relationships/hyperlink" Target="https://twitter.com/akshaysinghel" TargetMode="External"/><Relationship Id="rId4228" Type="http://schemas.openxmlformats.org/officeDocument/2006/relationships/hyperlink" Target="https://twitter.com/richachawada" TargetMode="External"/><Relationship Id="rId16" Type="http://schemas.openxmlformats.org/officeDocument/2006/relationships/hyperlink" Target="https://t.co/I8I5XqVlQ4" TargetMode="External"/><Relationship Id="rId1931" Type="http://schemas.openxmlformats.org/officeDocument/2006/relationships/hyperlink" Target="http://pbs.twimg.com/profile_images/879207623270203392/Dub7vhUv_normal.jpg" TargetMode="External"/><Relationship Id="rId3037" Type="http://schemas.openxmlformats.org/officeDocument/2006/relationships/hyperlink" Target="https://twitter.com/kumarfaculty" TargetMode="External"/><Relationship Id="rId3384" Type="http://schemas.openxmlformats.org/officeDocument/2006/relationships/hyperlink" Target="https://twitter.com/narendramodi_g" TargetMode="External"/><Relationship Id="rId3591" Type="http://schemas.openxmlformats.org/officeDocument/2006/relationships/hyperlink" Target="https://twitter.com/dhruvghanghas" TargetMode="External"/><Relationship Id="rId3689" Type="http://schemas.openxmlformats.org/officeDocument/2006/relationships/hyperlink" Target="https://twitter.com/iamkarthikeyank" TargetMode="External"/><Relationship Id="rId3896" Type="http://schemas.openxmlformats.org/officeDocument/2006/relationships/hyperlink" Target="https://twitter.com/guardianaus" TargetMode="External"/><Relationship Id="rId4435" Type="http://schemas.openxmlformats.org/officeDocument/2006/relationships/hyperlink" Target="https://twitter.com/ashok_theni" TargetMode="External"/><Relationship Id="rId4642" Type="http://schemas.openxmlformats.org/officeDocument/2006/relationships/hyperlink" Target="https://twitter.com/puranikalok" TargetMode="External"/><Relationship Id="rId2193" Type="http://schemas.openxmlformats.org/officeDocument/2006/relationships/hyperlink" Target="http://pbs.twimg.com/profile_images/881128558185205761/GrULw4oT_normal.jpg" TargetMode="External"/><Relationship Id="rId2498" Type="http://schemas.openxmlformats.org/officeDocument/2006/relationships/hyperlink" Target="http://pbs.twimg.com/profile_images/879760971023224833/G8wFTYKD_normal.jpg" TargetMode="External"/><Relationship Id="rId3244" Type="http://schemas.openxmlformats.org/officeDocument/2006/relationships/hyperlink" Target="https://twitter.com/zevenw0rld" TargetMode="External"/><Relationship Id="rId3451" Type="http://schemas.openxmlformats.org/officeDocument/2006/relationships/hyperlink" Target="https://twitter.com/shanichar_" TargetMode="External"/><Relationship Id="rId3549" Type="http://schemas.openxmlformats.org/officeDocument/2006/relationships/hyperlink" Target="https://twitter.com/suprajaet" TargetMode="External"/><Relationship Id="rId4502" Type="http://schemas.openxmlformats.org/officeDocument/2006/relationships/hyperlink" Target="https://twitter.com/bihanig" TargetMode="External"/><Relationship Id="rId165" Type="http://schemas.openxmlformats.org/officeDocument/2006/relationships/hyperlink" Target="https://t.co/Aow5OBn2Mg" TargetMode="External"/><Relationship Id="rId372" Type="http://schemas.openxmlformats.org/officeDocument/2006/relationships/hyperlink" Target="https://t.co/OIdJcX0xyN" TargetMode="External"/><Relationship Id="rId677" Type="http://schemas.openxmlformats.org/officeDocument/2006/relationships/hyperlink" Target="https://t.co/ALJzWRg2NE" TargetMode="External"/><Relationship Id="rId2053" Type="http://schemas.openxmlformats.org/officeDocument/2006/relationships/hyperlink" Target="http://pbs.twimg.com/profile_images/744586804867694592/cvOQzDzA_normal.jpg" TargetMode="External"/><Relationship Id="rId2260" Type="http://schemas.openxmlformats.org/officeDocument/2006/relationships/hyperlink" Target="http://pbs.twimg.com/profile_images/794978639288877056/yCmgFFQe_normal.jpg" TargetMode="External"/><Relationship Id="rId2358" Type="http://schemas.openxmlformats.org/officeDocument/2006/relationships/hyperlink" Target="http://pbs.twimg.com/profile_images/873584112476475392/W0Sq4q14_normal.jpg" TargetMode="External"/><Relationship Id="rId3104" Type="http://schemas.openxmlformats.org/officeDocument/2006/relationships/hyperlink" Target="https://twitter.com/subbanju" TargetMode="External"/><Relationship Id="rId3311" Type="http://schemas.openxmlformats.org/officeDocument/2006/relationships/hyperlink" Target="https://twitter.com/devrahadervraha" TargetMode="External"/><Relationship Id="rId3756" Type="http://schemas.openxmlformats.org/officeDocument/2006/relationships/hyperlink" Target="https://twitter.com/hindinews18" TargetMode="External"/><Relationship Id="rId3963" Type="http://schemas.openxmlformats.org/officeDocument/2006/relationships/hyperlink" Target="https://twitter.com/fayaz_3e" TargetMode="External"/><Relationship Id="rId232" Type="http://schemas.openxmlformats.org/officeDocument/2006/relationships/hyperlink" Target="https://t.co/v3z6ENwbtJ" TargetMode="External"/><Relationship Id="rId884" Type="http://schemas.openxmlformats.org/officeDocument/2006/relationships/hyperlink" Target="http://pbs.twimg.com/profile_images/810419462155309057/4ldVEU_J_normal.jpg" TargetMode="External"/><Relationship Id="rId2120" Type="http://schemas.openxmlformats.org/officeDocument/2006/relationships/hyperlink" Target="http://pbs.twimg.com/profile_images/877028079490805760/X_VFl44z_normal.jpg" TargetMode="External"/><Relationship Id="rId2565" Type="http://schemas.openxmlformats.org/officeDocument/2006/relationships/hyperlink" Target="http://pbs.twimg.com/profile_images/815148946108674048/EkxrjG9-_normal.jpg" TargetMode="External"/><Relationship Id="rId2772" Type="http://schemas.openxmlformats.org/officeDocument/2006/relationships/hyperlink" Target="https://twitter.com/adhia03" TargetMode="External"/><Relationship Id="rId3409" Type="http://schemas.openxmlformats.org/officeDocument/2006/relationships/hyperlink" Target="https://twitter.com/drgarekar" TargetMode="External"/><Relationship Id="rId3616" Type="http://schemas.openxmlformats.org/officeDocument/2006/relationships/hyperlink" Target="https://twitter.com/apnnewsindia" TargetMode="External"/><Relationship Id="rId3823" Type="http://schemas.openxmlformats.org/officeDocument/2006/relationships/hyperlink" Target="https://twitter.com/csranga" TargetMode="External"/><Relationship Id="rId537" Type="http://schemas.openxmlformats.org/officeDocument/2006/relationships/hyperlink" Target="https://t.co/50QSPFbr2I" TargetMode="External"/><Relationship Id="rId744" Type="http://schemas.openxmlformats.org/officeDocument/2006/relationships/hyperlink" Target="https://t.co/DeeaZr0q9X" TargetMode="External"/><Relationship Id="rId951" Type="http://schemas.openxmlformats.org/officeDocument/2006/relationships/hyperlink" Target="http://pbs.twimg.com/profile_images/723089419008397312/riFSyrz-_normal.jpg" TargetMode="External"/><Relationship Id="rId1167" Type="http://schemas.openxmlformats.org/officeDocument/2006/relationships/hyperlink" Target="http://pbs.twimg.com/profile_images/859761283155070977/VM15gg29_normal.jpg" TargetMode="External"/><Relationship Id="rId1374" Type="http://schemas.openxmlformats.org/officeDocument/2006/relationships/hyperlink" Target="http://pbs.twimg.com/profile_images/855772444145078273/mfk3wwY-_normal.jpg" TargetMode="External"/><Relationship Id="rId1581" Type="http://schemas.openxmlformats.org/officeDocument/2006/relationships/hyperlink" Target="http://pbs.twimg.com/profile_images/875608218390548480/B0Z07x5g_normal.jpg" TargetMode="External"/><Relationship Id="rId1679" Type="http://schemas.openxmlformats.org/officeDocument/2006/relationships/hyperlink" Target="http://pbs.twimg.com/profile_images/877756560188899328/JraYYBxY_normal.jpg" TargetMode="External"/><Relationship Id="rId2218" Type="http://schemas.openxmlformats.org/officeDocument/2006/relationships/hyperlink" Target="http://pbs.twimg.com/profile_images/599631406654881792/zEUA2fB1_normal.jpg" TargetMode="External"/><Relationship Id="rId2425" Type="http://schemas.openxmlformats.org/officeDocument/2006/relationships/hyperlink" Target="http://pbs.twimg.com/profile_images/850768066413600768/ZxN4yz2m_normal.jpg" TargetMode="External"/><Relationship Id="rId2632" Type="http://schemas.openxmlformats.org/officeDocument/2006/relationships/hyperlink" Target="http://pbs.twimg.com/profile_images/879028744861523968/F_EDBNKh_normal.jpg" TargetMode="External"/><Relationship Id="rId4085" Type="http://schemas.openxmlformats.org/officeDocument/2006/relationships/hyperlink" Target="https://twitter.com/streamo5" TargetMode="External"/><Relationship Id="rId4292" Type="http://schemas.openxmlformats.org/officeDocument/2006/relationships/hyperlink" Target="https://twitter.com/kushalramola" TargetMode="External"/><Relationship Id="rId80" Type="http://schemas.openxmlformats.org/officeDocument/2006/relationships/hyperlink" Target="https://t.co/klKSWlW1k6" TargetMode="External"/><Relationship Id="rId604" Type="http://schemas.openxmlformats.org/officeDocument/2006/relationships/hyperlink" Target="https://t.co/kqhCI1T6KT" TargetMode="External"/><Relationship Id="rId811" Type="http://schemas.openxmlformats.org/officeDocument/2006/relationships/hyperlink" Target="http://pbs.twimg.com/profile_images/878100105479553025/7RRDETSi_normal.jpg" TargetMode="External"/><Relationship Id="rId1027" Type="http://schemas.openxmlformats.org/officeDocument/2006/relationships/hyperlink" Target="http://pbs.twimg.com/profile_images/861502351286382592/MJ-17qIL_normal.jpg" TargetMode="External"/><Relationship Id="rId1234" Type="http://schemas.openxmlformats.org/officeDocument/2006/relationships/hyperlink" Target="http://pbs.twimg.com/profile_images/575670212286021632/juJ2lzIM_normal.jpeg" TargetMode="External"/><Relationship Id="rId1441" Type="http://schemas.openxmlformats.org/officeDocument/2006/relationships/hyperlink" Target="http://pbs.twimg.com/profile_images/459764305567576064/ILQOFcfh_normal.png" TargetMode="External"/><Relationship Id="rId1886" Type="http://schemas.openxmlformats.org/officeDocument/2006/relationships/hyperlink" Target="http://pbs.twimg.com/profile_images/879737943233003522/8lmCEvYg_normal.jpg" TargetMode="External"/><Relationship Id="rId2937" Type="http://schemas.openxmlformats.org/officeDocument/2006/relationships/hyperlink" Target="https://twitter.com/mohdfaizan02" TargetMode="External"/><Relationship Id="rId4152" Type="http://schemas.openxmlformats.org/officeDocument/2006/relationships/hyperlink" Target="https://twitter.com/911bhavesh" TargetMode="External"/><Relationship Id="rId4597" Type="http://schemas.openxmlformats.org/officeDocument/2006/relationships/hyperlink" Target="https://twitter.com/rajatguptatweet" TargetMode="External"/><Relationship Id="rId909" Type="http://schemas.openxmlformats.org/officeDocument/2006/relationships/hyperlink" Target="http://pbs.twimg.com/profile_images/813265943249952768/nwLw6l80_normal.jpg" TargetMode="External"/><Relationship Id="rId1301" Type="http://schemas.openxmlformats.org/officeDocument/2006/relationships/hyperlink" Target="http://pbs.twimg.com/profile_images/2704868246/6c4104a0b8b99c5c24f5839537134cb6_normal.png" TargetMode="External"/><Relationship Id="rId1539" Type="http://schemas.openxmlformats.org/officeDocument/2006/relationships/hyperlink" Target="http://pbs.twimg.com/profile_images/793359957118840832/0gQLh_Pn_normal.jpg" TargetMode="External"/><Relationship Id="rId1746" Type="http://schemas.openxmlformats.org/officeDocument/2006/relationships/hyperlink" Target="http://pbs.twimg.com/profile_images/500502545601527808/yEuKkTHL_normal.jpeg" TargetMode="External"/><Relationship Id="rId1953" Type="http://schemas.openxmlformats.org/officeDocument/2006/relationships/hyperlink" Target="http://pbs.twimg.com/profile_images/851761307174920193/3kv2-Yj2_normal.jpg" TargetMode="External"/><Relationship Id="rId3199" Type="http://schemas.openxmlformats.org/officeDocument/2006/relationships/hyperlink" Target="https://twitter.com/arunvadivel313" TargetMode="External"/><Relationship Id="rId4457" Type="http://schemas.openxmlformats.org/officeDocument/2006/relationships/hyperlink" Target="https://twitter.com/arghya_whiwc" TargetMode="External"/><Relationship Id="rId4664" Type="http://schemas.openxmlformats.org/officeDocument/2006/relationships/hyperlink" Target="https://twitter.com/rajatsharmalive" TargetMode="External"/><Relationship Id="rId38" Type="http://schemas.openxmlformats.org/officeDocument/2006/relationships/hyperlink" Target="https://t.co/RfkZH3EHey" TargetMode="External"/><Relationship Id="rId1606" Type="http://schemas.openxmlformats.org/officeDocument/2006/relationships/hyperlink" Target="http://pbs.twimg.com/profile_images/879036582799360000/toWEvwoq_normal.jpg" TargetMode="External"/><Relationship Id="rId1813" Type="http://schemas.openxmlformats.org/officeDocument/2006/relationships/hyperlink" Target="http://pbs.twimg.com/profile_images/429000456891670528/TkSmK8j2_normal.jpeg" TargetMode="External"/><Relationship Id="rId3059" Type="http://schemas.openxmlformats.org/officeDocument/2006/relationships/hyperlink" Target="https://twitter.com/lavanya_bmj" TargetMode="External"/><Relationship Id="rId3266" Type="http://schemas.openxmlformats.org/officeDocument/2006/relationships/hyperlink" Target="https://twitter.com/chilswar" TargetMode="External"/><Relationship Id="rId3473" Type="http://schemas.openxmlformats.org/officeDocument/2006/relationships/hyperlink" Target="https://twitter.com/ophe_imsaiarasi" TargetMode="External"/><Relationship Id="rId4012" Type="http://schemas.openxmlformats.org/officeDocument/2006/relationships/hyperlink" Target="https://twitter.com/faridapatel" TargetMode="External"/><Relationship Id="rId4317" Type="http://schemas.openxmlformats.org/officeDocument/2006/relationships/hyperlink" Target="https://twitter.com/vinayknl61" TargetMode="External"/><Relationship Id="rId4524" Type="http://schemas.openxmlformats.org/officeDocument/2006/relationships/hyperlink" Target="https://twitter.com/raj9940118617" TargetMode="External"/><Relationship Id="rId187" Type="http://schemas.openxmlformats.org/officeDocument/2006/relationships/hyperlink" Target="https://t.co/I64mQvaywb" TargetMode="External"/><Relationship Id="rId394" Type="http://schemas.openxmlformats.org/officeDocument/2006/relationships/hyperlink" Target="https://t.co/VXagD2kD0f" TargetMode="External"/><Relationship Id="rId2075" Type="http://schemas.openxmlformats.org/officeDocument/2006/relationships/hyperlink" Target="http://pbs.twimg.com/profile_images/877151438417403904/1TE2Iv5Q_normal.jpg" TargetMode="External"/><Relationship Id="rId2282" Type="http://schemas.openxmlformats.org/officeDocument/2006/relationships/hyperlink" Target="http://pbs.twimg.com/profile_images/879489475457548288/n-56lYgb_normal.jpg" TargetMode="External"/><Relationship Id="rId3126" Type="http://schemas.openxmlformats.org/officeDocument/2006/relationships/hyperlink" Target="https://twitter.com/bjp4andhra" TargetMode="External"/><Relationship Id="rId3680" Type="http://schemas.openxmlformats.org/officeDocument/2006/relationships/hyperlink" Target="https://twitter.com/vrtrendfollower" TargetMode="External"/><Relationship Id="rId3778" Type="http://schemas.openxmlformats.org/officeDocument/2006/relationships/hyperlink" Target="https://twitter.com/the_kv96" TargetMode="External"/><Relationship Id="rId3985" Type="http://schemas.openxmlformats.org/officeDocument/2006/relationships/hyperlink" Target="https://twitter.com/aaplogical" TargetMode="External"/><Relationship Id="rId4731" Type="http://schemas.openxmlformats.org/officeDocument/2006/relationships/hyperlink" Target="https://twitter.com/joydeep_911" TargetMode="External"/><Relationship Id="rId254" Type="http://schemas.openxmlformats.org/officeDocument/2006/relationships/hyperlink" Target="https://t.co/al4KjeEVLe" TargetMode="External"/><Relationship Id="rId699" Type="http://schemas.openxmlformats.org/officeDocument/2006/relationships/hyperlink" Target="http://t.co/dOjb7ZVsbT" TargetMode="External"/><Relationship Id="rId1091" Type="http://schemas.openxmlformats.org/officeDocument/2006/relationships/hyperlink" Target="http://pbs.twimg.com/profile_images/431055160589049856/hwKfuGkA_normal.jpeg" TargetMode="External"/><Relationship Id="rId2587" Type="http://schemas.openxmlformats.org/officeDocument/2006/relationships/hyperlink" Target="http://pbs.twimg.com/profile_images/881094571693756416/Pm0848P7_normal.jpg" TargetMode="External"/><Relationship Id="rId2794" Type="http://schemas.openxmlformats.org/officeDocument/2006/relationships/hyperlink" Target="https://twitter.com/bjp4tamilnadu" TargetMode="External"/><Relationship Id="rId3333" Type="http://schemas.openxmlformats.org/officeDocument/2006/relationships/hyperlink" Target="https://twitter.com/trinaaprasad" TargetMode="External"/><Relationship Id="rId3540" Type="http://schemas.openxmlformats.org/officeDocument/2006/relationships/hyperlink" Target="https://twitter.com/vijalgope" TargetMode="External"/><Relationship Id="rId3638" Type="http://schemas.openxmlformats.org/officeDocument/2006/relationships/hyperlink" Target="https://twitter.com/aaptogether" TargetMode="External"/><Relationship Id="rId3845" Type="http://schemas.openxmlformats.org/officeDocument/2006/relationships/hyperlink" Target="https://twitter.com/rlobaba" TargetMode="External"/><Relationship Id="rId114" Type="http://schemas.openxmlformats.org/officeDocument/2006/relationships/hyperlink" Target="https://t.co/MadXWgYgtx" TargetMode="External"/><Relationship Id="rId461" Type="http://schemas.openxmlformats.org/officeDocument/2006/relationships/hyperlink" Target="http://t.co/R5m5hsSpOa" TargetMode="External"/><Relationship Id="rId559" Type="http://schemas.openxmlformats.org/officeDocument/2006/relationships/hyperlink" Target="https://t.co/VSlBea5PNA" TargetMode="External"/><Relationship Id="rId766" Type="http://schemas.openxmlformats.org/officeDocument/2006/relationships/hyperlink" Target="http://t.co/ZBVVFCNswX" TargetMode="External"/><Relationship Id="rId1189" Type="http://schemas.openxmlformats.org/officeDocument/2006/relationships/hyperlink" Target="http://pbs.twimg.com/profile_images/876691671718572033/1_B1Tm65_normal.jpg" TargetMode="External"/><Relationship Id="rId1396" Type="http://schemas.openxmlformats.org/officeDocument/2006/relationships/hyperlink" Target="http://pbs.twimg.com/profile_images/790093800022675460/Sj0wj3tH_normal.jpg" TargetMode="External"/><Relationship Id="rId2142" Type="http://schemas.openxmlformats.org/officeDocument/2006/relationships/hyperlink" Target="http://pbs.twimg.com/profile_images/856421939090468865/Y6anJydd_normal.jpg" TargetMode="External"/><Relationship Id="rId2447" Type="http://schemas.openxmlformats.org/officeDocument/2006/relationships/hyperlink" Target="http://pbs.twimg.com/profile_images/413891732049100800/54pQ8WX6_normal.jpeg" TargetMode="External"/><Relationship Id="rId3400" Type="http://schemas.openxmlformats.org/officeDocument/2006/relationships/hyperlink" Target="https://twitter.com/kumar_katyayan" TargetMode="External"/><Relationship Id="rId321" Type="http://schemas.openxmlformats.org/officeDocument/2006/relationships/hyperlink" Target="https://t.co/gN5JJwhQy7" TargetMode="External"/><Relationship Id="rId419" Type="http://schemas.openxmlformats.org/officeDocument/2006/relationships/hyperlink" Target="https://t.co/LlijWiFei9" TargetMode="External"/><Relationship Id="rId626" Type="http://schemas.openxmlformats.org/officeDocument/2006/relationships/hyperlink" Target="http://t.co/YmHvmOS0Mh" TargetMode="External"/><Relationship Id="rId973" Type="http://schemas.openxmlformats.org/officeDocument/2006/relationships/hyperlink" Target="http://pbs.twimg.com/profile_images/873893862892224512/15tUCzoi_normal.jpg" TargetMode="External"/><Relationship Id="rId1049" Type="http://schemas.openxmlformats.org/officeDocument/2006/relationships/hyperlink" Target="http://pbs.twimg.com/profile_images/466538498002935808/xc92ruv2_normal.jpeg" TargetMode="External"/><Relationship Id="rId1256" Type="http://schemas.openxmlformats.org/officeDocument/2006/relationships/hyperlink" Target="http://pbs.twimg.com/profile_images/721271954037088256/8UFBjtXe_normal.jpg" TargetMode="External"/><Relationship Id="rId2002" Type="http://schemas.openxmlformats.org/officeDocument/2006/relationships/hyperlink" Target="http://pbs.twimg.com/profile_images/872667364063670273/2tmo0yHI_normal.jpg" TargetMode="External"/><Relationship Id="rId2307" Type="http://schemas.openxmlformats.org/officeDocument/2006/relationships/hyperlink" Target="http://pbs.twimg.com/profile_images/874601388432478208/3XqgP-N5_normal.jpg" TargetMode="External"/><Relationship Id="rId2654" Type="http://schemas.openxmlformats.org/officeDocument/2006/relationships/hyperlink" Target="http://pbs.twimg.com/profile_images/605806406961262592/pxZOC5oL_normal.jpg" TargetMode="External"/><Relationship Id="rId2861" Type="http://schemas.openxmlformats.org/officeDocument/2006/relationships/hyperlink" Target="https://twitter.com/kumarshefali" TargetMode="External"/><Relationship Id="rId2959" Type="http://schemas.openxmlformats.org/officeDocument/2006/relationships/hyperlink" Target="https://twitter.com/kratika4feb" TargetMode="External"/><Relationship Id="rId3705" Type="http://schemas.openxmlformats.org/officeDocument/2006/relationships/hyperlink" Target="https://twitter.com/mayankp13307" TargetMode="External"/><Relationship Id="rId3912" Type="http://schemas.openxmlformats.org/officeDocument/2006/relationships/hyperlink" Target="https://twitter.com/gopalhere" TargetMode="External"/><Relationship Id="rId833" Type="http://schemas.openxmlformats.org/officeDocument/2006/relationships/hyperlink" Target="http://pbs.twimg.com/profile_images/792796436798681088/Ws67C1Rq_normal.jpg" TargetMode="External"/><Relationship Id="rId1116" Type="http://schemas.openxmlformats.org/officeDocument/2006/relationships/hyperlink" Target="http://pbs.twimg.com/profile_images/821009008890970113/aBHr9UuY_normal.jpg" TargetMode="External"/><Relationship Id="rId1463" Type="http://schemas.openxmlformats.org/officeDocument/2006/relationships/hyperlink" Target="http://pbs.twimg.com/profile_images/816160142114725888/W-hvom2V_normal.jpg" TargetMode="External"/><Relationship Id="rId1670" Type="http://schemas.openxmlformats.org/officeDocument/2006/relationships/hyperlink" Target="http://pbs.twimg.com/profile_images/881376919484280832/9j-Iyk7N_normal.jpg" TargetMode="External"/><Relationship Id="rId1768" Type="http://schemas.openxmlformats.org/officeDocument/2006/relationships/hyperlink" Target="http://pbs.twimg.com/profile_images/846577189973868545/17QUNxcE_normal.jpg" TargetMode="External"/><Relationship Id="rId2514" Type="http://schemas.openxmlformats.org/officeDocument/2006/relationships/hyperlink" Target="http://pbs.twimg.com/profile_images/870902950079733760/leKyiJdN_normal.jpg" TargetMode="External"/><Relationship Id="rId2721" Type="http://schemas.openxmlformats.org/officeDocument/2006/relationships/hyperlink" Target="http://pbs.twimg.com/profile_images/860522535590428673/bRUOhjDI_normal.jpg" TargetMode="External"/><Relationship Id="rId2819" Type="http://schemas.openxmlformats.org/officeDocument/2006/relationships/hyperlink" Target="https://twitter.com/_indianpsycho" TargetMode="External"/><Relationship Id="rId4174" Type="http://schemas.openxmlformats.org/officeDocument/2006/relationships/hyperlink" Target="https://twitter.com/chennaiconnect" TargetMode="External"/><Relationship Id="rId4381" Type="http://schemas.openxmlformats.org/officeDocument/2006/relationships/hyperlink" Target="https://twitter.com/kundank07041991" TargetMode="External"/><Relationship Id="rId900" Type="http://schemas.openxmlformats.org/officeDocument/2006/relationships/hyperlink" Target="http://pbs.twimg.com/profile_images/880167090258272256/3a-d182t_normal.jpg" TargetMode="External"/><Relationship Id="rId1323" Type="http://schemas.openxmlformats.org/officeDocument/2006/relationships/hyperlink" Target="http://pbs.twimg.com/profile_images/848117360485642243/_oMN6Tny_normal.jpg" TargetMode="External"/><Relationship Id="rId1530" Type="http://schemas.openxmlformats.org/officeDocument/2006/relationships/hyperlink" Target="http://pbs.twimg.com/profile_images/650191017283489793/Qr5whTao_normal.jpg" TargetMode="External"/><Relationship Id="rId1628" Type="http://schemas.openxmlformats.org/officeDocument/2006/relationships/hyperlink" Target="http://pbs.twimg.com/profile_images/843858123081338880/jFXbRarJ_normal.jpg" TargetMode="External"/><Relationship Id="rId1975" Type="http://schemas.openxmlformats.org/officeDocument/2006/relationships/hyperlink" Target="http://pbs.twimg.com/profile_images/850985558402838529/vWX1qqgE_normal.jpg" TargetMode="External"/><Relationship Id="rId3190" Type="http://schemas.openxmlformats.org/officeDocument/2006/relationships/hyperlink" Target="https://twitter.com/surbhiaiims" TargetMode="External"/><Relationship Id="rId4034" Type="http://schemas.openxmlformats.org/officeDocument/2006/relationships/hyperlink" Target="https://twitter.com/i_m_bhoobalan" TargetMode="External"/><Relationship Id="rId4241" Type="http://schemas.openxmlformats.org/officeDocument/2006/relationships/hyperlink" Target="https://twitter.com/gabhrukhachar7" TargetMode="External"/><Relationship Id="rId4479" Type="http://schemas.openxmlformats.org/officeDocument/2006/relationships/hyperlink" Target="https://twitter.com/rchaudhary1010" TargetMode="External"/><Relationship Id="rId4686" Type="http://schemas.openxmlformats.org/officeDocument/2006/relationships/hyperlink" Target="https://twitter.com/vivek4432" TargetMode="External"/><Relationship Id="rId1835" Type="http://schemas.openxmlformats.org/officeDocument/2006/relationships/hyperlink" Target="http://pbs.twimg.com/profile_images/770487088580034560/ViZxyWVo_normal.jpg" TargetMode="External"/><Relationship Id="rId3050" Type="http://schemas.openxmlformats.org/officeDocument/2006/relationships/hyperlink" Target="https://twitter.com/being_humor" TargetMode="External"/><Relationship Id="rId3288" Type="http://schemas.openxmlformats.org/officeDocument/2006/relationships/hyperlink" Target="https://twitter.com/awanti_jazzlee" TargetMode="External"/><Relationship Id="rId3495" Type="http://schemas.openxmlformats.org/officeDocument/2006/relationships/hyperlink" Target="https://twitter.com/anandraaj01" TargetMode="External"/><Relationship Id="rId4101" Type="http://schemas.openxmlformats.org/officeDocument/2006/relationships/hyperlink" Target="https://twitter.com/thatstamil" TargetMode="External"/><Relationship Id="rId4339" Type="http://schemas.openxmlformats.org/officeDocument/2006/relationships/hyperlink" Target="https://twitter.com/mathrubhumi" TargetMode="External"/><Relationship Id="rId4546" Type="http://schemas.openxmlformats.org/officeDocument/2006/relationships/hyperlink" Target="https://twitter.com/aashishpokaar" TargetMode="External"/><Relationship Id="rId4753" Type="http://schemas.openxmlformats.org/officeDocument/2006/relationships/vmlDrawing" Target="../drawings/vmlDrawing2.vml"/><Relationship Id="rId1902" Type="http://schemas.openxmlformats.org/officeDocument/2006/relationships/hyperlink" Target="http://pbs.twimg.com/profile_images/815407645385293824/KpS0TxhG_normal.jpg" TargetMode="External"/><Relationship Id="rId2097" Type="http://schemas.openxmlformats.org/officeDocument/2006/relationships/hyperlink" Target="http://pbs.twimg.com/profile_images/823449202579488769/DH0KzzHO_normal.jpg" TargetMode="External"/><Relationship Id="rId3148" Type="http://schemas.openxmlformats.org/officeDocument/2006/relationships/hyperlink" Target="https://twitter.com/unbaised_critic" TargetMode="External"/><Relationship Id="rId3355" Type="http://schemas.openxmlformats.org/officeDocument/2006/relationships/hyperlink" Target="https://twitter.com/amzadbabloo" TargetMode="External"/><Relationship Id="rId3562" Type="http://schemas.openxmlformats.org/officeDocument/2006/relationships/hyperlink" Target="https://twitter.com/aaloktweet" TargetMode="External"/><Relationship Id="rId4406" Type="http://schemas.openxmlformats.org/officeDocument/2006/relationships/hyperlink" Target="https://twitter.com/manishbajpaibjp" TargetMode="External"/><Relationship Id="rId4613" Type="http://schemas.openxmlformats.org/officeDocument/2006/relationships/hyperlink" Target="https://twitter.com/abhi_lash046" TargetMode="External"/><Relationship Id="rId276" Type="http://schemas.openxmlformats.org/officeDocument/2006/relationships/hyperlink" Target="https://t.co/frqMkrxwmz" TargetMode="External"/><Relationship Id="rId483" Type="http://schemas.openxmlformats.org/officeDocument/2006/relationships/hyperlink" Target="http://t.co/r3BamRKC5F" TargetMode="External"/><Relationship Id="rId690" Type="http://schemas.openxmlformats.org/officeDocument/2006/relationships/hyperlink" Target="https://t.co/SEtVqlka92" TargetMode="External"/><Relationship Id="rId2164" Type="http://schemas.openxmlformats.org/officeDocument/2006/relationships/hyperlink" Target="http://pbs.twimg.com/profile_images/856531310717919232/-K-wfq5__normal.jpg" TargetMode="External"/><Relationship Id="rId2371" Type="http://schemas.openxmlformats.org/officeDocument/2006/relationships/hyperlink" Target="http://pbs.twimg.com/profile_images/772344881717006336/mNiNlShE_normal.jpg" TargetMode="External"/><Relationship Id="rId3008" Type="http://schemas.openxmlformats.org/officeDocument/2006/relationships/hyperlink" Target="https://twitter.com/karthikeyacwa" TargetMode="External"/><Relationship Id="rId3215" Type="http://schemas.openxmlformats.org/officeDocument/2006/relationships/hyperlink" Target="https://twitter.com/rajnishji91" TargetMode="External"/><Relationship Id="rId3422" Type="http://schemas.openxmlformats.org/officeDocument/2006/relationships/hyperlink" Target="https://twitter.com/javaidspeaks" TargetMode="External"/><Relationship Id="rId3867" Type="http://schemas.openxmlformats.org/officeDocument/2006/relationships/hyperlink" Target="https://twitter.com/kcsahualld" TargetMode="External"/><Relationship Id="rId136" Type="http://schemas.openxmlformats.org/officeDocument/2006/relationships/hyperlink" Target="http://t.co/qV4AXN8mcF" TargetMode="External"/><Relationship Id="rId343" Type="http://schemas.openxmlformats.org/officeDocument/2006/relationships/hyperlink" Target="https://t.co/uvWw771nky" TargetMode="External"/><Relationship Id="rId550" Type="http://schemas.openxmlformats.org/officeDocument/2006/relationships/hyperlink" Target="https://t.co/Kf50sy8PLy" TargetMode="External"/><Relationship Id="rId788" Type="http://schemas.openxmlformats.org/officeDocument/2006/relationships/hyperlink" Target="http://pbs.twimg.com/profile_images/856171570737197056/_fjxwf-O_normal.jpg" TargetMode="External"/><Relationship Id="rId995" Type="http://schemas.openxmlformats.org/officeDocument/2006/relationships/hyperlink" Target="http://pbs.twimg.com/profile_images/792229802195365888/CZH4YstM_normal.jpg" TargetMode="External"/><Relationship Id="rId1180" Type="http://schemas.openxmlformats.org/officeDocument/2006/relationships/hyperlink" Target="http://abs.twimg.com/sticky/default_profile_images/default_profile_normal.png" TargetMode="External"/><Relationship Id="rId2024" Type="http://schemas.openxmlformats.org/officeDocument/2006/relationships/hyperlink" Target="http://pbs.twimg.com/profile_images/847499316688072705/ISbtISD6_normal.jpg" TargetMode="External"/><Relationship Id="rId2231" Type="http://schemas.openxmlformats.org/officeDocument/2006/relationships/hyperlink" Target="http://pbs.twimg.com/profile_images/769933389520445444/B5jAxxaz_normal.jpg" TargetMode="External"/><Relationship Id="rId2469" Type="http://schemas.openxmlformats.org/officeDocument/2006/relationships/hyperlink" Target="http://pbs.twimg.com/profile_images/836650199938277378/HPeBgh5a_normal.jpg" TargetMode="External"/><Relationship Id="rId2676" Type="http://schemas.openxmlformats.org/officeDocument/2006/relationships/hyperlink" Target="http://pbs.twimg.com/profile_images/879355265400713216/LL4NbWa5_normal.jpg" TargetMode="External"/><Relationship Id="rId2883" Type="http://schemas.openxmlformats.org/officeDocument/2006/relationships/hyperlink" Target="https://twitter.com/vshalsopariwala" TargetMode="External"/><Relationship Id="rId3727" Type="http://schemas.openxmlformats.org/officeDocument/2006/relationships/hyperlink" Target="https://twitter.com/manivijayan7" TargetMode="External"/><Relationship Id="rId3934" Type="http://schemas.openxmlformats.org/officeDocument/2006/relationships/hyperlink" Target="https://twitter.com/trobinsonnewera" TargetMode="External"/><Relationship Id="rId203" Type="http://schemas.openxmlformats.org/officeDocument/2006/relationships/hyperlink" Target="https://t.co/0rNxviBGKA" TargetMode="External"/><Relationship Id="rId648" Type="http://schemas.openxmlformats.org/officeDocument/2006/relationships/hyperlink" Target="https://t.co/9dTMlIaQew" TargetMode="External"/><Relationship Id="rId855" Type="http://schemas.openxmlformats.org/officeDocument/2006/relationships/hyperlink" Target="http://pbs.twimg.com/profile_images/875270763938316288/mPxkOwXY_normal.jpg" TargetMode="External"/><Relationship Id="rId1040" Type="http://schemas.openxmlformats.org/officeDocument/2006/relationships/hyperlink" Target="http://abs.twimg.com/sticky/default_profile_images/default_profile_normal.png" TargetMode="External"/><Relationship Id="rId1278" Type="http://schemas.openxmlformats.org/officeDocument/2006/relationships/hyperlink" Target="http://pbs.twimg.com/profile_images/878869156673671168/81UGBQ0P_normal.jpg" TargetMode="External"/><Relationship Id="rId1485" Type="http://schemas.openxmlformats.org/officeDocument/2006/relationships/hyperlink" Target="http://pbs.twimg.com/profile_images/640060692951752704/lyYmIrB-_normal.jpg" TargetMode="External"/><Relationship Id="rId1692" Type="http://schemas.openxmlformats.org/officeDocument/2006/relationships/hyperlink" Target="http://pbs.twimg.com/profile_images/877547313165549568/FgLMjTpE_normal.jpg" TargetMode="External"/><Relationship Id="rId2329" Type="http://schemas.openxmlformats.org/officeDocument/2006/relationships/hyperlink" Target="http://pbs.twimg.com/profile_images/881699663899795457/dfz3ydXP_normal.jpg" TargetMode="External"/><Relationship Id="rId2536" Type="http://schemas.openxmlformats.org/officeDocument/2006/relationships/hyperlink" Target="http://abs.twimg.com/sticky/default_profile_images/default_profile_normal.png" TargetMode="External"/><Relationship Id="rId2743" Type="http://schemas.openxmlformats.org/officeDocument/2006/relationships/hyperlink" Target="http://pbs.twimg.com/profile_images/877793202387931136/YJZx_eXE_normal.jpg" TargetMode="External"/><Relationship Id="rId4196" Type="http://schemas.openxmlformats.org/officeDocument/2006/relationships/hyperlink" Target="https://twitter.com/vijayntrdaa" TargetMode="External"/><Relationship Id="rId410" Type="http://schemas.openxmlformats.org/officeDocument/2006/relationships/hyperlink" Target="http://t.co/4Z5Gx16cr1" TargetMode="External"/><Relationship Id="rId508" Type="http://schemas.openxmlformats.org/officeDocument/2006/relationships/hyperlink" Target="https://t.co/4PM992oEK5" TargetMode="External"/><Relationship Id="rId715" Type="http://schemas.openxmlformats.org/officeDocument/2006/relationships/hyperlink" Target="https://t.co/W6hQFZXylP" TargetMode="External"/><Relationship Id="rId922" Type="http://schemas.openxmlformats.org/officeDocument/2006/relationships/hyperlink" Target="http://pbs.twimg.com/profile_images/653196885444960256/520p8SV7_normal.jpg" TargetMode="External"/><Relationship Id="rId1138" Type="http://schemas.openxmlformats.org/officeDocument/2006/relationships/hyperlink" Target="http://pbs.twimg.com/profile_images/840847397546676224/8F7mp1v1_normal.jpg" TargetMode="External"/><Relationship Id="rId1345" Type="http://schemas.openxmlformats.org/officeDocument/2006/relationships/hyperlink" Target="http://pbs.twimg.com/profile_images/823099656800440320/mkfsjc8k_normal.jpg" TargetMode="External"/><Relationship Id="rId1552" Type="http://schemas.openxmlformats.org/officeDocument/2006/relationships/hyperlink" Target="http://pbs.twimg.com/profile_images/540833415377850368/D_lWWt92_normal.jpeg" TargetMode="External"/><Relationship Id="rId1997" Type="http://schemas.openxmlformats.org/officeDocument/2006/relationships/hyperlink" Target="http://pbs.twimg.com/profile_images/774164572160692224/YVmT2mqy_normal.jpg" TargetMode="External"/><Relationship Id="rId2603" Type="http://schemas.openxmlformats.org/officeDocument/2006/relationships/hyperlink" Target="http://pbs.twimg.com/profile_images/811094481525014528/h9ta4Dxd_normal.jpg" TargetMode="External"/><Relationship Id="rId2950" Type="http://schemas.openxmlformats.org/officeDocument/2006/relationships/hyperlink" Target="https://twitter.com/chvenkata" TargetMode="External"/><Relationship Id="rId4056" Type="http://schemas.openxmlformats.org/officeDocument/2006/relationships/hyperlink" Target="https://twitter.com/manipmp" TargetMode="External"/><Relationship Id="rId1205" Type="http://schemas.openxmlformats.org/officeDocument/2006/relationships/hyperlink" Target="http://pbs.twimg.com/profile_images/474049779303870464/nrj-4Hh__normal.jpeg" TargetMode="External"/><Relationship Id="rId1857" Type="http://schemas.openxmlformats.org/officeDocument/2006/relationships/hyperlink" Target="http://pbs.twimg.com/profile_images/730711050102792192/EASYoj1a_normal.jpg" TargetMode="External"/><Relationship Id="rId2810" Type="http://schemas.openxmlformats.org/officeDocument/2006/relationships/hyperlink" Target="https://twitter.com/cnbc_awaaz" TargetMode="External"/><Relationship Id="rId2908" Type="http://schemas.openxmlformats.org/officeDocument/2006/relationships/hyperlink" Target="https://twitter.com/khaishk" TargetMode="External"/><Relationship Id="rId4263" Type="http://schemas.openxmlformats.org/officeDocument/2006/relationships/hyperlink" Target="https://twitter.com/manjumathur1" TargetMode="External"/><Relationship Id="rId4470" Type="http://schemas.openxmlformats.org/officeDocument/2006/relationships/hyperlink" Target="https://twitter.com/ashavinayaraj" TargetMode="External"/><Relationship Id="rId4568" Type="http://schemas.openxmlformats.org/officeDocument/2006/relationships/hyperlink" Target="https://twitter.com/nirmal0482" TargetMode="External"/><Relationship Id="rId51" Type="http://schemas.openxmlformats.org/officeDocument/2006/relationships/hyperlink" Target="https://t.co/twxHxOtlG0" TargetMode="External"/><Relationship Id="rId1412" Type="http://schemas.openxmlformats.org/officeDocument/2006/relationships/hyperlink" Target="http://pbs.twimg.com/profile_images/881145427109662720/9Bd8FOqd_normal.jpg" TargetMode="External"/><Relationship Id="rId1717" Type="http://schemas.openxmlformats.org/officeDocument/2006/relationships/hyperlink" Target="http://pbs.twimg.com/profile_images/874475158471364608/xOotJlMy_normal.jpg" TargetMode="External"/><Relationship Id="rId1924" Type="http://schemas.openxmlformats.org/officeDocument/2006/relationships/hyperlink" Target="http://pbs.twimg.com/profile_images/875546578773094400/oSEU1Wp9_normal.jpg" TargetMode="External"/><Relationship Id="rId3072" Type="http://schemas.openxmlformats.org/officeDocument/2006/relationships/hyperlink" Target="https://twitter.com/bankimistry" TargetMode="External"/><Relationship Id="rId3377" Type="http://schemas.openxmlformats.org/officeDocument/2006/relationships/hyperlink" Target="https://twitter.com/bhuvneshwarsan1" TargetMode="External"/><Relationship Id="rId4123" Type="http://schemas.openxmlformats.org/officeDocument/2006/relationships/hyperlink" Target="https://twitter.com/onlytg_gt" TargetMode="External"/><Relationship Id="rId4330" Type="http://schemas.openxmlformats.org/officeDocument/2006/relationships/hyperlink" Target="https://twitter.com/jitendrajagat" TargetMode="External"/><Relationship Id="rId298" Type="http://schemas.openxmlformats.org/officeDocument/2006/relationships/hyperlink" Target="https://t.co/b7XDBkbB7l" TargetMode="External"/><Relationship Id="rId3584" Type="http://schemas.openxmlformats.org/officeDocument/2006/relationships/hyperlink" Target="https://twitter.com/ajaykumargaud1" TargetMode="External"/><Relationship Id="rId3791" Type="http://schemas.openxmlformats.org/officeDocument/2006/relationships/hyperlink" Target="https://twitter.com/thatdoubtfulboy" TargetMode="External"/><Relationship Id="rId3889" Type="http://schemas.openxmlformats.org/officeDocument/2006/relationships/hyperlink" Target="https://twitter.com/maulinshah9" TargetMode="External"/><Relationship Id="rId4428" Type="http://schemas.openxmlformats.org/officeDocument/2006/relationships/hyperlink" Target="https://twitter.com/awake1975" TargetMode="External"/><Relationship Id="rId4635" Type="http://schemas.openxmlformats.org/officeDocument/2006/relationships/hyperlink" Target="https://twitter.com/neelinduneel" TargetMode="External"/><Relationship Id="rId158" Type="http://schemas.openxmlformats.org/officeDocument/2006/relationships/hyperlink" Target="https://t.co/URsl5GwXoc" TargetMode="External"/><Relationship Id="rId2186" Type="http://schemas.openxmlformats.org/officeDocument/2006/relationships/hyperlink" Target="http://pbs.twimg.com/profile_images/606122033777213440/fWqhILUo_normal.jpg" TargetMode="External"/><Relationship Id="rId2393" Type="http://schemas.openxmlformats.org/officeDocument/2006/relationships/hyperlink" Target="http://pbs.twimg.com/profile_images/821572107515478018/oTLYT9p8_normal.jpg" TargetMode="External"/><Relationship Id="rId2698" Type="http://schemas.openxmlformats.org/officeDocument/2006/relationships/hyperlink" Target="http://pbs.twimg.com/profile_images/425960656047579136/v2ZqO_bI_normal.jpeg" TargetMode="External"/><Relationship Id="rId3237" Type="http://schemas.openxmlformats.org/officeDocument/2006/relationships/hyperlink" Target="https://twitter.com/cpunabhai" TargetMode="External"/><Relationship Id="rId3444" Type="http://schemas.openxmlformats.org/officeDocument/2006/relationships/hyperlink" Target="https://twitter.com/suren_kk" TargetMode="External"/><Relationship Id="rId3651" Type="http://schemas.openxmlformats.org/officeDocument/2006/relationships/hyperlink" Target="https://twitter.com/adityagoswami_" TargetMode="External"/><Relationship Id="rId4702" Type="http://schemas.openxmlformats.org/officeDocument/2006/relationships/hyperlink" Target="https://twitter.com/kuvalayamala" TargetMode="External"/><Relationship Id="rId365" Type="http://schemas.openxmlformats.org/officeDocument/2006/relationships/hyperlink" Target="http://t.co/DhE2HHWFpw" TargetMode="External"/><Relationship Id="rId572" Type="http://schemas.openxmlformats.org/officeDocument/2006/relationships/hyperlink" Target="https://t.co/CmqBHMRtRp" TargetMode="External"/><Relationship Id="rId2046" Type="http://schemas.openxmlformats.org/officeDocument/2006/relationships/hyperlink" Target="http://pbs.twimg.com/profile_images/865994950793678849/xtO0RYJJ_normal.jpg" TargetMode="External"/><Relationship Id="rId2253" Type="http://schemas.openxmlformats.org/officeDocument/2006/relationships/hyperlink" Target="http://pbs.twimg.com/profile_images/258865139/prof_gupta-2_normal.jpg" TargetMode="External"/><Relationship Id="rId2460" Type="http://schemas.openxmlformats.org/officeDocument/2006/relationships/hyperlink" Target="http://pbs.twimg.com/profile_images/877718039868735489/Fn_6f5_O_normal.jpg" TargetMode="External"/><Relationship Id="rId3304" Type="http://schemas.openxmlformats.org/officeDocument/2006/relationships/hyperlink" Target="https://twitter.com/urzmurali" TargetMode="External"/><Relationship Id="rId3511" Type="http://schemas.openxmlformats.org/officeDocument/2006/relationships/hyperlink" Target="https://twitter.com/office_of_bsy" TargetMode="External"/><Relationship Id="rId3749" Type="http://schemas.openxmlformats.org/officeDocument/2006/relationships/hyperlink" Target="https://twitter.com/dipenchheda" TargetMode="External"/><Relationship Id="rId3956" Type="http://schemas.openxmlformats.org/officeDocument/2006/relationships/hyperlink" Target="https://twitter.com/motortrendindia" TargetMode="External"/><Relationship Id="rId225" Type="http://schemas.openxmlformats.org/officeDocument/2006/relationships/hyperlink" Target="https://t.co/hmBdT8fsZs" TargetMode="External"/><Relationship Id="rId432" Type="http://schemas.openxmlformats.org/officeDocument/2006/relationships/hyperlink" Target="https://t.co/2ZBWb2vtEl" TargetMode="External"/><Relationship Id="rId877" Type="http://schemas.openxmlformats.org/officeDocument/2006/relationships/hyperlink" Target="http://pbs.twimg.com/profile_images/378800000858947434/ufHY7N3o_normal.jpeg" TargetMode="External"/><Relationship Id="rId1062" Type="http://schemas.openxmlformats.org/officeDocument/2006/relationships/hyperlink" Target="http://pbs.twimg.com/profile_images/868361276950491136/RlqdXT-L_normal.jpg" TargetMode="External"/><Relationship Id="rId2113" Type="http://schemas.openxmlformats.org/officeDocument/2006/relationships/hyperlink" Target="http://pbs.twimg.com/profile_images/876338382066012160/wTIv-aIY_normal.jpg" TargetMode="External"/><Relationship Id="rId2320" Type="http://schemas.openxmlformats.org/officeDocument/2006/relationships/hyperlink" Target="http://pbs.twimg.com/profile_images/869422401834168320/Zhh-XQyu_normal.jpg" TargetMode="External"/><Relationship Id="rId2558" Type="http://schemas.openxmlformats.org/officeDocument/2006/relationships/hyperlink" Target="http://pbs.twimg.com/profile_images/630240839973756928/uq8MS2lr_normal.jpg" TargetMode="External"/><Relationship Id="rId2765" Type="http://schemas.openxmlformats.org/officeDocument/2006/relationships/hyperlink" Target="https://twitter.com/parvarish3" TargetMode="External"/><Relationship Id="rId2972" Type="http://schemas.openxmlformats.org/officeDocument/2006/relationships/hyperlink" Target="https://twitter.com/desikrina" TargetMode="External"/><Relationship Id="rId3609" Type="http://schemas.openxmlformats.org/officeDocument/2006/relationships/hyperlink" Target="https://twitter.com/sv99999" TargetMode="External"/><Relationship Id="rId3816" Type="http://schemas.openxmlformats.org/officeDocument/2006/relationships/hyperlink" Target="https://twitter.com/dil_se02" TargetMode="External"/><Relationship Id="rId737" Type="http://schemas.openxmlformats.org/officeDocument/2006/relationships/hyperlink" Target="https://t.co/LibbEzrNcd" TargetMode="External"/><Relationship Id="rId944" Type="http://schemas.openxmlformats.org/officeDocument/2006/relationships/hyperlink" Target="http://pbs.twimg.com/profile_images/881013452277460992/HG3TMlRu_normal.jpg" TargetMode="External"/><Relationship Id="rId1367" Type="http://schemas.openxmlformats.org/officeDocument/2006/relationships/hyperlink" Target="http://pbs.twimg.com/profile_images/459588413901926400/JAI9pajh_normal.jpeg" TargetMode="External"/><Relationship Id="rId1574" Type="http://schemas.openxmlformats.org/officeDocument/2006/relationships/hyperlink" Target="http://pbs.twimg.com/profile_images/795735079008014337/c8HcWp7H_normal.jpg" TargetMode="External"/><Relationship Id="rId1781" Type="http://schemas.openxmlformats.org/officeDocument/2006/relationships/hyperlink" Target="http://pbs.twimg.com/profile_images/868388482665795585/ts7OZ1ck_normal.jpg" TargetMode="External"/><Relationship Id="rId2418" Type="http://schemas.openxmlformats.org/officeDocument/2006/relationships/hyperlink" Target="http://pbs.twimg.com/profile_images/880051500885696512/RclZh8p5_normal.jpg" TargetMode="External"/><Relationship Id="rId2625" Type="http://schemas.openxmlformats.org/officeDocument/2006/relationships/hyperlink" Target="http://pbs.twimg.com/profile_images/825286106350546944/VtBkvJt5_normal.jpg" TargetMode="External"/><Relationship Id="rId2832" Type="http://schemas.openxmlformats.org/officeDocument/2006/relationships/hyperlink" Target="https://twitter.com/satyam2311" TargetMode="External"/><Relationship Id="rId4078" Type="http://schemas.openxmlformats.org/officeDocument/2006/relationships/hyperlink" Target="https://twitter.com/i_amindelhi" TargetMode="External"/><Relationship Id="rId4285" Type="http://schemas.openxmlformats.org/officeDocument/2006/relationships/hyperlink" Target="https://twitter.com/tyagiankit" TargetMode="External"/><Relationship Id="rId4492" Type="http://schemas.openxmlformats.org/officeDocument/2006/relationships/hyperlink" Target="https://twitter.com/matagopal" TargetMode="External"/><Relationship Id="rId73" Type="http://schemas.openxmlformats.org/officeDocument/2006/relationships/hyperlink" Target="https://t.co/GQfyOT5qqD" TargetMode="External"/><Relationship Id="rId804" Type="http://schemas.openxmlformats.org/officeDocument/2006/relationships/hyperlink" Target="http://pbs.twimg.com/profile_images/868664308065947649/PEAr4G6o_normal.jpg" TargetMode="External"/><Relationship Id="rId1227" Type="http://schemas.openxmlformats.org/officeDocument/2006/relationships/hyperlink" Target="http://pbs.twimg.com/profile_images/1541910485/atul5_normal.jpg" TargetMode="External"/><Relationship Id="rId1434" Type="http://schemas.openxmlformats.org/officeDocument/2006/relationships/hyperlink" Target="http://pbs.twimg.com/profile_images/523458621716168705/AhtHf9WE_normal.jpeg" TargetMode="External"/><Relationship Id="rId1641" Type="http://schemas.openxmlformats.org/officeDocument/2006/relationships/hyperlink" Target="http://pbs.twimg.com/profile_images/704702449521553408/KgOT5OOU_normal.jpg" TargetMode="External"/><Relationship Id="rId1879" Type="http://schemas.openxmlformats.org/officeDocument/2006/relationships/hyperlink" Target="http://pbs.twimg.com/profile_images/855086866822856704/pxbhFHjN_normal.jpg" TargetMode="External"/><Relationship Id="rId3094" Type="http://schemas.openxmlformats.org/officeDocument/2006/relationships/hyperlink" Target="https://twitter.com/ratnani_santosh" TargetMode="External"/><Relationship Id="rId4145" Type="http://schemas.openxmlformats.org/officeDocument/2006/relationships/hyperlink" Target="https://twitter.com/akhil_bhilai" TargetMode="External"/><Relationship Id="rId1501" Type="http://schemas.openxmlformats.org/officeDocument/2006/relationships/hyperlink" Target="http://pbs.twimg.com/profile_images/726646085305782273/JK2-eEGI_normal.jpg" TargetMode="External"/><Relationship Id="rId1739" Type="http://schemas.openxmlformats.org/officeDocument/2006/relationships/hyperlink" Target="http://pbs.twimg.com/profile_images/644412927580045312/Dwq0cHem_normal.jpg" TargetMode="External"/><Relationship Id="rId1946" Type="http://schemas.openxmlformats.org/officeDocument/2006/relationships/hyperlink" Target="http://pbs.twimg.com/profile_images/863037158290071553/Kzx6MhLX_normal.jpg" TargetMode="External"/><Relationship Id="rId3399" Type="http://schemas.openxmlformats.org/officeDocument/2006/relationships/hyperlink" Target="https://twitter.com/karthiga2010" TargetMode="External"/><Relationship Id="rId4005" Type="http://schemas.openxmlformats.org/officeDocument/2006/relationships/hyperlink" Target="https://twitter.com/kmlshdbh" TargetMode="External"/><Relationship Id="rId4352" Type="http://schemas.openxmlformats.org/officeDocument/2006/relationships/hyperlink" Target="https://twitter.com/kunal_verma_pb" TargetMode="External"/><Relationship Id="rId4657" Type="http://schemas.openxmlformats.org/officeDocument/2006/relationships/hyperlink" Target="https://twitter.com/businessline" TargetMode="External"/><Relationship Id="rId1806" Type="http://schemas.openxmlformats.org/officeDocument/2006/relationships/hyperlink" Target="http://pbs.twimg.com/profile_images/866093081875054592/2ZWSyPHA_normal.jpg" TargetMode="External"/><Relationship Id="rId3161" Type="http://schemas.openxmlformats.org/officeDocument/2006/relationships/hyperlink" Target="https://twitter.com/mayankforbjp" TargetMode="External"/><Relationship Id="rId3259" Type="http://schemas.openxmlformats.org/officeDocument/2006/relationships/hyperlink" Target="https://twitter.com/harirc" TargetMode="External"/><Relationship Id="rId3466" Type="http://schemas.openxmlformats.org/officeDocument/2006/relationships/hyperlink" Target="https://twitter.com/shilpiss" TargetMode="External"/><Relationship Id="rId4212" Type="http://schemas.openxmlformats.org/officeDocument/2006/relationships/hyperlink" Target="https://twitter.com/askshaurya" TargetMode="External"/><Relationship Id="rId4517" Type="http://schemas.openxmlformats.org/officeDocument/2006/relationships/hyperlink" Target="https://twitter.com/zakirhu51007984" TargetMode="External"/><Relationship Id="rId387" Type="http://schemas.openxmlformats.org/officeDocument/2006/relationships/hyperlink" Target="https://t.co/cTG6XSKf8E" TargetMode="External"/><Relationship Id="rId594" Type="http://schemas.openxmlformats.org/officeDocument/2006/relationships/hyperlink" Target="http://t.co/sfbf1NtM3h" TargetMode="External"/><Relationship Id="rId2068" Type="http://schemas.openxmlformats.org/officeDocument/2006/relationships/hyperlink" Target="http://pbs.twimg.com/profile_images/845689726682128384/9QLLVPeV_normal.jpg" TargetMode="External"/><Relationship Id="rId2275" Type="http://schemas.openxmlformats.org/officeDocument/2006/relationships/hyperlink" Target="http://pbs.twimg.com/profile_images/878799224091140096/t473LEJf_normal.jpg" TargetMode="External"/><Relationship Id="rId3021" Type="http://schemas.openxmlformats.org/officeDocument/2006/relationships/hyperlink" Target="https://twitter.com/naveenr888" TargetMode="External"/><Relationship Id="rId3119" Type="http://schemas.openxmlformats.org/officeDocument/2006/relationships/hyperlink" Target="https://twitter.com/ashokgoelbjp" TargetMode="External"/><Relationship Id="rId3326" Type="http://schemas.openxmlformats.org/officeDocument/2006/relationships/hyperlink" Target="https://twitter.com/narendr" TargetMode="External"/><Relationship Id="rId3673" Type="http://schemas.openxmlformats.org/officeDocument/2006/relationships/hyperlink" Target="https://twitter.com/somenghosh3" TargetMode="External"/><Relationship Id="rId3880" Type="http://schemas.openxmlformats.org/officeDocument/2006/relationships/hyperlink" Target="https://twitter.com/rppatel1in" TargetMode="External"/><Relationship Id="rId3978" Type="http://schemas.openxmlformats.org/officeDocument/2006/relationships/hyperlink" Target="https://twitter.com/senthil77" TargetMode="External"/><Relationship Id="rId4724" Type="http://schemas.openxmlformats.org/officeDocument/2006/relationships/hyperlink" Target="https://twitter.com/cfpgaurav" TargetMode="External"/><Relationship Id="rId247" Type="http://schemas.openxmlformats.org/officeDocument/2006/relationships/hyperlink" Target="https://t.co/gRmp64k4vz" TargetMode="External"/><Relationship Id="rId899" Type="http://schemas.openxmlformats.org/officeDocument/2006/relationships/hyperlink" Target="http://pbs.twimg.com/profile_images/660726066453983232/LmGGWQcb_normal.jpg" TargetMode="External"/><Relationship Id="rId1084" Type="http://schemas.openxmlformats.org/officeDocument/2006/relationships/hyperlink" Target="http://pbs.twimg.com/profile_images/577855294010580992/MKcYGmM1_normal.jpeg" TargetMode="External"/><Relationship Id="rId2482" Type="http://schemas.openxmlformats.org/officeDocument/2006/relationships/hyperlink" Target="http://abs.twimg.com/sticky/default_profile_images/default_profile_normal.png" TargetMode="External"/><Relationship Id="rId2787" Type="http://schemas.openxmlformats.org/officeDocument/2006/relationships/hyperlink" Target="https://twitter.com/molarcannine" TargetMode="External"/><Relationship Id="rId3533" Type="http://schemas.openxmlformats.org/officeDocument/2006/relationships/hyperlink" Target="https://twitter.com/aryavarta_" TargetMode="External"/><Relationship Id="rId3740" Type="http://schemas.openxmlformats.org/officeDocument/2006/relationships/hyperlink" Target="https://twitter.com/jyotirani" TargetMode="External"/><Relationship Id="rId3838" Type="http://schemas.openxmlformats.org/officeDocument/2006/relationships/hyperlink" Target="https://twitter.com/shashitharoor" TargetMode="External"/><Relationship Id="rId107" Type="http://schemas.openxmlformats.org/officeDocument/2006/relationships/hyperlink" Target="https://t.co/DvsY0KU18o" TargetMode="External"/><Relationship Id="rId454" Type="http://schemas.openxmlformats.org/officeDocument/2006/relationships/hyperlink" Target="https://t.co/jxxpYugf2B" TargetMode="External"/><Relationship Id="rId661" Type="http://schemas.openxmlformats.org/officeDocument/2006/relationships/hyperlink" Target="https://t.co/e5shStG0NA" TargetMode="External"/><Relationship Id="rId759" Type="http://schemas.openxmlformats.org/officeDocument/2006/relationships/hyperlink" Target="https://t.co/yrypjYkLVb" TargetMode="External"/><Relationship Id="rId966" Type="http://schemas.openxmlformats.org/officeDocument/2006/relationships/hyperlink" Target="http://pbs.twimg.com/profile_images/881375223597150209/JqH7Z-Yi_normal.jpg" TargetMode="External"/><Relationship Id="rId1291" Type="http://schemas.openxmlformats.org/officeDocument/2006/relationships/hyperlink" Target="http://pbs.twimg.com/profile_images/870942010177409024/aGIoXWRa_normal.jpg" TargetMode="External"/><Relationship Id="rId1389" Type="http://schemas.openxmlformats.org/officeDocument/2006/relationships/hyperlink" Target="http://pbs.twimg.com/profile_images/834303082930589697/9DAa4KcQ_normal.jpg" TargetMode="External"/><Relationship Id="rId1596" Type="http://schemas.openxmlformats.org/officeDocument/2006/relationships/hyperlink" Target="http://abs.twimg.com/sticky/default_profile_images/default_profile_normal.png" TargetMode="External"/><Relationship Id="rId2135" Type="http://schemas.openxmlformats.org/officeDocument/2006/relationships/hyperlink" Target="http://abs.twimg.com/sticky/default_profile_images/default_profile_normal.png" TargetMode="External"/><Relationship Id="rId2342" Type="http://schemas.openxmlformats.org/officeDocument/2006/relationships/hyperlink" Target="http://pbs.twimg.com/profile_images/870368746644291584/C86KTO9i_normal.jpg" TargetMode="External"/><Relationship Id="rId2647" Type="http://schemas.openxmlformats.org/officeDocument/2006/relationships/hyperlink" Target="http://pbs.twimg.com/profile_images/812621945007181824/uf5zvFB1_normal.jpg" TargetMode="External"/><Relationship Id="rId2994" Type="http://schemas.openxmlformats.org/officeDocument/2006/relationships/hyperlink" Target="https://twitter.com/rsprasad" TargetMode="External"/><Relationship Id="rId3600" Type="http://schemas.openxmlformats.org/officeDocument/2006/relationships/hyperlink" Target="https://twitter.com/facebook" TargetMode="External"/><Relationship Id="rId314" Type="http://schemas.openxmlformats.org/officeDocument/2006/relationships/hyperlink" Target="https://t.co/8doSZzkknX" TargetMode="External"/><Relationship Id="rId521" Type="http://schemas.openxmlformats.org/officeDocument/2006/relationships/hyperlink" Target="https://t.co/Fs1mpXXvJ0" TargetMode="External"/><Relationship Id="rId619" Type="http://schemas.openxmlformats.org/officeDocument/2006/relationships/hyperlink" Target="https://t.co/qMiDXHx277" TargetMode="External"/><Relationship Id="rId1151" Type="http://schemas.openxmlformats.org/officeDocument/2006/relationships/hyperlink" Target="http://pbs.twimg.com/profile_images/750689591531704320/MS0uLzPo_normal.jpg" TargetMode="External"/><Relationship Id="rId1249" Type="http://schemas.openxmlformats.org/officeDocument/2006/relationships/hyperlink" Target="http://pbs.twimg.com/profile_images/810748107705159680/e4_LWeCb_normal.jpg" TargetMode="External"/><Relationship Id="rId2202" Type="http://schemas.openxmlformats.org/officeDocument/2006/relationships/hyperlink" Target="http://pbs.twimg.com/profile_images/856319435111530496/uIv8Hvi__normal.jpg" TargetMode="External"/><Relationship Id="rId2854" Type="http://schemas.openxmlformats.org/officeDocument/2006/relationships/hyperlink" Target="https://twitter.com/shaunkrish" TargetMode="External"/><Relationship Id="rId3905" Type="http://schemas.openxmlformats.org/officeDocument/2006/relationships/hyperlink" Target="https://twitter.com/nakharewali" TargetMode="External"/><Relationship Id="rId95" Type="http://schemas.openxmlformats.org/officeDocument/2006/relationships/hyperlink" Target="https://t.co/U94R38jR23" TargetMode="External"/><Relationship Id="rId826" Type="http://schemas.openxmlformats.org/officeDocument/2006/relationships/hyperlink" Target="http://pbs.twimg.com/profile_images/1605821408/CM_Photo_normal.jpg" TargetMode="External"/><Relationship Id="rId1011" Type="http://schemas.openxmlformats.org/officeDocument/2006/relationships/hyperlink" Target="http://pbs.twimg.com/profile_images/849264822273421312/-D_ZK_u5_normal.jpg" TargetMode="External"/><Relationship Id="rId1109" Type="http://schemas.openxmlformats.org/officeDocument/2006/relationships/hyperlink" Target="http://pbs.twimg.com/profile_images/3167874356/ed1ea3ef723e24318f140fe2bf18aca7_normal.jpeg" TargetMode="External"/><Relationship Id="rId1456" Type="http://schemas.openxmlformats.org/officeDocument/2006/relationships/hyperlink" Target="http://pbs.twimg.com/profile_images/881370216545927169/neZTjjM9_normal.jpg" TargetMode="External"/><Relationship Id="rId1663" Type="http://schemas.openxmlformats.org/officeDocument/2006/relationships/hyperlink" Target="http://pbs.twimg.com/profile_images/652926056798646272/CJzyucrY_normal.jpg" TargetMode="External"/><Relationship Id="rId1870" Type="http://schemas.openxmlformats.org/officeDocument/2006/relationships/hyperlink" Target="http://pbs.twimg.com/profile_images/854415547311812611/zveJnzFX_normal.jpg" TargetMode="External"/><Relationship Id="rId1968" Type="http://schemas.openxmlformats.org/officeDocument/2006/relationships/hyperlink" Target="http://pbs.twimg.com/profile_images/378800000020342724/04e0e8212e0b4c22c82c7bbf9115246a_normal.jpeg" TargetMode="External"/><Relationship Id="rId2507" Type="http://schemas.openxmlformats.org/officeDocument/2006/relationships/hyperlink" Target="http://pbs.twimg.com/profile_images/857874748528898048/GrxGlkP__normal.jpg" TargetMode="External"/><Relationship Id="rId2714" Type="http://schemas.openxmlformats.org/officeDocument/2006/relationships/hyperlink" Target="http://pbs.twimg.com/profile_images/871293232101040128/vIO4efWy_normal.jpg" TargetMode="External"/><Relationship Id="rId2921" Type="http://schemas.openxmlformats.org/officeDocument/2006/relationships/hyperlink" Target="https://twitter.com/_sanjaytripathi" TargetMode="External"/><Relationship Id="rId4167" Type="http://schemas.openxmlformats.org/officeDocument/2006/relationships/hyperlink" Target="https://twitter.com/babitas76495553" TargetMode="External"/><Relationship Id="rId4374" Type="http://schemas.openxmlformats.org/officeDocument/2006/relationships/hyperlink" Target="https://twitter.com/adityak09986509" TargetMode="External"/><Relationship Id="rId4581" Type="http://schemas.openxmlformats.org/officeDocument/2006/relationships/hyperlink" Target="https://twitter.com/jitendra60singh" TargetMode="External"/><Relationship Id="rId1316" Type="http://schemas.openxmlformats.org/officeDocument/2006/relationships/hyperlink" Target="http://pbs.twimg.com/profile_images/881125931783532544/jvklhzL6_normal.jpg" TargetMode="External"/><Relationship Id="rId1523" Type="http://schemas.openxmlformats.org/officeDocument/2006/relationships/hyperlink" Target="http://pbs.twimg.com/profile_images/794839340803358720/yux291w9_normal.jpg" TargetMode="External"/><Relationship Id="rId1730" Type="http://schemas.openxmlformats.org/officeDocument/2006/relationships/hyperlink" Target="http://pbs.twimg.com/profile_images/430579472975159296/-oX0NKKu_normal.jpeg" TargetMode="External"/><Relationship Id="rId3183" Type="http://schemas.openxmlformats.org/officeDocument/2006/relationships/hyperlink" Target="https://twitter.com/shaijuttan" TargetMode="External"/><Relationship Id="rId3390" Type="http://schemas.openxmlformats.org/officeDocument/2006/relationships/hyperlink" Target="https://twitter.com/maisuriyajatin" TargetMode="External"/><Relationship Id="rId4027" Type="http://schemas.openxmlformats.org/officeDocument/2006/relationships/hyperlink" Target="https://twitter.com/sony_india" TargetMode="External"/><Relationship Id="rId4234" Type="http://schemas.openxmlformats.org/officeDocument/2006/relationships/hyperlink" Target="https://twitter.com/disozakhan" TargetMode="External"/><Relationship Id="rId4441" Type="http://schemas.openxmlformats.org/officeDocument/2006/relationships/hyperlink" Target="https://twitter.com/talhakp90" TargetMode="External"/><Relationship Id="rId4679" Type="http://schemas.openxmlformats.org/officeDocument/2006/relationships/hyperlink" Target="https://twitter.com/cschanchal1" TargetMode="External"/><Relationship Id="rId22" Type="http://schemas.openxmlformats.org/officeDocument/2006/relationships/hyperlink" Target="https://t.co/ClFvnZw25i" TargetMode="External"/><Relationship Id="rId1828" Type="http://schemas.openxmlformats.org/officeDocument/2006/relationships/hyperlink" Target="http://pbs.twimg.com/profile_images/746660037347553284/zfROzPdP_normal.jpg" TargetMode="External"/><Relationship Id="rId3043" Type="http://schemas.openxmlformats.org/officeDocument/2006/relationships/hyperlink" Target="https://twitter.com/dwaraganath" TargetMode="External"/><Relationship Id="rId3250" Type="http://schemas.openxmlformats.org/officeDocument/2006/relationships/hyperlink" Target="https://twitter.com/naveenkumarv19" TargetMode="External"/><Relationship Id="rId3488" Type="http://schemas.openxmlformats.org/officeDocument/2006/relationships/hyperlink" Target="https://twitter.com/prakashmd2" TargetMode="External"/><Relationship Id="rId3695" Type="http://schemas.openxmlformats.org/officeDocument/2006/relationships/hyperlink" Target="https://twitter.com/flexrule" TargetMode="External"/><Relationship Id="rId4539" Type="http://schemas.openxmlformats.org/officeDocument/2006/relationships/hyperlink" Target="https://twitter.com/msisodia" TargetMode="External"/><Relationship Id="rId4746" Type="http://schemas.openxmlformats.org/officeDocument/2006/relationships/hyperlink" Target="https://twitter.com/niteshkumar009" TargetMode="External"/><Relationship Id="rId171" Type="http://schemas.openxmlformats.org/officeDocument/2006/relationships/hyperlink" Target="https://t.co/Er3uF8DvYC" TargetMode="External"/><Relationship Id="rId2297" Type="http://schemas.openxmlformats.org/officeDocument/2006/relationships/hyperlink" Target="http://pbs.twimg.com/profile_images/800958483277324288/gGR-u2Su_normal.jpg" TargetMode="External"/><Relationship Id="rId3348" Type="http://schemas.openxmlformats.org/officeDocument/2006/relationships/hyperlink" Target="https://twitter.com/bijalwansandeep" TargetMode="External"/><Relationship Id="rId3555" Type="http://schemas.openxmlformats.org/officeDocument/2006/relationships/hyperlink" Target="https://twitter.com/772405sunil" TargetMode="External"/><Relationship Id="rId3762" Type="http://schemas.openxmlformats.org/officeDocument/2006/relationships/hyperlink" Target="https://twitter.com/dhasthansatham" TargetMode="External"/><Relationship Id="rId4301" Type="http://schemas.openxmlformats.org/officeDocument/2006/relationships/hyperlink" Target="https://twitter.com/aam_knowindia" TargetMode="External"/><Relationship Id="rId4606" Type="http://schemas.openxmlformats.org/officeDocument/2006/relationships/hyperlink" Target="https://twitter.com/kiruthikstr" TargetMode="External"/><Relationship Id="rId269" Type="http://schemas.openxmlformats.org/officeDocument/2006/relationships/hyperlink" Target="https://t.co/34NrCI83AT" TargetMode="External"/><Relationship Id="rId476" Type="http://schemas.openxmlformats.org/officeDocument/2006/relationships/hyperlink" Target="https://t.co/IG8lyUVGdW" TargetMode="External"/><Relationship Id="rId683" Type="http://schemas.openxmlformats.org/officeDocument/2006/relationships/hyperlink" Target="http://t.co/34H6zJH6T9" TargetMode="External"/><Relationship Id="rId890" Type="http://schemas.openxmlformats.org/officeDocument/2006/relationships/hyperlink" Target="http://pbs.twimg.com/profile_images/851545318713720832/Fr9gAkEt_normal.jpg" TargetMode="External"/><Relationship Id="rId2157" Type="http://schemas.openxmlformats.org/officeDocument/2006/relationships/hyperlink" Target="http://pbs.twimg.com/profile_images/820480552448864256/XyM1PuQD_normal.jpg" TargetMode="External"/><Relationship Id="rId2364" Type="http://schemas.openxmlformats.org/officeDocument/2006/relationships/hyperlink" Target="http://pbs.twimg.com/profile_images/856890499894038529/8YeBhFD4_normal.jpg" TargetMode="External"/><Relationship Id="rId2571" Type="http://schemas.openxmlformats.org/officeDocument/2006/relationships/hyperlink" Target="http://pbs.twimg.com/profile_images/872479234484191234/DCUlm-AV_normal.jpg" TargetMode="External"/><Relationship Id="rId3110" Type="http://schemas.openxmlformats.org/officeDocument/2006/relationships/hyperlink" Target="https://twitter.com/sank4lpr" TargetMode="External"/><Relationship Id="rId3208" Type="http://schemas.openxmlformats.org/officeDocument/2006/relationships/hyperlink" Target="https://twitter.com/bunibroto" TargetMode="External"/><Relationship Id="rId3415" Type="http://schemas.openxmlformats.org/officeDocument/2006/relationships/hyperlink" Target="https://twitter.com/mahendragosav10" TargetMode="External"/><Relationship Id="rId129" Type="http://schemas.openxmlformats.org/officeDocument/2006/relationships/hyperlink" Target="https://t.co/CWZJtcrmlE" TargetMode="External"/><Relationship Id="rId336" Type="http://schemas.openxmlformats.org/officeDocument/2006/relationships/hyperlink" Target="https://t.co/FCTBbsva5O" TargetMode="External"/><Relationship Id="rId543" Type="http://schemas.openxmlformats.org/officeDocument/2006/relationships/hyperlink" Target="https://t.co/dKdNjo4PwI" TargetMode="External"/><Relationship Id="rId988" Type="http://schemas.openxmlformats.org/officeDocument/2006/relationships/hyperlink" Target="http://pbs.twimg.com/profile_images/880317757233000450/oUgPGeG7_normal.jpg" TargetMode="External"/><Relationship Id="rId1173" Type="http://schemas.openxmlformats.org/officeDocument/2006/relationships/hyperlink" Target="http://pbs.twimg.com/profile_images/870966004557414400/XcpcG67J_normal.jpg" TargetMode="External"/><Relationship Id="rId1380" Type="http://schemas.openxmlformats.org/officeDocument/2006/relationships/hyperlink" Target="http://pbs.twimg.com/profile_images/872694413134241792/yWUwITM-_normal.jpg" TargetMode="External"/><Relationship Id="rId2017" Type="http://schemas.openxmlformats.org/officeDocument/2006/relationships/hyperlink" Target="http://pbs.twimg.com/profile_images/880376040366813184/_D9SxFF9_normal.jpg" TargetMode="External"/><Relationship Id="rId2224" Type="http://schemas.openxmlformats.org/officeDocument/2006/relationships/hyperlink" Target="http://pbs.twimg.com/profile_images/602751377312325632/qab0hm25_normal.jpg" TargetMode="External"/><Relationship Id="rId2669" Type="http://schemas.openxmlformats.org/officeDocument/2006/relationships/hyperlink" Target="http://pbs.twimg.com/profile_images/378800000259161703/5320fd1f37d69b591267de3d773de799_normal.jpeg" TargetMode="External"/><Relationship Id="rId2876" Type="http://schemas.openxmlformats.org/officeDocument/2006/relationships/hyperlink" Target="https://twitter.com/vikascongress" TargetMode="External"/><Relationship Id="rId3622" Type="http://schemas.openxmlformats.org/officeDocument/2006/relationships/hyperlink" Target="https://twitter.com/drkiritpsolanki" TargetMode="External"/><Relationship Id="rId3927" Type="http://schemas.openxmlformats.org/officeDocument/2006/relationships/hyperlink" Target="https://twitter.com/krishnarajeevn" TargetMode="External"/><Relationship Id="rId403" Type="http://schemas.openxmlformats.org/officeDocument/2006/relationships/hyperlink" Target="https://t.co/RvrzxDv8q2" TargetMode="External"/><Relationship Id="rId750" Type="http://schemas.openxmlformats.org/officeDocument/2006/relationships/hyperlink" Target="http://t.co/YDMXaWVLvy" TargetMode="External"/><Relationship Id="rId848" Type="http://schemas.openxmlformats.org/officeDocument/2006/relationships/hyperlink" Target="http://pbs.twimg.com/profile_images/870291486281269248/QtPIvRqI_normal.jpg" TargetMode="External"/><Relationship Id="rId1033" Type="http://schemas.openxmlformats.org/officeDocument/2006/relationships/hyperlink" Target="http://pbs.twimg.com/profile_images/692608354108047360/0L-J1cxN_normal.jpg" TargetMode="External"/><Relationship Id="rId1478" Type="http://schemas.openxmlformats.org/officeDocument/2006/relationships/hyperlink" Target="http://pbs.twimg.com/profile_images/786768566280458240/10bMmNvU_normal.jpg" TargetMode="External"/><Relationship Id="rId1685" Type="http://schemas.openxmlformats.org/officeDocument/2006/relationships/hyperlink" Target="http://pbs.twimg.com/profile_images/868078889465069568/8Odxo71I_normal.jpg" TargetMode="External"/><Relationship Id="rId1892" Type="http://schemas.openxmlformats.org/officeDocument/2006/relationships/hyperlink" Target="http://pbs.twimg.com/profile_images/880078936696401922/SyXdXPaT_normal.jpg" TargetMode="External"/><Relationship Id="rId2431" Type="http://schemas.openxmlformats.org/officeDocument/2006/relationships/hyperlink" Target="http://pbs.twimg.com/profile_images/860559704027578369/wlcrODob_normal.jpg" TargetMode="External"/><Relationship Id="rId2529" Type="http://schemas.openxmlformats.org/officeDocument/2006/relationships/hyperlink" Target="http://pbs.twimg.com/profile_images/646964163340713984/66AOueJY_normal.jpg" TargetMode="External"/><Relationship Id="rId2736" Type="http://schemas.openxmlformats.org/officeDocument/2006/relationships/hyperlink" Target="http://pbs.twimg.com/profile_images/713898728646709248/EUtZ5jH6_normal.jpg" TargetMode="External"/><Relationship Id="rId4091" Type="http://schemas.openxmlformats.org/officeDocument/2006/relationships/hyperlink" Target="https://twitter.com/aap_ka_ap" TargetMode="External"/><Relationship Id="rId4189" Type="http://schemas.openxmlformats.org/officeDocument/2006/relationships/hyperlink" Target="https://twitter.com/sashiscorpio" TargetMode="External"/><Relationship Id="rId610" Type="http://schemas.openxmlformats.org/officeDocument/2006/relationships/hyperlink" Target="http://t.co/Z7PnTcILZg" TargetMode="External"/><Relationship Id="rId708" Type="http://schemas.openxmlformats.org/officeDocument/2006/relationships/hyperlink" Target="https://t.co/ZbrqTSo2jB" TargetMode="External"/><Relationship Id="rId915" Type="http://schemas.openxmlformats.org/officeDocument/2006/relationships/hyperlink" Target="http://pbs.twimg.com/profile_images/2344834548/u0a1a26ezc0t4hhmqq9m_normal.jpeg" TargetMode="External"/><Relationship Id="rId1240" Type="http://schemas.openxmlformats.org/officeDocument/2006/relationships/hyperlink" Target="http://abs.twimg.com/sticky/default_profile_images/default_profile_normal.png" TargetMode="External"/><Relationship Id="rId1338" Type="http://schemas.openxmlformats.org/officeDocument/2006/relationships/hyperlink" Target="http://pbs.twimg.com/profile_images/831920194901549056/xTaLRtxs_normal.jpg" TargetMode="External"/><Relationship Id="rId1545" Type="http://schemas.openxmlformats.org/officeDocument/2006/relationships/hyperlink" Target="http://pbs.twimg.com/profile_images/877114350942789632/q2CvoXGr_normal.jpg" TargetMode="External"/><Relationship Id="rId2943" Type="http://schemas.openxmlformats.org/officeDocument/2006/relationships/hyperlink" Target="https://twitter.com/b" TargetMode="External"/><Relationship Id="rId4049" Type="http://schemas.openxmlformats.org/officeDocument/2006/relationships/hyperlink" Target="https://twitter.com/makhanlal2_" TargetMode="External"/><Relationship Id="rId4396" Type="http://schemas.openxmlformats.org/officeDocument/2006/relationships/hyperlink" Target="https://twitter.com/akhila_wali" TargetMode="External"/><Relationship Id="rId1100" Type="http://schemas.openxmlformats.org/officeDocument/2006/relationships/hyperlink" Target="http://pbs.twimg.com/profile_images/616105404028731392/LqBQ6Fcg_normal.jpg" TargetMode="External"/><Relationship Id="rId1405" Type="http://schemas.openxmlformats.org/officeDocument/2006/relationships/hyperlink" Target="http://pbs.twimg.com/profile_images/847465186831220740/G7zdbAKU_normal.jpg" TargetMode="External"/><Relationship Id="rId1752" Type="http://schemas.openxmlformats.org/officeDocument/2006/relationships/hyperlink" Target="http://pbs.twimg.com/profile_images/881077426339553280/-RLpcRsL_normal.jpg" TargetMode="External"/><Relationship Id="rId2803" Type="http://schemas.openxmlformats.org/officeDocument/2006/relationships/hyperlink" Target="https://twitter.com/sumitsonii" TargetMode="External"/><Relationship Id="rId4256" Type="http://schemas.openxmlformats.org/officeDocument/2006/relationships/hyperlink" Target="https://twitter.com/raisinaseries" TargetMode="External"/><Relationship Id="rId4463" Type="http://schemas.openxmlformats.org/officeDocument/2006/relationships/hyperlink" Target="https://twitter.com/harmesh009" TargetMode="External"/><Relationship Id="rId4670" Type="http://schemas.openxmlformats.org/officeDocument/2006/relationships/hyperlink" Target="https://twitter.com/gizbotcom" TargetMode="External"/><Relationship Id="rId44" Type="http://schemas.openxmlformats.org/officeDocument/2006/relationships/hyperlink" Target="http://t.co/NVqrIbztdr" TargetMode="External"/><Relationship Id="rId1612" Type="http://schemas.openxmlformats.org/officeDocument/2006/relationships/hyperlink" Target="http://pbs.twimg.com/profile_images/881162542956949505/XvpI6Llb_normal.jpg" TargetMode="External"/><Relationship Id="rId1917" Type="http://schemas.openxmlformats.org/officeDocument/2006/relationships/hyperlink" Target="http://pbs.twimg.com/profile_images/876312612815884289/PHgmbREd_normal.jpg" TargetMode="External"/><Relationship Id="rId3065" Type="http://schemas.openxmlformats.org/officeDocument/2006/relationships/hyperlink" Target="https://twitter.com/lalashwa" TargetMode="External"/><Relationship Id="rId3272" Type="http://schemas.openxmlformats.org/officeDocument/2006/relationships/hyperlink" Target="https://twitter.com/boopatymurugesh" TargetMode="External"/><Relationship Id="rId4116" Type="http://schemas.openxmlformats.org/officeDocument/2006/relationships/hyperlink" Target="https://twitter.com/bjprajora" TargetMode="External"/><Relationship Id="rId4323" Type="http://schemas.openxmlformats.org/officeDocument/2006/relationships/hyperlink" Target="https://twitter.com/gauravbjpfzd" TargetMode="External"/><Relationship Id="rId4530" Type="http://schemas.openxmlformats.org/officeDocument/2006/relationships/hyperlink" Target="https://twitter.com/sanjayazadsln" TargetMode="External"/><Relationship Id="rId193" Type="http://schemas.openxmlformats.org/officeDocument/2006/relationships/hyperlink" Target="http://t.co/tp9JdV8UZh" TargetMode="External"/><Relationship Id="rId498" Type="http://schemas.openxmlformats.org/officeDocument/2006/relationships/hyperlink" Target="https://t.co/ixDiWsobCc" TargetMode="External"/><Relationship Id="rId2081" Type="http://schemas.openxmlformats.org/officeDocument/2006/relationships/hyperlink" Target="http://pbs.twimg.com/profile_images/1195554309/FE-for-Facebook_normal.jpg" TargetMode="External"/><Relationship Id="rId2179" Type="http://schemas.openxmlformats.org/officeDocument/2006/relationships/hyperlink" Target="http://pbs.twimg.com/profile_images/860494650699911169/Dh6jvqrN_normal.jpg" TargetMode="External"/><Relationship Id="rId3132" Type="http://schemas.openxmlformats.org/officeDocument/2006/relationships/hyperlink" Target="https://twitter.com/vishweshiremath" TargetMode="External"/><Relationship Id="rId3577" Type="http://schemas.openxmlformats.org/officeDocument/2006/relationships/hyperlink" Target="https://twitter.com/anil_marali" TargetMode="External"/><Relationship Id="rId3784" Type="http://schemas.openxmlformats.org/officeDocument/2006/relationships/hyperlink" Target="https://twitter.com/nagendrashukl17" TargetMode="External"/><Relationship Id="rId3991" Type="http://schemas.openxmlformats.org/officeDocument/2006/relationships/hyperlink" Target="https://twitter.com/mukeshjha639" TargetMode="External"/><Relationship Id="rId4628" Type="http://schemas.openxmlformats.org/officeDocument/2006/relationships/hyperlink" Target="https://twitter.com/manojmehra2610" TargetMode="External"/><Relationship Id="rId260" Type="http://schemas.openxmlformats.org/officeDocument/2006/relationships/hyperlink" Target="https://t.co/FgLAW2kA9b" TargetMode="External"/><Relationship Id="rId2386" Type="http://schemas.openxmlformats.org/officeDocument/2006/relationships/hyperlink" Target="http://pbs.twimg.com/profile_images/860824186490675204/BE3UQ6ab_normal.jpg" TargetMode="External"/><Relationship Id="rId2593" Type="http://schemas.openxmlformats.org/officeDocument/2006/relationships/hyperlink" Target="http://pbs.twimg.com/profile_images/877507488827883521/NhjFUe0A_normal.jpg" TargetMode="External"/><Relationship Id="rId3437" Type="http://schemas.openxmlformats.org/officeDocument/2006/relationships/hyperlink" Target="https://twitter.com/akki__official" TargetMode="External"/><Relationship Id="rId3644" Type="http://schemas.openxmlformats.org/officeDocument/2006/relationships/hyperlink" Target="https://twitter.com/bjplive" TargetMode="External"/><Relationship Id="rId3851" Type="http://schemas.openxmlformats.org/officeDocument/2006/relationships/hyperlink" Target="https://twitter.com/pemakhandubjp" TargetMode="External"/><Relationship Id="rId120" Type="http://schemas.openxmlformats.org/officeDocument/2006/relationships/hyperlink" Target="https://t.co/PqqLKnsVDI" TargetMode="External"/><Relationship Id="rId358" Type="http://schemas.openxmlformats.org/officeDocument/2006/relationships/hyperlink" Target="https://t.co/DZZ3EaK1mF" TargetMode="External"/><Relationship Id="rId565" Type="http://schemas.openxmlformats.org/officeDocument/2006/relationships/hyperlink" Target="http://t.co/OE6C7pLUw3" TargetMode="External"/><Relationship Id="rId772" Type="http://schemas.openxmlformats.org/officeDocument/2006/relationships/hyperlink" Target="http://pbs.twimg.com/profile_images/623698936885219329/SCEla7FC_normal.jpg" TargetMode="External"/><Relationship Id="rId1195" Type="http://schemas.openxmlformats.org/officeDocument/2006/relationships/hyperlink" Target="http://pbs.twimg.com/profile_images/576411558298800128/3FGMMw2J_normal.jpeg" TargetMode="External"/><Relationship Id="rId2039" Type="http://schemas.openxmlformats.org/officeDocument/2006/relationships/hyperlink" Target="http://pbs.twimg.com/profile_images/823509017767120901/Sad-OM-6_normal.jpg" TargetMode="External"/><Relationship Id="rId2246" Type="http://schemas.openxmlformats.org/officeDocument/2006/relationships/hyperlink" Target="http://pbs.twimg.com/profile_images/796443582546776064/sx0a5-04_normal.jpg" TargetMode="External"/><Relationship Id="rId2453" Type="http://schemas.openxmlformats.org/officeDocument/2006/relationships/hyperlink" Target="http://pbs.twimg.com/profile_images/879190889519759361/nDjsuf55_normal.jpg" TargetMode="External"/><Relationship Id="rId2660" Type="http://schemas.openxmlformats.org/officeDocument/2006/relationships/hyperlink" Target="http://pbs.twimg.com/profile_images/471236975135956993/Pu8tMwh4_normal.jpeg" TargetMode="External"/><Relationship Id="rId2898" Type="http://schemas.openxmlformats.org/officeDocument/2006/relationships/hyperlink" Target="https://twitter.com/shankarrao1753" TargetMode="External"/><Relationship Id="rId3504" Type="http://schemas.openxmlformats.org/officeDocument/2006/relationships/hyperlink" Target="https://twitter.com/bjpdrmahendra" TargetMode="External"/><Relationship Id="rId3711" Type="http://schemas.openxmlformats.org/officeDocument/2006/relationships/hyperlink" Target="https://twitter.com/shweta0575" TargetMode="External"/><Relationship Id="rId3949" Type="http://schemas.openxmlformats.org/officeDocument/2006/relationships/hyperlink" Target="https://twitter.com/megarajraja" TargetMode="External"/><Relationship Id="rId218" Type="http://schemas.openxmlformats.org/officeDocument/2006/relationships/hyperlink" Target="https://t.co/81B2moCEJ2" TargetMode="External"/><Relationship Id="rId425" Type="http://schemas.openxmlformats.org/officeDocument/2006/relationships/hyperlink" Target="https://t.co/kUZFPAcFpT" TargetMode="External"/><Relationship Id="rId632" Type="http://schemas.openxmlformats.org/officeDocument/2006/relationships/hyperlink" Target="https://t.co/B71uXDhmB5" TargetMode="External"/><Relationship Id="rId1055" Type="http://schemas.openxmlformats.org/officeDocument/2006/relationships/hyperlink" Target="http://pbs.twimg.com/profile_images/880408804478799873/a_nzA67k_normal.jpg" TargetMode="External"/><Relationship Id="rId1262" Type="http://schemas.openxmlformats.org/officeDocument/2006/relationships/hyperlink" Target="http://pbs.twimg.com/profile_images/840576638345654272/KKTy4tl8_normal.jpg" TargetMode="External"/><Relationship Id="rId2106" Type="http://schemas.openxmlformats.org/officeDocument/2006/relationships/hyperlink" Target="http://pbs.twimg.com/profile_images/869571396036198400/3v7eTgAC_normal.jpg" TargetMode="External"/><Relationship Id="rId2313" Type="http://schemas.openxmlformats.org/officeDocument/2006/relationships/hyperlink" Target="http://pbs.twimg.com/profile_images/803212454796759041/F9SROKWp_normal.jpg" TargetMode="External"/><Relationship Id="rId2520" Type="http://schemas.openxmlformats.org/officeDocument/2006/relationships/hyperlink" Target="http://abs.twimg.com/sticky/default_profile_images/default_profile_normal.png" TargetMode="External"/><Relationship Id="rId2758" Type="http://schemas.openxmlformats.org/officeDocument/2006/relationships/hyperlink" Target="http://pbs.twimg.com/profile_images/839787704976084992/jcZ6_A6S_normal.jpg" TargetMode="External"/><Relationship Id="rId2965" Type="http://schemas.openxmlformats.org/officeDocument/2006/relationships/hyperlink" Target="https://twitter.com/nareshupreti" TargetMode="External"/><Relationship Id="rId3809" Type="http://schemas.openxmlformats.org/officeDocument/2006/relationships/hyperlink" Target="https://twitter.com/odmag" TargetMode="External"/><Relationship Id="rId937" Type="http://schemas.openxmlformats.org/officeDocument/2006/relationships/hyperlink" Target="http://pbs.twimg.com/profile_images/846537948296302592/D-7da5cs_normal.jpg" TargetMode="External"/><Relationship Id="rId1122" Type="http://schemas.openxmlformats.org/officeDocument/2006/relationships/hyperlink" Target="http://pbs.twimg.com/profile_images/794425736400515072/WZNMk41m_normal.jpg" TargetMode="External"/><Relationship Id="rId1567" Type="http://schemas.openxmlformats.org/officeDocument/2006/relationships/hyperlink" Target="http://pbs.twimg.com/profile_images/880810478464782337/qYXD6k5e_normal.jpg" TargetMode="External"/><Relationship Id="rId1774" Type="http://schemas.openxmlformats.org/officeDocument/2006/relationships/hyperlink" Target="http://pbs.twimg.com/profile_images/834674767743578112/z-cb93dM_normal.jpg" TargetMode="External"/><Relationship Id="rId1981" Type="http://schemas.openxmlformats.org/officeDocument/2006/relationships/hyperlink" Target="http://pbs.twimg.com/profile_images/838403174532792320/-PRGTVNz_normal.jpg" TargetMode="External"/><Relationship Id="rId2618" Type="http://schemas.openxmlformats.org/officeDocument/2006/relationships/hyperlink" Target="http://pbs.twimg.com/profile_images/877568002694295554/AXqFz534_normal.jpg" TargetMode="External"/><Relationship Id="rId2825" Type="http://schemas.openxmlformats.org/officeDocument/2006/relationships/hyperlink" Target="https://twitter.com/veeren_p" TargetMode="External"/><Relationship Id="rId4180" Type="http://schemas.openxmlformats.org/officeDocument/2006/relationships/hyperlink" Target="https://twitter.com/kamal199304" TargetMode="External"/><Relationship Id="rId4278" Type="http://schemas.openxmlformats.org/officeDocument/2006/relationships/hyperlink" Target="https://twitter.com/asdhami1" TargetMode="External"/><Relationship Id="rId4485" Type="http://schemas.openxmlformats.org/officeDocument/2006/relationships/hyperlink" Target="https://twitter.com/shuklapinku" TargetMode="External"/><Relationship Id="rId66" Type="http://schemas.openxmlformats.org/officeDocument/2006/relationships/hyperlink" Target="https://t.co/MQlb3I06xV" TargetMode="External"/><Relationship Id="rId1427" Type="http://schemas.openxmlformats.org/officeDocument/2006/relationships/hyperlink" Target="http://pbs.twimg.com/profile_images/611057778459697152/WWUu_IS9_normal.jpg" TargetMode="External"/><Relationship Id="rId1634" Type="http://schemas.openxmlformats.org/officeDocument/2006/relationships/hyperlink" Target="http://pbs.twimg.com/profile_images/703975624138817536/Ctyi71vy_normal.jpg" TargetMode="External"/><Relationship Id="rId1841" Type="http://schemas.openxmlformats.org/officeDocument/2006/relationships/hyperlink" Target="http://pbs.twimg.com/profile_images/875901139140567040/Gco20sja_normal.jpg" TargetMode="External"/><Relationship Id="rId3087" Type="http://schemas.openxmlformats.org/officeDocument/2006/relationships/hyperlink" Target="https://twitter.com/chaudhary528" TargetMode="External"/><Relationship Id="rId3294" Type="http://schemas.openxmlformats.org/officeDocument/2006/relationships/hyperlink" Target="https://twitter.com/dharmendram13" TargetMode="External"/><Relationship Id="rId4040" Type="http://schemas.openxmlformats.org/officeDocument/2006/relationships/hyperlink" Target="https://twitter.com/iamsat203" TargetMode="External"/><Relationship Id="rId4138" Type="http://schemas.openxmlformats.org/officeDocument/2006/relationships/hyperlink" Target="https://twitter.com/giri_davey" TargetMode="External"/><Relationship Id="rId4345" Type="http://schemas.openxmlformats.org/officeDocument/2006/relationships/hyperlink" Target="https://twitter.com/pibhindi" TargetMode="External"/><Relationship Id="rId4692" Type="http://schemas.openxmlformats.org/officeDocument/2006/relationships/hyperlink" Target="https://twitter.com/nileshjain1400" TargetMode="External"/><Relationship Id="rId1939" Type="http://schemas.openxmlformats.org/officeDocument/2006/relationships/hyperlink" Target="http://pbs.twimg.com/profile_images/879974610208522240/Q-DaFR3m_normal.jpg" TargetMode="External"/><Relationship Id="rId3599" Type="http://schemas.openxmlformats.org/officeDocument/2006/relationships/hyperlink" Target="https://twitter.com/khediwal" TargetMode="External"/><Relationship Id="rId4552" Type="http://schemas.openxmlformats.org/officeDocument/2006/relationships/hyperlink" Target="https://twitter.com/astima_singh" TargetMode="External"/><Relationship Id="rId1701" Type="http://schemas.openxmlformats.org/officeDocument/2006/relationships/hyperlink" Target="http://pbs.twimg.com/profile_images/2253401215/icon_normal.png" TargetMode="External"/><Relationship Id="rId3154" Type="http://schemas.openxmlformats.org/officeDocument/2006/relationships/hyperlink" Target="https://twitter.com/newsx" TargetMode="External"/><Relationship Id="rId3361" Type="http://schemas.openxmlformats.org/officeDocument/2006/relationships/hyperlink" Target="https://twitter.com/skepticalanoop" TargetMode="External"/><Relationship Id="rId3459" Type="http://schemas.openxmlformats.org/officeDocument/2006/relationships/hyperlink" Target="https://twitter.com/barnel_banna" TargetMode="External"/><Relationship Id="rId3666" Type="http://schemas.openxmlformats.org/officeDocument/2006/relationships/hyperlink" Target="https://twitter.com/dnaafterhrs" TargetMode="External"/><Relationship Id="rId4205" Type="http://schemas.openxmlformats.org/officeDocument/2006/relationships/hyperlink" Target="https://twitter.com/geetv79" TargetMode="External"/><Relationship Id="rId4412" Type="http://schemas.openxmlformats.org/officeDocument/2006/relationships/hyperlink" Target="https://twitter.com/shahdevang45" TargetMode="External"/><Relationship Id="rId282" Type="http://schemas.openxmlformats.org/officeDocument/2006/relationships/hyperlink" Target="https://t.co/pWP7DbFkda" TargetMode="External"/><Relationship Id="rId587" Type="http://schemas.openxmlformats.org/officeDocument/2006/relationships/hyperlink" Target="https://t.co/qudEyyAMY8" TargetMode="External"/><Relationship Id="rId2170" Type="http://schemas.openxmlformats.org/officeDocument/2006/relationships/hyperlink" Target="http://pbs.twimg.com/profile_images/858165488941019136/vsq90bHa_normal.jpg" TargetMode="External"/><Relationship Id="rId2268" Type="http://schemas.openxmlformats.org/officeDocument/2006/relationships/hyperlink" Target="http://pbs.twimg.com/profile_images/879421875276873728/zpzE2xcZ_normal.jpg" TargetMode="External"/><Relationship Id="rId3014" Type="http://schemas.openxmlformats.org/officeDocument/2006/relationships/hyperlink" Target="https://twitter.com/mps0999" TargetMode="External"/><Relationship Id="rId3221" Type="http://schemas.openxmlformats.org/officeDocument/2006/relationships/hyperlink" Target="https://twitter.com/rajan3_rajan" TargetMode="External"/><Relationship Id="rId3319" Type="http://schemas.openxmlformats.org/officeDocument/2006/relationships/hyperlink" Target="https://twitter.com/apple" TargetMode="External"/><Relationship Id="rId3873" Type="http://schemas.openxmlformats.org/officeDocument/2006/relationships/hyperlink" Target="https://twitter.com/alok_kumarsa" TargetMode="External"/><Relationship Id="rId4717" Type="http://schemas.openxmlformats.org/officeDocument/2006/relationships/hyperlink" Target="https://twitter.com/bhojak_andy" TargetMode="External"/><Relationship Id="rId8" Type="http://schemas.openxmlformats.org/officeDocument/2006/relationships/hyperlink" Target="http://t.co/KMAM9CRAfn" TargetMode="External"/><Relationship Id="rId142" Type="http://schemas.openxmlformats.org/officeDocument/2006/relationships/hyperlink" Target="https://t.co/IZXefx3rSt" TargetMode="External"/><Relationship Id="rId447" Type="http://schemas.openxmlformats.org/officeDocument/2006/relationships/hyperlink" Target="https://t.co/XsNYAlbH04" TargetMode="External"/><Relationship Id="rId794" Type="http://schemas.openxmlformats.org/officeDocument/2006/relationships/hyperlink" Target="http://pbs.twimg.com/profile_images/749351473524322305/MU1OuGD1_normal.jpg" TargetMode="External"/><Relationship Id="rId1077" Type="http://schemas.openxmlformats.org/officeDocument/2006/relationships/hyperlink" Target="http://pbs.twimg.com/profile_images/653961946153242624/edInxy76_normal.jpg" TargetMode="External"/><Relationship Id="rId2030" Type="http://schemas.openxmlformats.org/officeDocument/2006/relationships/hyperlink" Target="http://pbs.twimg.com/profile_images/879182446167588864/n7K9cDxC_normal.jpg" TargetMode="External"/><Relationship Id="rId2128" Type="http://schemas.openxmlformats.org/officeDocument/2006/relationships/hyperlink" Target="http://abs.twimg.com/sticky/default_profile_images/default_profile_normal.png" TargetMode="External"/><Relationship Id="rId2475" Type="http://schemas.openxmlformats.org/officeDocument/2006/relationships/hyperlink" Target="http://pbs.twimg.com/profile_images/821593008688812032/wiKog_pS_normal.jpg" TargetMode="External"/><Relationship Id="rId2682" Type="http://schemas.openxmlformats.org/officeDocument/2006/relationships/hyperlink" Target="http://pbs.twimg.com/profile_images/881030759770857472/E58iaejH_normal.jpg" TargetMode="External"/><Relationship Id="rId2987" Type="http://schemas.openxmlformats.org/officeDocument/2006/relationships/hyperlink" Target="https://twitter.com/rjsiddharth" TargetMode="External"/><Relationship Id="rId3526" Type="http://schemas.openxmlformats.org/officeDocument/2006/relationships/hyperlink" Target="https://twitter.com/sulthankhan" TargetMode="External"/><Relationship Id="rId3733" Type="http://schemas.openxmlformats.org/officeDocument/2006/relationships/hyperlink" Target="https://twitter.com/pranavdelhibjp" TargetMode="External"/><Relationship Id="rId3940" Type="http://schemas.openxmlformats.org/officeDocument/2006/relationships/hyperlink" Target="https://twitter.com/mygovindia" TargetMode="External"/><Relationship Id="rId654" Type="http://schemas.openxmlformats.org/officeDocument/2006/relationships/hyperlink" Target="https://t.co/gxdjdEBLXG" TargetMode="External"/><Relationship Id="rId861" Type="http://schemas.openxmlformats.org/officeDocument/2006/relationships/hyperlink" Target="http://pbs.twimg.com/profile_images/867936211158958080/WqIw9Tjv_normal.jpg" TargetMode="External"/><Relationship Id="rId959" Type="http://schemas.openxmlformats.org/officeDocument/2006/relationships/hyperlink" Target="http://pbs.twimg.com/profile_images/774650962963292160/yn5h5Zx5_normal.jpg" TargetMode="External"/><Relationship Id="rId1284" Type="http://schemas.openxmlformats.org/officeDocument/2006/relationships/hyperlink" Target="http://pbs.twimg.com/profile_images/871006504459030532/mIyhSxza_normal.jpg" TargetMode="External"/><Relationship Id="rId1491" Type="http://schemas.openxmlformats.org/officeDocument/2006/relationships/hyperlink" Target="http://pbs.twimg.com/profile_images/863423342455422976/Zcc9BZ42_normal.jpg" TargetMode="External"/><Relationship Id="rId1589" Type="http://schemas.openxmlformats.org/officeDocument/2006/relationships/hyperlink" Target="http://pbs.twimg.com/profile_images/880363339473313792/SHT6sjE8_normal.jpg" TargetMode="External"/><Relationship Id="rId2335" Type="http://schemas.openxmlformats.org/officeDocument/2006/relationships/hyperlink" Target="http://pbs.twimg.com/profile_images/629244933057032192/zJsuwh_O_normal.png" TargetMode="External"/><Relationship Id="rId2542" Type="http://schemas.openxmlformats.org/officeDocument/2006/relationships/hyperlink" Target="http://pbs.twimg.com/profile_images/859025366815432704/7tebEmwt_normal.jpg" TargetMode="External"/><Relationship Id="rId3800" Type="http://schemas.openxmlformats.org/officeDocument/2006/relationships/hyperlink" Target="https://twitter.com/sumit" TargetMode="External"/><Relationship Id="rId307" Type="http://schemas.openxmlformats.org/officeDocument/2006/relationships/hyperlink" Target="https://t.co/74pFDO35Lv" TargetMode="External"/><Relationship Id="rId514" Type="http://schemas.openxmlformats.org/officeDocument/2006/relationships/hyperlink" Target="https://t.co/NXtPunImCR" TargetMode="External"/><Relationship Id="rId721" Type="http://schemas.openxmlformats.org/officeDocument/2006/relationships/hyperlink" Target="https://t.co/tE3qTgpVB0" TargetMode="External"/><Relationship Id="rId1144" Type="http://schemas.openxmlformats.org/officeDocument/2006/relationships/hyperlink" Target="http://pbs.twimg.com/profile_images/876416317737377792/GZpwWmwl_normal.jpg" TargetMode="External"/><Relationship Id="rId1351" Type="http://schemas.openxmlformats.org/officeDocument/2006/relationships/hyperlink" Target="http://pbs.twimg.com/profile_images/509410600229679104/QK7JWkKz_normal.jpeg" TargetMode="External"/><Relationship Id="rId1449" Type="http://schemas.openxmlformats.org/officeDocument/2006/relationships/hyperlink" Target="http://pbs.twimg.com/profile_images/860211039656222720/RH-2c4he_normal.jpg" TargetMode="External"/><Relationship Id="rId1796" Type="http://schemas.openxmlformats.org/officeDocument/2006/relationships/hyperlink" Target="http://abs.twimg.com/sticky/default_profile_images/default_profile_normal.png" TargetMode="External"/><Relationship Id="rId2402" Type="http://schemas.openxmlformats.org/officeDocument/2006/relationships/hyperlink" Target="http://abs.twimg.com/sticky/default_profile_images/default_profile_normal.png" TargetMode="External"/><Relationship Id="rId2847" Type="http://schemas.openxmlformats.org/officeDocument/2006/relationships/hyperlink" Target="https://twitter.com/srinivasanravi" TargetMode="External"/><Relationship Id="rId4062" Type="http://schemas.openxmlformats.org/officeDocument/2006/relationships/hyperlink" Target="https://twitter.com/unmeshdave1" TargetMode="External"/><Relationship Id="rId88" Type="http://schemas.openxmlformats.org/officeDocument/2006/relationships/hyperlink" Target="https://t.co/7llsboaHTL" TargetMode="External"/><Relationship Id="rId819" Type="http://schemas.openxmlformats.org/officeDocument/2006/relationships/hyperlink" Target="http://pbs.twimg.com/profile_images/830265551624818689/Vau8JcIb_normal.jpg" TargetMode="External"/><Relationship Id="rId1004" Type="http://schemas.openxmlformats.org/officeDocument/2006/relationships/hyperlink" Target="http://pbs.twimg.com/profile_images/862317061799673856/On7Kf7JZ_normal.jpg" TargetMode="External"/><Relationship Id="rId1211" Type="http://schemas.openxmlformats.org/officeDocument/2006/relationships/hyperlink" Target="http://pbs.twimg.com/profile_images/880103188098990081/9uxO3QPW_normal.jpg" TargetMode="External"/><Relationship Id="rId1656" Type="http://schemas.openxmlformats.org/officeDocument/2006/relationships/hyperlink" Target="http://pbs.twimg.com/profile_images/744360006003286016/Ve9koF9A_normal.jpg" TargetMode="External"/><Relationship Id="rId1863" Type="http://schemas.openxmlformats.org/officeDocument/2006/relationships/hyperlink" Target="http://pbs.twimg.com/profile_images/865606517776670720/p49SQoGL_normal.jpg" TargetMode="External"/><Relationship Id="rId2707" Type="http://schemas.openxmlformats.org/officeDocument/2006/relationships/hyperlink" Target="http://pbs.twimg.com/profile_images/880073426630606848/1Y5LKPbQ_normal.jpg" TargetMode="External"/><Relationship Id="rId2914" Type="http://schemas.openxmlformats.org/officeDocument/2006/relationships/hyperlink" Target="https://twitter.com/mehrakushal71" TargetMode="External"/><Relationship Id="rId4367" Type="http://schemas.openxmlformats.org/officeDocument/2006/relationships/hyperlink" Target="https://twitter.com/deekris1" TargetMode="External"/><Relationship Id="rId4574" Type="http://schemas.openxmlformats.org/officeDocument/2006/relationships/hyperlink" Target="https://twitter.com/aubriee_p" TargetMode="External"/><Relationship Id="rId1309" Type="http://schemas.openxmlformats.org/officeDocument/2006/relationships/hyperlink" Target="http://pbs.twimg.com/profile_images/805021763947986944/Q6ZMg973_normal.jpg" TargetMode="External"/><Relationship Id="rId1516" Type="http://schemas.openxmlformats.org/officeDocument/2006/relationships/hyperlink" Target="http://pbs.twimg.com/profile_images/814788900749185024/-xO-NTk__normal.jpg" TargetMode="External"/><Relationship Id="rId1723" Type="http://schemas.openxmlformats.org/officeDocument/2006/relationships/hyperlink" Target="http://pbs.twimg.com/profile_images/844070531028598784/aLVv8bi0_normal.jpg" TargetMode="External"/><Relationship Id="rId1930" Type="http://schemas.openxmlformats.org/officeDocument/2006/relationships/hyperlink" Target="http://pbs.twimg.com/profile_images/857099716290596865/qz2WRgLJ_normal.jpg" TargetMode="External"/><Relationship Id="rId3176" Type="http://schemas.openxmlformats.org/officeDocument/2006/relationships/hyperlink" Target="https://twitter.com/rahul_birohar" TargetMode="External"/><Relationship Id="rId3383" Type="http://schemas.openxmlformats.org/officeDocument/2006/relationships/hyperlink" Target="https://twitter.com/ianjaliroy" TargetMode="External"/><Relationship Id="rId3590" Type="http://schemas.openxmlformats.org/officeDocument/2006/relationships/hyperlink" Target="https://twitter.com/shrutiof" TargetMode="External"/><Relationship Id="rId4227" Type="http://schemas.openxmlformats.org/officeDocument/2006/relationships/hyperlink" Target="https://twitter.com/pankajmalad" TargetMode="External"/><Relationship Id="rId4434" Type="http://schemas.openxmlformats.org/officeDocument/2006/relationships/hyperlink" Target="https://twitter.com/saurabh19572" TargetMode="External"/><Relationship Id="rId15" Type="http://schemas.openxmlformats.org/officeDocument/2006/relationships/hyperlink" Target="https://t.co/uRbUZ8VMrF" TargetMode="External"/><Relationship Id="rId2192" Type="http://schemas.openxmlformats.org/officeDocument/2006/relationships/hyperlink" Target="http://pbs.twimg.com/profile_images/632554766220918784/fAijgnPn_normal.jpg" TargetMode="External"/><Relationship Id="rId3036" Type="http://schemas.openxmlformats.org/officeDocument/2006/relationships/hyperlink" Target="https://twitter.com/krkn_kumar" TargetMode="External"/><Relationship Id="rId3243" Type="http://schemas.openxmlformats.org/officeDocument/2006/relationships/hyperlink" Target="https://twitter.com/poojaakumar" TargetMode="External"/><Relationship Id="rId3688" Type="http://schemas.openxmlformats.org/officeDocument/2006/relationships/hyperlink" Target="https://twitter.com/amitranain" TargetMode="External"/><Relationship Id="rId3895" Type="http://schemas.openxmlformats.org/officeDocument/2006/relationships/hyperlink" Target="https://twitter.com/oldredgumways" TargetMode="External"/><Relationship Id="rId4641" Type="http://schemas.openxmlformats.org/officeDocument/2006/relationships/hyperlink" Target="https://twitter.com/akashvaradaraj" TargetMode="External"/><Relationship Id="rId4739" Type="http://schemas.openxmlformats.org/officeDocument/2006/relationships/hyperlink" Target="https://twitter.com/tripuresh1995" TargetMode="External"/><Relationship Id="rId164" Type="http://schemas.openxmlformats.org/officeDocument/2006/relationships/hyperlink" Target="https://t.co/BFdYHlhfQo" TargetMode="External"/><Relationship Id="rId371" Type="http://schemas.openxmlformats.org/officeDocument/2006/relationships/hyperlink" Target="https://t.co/HLGKIoDLkG" TargetMode="External"/><Relationship Id="rId2052" Type="http://schemas.openxmlformats.org/officeDocument/2006/relationships/hyperlink" Target="http://pbs.twimg.com/profile_images/750299292930236417/0AH3oBk8_normal.jpg" TargetMode="External"/><Relationship Id="rId2497" Type="http://schemas.openxmlformats.org/officeDocument/2006/relationships/hyperlink" Target="http://pbs.twimg.com/profile_images/795807185653694464/kPYKyt9F_normal.jpg" TargetMode="External"/><Relationship Id="rId3450" Type="http://schemas.openxmlformats.org/officeDocument/2006/relationships/hyperlink" Target="https://twitter.com/yashologistt" TargetMode="External"/><Relationship Id="rId3548" Type="http://schemas.openxmlformats.org/officeDocument/2006/relationships/hyperlink" Target="https://twitter.com/bhardwajr146" TargetMode="External"/><Relationship Id="rId3755" Type="http://schemas.openxmlformats.org/officeDocument/2006/relationships/hyperlink" Target="https://twitter.com/uidai" TargetMode="External"/><Relationship Id="rId4501" Type="http://schemas.openxmlformats.org/officeDocument/2006/relationships/hyperlink" Target="https://twitter.com/dr_m_dutt" TargetMode="External"/><Relationship Id="rId469" Type="http://schemas.openxmlformats.org/officeDocument/2006/relationships/hyperlink" Target="https://t.co/2anT7or4vB" TargetMode="External"/><Relationship Id="rId676" Type="http://schemas.openxmlformats.org/officeDocument/2006/relationships/hyperlink" Target="https://t.co/mjwmsvkvtr" TargetMode="External"/><Relationship Id="rId883" Type="http://schemas.openxmlformats.org/officeDocument/2006/relationships/hyperlink" Target="http://pbs.twimg.com/profile_images/812210721689698304/6mPFwDSU_normal.jpg" TargetMode="External"/><Relationship Id="rId1099" Type="http://schemas.openxmlformats.org/officeDocument/2006/relationships/hyperlink" Target="http://pbs.twimg.com/profile_images/773533927445233664/Q7Oqd8W0_normal.jpg" TargetMode="External"/><Relationship Id="rId2357" Type="http://schemas.openxmlformats.org/officeDocument/2006/relationships/hyperlink" Target="http://pbs.twimg.com/profile_images/868538081015734275/FlXNu92b_normal.jpg" TargetMode="External"/><Relationship Id="rId2564" Type="http://schemas.openxmlformats.org/officeDocument/2006/relationships/hyperlink" Target="http://pbs.twimg.com/profile_images/807540635641270272/VFffXS38_normal.jpg" TargetMode="External"/><Relationship Id="rId3103" Type="http://schemas.openxmlformats.org/officeDocument/2006/relationships/hyperlink" Target="https://twitter.com/the_hummingtree" TargetMode="External"/><Relationship Id="rId3310" Type="http://schemas.openxmlformats.org/officeDocument/2006/relationships/hyperlink" Target="https://twitter.com/chaudharydixit5" TargetMode="External"/><Relationship Id="rId3408" Type="http://schemas.openxmlformats.org/officeDocument/2006/relationships/hyperlink" Target="https://twitter.com/lava_agarwal" TargetMode="External"/><Relationship Id="rId3615" Type="http://schemas.openxmlformats.org/officeDocument/2006/relationships/hyperlink" Target="https://twitter.com/apnsatish" TargetMode="External"/><Relationship Id="rId3962" Type="http://schemas.openxmlformats.org/officeDocument/2006/relationships/hyperlink" Target="https://twitter.com/nmnshah" TargetMode="External"/><Relationship Id="rId231" Type="http://schemas.openxmlformats.org/officeDocument/2006/relationships/hyperlink" Target="https://t.co/aYcuLBmgOJ" TargetMode="External"/><Relationship Id="rId329" Type="http://schemas.openxmlformats.org/officeDocument/2006/relationships/hyperlink" Target="https://t.co/AeOgCjcBZ3" TargetMode="External"/><Relationship Id="rId536" Type="http://schemas.openxmlformats.org/officeDocument/2006/relationships/hyperlink" Target="https://t.co/82FpoBnyxa" TargetMode="External"/><Relationship Id="rId1166" Type="http://schemas.openxmlformats.org/officeDocument/2006/relationships/hyperlink" Target="http://pbs.twimg.com/profile_images/879899623028133888/bXvsTV-t_normal.jpg" TargetMode="External"/><Relationship Id="rId1373" Type="http://schemas.openxmlformats.org/officeDocument/2006/relationships/hyperlink" Target="http://pbs.twimg.com/profile_images/868180142828527616/Bk50GqAH_normal.jpg" TargetMode="External"/><Relationship Id="rId2217" Type="http://schemas.openxmlformats.org/officeDocument/2006/relationships/hyperlink" Target="http://pbs.twimg.com/profile_images/878679945886670848/BVQ2S7NB_normal.jpg" TargetMode="External"/><Relationship Id="rId2771" Type="http://schemas.openxmlformats.org/officeDocument/2006/relationships/hyperlink" Target="https://twitter.com/madhusudandixi4" TargetMode="External"/><Relationship Id="rId2869" Type="http://schemas.openxmlformats.org/officeDocument/2006/relationships/hyperlink" Target="https://twitter.com/quickbug" TargetMode="External"/><Relationship Id="rId3822" Type="http://schemas.openxmlformats.org/officeDocument/2006/relationships/hyperlink" Target="https://twitter.com/iamnavamohan" TargetMode="External"/><Relationship Id="rId743" Type="http://schemas.openxmlformats.org/officeDocument/2006/relationships/hyperlink" Target="https://t.co/N0QADGVmBO" TargetMode="External"/><Relationship Id="rId950" Type="http://schemas.openxmlformats.org/officeDocument/2006/relationships/hyperlink" Target="http://pbs.twimg.com/profile_images/821567027324141568/c8F60hh9_normal.jpg" TargetMode="External"/><Relationship Id="rId1026" Type="http://schemas.openxmlformats.org/officeDocument/2006/relationships/hyperlink" Target="http://pbs.twimg.com/profile_images/847768597904490496/f3Ln9Eku_normal.jpg" TargetMode="External"/><Relationship Id="rId1580" Type="http://schemas.openxmlformats.org/officeDocument/2006/relationships/hyperlink" Target="http://pbs.twimg.com/profile_images/773522044793163776/DeLQvUvp_normal.jpg" TargetMode="External"/><Relationship Id="rId1678" Type="http://schemas.openxmlformats.org/officeDocument/2006/relationships/hyperlink" Target="http://pbs.twimg.com/profile_images/806124338428538880/WUIWN-qP_normal.jpg" TargetMode="External"/><Relationship Id="rId1885" Type="http://schemas.openxmlformats.org/officeDocument/2006/relationships/hyperlink" Target="http://pbs.twimg.com/profile_images/881514932998635523/QXfJKT7l_normal.jpg" TargetMode="External"/><Relationship Id="rId2424" Type="http://schemas.openxmlformats.org/officeDocument/2006/relationships/hyperlink" Target="http://pbs.twimg.com/profile_images/793987321016160256/XpKLcMFb_normal.jpg" TargetMode="External"/><Relationship Id="rId2631" Type="http://schemas.openxmlformats.org/officeDocument/2006/relationships/hyperlink" Target="http://pbs.twimg.com/profile_images/690576344724275200/j8Z0Umem_normal.jpg" TargetMode="External"/><Relationship Id="rId2729" Type="http://schemas.openxmlformats.org/officeDocument/2006/relationships/hyperlink" Target="http://pbs.twimg.com/profile_images/879694263855886340/a2zU64XE_normal.jpg" TargetMode="External"/><Relationship Id="rId2936" Type="http://schemas.openxmlformats.org/officeDocument/2006/relationships/hyperlink" Target="https://twitter.com/thejointsmoker" TargetMode="External"/><Relationship Id="rId4084" Type="http://schemas.openxmlformats.org/officeDocument/2006/relationships/hyperlink" Target="https://twitter.com/chaitanyaadvait" TargetMode="External"/><Relationship Id="rId4291" Type="http://schemas.openxmlformats.org/officeDocument/2006/relationships/hyperlink" Target="https://twitter.com/_manish_pal" TargetMode="External"/><Relationship Id="rId4389" Type="http://schemas.openxmlformats.org/officeDocument/2006/relationships/hyperlink" Target="https://twitter.com/animeshsoni_09" TargetMode="External"/><Relationship Id="rId603" Type="http://schemas.openxmlformats.org/officeDocument/2006/relationships/hyperlink" Target="https://t.co/iukpVFebmr" TargetMode="External"/><Relationship Id="rId810" Type="http://schemas.openxmlformats.org/officeDocument/2006/relationships/hyperlink" Target="http://pbs.twimg.com/profile_images/856661562962194432/YvHohlPz_normal.jpg" TargetMode="External"/><Relationship Id="rId908" Type="http://schemas.openxmlformats.org/officeDocument/2006/relationships/hyperlink" Target="http://pbs.twimg.com/profile_images/760506328464945152/ij325Jvx_normal.jpg" TargetMode="External"/><Relationship Id="rId1233" Type="http://schemas.openxmlformats.org/officeDocument/2006/relationships/hyperlink" Target="http://pbs.twimg.com/profile_images/879780753864761344/UPMPMuOn_normal.jpg" TargetMode="External"/><Relationship Id="rId1440" Type="http://schemas.openxmlformats.org/officeDocument/2006/relationships/hyperlink" Target="http://pbs.twimg.com/profile_images/835439992927182848/dr0YmWY3_normal.jpg" TargetMode="External"/><Relationship Id="rId1538" Type="http://schemas.openxmlformats.org/officeDocument/2006/relationships/hyperlink" Target="http://pbs.twimg.com/profile_images/610481439658786816/TM4tuFGp_normal.jpg" TargetMode="External"/><Relationship Id="rId4151" Type="http://schemas.openxmlformats.org/officeDocument/2006/relationships/hyperlink" Target="https://twitter.com/officialmuneer" TargetMode="External"/><Relationship Id="rId4596" Type="http://schemas.openxmlformats.org/officeDocument/2006/relationships/hyperlink" Target="https://twitter.com/maxabout" TargetMode="External"/><Relationship Id="rId1300" Type="http://schemas.openxmlformats.org/officeDocument/2006/relationships/hyperlink" Target="http://pbs.twimg.com/profile_images/832149416509272064/yvjQ9lyf_normal.jpg" TargetMode="External"/><Relationship Id="rId1745" Type="http://schemas.openxmlformats.org/officeDocument/2006/relationships/hyperlink" Target="http://pbs.twimg.com/profile_images/700009024830345216/QplF-3wH_normal.png" TargetMode="External"/><Relationship Id="rId1952" Type="http://schemas.openxmlformats.org/officeDocument/2006/relationships/hyperlink" Target="http://abs.twimg.com/sticky/default_profile_images/default_profile_normal.png" TargetMode="External"/><Relationship Id="rId3198" Type="http://schemas.openxmlformats.org/officeDocument/2006/relationships/hyperlink" Target="https://twitter.com/twittgm" TargetMode="External"/><Relationship Id="rId4011" Type="http://schemas.openxmlformats.org/officeDocument/2006/relationships/hyperlink" Target="https://twitter.com/manuazad_" TargetMode="External"/><Relationship Id="rId4249" Type="http://schemas.openxmlformats.org/officeDocument/2006/relationships/hyperlink" Target="https://twitter.com/seathyat" TargetMode="External"/><Relationship Id="rId4456" Type="http://schemas.openxmlformats.org/officeDocument/2006/relationships/hyperlink" Target="https://twitter.com/rhythmasaxena" TargetMode="External"/><Relationship Id="rId4663" Type="http://schemas.openxmlformats.org/officeDocument/2006/relationships/hyperlink" Target="https://twitter.com/shivamshah01" TargetMode="External"/><Relationship Id="rId37" Type="http://schemas.openxmlformats.org/officeDocument/2006/relationships/hyperlink" Target="https://t.co/3IVIbFEY49" TargetMode="External"/><Relationship Id="rId1605" Type="http://schemas.openxmlformats.org/officeDocument/2006/relationships/hyperlink" Target="http://pbs.twimg.com/profile_images/869799792054022144/MY3g58XT_normal.jpg" TargetMode="External"/><Relationship Id="rId1812" Type="http://schemas.openxmlformats.org/officeDocument/2006/relationships/hyperlink" Target="http://pbs.twimg.com/profile_images/815040494766092290/-_9maxJl_normal.jpg" TargetMode="External"/><Relationship Id="rId3058" Type="http://schemas.openxmlformats.org/officeDocument/2006/relationships/hyperlink" Target="https://twitter.com/_iamshubha" TargetMode="External"/><Relationship Id="rId3265" Type="http://schemas.openxmlformats.org/officeDocument/2006/relationships/hyperlink" Target="https://twitter.com/isatyendras" TargetMode="External"/><Relationship Id="rId3472" Type="http://schemas.openxmlformats.org/officeDocument/2006/relationships/hyperlink" Target="https://twitter.com/livetodayonline" TargetMode="External"/><Relationship Id="rId4109" Type="http://schemas.openxmlformats.org/officeDocument/2006/relationships/hyperlink" Target="https://twitter.com/rachmadsantos12" TargetMode="External"/><Relationship Id="rId4316" Type="http://schemas.openxmlformats.org/officeDocument/2006/relationships/hyperlink" Target="https://twitter.com/vasanth28382785" TargetMode="External"/><Relationship Id="rId4523" Type="http://schemas.openxmlformats.org/officeDocument/2006/relationships/hyperlink" Target="https://twitter.com/raghaw143" TargetMode="External"/><Relationship Id="rId4730" Type="http://schemas.openxmlformats.org/officeDocument/2006/relationships/hyperlink" Target="https://twitter.com/harshmi26462002" TargetMode="External"/><Relationship Id="rId186" Type="http://schemas.openxmlformats.org/officeDocument/2006/relationships/hyperlink" Target="https://t.co/MhY7hLHwYV" TargetMode="External"/><Relationship Id="rId393" Type="http://schemas.openxmlformats.org/officeDocument/2006/relationships/hyperlink" Target="http://t.co/ZhcnfIjiDt" TargetMode="External"/><Relationship Id="rId2074" Type="http://schemas.openxmlformats.org/officeDocument/2006/relationships/hyperlink" Target="http://pbs.twimg.com/profile_images/880331234928336896/icIkoeyw_normal.jpg" TargetMode="External"/><Relationship Id="rId2281" Type="http://schemas.openxmlformats.org/officeDocument/2006/relationships/hyperlink" Target="http://pbs.twimg.com/profile_images/816523076330487808/XpxtaAIS_normal.jpg" TargetMode="External"/><Relationship Id="rId3125" Type="http://schemas.openxmlformats.org/officeDocument/2006/relationships/hyperlink" Target="https://twitter.com/bjp4atp" TargetMode="External"/><Relationship Id="rId3332" Type="http://schemas.openxmlformats.org/officeDocument/2006/relationships/hyperlink" Target="https://twitter.com/drjitendrasingh" TargetMode="External"/><Relationship Id="rId3777" Type="http://schemas.openxmlformats.org/officeDocument/2006/relationships/hyperlink" Target="https://twitter.com/abinash739" TargetMode="External"/><Relationship Id="rId3984" Type="http://schemas.openxmlformats.org/officeDocument/2006/relationships/hyperlink" Target="https://twitter.com/suhaibbadshah" TargetMode="External"/><Relationship Id="rId253" Type="http://schemas.openxmlformats.org/officeDocument/2006/relationships/hyperlink" Target="http://t.co/Gsg93tayZK" TargetMode="External"/><Relationship Id="rId460" Type="http://schemas.openxmlformats.org/officeDocument/2006/relationships/hyperlink" Target="https://t.co/i8WWQ7AzID" TargetMode="External"/><Relationship Id="rId698" Type="http://schemas.openxmlformats.org/officeDocument/2006/relationships/hyperlink" Target="http://t.co/0rLAo4KbNU" TargetMode="External"/><Relationship Id="rId1090" Type="http://schemas.openxmlformats.org/officeDocument/2006/relationships/hyperlink" Target="http://pbs.twimg.com/profile_images/796353316959551488/WBS6wSvK_normal.jpg" TargetMode="External"/><Relationship Id="rId2141" Type="http://schemas.openxmlformats.org/officeDocument/2006/relationships/hyperlink" Target="http://pbs.twimg.com/profile_images/834655086349389824/BhttFSai_normal.jpg" TargetMode="External"/><Relationship Id="rId2379" Type="http://schemas.openxmlformats.org/officeDocument/2006/relationships/hyperlink" Target="http://pbs.twimg.com/profile_images/747635142571728896/6og2d_Dl_normal.jpg" TargetMode="External"/><Relationship Id="rId2586" Type="http://schemas.openxmlformats.org/officeDocument/2006/relationships/hyperlink" Target="http://pbs.twimg.com/profile_images/877149075325374465/1_sc-wOJ_normal.jpg" TargetMode="External"/><Relationship Id="rId2793" Type="http://schemas.openxmlformats.org/officeDocument/2006/relationships/hyperlink" Target="https://twitter.com/tirumalakv" TargetMode="External"/><Relationship Id="rId3637" Type="http://schemas.openxmlformats.org/officeDocument/2006/relationships/hyperlink" Target="https://twitter.com/riz1ahamed" TargetMode="External"/><Relationship Id="rId3844" Type="http://schemas.openxmlformats.org/officeDocument/2006/relationships/hyperlink" Target="https://twitter.com/rajeshshenoy63" TargetMode="External"/><Relationship Id="rId113" Type="http://schemas.openxmlformats.org/officeDocument/2006/relationships/hyperlink" Target="https://t.co/y0SCigfeeD" TargetMode="External"/><Relationship Id="rId320" Type="http://schemas.openxmlformats.org/officeDocument/2006/relationships/hyperlink" Target="http://t.co/7bZ2KCQJ2k" TargetMode="External"/><Relationship Id="rId558" Type="http://schemas.openxmlformats.org/officeDocument/2006/relationships/hyperlink" Target="https://t.co/NVimKgDIND" TargetMode="External"/><Relationship Id="rId765" Type="http://schemas.openxmlformats.org/officeDocument/2006/relationships/hyperlink" Target="https://t.co/kTsD1vMhuj" TargetMode="External"/><Relationship Id="rId972" Type="http://schemas.openxmlformats.org/officeDocument/2006/relationships/hyperlink" Target="http://abs.twimg.com/sticky/default_profile_images/default_profile_normal.png" TargetMode="External"/><Relationship Id="rId1188" Type="http://schemas.openxmlformats.org/officeDocument/2006/relationships/hyperlink" Target="http://abs.twimg.com/sticky/default_profile_images/default_profile_normal.png" TargetMode="External"/><Relationship Id="rId1395" Type="http://schemas.openxmlformats.org/officeDocument/2006/relationships/hyperlink" Target="http://pbs.twimg.com/profile_images/879222333906362368/wG3cAW-C_normal.jpg" TargetMode="External"/><Relationship Id="rId2001" Type="http://schemas.openxmlformats.org/officeDocument/2006/relationships/hyperlink" Target="http://pbs.twimg.com/profile_images/881443679805874178/p59CW2-H_normal.jpg" TargetMode="External"/><Relationship Id="rId2239" Type="http://schemas.openxmlformats.org/officeDocument/2006/relationships/hyperlink" Target="http://pbs.twimg.com/profile_images/646678475806371840/BeohXatB_normal.jpg" TargetMode="External"/><Relationship Id="rId2446" Type="http://schemas.openxmlformats.org/officeDocument/2006/relationships/hyperlink" Target="http://pbs.twimg.com/profile_images/654108341183098880/7oUyNrSx_normal.jpg" TargetMode="External"/><Relationship Id="rId2653" Type="http://schemas.openxmlformats.org/officeDocument/2006/relationships/hyperlink" Target="http://pbs.twimg.com/profile_images/787569535880531968/3FtQQHyA_normal.jpg" TargetMode="External"/><Relationship Id="rId2860" Type="http://schemas.openxmlformats.org/officeDocument/2006/relationships/hyperlink" Target="https://twitter.com/almightys_favor" TargetMode="External"/><Relationship Id="rId3704" Type="http://schemas.openxmlformats.org/officeDocument/2006/relationships/hyperlink" Target="https://twitter.com/pushpak_inc" TargetMode="External"/><Relationship Id="rId418" Type="http://schemas.openxmlformats.org/officeDocument/2006/relationships/hyperlink" Target="https://t.co/QzCIL6hMtk" TargetMode="External"/><Relationship Id="rId625" Type="http://schemas.openxmlformats.org/officeDocument/2006/relationships/hyperlink" Target="https://t.co/lBQfQ6Wl4m" TargetMode="External"/><Relationship Id="rId832" Type="http://schemas.openxmlformats.org/officeDocument/2006/relationships/hyperlink" Target="http://pbs.twimg.com/profile_images/474178614041133058/wlUR4o-J_normal.jpeg" TargetMode="External"/><Relationship Id="rId1048" Type="http://schemas.openxmlformats.org/officeDocument/2006/relationships/hyperlink" Target="http://pbs.twimg.com/profile_images/767033198773690371/8U-8wnyj_normal.jpg" TargetMode="External"/><Relationship Id="rId1255" Type="http://schemas.openxmlformats.org/officeDocument/2006/relationships/hyperlink" Target="http://pbs.twimg.com/profile_images/745112778852032520/QsReC99W_normal.jpg" TargetMode="External"/><Relationship Id="rId1462" Type="http://schemas.openxmlformats.org/officeDocument/2006/relationships/hyperlink" Target="http://pbs.twimg.com/profile_images/760842432481267712/2aF5lFkP_normal.jpg" TargetMode="External"/><Relationship Id="rId2306" Type="http://schemas.openxmlformats.org/officeDocument/2006/relationships/hyperlink" Target="http://pbs.twimg.com/profile_images/646962878554075136/W1YnANXx_normal.jpg" TargetMode="External"/><Relationship Id="rId2513" Type="http://schemas.openxmlformats.org/officeDocument/2006/relationships/hyperlink" Target="http://pbs.twimg.com/profile_images/881714528785969156/t-YXUDvU_normal.jpg" TargetMode="External"/><Relationship Id="rId2958" Type="http://schemas.openxmlformats.org/officeDocument/2006/relationships/hyperlink" Target="https://twitter.com/gouravgarg77" TargetMode="External"/><Relationship Id="rId3911" Type="http://schemas.openxmlformats.org/officeDocument/2006/relationships/hyperlink" Target="https://twitter.com/sagarikaghose" TargetMode="External"/><Relationship Id="rId1115" Type="http://schemas.openxmlformats.org/officeDocument/2006/relationships/hyperlink" Target="http://pbs.twimg.com/profile_images/880493265660903424/3lb575Ok_normal.jpg" TargetMode="External"/><Relationship Id="rId1322" Type="http://schemas.openxmlformats.org/officeDocument/2006/relationships/hyperlink" Target="http://pbs.twimg.com/profile_images/782479428651618304/CxoWjtw-_normal.jpg" TargetMode="External"/><Relationship Id="rId1767" Type="http://schemas.openxmlformats.org/officeDocument/2006/relationships/hyperlink" Target="http://pbs.twimg.com/profile_images/860850874779934720/2jAwqXrd_normal.jpg" TargetMode="External"/><Relationship Id="rId1974" Type="http://schemas.openxmlformats.org/officeDocument/2006/relationships/hyperlink" Target="http://pbs.twimg.com/profile_images/866990046372560896/T648Z7yD_normal.jpg" TargetMode="External"/><Relationship Id="rId2720" Type="http://schemas.openxmlformats.org/officeDocument/2006/relationships/hyperlink" Target="http://pbs.twimg.com/profile_images/823001980054503426/vC7DMEtu_normal.jpg" TargetMode="External"/><Relationship Id="rId2818" Type="http://schemas.openxmlformats.org/officeDocument/2006/relationships/hyperlink" Target="https://twitter.com/ashokgehlot51" TargetMode="External"/><Relationship Id="rId4173" Type="http://schemas.openxmlformats.org/officeDocument/2006/relationships/hyperlink" Target="https://twitter.com/intolerantmano2" TargetMode="External"/><Relationship Id="rId4380" Type="http://schemas.openxmlformats.org/officeDocument/2006/relationships/hyperlink" Target="https://twitter.com/cnni" TargetMode="External"/><Relationship Id="rId4478" Type="http://schemas.openxmlformats.org/officeDocument/2006/relationships/hyperlink" Target="https://twitter.com/ashuakt85" TargetMode="External"/><Relationship Id="rId59" Type="http://schemas.openxmlformats.org/officeDocument/2006/relationships/hyperlink" Target="https://t.co/6UCHyyRAJi" TargetMode="External"/><Relationship Id="rId1627" Type="http://schemas.openxmlformats.org/officeDocument/2006/relationships/hyperlink" Target="http://pbs.twimg.com/profile_images/728526021511651328/e6TDA4bh_normal.jpg" TargetMode="External"/><Relationship Id="rId1834" Type="http://schemas.openxmlformats.org/officeDocument/2006/relationships/hyperlink" Target="http://pbs.twimg.com/profile_images/633226075191930880/mWi6SPdA_normal.jpg" TargetMode="External"/><Relationship Id="rId3287" Type="http://schemas.openxmlformats.org/officeDocument/2006/relationships/hyperlink" Target="https://twitter.com/shakkrpara" TargetMode="External"/><Relationship Id="rId4033" Type="http://schemas.openxmlformats.org/officeDocument/2006/relationships/hyperlink" Target="https://twitter.com/camishravikas" TargetMode="External"/><Relationship Id="rId4240" Type="http://schemas.openxmlformats.org/officeDocument/2006/relationships/hyperlink" Target="https://twitter.com/uj1701" TargetMode="External"/><Relationship Id="rId4338" Type="http://schemas.openxmlformats.org/officeDocument/2006/relationships/hyperlink" Target="https://twitter.com/mymalishka" TargetMode="External"/><Relationship Id="rId4685" Type="http://schemas.openxmlformats.org/officeDocument/2006/relationships/hyperlink" Target="https://twitter.com/gourav90473675" TargetMode="External"/><Relationship Id="rId2096" Type="http://schemas.openxmlformats.org/officeDocument/2006/relationships/hyperlink" Target="http://pbs.twimg.com/profile_images/829817850441379841/t66BmG1e_normal.jpg" TargetMode="External"/><Relationship Id="rId3494" Type="http://schemas.openxmlformats.org/officeDocument/2006/relationships/hyperlink" Target="https://twitter.com/loga1968" TargetMode="External"/><Relationship Id="rId3799" Type="http://schemas.openxmlformats.org/officeDocument/2006/relationships/hyperlink" Target="https://twitter.com/sumitmoitra" TargetMode="External"/><Relationship Id="rId4100" Type="http://schemas.openxmlformats.org/officeDocument/2006/relationships/hyperlink" Target="https://twitter.com/elayaperumalk1" TargetMode="External"/><Relationship Id="rId4545" Type="http://schemas.openxmlformats.org/officeDocument/2006/relationships/hyperlink" Target="https://twitter.com/janakyadav" TargetMode="External"/><Relationship Id="rId4752" Type="http://schemas.openxmlformats.org/officeDocument/2006/relationships/printerSettings" Target="../printerSettings/printerSettings2.bin"/><Relationship Id="rId1901" Type="http://schemas.openxmlformats.org/officeDocument/2006/relationships/hyperlink" Target="http://pbs.twimg.com/profile_images/872385842337206272/tNs7c2Ns_normal.jpg" TargetMode="External"/><Relationship Id="rId3147" Type="http://schemas.openxmlformats.org/officeDocument/2006/relationships/hyperlink" Target="https://twitter.com/moneycontrolcom" TargetMode="External"/><Relationship Id="rId3354" Type="http://schemas.openxmlformats.org/officeDocument/2006/relationships/hyperlink" Target="https://twitter.com/choosegudperson" TargetMode="External"/><Relationship Id="rId3561" Type="http://schemas.openxmlformats.org/officeDocument/2006/relationships/hyperlink" Target="https://twitter.com/prakashsriv" TargetMode="External"/><Relationship Id="rId3659" Type="http://schemas.openxmlformats.org/officeDocument/2006/relationships/hyperlink" Target="https://twitter.com/vijay_vijillu" TargetMode="External"/><Relationship Id="rId4405" Type="http://schemas.openxmlformats.org/officeDocument/2006/relationships/hyperlink" Target="https://twitter.com/11jaysharma" TargetMode="External"/><Relationship Id="rId4612" Type="http://schemas.openxmlformats.org/officeDocument/2006/relationships/hyperlink" Target="https://twitter.com/anonymousmind01" TargetMode="External"/><Relationship Id="rId275" Type="http://schemas.openxmlformats.org/officeDocument/2006/relationships/hyperlink" Target="http://t.co/1U2IWly3pW" TargetMode="External"/><Relationship Id="rId482" Type="http://schemas.openxmlformats.org/officeDocument/2006/relationships/hyperlink" Target="http://t.co/6WmubIFWso" TargetMode="External"/><Relationship Id="rId2163" Type="http://schemas.openxmlformats.org/officeDocument/2006/relationships/hyperlink" Target="http://pbs.twimg.com/profile_images/879568572216877056/-LiMSKYc_normal.jpg" TargetMode="External"/><Relationship Id="rId2370" Type="http://schemas.openxmlformats.org/officeDocument/2006/relationships/hyperlink" Target="http://pbs.twimg.com/profile_images/881562601515229184/0xZYBmUh_normal.jpg" TargetMode="External"/><Relationship Id="rId3007" Type="http://schemas.openxmlformats.org/officeDocument/2006/relationships/hyperlink" Target="https://twitter.com/arvindhtweets" TargetMode="External"/><Relationship Id="rId3214" Type="http://schemas.openxmlformats.org/officeDocument/2006/relationships/hyperlink" Target="https://twitter.com/saheb_jii" TargetMode="External"/><Relationship Id="rId3421" Type="http://schemas.openxmlformats.org/officeDocument/2006/relationships/hyperlink" Target="https://twitter.com/starun26" TargetMode="External"/><Relationship Id="rId3866" Type="http://schemas.openxmlformats.org/officeDocument/2006/relationships/hyperlink" Target="https://twitter.com/sudhir94700" TargetMode="External"/><Relationship Id="rId135" Type="http://schemas.openxmlformats.org/officeDocument/2006/relationships/hyperlink" Target="http://t.co/j7zjzJuZhF" TargetMode="External"/><Relationship Id="rId342" Type="http://schemas.openxmlformats.org/officeDocument/2006/relationships/hyperlink" Target="https://t.co/r1sbLxXHWY" TargetMode="External"/><Relationship Id="rId787" Type="http://schemas.openxmlformats.org/officeDocument/2006/relationships/hyperlink" Target="http://pbs.twimg.com/profile_images/682694069215084544/78p9JV4N_normal.jpg" TargetMode="External"/><Relationship Id="rId994" Type="http://schemas.openxmlformats.org/officeDocument/2006/relationships/hyperlink" Target="http://pbs.twimg.com/profile_images/638622437408575488/LbrWn1sk_normal.png" TargetMode="External"/><Relationship Id="rId2023" Type="http://schemas.openxmlformats.org/officeDocument/2006/relationships/hyperlink" Target="http://pbs.twimg.com/profile_images/862362735220326402/vl4Gk0ke_normal.jpg" TargetMode="External"/><Relationship Id="rId2230" Type="http://schemas.openxmlformats.org/officeDocument/2006/relationships/hyperlink" Target="http://pbs.twimg.com/profile_images/642403420712779780/KQ9NUmRa_normal.jpg" TargetMode="External"/><Relationship Id="rId2468" Type="http://schemas.openxmlformats.org/officeDocument/2006/relationships/hyperlink" Target="http://pbs.twimg.com/profile_images/801718944805466112/U64sklgs_normal.jpg" TargetMode="External"/><Relationship Id="rId2675" Type="http://schemas.openxmlformats.org/officeDocument/2006/relationships/hyperlink" Target="http://pbs.twimg.com/profile_images/757966662326902784/n2TxPt2P_normal.jpg" TargetMode="External"/><Relationship Id="rId2882" Type="http://schemas.openxmlformats.org/officeDocument/2006/relationships/hyperlink" Target="https://twitter.com/jaygalla" TargetMode="External"/><Relationship Id="rId3519" Type="http://schemas.openxmlformats.org/officeDocument/2006/relationships/hyperlink" Target="https://twitter.com/onlykollywood" TargetMode="External"/><Relationship Id="rId3726" Type="http://schemas.openxmlformats.org/officeDocument/2006/relationships/hyperlink" Target="https://twitter.com/cbhattacharji" TargetMode="External"/><Relationship Id="rId3933" Type="http://schemas.openxmlformats.org/officeDocument/2006/relationships/hyperlink" Target="https://twitter.com/rai_basant" TargetMode="External"/><Relationship Id="rId202" Type="http://schemas.openxmlformats.org/officeDocument/2006/relationships/hyperlink" Target="https://t.co/NqWPPydvqu" TargetMode="External"/><Relationship Id="rId647" Type="http://schemas.openxmlformats.org/officeDocument/2006/relationships/hyperlink" Target="https://t.co/b6IpPjmTU2" TargetMode="External"/><Relationship Id="rId854" Type="http://schemas.openxmlformats.org/officeDocument/2006/relationships/hyperlink" Target="http://pbs.twimg.com/profile_images/880387555044114432/tFm6BGmm_normal.jpg" TargetMode="External"/><Relationship Id="rId1277" Type="http://schemas.openxmlformats.org/officeDocument/2006/relationships/hyperlink" Target="http://pbs.twimg.com/profile_images/778453399276691456/yxWdnvU9_normal.jpg" TargetMode="External"/><Relationship Id="rId1484" Type="http://schemas.openxmlformats.org/officeDocument/2006/relationships/hyperlink" Target="http://pbs.twimg.com/profile_images/624090322671304705/7k4NgyBs_normal.jpg" TargetMode="External"/><Relationship Id="rId1691" Type="http://schemas.openxmlformats.org/officeDocument/2006/relationships/hyperlink" Target="http://pbs.twimg.com/profile_images/378800000788601596/d2787ad6cf8b7cbc5bbd56ed417c4fff_normal.jpeg" TargetMode="External"/><Relationship Id="rId2328" Type="http://schemas.openxmlformats.org/officeDocument/2006/relationships/hyperlink" Target="http://pbs.twimg.com/profile_images/881715763102466048/ZYj8q70s_normal.jpg" TargetMode="External"/><Relationship Id="rId2535" Type="http://schemas.openxmlformats.org/officeDocument/2006/relationships/hyperlink" Target="http://pbs.twimg.com/profile_images/806455624250834945/b8pIjcM-_normal.jpg" TargetMode="External"/><Relationship Id="rId2742" Type="http://schemas.openxmlformats.org/officeDocument/2006/relationships/hyperlink" Target="http://pbs.twimg.com/profile_images/871640067034558468/bT3g4y4c_normal.jpg" TargetMode="External"/><Relationship Id="rId4195" Type="http://schemas.openxmlformats.org/officeDocument/2006/relationships/hyperlink" Target="https://twitter.com/dineshk8872" TargetMode="External"/><Relationship Id="rId507" Type="http://schemas.openxmlformats.org/officeDocument/2006/relationships/hyperlink" Target="http://t.co/FjOJL8GBDW" TargetMode="External"/><Relationship Id="rId714" Type="http://schemas.openxmlformats.org/officeDocument/2006/relationships/hyperlink" Target="https://t.co/xFy9ff6iWz" TargetMode="External"/><Relationship Id="rId921" Type="http://schemas.openxmlformats.org/officeDocument/2006/relationships/hyperlink" Target="http://pbs.twimg.com/profile_images/875079936872259586/uQKVEkY__normal.jpg" TargetMode="External"/><Relationship Id="rId1137" Type="http://schemas.openxmlformats.org/officeDocument/2006/relationships/hyperlink" Target="http://pbs.twimg.com/profile_images/685471391546605568/k-cYNCPO_normal.jpg" TargetMode="External"/><Relationship Id="rId1344" Type="http://schemas.openxmlformats.org/officeDocument/2006/relationships/hyperlink" Target="http://pbs.twimg.com/profile_images/821222035284074496/TSSISa6u_normal.jpg" TargetMode="External"/><Relationship Id="rId1551" Type="http://schemas.openxmlformats.org/officeDocument/2006/relationships/hyperlink" Target="http://pbs.twimg.com/profile_images/769893188232318976/prAWbng0_normal.jpg" TargetMode="External"/><Relationship Id="rId1789" Type="http://schemas.openxmlformats.org/officeDocument/2006/relationships/hyperlink" Target="http://pbs.twimg.com/profile_images/879278417971212288/2FYJxz_h_normal.jpg" TargetMode="External"/><Relationship Id="rId1996" Type="http://schemas.openxmlformats.org/officeDocument/2006/relationships/hyperlink" Target="http://pbs.twimg.com/profile_images/881009332556414976/XYFgCTT1_normal.jpg" TargetMode="External"/><Relationship Id="rId2602" Type="http://schemas.openxmlformats.org/officeDocument/2006/relationships/hyperlink" Target="http://pbs.twimg.com/profile_images/868554704426500097/nea9jiz5_normal.jpg" TargetMode="External"/><Relationship Id="rId4055" Type="http://schemas.openxmlformats.org/officeDocument/2006/relationships/hyperlink" Target="https://twitter.com/vijaykrish4u" TargetMode="External"/><Relationship Id="rId4262" Type="http://schemas.openxmlformats.org/officeDocument/2006/relationships/hyperlink" Target="https://twitter.com/aakashahuja15" TargetMode="External"/><Relationship Id="rId50" Type="http://schemas.openxmlformats.org/officeDocument/2006/relationships/hyperlink" Target="https://t.co/cs0bxZyvFE" TargetMode="External"/><Relationship Id="rId1204" Type="http://schemas.openxmlformats.org/officeDocument/2006/relationships/hyperlink" Target="http://pbs.twimg.com/profile_images/865505391181914113/4J0-466V_normal.jpg" TargetMode="External"/><Relationship Id="rId1411" Type="http://schemas.openxmlformats.org/officeDocument/2006/relationships/hyperlink" Target="http://pbs.twimg.com/profile_images/872410736433037313/HDdpb84H_normal.jpg" TargetMode="External"/><Relationship Id="rId1649" Type="http://schemas.openxmlformats.org/officeDocument/2006/relationships/hyperlink" Target="http://pbs.twimg.com/profile_images/881326386178293760/A_1gSLUc_normal.jpg" TargetMode="External"/><Relationship Id="rId1856" Type="http://schemas.openxmlformats.org/officeDocument/2006/relationships/hyperlink" Target="http://pbs.twimg.com/profile_images/483896587056201728/9N-q3u_T_normal.jpeg" TargetMode="External"/><Relationship Id="rId2907" Type="http://schemas.openxmlformats.org/officeDocument/2006/relationships/hyperlink" Target="https://twitter.com/appycentric" TargetMode="External"/><Relationship Id="rId3071" Type="http://schemas.openxmlformats.org/officeDocument/2006/relationships/hyperlink" Target="https://twitter.com/nalinskohli" TargetMode="External"/><Relationship Id="rId4567" Type="http://schemas.openxmlformats.org/officeDocument/2006/relationships/hyperlink" Target="https://twitter.com/pramukhsunil" TargetMode="External"/><Relationship Id="rId1509" Type="http://schemas.openxmlformats.org/officeDocument/2006/relationships/hyperlink" Target="http://pbs.twimg.com/profile_images/727140240360673280/CBVFZaFX_normal.jpg" TargetMode="External"/><Relationship Id="rId1716" Type="http://schemas.openxmlformats.org/officeDocument/2006/relationships/hyperlink" Target="http://pbs.twimg.com/profile_images/803599706156859392/GGKLNFuc_normal.jpg" TargetMode="External"/><Relationship Id="rId1923" Type="http://schemas.openxmlformats.org/officeDocument/2006/relationships/hyperlink" Target="http://pbs.twimg.com/profile_images/500191511666237440/D0df2z6v_normal.jpeg" TargetMode="External"/><Relationship Id="rId3169" Type="http://schemas.openxmlformats.org/officeDocument/2006/relationships/hyperlink" Target="https://twitter.com/sksoundhar" TargetMode="External"/><Relationship Id="rId3376" Type="http://schemas.openxmlformats.org/officeDocument/2006/relationships/hyperlink" Target="https://twitter.com/rohitku41594534" TargetMode="External"/><Relationship Id="rId3583" Type="http://schemas.openxmlformats.org/officeDocument/2006/relationships/hyperlink" Target="https://twitter.com/amitk26031983" TargetMode="External"/><Relationship Id="rId4122" Type="http://schemas.openxmlformats.org/officeDocument/2006/relationships/hyperlink" Target="https://twitter.com/gaganm12" TargetMode="External"/><Relationship Id="rId4427" Type="http://schemas.openxmlformats.org/officeDocument/2006/relationships/hyperlink" Target="https://twitter.com/_thisisstan_" TargetMode="External"/><Relationship Id="rId297" Type="http://schemas.openxmlformats.org/officeDocument/2006/relationships/hyperlink" Target="https://t.co/XWokAz959e" TargetMode="External"/><Relationship Id="rId2185" Type="http://schemas.openxmlformats.org/officeDocument/2006/relationships/hyperlink" Target="http://pbs.twimg.com/profile_images/852870641250217984/Yih47zX__normal.jpg" TargetMode="External"/><Relationship Id="rId2392" Type="http://schemas.openxmlformats.org/officeDocument/2006/relationships/hyperlink" Target="http://pbs.twimg.com/profile_images/587149227295289344/mw9D6dm3_normal.jpg" TargetMode="External"/><Relationship Id="rId3029" Type="http://schemas.openxmlformats.org/officeDocument/2006/relationships/hyperlink" Target="https://twitter.com/saurabh_bohra" TargetMode="External"/><Relationship Id="rId3236" Type="http://schemas.openxmlformats.org/officeDocument/2006/relationships/hyperlink" Target="https://twitter.com/tanim0104" TargetMode="External"/><Relationship Id="rId3790" Type="http://schemas.openxmlformats.org/officeDocument/2006/relationships/hyperlink" Target="https://twitter.com/prgiri" TargetMode="External"/><Relationship Id="rId3888" Type="http://schemas.openxmlformats.org/officeDocument/2006/relationships/hyperlink" Target="https://twitter.com/rkhuria" TargetMode="External"/><Relationship Id="rId4634" Type="http://schemas.openxmlformats.org/officeDocument/2006/relationships/hyperlink" Target="https://twitter.com/goddamittt" TargetMode="External"/><Relationship Id="rId157" Type="http://schemas.openxmlformats.org/officeDocument/2006/relationships/hyperlink" Target="http://t.co/Uzl3ixzfxt" TargetMode="External"/><Relationship Id="rId364" Type="http://schemas.openxmlformats.org/officeDocument/2006/relationships/hyperlink" Target="http://t.co/7WPccuEADa" TargetMode="External"/><Relationship Id="rId2045" Type="http://schemas.openxmlformats.org/officeDocument/2006/relationships/hyperlink" Target="http://pbs.twimg.com/profile_images/880905958179840000/4FQbzq_b_normal.jpg" TargetMode="External"/><Relationship Id="rId2697" Type="http://schemas.openxmlformats.org/officeDocument/2006/relationships/hyperlink" Target="http://pbs.twimg.com/profile_images/858018112917995520/RMzWzF58_normal.jpg" TargetMode="External"/><Relationship Id="rId3443" Type="http://schemas.openxmlformats.org/officeDocument/2006/relationships/hyperlink" Target="https://twitter.com/vinodsharma1834" TargetMode="External"/><Relationship Id="rId3650" Type="http://schemas.openxmlformats.org/officeDocument/2006/relationships/hyperlink" Target="https://twitter.com/pervezm" TargetMode="External"/><Relationship Id="rId3748" Type="http://schemas.openxmlformats.org/officeDocument/2006/relationships/hyperlink" Target="https://twitter.com/sushilguptarewa" TargetMode="External"/><Relationship Id="rId4701" Type="http://schemas.openxmlformats.org/officeDocument/2006/relationships/hyperlink" Target="https://twitter.com/sreeraj_c" TargetMode="External"/><Relationship Id="rId571" Type="http://schemas.openxmlformats.org/officeDocument/2006/relationships/hyperlink" Target="https://t.co/cjXqo5t9hJ" TargetMode="External"/><Relationship Id="rId669" Type="http://schemas.openxmlformats.org/officeDocument/2006/relationships/hyperlink" Target="https://t.co/iatplv9vXr" TargetMode="External"/><Relationship Id="rId876" Type="http://schemas.openxmlformats.org/officeDocument/2006/relationships/hyperlink" Target="http://abs.twimg.com/sticky/default_profile_images/default_profile_normal.png" TargetMode="External"/><Relationship Id="rId1299" Type="http://schemas.openxmlformats.org/officeDocument/2006/relationships/hyperlink" Target="http://pbs.twimg.com/profile_images/877513197875376129/TGlLCFtw_normal.jpg" TargetMode="External"/><Relationship Id="rId2252" Type="http://schemas.openxmlformats.org/officeDocument/2006/relationships/hyperlink" Target="http://pbs.twimg.com/profile_images/873073252330946560/xXUKIdIF_normal.jpg" TargetMode="External"/><Relationship Id="rId2557" Type="http://schemas.openxmlformats.org/officeDocument/2006/relationships/hyperlink" Target="http://pbs.twimg.com/profile_images/3359278852/f01f02de33dba6d732f3c8ed71fbb55b_normal.jpeg" TargetMode="External"/><Relationship Id="rId3303" Type="http://schemas.openxmlformats.org/officeDocument/2006/relationships/hyperlink" Target="https://twitter.com/sandeeprrao1991" TargetMode="External"/><Relationship Id="rId3510" Type="http://schemas.openxmlformats.org/officeDocument/2006/relationships/hyperlink" Target="https://twitter.com/girikesavan" TargetMode="External"/><Relationship Id="rId3608" Type="http://schemas.openxmlformats.org/officeDocument/2006/relationships/hyperlink" Target="https://twitter.com/piyushpandit" TargetMode="External"/><Relationship Id="rId3955" Type="http://schemas.openxmlformats.org/officeDocument/2006/relationships/hyperlink" Target="https://twitter.com/akshaychandorka" TargetMode="External"/><Relationship Id="rId224" Type="http://schemas.openxmlformats.org/officeDocument/2006/relationships/hyperlink" Target="http://t.co/Jv0d3IlwV4" TargetMode="External"/><Relationship Id="rId431" Type="http://schemas.openxmlformats.org/officeDocument/2006/relationships/hyperlink" Target="http://t.co/8Xl6aDhX1A" TargetMode="External"/><Relationship Id="rId529" Type="http://schemas.openxmlformats.org/officeDocument/2006/relationships/hyperlink" Target="https://t.co/nUH8n9cwHp" TargetMode="External"/><Relationship Id="rId736" Type="http://schemas.openxmlformats.org/officeDocument/2006/relationships/hyperlink" Target="http://t.co/cteH9g5yvP" TargetMode="External"/><Relationship Id="rId1061" Type="http://schemas.openxmlformats.org/officeDocument/2006/relationships/hyperlink" Target="http://pbs.twimg.com/profile_images/470457591/PPHR_normal.jpg" TargetMode="External"/><Relationship Id="rId1159" Type="http://schemas.openxmlformats.org/officeDocument/2006/relationships/hyperlink" Target="http://pbs.twimg.com/profile_images/875379762415390720/93-JyHxQ_normal.jpg" TargetMode="External"/><Relationship Id="rId1366" Type="http://schemas.openxmlformats.org/officeDocument/2006/relationships/hyperlink" Target="http://pbs.twimg.com/profile_images/864104129995657216/ExHPPwsG_normal.jpg" TargetMode="External"/><Relationship Id="rId2112" Type="http://schemas.openxmlformats.org/officeDocument/2006/relationships/hyperlink" Target="http://pbs.twimg.com/profile_images/471205280911335424/6dLEw19Y_normal.png" TargetMode="External"/><Relationship Id="rId2417" Type="http://schemas.openxmlformats.org/officeDocument/2006/relationships/hyperlink" Target="http://pbs.twimg.com/profile_images/1215470150/dhumeaei02_normal.jpg" TargetMode="External"/><Relationship Id="rId2764" Type="http://schemas.openxmlformats.org/officeDocument/2006/relationships/hyperlink" Target="https://twitter.com/riotinto" TargetMode="External"/><Relationship Id="rId2971" Type="http://schemas.openxmlformats.org/officeDocument/2006/relationships/hyperlink" Target="https://twitter.com/pwc_in" TargetMode="External"/><Relationship Id="rId3815" Type="http://schemas.openxmlformats.org/officeDocument/2006/relationships/hyperlink" Target="https://twitter.com/neerajsalvimls1" TargetMode="External"/><Relationship Id="rId943" Type="http://schemas.openxmlformats.org/officeDocument/2006/relationships/hyperlink" Target="http://pbs.twimg.com/profile_images/879974049866104832/d9QKYLEX_normal.jpg" TargetMode="External"/><Relationship Id="rId1019" Type="http://schemas.openxmlformats.org/officeDocument/2006/relationships/hyperlink" Target="http://pbs.twimg.com/profile_images/867241655690301440/_suwEqPJ_normal.jpg" TargetMode="External"/><Relationship Id="rId1573" Type="http://schemas.openxmlformats.org/officeDocument/2006/relationships/hyperlink" Target="http://pbs.twimg.com/profile_images/861992157967732736/GUM80lzY_normal.jpg" TargetMode="External"/><Relationship Id="rId1780" Type="http://schemas.openxmlformats.org/officeDocument/2006/relationships/hyperlink" Target="http://pbs.twimg.com/profile_images/859988618752004097/rs51aKnt_normal.jpg" TargetMode="External"/><Relationship Id="rId1878" Type="http://schemas.openxmlformats.org/officeDocument/2006/relationships/hyperlink" Target="http://pbs.twimg.com/profile_images/726612281534992384/wUlhnO4r_normal.jpg" TargetMode="External"/><Relationship Id="rId2624" Type="http://schemas.openxmlformats.org/officeDocument/2006/relationships/hyperlink" Target="http://pbs.twimg.com/profile_images/838792436872851456/88fSGroh_normal.jpg" TargetMode="External"/><Relationship Id="rId2831" Type="http://schemas.openxmlformats.org/officeDocument/2006/relationships/hyperlink" Target="https://twitter.com/vipin123panwar" TargetMode="External"/><Relationship Id="rId2929" Type="http://schemas.openxmlformats.org/officeDocument/2006/relationships/hyperlink" Target="https://twitter.com/psm_" TargetMode="External"/><Relationship Id="rId4077" Type="http://schemas.openxmlformats.org/officeDocument/2006/relationships/hyperlink" Target="https://twitter.com/laliteshkushwa3" TargetMode="External"/><Relationship Id="rId4284" Type="http://schemas.openxmlformats.org/officeDocument/2006/relationships/hyperlink" Target="https://twitter.com/kushlanand3" TargetMode="External"/><Relationship Id="rId4491" Type="http://schemas.openxmlformats.org/officeDocument/2006/relationships/hyperlink" Target="https://twitter.com/psgupta1" TargetMode="External"/><Relationship Id="rId72" Type="http://schemas.openxmlformats.org/officeDocument/2006/relationships/hyperlink" Target="http://t.co/BiOdkjo3Rr" TargetMode="External"/><Relationship Id="rId803" Type="http://schemas.openxmlformats.org/officeDocument/2006/relationships/hyperlink" Target="http://pbs.twimg.com/profile_images/812896291516649473/VnxPOegy_normal.jpg" TargetMode="External"/><Relationship Id="rId1226" Type="http://schemas.openxmlformats.org/officeDocument/2006/relationships/hyperlink" Target="http://pbs.twimg.com/profile_images/3506094286/7c419fc2cba4e3eed85ba2ada53df49b_normal.jpeg" TargetMode="External"/><Relationship Id="rId1433" Type="http://schemas.openxmlformats.org/officeDocument/2006/relationships/hyperlink" Target="http://pbs.twimg.com/profile_images/844068083052376064/X7kA8Yn5_normal.jpg" TargetMode="External"/><Relationship Id="rId1640" Type="http://schemas.openxmlformats.org/officeDocument/2006/relationships/hyperlink" Target="http://pbs.twimg.com/profile_images/869960513068834816/shcLCNpr_normal.jpg" TargetMode="External"/><Relationship Id="rId1738" Type="http://schemas.openxmlformats.org/officeDocument/2006/relationships/hyperlink" Target="http://pbs.twimg.com/profile_images/871957378392088577/OiF53H61_normal.jpg" TargetMode="External"/><Relationship Id="rId3093" Type="http://schemas.openxmlformats.org/officeDocument/2006/relationships/hyperlink" Target="https://twitter.com/himadhan" TargetMode="External"/><Relationship Id="rId4144" Type="http://schemas.openxmlformats.org/officeDocument/2006/relationships/hyperlink" Target="https://twitter.com/yogitadoshi" TargetMode="External"/><Relationship Id="rId4351" Type="http://schemas.openxmlformats.org/officeDocument/2006/relationships/hyperlink" Target="https://twitter.com/amitthakerbjp" TargetMode="External"/><Relationship Id="rId4589" Type="http://schemas.openxmlformats.org/officeDocument/2006/relationships/hyperlink" Target="https://twitter.com/lmkmoviemaniac" TargetMode="External"/><Relationship Id="rId1500" Type="http://schemas.openxmlformats.org/officeDocument/2006/relationships/hyperlink" Target="http://pbs.twimg.com/profile_images/546127869806534656/vEOAC8cY_normal.jpeg" TargetMode="External"/><Relationship Id="rId1945" Type="http://schemas.openxmlformats.org/officeDocument/2006/relationships/hyperlink" Target="http://pbs.twimg.com/profile_images/692608393823940608/unfRzQ2c_normal.jpg" TargetMode="External"/><Relationship Id="rId3160" Type="http://schemas.openxmlformats.org/officeDocument/2006/relationships/hyperlink" Target="https://twitter.com/ravi588ravi" TargetMode="External"/><Relationship Id="rId3398" Type="http://schemas.openxmlformats.org/officeDocument/2006/relationships/hyperlink" Target="https://twitter.com/aarkeyess" TargetMode="External"/><Relationship Id="rId4004" Type="http://schemas.openxmlformats.org/officeDocument/2006/relationships/hyperlink" Target="https://twitter.com/rozanaspokesman" TargetMode="External"/><Relationship Id="rId4211" Type="http://schemas.openxmlformats.org/officeDocument/2006/relationships/hyperlink" Target="https://twitter.com/bjpboy" TargetMode="External"/><Relationship Id="rId4449" Type="http://schemas.openxmlformats.org/officeDocument/2006/relationships/hyperlink" Target="https://twitter.com/udeshiprakash" TargetMode="External"/><Relationship Id="rId4656" Type="http://schemas.openxmlformats.org/officeDocument/2006/relationships/hyperlink" Target="https://twitter.com/dharma8585" TargetMode="External"/><Relationship Id="rId1805" Type="http://schemas.openxmlformats.org/officeDocument/2006/relationships/hyperlink" Target="http://pbs.twimg.com/profile_images/877082739639369729/63ALEZTW_normal.jpg" TargetMode="External"/><Relationship Id="rId3020" Type="http://schemas.openxmlformats.org/officeDocument/2006/relationships/hyperlink" Target="https://twitter.com/pradeepkhatri18" TargetMode="External"/><Relationship Id="rId3258" Type="http://schemas.openxmlformats.org/officeDocument/2006/relationships/hyperlink" Target="https://twitter.com/manojgoelbjp" TargetMode="External"/><Relationship Id="rId3465" Type="http://schemas.openxmlformats.org/officeDocument/2006/relationships/hyperlink" Target="https://twitter.com/pawan8169" TargetMode="External"/><Relationship Id="rId3672" Type="http://schemas.openxmlformats.org/officeDocument/2006/relationships/hyperlink" Target="https://twitter.com/cmularam" TargetMode="External"/><Relationship Id="rId4309" Type="http://schemas.openxmlformats.org/officeDocument/2006/relationships/hyperlink" Target="https://twitter.com/gstv_news" TargetMode="External"/><Relationship Id="rId4516" Type="http://schemas.openxmlformats.org/officeDocument/2006/relationships/hyperlink" Target="https://twitter.com/kunalchoudhary_" TargetMode="External"/><Relationship Id="rId4723" Type="http://schemas.openxmlformats.org/officeDocument/2006/relationships/hyperlink" Target="https://twitter.com/beingmahala" TargetMode="External"/><Relationship Id="rId179" Type="http://schemas.openxmlformats.org/officeDocument/2006/relationships/hyperlink" Target="http://t.co/weZydROKqQ" TargetMode="External"/><Relationship Id="rId386" Type="http://schemas.openxmlformats.org/officeDocument/2006/relationships/hyperlink" Target="http://t.co/xK4D4Ug9Tr" TargetMode="External"/><Relationship Id="rId593" Type="http://schemas.openxmlformats.org/officeDocument/2006/relationships/hyperlink" Target="https://t.co/AABebUbxye" TargetMode="External"/><Relationship Id="rId2067" Type="http://schemas.openxmlformats.org/officeDocument/2006/relationships/hyperlink" Target="http://pbs.twimg.com/profile_images/726795755550203904/WXM5X-NH_normal.png" TargetMode="External"/><Relationship Id="rId2274" Type="http://schemas.openxmlformats.org/officeDocument/2006/relationships/hyperlink" Target="http://pbs.twimg.com/profile_images/664787003397943296/ARepNly5_normal.jpg" TargetMode="External"/><Relationship Id="rId2481" Type="http://schemas.openxmlformats.org/officeDocument/2006/relationships/hyperlink" Target="http://pbs.twimg.com/profile_images/842455765667332096/7fVE0ASw_normal.jpg" TargetMode="External"/><Relationship Id="rId3118" Type="http://schemas.openxmlformats.org/officeDocument/2006/relationships/hyperlink" Target="https://twitter.com/yosinghyoyo172" TargetMode="External"/><Relationship Id="rId3325" Type="http://schemas.openxmlformats.org/officeDocument/2006/relationships/hyperlink" Target="https://twitter.com/sureshchavhanke" TargetMode="External"/><Relationship Id="rId3532" Type="http://schemas.openxmlformats.org/officeDocument/2006/relationships/hyperlink" Target="https://twitter.com/arvindagrawal79" TargetMode="External"/><Relationship Id="rId3977" Type="http://schemas.openxmlformats.org/officeDocument/2006/relationships/hyperlink" Target="https://twitter.com/muraleesure" TargetMode="External"/><Relationship Id="rId246" Type="http://schemas.openxmlformats.org/officeDocument/2006/relationships/hyperlink" Target="https://t.co/LZ7n0WtSL2" TargetMode="External"/><Relationship Id="rId453" Type="http://schemas.openxmlformats.org/officeDocument/2006/relationships/hyperlink" Target="https://t.co/0u6jsjDFba" TargetMode="External"/><Relationship Id="rId660" Type="http://schemas.openxmlformats.org/officeDocument/2006/relationships/hyperlink" Target="https://t.co/N3eQqXOaUa" TargetMode="External"/><Relationship Id="rId898" Type="http://schemas.openxmlformats.org/officeDocument/2006/relationships/hyperlink" Target="http://pbs.twimg.com/profile_images/865842609637294080/zmjKVnyy_normal.jpg" TargetMode="External"/><Relationship Id="rId1083" Type="http://schemas.openxmlformats.org/officeDocument/2006/relationships/hyperlink" Target="http://pbs.twimg.com/profile_images/867802236700823554/QO73Zwdq_normal.jpg" TargetMode="External"/><Relationship Id="rId1290" Type="http://schemas.openxmlformats.org/officeDocument/2006/relationships/hyperlink" Target="http://pbs.twimg.com/profile_images/829780671447056386/aOI6BLm5_normal.jpg" TargetMode="External"/><Relationship Id="rId2134" Type="http://schemas.openxmlformats.org/officeDocument/2006/relationships/hyperlink" Target="http://pbs.twimg.com/profile_images/873772038300647424/j-rQ7isw_normal.jpg" TargetMode="External"/><Relationship Id="rId2341" Type="http://schemas.openxmlformats.org/officeDocument/2006/relationships/hyperlink" Target="http://pbs.twimg.com/profile_images/881097365381304320/VdvVpvBp_normal.jpg" TargetMode="External"/><Relationship Id="rId2579" Type="http://schemas.openxmlformats.org/officeDocument/2006/relationships/hyperlink" Target="http://pbs.twimg.com/profile_images/425450183933976576/Py7h6veV_normal.jpeg" TargetMode="External"/><Relationship Id="rId2786" Type="http://schemas.openxmlformats.org/officeDocument/2006/relationships/hyperlink" Target="https://twitter.com/australisterry" TargetMode="External"/><Relationship Id="rId2993" Type="http://schemas.openxmlformats.org/officeDocument/2006/relationships/hyperlink" Target="https://twitter.com/maneesh999760" TargetMode="External"/><Relationship Id="rId3837" Type="http://schemas.openxmlformats.org/officeDocument/2006/relationships/hyperlink" Target="https://twitter.com/htamak" TargetMode="External"/><Relationship Id="rId106" Type="http://schemas.openxmlformats.org/officeDocument/2006/relationships/hyperlink" Target="http://t.co/AqQZoqaX7W" TargetMode="External"/><Relationship Id="rId313" Type="http://schemas.openxmlformats.org/officeDocument/2006/relationships/hyperlink" Target="https://t.co/NgTsXlJw35" TargetMode="External"/><Relationship Id="rId758" Type="http://schemas.openxmlformats.org/officeDocument/2006/relationships/hyperlink" Target="https://t.co/rzyksrfOLw" TargetMode="External"/><Relationship Id="rId965" Type="http://schemas.openxmlformats.org/officeDocument/2006/relationships/hyperlink" Target="http://pbs.twimg.com/profile_images/879276775901102080/CAgc7jkx_normal.jpg" TargetMode="External"/><Relationship Id="rId1150" Type="http://schemas.openxmlformats.org/officeDocument/2006/relationships/hyperlink" Target="http://pbs.twimg.com/profile_images/551374686429253633/hSs1vcOE_normal.jpeg" TargetMode="External"/><Relationship Id="rId1388" Type="http://schemas.openxmlformats.org/officeDocument/2006/relationships/hyperlink" Target="http://pbs.twimg.com/profile_images/540746686079856640/sz3nJIr8_normal.png" TargetMode="External"/><Relationship Id="rId1595" Type="http://schemas.openxmlformats.org/officeDocument/2006/relationships/hyperlink" Target="http://pbs.twimg.com/profile_images/3537954077/5732433999b3a8ed8f4a5de6f169eb0e_normal.jpeg" TargetMode="External"/><Relationship Id="rId2439" Type="http://schemas.openxmlformats.org/officeDocument/2006/relationships/hyperlink" Target="http://pbs.twimg.com/profile_images/854376651446157312/7Atb4u3s_normal.jpg" TargetMode="External"/><Relationship Id="rId2646" Type="http://schemas.openxmlformats.org/officeDocument/2006/relationships/hyperlink" Target="http://pbs.twimg.com/profile_images/871305119475712001/OU4tAbrv_normal.jpg" TargetMode="External"/><Relationship Id="rId2853" Type="http://schemas.openxmlformats.org/officeDocument/2006/relationships/hyperlink" Target="https://twitter.com/ajaykum53274448" TargetMode="External"/><Relationship Id="rId3904" Type="http://schemas.openxmlformats.org/officeDocument/2006/relationships/hyperlink" Target="https://twitter.com/jnankit108" TargetMode="External"/><Relationship Id="rId4099" Type="http://schemas.openxmlformats.org/officeDocument/2006/relationships/hyperlink" Target="https://twitter.com/kunalrkhanna" TargetMode="External"/><Relationship Id="rId94" Type="http://schemas.openxmlformats.org/officeDocument/2006/relationships/hyperlink" Target="https://t.co/MadXWgYgtx" TargetMode="External"/><Relationship Id="rId520" Type="http://schemas.openxmlformats.org/officeDocument/2006/relationships/hyperlink" Target="https://t.co/zzYhUUfq6i" TargetMode="External"/><Relationship Id="rId618" Type="http://schemas.openxmlformats.org/officeDocument/2006/relationships/hyperlink" Target="https://t.co/DYwRrVJUjE" TargetMode="External"/><Relationship Id="rId825" Type="http://schemas.openxmlformats.org/officeDocument/2006/relationships/hyperlink" Target="http://pbs.twimg.com/profile_images/867259647438331904/-20cYAQK_normal.jpg" TargetMode="External"/><Relationship Id="rId1248" Type="http://schemas.openxmlformats.org/officeDocument/2006/relationships/hyperlink" Target="http://pbs.twimg.com/profile_images/596293911598866432/Nr8mgPdX_normal.jpg" TargetMode="External"/><Relationship Id="rId1455" Type="http://schemas.openxmlformats.org/officeDocument/2006/relationships/hyperlink" Target="http://pbs.twimg.com/profile_images/784448174760955905/W4DG2uqz_normal.jpg" TargetMode="External"/><Relationship Id="rId1662" Type="http://schemas.openxmlformats.org/officeDocument/2006/relationships/hyperlink" Target="http://pbs.twimg.com/profile_images/871890880533192704/dOWImRvv_normal.jpg" TargetMode="External"/><Relationship Id="rId2201" Type="http://schemas.openxmlformats.org/officeDocument/2006/relationships/hyperlink" Target="http://pbs.twimg.com/profile_images/878655319290806272/Ci_AwtZU_normal.jpg" TargetMode="External"/><Relationship Id="rId2506" Type="http://schemas.openxmlformats.org/officeDocument/2006/relationships/hyperlink" Target="http://pbs.twimg.com/profile_images/494499585591484417/bQOZHU5P_normal.jpeg" TargetMode="External"/><Relationship Id="rId1010" Type="http://schemas.openxmlformats.org/officeDocument/2006/relationships/hyperlink" Target="http://pbs.twimg.com/profile_images/870222618644717568/ehLqQ2EU_normal.jpg" TargetMode="External"/><Relationship Id="rId1108" Type="http://schemas.openxmlformats.org/officeDocument/2006/relationships/hyperlink" Target="http://pbs.twimg.com/profile_images/402766171/Chairman_Logo__Small__normal.jpg" TargetMode="External"/><Relationship Id="rId1315" Type="http://schemas.openxmlformats.org/officeDocument/2006/relationships/hyperlink" Target="http://pbs.twimg.com/profile_images/881717667350052864/uk9jwsL4_normal.jpg" TargetMode="External"/><Relationship Id="rId1967" Type="http://schemas.openxmlformats.org/officeDocument/2006/relationships/hyperlink" Target="http://pbs.twimg.com/profile_images/851799502054993920/NxvjlMVb_normal.jpg" TargetMode="External"/><Relationship Id="rId2713" Type="http://schemas.openxmlformats.org/officeDocument/2006/relationships/hyperlink" Target="http://pbs.twimg.com/profile_images/872854304767451137/J758Q8SO_normal.jpg" TargetMode="External"/><Relationship Id="rId2920" Type="http://schemas.openxmlformats.org/officeDocument/2006/relationships/hyperlink" Target="https://twitter.com/shuvankr" TargetMode="External"/><Relationship Id="rId4166" Type="http://schemas.openxmlformats.org/officeDocument/2006/relationships/hyperlink" Target="https://twitter.com/ajay_kr_sin" TargetMode="External"/><Relationship Id="rId4373" Type="http://schemas.openxmlformats.org/officeDocument/2006/relationships/hyperlink" Target="https://twitter.com/kathakahani" TargetMode="External"/><Relationship Id="rId4580" Type="http://schemas.openxmlformats.org/officeDocument/2006/relationships/hyperlink" Target="https://twitter.com/gkgatul" TargetMode="External"/><Relationship Id="rId4678" Type="http://schemas.openxmlformats.org/officeDocument/2006/relationships/hyperlink" Target="https://twitter.com/shayarimran" TargetMode="External"/><Relationship Id="rId1522" Type="http://schemas.openxmlformats.org/officeDocument/2006/relationships/hyperlink" Target="http://pbs.twimg.com/profile_images/878900597306441728/bV3IIHQY_normal.jpg" TargetMode="External"/><Relationship Id="rId21" Type="http://schemas.openxmlformats.org/officeDocument/2006/relationships/hyperlink" Target="https://t.co/oRvIaRMfgW" TargetMode="External"/><Relationship Id="rId2089" Type="http://schemas.openxmlformats.org/officeDocument/2006/relationships/hyperlink" Target="http://pbs.twimg.com/profile_images/786869601900474368/8q0mZE2z_normal.jpg" TargetMode="External"/><Relationship Id="rId3487" Type="http://schemas.openxmlformats.org/officeDocument/2006/relationships/hyperlink" Target="https://twitter.com/keshavramlila" TargetMode="External"/><Relationship Id="rId3694" Type="http://schemas.openxmlformats.org/officeDocument/2006/relationships/hyperlink" Target="https://twitter.com/xbrl_iris_jp558" TargetMode="External"/><Relationship Id="rId4538" Type="http://schemas.openxmlformats.org/officeDocument/2006/relationships/hyperlink" Target="https://twitter.com/iakshaykapoor" TargetMode="External"/><Relationship Id="rId4745" Type="http://schemas.openxmlformats.org/officeDocument/2006/relationships/hyperlink" Target="https://twitter.com/dilbags17966913" TargetMode="External"/><Relationship Id="rId2296" Type="http://schemas.openxmlformats.org/officeDocument/2006/relationships/hyperlink" Target="http://pbs.twimg.com/profile_images/874612030124294145/tYjHUAjt_normal.jpg" TargetMode="External"/><Relationship Id="rId3347" Type="http://schemas.openxmlformats.org/officeDocument/2006/relationships/hyperlink" Target="https://twitter.com/i_marwadi" TargetMode="External"/><Relationship Id="rId3554" Type="http://schemas.openxmlformats.org/officeDocument/2006/relationships/hyperlink" Target="https://twitter.com/das_prashant777" TargetMode="External"/><Relationship Id="rId3761" Type="http://schemas.openxmlformats.org/officeDocument/2006/relationships/hyperlink" Target="https://twitter.com/ddindiachannel" TargetMode="External"/><Relationship Id="rId4605" Type="http://schemas.openxmlformats.org/officeDocument/2006/relationships/hyperlink" Target="https://twitter.com/prashantarchu" TargetMode="External"/><Relationship Id="rId268" Type="http://schemas.openxmlformats.org/officeDocument/2006/relationships/hyperlink" Target="https://t.co/U7B2N821m0" TargetMode="External"/><Relationship Id="rId475" Type="http://schemas.openxmlformats.org/officeDocument/2006/relationships/hyperlink" Target="https://t.co/sY9HldbJPV" TargetMode="External"/><Relationship Id="rId682" Type="http://schemas.openxmlformats.org/officeDocument/2006/relationships/hyperlink" Target="https://t.co/xCmggjiUSD" TargetMode="External"/><Relationship Id="rId2156" Type="http://schemas.openxmlformats.org/officeDocument/2006/relationships/hyperlink" Target="http://pbs.twimg.com/profile_images/856710766266863616/QD5hOedX_normal.jpg" TargetMode="External"/><Relationship Id="rId2363" Type="http://schemas.openxmlformats.org/officeDocument/2006/relationships/hyperlink" Target="http://pbs.twimg.com/profile_images/686925623579832320/ErhRgq32_normal.png" TargetMode="External"/><Relationship Id="rId2570" Type="http://schemas.openxmlformats.org/officeDocument/2006/relationships/hyperlink" Target="http://pbs.twimg.com/profile_images/807499713809444865/qwAWLeRg_normal.jpg" TargetMode="External"/><Relationship Id="rId3207" Type="http://schemas.openxmlformats.org/officeDocument/2006/relationships/hyperlink" Target="https://twitter.com/djgoodlook" TargetMode="External"/><Relationship Id="rId3414" Type="http://schemas.openxmlformats.org/officeDocument/2006/relationships/hyperlink" Target="https://twitter.com/ankush_kedia" TargetMode="External"/><Relationship Id="rId3621" Type="http://schemas.openxmlformats.org/officeDocument/2006/relationships/hyperlink" Target="https://twitter.com/arikgandhi" TargetMode="External"/><Relationship Id="rId128" Type="http://schemas.openxmlformats.org/officeDocument/2006/relationships/hyperlink" Target="https://t.co/mtu5xLulss" TargetMode="External"/><Relationship Id="rId335" Type="http://schemas.openxmlformats.org/officeDocument/2006/relationships/hyperlink" Target="https://t.co/LiCLerbsrQ" TargetMode="External"/><Relationship Id="rId542" Type="http://schemas.openxmlformats.org/officeDocument/2006/relationships/hyperlink" Target="https://t.co/dvENIgLdBf" TargetMode="External"/><Relationship Id="rId1172" Type="http://schemas.openxmlformats.org/officeDocument/2006/relationships/hyperlink" Target="http://pbs.twimg.com/profile_images/880888678700253185/W777uklu_normal.jpg" TargetMode="External"/><Relationship Id="rId2016" Type="http://schemas.openxmlformats.org/officeDocument/2006/relationships/hyperlink" Target="http://pbs.twimg.com/profile_images/739370528473911299/d4PYjwsk_normal.jpg" TargetMode="External"/><Relationship Id="rId2223" Type="http://schemas.openxmlformats.org/officeDocument/2006/relationships/hyperlink" Target="http://pbs.twimg.com/profile_images/657783876761186304/RzJa8tsF_normal.jpg" TargetMode="External"/><Relationship Id="rId2430" Type="http://schemas.openxmlformats.org/officeDocument/2006/relationships/hyperlink" Target="http://pbs.twimg.com/profile_images/816568346736992256/ooR9MGpf_normal.jpg" TargetMode="External"/><Relationship Id="rId402" Type="http://schemas.openxmlformats.org/officeDocument/2006/relationships/hyperlink" Target="https://t.co/uhJjQcv5er" TargetMode="External"/><Relationship Id="rId1032" Type="http://schemas.openxmlformats.org/officeDocument/2006/relationships/hyperlink" Target="http://pbs.twimg.com/profile_images/834243402967298048/kZvo7UZ7_normal.jpg" TargetMode="External"/><Relationship Id="rId4188" Type="http://schemas.openxmlformats.org/officeDocument/2006/relationships/hyperlink" Target="https://twitter.com/rameshwarsah" TargetMode="External"/><Relationship Id="rId4395" Type="http://schemas.openxmlformats.org/officeDocument/2006/relationships/hyperlink" Target="https://twitter.com/rajesh_bpl" TargetMode="External"/><Relationship Id="rId1989" Type="http://schemas.openxmlformats.org/officeDocument/2006/relationships/hyperlink" Target="http://pbs.twimg.com/profile_images/880840352038608898/x2KQNNHw_normal.jpg" TargetMode="External"/><Relationship Id="rId4048" Type="http://schemas.openxmlformats.org/officeDocument/2006/relationships/hyperlink" Target="https://twitter.com/devangjhavei" TargetMode="External"/><Relationship Id="rId4255" Type="http://schemas.openxmlformats.org/officeDocument/2006/relationships/hyperlink" Target="https://twitter.com/satya100686" TargetMode="External"/><Relationship Id="rId1849" Type="http://schemas.openxmlformats.org/officeDocument/2006/relationships/hyperlink" Target="http://pbs.twimg.com/profile_images/872523067947450374/BzzzSDz9_normal.jpg" TargetMode="External"/><Relationship Id="rId3064" Type="http://schemas.openxmlformats.org/officeDocument/2006/relationships/hyperlink" Target="https://twitter.com/nzsuresh" TargetMode="External"/><Relationship Id="rId4462" Type="http://schemas.openxmlformats.org/officeDocument/2006/relationships/hyperlink" Target="https://twitter.com/surajthakurknp" TargetMode="External"/><Relationship Id="rId192" Type="http://schemas.openxmlformats.org/officeDocument/2006/relationships/hyperlink" Target="https://t.co/5plLgIZMNl" TargetMode="External"/><Relationship Id="rId1709" Type="http://schemas.openxmlformats.org/officeDocument/2006/relationships/hyperlink" Target="http://pbs.twimg.com/profile_images/881235936423563264/ixw82Cwt_normal.jpg" TargetMode="External"/><Relationship Id="rId1916" Type="http://schemas.openxmlformats.org/officeDocument/2006/relationships/hyperlink" Target="http://pbs.twimg.com/profile_images/812700172853637120/iLhVUwPV_normal.jpg" TargetMode="External"/><Relationship Id="rId3271" Type="http://schemas.openxmlformats.org/officeDocument/2006/relationships/hyperlink" Target="https://twitter.com/i_am_periyasamy" TargetMode="External"/><Relationship Id="rId4115" Type="http://schemas.openxmlformats.org/officeDocument/2006/relationships/hyperlink" Target="https://twitter.com/alokg2k" TargetMode="External"/><Relationship Id="rId4322" Type="http://schemas.openxmlformats.org/officeDocument/2006/relationships/hyperlink" Target="https://twitter.com/prayag" TargetMode="External"/><Relationship Id="rId2080" Type="http://schemas.openxmlformats.org/officeDocument/2006/relationships/hyperlink" Target="http://pbs.twimg.com/profile_images/460709272662204416/AEtCsNbf_normal.jpeg" TargetMode="External"/><Relationship Id="rId3131" Type="http://schemas.openxmlformats.org/officeDocument/2006/relationships/hyperlink" Target="https://twitter.com/bytepilot" TargetMode="External"/><Relationship Id="rId2897" Type="http://schemas.openxmlformats.org/officeDocument/2006/relationships/hyperlink" Target="https://twitter.com/jai_pnarayan" TargetMode="External"/><Relationship Id="rId3948" Type="http://schemas.openxmlformats.org/officeDocument/2006/relationships/hyperlink" Target="https://twitter.com/pmfznhesbzxbte3" TargetMode="External"/><Relationship Id="rId869" Type="http://schemas.openxmlformats.org/officeDocument/2006/relationships/hyperlink" Target="http://pbs.twimg.com/profile_images/956014083/RTEmagicC_shefali_01_jpg_normal.jpg" TargetMode="External"/><Relationship Id="rId1499" Type="http://schemas.openxmlformats.org/officeDocument/2006/relationships/hyperlink" Target="http://pbs.twimg.com/profile_images/653887705328193537/81fI-JHR_normal.png" TargetMode="External"/><Relationship Id="rId729" Type="http://schemas.openxmlformats.org/officeDocument/2006/relationships/hyperlink" Target="https://t.co/VzQ7VjUCfP" TargetMode="External"/><Relationship Id="rId1359" Type="http://schemas.openxmlformats.org/officeDocument/2006/relationships/hyperlink" Target="http://abs.twimg.com/sticky/default_profile_images/default_profile_normal.png" TargetMode="External"/><Relationship Id="rId2757" Type="http://schemas.openxmlformats.org/officeDocument/2006/relationships/hyperlink" Target="http://abs.twimg.com/sticky/default_profile_images/default_profile_normal.png" TargetMode="External"/><Relationship Id="rId2964" Type="http://schemas.openxmlformats.org/officeDocument/2006/relationships/hyperlink" Target="https://twitter.com/govindsinghdha7" TargetMode="External"/><Relationship Id="rId3808" Type="http://schemas.openxmlformats.org/officeDocument/2006/relationships/hyperlink" Target="https://twitter.com/jlrindia" TargetMode="External"/><Relationship Id="rId936" Type="http://schemas.openxmlformats.org/officeDocument/2006/relationships/hyperlink" Target="http://pbs.twimg.com/profile_images/867943041428049920/Y0mvY58j_normal.jpg" TargetMode="External"/><Relationship Id="rId1219" Type="http://schemas.openxmlformats.org/officeDocument/2006/relationships/hyperlink" Target="http://pbs.twimg.com/profile_images/863751645015887872/Ia9-fOkZ_normal.jpg" TargetMode="External"/><Relationship Id="rId1566" Type="http://schemas.openxmlformats.org/officeDocument/2006/relationships/hyperlink" Target="http://pbs.twimg.com/profile_images/728879691818536960/TzZR-euh_normal.jpg" TargetMode="External"/><Relationship Id="rId1773" Type="http://schemas.openxmlformats.org/officeDocument/2006/relationships/hyperlink" Target="http://pbs.twimg.com/profile_images/540036591960330240/MaqUJMcL_normal.jpeg" TargetMode="External"/><Relationship Id="rId1980" Type="http://schemas.openxmlformats.org/officeDocument/2006/relationships/hyperlink" Target="http://pbs.twimg.com/profile_images/624176847228674048/lyE62T2H_normal.jpg" TargetMode="External"/><Relationship Id="rId2617" Type="http://schemas.openxmlformats.org/officeDocument/2006/relationships/hyperlink" Target="http://pbs.twimg.com/profile_images/853606372776259584/K_Nv0dPs_normal.jpg" TargetMode="External"/><Relationship Id="rId2824" Type="http://schemas.openxmlformats.org/officeDocument/2006/relationships/hyperlink" Target="https://twitter.com/hmoindia" TargetMode="External"/><Relationship Id="rId65" Type="http://schemas.openxmlformats.org/officeDocument/2006/relationships/hyperlink" Target="http://t.co/roS2oIFObx" TargetMode="External"/><Relationship Id="rId1426" Type="http://schemas.openxmlformats.org/officeDocument/2006/relationships/hyperlink" Target="http://pbs.twimg.com/profile_images/875029403394203651/e0hX6lxH_normal.jpg" TargetMode="External"/><Relationship Id="rId1633" Type="http://schemas.openxmlformats.org/officeDocument/2006/relationships/hyperlink" Target="http://pbs.twimg.com/profile_images/879153224812449793/nONDbuoS_normal.jpg" TargetMode="External"/><Relationship Id="rId1840" Type="http://schemas.openxmlformats.org/officeDocument/2006/relationships/hyperlink" Target="http://pbs.twimg.com/profile_images/3020355488/f1484612dea420415210e88d6dee970f_normal.jpeg" TargetMode="External"/><Relationship Id="rId1700" Type="http://schemas.openxmlformats.org/officeDocument/2006/relationships/hyperlink" Target="http://pbs.twimg.com/profile_images/52158207/foto_Hernan_normal.gif" TargetMode="External"/><Relationship Id="rId3598" Type="http://schemas.openxmlformats.org/officeDocument/2006/relationships/hyperlink" Target="https://twitter.com/sahajyoti3" TargetMode="External"/><Relationship Id="rId4649" Type="http://schemas.openxmlformats.org/officeDocument/2006/relationships/hyperlink" Target="https://twitter.com/moolanghat" TargetMode="External"/><Relationship Id="rId3458" Type="http://schemas.openxmlformats.org/officeDocument/2006/relationships/hyperlink" Target="https://twitter.com/satpalmaharaj" TargetMode="External"/><Relationship Id="rId3665" Type="http://schemas.openxmlformats.org/officeDocument/2006/relationships/hyperlink" Target="https://twitter.com/thequint" TargetMode="External"/><Relationship Id="rId3872" Type="http://schemas.openxmlformats.org/officeDocument/2006/relationships/hyperlink" Target="https://twitter.com/krushnasundar" TargetMode="External"/><Relationship Id="rId4509" Type="http://schemas.openxmlformats.org/officeDocument/2006/relationships/hyperlink" Target="https://twitter.com/preciousbaatein" TargetMode="External"/><Relationship Id="rId4716" Type="http://schemas.openxmlformats.org/officeDocument/2006/relationships/hyperlink" Target="https://twitter.com/shreeradhe_12" TargetMode="External"/><Relationship Id="rId379" Type="http://schemas.openxmlformats.org/officeDocument/2006/relationships/hyperlink" Target="http://t.co/RpSsN1GUQX" TargetMode="External"/><Relationship Id="rId586" Type="http://schemas.openxmlformats.org/officeDocument/2006/relationships/hyperlink" Target="https://t.co/IdssGsHoZH" TargetMode="External"/><Relationship Id="rId793" Type="http://schemas.openxmlformats.org/officeDocument/2006/relationships/hyperlink" Target="http://pbs.twimg.com/profile_images/789316836428881920/Ub3WBK0D_normal.jpg" TargetMode="External"/><Relationship Id="rId2267" Type="http://schemas.openxmlformats.org/officeDocument/2006/relationships/hyperlink" Target="http://pbs.twimg.com/profile_images/857303533074468867/6C3YWbRT_normal.jpg" TargetMode="External"/><Relationship Id="rId2474" Type="http://schemas.openxmlformats.org/officeDocument/2006/relationships/hyperlink" Target="http://pbs.twimg.com/profile_images/881512275022143488/utXoWxdA_normal.jpg" TargetMode="External"/><Relationship Id="rId2681" Type="http://schemas.openxmlformats.org/officeDocument/2006/relationships/hyperlink" Target="http://pbs.twimg.com/profile_images/864375130155307009/QwAB-rYI_normal.jpg" TargetMode="External"/><Relationship Id="rId3318" Type="http://schemas.openxmlformats.org/officeDocument/2006/relationships/hyperlink" Target="https://twitter.com/stpiindia" TargetMode="External"/><Relationship Id="rId3525" Type="http://schemas.openxmlformats.org/officeDocument/2006/relationships/hyperlink" Target="https://twitter.com/lnarayanan1971" TargetMode="External"/><Relationship Id="rId239" Type="http://schemas.openxmlformats.org/officeDocument/2006/relationships/hyperlink" Target="https://t.co/RPjkcnrgLx" TargetMode="External"/><Relationship Id="rId446" Type="http://schemas.openxmlformats.org/officeDocument/2006/relationships/hyperlink" Target="https://t.co/B39h2n0MFJ" TargetMode="External"/><Relationship Id="rId653" Type="http://schemas.openxmlformats.org/officeDocument/2006/relationships/hyperlink" Target="https://t.co/UMvIijPN3f" TargetMode="External"/><Relationship Id="rId1076" Type="http://schemas.openxmlformats.org/officeDocument/2006/relationships/hyperlink" Target="http://pbs.twimg.com/profile_images/881175443575103488/yaDlaJv0_normal.jpg" TargetMode="External"/><Relationship Id="rId1283" Type="http://schemas.openxmlformats.org/officeDocument/2006/relationships/hyperlink" Target="http://pbs.twimg.com/profile_images/734653169708457984/58FxRr_U_normal.jpg" TargetMode="External"/><Relationship Id="rId1490" Type="http://schemas.openxmlformats.org/officeDocument/2006/relationships/hyperlink" Target="http://abs.twimg.com/sticky/default_profile_images/default_profile_normal.png" TargetMode="External"/><Relationship Id="rId2127" Type="http://schemas.openxmlformats.org/officeDocument/2006/relationships/hyperlink" Target="http://pbs.twimg.com/profile_images/843684550320386048/C8SPYwMb_normal.jpg" TargetMode="External"/><Relationship Id="rId2334" Type="http://schemas.openxmlformats.org/officeDocument/2006/relationships/hyperlink" Target="http://pbs.twimg.com/profile_images/697343883630481408/c08JBfBB_normal.jpg" TargetMode="External"/><Relationship Id="rId3732" Type="http://schemas.openxmlformats.org/officeDocument/2006/relationships/hyperlink" Target="https://twitter.com/vijayguptasangr" TargetMode="External"/><Relationship Id="rId306" Type="http://schemas.openxmlformats.org/officeDocument/2006/relationships/hyperlink" Target="https://t.co/MOJrF7x6CG" TargetMode="External"/><Relationship Id="rId860" Type="http://schemas.openxmlformats.org/officeDocument/2006/relationships/hyperlink" Target="http://pbs.twimg.com/profile_images/541877728874479618/3HH5-38p_normal.jpeg" TargetMode="External"/><Relationship Id="rId1143" Type="http://schemas.openxmlformats.org/officeDocument/2006/relationships/hyperlink" Target="http://pbs.twimg.com/profile_images/821291112765669376/VKcfXEiI_normal.jpg" TargetMode="External"/><Relationship Id="rId2541" Type="http://schemas.openxmlformats.org/officeDocument/2006/relationships/hyperlink" Target="http://pbs.twimg.com/profile_images/880620287246585856/IrrxRyF0_normal.jpg" TargetMode="External"/><Relationship Id="rId4299" Type="http://schemas.openxmlformats.org/officeDocument/2006/relationships/hyperlink" Target="https://twitter.com/aazaadbhaarat" TargetMode="External"/><Relationship Id="rId513" Type="http://schemas.openxmlformats.org/officeDocument/2006/relationships/hyperlink" Target="https://t.co/lgUef2ni2b" TargetMode="External"/><Relationship Id="rId720" Type="http://schemas.openxmlformats.org/officeDocument/2006/relationships/hyperlink" Target="https://t.co/Bf3k9K8dbC" TargetMode="External"/><Relationship Id="rId1350" Type="http://schemas.openxmlformats.org/officeDocument/2006/relationships/hyperlink" Target="http://pbs.twimg.com/profile_images/878305541084368896/cpq4tbYS_normal.jpg" TargetMode="External"/><Relationship Id="rId2401" Type="http://schemas.openxmlformats.org/officeDocument/2006/relationships/hyperlink" Target="http://abs.twimg.com/sticky/default_profile_images/default_profile_normal.png" TargetMode="External"/><Relationship Id="rId4159" Type="http://schemas.openxmlformats.org/officeDocument/2006/relationships/hyperlink" Target="https://twitter.com/ht107642" TargetMode="External"/><Relationship Id="rId1003" Type="http://schemas.openxmlformats.org/officeDocument/2006/relationships/hyperlink" Target="http://pbs.twimg.com/profile_images/816317551366066179/cfrhsGNP_normal.jpg" TargetMode="External"/><Relationship Id="rId1210" Type="http://schemas.openxmlformats.org/officeDocument/2006/relationships/hyperlink" Target="http://pbs.twimg.com/profile_images/881100859672637440/PReoQ6Uo_normal.jpg" TargetMode="External"/><Relationship Id="rId4366" Type="http://schemas.openxmlformats.org/officeDocument/2006/relationships/hyperlink" Target="https://twitter.com/3csocialclub" TargetMode="External"/><Relationship Id="rId4573" Type="http://schemas.openxmlformats.org/officeDocument/2006/relationships/hyperlink" Target="https://twitter.com/sauravshekhar23" TargetMode="External"/><Relationship Id="rId3175" Type="http://schemas.openxmlformats.org/officeDocument/2006/relationships/hyperlink" Target="https://twitter.com/y4mu3p7jiru3eh7" TargetMode="External"/><Relationship Id="rId3382" Type="http://schemas.openxmlformats.org/officeDocument/2006/relationships/hyperlink" Target="https://twitter.com/modi_brigade" TargetMode="External"/><Relationship Id="rId4019" Type="http://schemas.openxmlformats.org/officeDocument/2006/relationships/hyperlink" Target="https://twitter.com/vipinlakhera12" TargetMode="External"/><Relationship Id="rId4226" Type="http://schemas.openxmlformats.org/officeDocument/2006/relationships/hyperlink" Target="https://twitter.com/sushmatune" TargetMode="External"/><Relationship Id="rId4433" Type="http://schemas.openxmlformats.org/officeDocument/2006/relationships/hyperlink" Target="https://twitter.com/dcchoudhary197" TargetMode="External"/><Relationship Id="rId4640" Type="http://schemas.openxmlformats.org/officeDocument/2006/relationships/hyperlink" Target="https://twitter.com/sureshpprabhu" TargetMode="External"/><Relationship Id="rId2191" Type="http://schemas.openxmlformats.org/officeDocument/2006/relationships/hyperlink" Target="http://pbs.twimg.com/profile_images/860155375391318017/YpUdvlUc_normal.jpg" TargetMode="External"/><Relationship Id="rId3035" Type="http://schemas.openxmlformats.org/officeDocument/2006/relationships/hyperlink" Target="https://twitter.com/fridaycinemaa" TargetMode="External"/><Relationship Id="rId3242" Type="http://schemas.openxmlformats.org/officeDocument/2006/relationships/hyperlink" Target="https://twitter.com/jaijaicongress" TargetMode="External"/><Relationship Id="rId4500" Type="http://schemas.openxmlformats.org/officeDocument/2006/relationships/hyperlink" Target="https://twitter.com/followcii" TargetMode="External"/><Relationship Id="rId163" Type="http://schemas.openxmlformats.org/officeDocument/2006/relationships/hyperlink" Target="https://t.co/zEbGlbPCD3" TargetMode="External"/><Relationship Id="rId370" Type="http://schemas.openxmlformats.org/officeDocument/2006/relationships/hyperlink" Target="https://t.co/OJvsp5lBWD" TargetMode="External"/><Relationship Id="rId2051" Type="http://schemas.openxmlformats.org/officeDocument/2006/relationships/hyperlink" Target="http://pbs.twimg.com/profile_images/859285472807464960/9Qi8iKID_normal.jpg" TargetMode="External"/><Relationship Id="rId3102" Type="http://schemas.openxmlformats.org/officeDocument/2006/relationships/hyperlink" Target="https://twitter.com/ddey67" TargetMode="External"/><Relationship Id="rId230" Type="http://schemas.openxmlformats.org/officeDocument/2006/relationships/hyperlink" Target="https://t.co/MEudFFOTCn" TargetMode="External"/><Relationship Id="rId2868" Type="http://schemas.openxmlformats.org/officeDocument/2006/relationships/hyperlink" Target="https://twitter.com/gsur" TargetMode="External"/><Relationship Id="rId3919" Type="http://schemas.openxmlformats.org/officeDocument/2006/relationships/hyperlink" Target="https://twitter.com/suratstartups" TargetMode="External"/><Relationship Id="rId4083" Type="http://schemas.openxmlformats.org/officeDocument/2006/relationships/hyperlink" Target="https://twitter.com/pipsterb" TargetMode="External"/><Relationship Id="rId1677" Type="http://schemas.openxmlformats.org/officeDocument/2006/relationships/hyperlink" Target="http://pbs.twimg.com/profile_images/765865147038441472/8lx8b4ii_normal.jpg" TargetMode="External"/><Relationship Id="rId1884" Type="http://schemas.openxmlformats.org/officeDocument/2006/relationships/hyperlink" Target="http://pbs.twimg.com/profile_images/636008401042956288/TYD0IoAq_normal.jpg" TargetMode="External"/><Relationship Id="rId2728" Type="http://schemas.openxmlformats.org/officeDocument/2006/relationships/hyperlink" Target="http://pbs.twimg.com/profile_images/881510874619428865/fxAGjVPE_normal.jpg" TargetMode="External"/><Relationship Id="rId2935" Type="http://schemas.openxmlformats.org/officeDocument/2006/relationships/hyperlink" Target="https://twitter.com/iamsinghaniya" TargetMode="External"/><Relationship Id="rId4290" Type="http://schemas.openxmlformats.org/officeDocument/2006/relationships/hyperlink" Target="https://twitter.com/vikramsingh7211" TargetMode="External"/><Relationship Id="rId907" Type="http://schemas.openxmlformats.org/officeDocument/2006/relationships/hyperlink" Target="http://pbs.twimg.com/profile_images/781821057623666688/U8ZoIks7_normal.jpg" TargetMode="External"/><Relationship Id="rId1537" Type="http://schemas.openxmlformats.org/officeDocument/2006/relationships/hyperlink" Target="http://pbs.twimg.com/profile_images/378800000710148641/90f53a28f3004cc120d9f3e594617f13_normal.jpeg" TargetMode="External"/><Relationship Id="rId1744" Type="http://schemas.openxmlformats.org/officeDocument/2006/relationships/hyperlink" Target="http://pbs.twimg.com/profile_images/784620833134243840/-cR4NoT8_normal.jpg" TargetMode="External"/><Relationship Id="rId1951" Type="http://schemas.openxmlformats.org/officeDocument/2006/relationships/hyperlink" Target="http://pbs.twimg.com/profile_images/613173527684911104/POm0-PPO_normal.jpg" TargetMode="External"/><Relationship Id="rId4150" Type="http://schemas.openxmlformats.org/officeDocument/2006/relationships/hyperlink" Target="https://twitter.com/srivastav23" TargetMode="External"/><Relationship Id="rId36" Type="http://schemas.openxmlformats.org/officeDocument/2006/relationships/hyperlink" Target="https://t.co/nuKadbzQzQ" TargetMode="External"/><Relationship Id="rId1604" Type="http://schemas.openxmlformats.org/officeDocument/2006/relationships/hyperlink" Target="http://pbs.twimg.com/profile_images/492207231794814976/t8Yt9x3v_normal.jpeg" TargetMode="External"/><Relationship Id="rId4010" Type="http://schemas.openxmlformats.org/officeDocument/2006/relationships/hyperlink" Target="https://twitter.com/khurshid676" TargetMode="External"/><Relationship Id="rId1811" Type="http://schemas.openxmlformats.org/officeDocument/2006/relationships/hyperlink" Target="http://pbs.twimg.com/profile_images/772524954365505537/ba7NUMyN_normal.jpg" TargetMode="External"/><Relationship Id="rId3569" Type="http://schemas.openxmlformats.org/officeDocument/2006/relationships/hyperlink" Target="https://twitter.com/rjtejaljani" TargetMode="External"/><Relationship Id="rId697" Type="http://schemas.openxmlformats.org/officeDocument/2006/relationships/hyperlink" Target="https://t.co/JsejDiYPYr" TargetMode="External"/><Relationship Id="rId2378" Type="http://schemas.openxmlformats.org/officeDocument/2006/relationships/hyperlink" Target="http://pbs.twimg.com/profile_images/868015640195600384/LvyzZ0u0_normal.jpg" TargetMode="External"/><Relationship Id="rId3429" Type="http://schemas.openxmlformats.org/officeDocument/2006/relationships/hyperlink" Target="https://twitter.com/ridddz" TargetMode="External"/><Relationship Id="rId3776" Type="http://schemas.openxmlformats.org/officeDocument/2006/relationships/hyperlink" Target="https://twitter.com/officialfinsr" TargetMode="External"/><Relationship Id="rId3983" Type="http://schemas.openxmlformats.org/officeDocument/2006/relationships/hyperlink" Target="https://twitter.com/khan_sumayla" TargetMode="External"/><Relationship Id="rId1187" Type="http://schemas.openxmlformats.org/officeDocument/2006/relationships/hyperlink" Target="http://pbs.twimg.com/profile_images/722819829128892416/tdw0N2WJ_normal.jpg" TargetMode="External"/><Relationship Id="rId2585" Type="http://schemas.openxmlformats.org/officeDocument/2006/relationships/hyperlink" Target="http://pbs.twimg.com/profile_images/741181629721284608/f9_2G8ed_normal.jpg" TargetMode="External"/><Relationship Id="rId2792" Type="http://schemas.openxmlformats.org/officeDocument/2006/relationships/hyperlink" Target="https://twitter.com/idanny4" TargetMode="External"/><Relationship Id="rId3636" Type="http://schemas.openxmlformats.org/officeDocument/2006/relationships/hyperlink" Target="https://twitter.com/thankyoumodiji" TargetMode="External"/><Relationship Id="rId3843" Type="http://schemas.openxmlformats.org/officeDocument/2006/relationships/hyperlink" Target="https://twitter.com/completetweeter" TargetMode="External"/><Relationship Id="rId557" Type="http://schemas.openxmlformats.org/officeDocument/2006/relationships/hyperlink" Target="http://t.co/ClXXUHhRVq" TargetMode="External"/><Relationship Id="rId764" Type="http://schemas.openxmlformats.org/officeDocument/2006/relationships/hyperlink" Target="https://t.co/OXY81U2yht" TargetMode="External"/><Relationship Id="rId971" Type="http://schemas.openxmlformats.org/officeDocument/2006/relationships/hyperlink" Target="http://pbs.twimg.com/profile_images/830049848460193792/yqexlRM2_normal.jpg" TargetMode="External"/><Relationship Id="rId1394" Type="http://schemas.openxmlformats.org/officeDocument/2006/relationships/hyperlink" Target="http://pbs.twimg.com/profile_images/872077755290144770/PxUk6J5U_normal.jpg" TargetMode="External"/><Relationship Id="rId2238" Type="http://schemas.openxmlformats.org/officeDocument/2006/relationships/hyperlink" Target="http://pbs.twimg.com/profile_images/598339221342916608/bVvp9Izc_normal.jpg" TargetMode="External"/><Relationship Id="rId2445" Type="http://schemas.openxmlformats.org/officeDocument/2006/relationships/hyperlink" Target="http://pbs.twimg.com/profile_images/760446204094345216/-KGXKWT1_normal.jpg" TargetMode="External"/><Relationship Id="rId2652" Type="http://schemas.openxmlformats.org/officeDocument/2006/relationships/hyperlink" Target="http://pbs.twimg.com/profile_images/533670076902166528/OZaq5pJh_normal.jpeg" TargetMode="External"/><Relationship Id="rId3703" Type="http://schemas.openxmlformats.org/officeDocument/2006/relationships/hyperlink" Target="https://twitter.com/trbrajaa" TargetMode="External"/><Relationship Id="rId3910" Type="http://schemas.openxmlformats.org/officeDocument/2006/relationships/hyperlink" Target="https://twitter.com/editplatter" TargetMode="External"/><Relationship Id="rId417" Type="http://schemas.openxmlformats.org/officeDocument/2006/relationships/hyperlink" Target="https://t.co/ZvD8iMxWOm" TargetMode="External"/><Relationship Id="rId624" Type="http://schemas.openxmlformats.org/officeDocument/2006/relationships/hyperlink" Target="https://t.co/Pobzv9eoVS" TargetMode="External"/><Relationship Id="rId831" Type="http://schemas.openxmlformats.org/officeDocument/2006/relationships/hyperlink" Target="http://pbs.twimg.com/profile_images/573861410301607936/nwMx999Q_normal.png" TargetMode="External"/><Relationship Id="rId1047" Type="http://schemas.openxmlformats.org/officeDocument/2006/relationships/hyperlink" Target="http://pbs.twimg.com/profile_images/877575223922507776/NgFdtxIC_normal.jpg" TargetMode="External"/><Relationship Id="rId1254" Type="http://schemas.openxmlformats.org/officeDocument/2006/relationships/hyperlink" Target="http://pbs.twimg.com/profile_images/1375935933/P51508811_normal.JPG" TargetMode="External"/><Relationship Id="rId1461" Type="http://schemas.openxmlformats.org/officeDocument/2006/relationships/hyperlink" Target="http://pbs.twimg.com/profile_images/880232866537492480/2BglwnMz_normal.jpg" TargetMode="External"/><Relationship Id="rId2305" Type="http://schemas.openxmlformats.org/officeDocument/2006/relationships/hyperlink" Target="http://pbs.twimg.com/profile_images/765185800074096641/nsUtRVZi_normal.jpg" TargetMode="External"/><Relationship Id="rId2512" Type="http://schemas.openxmlformats.org/officeDocument/2006/relationships/hyperlink" Target="http://pbs.twimg.com/profile_images/856111017595551744/ELLW3Pfa_normal.jpg" TargetMode="External"/><Relationship Id="rId1114" Type="http://schemas.openxmlformats.org/officeDocument/2006/relationships/hyperlink" Target="http://pbs.twimg.com/profile_images/741662253741539330/szms7-tc_normal.jpg" TargetMode="External"/><Relationship Id="rId1321" Type="http://schemas.openxmlformats.org/officeDocument/2006/relationships/hyperlink" Target="http://pbs.twimg.com/profile_images/723068366005510144/JtZy_x5k_normal.jpg" TargetMode="External"/><Relationship Id="rId4477" Type="http://schemas.openxmlformats.org/officeDocument/2006/relationships/hyperlink" Target="https://twitter.com/jain2202" TargetMode="External"/><Relationship Id="rId4684" Type="http://schemas.openxmlformats.org/officeDocument/2006/relationships/hyperlink" Target="https://twitter.com/dg_pib" TargetMode="External"/><Relationship Id="rId3079" Type="http://schemas.openxmlformats.org/officeDocument/2006/relationships/hyperlink" Target="https://twitter.com/tarsemkpahi" TargetMode="External"/><Relationship Id="rId3286" Type="http://schemas.openxmlformats.org/officeDocument/2006/relationships/hyperlink" Target="https://twitter.com/modibharosa" TargetMode="External"/><Relationship Id="rId3493" Type="http://schemas.openxmlformats.org/officeDocument/2006/relationships/hyperlink" Target="https://twitter.com/tpremanand" TargetMode="External"/><Relationship Id="rId4337" Type="http://schemas.openxmlformats.org/officeDocument/2006/relationships/hyperlink" Target="https://twitter.com/redfm_mumbai" TargetMode="External"/><Relationship Id="rId4544" Type="http://schemas.openxmlformats.org/officeDocument/2006/relationships/hyperlink" Target="https://twitter.com/magic_eye" TargetMode="External"/><Relationship Id="rId2095" Type="http://schemas.openxmlformats.org/officeDocument/2006/relationships/hyperlink" Target="http://pbs.twimg.com/profile_images/782576657475313665/Ir5ZogSj_normal.jpg" TargetMode="External"/><Relationship Id="rId3146" Type="http://schemas.openxmlformats.org/officeDocument/2006/relationships/hyperlink" Target="https://twitter.com/misterbafs" TargetMode="External"/><Relationship Id="rId3353" Type="http://schemas.openxmlformats.org/officeDocument/2006/relationships/hyperlink" Target="https://twitter.com/dineshkhatri888" TargetMode="External"/><Relationship Id="rId4751" Type="http://schemas.openxmlformats.org/officeDocument/2006/relationships/hyperlink" Target="https://twitter.com/klohia69" TargetMode="External"/><Relationship Id="rId274" Type="http://schemas.openxmlformats.org/officeDocument/2006/relationships/hyperlink" Target="https://t.co/swZV0DSQIt" TargetMode="External"/><Relationship Id="rId481" Type="http://schemas.openxmlformats.org/officeDocument/2006/relationships/hyperlink" Target="https://t.co/C9naO76BR2" TargetMode="External"/><Relationship Id="rId2162" Type="http://schemas.openxmlformats.org/officeDocument/2006/relationships/hyperlink" Target="http://pbs.twimg.com/profile_images/378800000840990105/d91071ab0d014c6e90ec15c95d98f76b_normal.jpeg" TargetMode="External"/><Relationship Id="rId3006" Type="http://schemas.openxmlformats.org/officeDocument/2006/relationships/hyperlink" Target="https://twitter.com/arvindkejriwal" TargetMode="External"/><Relationship Id="rId3560" Type="http://schemas.openxmlformats.org/officeDocument/2006/relationships/hyperlink" Target="https://twitter.com/arunpradap2" TargetMode="External"/><Relationship Id="rId4404" Type="http://schemas.openxmlformats.org/officeDocument/2006/relationships/hyperlink" Target="https://twitter.com/shaktishekhar39" TargetMode="External"/><Relationship Id="rId4611" Type="http://schemas.openxmlformats.org/officeDocument/2006/relationships/hyperlink" Target="https://twitter.com/dinesh__katoch" TargetMode="External"/><Relationship Id="rId134" Type="http://schemas.openxmlformats.org/officeDocument/2006/relationships/hyperlink" Target="https://t.co/d8pW6rY8tz" TargetMode="External"/><Relationship Id="rId3213" Type="http://schemas.openxmlformats.org/officeDocument/2006/relationships/hyperlink" Target="https://twitter.com/anmol_77" TargetMode="External"/><Relationship Id="rId3420" Type="http://schemas.openxmlformats.org/officeDocument/2006/relationships/hyperlink" Target="https://twitter.com/bhayalal" TargetMode="External"/><Relationship Id="rId341" Type="http://schemas.openxmlformats.org/officeDocument/2006/relationships/hyperlink" Target="https://t.co/2RwvutMtbZ" TargetMode="External"/><Relationship Id="rId2022" Type="http://schemas.openxmlformats.org/officeDocument/2006/relationships/hyperlink" Target="http://pbs.twimg.com/profile_images/874614480214392832/VUn9Hozs_normal.jpg" TargetMode="External"/><Relationship Id="rId2979" Type="http://schemas.openxmlformats.org/officeDocument/2006/relationships/hyperlink" Target="https://twitter.com/srbhkmr151" TargetMode="External"/><Relationship Id="rId201" Type="http://schemas.openxmlformats.org/officeDocument/2006/relationships/hyperlink" Target="https://t.co/9AaQSRpFZb" TargetMode="External"/><Relationship Id="rId1788" Type="http://schemas.openxmlformats.org/officeDocument/2006/relationships/hyperlink" Target="http://pbs.twimg.com/profile_images/879903127083810817/PW4c2KGb_normal.jpg" TargetMode="External"/><Relationship Id="rId1995" Type="http://schemas.openxmlformats.org/officeDocument/2006/relationships/hyperlink" Target="http://abs.twimg.com/sticky/default_profile_images/default_profile_normal.png" TargetMode="External"/><Relationship Id="rId2839" Type="http://schemas.openxmlformats.org/officeDocument/2006/relationships/hyperlink" Target="https://twitter.com/aishwaryverma9" TargetMode="External"/><Relationship Id="rId4194" Type="http://schemas.openxmlformats.org/officeDocument/2006/relationships/hyperlink" Target="https://twitter.com/news18tamilnadu" TargetMode="External"/><Relationship Id="rId1648" Type="http://schemas.openxmlformats.org/officeDocument/2006/relationships/hyperlink" Target="http://pbs.twimg.com/profile_images/877903666866511872/_-d7Xo41_normal.jpg" TargetMode="External"/><Relationship Id="rId4054" Type="http://schemas.openxmlformats.org/officeDocument/2006/relationships/hyperlink" Target="https://twitter.com/swamigeetika" TargetMode="External"/><Relationship Id="rId4261" Type="http://schemas.openxmlformats.org/officeDocument/2006/relationships/hyperlink" Target="https://twitter.com/pooja_r_prasad" TargetMode="External"/><Relationship Id="rId1508" Type="http://schemas.openxmlformats.org/officeDocument/2006/relationships/hyperlink" Target="http://pbs.twimg.com/profile_images/854584228029313024/4FcUYzDS_normal.jpg" TargetMode="External"/><Relationship Id="rId1855" Type="http://schemas.openxmlformats.org/officeDocument/2006/relationships/hyperlink" Target="http://pbs.twimg.com/profile_images/583915592047960064/wvVUUZNm_normal.png" TargetMode="External"/><Relationship Id="rId2906" Type="http://schemas.openxmlformats.org/officeDocument/2006/relationships/hyperlink" Target="https://twitter.com/iankitksingh03" TargetMode="External"/><Relationship Id="rId3070" Type="http://schemas.openxmlformats.org/officeDocument/2006/relationships/hyperlink" Target="https://twitter.com/senkumaru" TargetMode="External"/><Relationship Id="rId4121" Type="http://schemas.openxmlformats.org/officeDocument/2006/relationships/hyperlink" Target="https://twitter.com/bairavaakalyan" TargetMode="External"/><Relationship Id="rId1715" Type="http://schemas.openxmlformats.org/officeDocument/2006/relationships/hyperlink" Target="http://pbs.twimg.com/profile_images/789171984101892101/twDF517C_normal.jpg" TargetMode="External"/><Relationship Id="rId1922" Type="http://schemas.openxmlformats.org/officeDocument/2006/relationships/hyperlink" Target="http://pbs.twimg.com/profile_images/816569290300108800/XT7Z3TOe_normal.jpg" TargetMode="External"/><Relationship Id="rId3887" Type="http://schemas.openxmlformats.org/officeDocument/2006/relationships/hyperlink" Target="https://twitter.com/rajivmehra27" TargetMode="External"/><Relationship Id="rId2489" Type="http://schemas.openxmlformats.org/officeDocument/2006/relationships/hyperlink" Target="http://pbs.twimg.com/profile_images/881377592841875456/4KYgv6ea_normal.jpg" TargetMode="External"/><Relationship Id="rId2696" Type="http://schemas.openxmlformats.org/officeDocument/2006/relationships/hyperlink" Target="http://pbs.twimg.com/profile_images/874890512649662466/3mGsrWre_normal.jpg" TargetMode="External"/><Relationship Id="rId3747" Type="http://schemas.openxmlformats.org/officeDocument/2006/relationships/hyperlink" Target="https://twitter.com/etpolitics" TargetMode="External"/><Relationship Id="rId3954" Type="http://schemas.openxmlformats.org/officeDocument/2006/relationships/hyperlink" Target="https://twitter.com/harmesh55047493" TargetMode="External"/><Relationship Id="rId668" Type="http://schemas.openxmlformats.org/officeDocument/2006/relationships/hyperlink" Target="https://t.co/t5yNOGU7HU" TargetMode="External"/><Relationship Id="rId875" Type="http://schemas.openxmlformats.org/officeDocument/2006/relationships/hyperlink" Target="http://pbs.twimg.com/profile_images/873263510763040769/6JdY9pxY_normal.jpg" TargetMode="External"/><Relationship Id="rId1298" Type="http://schemas.openxmlformats.org/officeDocument/2006/relationships/hyperlink" Target="http://pbs.twimg.com/profile_images/870317358182670336/BROYrUyH_normal.jpg" TargetMode="External"/><Relationship Id="rId2349" Type="http://schemas.openxmlformats.org/officeDocument/2006/relationships/hyperlink" Target="http://pbs.twimg.com/profile_images/749579892367380480/Ze6sYgCn_normal.jpg" TargetMode="External"/><Relationship Id="rId2556" Type="http://schemas.openxmlformats.org/officeDocument/2006/relationships/hyperlink" Target="http://pbs.twimg.com/profile_images/745622103202750464/G5bjg42w_normal.jpg" TargetMode="External"/><Relationship Id="rId2763" Type="http://schemas.openxmlformats.org/officeDocument/2006/relationships/hyperlink" Target="https://twitter.com/ricknewnham" TargetMode="External"/><Relationship Id="rId2970" Type="http://schemas.openxmlformats.org/officeDocument/2006/relationships/hyperlink" Target="https://twitter.com/shyamalm_" TargetMode="External"/><Relationship Id="rId3607" Type="http://schemas.openxmlformats.org/officeDocument/2006/relationships/hyperlink" Target="https://twitter.com/ptiwari" TargetMode="External"/><Relationship Id="rId3814" Type="http://schemas.openxmlformats.org/officeDocument/2006/relationships/hyperlink" Target="https://twitter.com/chandansupasan1" TargetMode="External"/><Relationship Id="rId528" Type="http://schemas.openxmlformats.org/officeDocument/2006/relationships/hyperlink" Target="https://t.co/LRzNGST2oI" TargetMode="External"/><Relationship Id="rId735" Type="http://schemas.openxmlformats.org/officeDocument/2006/relationships/hyperlink" Target="https://t.co/VKp9fKDjo0" TargetMode="External"/><Relationship Id="rId942" Type="http://schemas.openxmlformats.org/officeDocument/2006/relationships/hyperlink" Target="http://pbs.twimg.com/profile_images/880064654021730304/zd9Uinie_normal.jpg" TargetMode="External"/><Relationship Id="rId1158" Type="http://schemas.openxmlformats.org/officeDocument/2006/relationships/hyperlink" Target="http://pbs.twimg.com/profile_images/872370205661462528/Avz01BDK_normal.jpg" TargetMode="External"/><Relationship Id="rId1365" Type="http://schemas.openxmlformats.org/officeDocument/2006/relationships/hyperlink" Target="http://pbs.twimg.com/profile_images/843818207618240512/1xD32MTU_normal.jpg" TargetMode="External"/><Relationship Id="rId1572" Type="http://schemas.openxmlformats.org/officeDocument/2006/relationships/hyperlink" Target="http://pbs.twimg.com/profile_images/840528016602234880/IhADVEjF_normal.jpg" TargetMode="External"/><Relationship Id="rId2209" Type="http://schemas.openxmlformats.org/officeDocument/2006/relationships/hyperlink" Target="http://pbs.twimg.com/profile_images/879216669381369856/HVHxvrta_normal.jpg" TargetMode="External"/><Relationship Id="rId2416" Type="http://schemas.openxmlformats.org/officeDocument/2006/relationships/hyperlink" Target="http://pbs.twimg.com/profile_images/685113343204585473/jV72Zljq_normal.jpg" TargetMode="External"/><Relationship Id="rId2623" Type="http://schemas.openxmlformats.org/officeDocument/2006/relationships/hyperlink" Target="http://pbs.twimg.com/profile_images/835729379183448064/KPIxMsvv_normal.jpg" TargetMode="External"/><Relationship Id="rId1018" Type="http://schemas.openxmlformats.org/officeDocument/2006/relationships/hyperlink" Target="http://pbs.twimg.com/profile_images/499916237762068480/w2AG4kbG_normal.jpeg" TargetMode="External"/><Relationship Id="rId1225" Type="http://schemas.openxmlformats.org/officeDocument/2006/relationships/hyperlink" Target="http://pbs.twimg.com/profile_images/877815399651221504/sNZeXE92_normal.jpg" TargetMode="External"/><Relationship Id="rId1432" Type="http://schemas.openxmlformats.org/officeDocument/2006/relationships/hyperlink" Target="http://pbs.twimg.com/profile_images/879928539063009280/i3yyu74o_normal.jpg" TargetMode="External"/><Relationship Id="rId2830" Type="http://schemas.openxmlformats.org/officeDocument/2006/relationships/hyperlink" Target="https://twitter.com/richap6767" TargetMode="External"/><Relationship Id="rId4588" Type="http://schemas.openxmlformats.org/officeDocument/2006/relationships/hyperlink" Target="https://twitter.com/karth1sofficial" TargetMode="External"/><Relationship Id="rId71" Type="http://schemas.openxmlformats.org/officeDocument/2006/relationships/hyperlink" Target="http://t.co/a0ZIJe44Jr" TargetMode="External"/><Relationship Id="rId802" Type="http://schemas.openxmlformats.org/officeDocument/2006/relationships/hyperlink" Target="http://pbs.twimg.com/profile_images/812913497147224064/0H34sFDp_normal.jpg" TargetMode="External"/><Relationship Id="rId3397" Type="http://schemas.openxmlformats.org/officeDocument/2006/relationships/hyperlink" Target="https://twitter.com/hallagullaboy" TargetMode="External"/><Relationship Id="rId4448" Type="http://schemas.openxmlformats.org/officeDocument/2006/relationships/hyperlink" Target="https://twitter.com/sksingh4353" TargetMode="External"/><Relationship Id="rId4655" Type="http://schemas.openxmlformats.org/officeDocument/2006/relationships/hyperlink" Target="https://twitter.com/majorkps" TargetMode="External"/><Relationship Id="rId178" Type="http://schemas.openxmlformats.org/officeDocument/2006/relationships/hyperlink" Target="https://t.co/ocU1AQKnN9" TargetMode="External"/><Relationship Id="rId3257" Type="http://schemas.openxmlformats.org/officeDocument/2006/relationships/hyperlink" Target="https://twitter.com/imaheshgupta" TargetMode="External"/><Relationship Id="rId3464" Type="http://schemas.openxmlformats.org/officeDocument/2006/relationships/hyperlink" Target="https://twitter.com/tufailelif" TargetMode="External"/><Relationship Id="rId3671" Type="http://schemas.openxmlformats.org/officeDocument/2006/relationships/hyperlink" Target="https://twitter.com/kartiktweaks" TargetMode="External"/><Relationship Id="rId4308" Type="http://schemas.openxmlformats.org/officeDocument/2006/relationships/hyperlink" Target="https://twitter.com/mgmnair" TargetMode="External"/><Relationship Id="rId4515" Type="http://schemas.openxmlformats.org/officeDocument/2006/relationships/hyperlink" Target="https://twitter.com/ajeetbhora" TargetMode="External"/><Relationship Id="rId4722" Type="http://schemas.openxmlformats.org/officeDocument/2006/relationships/hyperlink" Target="https://twitter.com/nandinicsen" TargetMode="External"/><Relationship Id="rId385" Type="http://schemas.openxmlformats.org/officeDocument/2006/relationships/hyperlink" Target="https://t.co/xOEse6wXkL" TargetMode="External"/><Relationship Id="rId592" Type="http://schemas.openxmlformats.org/officeDocument/2006/relationships/hyperlink" Target="https://t.co/F1SpGqAoA0" TargetMode="External"/><Relationship Id="rId2066" Type="http://schemas.openxmlformats.org/officeDocument/2006/relationships/hyperlink" Target="http://pbs.twimg.com/profile_images/2096548554/itaaly_normal.jpg" TargetMode="External"/><Relationship Id="rId2273" Type="http://schemas.openxmlformats.org/officeDocument/2006/relationships/hyperlink" Target="http://pbs.twimg.com/profile_images/850767578364395521/FDvvXDBZ_normal.jpg" TargetMode="External"/><Relationship Id="rId2480" Type="http://schemas.openxmlformats.org/officeDocument/2006/relationships/hyperlink" Target="http://pbs.twimg.com/profile_images/863036888562757633/t_3nsICU_normal.jpg" TargetMode="External"/><Relationship Id="rId3117" Type="http://schemas.openxmlformats.org/officeDocument/2006/relationships/hyperlink" Target="https://twitter.com/gopaljh98782828" TargetMode="External"/><Relationship Id="rId3324" Type="http://schemas.openxmlformats.org/officeDocument/2006/relationships/hyperlink" Target="https://twitter.com/soniaudhesh" TargetMode="External"/><Relationship Id="rId3531" Type="http://schemas.openxmlformats.org/officeDocument/2006/relationships/hyperlink" Target="https://twitter.com/erasaravanan" TargetMode="External"/><Relationship Id="rId245" Type="http://schemas.openxmlformats.org/officeDocument/2006/relationships/hyperlink" Target="https://t.co/74pFDO35Lv" TargetMode="External"/><Relationship Id="rId452" Type="http://schemas.openxmlformats.org/officeDocument/2006/relationships/hyperlink" Target="https://t.co/5Tt9o6kagO" TargetMode="External"/><Relationship Id="rId1082" Type="http://schemas.openxmlformats.org/officeDocument/2006/relationships/hyperlink" Target="http://pbs.twimg.com/profile_images/878639679695970305/DPj27UFB_normal.jpg" TargetMode="External"/><Relationship Id="rId2133" Type="http://schemas.openxmlformats.org/officeDocument/2006/relationships/hyperlink" Target="http://pbs.twimg.com/profile_images/780993064278102016/uKEmoh5s_normal.jpg" TargetMode="External"/><Relationship Id="rId2340" Type="http://schemas.openxmlformats.org/officeDocument/2006/relationships/hyperlink" Target="http://pbs.twimg.com/profile_images/845238030390636544/c53YqOce_normal.jpg" TargetMode="External"/><Relationship Id="rId105" Type="http://schemas.openxmlformats.org/officeDocument/2006/relationships/hyperlink" Target="https://t.co/csB4NowtGj" TargetMode="External"/><Relationship Id="rId312" Type="http://schemas.openxmlformats.org/officeDocument/2006/relationships/hyperlink" Target="https://t.co/lLlXzuqkOy" TargetMode="External"/><Relationship Id="rId2200" Type="http://schemas.openxmlformats.org/officeDocument/2006/relationships/hyperlink" Target="http://pbs.twimg.com/profile_images/842294193213050881/IcU1CpQ7_normal.jpg" TargetMode="External"/><Relationship Id="rId4098" Type="http://schemas.openxmlformats.org/officeDocument/2006/relationships/hyperlink" Target="https://twitter.com/khannasunny" TargetMode="External"/><Relationship Id="rId1899" Type="http://schemas.openxmlformats.org/officeDocument/2006/relationships/hyperlink" Target="http://pbs.twimg.com/profile_images/879667112708538368/w0oXSuDa_normal.jpg" TargetMode="External"/><Relationship Id="rId4165" Type="http://schemas.openxmlformats.org/officeDocument/2006/relationships/hyperlink" Target="https://twitter.com/hasansafin" TargetMode="External"/><Relationship Id="rId4372" Type="http://schemas.openxmlformats.org/officeDocument/2006/relationships/hyperlink" Target="https://twitter.com/puncentralfun" TargetMode="External"/><Relationship Id="rId1759" Type="http://schemas.openxmlformats.org/officeDocument/2006/relationships/hyperlink" Target="http://pbs.twimg.com/profile_images/726342766234505216/oOPp8-Jt_normal.jpg" TargetMode="External"/><Relationship Id="rId1966" Type="http://schemas.openxmlformats.org/officeDocument/2006/relationships/hyperlink" Target="http://pbs.twimg.com/profile_images/807574776738758658/rrrlz6_k_normal.jpg" TargetMode="External"/><Relationship Id="rId3181" Type="http://schemas.openxmlformats.org/officeDocument/2006/relationships/hyperlink" Target="https://twitter.com/muthu555krish" TargetMode="External"/><Relationship Id="rId4025" Type="http://schemas.openxmlformats.org/officeDocument/2006/relationships/hyperlink" Target="https://twitter.com/yesdee123" TargetMode="External"/><Relationship Id="rId1619" Type="http://schemas.openxmlformats.org/officeDocument/2006/relationships/hyperlink" Target="http://pbs.twimg.com/profile_images/881396089919741952/unk6xcYm_normal.jpg" TargetMode="External"/><Relationship Id="rId1826" Type="http://schemas.openxmlformats.org/officeDocument/2006/relationships/hyperlink" Target="http://pbs.twimg.com/profile_images/443459388456443904/XImu8Tp0_normal.png" TargetMode="External"/><Relationship Id="rId4232" Type="http://schemas.openxmlformats.org/officeDocument/2006/relationships/hyperlink" Target="https://twitter.com/vishalrabari9" TargetMode="External"/><Relationship Id="rId3041" Type="http://schemas.openxmlformats.org/officeDocument/2006/relationships/hyperlink" Target="https://twitter.com/tallysolutions" TargetMode="External"/><Relationship Id="rId3998" Type="http://schemas.openxmlformats.org/officeDocument/2006/relationships/hyperlink" Target="https://twitter.com/manojsinhabjp" TargetMode="External"/><Relationship Id="rId3858" Type="http://schemas.openxmlformats.org/officeDocument/2006/relationships/hyperlink" Target="https://twitter.com/shankarshanmugh" TargetMode="External"/><Relationship Id="rId779" Type="http://schemas.openxmlformats.org/officeDocument/2006/relationships/hyperlink" Target="http://pbs.twimg.com/profile_images/881436125902057474/lAKFVl8H_normal.jpg" TargetMode="External"/><Relationship Id="rId986" Type="http://schemas.openxmlformats.org/officeDocument/2006/relationships/hyperlink" Target="http://pbs.twimg.com/profile_images/828604204319129602/ZR81MNcX_normal.jpg" TargetMode="External"/><Relationship Id="rId2667" Type="http://schemas.openxmlformats.org/officeDocument/2006/relationships/hyperlink" Target="http://pbs.twimg.com/profile_images/872878681689133060/mrg2hUlB_normal.jpg" TargetMode="External"/><Relationship Id="rId3718" Type="http://schemas.openxmlformats.org/officeDocument/2006/relationships/hyperlink" Target="https://twitter.com/muthu0024" TargetMode="External"/><Relationship Id="rId639" Type="http://schemas.openxmlformats.org/officeDocument/2006/relationships/hyperlink" Target="https://t.co/HX5vZ1TI0m" TargetMode="External"/><Relationship Id="rId1269" Type="http://schemas.openxmlformats.org/officeDocument/2006/relationships/hyperlink" Target="http://pbs.twimg.com/profile_images/834397599016767488/12DJWWqk_normal.jpg" TargetMode="External"/><Relationship Id="rId1476" Type="http://schemas.openxmlformats.org/officeDocument/2006/relationships/hyperlink" Target="http://pbs.twimg.com/profile_images/877431487565512705/5W0prux1_normal.jpg" TargetMode="External"/><Relationship Id="rId2874" Type="http://schemas.openxmlformats.org/officeDocument/2006/relationships/hyperlink" Target="https://twitter.com/ajaymak" TargetMode="External"/><Relationship Id="rId3925" Type="http://schemas.openxmlformats.org/officeDocument/2006/relationships/hyperlink" Target="https://twitter.com/shineparamel" TargetMode="External"/><Relationship Id="rId846" Type="http://schemas.openxmlformats.org/officeDocument/2006/relationships/hyperlink" Target="http://pbs.twimg.com/profile_images/864882254207635456/q0Wsw1hX_normal.jpg" TargetMode="External"/><Relationship Id="rId1129" Type="http://schemas.openxmlformats.org/officeDocument/2006/relationships/hyperlink" Target="http://pbs.twimg.com/profile_images/822315212128722946/_4MatdSh_normal.jpg" TargetMode="External"/><Relationship Id="rId1683" Type="http://schemas.openxmlformats.org/officeDocument/2006/relationships/hyperlink" Target="http://pbs.twimg.com/profile_images/796731289277632513/tr3FAZ4z_normal.jpg" TargetMode="External"/><Relationship Id="rId1890" Type="http://schemas.openxmlformats.org/officeDocument/2006/relationships/hyperlink" Target="http://pbs.twimg.com/profile_images/880817239942770689/CNzN-i2I_normal.jpg" TargetMode="External"/><Relationship Id="rId2527" Type="http://schemas.openxmlformats.org/officeDocument/2006/relationships/hyperlink" Target="http://pbs.twimg.com/profile_images/867577775527514114/1uJaB5jg_normal.jpg" TargetMode="External"/><Relationship Id="rId2734" Type="http://schemas.openxmlformats.org/officeDocument/2006/relationships/hyperlink" Target="http://pbs.twimg.com/profile_images/827565307355033601/vidSTZiB_normal.jpg" TargetMode="External"/><Relationship Id="rId2941" Type="http://schemas.openxmlformats.org/officeDocument/2006/relationships/hyperlink" Target="https://twitter.com/ankitrathimca" TargetMode="External"/><Relationship Id="rId706" Type="http://schemas.openxmlformats.org/officeDocument/2006/relationships/hyperlink" Target="https://t.co/FSkE6wxZk0" TargetMode="External"/><Relationship Id="rId913" Type="http://schemas.openxmlformats.org/officeDocument/2006/relationships/hyperlink" Target="http://pbs.twimg.com/profile_images/879736219311243265/vp-eJrHp_normal.jpg" TargetMode="External"/><Relationship Id="rId1336" Type="http://schemas.openxmlformats.org/officeDocument/2006/relationships/hyperlink" Target="http://pbs.twimg.com/profile_images/878234142143463426/aDHnVJgb_normal.jpg" TargetMode="External"/><Relationship Id="rId1543" Type="http://schemas.openxmlformats.org/officeDocument/2006/relationships/hyperlink" Target="http://pbs.twimg.com/profile_images/857412636891394048/d7Hz3vbo_normal.jpg" TargetMode="External"/><Relationship Id="rId1750" Type="http://schemas.openxmlformats.org/officeDocument/2006/relationships/hyperlink" Target="http://pbs.twimg.com/profile_images/654911900325576704/riqW_-5K_normal.jpg" TargetMode="External"/><Relationship Id="rId2801" Type="http://schemas.openxmlformats.org/officeDocument/2006/relationships/hyperlink" Target="https://twitter.com/secoolar_right" TargetMode="External"/><Relationship Id="rId4699" Type="http://schemas.openxmlformats.org/officeDocument/2006/relationships/hyperlink" Target="https://twitter.com/kapindraverma" TargetMode="External"/><Relationship Id="rId42" Type="http://schemas.openxmlformats.org/officeDocument/2006/relationships/hyperlink" Target="https://t.co/67mHQk1ClD" TargetMode="External"/><Relationship Id="rId1403" Type="http://schemas.openxmlformats.org/officeDocument/2006/relationships/hyperlink" Target="http://pbs.twimg.com/profile_images/805324944569679872/xXd932ez_normal.jpg" TargetMode="External"/><Relationship Id="rId1610" Type="http://schemas.openxmlformats.org/officeDocument/2006/relationships/hyperlink" Target="http://pbs.twimg.com/profile_images/870259241151606784/eYLxqhcQ_normal.jpg" TargetMode="External"/><Relationship Id="rId4559" Type="http://schemas.openxmlformats.org/officeDocument/2006/relationships/hyperlink" Target="https://twitter.com/chetan77881" TargetMode="External"/><Relationship Id="rId3368" Type="http://schemas.openxmlformats.org/officeDocument/2006/relationships/hyperlink" Target="https://twitter.com/ikaransharma27" TargetMode="External"/><Relationship Id="rId3575" Type="http://schemas.openxmlformats.org/officeDocument/2006/relationships/hyperlink" Target="https://twitter.com/sysprabhakar" TargetMode="External"/><Relationship Id="rId3782" Type="http://schemas.openxmlformats.org/officeDocument/2006/relationships/hyperlink" Target="https://twitter.com/ndtv" TargetMode="External"/><Relationship Id="rId4419" Type="http://schemas.openxmlformats.org/officeDocument/2006/relationships/hyperlink" Target="https://twitter.com/abvpforgirls" TargetMode="External"/><Relationship Id="rId4626" Type="http://schemas.openxmlformats.org/officeDocument/2006/relationships/hyperlink" Target="https://twitter.com/narpatpalana" TargetMode="External"/><Relationship Id="rId289" Type="http://schemas.openxmlformats.org/officeDocument/2006/relationships/hyperlink" Target="http://t.co/cO4U3XCqyi" TargetMode="External"/><Relationship Id="rId496" Type="http://schemas.openxmlformats.org/officeDocument/2006/relationships/hyperlink" Target="http://t.co/pLcUcIkHFR" TargetMode="External"/><Relationship Id="rId2177" Type="http://schemas.openxmlformats.org/officeDocument/2006/relationships/hyperlink" Target="http://pbs.twimg.com/profile_images/470656403204366337/qi-iXtcC_normal.jpeg" TargetMode="External"/><Relationship Id="rId2384" Type="http://schemas.openxmlformats.org/officeDocument/2006/relationships/hyperlink" Target="http://pbs.twimg.com/profile_images/701247809287286785/ZAA-TgHg_normal.jpg" TargetMode="External"/><Relationship Id="rId2591" Type="http://schemas.openxmlformats.org/officeDocument/2006/relationships/hyperlink" Target="http://pbs.twimg.com/profile_images/701395437404557312/cQCeivx9_normal.jpg" TargetMode="External"/><Relationship Id="rId3228" Type="http://schemas.openxmlformats.org/officeDocument/2006/relationships/hyperlink" Target="https://twitter.com/mdlakhara" TargetMode="External"/><Relationship Id="rId3435" Type="http://schemas.openxmlformats.org/officeDocument/2006/relationships/hyperlink" Target="https://twitter.com/maheshkbohra" TargetMode="External"/><Relationship Id="rId3642" Type="http://schemas.openxmlformats.org/officeDocument/2006/relationships/hyperlink" Target="https://twitter.com/ishan007_ishan" TargetMode="External"/><Relationship Id="rId149" Type="http://schemas.openxmlformats.org/officeDocument/2006/relationships/hyperlink" Target="https://t.co/6m1aGgKIfO" TargetMode="External"/><Relationship Id="rId356" Type="http://schemas.openxmlformats.org/officeDocument/2006/relationships/hyperlink" Target="https://t.co/2wu75j4mZy" TargetMode="External"/><Relationship Id="rId563" Type="http://schemas.openxmlformats.org/officeDocument/2006/relationships/hyperlink" Target="https://t.co/60mtT9LD1N" TargetMode="External"/><Relationship Id="rId770" Type="http://schemas.openxmlformats.org/officeDocument/2006/relationships/hyperlink" Target="http://pbs.twimg.com/profile_images/378800000828197225/f1d53aeab8f0534c7d73b0fbd5651130_normal.png" TargetMode="External"/><Relationship Id="rId1193" Type="http://schemas.openxmlformats.org/officeDocument/2006/relationships/hyperlink" Target="http://pbs.twimg.com/profile_images/629613934819962880/vmE6Qpmh_normal.jpg" TargetMode="External"/><Relationship Id="rId2037" Type="http://schemas.openxmlformats.org/officeDocument/2006/relationships/hyperlink" Target="http://pbs.twimg.com/profile_images/854136655577575424/BiWg1TeI_normal.jpg" TargetMode="External"/><Relationship Id="rId2244" Type="http://schemas.openxmlformats.org/officeDocument/2006/relationships/hyperlink" Target="http://pbs.twimg.com/profile_images/867322386055606272/G3hTH02-_normal.jpg" TargetMode="External"/><Relationship Id="rId2451" Type="http://schemas.openxmlformats.org/officeDocument/2006/relationships/hyperlink" Target="http://pbs.twimg.com/profile_images/859132306912686085/ln1wPtIM_normal.jpg" TargetMode="External"/><Relationship Id="rId216" Type="http://schemas.openxmlformats.org/officeDocument/2006/relationships/hyperlink" Target="https://t.co/N8GNSmiLuw" TargetMode="External"/><Relationship Id="rId423" Type="http://schemas.openxmlformats.org/officeDocument/2006/relationships/hyperlink" Target="http://t.co/7rQCkQvltA" TargetMode="External"/><Relationship Id="rId1053" Type="http://schemas.openxmlformats.org/officeDocument/2006/relationships/hyperlink" Target="http://pbs.twimg.com/profile_images/878248343670972416/Ypx_08eT_normal.jpg" TargetMode="External"/><Relationship Id="rId1260" Type="http://schemas.openxmlformats.org/officeDocument/2006/relationships/hyperlink" Target="http://pbs.twimg.com/profile_images/872521436673458176/Y1heL0II_normal.jpg" TargetMode="External"/><Relationship Id="rId2104" Type="http://schemas.openxmlformats.org/officeDocument/2006/relationships/hyperlink" Target="http://pbs.twimg.com/profile_images/866331522261012480/80lJO-WE_normal.jpg" TargetMode="External"/><Relationship Id="rId3502" Type="http://schemas.openxmlformats.org/officeDocument/2006/relationships/hyperlink" Target="https://twitter.com/ahmedvindhani" TargetMode="External"/><Relationship Id="rId630" Type="http://schemas.openxmlformats.org/officeDocument/2006/relationships/hyperlink" Target="http://t.co/kdkv08KSgi" TargetMode="External"/><Relationship Id="rId2311" Type="http://schemas.openxmlformats.org/officeDocument/2006/relationships/hyperlink" Target="http://pbs.twimg.com/profile_images/684766647882616832/wH7sPzp4_normal.jpg" TargetMode="External"/><Relationship Id="rId4069" Type="http://schemas.openxmlformats.org/officeDocument/2006/relationships/hyperlink" Target="https://twitter.com/tanvishukla" TargetMode="External"/><Relationship Id="rId1120" Type="http://schemas.openxmlformats.org/officeDocument/2006/relationships/hyperlink" Target="http://pbs.twimg.com/profile_images/821744094359601152/eMan8FFQ_normal.jpg" TargetMode="External"/><Relationship Id="rId4276" Type="http://schemas.openxmlformats.org/officeDocument/2006/relationships/hyperlink" Target="https://twitter.com/grailstartrader" TargetMode="External"/><Relationship Id="rId4483" Type="http://schemas.openxmlformats.org/officeDocument/2006/relationships/hyperlink" Target="https://twitter.com/dinu_tmg" TargetMode="External"/><Relationship Id="rId4690" Type="http://schemas.openxmlformats.org/officeDocument/2006/relationships/hyperlink" Target="https://twitter.com/vikramwkarve" TargetMode="External"/><Relationship Id="rId1937" Type="http://schemas.openxmlformats.org/officeDocument/2006/relationships/hyperlink" Target="http://pbs.twimg.com/profile_images/864014337660207104/YitrvNCh_normal.jpg" TargetMode="External"/><Relationship Id="rId3085" Type="http://schemas.openxmlformats.org/officeDocument/2006/relationships/hyperlink" Target="https://twitter.com/hul_news" TargetMode="External"/><Relationship Id="rId3292" Type="http://schemas.openxmlformats.org/officeDocument/2006/relationships/hyperlink" Target="https://twitter.com/vishala_raju" TargetMode="External"/><Relationship Id="rId4136" Type="http://schemas.openxmlformats.org/officeDocument/2006/relationships/hyperlink" Target="https://twitter.com/lakhanianmol" TargetMode="External"/><Relationship Id="rId4343" Type="http://schemas.openxmlformats.org/officeDocument/2006/relationships/hyperlink" Target="https://twitter.com/tiru_2000" TargetMode="External"/><Relationship Id="rId4550" Type="http://schemas.openxmlformats.org/officeDocument/2006/relationships/hyperlink" Target="https://twitter.com/pranavnabar" TargetMode="External"/><Relationship Id="rId3152" Type="http://schemas.openxmlformats.org/officeDocument/2006/relationships/hyperlink" Target="https://twitter.com/pratz1100" TargetMode="External"/><Relationship Id="rId4203" Type="http://schemas.openxmlformats.org/officeDocument/2006/relationships/hyperlink" Target="https://twitter.com/northeast_dpyc" TargetMode="External"/><Relationship Id="rId4410" Type="http://schemas.openxmlformats.org/officeDocument/2006/relationships/hyperlink" Target="https://twitter.com/lovely_phaaji" TargetMode="External"/><Relationship Id="rId280" Type="http://schemas.openxmlformats.org/officeDocument/2006/relationships/hyperlink" Target="https://t.co/ffQta4mlFg" TargetMode="External"/><Relationship Id="rId3012" Type="http://schemas.openxmlformats.org/officeDocument/2006/relationships/hyperlink" Target="https://twitter.com/ashishmerkhed" TargetMode="External"/><Relationship Id="rId140" Type="http://schemas.openxmlformats.org/officeDocument/2006/relationships/hyperlink" Target="http://t.co/T0LTyOJENS" TargetMode="External"/><Relationship Id="rId3969" Type="http://schemas.openxmlformats.org/officeDocument/2006/relationships/hyperlink" Target="https://twitter.com/naveenthakur021" TargetMode="External"/><Relationship Id="rId6" Type="http://schemas.openxmlformats.org/officeDocument/2006/relationships/hyperlink" Target="https://t.co/eVrHYYZb6N" TargetMode="External"/><Relationship Id="rId2778" Type="http://schemas.openxmlformats.org/officeDocument/2006/relationships/hyperlink" Target="https://twitter.com/sabarywolfy" TargetMode="External"/><Relationship Id="rId2985" Type="http://schemas.openxmlformats.org/officeDocument/2006/relationships/hyperlink" Target="https://twitter.com/anchoranandn" TargetMode="External"/><Relationship Id="rId3829" Type="http://schemas.openxmlformats.org/officeDocument/2006/relationships/hyperlink" Target="https://twitter.com/rahuldewan" TargetMode="External"/><Relationship Id="rId957" Type="http://schemas.openxmlformats.org/officeDocument/2006/relationships/hyperlink" Target="http://pbs.twimg.com/profile_images/699141616888631297/Ly6-gKhQ_normal.jpg" TargetMode="External"/><Relationship Id="rId1587" Type="http://schemas.openxmlformats.org/officeDocument/2006/relationships/hyperlink" Target="http://abs.twimg.com/sticky/default_profile_images/default_profile_normal.png" TargetMode="External"/><Relationship Id="rId1794" Type="http://schemas.openxmlformats.org/officeDocument/2006/relationships/hyperlink" Target="http://pbs.twimg.com/profile_images/875593438267293697/JHi5oHLK_normal.jpg" TargetMode="External"/><Relationship Id="rId2638" Type="http://schemas.openxmlformats.org/officeDocument/2006/relationships/hyperlink" Target="http://pbs.twimg.com/profile_images/469912933250527232/RYnJrN9h_normal.jpeg" TargetMode="External"/><Relationship Id="rId2845" Type="http://schemas.openxmlformats.org/officeDocument/2006/relationships/hyperlink" Target="https://twitter.com/vinodm_85" TargetMode="External"/><Relationship Id="rId86" Type="http://schemas.openxmlformats.org/officeDocument/2006/relationships/hyperlink" Target="https://t.co/CwSpa716oX" TargetMode="External"/><Relationship Id="rId817" Type="http://schemas.openxmlformats.org/officeDocument/2006/relationships/hyperlink" Target="http://pbs.twimg.com/profile_images/847981986929139713/XIy9bUz__normal.jpg" TargetMode="External"/><Relationship Id="rId1447" Type="http://schemas.openxmlformats.org/officeDocument/2006/relationships/hyperlink" Target="http://pbs.twimg.com/profile_images/789065404207411200/zK-a9r48_normal.jpg" TargetMode="External"/><Relationship Id="rId1654" Type="http://schemas.openxmlformats.org/officeDocument/2006/relationships/hyperlink" Target="http://pbs.twimg.com/profile_images/878918716204883968/N-rug7tb_normal.jpg" TargetMode="External"/><Relationship Id="rId1861" Type="http://schemas.openxmlformats.org/officeDocument/2006/relationships/hyperlink" Target="http://pbs.twimg.com/profile_images/773142698370932738/hobo-J4b_normal.jpg" TargetMode="External"/><Relationship Id="rId2705" Type="http://schemas.openxmlformats.org/officeDocument/2006/relationships/hyperlink" Target="http://pbs.twimg.com/profile_images/687172136633405440/-_SUrbfn_normal.jpg" TargetMode="External"/><Relationship Id="rId2912" Type="http://schemas.openxmlformats.org/officeDocument/2006/relationships/hyperlink" Target="https://twitter.com/nakedboyssingin" TargetMode="External"/><Relationship Id="rId4060" Type="http://schemas.openxmlformats.org/officeDocument/2006/relationships/hyperlink" Target="https://twitter.com/satishmehta1831" TargetMode="External"/><Relationship Id="rId1307" Type="http://schemas.openxmlformats.org/officeDocument/2006/relationships/hyperlink" Target="http://abs.twimg.com/sticky/default_profile_images/default_profile_normal.png" TargetMode="External"/><Relationship Id="rId1514" Type="http://schemas.openxmlformats.org/officeDocument/2006/relationships/hyperlink" Target="http://pbs.twimg.com/profile_images/55596929/orkut_normal.png" TargetMode="External"/><Relationship Id="rId1721" Type="http://schemas.openxmlformats.org/officeDocument/2006/relationships/hyperlink" Target="http://pbs.twimg.com/profile_images/844981968366383110/f3nLr6Ts_normal.jpg" TargetMode="External"/><Relationship Id="rId13" Type="http://schemas.openxmlformats.org/officeDocument/2006/relationships/hyperlink" Target="https://t.co/cjXqo5t9hJ" TargetMode="External"/><Relationship Id="rId3479" Type="http://schemas.openxmlformats.org/officeDocument/2006/relationships/hyperlink" Target="https://twitter.com/anupams410" TargetMode="External"/><Relationship Id="rId3686" Type="http://schemas.openxmlformats.org/officeDocument/2006/relationships/hyperlink" Target="https://twitter.com/imaditya2000" TargetMode="External"/><Relationship Id="rId2288" Type="http://schemas.openxmlformats.org/officeDocument/2006/relationships/hyperlink" Target="http://pbs.twimg.com/profile_images/880086286010273792/Ki99rY5d_normal.jpg" TargetMode="External"/><Relationship Id="rId2495" Type="http://schemas.openxmlformats.org/officeDocument/2006/relationships/hyperlink" Target="http://pbs.twimg.com/profile_images/418640298235797504/LRoqzBwR_normal.jpeg" TargetMode="External"/><Relationship Id="rId3339" Type="http://schemas.openxmlformats.org/officeDocument/2006/relationships/hyperlink" Target="https://twitter.com/englishlearni20" TargetMode="External"/><Relationship Id="rId3893" Type="http://schemas.openxmlformats.org/officeDocument/2006/relationships/hyperlink" Target="https://twitter.com/raagavpavith" TargetMode="External"/><Relationship Id="rId4737" Type="http://schemas.openxmlformats.org/officeDocument/2006/relationships/hyperlink" Target="https://twitter.com/piyushprusty" TargetMode="External"/><Relationship Id="rId467" Type="http://schemas.openxmlformats.org/officeDocument/2006/relationships/hyperlink" Target="https://t.co/CpXkQu6w77" TargetMode="External"/><Relationship Id="rId1097" Type="http://schemas.openxmlformats.org/officeDocument/2006/relationships/hyperlink" Target="http://pbs.twimg.com/profile_images/871345649861701632/0DdLNQMD_normal.jpg" TargetMode="External"/><Relationship Id="rId2148" Type="http://schemas.openxmlformats.org/officeDocument/2006/relationships/hyperlink" Target="http://pbs.twimg.com/profile_images/837364034793943040/S0Znlb4e_normal.jpg" TargetMode="External"/><Relationship Id="rId3546" Type="http://schemas.openxmlformats.org/officeDocument/2006/relationships/hyperlink" Target="https://twitter.com/finminindia" TargetMode="External"/><Relationship Id="rId3753" Type="http://schemas.openxmlformats.org/officeDocument/2006/relationships/hyperlink" Target="https://twitter.com/raisaaaab" TargetMode="External"/><Relationship Id="rId3960" Type="http://schemas.openxmlformats.org/officeDocument/2006/relationships/hyperlink" Target="https://twitter.com/tanuaditya" TargetMode="External"/><Relationship Id="rId674" Type="http://schemas.openxmlformats.org/officeDocument/2006/relationships/hyperlink" Target="http://t.co/SoxZ79HaWf" TargetMode="External"/><Relationship Id="rId881" Type="http://schemas.openxmlformats.org/officeDocument/2006/relationships/hyperlink" Target="http://pbs.twimg.com/profile_images/838829976849784833/UdgGglcN_normal.jpg" TargetMode="External"/><Relationship Id="rId2355" Type="http://schemas.openxmlformats.org/officeDocument/2006/relationships/hyperlink" Target="http://pbs.twimg.com/profile_images/788749016867667968/HmUGQk2E_normal.jpg" TargetMode="External"/><Relationship Id="rId2562" Type="http://schemas.openxmlformats.org/officeDocument/2006/relationships/hyperlink" Target="http://pbs.twimg.com/profile_images/815179247169978370/BZXUy9I3_normal.jpg" TargetMode="External"/><Relationship Id="rId3406" Type="http://schemas.openxmlformats.org/officeDocument/2006/relationships/hyperlink" Target="https://twitter.com/jagtarsingh129" TargetMode="External"/><Relationship Id="rId3613" Type="http://schemas.openxmlformats.org/officeDocument/2006/relationships/hyperlink" Target="https://twitter.com/vasundharabjp" TargetMode="External"/><Relationship Id="rId3820" Type="http://schemas.openxmlformats.org/officeDocument/2006/relationships/hyperlink" Target="https://twitter.com/k_gwalani" TargetMode="External"/><Relationship Id="rId327" Type="http://schemas.openxmlformats.org/officeDocument/2006/relationships/hyperlink" Target="https://t.co/I2ixSmGWTo" TargetMode="External"/><Relationship Id="rId534" Type="http://schemas.openxmlformats.org/officeDocument/2006/relationships/hyperlink" Target="https://t.co/1jzEOZkQqc" TargetMode="External"/><Relationship Id="rId741" Type="http://schemas.openxmlformats.org/officeDocument/2006/relationships/hyperlink" Target="http://t.co/tVaVXjKaX5" TargetMode="External"/><Relationship Id="rId1164" Type="http://schemas.openxmlformats.org/officeDocument/2006/relationships/hyperlink" Target="http://pbs.twimg.com/profile_images/880739236474998785/8c4QL5c2_normal.jpg" TargetMode="External"/><Relationship Id="rId1371" Type="http://schemas.openxmlformats.org/officeDocument/2006/relationships/hyperlink" Target="http://pbs.twimg.com/profile_images/878521371931889664/dT9wPZ2Z_normal.jpg" TargetMode="External"/><Relationship Id="rId2008" Type="http://schemas.openxmlformats.org/officeDocument/2006/relationships/hyperlink" Target="http://pbs.twimg.com/profile_images/1440970447/me_-_india_gate_normal.jpg" TargetMode="External"/><Relationship Id="rId2215" Type="http://schemas.openxmlformats.org/officeDocument/2006/relationships/hyperlink" Target="http://pbs.twimg.com/profile_images/875564263548403713/xFhdmTWl_normal.jpg" TargetMode="External"/><Relationship Id="rId2422" Type="http://schemas.openxmlformats.org/officeDocument/2006/relationships/hyperlink" Target="http://pbs.twimg.com/profile_images/881151202679033856/huUP6ia7_normal.jpg" TargetMode="External"/><Relationship Id="rId601" Type="http://schemas.openxmlformats.org/officeDocument/2006/relationships/hyperlink" Target="https://t.co/ZBCKauSQVw" TargetMode="External"/><Relationship Id="rId1024" Type="http://schemas.openxmlformats.org/officeDocument/2006/relationships/hyperlink" Target="http://pbs.twimg.com/profile_images/821418588246577152/KmqvoBAq_normal.jpg" TargetMode="External"/><Relationship Id="rId1231" Type="http://schemas.openxmlformats.org/officeDocument/2006/relationships/hyperlink" Target="http://abs.twimg.com/sticky/default_profile_images/default_profile_normal.png" TargetMode="External"/><Relationship Id="rId4387" Type="http://schemas.openxmlformats.org/officeDocument/2006/relationships/hyperlink" Target="https://twitter.com/moviecrow" TargetMode="External"/><Relationship Id="rId4594" Type="http://schemas.openxmlformats.org/officeDocument/2006/relationships/hyperlink" Target="https://twitter.com/raja_africa" TargetMode="External"/><Relationship Id="rId3196" Type="http://schemas.openxmlformats.org/officeDocument/2006/relationships/hyperlink" Target="https://twitter.com/sheela1992ss" TargetMode="External"/><Relationship Id="rId4247" Type="http://schemas.openxmlformats.org/officeDocument/2006/relationships/hyperlink" Target="https://twitter.com/nchauhantoi" TargetMode="External"/><Relationship Id="rId4454" Type="http://schemas.openxmlformats.org/officeDocument/2006/relationships/hyperlink" Target="https://twitter.com/_chy_ind" TargetMode="External"/><Relationship Id="rId4661" Type="http://schemas.openxmlformats.org/officeDocument/2006/relationships/hyperlink" Target="https://twitter.com/harpreetn7" TargetMode="External"/><Relationship Id="rId3056" Type="http://schemas.openxmlformats.org/officeDocument/2006/relationships/hyperlink" Target="https://twitter.com/linkedin" TargetMode="External"/><Relationship Id="rId3263" Type="http://schemas.openxmlformats.org/officeDocument/2006/relationships/hyperlink" Target="https://twitter.com/thenileshdesai" TargetMode="External"/><Relationship Id="rId3470" Type="http://schemas.openxmlformats.org/officeDocument/2006/relationships/hyperlink" Target="https://twitter.com/livemint" TargetMode="External"/><Relationship Id="rId4107" Type="http://schemas.openxmlformats.org/officeDocument/2006/relationships/hyperlink" Target="https://twitter.com/m" TargetMode="External"/><Relationship Id="rId4314" Type="http://schemas.openxmlformats.org/officeDocument/2006/relationships/hyperlink" Target="https://twitter.com/manion" TargetMode="External"/><Relationship Id="rId184" Type="http://schemas.openxmlformats.org/officeDocument/2006/relationships/hyperlink" Target="https://t.co/vz99tKh5rZ" TargetMode="External"/><Relationship Id="rId391" Type="http://schemas.openxmlformats.org/officeDocument/2006/relationships/hyperlink" Target="https://t.co/UdxK8w2L6m" TargetMode="External"/><Relationship Id="rId1908" Type="http://schemas.openxmlformats.org/officeDocument/2006/relationships/hyperlink" Target="http://pbs.twimg.com/profile_images/543612644825907202/CdjrbtKZ_normal.jpeg" TargetMode="External"/><Relationship Id="rId2072" Type="http://schemas.openxmlformats.org/officeDocument/2006/relationships/hyperlink" Target="http://pbs.twimg.com/profile_images/871633150270558209/W-LP4fbR_normal.jpg" TargetMode="External"/><Relationship Id="rId3123" Type="http://schemas.openxmlformats.org/officeDocument/2006/relationships/hyperlink" Target="https://twitter.com/aaronegroup" TargetMode="External"/><Relationship Id="rId4521" Type="http://schemas.openxmlformats.org/officeDocument/2006/relationships/hyperlink" Target="https://twitter.com/jaspalisking" TargetMode="External"/><Relationship Id="rId251" Type="http://schemas.openxmlformats.org/officeDocument/2006/relationships/hyperlink" Target="https://t.co/rJZTSRbnDh" TargetMode="External"/><Relationship Id="rId3330" Type="http://schemas.openxmlformats.org/officeDocument/2006/relationships/hyperlink" Target="https://twitter.com/56perumal" TargetMode="External"/><Relationship Id="rId2889" Type="http://schemas.openxmlformats.org/officeDocument/2006/relationships/hyperlink" Target="https://twitter.com/akansha31462392" TargetMode="External"/><Relationship Id="rId111" Type="http://schemas.openxmlformats.org/officeDocument/2006/relationships/hyperlink" Target="https://t.co/yUki6ueMe2" TargetMode="External"/><Relationship Id="rId1698" Type="http://schemas.openxmlformats.org/officeDocument/2006/relationships/hyperlink" Target="http://pbs.twimg.com/profile_images/880291986053509120/pp8tFZY__normal.jpg" TargetMode="External"/><Relationship Id="rId2749" Type="http://schemas.openxmlformats.org/officeDocument/2006/relationships/hyperlink" Target="http://pbs.twimg.com/profile_images/762592897745162240/UZJeicrG_normal.jpg" TargetMode="External"/><Relationship Id="rId2956" Type="http://schemas.openxmlformats.org/officeDocument/2006/relationships/hyperlink" Target="https://twitter.com/darshinikothiy2" TargetMode="External"/><Relationship Id="rId928" Type="http://schemas.openxmlformats.org/officeDocument/2006/relationships/hyperlink" Target="http://pbs.twimg.com/profile_images/864853902369243136/PWwkHCEI_normal.jpg" TargetMode="External"/><Relationship Id="rId1558" Type="http://schemas.openxmlformats.org/officeDocument/2006/relationships/hyperlink" Target="http://pbs.twimg.com/profile_images/839711043056132097/2F8DZeeB_normal.jpg" TargetMode="External"/><Relationship Id="rId1765" Type="http://schemas.openxmlformats.org/officeDocument/2006/relationships/hyperlink" Target="http://pbs.twimg.com/profile_images/879387964828155908/qKWplOJg_normal.jpg" TargetMode="External"/><Relationship Id="rId2609" Type="http://schemas.openxmlformats.org/officeDocument/2006/relationships/hyperlink" Target="http://pbs.twimg.com/profile_images/728110653135708161/kymnoBow_normal.jpg" TargetMode="External"/><Relationship Id="rId4171" Type="http://schemas.openxmlformats.org/officeDocument/2006/relationships/hyperlink" Target="https://twitter.com/amitakjain" TargetMode="External"/><Relationship Id="rId57" Type="http://schemas.openxmlformats.org/officeDocument/2006/relationships/hyperlink" Target="https://t.co/ffQta44KNI" TargetMode="External"/><Relationship Id="rId1418" Type="http://schemas.openxmlformats.org/officeDocument/2006/relationships/hyperlink" Target="http://pbs.twimg.com/profile_images/798968546004856832/SQuA09Gy_normal.jpg" TargetMode="External"/><Relationship Id="rId1972" Type="http://schemas.openxmlformats.org/officeDocument/2006/relationships/hyperlink" Target="http://pbs.twimg.com/profile_images/876122034723471360/6gWZj4Hw_normal.jpg" TargetMode="External"/><Relationship Id="rId2816" Type="http://schemas.openxmlformats.org/officeDocument/2006/relationships/hyperlink" Target="https://twitter.com/pttvonlinenews" TargetMode="External"/><Relationship Id="rId4031" Type="http://schemas.openxmlformats.org/officeDocument/2006/relationships/hyperlink" Target="https://twitter.com/shobhatiwari20" TargetMode="External"/><Relationship Id="rId1625" Type="http://schemas.openxmlformats.org/officeDocument/2006/relationships/hyperlink" Target="http://pbs.twimg.com/profile_images/378800000785867213/5e1b69fae869e663ddbdabca607a0efd_normal.jpeg" TargetMode="External"/><Relationship Id="rId1832" Type="http://schemas.openxmlformats.org/officeDocument/2006/relationships/hyperlink" Target="http://pbs.twimg.com/profile_images/837259395406958592/MOv8xyXi_normal.jpg" TargetMode="External"/><Relationship Id="rId3797" Type="http://schemas.openxmlformats.org/officeDocument/2006/relationships/hyperlink" Target="https://twitter.com/maniangopi" TargetMode="External"/><Relationship Id="rId2399" Type="http://schemas.openxmlformats.org/officeDocument/2006/relationships/hyperlink" Target="http://pbs.twimg.com/profile_images/876586859547066368/vq6aXT-F_normal.jpg" TargetMode="External"/><Relationship Id="rId3657" Type="http://schemas.openxmlformats.org/officeDocument/2006/relationships/hyperlink" Target="https://twitter.com/nirahuabihari" TargetMode="External"/><Relationship Id="rId3864" Type="http://schemas.openxmlformats.org/officeDocument/2006/relationships/hyperlink" Target="https://twitter.com/reinebow23" TargetMode="External"/><Relationship Id="rId4708" Type="http://schemas.openxmlformats.org/officeDocument/2006/relationships/hyperlink" Target="https://twitter.com/rahulroushan" TargetMode="External"/><Relationship Id="rId578" Type="http://schemas.openxmlformats.org/officeDocument/2006/relationships/hyperlink" Target="https://t.co/gklJyD98Ew" TargetMode="External"/><Relationship Id="rId785" Type="http://schemas.openxmlformats.org/officeDocument/2006/relationships/hyperlink" Target="http://pbs.twimg.com/profile_images/813663483786989568/M_vF6Xwy_normal.jpg" TargetMode="External"/><Relationship Id="rId992" Type="http://schemas.openxmlformats.org/officeDocument/2006/relationships/hyperlink" Target="http://pbs.twimg.com/profile_images/880032759284207616/MA6HGI0p_normal.jpg" TargetMode="External"/><Relationship Id="rId2259" Type="http://schemas.openxmlformats.org/officeDocument/2006/relationships/hyperlink" Target="http://pbs.twimg.com/profile_images/881442713693847553/q3gw34Ig_normal.jpg" TargetMode="External"/><Relationship Id="rId2466" Type="http://schemas.openxmlformats.org/officeDocument/2006/relationships/hyperlink" Target="http://pbs.twimg.com/profile_images/877474032551067648/dCzfCXQ7_normal.jpg" TargetMode="External"/><Relationship Id="rId2673" Type="http://schemas.openxmlformats.org/officeDocument/2006/relationships/hyperlink" Target="http://pbs.twimg.com/profile_images/880856810248323072/2pxaDHjt_normal.jpg" TargetMode="External"/><Relationship Id="rId2880" Type="http://schemas.openxmlformats.org/officeDocument/2006/relationships/hyperlink" Target="https://twitter.com/whirlingdervesh" TargetMode="External"/><Relationship Id="rId3517" Type="http://schemas.openxmlformats.org/officeDocument/2006/relationships/hyperlink" Target="https://twitter.com/balakrishnan292" TargetMode="External"/><Relationship Id="rId3724" Type="http://schemas.openxmlformats.org/officeDocument/2006/relationships/hyperlink" Target="https://twitter.com/gauravnagar82" TargetMode="External"/><Relationship Id="rId3931" Type="http://schemas.openxmlformats.org/officeDocument/2006/relationships/hyperlink" Target="https://twitter.com/modi_narendre" TargetMode="External"/><Relationship Id="rId438" Type="http://schemas.openxmlformats.org/officeDocument/2006/relationships/hyperlink" Target="https://t.co/z2yjLqJrDq" TargetMode="External"/><Relationship Id="rId645" Type="http://schemas.openxmlformats.org/officeDocument/2006/relationships/hyperlink" Target="https://t.co/ZQGw1pW9bU" TargetMode="External"/><Relationship Id="rId852" Type="http://schemas.openxmlformats.org/officeDocument/2006/relationships/hyperlink" Target="http://pbs.twimg.com/profile_images/879989544036315136/3lWm5qPx_normal.jpg" TargetMode="External"/><Relationship Id="rId1068" Type="http://schemas.openxmlformats.org/officeDocument/2006/relationships/hyperlink" Target="http://pbs.twimg.com/profile_images/841645706381205504/TL0GD2F0_normal.jpg" TargetMode="External"/><Relationship Id="rId1275" Type="http://schemas.openxmlformats.org/officeDocument/2006/relationships/hyperlink" Target="http://pbs.twimg.com/profile_images/841897540526190593/BVMfstUU_normal.jpg" TargetMode="External"/><Relationship Id="rId1482" Type="http://schemas.openxmlformats.org/officeDocument/2006/relationships/hyperlink" Target="http://pbs.twimg.com/profile_images/879419569659682816/nlItDrWg_normal.jpg" TargetMode="External"/><Relationship Id="rId2119" Type="http://schemas.openxmlformats.org/officeDocument/2006/relationships/hyperlink" Target="http://pbs.twimg.com/profile_images/779952705896710144/RJIntdEZ_normal.jpg" TargetMode="External"/><Relationship Id="rId2326" Type="http://schemas.openxmlformats.org/officeDocument/2006/relationships/hyperlink" Target="http://pbs.twimg.com/profile_images/881497847140683781/6KJKPGMM_normal.jpg" TargetMode="External"/><Relationship Id="rId2533" Type="http://schemas.openxmlformats.org/officeDocument/2006/relationships/hyperlink" Target="http://pbs.twimg.com/profile_images/875686834474328064/f7uwD6sC_normal.jpg" TargetMode="External"/><Relationship Id="rId2740" Type="http://schemas.openxmlformats.org/officeDocument/2006/relationships/hyperlink" Target="http://pbs.twimg.com/profile_images/868815907447025664/YhvbEvL8_normal.jpg" TargetMode="External"/><Relationship Id="rId505" Type="http://schemas.openxmlformats.org/officeDocument/2006/relationships/hyperlink" Target="https://t.co/sjtSec94HS" TargetMode="External"/><Relationship Id="rId712" Type="http://schemas.openxmlformats.org/officeDocument/2006/relationships/hyperlink" Target="http://t.co/zk9l3JivsB" TargetMode="External"/><Relationship Id="rId1135" Type="http://schemas.openxmlformats.org/officeDocument/2006/relationships/hyperlink" Target="http://pbs.twimg.com/profile_images/838957283157635072/Dqs9DOXd_normal.jpg" TargetMode="External"/><Relationship Id="rId1342" Type="http://schemas.openxmlformats.org/officeDocument/2006/relationships/hyperlink" Target="http://pbs.twimg.com/profile_images/756851063710322688/i2JUvs4P_normal.jpg" TargetMode="External"/><Relationship Id="rId4498" Type="http://schemas.openxmlformats.org/officeDocument/2006/relationships/hyperlink" Target="https://twitter.com/vijayholammt" TargetMode="External"/><Relationship Id="rId1202" Type="http://schemas.openxmlformats.org/officeDocument/2006/relationships/hyperlink" Target="http://pbs.twimg.com/profile_images/880619700467773440/nNBZVNiG_normal.jpg" TargetMode="External"/><Relationship Id="rId2600" Type="http://schemas.openxmlformats.org/officeDocument/2006/relationships/hyperlink" Target="http://pbs.twimg.com/profile_images/613250596682862592/pDGSsE1H_normal.jpg" TargetMode="External"/><Relationship Id="rId4358" Type="http://schemas.openxmlformats.org/officeDocument/2006/relationships/hyperlink" Target="https://twitter.com/jjo_mojo" TargetMode="External"/><Relationship Id="rId3167" Type="http://schemas.openxmlformats.org/officeDocument/2006/relationships/hyperlink" Target="https://twitter.com/thomasjins" TargetMode="External"/><Relationship Id="rId4565" Type="http://schemas.openxmlformats.org/officeDocument/2006/relationships/hyperlink" Target="https://twitter.com/singh___sahab" TargetMode="External"/><Relationship Id="rId295" Type="http://schemas.openxmlformats.org/officeDocument/2006/relationships/hyperlink" Target="https://t.co/CNCFl0iFcV" TargetMode="External"/><Relationship Id="rId3374" Type="http://schemas.openxmlformats.org/officeDocument/2006/relationships/hyperlink" Target="https://twitter.com/praypate_l99" TargetMode="External"/><Relationship Id="rId3581" Type="http://schemas.openxmlformats.org/officeDocument/2006/relationships/hyperlink" Target="https://twitter.com/jagobharathjago" TargetMode="External"/><Relationship Id="rId4218" Type="http://schemas.openxmlformats.org/officeDocument/2006/relationships/hyperlink" Target="https://twitter.com/fully_sarcastic" TargetMode="External"/><Relationship Id="rId4425" Type="http://schemas.openxmlformats.org/officeDocument/2006/relationships/hyperlink" Target="https://twitter.com/whomangeshmane" TargetMode="External"/><Relationship Id="rId4632" Type="http://schemas.openxmlformats.org/officeDocument/2006/relationships/hyperlink" Target="https://twitter.com/krishvino" TargetMode="External"/><Relationship Id="rId2183" Type="http://schemas.openxmlformats.org/officeDocument/2006/relationships/hyperlink" Target="http://pbs.twimg.com/profile_images/627383051383779328/zp7999bL_normal.jpg" TargetMode="External"/><Relationship Id="rId2390" Type="http://schemas.openxmlformats.org/officeDocument/2006/relationships/hyperlink" Target="http://pbs.twimg.com/profile_images/877568803348938752/_nLMOSyL_normal.jpg" TargetMode="External"/><Relationship Id="rId3027" Type="http://schemas.openxmlformats.org/officeDocument/2006/relationships/hyperlink" Target="https://twitter.com/arunkumar183" TargetMode="External"/><Relationship Id="rId3234" Type="http://schemas.openxmlformats.org/officeDocument/2006/relationships/hyperlink" Target="https://twitter.com/ra_thore" TargetMode="External"/><Relationship Id="rId3441" Type="http://schemas.openxmlformats.org/officeDocument/2006/relationships/hyperlink" Target="https://twitter.com/deepak_2309" TargetMode="External"/><Relationship Id="rId155" Type="http://schemas.openxmlformats.org/officeDocument/2006/relationships/hyperlink" Target="https://t.co/t9xveFzCba" TargetMode="External"/><Relationship Id="rId362" Type="http://schemas.openxmlformats.org/officeDocument/2006/relationships/hyperlink" Target="https://t.co/MLQehYVrMb" TargetMode="External"/><Relationship Id="rId2043" Type="http://schemas.openxmlformats.org/officeDocument/2006/relationships/hyperlink" Target="http://pbs.twimg.com/profile_images/877209593499267072/mq3mwv44_normal.jpg" TargetMode="External"/><Relationship Id="rId2250" Type="http://schemas.openxmlformats.org/officeDocument/2006/relationships/hyperlink" Target="http://pbs.twimg.com/profile_images/538926355698552832/cREM9x-J_normal.jpeg" TargetMode="External"/><Relationship Id="rId3301" Type="http://schemas.openxmlformats.org/officeDocument/2006/relationships/hyperlink" Target="https://twitter.com/_indian100" TargetMode="External"/><Relationship Id="rId222" Type="http://schemas.openxmlformats.org/officeDocument/2006/relationships/hyperlink" Target="https://t.co/80bgffEkKi" TargetMode="External"/><Relationship Id="rId2110" Type="http://schemas.openxmlformats.org/officeDocument/2006/relationships/hyperlink" Target="http://pbs.twimg.com/profile_images/868355209092669440/1fLLPJXd_normal.jpg" TargetMode="External"/><Relationship Id="rId4075" Type="http://schemas.openxmlformats.org/officeDocument/2006/relationships/hyperlink" Target="https://twitter.com/saffronsangh" TargetMode="External"/><Relationship Id="rId4282" Type="http://schemas.openxmlformats.org/officeDocument/2006/relationships/hyperlink" Target="https://twitter.com/mahee_rathod" TargetMode="External"/><Relationship Id="rId1669" Type="http://schemas.openxmlformats.org/officeDocument/2006/relationships/hyperlink" Target="http://pbs.twimg.com/profile_images/864411927514038272/l63bNxbS_normal.jpg" TargetMode="External"/><Relationship Id="rId1876" Type="http://schemas.openxmlformats.org/officeDocument/2006/relationships/hyperlink" Target="http://pbs.twimg.com/profile_images/1520310773/Harsha_sketch_face_normal.jpg" TargetMode="External"/><Relationship Id="rId2927" Type="http://schemas.openxmlformats.org/officeDocument/2006/relationships/hyperlink" Target="https://twitter.com/sunny75784" TargetMode="External"/><Relationship Id="rId3091" Type="http://schemas.openxmlformats.org/officeDocument/2006/relationships/hyperlink" Target="https://twitter.com/narendramodi177" TargetMode="External"/><Relationship Id="rId4142" Type="http://schemas.openxmlformats.org/officeDocument/2006/relationships/hyperlink" Target="https://twitter.com/pawandubeymca" TargetMode="External"/><Relationship Id="rId1529" Type="http://schemas.openxmlformats.org/officeDocument/2006/relationships/hyperlink" Target="http://pbs.twimg.com/profile_images/875566571841757187/OfdCmD67_normal.jpg" TargetMode="External"/><Relationship Id="rId1736" Type="http://schemas.openxmlformats.org/officeDocument/2006/relationships/hyperlink" Target="http://pbs.twimg.com/profile_images/878295265228210177/HlW8f78m_normal.jpg" TargetMode="External"/><Relationship Id="rId1943" Type="http://schemas.openxmlformats.org/officeDocument/2006/relationships/hyperlink" Target="http://pbs.twimg.com/profile_images/877118784498159616/yZdnkYh__normal.jpg" TargetMode="External"/><Relationship Id="rId28" Type="http://schemas.openxmlformats.org/officeDocument/2006/relationships/hyperlink" Target="https://t.co/6gN1x0L5zP" TargetMode="External"/><Relationship Id="rId1803" Type="http://schemas.openxmlformats.org/officeDocument/2006/relationships/hyperlink" Target="http://pbs.twimg.com/profile_images/872747799359750144/Ouc5jyiP_normal.jpg" TargetMode="External"/><Relationship Id="rId4002" Type="http://schemas.openxmlformats.org/officeDocument/2006/relationships/hyperlink" Target="https://twitter.com/prannoyroyndtv" TargetMode="External"/><Relationship Id="rId3768" Type="http://schemas.openxmlformats.org/officeDocument/2006/relationships/hyperlink" Target="https://twitter.com/sardeepsingh" TargetMode="External"/><Relationship Id="rId3975" Type="http://schemas.openxmlformats.org/officeDocument/2006/relationships/hyperlink" Target="https://twitter.com/happyrehmaan" TargetMode="External"/><Relationship Id="rId689" Type="http://schemas.openxmlformats.org/officeDocument/2006/relationships/hyperlink" Target="https://t.co/RsaQDWUGKE" TargetMode="External"/><Relationship Id="rId896" Type="http://schemas.openxmlformats.org/officeDocument/2006/relationships/hyperlink" Target="http://abs.twimg.com/sticky/default_profile_images/default_profile_normal.png" TargetMode="External"/><Relationship Id="rId2577" Type="http://schemas.openxmlformats.org/officeDocument/2006/relationships/hyperlink" Target="http://pbs.twimg.com/profile_images/843335346960130048/assVu-jb_normal.jpg" TargetMode="External"/><Relationship Id="rId2784" Type="http://schemas.openxmlformats.org/officeDocument/2006/relationships/hyperlink" Target="https://twitter.com/voiceallahabad" TargetMode="External"/><Relationship Id="rId3628" Type="http://schemas.openxmlformats.org/officeDocument/2006/relationships/hyperlink" Target="https://twitter.com/satyanewshi" TargetMode="External"/><Relationship Id="rId549" Type="http://schemas.openxmlformats.org/officeDocument/2006/relationships/hyperlink" Target="https://t.co/fnUCNZic3n" TargetMode="External"/><Relationship Id="rId756" Type="http://schemas.openxmlformats.org/officeDocument/2006/relationships/hyperlink" Target="https://t.co/jLDyHcRVZ9" TargetMode="External"/><Relationship Id="rId1179" Type="http://schemas.openxmlformats.org/officeDocument/2006/relationships/hyperlink" Target="http://pbs.twimg.com/profile_images/844066387832193026/3fLJERd__normal.jpg" TargetMode="External"/><Relationship Id="rId1386" Type="http://schemas.openxmlformats.org/officeDocument/2006/relationships/hyperlink" Target="http://pbs.twimg.com/profile_images/877573443692220416/vbGLtjwJ_normal.jpg" TargetMode="External"/><Relationship Id="rId1593" Type="http://schemas.openxmlformats.org/officeDocument/2006/relationships/hyperlink" Target="http://pbs.twimg.com/profile_images/471703124814462976/jlqNdiQl_normal.jpeg" TargetMode="External"/><Relationship Id="rId2437" Type="http://schemas.openxmlformats.org/officeDocument/2006/relationships/hyperlink" Target="http://pbs.twimg.com/profile_images/548508720888442881/T4tYT9xR_normal.jpeg" TargetMode="External"/><Relationship Id="rId2991" Type="http://schemas.openxmlformats.org/officeDocument/2006/relationships/hyperlink" Target="https://twitter.com/dilipc13" TargetMode="External"/><Relationship Id="rId3835" Type="http://schemas.openxmlformats.org/officeDocument/2006/relationships/hyperlink" Target="https://twitter.com/pavidolly" TargetMode="External"/><Relationship Id="rId409" Type="http://schemas.openxmlformats.org/officeDocument/2006/relationships/hyperlink" Target="https://t.co/vdaAVxUF6X" TargetMode="External"/><Relationship Id="rId963" Type="http://schemas.openxmlformats.org/officeDocument/2006/relationships/hyperlink" Target="http://pbs.twimg.com/profile_images/843382955045150720/JLgZbWQG_normal.jpg" TargetMode="External"/><Relationship Id="rId1039" Type="http://schemas.openxmlformats.org/officeDocument/2006/relationships/hyperlink" Target="http://pbs.twimg.com/profile_images/879971451108851713/jeMGVchL_normal.jpg" TargetMode="External"/><Relationship Id="rId1246" Type="http://schemas.openxmlformats.org/officeDocument/2006/relationships/hyperlink" Target="http://pbs.twimg.com/profile_images/874239492768632833/ib8_6wug_normal.jpg" TargetMode="External"/><Relationship Id="rId2644" Type="http://schemas.openxmlformats.org/officeDocument/2006/relationships/hyperlink" Target="http://abs.twimg.com/sticky/default_profile_images/default_profile_normal.png" TargetMode="External"/><Relationship Id="rId2851" Type="http://schemas.openxmlformats.org/officeDocument/2006/relationships/hyperlink" Target="https://twitter.com/mydvpatel" TargetMode="External"/><Relationship Id="rId3902" Type="http://schemas.openxmlformats.org/officeDocument/2006/relationships/hyperlink" Target="https://twitter.com/ddarunprabha" TargetMode="External"/><Relationship Id="rId92" Type="http://schemas.openxmlformats.org/officeDocument/2006/relationships/hyperlink" Target="https://t.co/KAcWdNH34o" TargetMode="External"/><Relationship Id="rId616" Type="http://schemas.openxmlformats.org/officeDocument/2006/relationships/hyperlink" Target="https://t.co/k158thiFJk" TargetMode="External"/><Relationship Id="rId823" Type="http://schemas.openxmlformats.org/officeDocument/2006/relationships/hyperlink" Target="http://abs.twimg.com/sticky/default_profile_images/default_profile_normal.png" TargetMode="External"/><Relationship Id="rId1453" Type="http://schemas.openxmlformats.org/officeDocument/2006/relationships/hyperlink" Target="http://pbs.twimg.com/profile_images/858407706805141505/bQq_DSFZ_normal.jpg" TargetMode="External"/><Relationship Id="rId1660" Type="http://schemas.openxmlformats.org/officeDocument/2006/relationships/hyperlink" Target="http://pbs.twimg.com/profile_images/881050958767288321/1PDzhbPg_normal.jpg" TargetMode="External"/><Relationship Id="rId2504" Type="http://schemas.openxmlformats.org/officeDocument/2006/relationships/hyperlink" Target="http://pbs.twimg.com/profile_images/836874028686192641/CzArVvYD_normal.jpg" TargetMode="External"/><Relationship Id="rId2711" Type="http://schemas.openxmlformats.org/officeDocument/2006/relationships/hyperlink" Target="http://pbs.twimg.com/profile_images/878044346884341760/FJ7yJwPX_normal.jpg" TargetMode="External"/><Relationship Id="rId1106" Type="http://schemas.openxmlformats.org/officeDocument/2006/relationships/hyperlink" Target="http://pbs.twimg.com/profile_images/823416309878648833/ZqMbNLip_normal.jpg" TargetMode="External"/><Relationship Id="rId1313" Type="http://schemas.openxmlformats.org/officeDocument/2006/relationships/hyperlink" Target="http://pbs.twimg.com/profile_images/3507386325/e00031911deb238d843c750850ce5842_normal.jpeg" TargetMode="External"/><Relationship Id="rId1520" Type="http://schemas.openxmlformats.org/officeDocument/2006/relationships/hyperlink" Target="http://pbs.twimg.com/profile_images/881604920570515457/jO9lckzm_normal.jpg" TargetMode="External"/><Relationship Id="rId4469" Type="http://schemas.openxmlformats.org/officeDocument/2006/relationships/hyperlink" Target="https://twitter.com/csnandabjp" TargetMode="External"/><Relationship Id="rId4676" Type="http://schemas.openxmlformats.org/officeDocument/2006/relationships/hyperlink" Target="https://twitter.com/9268700749t" TargetMode="External"/><Relationship Id="rId3278" Type="http://schemas.openxmlformats.org/officeDocument/2006/relationships/hyperlink" Target="https://twitter.com/anu_officl" TargetMode="External"/><Relationship Id="rId3485" Type="http://schemas.openxmlformats.org/officeDocument/2006/relationships/hyperlink" Target="https://twitter.com/natashasamani" TargetMode="External"/><Relationship Id="rId3692" Type="http://schemas.openxmlformats.org/officeDocument/2006/relationships/hyperlink" Target="https://twitter.com/herodriguez" TargetMode="External"/><Relationship Id="rId4329" Type="http://schemas.openxmlformats.org/officeDocument/2006/relationships/hyperlink" Target="https://twitter.com/linus_aniar" TargetMode="External"/><Relationship Id="rId4536" Type="http://schemas.openxmlformats.org/officeDocument/2006/relationships/hyperlink" Target="https://twitter.com/vaibhavkjaiswal" TargetMode="External"/><Relationship Id="rId4743" Type="http://schemas.openxmlformats.org/officeDocument/2006/relationships/hyperlink" Target="https://twitter.com/furkanahmadahm2" TargetMode="External"/><Relationship Id="rId199" Type="http://schemas.openxmlformats.org/officeDocument/2006/relationships/hyperlink" Target="https://t.co/JsJY7YwWWN" TargetMode="External"/><Relationship Id="rId2087" Type="http://schemas.openxmlformats.org/officeDocument/2006/relationships/hyperlink" Target="http://pbs.twimg.com/profile_images/796258876366589952/feJLjpKQ_normal.jpg" TargetMode="External"/><Relationship Id="rId2294" Type="http://schemas.openxmlformats.org/officeDocument/2006/relationships/hyperlink" Target="http://pbs.twimg.com/profile_images/862794005830029312/YleVl5lt_normal.jpg" TargetMode="External"/><Relationship Id="rId3138" Type="http://schemas.openxmlformats.org/officeDocument/2006/relationships/hyperlink" Target="https://twitter.com/tarungarg87" TargetMode="External"/><Relationship Id="rId3345" Type="http://schemas.openxmlformats.org/officeDocument/2006/relationships/hyperlink" Target="https://twitter.com/kzishan25d" TargetMode="External"/><Relationship Id="rId3552" Type="http://schemas.openxmlformats.org/officeDocument/2006/relationships/hyperlink" Target="https://twitter.com/rathode_k" TargetMode="External"/><Relationship Id="rId4603" Type="http://schemas.openxmlformats.org/officeDocument/2006/relationships/hyperlink" Target="https://twitter.com/rtmani" TargetMode="External"/><Relationship Id="rId266" Type="http://schemas.openxmlformats.org/officeDocument/2006/relationships/hyperlink" Target="http://t.co/kLA912aN" TargetMode="External"/><Relationship Id="rId473" Type="http://schemas.openxmlformats.org/officeDocument/2006/relationships/hyperlink" Target="http://t.co/ibqKi4j4f6" TargetMode="External"/><Relationship Id="rId680" Type="http://schemas.openxmlformats.org/officeDocument/2006/relationships/hyperlink" Target="http://t.co/12eauPLZ2M" TargetMode="External"/><Relationship Id="rId2154" Type="http://schemas.openxmlformats.org/officeDocument/2006/relationships/hyperlink" Target="http://pbs.twimg.com/profile_images/563397282020618240/BsxVmVtk_normal.jpeg" TargetMode="External"/><Relationship Id="rId2361" Type="http://schemas.openxmlformats.org/officeDocument/2006/relationships/hyperlink" Target="http://pbs.twimg.com/profile_images/3220615207/f5de31bd438f7f90b64a633452f3a6e2_normal.jpeg" TargetMode="External"/><Relationship Id="rId3205" Type="http://schemas.openxmlformats.org/officeDocument/2006/relationships/hyperlink" Target="https://twitter.com/ratribose" TargetMode="External"/><Relationship Id="rId3412" Type="http://schemas.openxmlformats.org/officeDocument/2006/relationships/hyperlink" Target="https://twitter.com/sanjayuvacha" TargetMode="External"/><Relationship Id="rId126" Type="http://schemas.openxmlformats.org/officeDocument/2006/relationships/hyperlink" Target="https://t.co/Lau9ehgcxA" TargetMode="External"/><Relationship Id="rId333" Type="http://schemas.openxmlformats.org/officeDocument/2006/relationships/hyperlink" Target="https://t.co/I9nG2Mc8QK" TargetMode="External"/><Relationship Id="rId540" Type="http://schemas.openxmlformats.org/officeDocument/2006/relationships/hyperlink" Target="https://t.co/GrpChIDCuO" TargetMode="External"/><Relationship Id="rId1170" Type="http://schemas.openxmlformats.org/officeDocument/2006/relationships/hyperlink" Target="http://pbs.twimg.com/profile_images/870170315099226112/Td1btI28_normal.jpg" TargetMode="External"/><Relationship Id="rId2014" Type="http://schemas.openxmlformats.org/officeDocument/2006/relationships/hyperlink" Target="http://pbs.twimg.com/profile_images/852418802335731712/EWMDOn-i_normal.jpg" TargetMode="External"/><Relationship Id="rId2221" Type="http://schemas.openxmlformats.org/officeDocument/2006/relationships/hyperlink" Target="http://pbs.twimg.com/profile_images/656797877801390080/ppqti8vp_normal.jpg" TargetMode="External"/><Relationship Id="rId1030" Type="http://schemas.openxmlformats.org/officeDocument/2006/relationships/hyperlink" Target="http://pbs.twimg.com/profile_images/806179855918190592/U1t_MpWb_normal.jpg" TargetMode="External"/><Relationship Id="rId4186" Type="http://schemas.openxmlformats.org/officeDocument/2006/relationships/hyperlink" Target="https://twitter.com/s_mandalia" TargetMode="External"/><Relationship Id="rId400" Type="http://schemas.openxmlformats.org/officeDocument/2006/relationships/hyperlink" Target="https://t.co/4FSbBcg8AK" TargetMode="External"/><Relationship Id="rId1987" Type="http://schemas.openxmlformats.org/officeDocument/2006/relationships/hyperlink" Target="http://pbs.twimg.com/profile_images/859964772783181824/lSf1VNz__normal.jpg" TargetMode="External"/><Relationship Id="rId4393" Type="http://schemas.openxmlformats.org/officeDocument/2006/relationships/hyperlink" Target="https://twitter.com/jitukumarji" TargetMode="External"/><Relationship Id="rId1847" Type="http://schemas.openxmlformats.org/officeDocument/2006/relationships/hyperlink" Target="http://pbs.twimg.com/profile_images/879568220222566400/nGFiCm9N_normal.jpg" TargetMode="External"/><Relationship Id="rId4046" Type="http://schemas.openxmlformats.org/officeDocument/2006/relationships/hyperlink" Target="https://twitter.com/cauverytv" TargetMode="External"/><Relationship Id="rId4253" Type="http://schemas.openxmlformats.org/officeDocument/2006/relationships/hyperlink" Target="https://twitter.com/saiswapnav" TargetMode="External"/><Relationship Id="rId4460" Type="http://schemas.openxmlformats.org/officeDocument/2006/relationships/hyperlink" Target="https://twitter.com/khabarnwi" TargetMode="External"/><Relationship Id="rId1707" Type="http://schemas.openxmlformats.org/officeDocument/2006/relationships/hyperlink" Target="http://pbs.twimg.com/profile_images/878299572489072642/Q8-nmsvd_normal.jpg" TargetMode="External"/><Relationship Id="rId3062" Type="http://schemas.openxmlformats.org/officeDocument/2006/relationships/hyperlink" Target="https://twitter.com/shimuajay" TargetMode="External"/><Relationship Id="rId4113" Type="http://schemas.openxmlformats.org/officeDocument/2006/relationships/hyperlink" Target="https://twitter.com/idhavalramoliya" TargetMode="External"/><Relationship Id="rId4320" Type="http://schemas.openxmlformats.org/officeDocument/2006/relationships/hyperlink" Target="https://twitter.com/mularamchoudh15" TargetMode="External"/><Relationship Id="rId190" Type="http://schemas.openxmlformats.org/officeDocument/2006/relationships/hyperlink" Target="http://t.co/VRRLD4mKaW" TargetMode="External"/><Relationship Id="rId1914" Type="http://schemas.openxmlformats.org/officeDocument/2006/relationships/hyperlink" Target="http://pbs.twimg.com/profile_images/853974801349840897/gw19aZxi_normal.jpg" TargetMode="External"/><Relationship Id="rId3879" Type="http://schemas.openxmlformats.org/officeDocument/2006/relationships/hyperlink" Target="https://twitter.com/mojil0" TargetMode="External"/><Relationship Id="rId2688" Type="http://schemas.openxmlformats.org/officeDocument/2006/relationships/hyperlink" Target="http://pbs.twimg.com/profile_images/879923176855134208/YOGSXR0T_normal.jpg" TargetMode="External"/><Relationship Id="rId2895" Type="http://schemas.openxmlformats.org/officeDocument/2006/relationships/hyperlink" Target="https://twitter.com/santhosh_pblr" TargetMode="External"/><Relationship Id="rId3739" Type="http://schemas.openxmlformats.org/officeDocument/2006/relationships/hyperlink" Target="https://twitter.com/aninewsup" TargetMode="External"/><Relationship Id="rId3946" Type="http://schemas.openxmlformats.org/officeDocument/2006/relationships/hyperlink" Target="https://twitter.com/theanujpuri" TargetMode="External"/><Relationship Id="rId867" Type="http://schemas.openxmlformats.org/officeDocument/2006/relationships/hyperlink" Target="http://pbs.twimg.com/profile_images/860464904704315392/YkWNhApy_normal.jpg" TargetMode="External"/><Relationship Id="rId1497" Type="http://schemas.openxmlformats.org/officeDocument/2006/relationships/hyperlink" Target="http://pbs.twimg.com/profile_images/2670447307/9776ed0457c7b0d96d77b57e7098fc49_normal.jpeg" TargetMode="External"/><Relationship Id="rId2548" Type="http://schemas.openxmlformats.org/officeDocument/2006/relationships/hyperlink" Target="http://abs.twimg.com/sticky/default_profile_images/default_profile_normal.png" TargetMode="External"/><Relationship Id="rId2755" Type="http://schemas.openxmlformats.org/officeDocument/2006/relationships/hyperlink" Target="http://pbs.twimg.com/profile_images/878112989252952064/m79CgN5w_normal.jpg" TargetMode="External"/><Relationship Id="rId2962" Type="http://schemas.openxmlformats.org/officeDocument/2006/relationships/hyperlink" Target="https://twitter.com/akashrockx" TargetMode="External"/><Relationship Id="rId3806" Type="http://schemas.openxmlformats.org/officeDocument/2006/relationships/hyperlink" Target="https://twitter.com/khaitan48" TargetMode="External"/><Relationship Id="rId727" Type="http://schemas.openxmlformats.org/officeDocument/2006/relationships/hyperlink" Target="http://t.co/My0OCKD1zS" TargetMode="External"/><Relationship Id="rId934" Type="http://schemas.openxmlformats.org/officeDocument/2006/relationships/hyperlink" Target="http://pbs.twimg.com/profile_images/847135755793321984/b6DxxzdL_normal.jpg" TargetMode="External"/><Relationship Id="rId1357" Type="http://schemas.openxmlformats.org/officeDocument/2006/relationships/hyperlink" Target="http://pbs.twimg.com/profile_images/881379834559029248/4b95Raw8_normal.jpg" TargetMode="External"/><Relationship Id="rId1564" Type="http://schemas.openxmlformats.org/officeDocument/2006/relationships/hyperlink" Target="http://pbs.twimg.com/profile_images/822038985585414144/pZ98jEUW_normal.jpg" TargetMode="External"/><Relationship Id="rId1771" Type="http://schemas.openxmlformats.org/officeDocument/2006/relationships/hyperlink" Target="http://pbs.twimg.com/profile_images/849174879219961857/6Mok_YcD_normal.jpg" TargetMode="External"/><Relationship Id="rId2408" Type="http://schemas.openxmlformats.org/officeDocument/2006/relationships/hyperlink" Target="http://pbs.twimg.com/profile_images/865483810304958464/klWP7J1Z_normal.jpg" TargetMode="External"/><Relationship Id="rId2615" Type="http://schemas.openxmlformats.org/officeDocument/2006/relationships/hyperlink" Target="http://pbs.twimg.com/profile_images/422984565917880320/Pc50MXb8_normal.jpeg" TargetMode="External"/><Relationship Id="rId2822" Type="http://schemas.openxmlformats.org/officeDocument/2006/relationships/hyperlink" Target="https://twitter.com/ministrywcd" TargetMode="External"/><Relationship Id="rId63" Type="http://schemas.openxmlformats.org/officeDocument/2006/relationships/hyperlink" Target="https://t.co/RoTiYtF4bP" TargetMode="External"/><Relationship Id="rId1217" Type="http://schemas.openxmlformats.org/officeDocument/2006/relationships/hyperlink" Target="http://abs.twimg.com/sticky/default_profile_images/default_profile_normal.png" TargetMode="External"/><Relationship Id="rId1424" Type="http://schemas.openxmlformats.org/officeDocument/2006/relationships/hyperlink" Target="http://pbs.twimg.com/profile_images/877889059611389952/av4JXvc2_normal.jpg" TargetMode="External"/><Relationship Id="rId1631" Type="http://schemas.openxmlformats.org/officeDocument/2006/relationships/hyperlink" Target="http://pbs.twimg.com/profile_images/870082114602934272/vh1GwOFH_normal.jpg" TargetMode="External"/><Relationship Id="rId3389" Type="http://schemas.openxmlformats.org/officeDocument/2006/relationships/hyperlink" Target="https://twitter.com/bk_chudasama" TargetMode="External"/><Relationship Id="rId3596" Type="http://schemas.openxmlformats.org/officeDocument/2006/relationships/hyperlink" Target="https://twitter.com/yashodanandans" TargetMode="External"/><Relationship Id="rId4647" Type="http://schemas.openxmlformats.org/officeDocument/2006/relationships/hyperlink" Target="https://twitter.com/amitaimk" TargetMode="External"/><Relationship Id="rId2198" Type="http://schemas.openxmlformats.org/officeDocument/2006/relationships/hyperlink" Target="http://pbs.twimg.com/profile_images/856489811661774849/0MQtK3Dh_normal.jpg" TargetMode="External"/><Relationship Id="rId3249" Type="http://schemas.openxmlformats.org/officeDocument/2006/relationships/hyperlink" Target="https://twitter.com/onlydas1" TargetMode="External"/><Relationship Id="rId3456" Type="http://schemas.openxmlformats.org/officeDocument/2006/relationships/hyperlink" Target="https://twitter.com/winki9" TargetMode="External"/><Relationship Id="rId377" Type="http://schemas.openxmlformats.org/officeDocument/2006/relationships/hyperlink" Target="https://t.co/39aE6KDEf5" TargetMode="External"/><Relationship Id="rId584" Type="http://schemas.openxmlformats.org/officeDocument/2006/relationships/hyperlink" Target="https://t.co/IWUk2p7HDQ" TargetMode="External"/><Relationship Id="rId2058" Type="http://schemas.openxmlformats.org/officeDocument/2006/relationships/hyperlink" Target="http://pbs.twimg.com/profile_images/880149894761205760/5xFLNo4s_normal.jpg" TargetMode="External"/><Relationship Id="rId2265" Type="http://schemas.openxmlformats.org/officeDocument/2006/relationships/hyperlink" Target="http://pbs.twimg.com/profile_images/753659086621769728/iZhQuO-c_normal.jpg" TargetMode="External"/><Relationship Id="rId3109" Type="http://schemas.openxmlformats.org/officeDocument/2006/relationships/hyperlink" Target="https://twitter.com/bsindia" TargetMode="External"/><Relationship Id="rId3663" Type="http://schemas.openxmlformats.org/officeDocument/2006/relationships/hyperlink" Target="https://twitter.com/rhnsharma481" TargetMode="External"/><Relationship Id="rId3870" Type="http://schemas.openxmlformats.org/officeDocument/2006/relationships/hyperlink" Target="https://twitter.com/indigokores" TargetMode="External"/><Relationship Id="rId4507" Type="http://schemas.openxmlformats.org/officeDocument/2006/relationships/hyperlink" Target="https://twitter.com/deepakbpl" TargetMode="External"/><Relationship Id="rId4714" Type="http://schemas.openxmlformats.org/officeDocument/2006/relationships/hyperlink" Target="https://twitter.com/rajinde57748157" TargetMode="External"/><Relationship Id="rId237" Type="http://schemas.openxmlformats.org/officeDocument/2006/relationships/hyperlink" Target="http://t.co/sFNGg4bASa" TargetMode="External"/><Relationship Id="rId791" Type="http://schemas.openxmlformats.org/officeDocument/2006/relationships/hyperlink" Target="http://pbs.twimg.com/profile_images/812531108092874753/frVON4bm_normal.jpg" TargetMode="External"/><Relationship Id="rId1074" Type="http://schemas.openxmlformats.org/officeDocument/2006/relationships/hyperlink" Target="http://pbs.twimg.com/profile_images/776876111192006656/kNfflZMC_normal.jpg" TargetMode="External"/><Relationship Id="rId2472" Type="http://schemas.openxmlformats.org/officeDocument/2006/relationships/hyperlink" Target="http://pbs.twimg.com/profile_images/877153334020292610/QIWhPCjY_normal.jpg" TargetMode="External"/><Relationship Id="rId3316" Type="http://schemas.openxmlformats.org/officeDocument/2006/relationships/hyperlink" Target="https://twitter.com/rutviksubhedar" TargetMode="External"/><Relationship Id="rId3523" Type="http://schemas.openxmlformats.org/officeDocument/2006/relationships/hyperlink" Target="https://twitter.com/nithratweets" TargetMode="External"/><Relationship Id="rId3730" Type="http://schemas.openxmlformats.org/officeDocument/2006/relationships/hyperlink" Target="https://twitter.com/baba_thapaa" TargetMode="External"/><Relationship Id="rId444" Type="http://schemas.openxmlformats.org/officeDocument/2006/relationships/hyperlink" Target="http://t.co/mWGFFJwQ7k" TargetMode="External"/><Relationship Id="rId651" Type="http://schemas.openxmlformats.org/officeDocument/2006/relationships/hyperlink" Target="https://t.co/Ha5GBo3Y2l" TargetMode="External"/><Relationship Id="rId1281" Type="http://schemas.openxmlformats.org/officeDocument/2006/relationships/hyperlink" Target="http://pbs.twimg.com/profile_images/844251733899575297/vWdZnxTW_normal.jpg" TargetMode="External"/><Relationship Id="rId2125" Type="http://schemas.openxmlformats.org/officeDocument/2006/relationships/hyperlink" Target="http://pbs.twimg.com/profile_images/734003031604264960/9R3RiBjl_normal.jpg" TargetMode="External"/><Relationship Id="rId2332" Type="http://schemas.openxmlformats.org/officeDocument/2006/relationships/hyperlink" Target="http://pbs.twimg.com/profile_images/613581362893733892/M0YSpBuC_normal.jpg" TargetMode="External"/><Relationship Id="rId304" Type="http://schemas.openxmlformats.org/officeDocument/2006/relationships/hyperlink" Target="http://t.co/hIyfq6WZ0k" TargetMode="External"/><Relationship Id="rId511" Type="http://schemas.openxmlformats.org/officeDocument/2006/relationships/hyperlink" Target="https://t.co/FBeWJ8eHPa" TargetMode="External"/><Relationship Id="rId1141" Type="http://schemas.openxmlformats.org/officeDocument/2006/relationships/hyperlink" Target="http://pbs.twimg.com/profile_images/845355180212338689/fimNMjkh_normal.jpg" TargetMode="External"/><Relationship Id="rId4297" Type="http://schemas.openxmlformats.org/officeDocument/2006/relationships/hyperlink" Target="https://twitter.com/dagrazchauhan" TargetMode="External"/><Relationship Id="rId1001" Type="http://schemas.openxmlformats.org/officeDocument/2006/relationships/hyperlink" Target="http://pbs.twimg.com/profile_images/720145418663768064/7pYRfZ2j_normal.jpg" TargetMode="External"/><Relationship Id="rId4157" Type="http://schemas.openxmlformats.org/officeDocument/2006/relationships/hyperlink" Target="https://twitter.com/aaf_raj" TargetMode="External"/><Relationship Id="rId4364" Type="http://schemas.openxmlformats.org/officeDocument/2006/relationships/hyperlink" Target="https://twitter.com/manishkshpbjp" TargetMode="External"/><Relationship Id="rId4571" Type="http://schemas.openxmlformats.org/officeDocument/2006/relationships/hyperlink" Target="https://twitter.com/satishchoubey7" TargetMode="External"/><Relationship Id="rId1958" Type="http://schemas.openxmlformats.org/officeDocument/2006/relationships/hyperlink" Target="http://pbs.twimg.com/profile_images/867264461270384640/q41jPZN9_normal.jpg" TargetMode="External"/><Relationship Id="rId3173" Type="http://schemas.openxmlformats.org/officeDocument/2006/relationships/hyperlink" Target="https://twitter.com/i_me_my5elf" TargetMode="External"/><Relationship Id="rId3380" Type="http://schemas.openxmlformats.org/officeDocument/2006/relationships/hyperlink" Target="https://twitter.com/isupportbjp" TargetMode="External"/><Relationship Id="rId4017" Type="http://schemas.openxmlformats.org/officeDocument/2006/relationships/hyperlink" Target="https://twitter.com/dinipc" TargetMode="External"/><Relationship Id="rId4224" Type="http://schemas.openxmlformats.org/officeDocument/2006/relationships/hyperlink" Target="https://twitter.com/pandey_pankaj54" TargetMode="External"/><Relationship Id="rId4431" Type="http://schemas.openxmlformats.org/officeDocument/2006/relationships/hyperlink" Target="https://twitter.com/republic" TargetMode="External"/><Relationship Id="rId1818" Type="http://schemas.openxmlformats.org/officeDocument/2006/relationships/hyperlink" Target="http://pbs.twimg.com/profile_images/489631335930011649/kNjVjB2L_normal.jpeg" TargetMode="External"/><Relationship Id="rId3033" Type="http://schemas.openxmlformats.org/officeDocument/2006/relationships/hyperlink" Target="https://twitter.com/vishal_warriors" TargetMode="External"/><Relationship Id="rId3240" Type="http://schemas.openxmlformats.org/officeDocument/2006/relationships/hyperlink" Target="https://twitter.com/officeofr" TargetMode="External"/><Relationship Id="rId161" Type="http://schemas.openxmlformats.org/officeDocument/2006/relationships/hyperlink" Target="https://t.co/WScUgrDC3h" TargetMode="External"/><Relationship Id="rId2799" Type="http://schemas.openxmlformats.org/officeDocument/2006/relationships/hyperlink" Target="https://twitter.com/sathik_143" TargetMode="External"/><Relationship Id="rId3100" Type="http://schemas.openxmlformats.org/officeDocument/2006/relationships/hyperlink" Target="https://twitter.com/chairmansresort" TargetMode="External"/><Relationship Id="rId978" Type="http://schemas.openxmlformats.org/officeDocument/2006/relationships/hyperlink" Target="http://pbs.twimg.com/profile_images/540081416231333888/z5Z0EDrH_normal.jpeg" TargetMode="External"/><Relationship Id="rId2659" Type="http://schemas.openxmlformats.org/officeDocument/2006/relationships/hyperlink" Target="http://pbs.twimg.com/profile_images/857415105046130689/KhCj1SGT_normal.jpg" TargetMode="External"/><Relationship Id="rId2866" Type="http://schemas.openxmlformats.org/officeDocument/2006/relationships/hyperlink" Target="https://twitter.com/927bigfmguw" TargetMode="External"/><Relationship Id="rId3917" Type="http://schemas.openxmlformats.org/officeDocument/2006/relationships/hyperlink" Target="https://twitter.com/sanjaybafna" TargetMode="External"/><Relationship Id="rId838" Type="http://schemas.openxmlformats.org/officeDocument/2006/relationships/hyperlink" Target="http://pbs.twimg.com/profile_images/881678420828053505/HgQJXMff_normal.jpg" TargetMode="External"/><Relationship Id="rId1468" Type="http://schemas.openxmlformats.org/officeDocument/2006/relationships/hyperlink" Target="http://pbs.twimg.com/profile_images/846700572531195905/Avh7cN0C_normal.jpg" TargetMode="External"/><Relationship Id="rId1675" Type="http://schemas.openxmlformats.org/officeDocument/2006/relationships/hyperlink" Target="http://pbs.twimg.com/profile_images/879392475768430592/_rYnyQeT_normal.jpg" TargetMode="External"/><Relationship Id="rId1882" Type="http://schemas.openxmlformats.org/officeDocument/2006/relationships/hyperlink" Target="http://pbs.twimg.com/profile_images/877420124092809216/PhhNBPs5_normal.jpg" TargetMode="External"/><Relationship Id="rId2519" Type="http://schemas.openxmlformats.org/officeDocument/2006/relationships/hyperlink" Target="http://pbs.twimg.com/profile_images/881353734621712384/HMV3dQBW_normal.jpg" TargetMode="External"/><Relationship Id="rId2726" Type="http://schemas.openxmlformats.org/officeDocument/2006/relationships/hyperlink" Target="http://abs.twimg.com/sticky/default_profile_images/default_profile_normal.png" TargetMode="External"/><Relationship Id="rId4081" Type="http://schemas.openxmlformats.org/officeDocument/2006/relationships/hyperlink" Target="https://twitter.com/vccircle" TargetMode="External"/><Relationship Id="rId1328" Type="http://schemas.openxmlformats.org/officeDocument/2006/relationships/hyperlink" Target="http://pbs.twimg.com/profile_images/881687560652693504/8EIDdq3j_normal.jpg" TargetMode="External"/><Relationship Id="rId1535" Type="http://schemas.openxmlformats.org/officeDocument/2006/relationships/hyperlink" Target="http://pbs.twimg.com/profile_images/880254691602386946/a9vltl3o_normal.jpg" TargetMode="External"/><Relationship Id="rId2933" Type="http://schemas.openxmlformats.org/officeDocument/2006/relationships/hyperlink" Target="https://twitter.com/sam87022448" TargetMode="External"/><Relationship Id="rId905" Type="http://schemas.openxmlformats.org/officeDocument/2006/relationships/hyperlink" Target="http://pbs.twimg.com/profile_images/541447673715236866/0McrgiOF_normal.jpeg" TargetMode="External"/><Relationship Id="rId1742" Type="http://schemas.openxmlformats.org/officeDocument/2006/relationships/hyperlink" Target="http://pbs.twimg.com/profile_images/875820674715189249/_Yyo6vgv_normal.jpg" TargetMode="External"/><Relationship Id="rId34" Type="http://schemas.openxmlformats.org/officeDocument/2006/relationships/hyperlink" Target="https://t.co/p5bRIv8VF9" TargetMode="External"/><Relationship Id="rId1602" Type="http://schemas.openxmlformats.org/officeDocument/2006/relationships/hyperlink" Target="http://pbs.twimg.com/profile_images/821150344860368897/1eOrFsXo_normal.jpg" TargetMode="External"/><Relationship Id="rId3567" Type="http://schemas.openxmlformats.org/officeDocument/2006/relationships/hyperlink" Target="https://twitter.com/a" TargetMode="External"/><Relationship Id="rId3774" Type="http://schemas.openxmlformats.org/officeDocument/2006/relationships/hyperlink" Target="https://twitter.com/devensaluja" TargetMode="External"/><Relationship Id="rId3981" Type="http://schemas.openxmlformats.org/officeDocument/2006/relationships/hyperlink" Target="https://twitter.com/nirbhayrm" TargetMode="External"/><Relationship Id="rId4618" Type="http://schemas.openxmlformats.org/officeDocument/2006/relationships/hyperlink" Target="https://twitter.com/deeps_aap" TargetMode="External"/><Relationship Id="rId488" Type="http://schemas.openxmlformats.org/officeDocument/2006/relationships/hyperlink" Target="https://t.co/oNCg8eztfJ" TargetMode="External"/><Relationship Id="rId695" Type="http://schemas.openxmlformats.org/officeDocument/2006/relationships/hyperlink" Target="https://t.co/GZBIpmJ77u" TargetMode="External"/><Relationship Id="rId2169" Type="http://schemas.openxmlformats.org/officeDocument/2006/relationships/hyperlink" Target="http://pbs.twimg.com/profile_images/880678252163026946/yBtuO0Ja_normal.jpg" TargetMode="External"/><Relationship Id="rId2376" Type="http://schemas.openxmlformats.org/officeDocument/2006/relationships/hyperlink" Target="http://pbs.twimg.com/profile_images/572746237725708288/uQyIasl8_normal.jpeg" TargetMode="External"/><Relationship Id="rId2583" Type="http://schemas.openxmlformats.org/officeDocument/2006/relationships/hyperlink" Target="http://pbs.twimg.com/profile_images/714805905028747265/jChJ1Efz_normal.jpg" TargetMode="External"/><Relationship Id="rId2790" Type="http://schemas.openxmlformats.org/officeDocument/2006/relationships/hyperlink" Target="https://twitter.com/kt_pugaz" TargetMode="External"/><Relationship Id="rId3427" Type="http://schemas.openxmlformats.org/officeDocument/2006/relationships/hyperlink" Target="https://twitter.com/varmastweet" TargetMode="External"/><Relationship Id="rId3634" Type="http://schemas.openxmlformats.org/officeDocument/2006/relationships/hyperlink" Target="https://twitter.com/sabarikannanmm" TargetMode="External"/><Relationship Id="rId3841" Type="http://schemas.openxmlformats.org/officeDocument/2006/relationships/hyperlink" Target="https://twitter.com/ppkaran13" TargetMode="External"/><Relationship Id="rId348" Type="http://schemas.openxmlformats.org/officeDocument/2006/relationships/hyperlink" Target="https://t.co/oDAp3n6J0s" TargetMode="External"/><Relationship Id="rId555" Type="http://schemas.openxmlformats.org/officeDocument/2006/relationships/hyperlink" Target="https://t.co/RH0Gh7J1UU" TargetMode="External"/><Relationship Id="rId762" Type="http://schemas.openxmlformats.org/officeDocument/2006/relationships/hyperlink" Target="https://t.co/7HkDfAZcDX" TargetMode="External"/><Relationship Id="rId1185" Type="http://schemas.openxmlformats.org/officeDocument/2006/relationships/hyperlink" Target="http://pbs.twimg.com/profile_images/871527479994970114/e3YCl_VY_normal.jpg" TargetMode="External"/><Relationship Id="rId1392" Type="http://schemas.openxmlformats.org/officeDocument/2006/relationships/hyperlink" Target="http://pbs.twimg.com/profile_images/806805323868553216/laBYlxtM_normal.jpg" TargetMode="External"/><Relationship Id="rId2029" Type="http://schemas.openxmlformats.org/officeDocument/2006/relationships/hyperlink" Target="http://pbs.twimg.com/profile_images/880378969337581568/nRkOpMrE_normal.jpg" TargetMode="External"/><Relationship Id="rId2236" Type="http://schemas.openxmlformats.org/officeDocument/2006/relationships/hyperlink" Target="http://pbs.twimg.com/profile_images/844592832732184578/M8klIYJC_normal.jpg" TargetMode="External"/><Relationship Id="rId2443" Type="http://schemas.openxmlformats.org/officeDocument/2006/relationships/hyperlink" Target="http://pbs.twimg.com/profile_images/852797016350445568/QXWZtPkR_normal.jpg" TargetMode="External"/><Relationship Id="rId2650" Type="http://schemas.openxmlformats.org/officeDocument/2006/relationships/hyperlink" Target="http://pbs.twimg.com/profile_images/593302339009712129/rSWeCxhw_normal.jpg" TargetMode="External"/><Relationship Id="rId3701" Type="http://schemas.openxmlformats.org/officeDocument/2006/relationships/hyperlink" Target="https://twitter.com/vishalmathur85" TargetMode="External"/><Relationship Id="rId208" Type="http://schemas.openxmlformats.org/officeDocument/2006/relationships/hyperlink" Target="http://t.co/n22ELDNjtE" TargetMode="External"/><Relationship Id="rId415" Type="http://schemas.openxmlformats.org/officeDocument/2006/relationships/hyperlink" Target="https://t.co/VNAbaAK4ks" TargetMode="External"/><Relationship Id="rId622" Type="http://schemas.openxmlformats.org/officeDocument/2006/relationships/hyperlink" Target="https://t.co/yuiPnAnVBY" TargetMode="External"/><Relationship Id="rId1045" Type="http://schemas.openxmlformats.org/officeDocument/2006/relationships/hyperlink" Target="http://pbs.twimg.com/profile_images/877432240958980096/bP2b_fCw_normal.jpg" TargetMode="External"/><Relationship Id="rId1252" Type="http://schemas.openxmlformats.org/officeDocument/2006/relationships/hyperlink" Target="http://pbs.twimg.com/profile_images/642236288393805824/klmfJTiG_normal.png" TargetMode="External"/><Relationship Id="rId2303" Type="http://schemas.openxmlformats.org/officeDocument/2006/relationships/hyperlink" Target="http://pbs.twimg.com/profile_images/869203236338774016/Uhbq9X6n_normal.jpg" TargetMode="External"/><Relationship Id="rId2510" Type="http://schemas.openxmlformats.org/officeDocument/2006/relationships/hyperlink" Target="http://pbs.twimg.com/profile_images/815814949083627520/YmY5k7w0_normal.jpg" TargetMode="External"/><Relationship Id="rId1112" Type="http://schemas.openxmlformats.org/officeDocument/2006/relationships/hyperlink" Target="http://pbs.twimg.com/profile_images/586775737/Subanju000_normal.jpg" TargetMode="External"/><Relationship Id="rId4268" Type="http://schemas.openxmlformats.org/officeDocument/2006/relationships/hyperlink" Target="https://twitter.com/eshkripaaditya1" TargetMode="External"/><Relationship Id="rId4475" Type="http://schemas.openxmlformats.org/officeDocument/2006/relationships/hyperlink" Target="https://twitter.com/vaidehisachin" TargetMode="External"/><Relationship Id="rId3077" Type="http://schemas.openxmlformats.org/officeDocument/2006/relationships/hyperlink" Target="https://twitter.com/kamaaaa6" TargetMode="External"/><Relationship Id="rId3284" Type="http://schemas.openxmlformats.org/officeDocument/2006/relationships/hyperlink" Target="https://twitter.com/devinder_sharma" TargetMode="External"/><Relationship Id="rId4128" Type="http://schemas.openxmlformats.org/officeDocument/2006/relationships/hyperlink" Target="https://twitter.com/skdwivedi0" TargetMode="External"/><Relationship Id="rId4682" Type="http://schemas.openxmlformats.org/officeDocument/2006/relationships/hyperlink" Target="https://twitter.com/imanilraja" TargetMode="External"/><Relationship Id="rId1929" Type="http://schemas.openxmlformats.org/officeDocument/2006/relationships/hyperlink" Target="http://pbs.twimg.com/profile_images/657411857515343872/TtOBk5Xm_normal.jpg" TargetMode="External"/><Relationship Id="rId2093" Type="http://schemas.openxmlformats.org/officeDocument/2006/relationships/hyperlink" Target="http://pbs.twimg.com/profile_images/825012968568057863/I1VMwvv__normal.jpg" TargetMode="External"/><Relationship Id="rId3491" Type="http://schemas.openxmlformats.org/officeDocument/2006/relationships/hyperlink" Target="https://twitter.com/gokupdates" TargetMode="External"/><Relationship Id="rId4335" Type="http://schemas.openxmlformats.org/officeDocument/2006/relationships/hyperlink" Target="https://twitter.com/amit403507" TargetMode="External"/><Relationship Id="rId4542" Type="http://schemas.openxmlformats.org/officeDocument/2006/relationships/hyperlink" Target="https://twitter.com/ibtimes_india" TargetMode="External"/><Relationship Id="rId3144" Type="http://schemas.openxmlformats.org/officeDocument/2006/relationships/hyperlink" Target="https://twitter.com/nanditathhakur" TargetMode="External"/><Relationship Id="rId3351" Type="http://schemas.openxmlformats.org/officeDocument/2006/relationships/hyperlink" Target="https://twitter.com/devrahaadmater4" TargetMode="External"/><Relationship Id="rId4402" Type="http://schemas.openxmlformats.org/officeDocument/2006/relationships/hyperlink" Target="https://twitter.com/mrrajpalyadav" TargetMode="External"/><Relationship Id="rId272" Type="http://schemas.openxmlformats.org/officeDocument/2006/relationships/hyperlink" Target="http://t.co/ACu6ROL8XA" TargetMode="External"/><Relationship Id="rId2160" Type="http://schemas.openxmlformats.org/officeDocument/2006/relationships/hyperlink" Target="http://pbs.twimg.com/profile_images/577374883534884864/LxsTFgZv_normal.jpeg" TargetMode="External"/><Relationship Id="rId3004" Type="http://schemas.openxmlformats.org/officeDocument/2006/relationships/hyperlink" Target="https://twitter.com/kapsshimla" TargetMode="External"/><Relationship Id="rId3211" Type="http://schemas.openxmlformats.org/officeDocument/2006/relationships/hyperlink" Target="https://twitter.com/kollymedia" TargetMode="External"/><Relationship Id="rId132" Type="http://schemas.openxmlformats.org/officeDocument/2006/relationships/hyperlink" Target="https://t.co/A83x7T4ELz" TargetMode="External"/><Relationship Id="rId2020" Type="http://schemas.openxmlformats.org/officeDocument/2006/relationships/hyperlink" Target="http://pbs.twimg.com/profile_images/861139863659094017/jU4VghRi_normal.jpg" TargetMode="External"/><Relationship Id="rId1579" Type="http://schemas.openxmlformats.org/officeDocument/2006/relationships/hyperlink" Target="http://pbs.twimg.com/profile_images/855714562414391297/CziinQvC_normal.jpg" TargetMode="External"/><Relationship Id="rId2977" Type="http://schemas.openxmlformats.org/officeDocument/2006/relationships/hyperlink" Target="https://twitter.com/msudhab4u" TargetMode="External"/><Relationship Id="rId4192" Type="http://schemas.openxmlformats.org/officeDocument/2006/relationships/hyperlink" Target="https://twitter.com/shanbhogue" TargetMode="External"/><Relationship Id="rId949" Type="http://schemas.openxmlformats.org/officeDocument/2006/relationships/hyperlink" Target="http://pbs.twimg.com/profile_images/695605112496979968/pLGDI0af_normal.jpg" TargetMode="External"/><Relationship Id="rId1786" Type="http://schemas.openxmlformats.org/officeDocument/2006/relationships/hyperlink" Target="http://pbs.twimg.com/profile_images/869021298655211521/ysi3q4rC_normal.jpg" TargetMode="External"/><Relationship Id="rId1993" Type="http://schemas.openxmlformats.org/officeDocument/2006/relationships/hyperlink" Target="http://pbs.twimg.com/profile_images/879038209165893632/0i6ZIPr7_normal.jpg" TargetMode="External"/><Relationship Id="rId2837" Type="http://schemas.openxmlformats.org/officeDocument/2006/relationships/hyperlink" Target="https://twitter.com/indvsterrorism" TargetMode="External"/><Relationship Id="rId4052" Type="http://schemas.openxmlformats.org/officeDocument/2006/relationships/hyperlink" Target="https://twitter.com/vivvaeka" TargetMode="External"/><Relationship Id="rId78" Type="http://schemas.openxmlformats.org/officeDocument/2006/relationships/hyperlink" Target="https://t.co/GtGDMfXGDz" TargetMode="External"/><Relationship Id="rId809" Type="http://schemas.openxmlformats.org/officeDocument/2006/relationships/hyperlink" Target="http://pbs.twimg.com/profile_images/858572401860386816/scbdY3vQ_normal.jpg" TargetMode="External"/><Relationship Id="rId1439" Type="http://schemas.openxmlformats.org/officeDocument/2006/relationships/hyperlink" Target="http://abs.twimg.com/sticky/default_profile_images/default_profile_normal.png" TargetMode="External"/><Relationship Id="rId1646" Type="http://schemas.openxmlformats.org/officeDocument/2006/relationships/hyperlink" Target="http://pbs.twimg.com/profile_images/881536436943671297/A9JohV5A_normal.jpg" TargetMode="External"/><Relationship Id="rId1853" Type="http://schemas.openxmlformats.org/officeDocument/2006/relationships/hyperlink" Target="http://pbs.twimg.com/profile_images/881397946142654466/CvbYyvWf_normal.jpg" TargetMode="External"/><Relationship Id="rId2904" Type="http://schemas.openxmlformats.org/officeDocument/2006/relationships/hyperlink" Target="https://twitter.com/mateenaap" TargetMode="External"/><Relationship Id="rId1506" Type="http://schemas.openxmlformats.org/officeDocument/2006/relationships/hyperlink" Target="http://pbs.twimg.com/profile_images/2504398687/344204969_normal.jpg" TargetMode="External"/><Relationship Id="rId1713" Type="http://schemas.openxmlformats.org/officeDocument/2006/relationships/hyperlink" Target="http://abs.twimg.com/sticky/default_profile_images/default_profile_normal.png" TargetMode="External"/><Relationship Id="rId1920" Type="http://schemas.openxmlformats.org/officeDocument/2006/relationships/hyperlink" Target="http://abs.twimg.com/sticky/default_profile_images/default_profile_normal.png" TargetMode="External"/><Relationship Id="rId3678" Type="http://schemas.openxmlformats.org/officeDocument/2006/relationships/hyperlink" Target="https://twitter.com/sanstocktrader" TargetMode="External"/><Relationship Id="rId3885" Type="http://schemas.openxmlformats.org/officeDocument/2006/relationships/hyperlink" Target="https://twitter.com/gops333" TargetMode="External"/><Relationship Id="rId4729" Type="http://schemas.openxmlformats.org/officeDocument/2006/relationships/hyperlink" Target="https://twitter.com/ashokfafal95" TargetMode="External"/><Relationship Id="rId599" Type="http://schemas.openxmlformats.org/officeDocument/2006/relationships/hyperlink" Target="https://t.co/7A7TgHcjc7" TargetMode="External"/><Relationship Id="rId2487" Type="http://schemas.openxmlformats.org/officeDocument/2006/relationships/hyperlink" Target="http://pbs.twimg.com/profile_images/679657503127281665/-CDBLKCg_normal.jpg" TargetMode="External"/><Relationship Id="rId2694" Type="http://schemas.openxmlformats.org/officeDocument/2006/relationships/hyperlink" Target="http://pbs.twimg.com/profile_images/757938122608877568/zxKmfvH7_normal.jpg" TargetMode="External"/><Relationship Id="rId3538" Type="http://schemas.openxmlformats.org/officeDocument/2006/relationships/hyperlink" Target="https://twitter.com/cyberteamag111" TargetMode="External"/><Relationship Id="rId3745" Type="http://schemas.openxmlformats.org/officeDocument/2006/relationships/hyperlink" Target="https://twitter.com/monty_chadha" TargetMode="External"/><Relationship Id="rId459" Type="http://schemas.openxmlformats.org/officeDocument/2006/relationships/hyperlink" Target="https://t.co/D6QKrSYDHR" TargetMode="External"/><Relationship Id="rId666" Type="http://schemas.openxmlformats.org/officeDocument/2006/relationships/hyperlink" Target="https://t.co/KjlURaZ1UA" TargetMode="External"/><Relationship Id="rId873" Type="http://schemas.openxmlformats.org/officeDocument/2006/relationships/hyperlink" Target="http://pbs.twimg.com/profile_images/878917957417611264/bTyXyuN5_normal.jpg" TargetMode="External"/><Relationship Id="rId1089" Type="http://schemas.openxmlformats.org/officeDocument/2006/relationships/hyperlink" Target="http://pbs.twimg.com/profile_images/879726710278803456/QHUpPdnC_normal.jpg" TargetMode="External"/><Relationship Id="rId1296" Type="http://schemas.openxmlformats.org/officeDocument/2006/relationships/hyperlink" Target="http://pbs.twimg.com/profile_images/881716434862092288/6KIC1UIX_normal.jpg" TargetMode="External"/><Relationship Id="rId2347" Type="http://schemas.openxmlformats.org/officeDocument/2006/relationships/hyperlink" Target="http://pbs.twimg.com/profile_images/815154223708979200/NF6TzjWV_normal.jpg" TargetMode="External"/><Relationship Id="rId2554" Type="http://schemas.openxmlformats.org/officeDocument/2006/relationships/hyperlink" Target="http://pbs.twimg.com/profile_images/737970139585339392/f7kv7jnB_normal.jpg" TargetMode="External"/><Relationship Id="rId3952" Type="http://schemas.openxmlformats.org/officeDocument/2006/relationships/hyperlink" Target="https://twitter.com/luqmandear1" TargetMode="External"/><Relationship Id="rId319" Type="http://schemas.openxmlformats.org/officeDocument/2006/relationships/hyperlink" Target="https://t.co/2CeyfOvUbk" TargetMode="External"/><Relationship Id="rId526" Type="http://schemas.openxmlformats.org/officeDocument/2006/relationships/hyperlink" Target="https://t.co/3aVAn7xHNk" TargetMode="External"/><Relationship Id="rId1156" Type="http://schemas.openxmlformats.org/officeDocument/2006/relationships/hyperlink" Target="http://pbs.twimg.com/profile_images/717806834569052160/0Fj-2A0t_normal.jpg" TargetMode="External"/><Relationship Id="rId1363" Type="http://schemas.openxmlformats.org/officeDocument/2006/relationships/hyperlink" Target="http://pbs.twimg.com/profile_images/881704690622365697/6IPx00i1_normal.jpg" TargetMode="External"/><Relationship Id="rId2207" Type="http://schemas.openxmlformats.org/officeDocument/2006/relationships/hyperlink" Target="http://pbs.twimg.com/profile_images/881517539926265857/2dPWzFfH_normal.jpg" TargetMode="External"/><Relationship Id="rId2761" Type="http://schemas.openxmlformats.org/officeDocument/2006/relationships/hyperlink" Target="https://twitter.com/bhatt_neer" TargetMode="External"/><Relationship Id="rId3605" Type="http://schemas.openxmlformats.org/officeDocument/2006/relationships/hyperlink" Target="https://twitter.com/imrobosankar" TargetMode="External"/><Relationship Id="rId3812" Type="http://schemas.openxmlformats.org/officeDocument/2006/relationships/hyperlink" Target="https://twitter.com/ekvillainoo7" TargetMode="External"/><Relationship Id="rId733" Type="http://schemas.openxmlformats.org/officeDocument/2006/relationships/hyperlink" Target="https://t.co/XAA2Oq2VKY" TargetMode="External"/><Relationship Id="rId940" Type="http://schemas.openxmlformats.org/officeDocument/2006/relationships/hyperlink" Target="http://pbs.twimg.com/profile_images/869767488367493122/6em0GDQc_normal.jpg" TargetMode="External"/><Relationship Id="rId1016" Type="http://schemas.openxmlformats.org/officeDocument/2006/relationships/hyperlink" Target="http://pbs.twimg.com/profile_images/874244432815505410/blTRn9VA_normal.jpg" TargetMode="External"/><Relationship Id="rId1570" Type="http://schemas.openxmlformats.org/officeDocument/2006/relationships/hyperlink" Target="http://pbs.twimg.com/profile_images/850158807468564480/dN8Yh6qd_normal.jpg" TargetMode="External"/><Relationship Id="rId2414" Type="http://schemas.openxmlformats.org/officeDocument/2006/relationships/hyperlink" Target="http://pbs.twimg.com/profile_images/867748941089181697/wQBZySJl_normal.jpg" TargetMode="External"/><Relationship Id="rId2621" Type="http://schemas.openxmlformats.org/officeDocument/2006/relationships/hyperlink" Target="http://pbs.twimg.com/profile_images/872977973686620160/TUEsVGOa_normal.jpg" TargetMode="External"/><Relationship Id="rId800" Type="http://schemas.openxmlformats.org/officeDocument/2006/relationships/hyperlink" Target="http://pbs.twimg.com/profile_images/639388708655919104/1jFinfPp_normal.jpg" TargetMode="External"/><Relationship Id="rId1223" Type="http://schemas.openxmlformats.org/officeDocument/2006/relationships/hyperlink" Target="http://pbs.twimg.com/profile_images/880691887878832130/rpa475Ew_normal.jpg" TargetMode="External"/><Relationship Id="rId1430" Type="http://schemas.openxmlformats.org/officeDocument/2006/relationships/hyperlink" Target="http://pbs.twimg.com/profile_images/666630631703515140/PQUI-5Yt_normal.jpg" TargetMode="External"/><Relationship Id="rId4379" Type="http://schemas.openxmlformats.org/officeDocument/2006/relationships/hyperlink" Target="https://twitter.com/minalrh" TargetMode="External"/><Relationship Id="rId4586" Type="http://schemas.openxmlformats.org/officeDocument/2006/relationships/hyperlink" Target="https://twitter.com/arun2981" TargetMode="External"/><Relationship Id="rId3188" Type="http://schemas.openxmlformats.org/officeDocument/2006/relationships/hyperlink" Target="https://twitter.com/raghuramanmenon" TargetMode="External"/><Relationship Id="rId3395" Type="http://schemas.openxmlformats.org/officeDocument/2006/relationships/hyperlink" Target="https://twitter.com/armaank47897849" TargetMode="External"/><Relationship Id="rId4239" Type="http://schemas.openxmlformats.org/officeDocument/2006/relationships/hyperlink" Target="https://twitter.com/subashpandey7" TargetMode="External"/><Relationship Id="rId4446" Type="http://schemas.openxmlformats.org/officeDocument/2006/relationships/hyperlink" Target="https://twitter.com/ajaykumar2697" TargetMode="External"/><Relationship Id="rId4653" Type="http://schemas.openxmlformats.org/officeDocument/2006/relationships/hyperlink" Target="https://twitter.com/coderebornchd" TargetMode="External"/><Relationship Id="rId3048" Type="http://schemas.openxmlformats.org/officeDocument/2006/relationships/hyperlink" Target="https://twitter.com/nehapdeoras" TargetMode="External"/><Relationship Id="rId3255" Type="http://schemas.openxmlformats.org/officeDocument/2006/relationships/hyperlink" Target="https://twitter.com/danepatel" TargetMode="External"/><Relationship Id="rId3462" Type="http://schemas.openxmlformats.org/officeDocument/2006/relationships/hyperlink" Target="https://twitter.com/vikashrathi13" TargetMode="External"/><Relationship Id="rId4306" Type="http://schemas.openxmlformats.org/officeDocument/2006/relationships/hyperlink" Target="https://twitter.com/chitralekhamag" TargetMode="External"/><Relationship Id="rId4513" Type="http://schemas.openxmlformats.org/officeDocument/2006/relationships/hyperlink" Target="https://twitter.com/rajatkashyap149" TargetMode="External"/><Relationship Id="rId4720" Type="http://schemas.openxmlformats.org/officeDocument/2006/relationships/hyperlink" Target="https://twitter.com/shanu_jayamravi" TargetMode="External"/><Relationship Id="rId176" Type="http://schemas.openxmlformats.org/officeDocument/2006/relationships/hyperlink" Target="https://t.co/oVZ9kwciz6" TargetMode="External"/><Relationship Id="rId383" Type="http://schemas.openxmlformats.org/officeDocument/2006/relationships/hyperlink" Target="https://t.co/ffQta44KNI" TargetMode="External"/><Relationship Id="rId590" Type="http://schemas.openxmlformats.org/officeDocument/2006/relationships/hyperlink" Target="https://t.co/GXN7VzlP1U" TargetMode="External"/><Relationship Id="rId2064" Type="http://schemas.openxmlformats.org/officeDocument/2006/relationships/hyperlink" Target="http://pbs.twimg.com/profile_images/3112143800/d4d71d6ac5d8cbc5dcb6785e04e79e98_normal.jpeg" TargetMode="External"/><Relationship Id="rId2271" Type="http://schemas.openxmlformats.org/officeDocument/2006/relationships/hyperlink" Target="http://pbs.twimg.com/profile_images/829155452067815425/9RCsA6cC_normal.jpg" TargetMode="External"/><Relationship Id="rId3115" Type="http://schemas.openxmlformats.org/officeDocument/2006/relationships/hyperlink" Target="https://twitter.com/dna" TargetMode="External"/><Relationship Id="rId3322" Type="http://schemas.openxmlformats.org/officeDocument/2006/relationships/hyperlink" Target="https://twitter.com/abhi_aurangabad" TargetMode="External"/><Relationship Id="rId243" Type="http://schemas.openxmlformats.org/officeDocument/2006/relationships/hyperlink" Target="https://t.co/hKEQDSKq8a" TargetMode="External"/><Relationship Id="rId450" Type="http://schemas.openxmlformats.org/officeDocument/2006/relationships/hyperlink" Target="https://t.co/QOm8vGKgG1" TargetMode="External"/><Relationship Id="rId1080" Type="http://schemas.openxmlformats.org/officeDocument/2006/relationships/hyperlink" Target="http://pbs.twimg.com/profile_images/378800000410418968/5ac8205bbabb2282a202025bcc9ef869_normal.png" TargetMode="External"/><Relationship Id="rId2131" Type="http://schemas.openxmlformats.org/officeDocument/2006/relationships/hyperlink" Target="http://pbs.twimg.com/profile_images/777182902639472640/b3gJr7ak_normal.jpg" TargetMode="External"/><Relationship Id="rId103" Type="http://schemas.openxmlformats.org/officeDocument/2006/relationships/hyperlink" Target="https://t.co/XkyRCRqSu2" TargetMode="External"/><Relationship Id="rId310" Type="http://schemas.openxmlformats.org/officeDocument/2006/relationships/hyperlink" Target="https://t.co/GwZtWimRHf" TargetMode="External"/><Relationship Id="rId4096" Type="http://schemas.openxmlformats.org/officeDocument/2006/relationships/hyperlink" Target="https://twitter.com/sahilthoughts" TargetMode="External"/><Relationship Id="rId1897" Type="http://schemas.openxmlformats.org/officeDocument/2006/relationships/hyperlink" Target="http://pbs.twimg.com/profile_images/869730724697358336/SznPd5yY_normal.jpg" TargetMode="External"/><Relationship Id="rId2948" Type="http://schemas.openxmlformats.org/officeDocument/2006/relationships/hyperlink" Target="https://twitter.com/drgpradhan" TargetMode="External"/><Relationship Id="rId1757" Type="http://schemas.openxmlformats.org/officeDocument/2006/relationships/hyperlink" Target="http://pbs.twimg.com/profile_images/566454057624039425/zvyxSBSl_normal.jpeg" TargetMode="External"/><Relationship Id="rId1964" Type="http://schemas.openxmlformats.org/officeDocument/2006/relationships/hyperlink" Target="http://pbs.twimg.com/profile_images/378800000446788183/30ecdad2df943966bf7ff18e661507fc_normal.jpeg" TargetMode="External"/><Relationship Id="rId2808" Type="http://schemas.openxmlformats.org/officeDocument/2006/relationships/hyperlink" Target="https://twitter.com/cnbcbazaar" TargetMode="External"/><Relationship Id="rId4163" Type="http://schemas.openxmlformats.org/officeDocument/2006/relationships/hyperlink" Target="https://twitter.com/copyninja_" TargetMode="External"/><Relationship Id="rId4370" Type="http://schemas.openxmlformats.org/officeDocument/2006/relationships/hyperlink" Target="https://twitter.com/vikingthakkar" TargetMode="External"/><Relationship Id="rId49" Type="http://schemas.openxmlformats.org/officeDocument/2006/relationships/hyperlink" Target="https://t.co/4wLZhfW09x" TargetMode="External"/><Relationship Id="rId1617" Type="http://schemas.openxmlformats.org/officeDocument/2006/relationships/hyperlink" Target="http://pbs.twimg.com/profile_images/846953224313720832/Bg1yrK5g_normal.jpg" TargetMode="External"/><Relationship Id="rId1824" Type="http://schemas.openxmlformats.org/officeDocument/2006/relationships/hyperlink" Target="http://pbs.twimg.com/profile_images/868808621362212865/j7K4B_Xv_normal.jpg" TargetMode="External"/><Relationship Id="rId4023" Type="http://schemas.openxmlformats.org/officeDocument/2006/relationships/hyperlink" Target="https://twitter.com/massssuriya" TargetMode="External"/><Relationship Id="rId4230" Type="http://schemas.openxmlformats.org/officeDocument/2006/relationships/hyperlink" Target="https://twitter.com/yrajeev18" TargetMode="External"/><Relationship Id="rId3789" Type="http://schemas.openxmlformats.org/officeDocument/2006/relationships/hyperlink" Target="https://twitter.com/farhan_saifee" TargetMode="External"/><Relationship Id="rId2598" Type="http://schemas.openxmlformats.org/officeDocument/2006/relationships/hyperlink" Target="http://pbs.twimg.com/profile_images/875771223010979840/5vE3sDay_normal.jpg" TargetMode="External"/><Relationship Id="rId3996" Type="http://schemas.openxmlformats.org/officeDocument/2006/relationships/hyperlink" Target="https://twitter.com/naina0806" TargetMode="External"/><Relationship Id="rId3649" Type="http://schemas.openxmlformats.org/officeDocument/2006/relationships/hyperlink" Target="https://twitter.com/sandeepfromvns" TargetMode="External"/><Relationship Id="rId3856" Type="http://schemas.openxmlformats.org/officeDocument/2006/relationships/hyperlink" Target="https://twitter.com/isanjivbharti" TargetMode="External"/><Relationship Id="rId777" Type="http://schemas.openxmlformats.org/officeDocument/2006/relationships/hyperlink" Target="http://pbs.twimg.com/profile_images/783902671916769280/eVGA8mqr_normal.jpg" TargetMode="External"/><Relationship Id="rId984" Type="http://schemas.openxmlformats.org/officeDocument/2006/relationships/hyperlink" Target="http://pbs.twimg.com/profile_images/868922662336200704/BbWNbaQk_normal.jpg" TargetMode="External"/><Relationship Id="rId2458" Type="http://schemas.openxmlformats.org/officeDocument/2006/relationships/hyperlink" Target="http://pbs.twimg.com/profile_images/770933264571731968/B2l0_lx7_normal.jpg" TargetMode="External"/><Relationship Id="rId2665" Type="http://schemas.openxmlformats.org/officeDocument/2006/relationships/hyperlink" Target="http://pbs.twimg.com/profile_images/628140167182729218/Kz0Atmf3_normal.jpg" TargetMode="External"/><Relationship Id="rId2872" Type="http://schemas.openxmlformats.org/officeDocument/2006/relationships/hyperlink" Target="https://twitter.com/sunmech" TargetMode="External"/><Relationship Id="rId3509" Type="http://schemas.openxmlformats.org/officeDocument/2006/relationships/hyperlink" Target="https://twitter.com/scarysouthpaw" TargetMode="External"/><Relationship Id="rId3716" Type="http://schemas.openxmlformats.org/officeDocument/2006/relationships/hyperlink" Target="https://twitter.com/krishnakanter" TargetMode="External"/><Relationship Id="rId3923" Type="http://schemas.openxmlformats.org/officeDocument/2006/relationships/hyperlink" Target="https://twitter.com/muglikar_" TargetMode="External"/><Relationship Id="rId637" Type="http://schemas.openxmlformats.org/officeDocument/2006/relationships/hyperlink" Target="https://t.co/ZpOcVb5RZf" TargetMode="External"/><Relationship Id="rId844" Type="http://schemas.openxmlformats.org/officeDocument/2006/relationships/hyperlink" Target="http://pbs.twimg.com/profile_images/871741282854612992/wSuODY9q_normal.jpg" TargetMode="External"/><Relationship Id="rId1267" Type="http://schemas.openxmlformats.org/officeDocument/2006/relationships/hyperlink" Target="http://pbs.twimg.com/profile_images/424238798294110209/bDC5ZoWL_normal.jpeg" TargetMode="External"/><Relationship Id="rId1474" Type="http://schemas.openxmlformats.org/officeDocument/2006/relationships/hyperlink" Target="http://pbs.twimg.com/profile_images/877935441248477185/dBDxcle-_normal.jpg" TargetMode="External"/><Relationship Id="rId1681" Type="http://schemas.openxmlformats.org/officeDocument/2006/relationships/hyperlink" Target="http://pbs.twimg.com/profile_images/615769664157671424/CtI2FXPd_normal.jpg" TargetMode="External"/><Relationship Id="rId2318" Type="http://schemas.openxmlformats.org/officeDocument/2006/relationships/hyperlink" Target="http://pbs.twimg.com/profile_images/420126882483290113/edQFK8Ft_normal.png" TargetMode="External"/><Relationship Id="rId2525" Type="http://schemas.openxmlformats.org/officeDocument/2006/relationships/hyperlink" Target="http://pbs.twimg.com/profile_images/881395003771285506/cuYzHt42_normal.jpg" TargetMode="External"/><Relationship Id="rId2732" Type="http://schemas.openxmlformats.org/officeDocument/2006/relationships/hyperlink" Target="http://pbs.twimg.com/profile_images/807504446544441344/In-nO5ho_normal.jpg" TargetMode="External"/><Relationship Id="rId704" Type="http://schemas.openxmlformats.org/officeDocument/2006/relationships/hyperlink" Target="https://t.co/GIXD4YceuG" TargetMode="External"/><Relationship Id="rId911" Type="http://schemas.openxmlformats.org/officeDocument/2006/relationships/hyperlink" Target="http://pbs.twimg.com/profile_images/880408957990215680/Qfo1SxzQ_normal.jpg" TargetMode="External"/><Relationship Id="rId1127" Type="http://schemas.openxmlformats.org/officeDocument/2006/relationships/hyperlink" Target="http://pbs.twimg.com/profile_images/787916233169514496/r_WRQBIA_normal.jpg" TargetMode="External"/><Relationship Id="rId1334" Type="http://schemas.openxmlformats.org/officeDocument/2006/relationships/hyperlink" Target="http://abs.twimg.com/sticky/default_profile_images/default_profile_normal.png" TargetMode="External"/><Relationship Id="rId1541" Type="http://schemas.openxmlformats.org/officeDocument/2006/relationships/hyperlink" Target="http://pbs.twimg.com/profile_images/798537470178639872/o1XURB2J_normal.jpg" TargetMode="External"/><Relationship Id="rId4697" Type="http://schemas.openxmlformats.org/officeDocument/2006/relationships/hyperlink" Target="https://twitter.com/maaki_aankh" TargetMode="External"/><Relationship Id="rId40" Type="http://schemas.openxmlformats.org/officeDocument/2006/relationships/hyperlink" Target="https://t.co/edcsdZ2dEs" TargetMode="External"/><Relationship Id="rId1401" Type="http://schemas.openxmlformats.org/officeDocument/2006/relationships/hyperlink" Target="http://pbs.twimg.com/profile_images/742050199623729153/YQxHy_Vf_normal.jpg" TargetMode="External"/><Relationship Id="rId3299" Type="http://schemas.openxmlformats.org/officeDocument/2006/relationships/hyperlink" Target="https://twitter.com/amitsh" TargetMode="External"/><Relationship Id="rId4557" Type="http://schemas.openxmlformats.org/officeDocument/2006/relationships/hyperlink" Target="https://twitter.com/chandu77881" TargetMode="External"/><Relationship Id="rId3159" Type="http://schemas.openxmlformats.org/officeDocument/2006/relationships/hyperlink" Target="https://twitter.com/priyankamp_bbk" TargetMode="External"/><Relationship Id="rId3366" Type="http://schemas.openxmlformats.org/officeDocument/2006/relationships/hyperlink" Target="https://twitter.com/affanr9" TargetMode="External"/><Relationship Id="rId3573" Type="http://schemas.openxmlformats.org/officeDocument/2006/relationships/hyperlink" Target="https://twitter.com/pvssarma" TargetMode="External"/><Relationship Id="rId4417" Type="http://schemas.openxmlformats.org/officeDocument/2006/relationships/hyperlink" Target="https://twitter.com/kapil_fc" TargetMode="External"/><Relationship Id="rId287" Type="http://schemas.openxmlformats.org/officeDocument/2006/relationships/hyperlink" Target="http://t.co/TCNcUDBwuE" TargetMode="External"/><Relationship Id="rId494" Type="http://schemas.openxmlformats.org/officeDocument/2006/relationships/hyperlink" Target="http://t.co/cfolf85NBO" TargetMode="External"/><Relationship Id="rId2175" Type="http://schemas.openxmlformats.org/officeDocument/2006/relationships/hyperlink" Target="http://pbs.twimg.com/profile_images/864846994170417153/hVje6-ys_normal.jpg" TargetMode="External"/><Relationship Id="rId2382" Type="http://schemas.openxmlformats.org/officeDocument/2006/relationships/hyperlink" Target="http://pbs.twimg.com/profile_images/877570986282860545/Aey-GVgQ_normal.jpg" TargetMode="External"/><Relationship Id="rId3019" Type="http://schemas.openxmlformats.org/officeDocument/2006/relationships/hyperlink" Target="https://twitter.com/jamewils" TargetMode="External"/><Relationship Id="rId3226" Type="http://schemas.openxmlformats.org/officeDocument/2006/relationships/hyperlink" Target="https://twitter.com/goeltm_tg" TargetMode="External"/><Relationship Id="rId3780" Type="http://schemas.openxmlformats.org/officeDocument/2006/relationships/hyperlink" Target="https://twitter.com/modified_77" TargetMode="External"/><Relationship Id="rId4624" Type="http://schemas.openxmlformats.org/officeDocument/2006/relationships/hyperlink" Target="https://twitter.com/ajaykushwaha_" TargetMode="External"/><Relationship Id="rId147" Type="http://schemas.openxmlformats.org/officeDocument/2006/relationships/hyperlink" Target="https://t.co/YUdM6pV838" TargetMode="External"/><Relationship Id="rId354" Type="http://schemas.openxmlformats.org/officeDocument/2006/relationships/hyperlink" Target="https://t.co/qcd0abDAMf" TargetMode="External"/><Relationship Id="rId1191" Type="http://schemas.openxmlformats.org/officeDocument/2006/relationships/hyperlink" Target="http://pbs.twimg.com/profile_images/757446286698098688/rqjrGFEQ_normal.jpg" TargetMode="External"/><Relationship Id="rId2035" Type="http://schemas.openxmlformats.org/officeDocument/2006/relationships/hyperlink" Target="http://pbs.twimg.com/profile_images/418215699501170688/4A8LUU7t_normal.png" TargetMode="External"/><Relationship Id="rId3433" Type="http://schemas.openxmlformats.org/officeDocument/2006/relationships/hyperlink" Target="https://twitter.com/zoho" TargetMode="External"/><Relationship Id="rId3640" Type="http://schemas.openxmlformats.org/officeDocument/2006/relationships/hyperlink" Target="https://twitter.com/siliconmeera" TargetMode="External"/><Relationship Id="rId561" Type="http://schemas.openxmlformats.org/officeDocument/2006/relationships/hyperlink" Target="https://t.co/tsGQJsQAGj" TargetMode="External"/><Relationship Id="rId2242" Type="http://schemas.openxmlformats.org/officeDocument/2006/relationships/hyperlink" Target="http://pbs.twimg.com/profile_images/691215720856719360/ufnMZbL8_normal.jpg" TargetMode="External"/><Relationship Id="rId3500" Type="http://schemas.openxmlformats.org/officeDocument/2006/relationships/hyperlink" Target="https://twitter.com/shrisachinworld" TargetMode="External"/><Relationship Id="rId214" Type="http://schemas.openxmlformats.org/officeDocument/2006/relationships/hyperlink" Target="https://t.co/JG1FYfj5ir" TargetMode="External"/><Relationship Id="rId421" Type="http://schemas.openxmlformats.org/officeDocument/2006/relationships/hyperlink" Target="https://t.co/kwfC1BLZWW" TargetMode="External"/><Relationship Id="rId1051" Type="http://schemas.openxmlformats.org/officeDocument/2006/relationships/hyperlink" Target="http://pbs.twimg.com/profile_images/821608437939367938/Vl6Kau9R_normal.jpg" TargetMode="External"/><Relationship Id="rId2102" Type="http://schemas.openxmlformats.org/officeDocument/2006/relationships/hyperlink" Target="http://pbs.twimg.com/profile_images/682888742651084800/wTV17r8i_normal.jpg" TargetMode="External"/><Relationship Id="rId1868" Type="http://schemas.openxmlformats.org/officeDocument/2006/relationships/hyperlink" Target="http://pbs.twimg.com/profile_images/1597519713/ganesha1_normal.jpg" TargetMode="External"/><Relationship Id="rId4067" Type="http://schemas.openxmlformats.org/officeDocument/2006/relationships/hyperlink" Target="https://twitter.com/the_rp_rajput" TargetMode="External"/><Relationship Id="rId4274" Type="http://schemas.openxmlformats.org/officeDocument/2006/relationships/hyperlink" Target="https://twitter.com/anilrajgor11" TargetMode="External"/><Relationship Id="rId4481" Type="http://schemas.openxmlformats.org/officeDocument/2006/relationships/hyperlink" Target="https://twitter.com/sggeet" TargetMode="External"/><Relationship Id="rId2919" Type="http://schemas.openxmlformats.org/officeDocument/2006/relationships/hyperlink" Target="https://twitter.com/aadharscam" TargetMode="External"/><Relationship Id="rId3083" Type="http://schemas.openxmlformats.org/officeDocument/2006/relationships/hyperlink" Target="https://twitter.com/kanaram190" TargetMode="External"/><Relationship Id="rId3290" Type="http://schemas.openxmlformats.org/officeDocument/2006/relationships/hyperlink" Target="https://twitter.com/simmiahuja_" TargetMode="External"/><Relationship Id="rId4134" Type="http://schemas.openxmlformats.org/officeDocument/2006/relationships/hyperlink" Target="https://twitter.com/tittoantony" TargetMode="External"/><Relationship Id="rId4341" Type="http://schemas.openxmlformats.org/officeDocument/2006/relationships/hyperlink" Target="https://twitter.com/mrsamindia" TargetMode="External"/><Relationship Id="rId1728" Type="http://schemas.openxmlformats.org/officeDocument/2006/relationships/hyperlink" Target="http://abs.twimg.com/sticky/default_profile_images/default_profile_normal.png" TargetMode="External"/><Relationship Id="rId1935" Type="http://schemas.openxmlformats.org/officeDocument/2006/relationships/hyperlink" Target="http://pbs.twimg.com/profile_images/638569310659612673/SH3FhmAy_normal.jpg" TargetMode="External"/><Relationship Id="rId3150" Type="http://schemas.openxmlformats.org/officeDocument/2006/relationships/hyperlink" Target="https://twitter.com/pam2912" TargetMode="External"/><Relationship Id="rId4201" Type="http://schemas.openxmlformats.org/officeDocument/2006/relationships/hyperlink" Target="https://twitter.com/dinesh_chawla" TargetMode="External"/><Relationship Id="rId3010" Type="http://schemas.openxmlformats.org/officeDocument/2006/relationships/hyperlink" Target="https://twitter.com/pduggiraala" TargetMode="External"/><Relationship Id="rId3967" Type="http://schemas.openxmlformats.org/officeDocument/2006/relationships/hyperlink" Target="https://twitter.com/awadheshsingh27" TargetMode="External"/><Relationship Id="rId4" Type="http://schemas.openxmlformats.org/officeDocument/2006/relationships/hyperlink" Target="http://t.co/K7BF3mS9DV" TargetMode="External"/><Relationship Id="rId888" Type="http://schemas.openxmlformats.org/officeDocument/2006/relationships/hyperlink" Target="http://pbs.twimg.com/profile_images/873623772485500928/O4Rv4Lsq_normal.jpg" TargetMode="External"/><Relationship Id="rId2569" Type="http://schemas.openxmlformats.org/officeDocument/2006/relationships/hyperlink" Target="http://pbs.twimg.com/profile_images/814777738850603012/P2wI63bq_normal.jpg" TargetMode="External"/><Relationship Id="rId2776" Type="http://schemas.openxmlformats.org/officeDocument/2006/relationships/hyperlink" Target="https://twitter.com/sagyanam" TargetMode="External"/><Relationship Id="rId2983" Type="http://schemas.openxmlformats.org/officeDocument/2006/relationships/hyperlink" Target="https://twitter.com/akshitatiwari10" TargetMode="External"/><Relationship Id="rId3827" Type="http://schemas.openxmlformats.org/officeDocument/2006/relationships/hyperlink" Target="https://twitter.com/infinitchy" TargetMode="External"/><Relationship Id="rId748" Type="http://schemas.openxmlformats.org/officeDocument/2006/relationships/hyperlink" Target="http://t.co/c7YH0v9U3n" TargetMode="External"/><Relationship Id="rId955" Type="http://schemas.openxmlformats.org/officeDocument/2006/relationships/hyperlink" Target="http://pbs.twimg.com/profile_images/804034983182512128/zRIMJVXn_normal.jpg" TargetMode="External"/><Relationship Id="rId1378" Type="http://schemas.openxmlformats.org/officeDocument/2006/relationships/hyperlink" Target="http://pbs.twimg.com/profile_images/1497864299/ani_mic_logo_normal.jpg" TargetMode="External"/><Relationship Id="rId1585" Type="http://schemas.openxmlformats.org/officeDocument/2006/relationships/hyperlink" Target="http://pbs.twimg.com/profile_images/880673949620809730/_NlH9LCK_normal.jpg" TargetMode="External"/><Relationship Id="rId1792" Type="http://schemas.openxmlformats.org/officeDocument/2006/relationships/hyperlink" Target="http://pbs.twimg.com/profile_images/878648270251114496/FsZb9vUf_normal.jpg" TargetMode="External"/><Relationship Id="rId2429" Type="http://schemas.openxmlformats.org/officeDocument/2006/relationships/hyperlink" Target="http://pbs.twimg.com/profile_images/378800000413947535/b1377244a750ad02cfdf5e4b0709e37a_normal.jpeg" TargetMode="External"/><Relationship Id="rId2636" Type="http://schemas.openxmlformats.org/officeDocument/2006/relationships/hyperlink" Target="http://pbs.twimg.com/profile_images/618075790798753793/vK_RQYAY_normal.jpg" TargetMode="External"/><Relationship Id="rId2843" Type="http://schemas.openxmlformats.org/officeDocument/2006/relationships/hyperlink" Target="https://twitter.com/jpssarathi" TargetMode="External"/><Relationship Id="rId84" Type="http://schemas.openxmlformats.org/officeDocument/2006/relationships/hyperlink" Target="https://t.co/oVbd1MHA5F" TargetMode="External"/><Relationship Id="rId608" Type="http://schemas.openxmlformats.org/officeDocument/2006/relationships/hyperlink" Target="https://t.co/McUObRMlNW" TargetMode="External"/><Relationship Id="rId815" Type="http://schemas.openxmlformats.org/officeDocument/2006/relationships/hyperlink" Target="http://pbs.twimg.com/profile_images/841926297911726082/0AORIgTJ_normal.jpg" TargetMode="External"/><Relationship Id="rId1238" Type="http://schemas.openxmlformats.org/officeDocument/2006/relationships/hyperlink" Target="http://pbs.twimg.com/profile_images/470979102606782464/VVTNz0gC_normal.jpeg" TargetMode="External"/><Relationship Id="rId1445" Type="http://schemas.openxmlformats.org/officeDocument/2006/relationships/hyperlink" Target="http://pbs.twimg.com/profile_images/880455202830114816/SFtqPpEl_normal.jpg" TargetMode="External"/><Relationship Id="rId1652" Type="http://schemas.openxmlformats.org/officeDocument/2006/relationships/hyperlink" Target="http://pbs.twimg.com/profile_images/752553663567044608/DszNAsg__normal.jpg" TargetMode="External"/><Relationship Id="rId1305" Type="http://schemas.openxmlformats.org/officeDocument/2006/relationships/hyperlink" Target="http://pbs.twimg.com/profile_images/747508600084504577/PmJqzzYj_normal.jpg" TargetMode="External"/><Relationship Id="rId2703" Type="http://schemas.openxmlformats.org/officeDocument/2006/relationships/hyperlink" Target="http://pbs.twimg.com/profile_images/826723872573636608/A-WxyW-H_normal.jpg" TargetMode="External"/><Relationship Id="rId2910" Type="http://schemas.openxmlformats.org/officeDocument/2006/relationships/hyperlink" Target="https://twitter.com/knowajay1984" TargetMode="External"/><Relationship Id="rId1512" Type="http://schemas.openxmlformats.org/officeDocument/2006/relationships/hyperlink" Target="http://pbs.twimg.com/profile_images/881503129677819905/9aCzU9XF_normal.jpg" TargetMode="External"/><Relationship Id="rId4668" Type="http://schemas.openxmlformats.org/officeDocument/2006/relationships/hyperlink" Target="https://twitter.com/ajitjamdar" TargetMode="External"/><Relationship Id="rId11" Type="http://schemas.openxmlformats.org/officeDocument/2006/relationships/hyperlink" Target="https://t.co/07neDArnSs" TargetMode="External"/><Relationship Id="rId398" Type="http://schemas.openxmlformats.org/officeDocument/2006/relationships/hyperlink" Target="https://t.co/hGNstG47AF" TargetMode="External"/><Relationship Id="rId2079" Type="http://schemas.openxmlformats.org/officeDocument/2006/relationships/hyperlink" Target="http://pbs.twimg.com/profile_images/880297319534657536/ZCcjLYk-_normal.jpg" TargetMode="External"/><Relationship Id="rId3477" Type="http://schemas.openxmlformats.org/officeDocument/2006/relationships/hyperlink" Target="https://twitter.com/kpajmera" TargetMode="External"/><Relationship Id="rId3684" Type="http://schemas.openxmlformats.org/officeDocument/2006/relationships/hyperlink" Target="https://twitter.com/shashi85131" TargetMode="External"/><Relationship Id="rId3891" Type="http://schemas.openxmlformats.org/officeDocument/2006/relationships/hyperlink" Target="https://twitter.com/sirpareshraval" TargetMode="External"/><Relationship Id="rId4528" Type="http://schemas.openxmlformats.org/officeDocument/2006/relationships/hyperlink" Target="https://twitter.com/mandips22937401" TargetMode="External"/><Relationship Id="rId4735" Type="http://schemas.openxmlformats.org/officeDocument/2006/relationships/hyperlink" Target="https://twitter.com/srilekha87" TargetMode="External"/><Relationship Id="rId2286" Type="http://schemas.openxmlformats.org/officeDocument/2006/relationships/hyperlink" Target="http://pbs.twimg.com/profile_images/694706476506427393/mKvTHCGb_normal.jpg" TargetMode="External"/><Relationship Id="rId2493" Type="http://schemas.openxmlformats.org/officeDocument/2006/relationships/hyperlink" Target="http://pbs.twimg.com/profile_images/878247560917299204/hd7sIeoA_normal.jpg" TargetMode="External"/><Relationship Id="rId3337" Type="http://schemas.openxmlformats.org/officeDocument/2006/relationships/hyperlink" Target="https://twitter.com/ionkarpandey" TargetMode="External"/><Relationship Id="rId3544" Type="http://schemas.openxmlformats.org/officeDocument/2006/relationships/hyperlink" Target="https://twitter.com/ajayverma2014" TargetMode="External"/><Relationship Id="rId3751" Type="http://schemas.openxmlformats.org/officeDocument/2006/relationships/hyperlink" Target="https://twitter.com/shwetabahl" TargetMode="External"/><Relationship Id="rId258" Type="http://schemas.openxmlformats.org/officeDocument/2006/relationships/hyperlink" Target="http://t.co/9hWIRvjxXG" TargetMode="External"/><Relationship Id="rId465" Type="http://schemas.openxmlformats.org/officeDocument/2006/relationships/hyperlink" Target="https://t.co/c0dFneV0XA" TargetMode="External"/><Relationship Id="rId672" Type="http://schemas.openxmlformats.org/officeDocument/2006/relationships/hyperlink" Target="http://t.co/rrq6Lo6L" TargetMode="External"/><Relationship Id="rId1095" Type="http://schemas.openxmlformats.org/officeDocument/2006/relationships/hyperlink" Target="http://pbs.twimg.com/profile_images/880112305320722432/lWIxxw_U_normal.jpg" TargetMode="External"/><Relationship Id="rId2146" Type="http://schemas.openxmlformats.org/officeDocument/2006/relationships/hyperlink" Target="http://pbs.twimg.com/profile_images/865853285923786752/IGX5bBvE_normal.jpg" TargetMode="External"/><Relationship Id="rId2353" Type="http://schemas.openxmlformats.org/officeDocument/2006/relationships/hyperlink" Target="http://pbs.twimg.com/profile_images/757523254315810816/RBh_Q4Pl_normal.jpg" TargetMode="External"/><Relationship Id="rId2560" Type="http://schemas.openxmlformats.org/officeDocument/2006/relationships/hyperlink" Target="http://pbs.twimg.com/profile_images/807867130280636417/XR_n0215_normal.jpg" TargetMode="External"/><Relationship Id="rId3404" Type="http://schemas.openxmlformats.org/officeDocument/2006/relationships/hyperlink" Target="https://twitter.com/karanshirke888" TargetMode="External"/><Relationship Id="rId3611" Type="http://schemas.openxmlformats.org/officeDocument/2006/relationships/hyperlink" Target="https://twitter.com/ashok_apk" TargetMode="External"/><Relationship Id="rId118" Type="http://schemas.openxmlformats.org/officeDocument/2006/relationships/hyperlink" Target="https://t.co/ZMCUOXw5do" TargetMode="External"/><Relationship Id="rId325" Type="http://schemas.openxmlformats.org/officeDocument/2006/relationships/hyperlink" Target="https://t.co/6NVkGWGlJw" TargetMode="External"/><Relationship Id="rId532" Type="http://schemas.openxmlformats.org/officeDocument/2006/relationships/hyperlink" Target="http://t.co/LM9RRYfvBE" TargetMode="External"/><Relationship Id="rId1162" Type="http://schemas.openxmlformats.org/officeDocument/2006/relationships/hyperlink" Target="http://pbs.twimg.com/profile_images/874158722976579586/wuRqwCaW_normal.jpg" TargetMode="External"/><Relationship Id="rId2006" Type="http://schemas.openxmlformats.org/officeDocument/2006/relationships/hyperlink" Target="http://pbs.twimg.com/profile_images/734439901962240001/1WiSkzF3_normal.jpg" TargetMode="External"/><Relationship Id="rId2213" Type="http://schemas.openxmlformats.org/officeDocument/2006/relationships/hyperlink" Target="http://pbs.twimg.com/profile_images/821625229122404352/UhcdnOXy_normal.jpg" TargetMode="External"/><Relationship Id="rId2420" Type="http://schemas.openxmlformats.org/officeDocument/2006/relationships/hyperlink" Target="http://pbs.twimg.com/profile_images/715422759883374592/hSe_CPUW_normal.jpg" TargetMode="External"/><Relationship Id="rId1022" Type="http://schemas.openxmlformats.org/officeDocument/2006/relationships/hyperlink" Target="http://pbs.twimg.com/profile_images/703438343049187328/jnUXQ8cB_normal.jpg" TargetMode="External"/><Relationship Id="rId4178" Type="http://schemas.openxmlformats.org/officeDocument/2006/relationships/hyperlink" Target="https://twitter.com/vanarajas" TargetMode="External"/><Relationship Id="rId4385" Type="http://schemas.openxmlformats.org/officeDocument/2006/relationships/hyperlink" Target="https://twitter.com/votemodinextpm" TargetMode="External"/><Relationship Id="rId4592" Type="http://schemas.openxmlformats.org/officeDocument/2006/relationships/hyperlink" Target="https://twitter.com/raghuwanshibabu" TargetMode="External"/><Relationship Id="rId1979" Type="http://schemas.openxmlformats.org/officeDocument/2006/relationships/hyperlink" Target="http://pbs.twimg.com/profile_images/741380382512189440/q1PH6fm1_normal.jpg" TargetMode="External"/><Relationship Id="rId3194" Type="http://schemas.openxmlformats.org/officeDocument/2006/relationships/hyperlink" Target="https://twitter.com/alpeshbhayani__" TargetMode="External"/><Relationship Id="rId4038" Type="http://schemas.openxmlformats.org/officeDocument/2006/relationships/hyperlink" Target="https://twitter.com/misandry_kills" TargetMode="External"/><Relationship Id="rId4245" Type="http://schemas.openxmlformats.org/officeDocument/2006/relationships/hyperlink" Target="https://twitter.com/anilgb" TargetMode="External"/><Relationship Id="rId1839" Type="http://schemas.openxmlformats.org/officeDocument/2006/relationships/hyperlink" Target="http://pbs.twimg.com/profile_images/745864602982957056/aNdBpsiZ_normal.jpg" TargetMode="External"/><Relationship Id="rId3054" Type="http://schemas.openxmlformats.org/officeDocument/2006/relationships/hyperlink" Target="https://twitter.com/kavitar16168107" TargetMode="External"/><Relationship Id="rId4452" Type="http://schemas.openxmlformats.org/officeDocument/2006/relationships/hyperlink" Target="https://twitter.com/vinodvatsaap" TargetMode="External"/><Relationship Id="rId182" Type="http://schemas.openxmlformats.org/officeDocument/2006/relationships/hyperlink" Target="https://t.co/mZjn4Qb2IB" TargetMode="External"/><Relationship Id="rId1906" Type="http://schemas.openxmlformats.org/officeDocument/2006/relationships/hyperlink" Target="http://pbs.twimg.com/profile_images/871433384437755904/YQ_qh6Ng_normal.jpg" TargetMode="External"/><Relationship Id="rId3261" Type="http://schemas.openxmlformats.org/officeDocument/2006/relationships/hyperlink" Target="https://twitter.com/sanjayjhajdu" TargetMode="External"/><Relationship Id="rId4105" Type="http://schemas.openxmlformats.org/officeDocument/2006/relationships/hyperlink" Target="https://twitter.com/nitingodbole" TargetMode="External"/><Relationship Id="rId4312" Type="http://schemas.openxmlformats.org/officeDocument/2006/relationships/hyperlink" Target="https://twitter.com/truth24h" TargetMode="External"/><Relationship Id="rId2070" Type="http://schemas.openxmlformats.org/officeDocument/2006/relationships/hyperlink" Target="http://pbs.twimg.com/profile_images/835696555579568129/LtrmRVuM_normal.jpg" TargetMode="External"/><Relationship Id="rId3121" Type="http://schemas.openxmlformats.org/officeDocument/2006/relationships/hyperlink" Target="https://twitter.com/karmatraveler" TargetMode="External"/><Relationship Id="rId999" Type="http://schemas.openxmlformats.org/officeDocument/2006/relationships/hyperlink" Target="http://pbs.twimg.com/profile_images/864134977369153536/G1qTDaZ-_normal.jpg" TargetMode="External"/><Relationship Id="rId2887" Type="http://schemas.openxmlformats.org/officeDocument/2006/relationships/hyperlink" Target="https://twitter.com/mishravikas_" TargetMode="External"/><Relationship Id="rId859" Type="http://schemas.openxmlformats.org/officeDocument/2006/relationships/hyperlink" Target="http://pbs.twimg.com/profile_images/875177034837762049/5ZLNNFFb_normal.jpg" TargetMode="External"/><Relationship Id="rId1489" Type="http://schemas.openxmlformats.org/officeDocument/2006/relationships/hyperlink" Target="http://pbs.twimg.com/profile_images/877490086278971393/B_zS1PGw_normal.jpg" TargetMode="External"/><Relationship Id="rId1696" Type="http://schemas.openxmlformats.org/officeDocument/2006/relationships/hyperlink" Target="http://pbs.twimg.com/profile_images/877875796119105536/EYyQJ-mB_normal.jpg" TargetMode="External"/><Relationship Id="rId3938" Type="http://schemas.openxmlformats.org/officeDocument/2006/relationships/hyperlink" Target="https://twitter.com/raju17kv" TargetMode="External"/><Relationship Id="rId1349" Type="http://schemas.openxmlformats.org/officeDocument/2006/relationships/hyperlink" Target="http://pbs.twimg.com/profile_images/880260067718643712/4bSAkp43_normal.jpg" TargetMode="External"/><Relationship Id="rId2747" Type="http://schemas.openxmlformats.org/officeDocument/2006/relationships/hyperlink" Target="http://pbs.twimg.com/profile_images/836270267936747527/lbbvuS1J_normal.jpg" TargetMode="External"/><Relationship Id="rId2954" Type="http://schemas.openxmlformats.org/officeDocument/2006/relationships/hyperlink" Target="https://twitter.com/deshobhaa" TargetMode="External"/><Relationship Id="rId719" Type="http://schemas.openxmlformats.org/officeDocument/2006/relationships/hyperlink" Target="https://t.co/Y3KgO9Vvqo" TargetMode="External"/><Relationship Id="rId926" Type="http://schemas.openxmlformats.org/officeDocument/2006/relationships/hyperlink" Target="http://pbs.twimg.com/profile_images/875968625273745408/xxbgzgmT_normal.jpg" TargetMode="External"/><Relationship Id="rId1556" Type="http://schemas.openxmlformats.org/officeDocument/2006/relationships/hyperlink" Target="http://pbs.twimg.com/profile_images/881497907052003328/MSq0QRz0_normal.jpg" TargetMode="External"/><Relationship Id="rId1763" Type="http://schemas.openxmlformats.org/officeDocument/2006/relationships/hyperlink" Target="http://pbs.twimg.com/profile_images/877766037051068418/Q_WeALeS_normal.jpg" TargetMode="External"/><Relationship Id="rId1970" Type="http://schemas.openxmlformats.org/officeDocument/2006/relationships/hyperlink" Target="http://pbs.twimg.com/profile_images/65880774/skull_normal.png" TargetMode="External"/><Relationship Id="rId2607" Type="http://schemas.openxmlformats.org/officeDocument/2006/relationships/hyperlink" Target="http://pbs.twimg.com/profile_images/874194399814705152/IoT2-oPR_normal.jpg" TargetMode="External"/><Relationship Id="rId2814" Type="http://schemas.openxmlformats.org/officeDocument/2006/relationships/hyperlink" Target="https://twitter.com/devasenapathy15" TargetMode="External"/><Relationship Id="rId55" Type="http://schemas.openxmlformats.org/officeDocument/2006/relationships/hyperlink" Target="https://t.co/5M4mc8fysc" TargetMode="External"/><Relationship Id="rId1209" Type="http://schemas.openxmlformats.org/officeDocument/2006/relationships/hyperlink" Target="http://pbs.twimg.com/profile_images/881381996890656769/xCPzpNQ5_normal.jpg" TargetMode="External"/><Relationship Id="rId1416" Type="http://schemas.openxmlformats.org/officeDocument/2006/relationships/hyperlink" Target="http://abs.twimg.com/sticky/default_profile_images/default_profile_normal.png" TargetMode="External"/><Relationship Id="rId1623" Type="http://schemas.openxmlformats.org/officeDocument/2006/relationships/hyperlink" Target="http://pbs.twimg.com/profile_images/862944597483204608/omsFdeBS_normal.jpg" TargetMode="External"/><Relationship Id="rId1830" Type="http://schemas.openxmlformats.org/officeDocument/2006/relationships/hyperlink" Target="http://pbs.twimg.com/profile_images/863475892965613570/Obb2nOZ3_normal.jpg" TargetMode="External"/><Relationship Id="rId3588" Type="http://schemas.openxmlformats.org/officeDocument/2006/relationships/hyperlink" Target="https://twitter.com/virende17091898" TargetMode="External"/><Relationship Id="rId3795" Type="http://schemas.openxmlformats.org/officeDocument/2006/relationships/hyperlink" Target="https://twitter.com/nagendra42singh" TargetMode="External"/><Relationship Id="rId4639" Type="http://schemas.openxmlformats.org/officeDocument/2006/relationships/hyperlink" Target="https://twitter.com/onlyursmusa" TargetMode="External"/><Relationship Id="rId2397" Type="http://schemas.openxmlformats.org/officeDocument/2006/relationships/hyperlink" Target="http://pbs.twimg.com/profile_images/717586774701187072/e30-joWG_normal.jpg" TargetMode="External"/><Relationship Id="rId3448" Type="http://schemas.openxmlformats.org/officeDocument/2006/relationships/hyperlink" Target="https://twitter.com/dibyendu69" TargetMode="External"/><Relationship Id="rId3655" Type="http://schemas.openxmlformats.org/officeDocument/2006/relationships/hyperlink" Target="https://twitter.com/vikrantsp" TargetMode="External"/><Relationship Id="rId3862" Type="http://schemas.openxmlformats.org/officeDocument/2006/relationships/hyperlink" Target="https://twitter.com/7attu" TargetMode="External"/><Relationship Id="rId4706" Type="http://schemas.openxmlformats.org/officeDocument/2006/relationships/hyperlink" Target="https://twitter.com/jeevanbhatia" TargetMode="External"/><Relationship Id="rId369" Type="http://schemas.openxmlformats.org/officeDocument/2006/relationships/hyperlink" Target="https://t.co/cwp9IsRvNr" TargetMode="External"/><Relationship Id="rId576" Type="http://schemas.openxmlformats.org/officeDocument/2006/relationships/hyperlink" Target="https://t.co/63XsGswc5K" TargetMode="External"/><Relationship Id="rId783" Type="http://schemas.openxmlformats.org/officeDocument/2006/relationships/hyperlink" Target="http://pbs.twimg.com/profile_images/837673447362736129/re9Rcigg_normal.jpg" TargetMode="External"/><Relationship Id="rId990" Type="http://schemas.openxmlformats.org/officeDocument/2006/relationships/hyperlink" Target="http://pbs.twimg.com/profile_images/848509910669250563/UrGpgIDk_normal.jpg" TargetMode="External"/><Relationship Id="rId2257" Type="http://schemas.openxmlformats.org/officeDocument/2006/relationships/hyperlink" Target="http://abs.twimg.com/sticky/default_profile_images/default_profile_normal.png" TargetMode="External"/><Relationship Id="rId2464" Type="http://schemas.openxmlformats.org/officeDocument/2006/relationships/hyperlink" Target="http://pbs.twimg.com/profile_images/614040213854138368/8Ns6D-ja_normal.jpg" TargetMode="External"/><Relationship Id="rId2671" Type="http://schemas.openxmlformats.org/officeDocument/2006/relationships/hyperlink" Target="http://pbs.twimg.com/profile_images/876308685781438464/YdYvnU4U_normal.jpg" TargetMode="External"/><Relationship Id="rId3308" Type="http://schemas.openxmlformats.org/officeDocument/2006/relationships/hyperlink" Target="https://twitter.com/dilipku60512490" TargetMode="External"/><Relationship Id="rId3515" Type="http://schemas.openxmlformats.org/officeDocument/2006/relationships/hyperlink" Target="https://twitter.com/abhishekbgupta" TargetMode="External"/><Relationship Id="rId229" Type="http://schemas.openxmlformats.org/officeDocument/2006/relationships/hyperlink" Target="https://t.co/U94R382fDt" TargetMode="External"/><Relationship Id="rId436" Type="http://schemas.openxmlformats.org/officeDocument/2006/relationships/hyperlink" Target="https://t.co/dyvs7Clobs" TargetMode="External"/><Relationship Id="rId643" Type="http://schemas.openxmlformats.org/officeDocument/2006/relationships/hyperlink" Target="https://t.co/EMwU6XwwOj" TargetMode="External"/><Relationship Id="rId1066" Type="http://schemas.openxmlformats.org/officeDocument/2006/relationships/hyperlink" Target="http://pbs.twimg.com/profile_images/855812230503333888/w48_ah1e_normal.jpg" TargetMode="External"/><Relationship Id="rId1273" Type="http://schemas.openxmlformats.org/officeDocument/2006/relationships/hyperlink" Target="http://pbs.twimg.com/profile_images/861323475209736192/nmoHZH11_normal.jpg" TargetMode="External"/><Relationship Id="rId1480" Type="http://schemas.openxmlformats.org/officeDocument/2006/relationships/hyperlink" Target="http://pbs.twimg.com/profile_images/738317340568358912/qIqzhV9V_normal.jpg" TargetMode="External"/><Relationship Id="rId2117" Type="http://schemas.openxmlformats.org/officeDocument/2006/relationships/hyperlink" Target="http://pbs.twimg.com/profile_images/699131108537925632/KqbrXHYl_normal.jpg" TargetMode="External"/><Relationship Id="rId2324" Type="http://schemas.openxmlformats.org/officeDocument/2006/relationships/hyperlink" Target="http://pbs.twimg.com/profile_images/875988359209902080/IGTnL8Oh_normal.jpg" TargetMode="External"/><Relationship Id="rId3722" Type="http://schemas.openxmlformats.org/officeDocument/2006/relationships/hyperlink" Target="https://twitter.com/thanthitv" TargetMode="External"/><Relationship Id="rId850" Type="http://schemas.openxmlformats.org/officeDocument/2006/relationships/hyperlink" Target="http://pbs.twimg.com/profile_images/879927062269751298/mnmzS1nH_normal.jpg" TargetMode="External"/><Relationship Id="rId1133" Type="http://schemas.openxmlformats.org/officeDocument/2006/relationships/hyperlink" Target="http://pbs.twimg.com/profile_images/780057724243456000/L0odhr1p_normal.jpg" TargetMode="External"/><Relationship Id="rId2531" Type="http://schemas.openxmlformats.org/officeDocument/2006/relationships/hyperlink" Target="http://pbs.twimg.com/profile_images/535360526390280192/S5iQmtvY_normal.jpeg" TargetMode="External"/><Relationship Id="rId4289" Type="http://schemas.openxmlformats.org/officeDocument/2006/relationships/hyperlink" Target="https://twitter.com/lakshyamundada" TargetMode="External"/><Relationship Id="rId503" Type="http://schemas.openxmlformats.org/officeDocument/2006/relationships/hyperlink" Target="https://t.co/xMOWwNUNfM" TargetMode="External"/><Relationship Id="rId710" Type="http://schemas.openxmlformats.org/officeDocument/2006/relationships/hyperlink" Target="https://t.co/htYyf1BRDA" TargetMode="External"/><Relationship Id="rId1340" Type="http://schemas.openxmlformats.org/officeDocument/2006/relationships/hyperlink" Target="http://pbs.twimg.com/profile_images/638308363776880640/q33xtbTU_normal.jpg" TargetMode="External"/><Relationship Id="rId3098" Type="http://schemas.openxmlformats.org/officeDocument/2006/relationships/hyperlink" Target="https://twitter.com/pratyushmayank" TargetMode="External"/><Relationship Id="rId4496" Type="http://schemas.openxmlformats.org/officeDocument/2006/relationships/hyperlink" Target="https://twitter.com/raghvendra_inc" TargetMode="External"/><Relationship Id="rId1200" Type="http://schemas.openxmlformats.org/officeDocument/2006/relationships/hyperlink" Target="http://pbs.twimg.com/profile_images/866992922843074561/snBtMoBp_normal.jpg" TargetMode="External"/><Relationship Id="rId4149" Type="http://schemas.openxmlformats.org/officeDocument/2006/relationships/hyperlink" Target="https://twitter.com/rjstutee" TargetMode="External"/><Relationship Id="rId4356" Type="http://schemas.openxmlformats.org/officeDocument/2006/relationships/hyperlink" Target="https://twitter.com/tarekfatah" TargetMode="External"/><Relationship Id="rId4563" Type="http://schemas.openxmlformats.org/officeDocument/2006/relationships/hyperlink" Target="https://twitter.com/narendr21630865" TargetMode="External"/><Relationship Id="rId3165" Type="http://schemas.openxmlformats.org/officeDocument/2006/relationships/hyperlink" Target="https://twitter.com/imranjeetray" TargetMode="External"/><Relationship Id="rId3372" Type="http://schemas.openxmlformats.org/officeDocument/2006/relationships/hyperlink" Target="https://twitter.com/jyotikatharia" TargetMode="External"/><Relationship Id="rId4009" Type="http://schemas.openxmlformats.org/officeDocument/2006/relationships/hyperlink" Target="https://twitter.com/avadhaar" TargetMode="External"/><Relationship Id="rId4216" Type="http://schemas.openxmlformats.org/officeDocument/2006/relationships/hyperlink" Target="https://twitter.com/bjpupfc" TargetMode="External"/><Relationship Id="rId4423" Type="http://schemas.openxmlformats.org/officeDocument/2006/relationships/hyperlink" Target="https://twitter.com/nishashah88" TargetMode="External"/><Relationship Id="rId4630" Type="http://schemas.openxmlformats.org/officeDocument/2006/relationships/hyperlink" Target="https://twitter.com/nabatkapoor" TargetMode="External"/><Relationship Id="rId293" Type="http://schemas.openxmlformats.org/officeDocument/2006/relationships/hyperlink" Target="https://t.co/ZmUBFN0JkG" TargetMode="External"/><Relationship Id="rId2181" Type="http://schemas.openxmlformats.org/officeDocument/2006/relationships/hyperlink" Target="http://pbs.twimg.com/profile_images/881171741699178497/_mvNTHA6_normal.jpg" TargetMode="External"/><Relationship Id="rId3025" Type="http://schemas.openxmlformats.org/officeDocument/2006/relationships/hyperlink" Target="https://twitter.com/rajivswaminath" TargetMode="External"/><Relationship Id="rId3232" Type="http://schemas.openxmlformats.org/officeDocument/2006/relationships/hyperlink" Target="https://twitter.com/srashtibhatnag2" TargetMode="External"/><Relationship Id="rId153" Type="http://schemas.openxmlformats.org/officeDocument/2006/relationships/hyperlink" Target="http://t.co/xZbB5sFSdK" TargetMode="External"/><Relationship Id="rId360" Type="http://schemas.openxmlformats.org/officeDocument/2006/relationships/hyperlink" Target="https://t.co/qIfSQKi6Bi" TargetMode="External"/><Relationship Id="rId2041" Type="http://schemas.openxmlformats.org/officeDocument/2006/relationships/hyperlink" Target="http://pbs.twimg.com/profile_images/822074830006562817/0WaBAIL6_normal.jpg" TargetMode="External"/><Relationship Id="rId220" Type="http://schemas.openxmlformats.org/officeDocument/2006/relationships/hyperlink" Target="https://t.co/EqpRCRDunJ" TargetMode="External"/><Relationship Id="rId2998" Type="http://schemas.openxmlformats.org/officeDocument/2006/relationships/hyperlink" Target="https://twitter.com/themssuhag" TargetMode="External"/><Relationship Id="rId2858" Type="http://schemas.openxmlformats.org/officeDocument/2006/relationships/hyperlink" Target="https://twitter.com/gurmeetramrahim" TargetMode="External"/><Relationship Id="rId3909" Type="http://schemas.openxmlformats.org/officeDocument/2006/relationships/hyperlink" Target="https://twitter.com/ajakkumama9" TargetMode="External"/><Relationship Id="rId4073" Type="http://schemas.openxmlformats.org/officeDocument/2006/relationships/hyperlink" Target="https://twitter.com/financialxpress" TargetMode="External"/><Relationship Id="rId99" Type="http://schemas.openxmlformats.org/officeDocument/2006/relationships/hyperlink" Target="https://t.co/JZWd3a1WPJ" TargetMode="External"/><Relationship Id="rId1667" Type="http://schemas.openxmlformats.org/officeDocument/2006/relationships/hyperlink" Target="http://pbs.twimg.com/profile_images/855235931833589760/ORXm8vko_normal.jpg" TargetMode="External"/><Relationship Id="rId1874" Type="http://schemas.openxmlformats.org/officeDocument/2006/relationships/hyperlink" Target="http://pbs.twimg.com/profile_images/844415713578233857/wW_2eNjk_normal.jpg" TargetMode="External"/><Relationship Id="rId2718" Type="http://schemas.openxmlformats.org/officeDocument/2006/relationships/hyperlink" Target="http://pbs.twimg.com/profile_images/2254390607/Einstein_3_normal.gif" TargetMode="External"/><Relationship Id="rId2925" Type="http://schemas.openxmlformats.org/officeDocument/2006/relationships/hyperlink" Target="https://twitter.com/rishikarwi" TargetMode="External"/><Relationship Id="rId4280" Type="http://schemas.openxmlformats.org/officeDocument/2006/relationships/hyperlink" Target="https://twitter.com/swaraj45" TargetMode="External"/><Relationship Id="rId1527" Type="http://schemas.openxmlformats.org/officeDocument/2006/relationships/hyperlink" Target="http://pbs.twimg.com/profile_images/879969442314174464/CrLDFHDN_normal.jpg" TargetMode="External"/><Relationship Id="rId1734" Type="http://schemas.openxmlformats.org/officeDocument/2006/relationships/hyperlink" Target="http://pbs.twimg.com/profile_images/793789455236669440/6P6lZzke_normal.jpg" TargetMode="External"/><Relationship Id="rId1941" Type="http://schemas.openxmlformats.org/officeDocument/2006/relationships/hyperlink" Target="http://pbs.twimg.com/profile_images/879881984767660033/ks-8lsex_normal.jpg" TargetMode="External"/><Relationship Id="rId4140" Type="http://schemas.openxmlformats.org/officeDocument/2006/relationships/hyperlink" Target="https://twitter.com/shilpitiwari5" TargetMode="External"/><Relationship Id="rId26" Type="http://schemas.openxmlformats.org/officeDocument/2006/relationships/hyperlink" Target="https://t.co/TWUQEGgi2W" TargetMode="External"/><Relationship Id="rId3699" Type="http://schemas.openxmlformats.org/officeDocument/2006/relationships/hyperlink" Target="https://twitter.com/harshshukla_bjp" TargetMode="External"/><Relationship Id="rId4000" Type="http://schemas.openxmlformats.org/officeDocument/2006/relationships/hyperlink" Target="https://twitter.com/aam" TargetMode="External"/><Relationship Id="rId1801" Type="http://schemas.openxmlformats.org/officeDocument/2006/relationships/hyperlink" Target="http://pbs.twimg.com/profile_images/612886477681233920/nuJ_zAVm_normal.jpg" TargetMode="External"/><Relationship Id="rId3559" Type="http://schemas.openxmlformats.org/officeDocument/2006/relationships/hyperlink" Target="https://twitter.com/chandrabhanpan5" TargetMode="External"/><Relationship Id="rId687" Type="http://schemas.openxmlformats.org/officeDocument/2006/relationships/hyperlink" Target="http://t.co/0XrXaEu7Ko" TargetMode="External"/><Relationship Id="rId2368" Type="http://schemas.openxmlformats.org/officeDocument/2006/relationships/hyperlink" Target="http://pbs.twimg.com/profile_images/876960268235923456/tPYAy2tx_normal.jpg" TargetMode="External"/><Relationship Id="rId3766" Type="http://schemas.openxmlformats.org/officeDocument/2006/relationships/hyperlink" Target="https://twitter.com/rajkshroff" TargetMode="External"/><Relationship Id="rId3973" Type="http://schemas.openxmlformats.org/officeDocument/2006/relationships/hyperlink" Target="https://twitter.com/mapimat" TargetMode="External"/><Relationship Id="rId894" Type="http://schemas.openxmlformats.org/officeDocument/2006/relationships/hyperlink" Target="http://pbs.twimg.com/profile_images/551980514836365312/2risZpzU_normal.jpeg" TargetMode="External"/><Relationship Id="rId1177" Type="http://schemas.openxmlformats.org/officeDocument/2006/relationships/hyperlink" Target="http://pbs.twimg.com/profile_images/879504688298704896/qv9bnk-Y_normal.jpg" TargetMode="External"/><Relationship Id="rId2575" Type="http://schemas.openxmlformats.org/officeDocument/2006/relationships/hyperlink" Target="http://pbs.twimg.com/profile_images/880346094223413249/MKi_b9k__normal.jpg" TargetMode="External"/><Relationship Id="rId2782" Type="http://schemas.openxmlformats.org/officeDocument/2006/relationships/hyperlink" Target="https://twitter.com/dhawla2014" TargetMode="External"/><Relationship Id="rId3419" Type="http://schemas.openxmlformats.org/officeDocument/2006/relationships/hyperlink" Target="https://twitter.com/akashvaniair" TargetMode="External"/><Relationship Id="rId3626" Type="http://schemas.openxmlformats.org/officeDocument/2006/relationships/hyperlink" Target="https://twitter.com/drbalvant" TargetMode="External"/><Relationship Id="rId3833" Type="http://schemas.openxmlformats.org/officeDocument/2006/relationships/hyperlink" Target="https://twitter.com/aparna" TargetMode="External"/><Relationship Id="rId547" Type="http://schemas.openxmlformats.org/officeDocument/2006/relationships/hyperlink" Target="https://t.co/3WzgN60rgI" TargetMode="External"/><Relationship Id="rId754" Type="http://schemas.openxmlformats.org/officeDocument/2006/relationships/hyperlink" Target="https://t.co/cUPuAdkyYa" TargetMode="External"/><Relationship Id="rId961" Type="http://schemas.openxmlformats.org/officeDocument/2006/relationships/hyperlink" Target="http://pbs.twimg.com/profile_images/875925134627938304/xLZc8CbO_normal.jpg" TargetMode="External"/><Relationship Id="rId1384" Type="http://schemas.openxmlformats.org/officeDocument/2006/relationships/hyperlink" Target="http://pbs.twimg.com/profile_images/873946380464562176/-Dy_RKBw_normal.jpg" TargetMode="External"/><Relationship Id="rId1591" Type="http://schemas.openxmlformats.org/officeDocument/2006/relationships/hyperlink" Target="http://abs.twimg.com/sticky/default_profile_images/default_profile_normal.png" TargetMode="External"/><Relationship Id="rId2228" Type="http://schemas.openxmlformats.org/officeDocument/2006/relationships/hyperlink" Target="http://pbs.twimg.com/profile_images/595897564668407808/p2xhDHoq_normal.jpg" TargetMode="External"/><Relationship Id="rId2435" Type="http://schemas.openxmlformats.org/officeDocument/2006/relationships/hyperlink" Target="http://pbs.twimg.com/profile_images/680328711372181504/Hhslm7Me_normal.jpg" TargetMode="External"/><Relationship Id="rId2642" Type="http://schemas.openxmlformats.org/officeDocument/2006/relationships/hyperlink" Target="http://pbs.twimg.com/profile_images/826887446512201729/t75UMIaW_normal.jpg" TargetMode="External"/><Relationship Id="rId3900" Type="http://schemas.openxmlformats.org/officeDocument/2006/relationships/hyperlink" Target="https://twitter.com/dipendralal" TargetMode="External"/><Relationship Id="rId90" Type="http://schemas.openxmlformats.org/officeDocument/2006/relationships/hyperlink" Target="https://t.co/FXx6qx0l4i" TargetMode="External"/><Relationship Id="rId407" Type="http://schemas.openxmlformats.org/officeDocument/2006/relationships/hyperlink" Target="https://t.co/0JkosaJFwK" TargetMode="External"/><Relationship Id="rId614" Type="http://schemas.openxmlformats.org/officeDocument/2006/relationships/hyperlink" Target="https://t.co/HoKemqObMg" TargetMode="External"/><Relationship Id="rId821" Type="http://schemas.openxmlformats.org/officeDocument/2006/relationships/hyperlink" Target="http://pbs.twimg.com/profile_images/870328230498226176/CeASU-Af_normal.jpg" TargetMode="External"/><Relationship Id="rId1037" Type="http://schemas.openxmlformats.org/officeDocument/2006/relationships/hyperlink" Target="http://pbs.twimg.com/profile_images/880135457866080257/N93oRx8G_normal.jpg" TargetMode="External"/><Relationship Id="rId1244" Type="http://schemas.openxmlformats.org/officeDocument/2006/relationships/hyperlink" Target="http://pbs.twimg.com/profile_images/778122595803815936/kbVWxMhw_normal.jpg" TargetMode="External"/><Relationship Id="rId1451" Type="http://schemas.openxmlformats.org/officeDocument/2006/relationships/hyperlink" Target="http://pbs.twimg.com/profile_images/845515888396775424/qIgywbeh_normal.jpg" TargetMode="External"/><Relationship Id="rId2502" Type="http://schemas.openxmlformats.org/officeDocument/2006/relationships/hyperlink" Target="http://pbs.twimg.com/profile_images/865281799622098944/CNVa6pOD_normal.jpg" TargetMode="External"/><Relationship Id="rId1104" Type="http://schemas.openxmlformats.org/officeDocument/2006/relationships/hyperlink" Target="http://pbs.twimg.com/profile_images/853165778417455105/aqyGzFe7_normal.jpg" TargetMode="External"/><Relationship Id="rId1311" Type="http://schemas.openxmlformats.org/officeDocument/2006/relationships/hyperlink" Target="http://pbs.twimg.com/profile_images/881191639703724034/AEI-KubX_normal.jpg" TargetMode="External"/><Relationship Id="rId4467" Type="http://schemas.openxmlformats.org/officeDocument/2006/relationships/hyperlink" Target="https://twitter.com/nan_kabilan" TargetMode="External"/><Relationship Id="rId4674" Type="http://schemas.openxmlformats.org/officeDocument/2006/relationships/hyperlink" Target="https://twitter.com/nilakathalan_ve" TargetMode="External"/><Relationship Id="rId3069" Type="http://schemas.openxmlformats.org/officeDocument/2006/relationships/hyperlink" Target="https://twitter.com/sv" TargetMode="External"/><Relationship Id="rId3276" Type="http://schemas.openxmlformats.org/officeDocument/2006/relationships/hyperlink" Target="https://twitter.com/mamtabhardwaj80" TargetMode="External"/><Relationship Id="rId3483" Type="http://schemas.openxmlformats.org/officeDocument/2006/relationships/hyperlink" Target="https://twitter.com/james_beyond" TargetMode="External"/><Relationship Id="rId3690" Type="http://schemas.openxmlformats.org/officeDocument/2006/relationships/hyperlink" Target="https://twitter.com/cpraghav" TargetMode="External"/><Relationship Id="rId4327" Type="http://schemas.openxmlformats.org/officeDocument/2006/relationships/hyperlink" Target="https://twitter.com/newscomauhq" TargetMode="External"/><Relationship Id="rId4534" Type="http://schemas.openxmlformats.org/officeDocument/2006/relationships/hyperlink" Target="https://twitter.com/changesociety20" TargetMode="External"/><Relationship Id="rId197" Type="http://schemas.openxmlformats.org/officeDocument/2006/relationships/hyperlink" Target="https://t.co/p2DdG0VKoF" TargetMode="External"/><Relationship Id="rId2085" Type="http://schemas.openxmlformats.org/officeDocument/2006/relationships/hyperlink" Target="http://pbs.twimg.com/profile_images/770526000627220480/QvrJcYjo_normal.jpg" TargetMode="External"/><Relationship Id="rId2292" Type="http://schemas.openxmlformats.org/officeDocument/2006/relationships/hyperlink" Target="http://pbs.twimg.com/profile_images/877546519741825026/HXjClkvk_normal.jpg" TargetMode="External"/><Relationship Id="rId3136" Type="http://schemas.openxmlformats.org/officeDocument/2006/relationships/hyperlink" Target="https://twitter.com/vishaldadlani" TargetMode="External"/><Relationship Id="rId3343" Type="http://schemas.openxmlformats.org/officeDocument/2006/relationships/hyperlink" Target="https://twitter.com/anupamdeb775" TargetMode="External"/><Relationship Id="rId4741" Type="http://schemas.openxmlformats.org/officeDocument/2006/relationships/hyperlink" Target="https://twitter.com/a09ea2180ded422" TargetMode="External"/><Relationship Id="rId264" Type="http://schemas.openxmlformats.org/officeDocument/2006/relationships/hyperlink" Target="https://t.co/618iKSu3gN" TargetMode="External"/><Relationship Id="rId471" Type="http://schemas.openxmlformats.org/officeDocument/2006/relationships/hyperlink" Target="https://t.co/HmRuL0CyAi" TargetMode="External"/><Relationship Id="rId2152" Type="http://schemas.openxmlformats.org/officeDocument/2006/relationships/hyperlink" Target="http://pbs.twimg.com/profile_images/676254860287721472/1-Z-SZFK_normal.jpg" TargetMode="External"/><Relationship Id="rId3550" Type="http://schemas.openxmlformats.org/officeDocument/2006/relationships/hyperlink" Target="https://twitter.com/uber" TargetMode="External"/><Relationship Id="rId4601" Type="http://schemas.openxmlformats.org/officeDocument/2006/relationships/hyperlink" Target="https://twitter.com/akhil2302" TargetMode="External"/><Relationship Id="rId124" Type="http://schemas.openxmlformats.org/officeDocument/2006/relationships/hyperlink" Target="https://t.co/KCXHetIjxz" TargetMode="External"/><Relationship Id="rId3203" Type="http://schemas.openxmlformats.org/officeDocument/2006/relationships/hyperlink" Target="https://twitter.com/anandavikatan" TargetMode="External"/><Relationship Id="rId3410" Type="http://schemas.openxmlformats.org/officeDocument/2006/relationships/hyperlink" Target="https://twitter.com/rd_speak" TargetMode="External"/><Relationship Id="rId331" Type="http://schemas.openxmlformats.org/officeDocument/2006/relationships/hyperlink" Target="https://t.co/9HzhqKaGjk" TargetMode="External"/><Relationship Id="rId2012" Type="http://schemas.openxmlformats.org/officeDocument/2006/relationships/hyperlink" Target="http://pbs.twimg.com/profile_images/761188921950687232/Fs_jSTL7_normal.jpg" TargetMode="External"/><Relationship Id="rId2969" Type="http://schemas.openxmlformats.org/officeDocument/2006/relationships/hyperlink" Target="https://twitter.com/pratikdelhi" TargetMode="External"/><Relationship Id="rId1778" Type="http://schemas.openxmlformats.org/officeDocument/2006/relationships/hyperlink" Target="http://pbs.twimg.com/profile_images/877495413451960320/l8heUooh_normal.jpg" TargetMode="External"/><Relationship Id="rId1985" Type="http://schemas.openxmlformats.org/officeDocument/2006/relationships/hyperlink" Target="http://pbs.twimg.com/profile_images/660293022177890305/toEeO4Hp_normal.jpg" TargetMode="External"/><Relationship Id="rId2829" Type="http://schemas.openxmlformats.org/officeDocument/2006/relationships/hyperlink" Target="https://twitter.com/priyank03118966" TargetMode="External"/><Relationship Id="rId4184" Type="http://schemas.openxmlformats.org/officeDocument/2006/relationships/hyperlink" Target="https://twitter.com/sachinpilot" TargetMode="External"/><Relationship Id="rId4391" Type="http://schemas.openxmlformats.org/officeDocument/2006/relationships/hyperlink" Target="https://twitter.com/lambaalka" TargetMode="External"/><Relationship Id="rId1638" Type="http://schemas.openxmlformats.org/officeDocument/2006/relationships/hyperlink" Target="http://pbs.twimg.com/profile_images/865859388040503296/jTRsGuZ5_normal.jpg" TargetMode="External"/><Relationship Id="rId4044" Type="http://schemas.openxmlformats.org/officeDocument/2006/relationships/hyperlink" Target="https://twitter.com/ramcosystems" TargetMode="External"/><Relationship Id="rId4251" Type="http://schemas.openxmlformats.org/officeDocument/2006/relationships/hyperlink" Target="https://twitter.com/deccanherald" TargetMode="External"/><Relationship Id="rId1845" Type="http://schemas.openxmlformats.org/officeDocument/2006/relationships/hyperlink" Target="http://abs.twimg.com/sticky/default_profile_images/default_profile_normal.png" TargetMode="External"/><Relationship Id="rId3060" Type="http://schemas.openxmlformats.org/officeDocument/2006/relationships/hyperlink" Target="https://twitter.com/jitendrajain_" TargetMode="External"/><Relationship Id="rId4111" Type="http://schemas.openxmlformats.org/officeDocument/2006/relationships/hyperlink" Target="https://twitter.com/bkanad" TargetMode="External"/><Relationship Id="rId1705" Type="http://schemas.openxmlformats.org/officeDocument/2006/relationships/hyperlink" Target="http://pbs.twimg.com/profile_images/3120337472/c122ce870923bc70c7a457e8d30a06a1_normal.jpeg" TargetMode="External"/><Relationship Id="rId1912" Type="http://schemas.openxmlformats.org/officeDocument/2006/relationships/hyperlink" Target="http://pbs.twimg.com/profile_images/843431312413380608/YeovjdIl_normal.jpg" TargetMode="External"/><Relationship Id="rId3877" Type="http://schemas.openxmlformats.org/officeDocument/2006/relationships/hyperlink" Target="https://twitter.com/sidparmar_" TargetMode="External"/><Relationship Id="rId798" Type="http://schemas.openxmlformats.org/officeDocument/2006/relationships/hyperlink" Target="http://pbs.twimg.com/profile_images/852871793836789760/NyWlm6tk_normal.jpg" TargetMode="External"/><Relationship Id="rId2479" Type="http://schemas.openxmlformats.org/officeDocument/2006/relationships/hyperlink" Target="http://pbs.twimg.com/profile_images/836167887819685888/pIrkpoE2_normal.jpg" TargetMode="External"/><Relationship Id="rId2686" Type="http://schemas.openxmlformats.org/officeDocument/2006/relationships/hyperlink" Target="http://pbs.twimg.com/profile_images/876430438234902531/cBjo9Zzl_normal.jpg" TargetMode="External"/><Relationship Id="rId2893" Type="http://schemas.openxmlformats.org/officeDocument/2006/relationships/hyperlink" Target="https://twitter.com/guptasachin2911" TargetMode="External"/><Relationship Id="rId3737" Type="http://schemas.openxmlformats.org/officeDocument/2006/relationships/hyperlink" Target="https://twitter.com/amithhegde7" TargetMode="External"/><Relationship Id="rId3944" Type="http://schemas.openxmlformats.org/officeDocument/2006/relationships/hyperlink" Target="https://twitter.com/antonymi9876543" TargetMode="External"/><Relationship Id="rId658" Type="http://schemas.openxmlformats.org/officeDocument/2006/relationships/hyperlink" Target="https://t.co/87IIKRdXed" TargetMode="External"/><Relationship Id="rId865" Type="http://schemas.openxmlformats.org/officeDocument/2006/relationships/hyperlink" Target="http://pbs.twimg.com/profile_images/718314968102367232/ypY1GPCQ_normal.jpg" TargetMode="External"/><Relationship Id="rId1288" Type="http://schemas.openxmlformats.org/officeDocument/2006/relationships/hyperlink" Target="http://pbs.twimg.com/profile_images/830411975175892992/vW5P7wAL_normal.jpg" TargetMode="External"/><Relationship Id="rId1495" Type="http://schemas.openxmlformats.org/officeDocument/2006/relationships/hyperlink" Target="http://pbs.twimg.com/profile_images/636024080659931140/Vr5zx_nB_normal.jpg" TargetMode="External"/><Relationship Id="rId2339" Type="http://schemas.openxmlformats.org/officeDocument/2006/relationships/hyperlink" Target="http://pbs.twimg.com/profile_images/684286778056953856/hfFLZhUk_normal.jpg" TargetMode="External"/><Relationship Id="rId2546" Type="http://schemas.openxmlformats.org/officeDocument/2006/relationships/hyperlink" Target="http://pbs.twimg.com/profile_images/881558526589493248/uC5SF6kD_normal.jpg" TargetMode="External"/><Relationship Id="rId2753" Type="http://schemas.openxmlformats.org/officeDocument/2006/relationships/hyperlink" Target="http://pbs.twimg.com/profile_images/881462365119692800/pCO7-XRx_normal.jpg" TargetMode="External"/><Relationship Id="rId2960" Type="http://schemas.openxmlformats.org/officeDocument/2006/relationships/hyperlink" Target="https://twitter.com/pavanpavs254" TargetMode="External"/><Relationship Id="rId3804" Type="http://schemas.openxmlformats.org/officeDocument/2006/relationships/hyperlink" Target="https://twitter.com/mrajesh250" TargetMode="External"/><Relationship Id="rId518" Type="http://schemas.openxmlformats.org/officeDocument/2006/relationships/hyperlink" Target="https://t.co/HTFbzBANWX" TargetMode="External"/><Relationship Id="rId725" Type="http://schemas.openxmlformats.org/officeDocument/2006/relationships/hyperlink" Target="https://t.co/64AFkFaDFk" TargetMode="External"/><Relationship Id="rId932" Type="http://schemas.openxmlformats.org/officeDocument/2006/relationships/hyperlink" Target="http://pbs.twimg.com/profile_images/790907338982961152/3--mfCK1_normal.jpg" TargetMode="External"/><Relationship Id="rId1148" Type="http://schemas.openxmlformats.org/officeDocument/2006/relationships/hyperlink" Target="http://pbs.twimg.com/profile_images/668474173522505730/Jy8gXv4Z_normal.jpg" TargetMode="External"/><Relationship Id="rId1355" Type="http://schemas.openxmlformats.org/officeDocument/2006/relationships/hyperlink" Target="http://pbs.twimg.com/profile_images/878846061971996672/UmhtBJRB_normal.jpg" TargetMode="External"/><Relationship Id="rId1562" Type="http://schemas.openxmlformats.org/officeDocument/2006/relationships/hyperlink" Target="http://pbs.twimg.com/profile_images/876072436206157824/kA2pB_6N_normal.jpg" TargetMode="External"/><Relationship Id="rId2406" Type="http://schemas.openxmlformats.org/officeDocument/2006/relationships/hyperlink" Target="http://pbs.twimg.com/profile_images/822648272288436224/YHadaONs_normal.jpg" TargetMode="External"/><Relationship Id="rId2613" Type="http://schemas.openxmlformats.org/officeDocument/2006/relationships/hyperlink" Target="http://abs.twimg.com/sticky/default_profile_images/default_profile_normal.png" TargetMode="External"/><Relationship Id="rId1008" Type="http://schemas.openxmlformats.org/officeDocument/2006/relationships/hyperlink" Target="http://pbs.twimg.com/profile_images/855796175974412288/VkNU0-mh_normal.jpg" TargetMode="External"/><Relationship Id="rId1215" Type="http://schemas.openxmlformats.org/officeDocument/2006/relationships/hyperlink" Target="http://abs.twimg.com/sticky/default_profile_images/default_profile_normal.png" TargetMode="External"/><Relationship Id="rId1422" Type="http://schemas.openxmlformats.org/officeDocument/2006/relationships/hyperlink" Target="http://pbs.twimg.com/profile_images/3585837109/9eb3a4f4f61f62603b2d6a0180c3cb4d_normal.jpeg" TargetMode="External"/><Relationship Id="rId2820" Type="http://schemas.openxmlformats.org/officeDocument/2006/relationships/hyperlink" Target="https://twitter.com/uselessburger" TargetMode="External"/><Relationship Id="rId4578" Type="http://schemas.openxmlformats.org/officeDocument/2006/relationships/hyperlink" Target="https://twitter.com/satzm" TargetMode="External"/><Relationship Id="rId61" Type="http://schemas.openxmlformats.org/officeDocument/2006/relationships/hyperlink" Target="http://t.co/yb7wpsZbDz" TargetMode="External"/><Relationship Id="rId3387" Type="http://schemas.openxmlformats.org/officeDocument/2006/relationships/hyperlink" Target="https://twitter.com/aloktg" TargetMode="External"/><Relationship Id="rId2196" Type="http://schemas.openxmlformats.org/officeDocument/2006/relationships/hyperlink" Target="http://abs.twimg.com/sticky/default_profile_images/default_profile_normal.png" TargetMode="External"/><Relationship Id="rId3594" Type="http://schemas.openxmlformats.org/officeDocument/2006/relationships/hyperlink" Target="https://twitter.com/anilahir07251" TargetMode="External"/><Relationship Id="rId4438" Type="http://schemas.openxmlformats.org/officeDocument/2006/relationships/hyperlink" Target="https://twitter.com/zalayogendra1" TargetMode="External"/><Relationship Id="rId4645" Type="http://schemas.openxmlformats.org/officeDocument/2006/relationships/hyperlink" Target="https://twitter.com/indiatoday" TargetMode="External"/><Relationship Id="rId168" Type="http://schemas.openxmlformats.org/officeDocument/2006/relationships/hyperlink" Target="https://t.co/ZGmXDBaXg9" TargetMode="External"/><Relationship Id="rId3247" Type="http://schemas.openxmlformats.org/officeDocument/2006/relationships/hyperlink" Target="https://twitter.com/ginniemahajan" TargetMode="External"/><Relationship Id="rId3454" Type="http://schemas.openxmlformats.org/officeDocument/2006/relationships/hyperlink" Target="https://twitter.com/saver_jain" TargetMode="External"/><Relationship Id="rId3661" Type="http://schemas.openxmlformats.org/officeDocument/2006/relationships/hyperlink" Target="https://twitter.com/ramtekekalyani" TargetMode="External"/><Relationship Id="rId4505" Type="http://schemas.openxmlformats.org/officeDocument/2006/relationships/hyperlink" Target="https://twitter.com/nickhunterr" TargetMode="External"/><Relationship Id="rId4712" Type="http://schemas.openxmlformats.org/officeDocument/2006/relationships/hyperlink" Target="https://twitter.com/padaiyaatchi" TargetMode="External"/><Relationship Id="rId375" Type="http://schemas.openxmlformats.org/officeDocument/2006/relationships/hyperlink" Target="https://t.co/lFGktgDmEc" TargetMode="External"/><Relationship Id="rId582" Type="http://schemas.openxmlformats.org/officeDocument/2006/relationships/hyperlink" Target="https://t.co/YGyE8gPQJ4" TargetMode="External"/><Relationship Id="rId2056" Type="http://schemas.openxmlformats.org/officeDocument/2006/relationships/hyperlink" Target="http://pbs.twimg.com/profile_images/729653952074158081/6GQFccPr_normal.jpg" TargetMode="External"/><Relationship Id="rId2263" Type="http://schemas.openxmlformats.org/officeDocument/2006/relationships/hyperlink" Target="http://pbs.twimg.com/profile_images/844571199896211458/8fM_gq2v_normal.jpg" TargetMode="External"/><Relationship Id="rId2470" Type="http://schemas.openxmlformats.org/officeDocument/2006/relationships/hyperlink" Target="http://pbs.twimg.com/profile_images/873369163250663425/t4aVtSUL_normal.jpg" TargetMode="External"/><Relationship Id="rId3107" Type="http://schemas.openxmlformats.org/officeDocument/2006/relationships/hyperlink" Target="https://twitter.com/addressofishq" TargetMode="External"/><Relationship Id="rId3314" Type="http://schemas.openxmlformats.org/officeDocument/2006/relationships/hyperlink" Target="https://twitter.com/kbbyju" TargetMode="External"/><Relationship Id="rId3521" Type="http://schemas.openxmlformats.org/officeDocument/2006/relationships/hyperlink" Target="https://twitter.com/aartish05668964" TargetMode="External"/><Relationship Id="rId235" Type="http://schemas.openxmlformats.org/officeDocument/2006/relationships/hyperlink" Target="https://t.co/8ysNaKXhPW" TargetMode="External"/><Relationship Id="rId442" Type="http://schemas.openxmlformats.org/officeDocument/2006/relationships/hyperlink" Target="https://t.co/yj18zL973F" TargetMode="External"/><Relationship Id="rId1072" Type="http://schemas.openxmlformats.org/officeDocument/2006/relationships/hyperlink" Target="http://pbs.twimg.com/profile_images/1367247044/Me_normal.jpg" TargetMode="External"/><Relationship Id="rId2123" Type="http://schemas.openxmlformats.org/officeDocument/2006/relationships/hyperlink" Target="http://pbs.twimg.com/profile_images/856472423222456321/cX6bvwLR_normal.jpg" TargetMode="External"/><Relationship Id="rId2330" Type="http://schemas.openxmlformats.org/officeDocument/2006/relationships/hyperlink" Target="http://pbs.twimg.com/profile_images/858891930473816066/0U15Gf25_normal.jpg" TargetMode="External"/><Relationship Id="rId302" Type="http://schemas.openxmlformats.org/officeDocument/2006/relationships/hyperlink" Target="https://t.co/lp0xQtxPzJ" TargetMode="External"/><Relationship Id="rId4088" Type="http://schemas.openxmlformats.org/officeDocument/2006/relationships/hyperlink" Target="https://twitter.com/incommuniti" TargetMode="External"/><Relationship Id="rId4295" Type="http://schemas.openxmlformats.org/officeDocument/2006/relationships/hyperlink" Target="https://twitter.com/balvir_dh" TargetMode="External"/><Relationship Id="rId1889" Type="http://schemas.openxmlformats.org/officeDocument/2006/relationships/hyperlink" Target="http://pbs.twimg.com/profile_images/537509144433926144/Ht5Eqjcg_normal.png" TargetMode="External"/><Relationship Id="rId4155" Type="http://schemas.openxmlformats.org/officeDocument/2006/relationships/hyperlink" Target="https://twitter.com/imamarsagar" TargetMode="External"/><Relationship Id="rId4362" Type="http://schemas.openxmlformats.org/officeDocument/2006/relationships/hyperlink" Target="https://twitter.com/mdimplevp" TargetMode="External"/><Relationship Id="rId1749" Type="http://schemas.openxmlformats.org/officeDocument/2006/relationships/hyperlink" Target="http://pbs.twimg.com/profile_images/811531173654466560/ZxOSfj5K_normal.jpg" TargetMode="External"/><Relationship Id="rId1956" Type="http://schemas.openxmlformats.org/officeDocument/2006/relationships/hyperlink" Target="http://pbs.twimg.com/profile_images/859258546894110721/48d7N2LU_normal.jpg" TargetMode="External"/><Relationship Id="rId3171" Type="http://schemas.openxmlformats.org/officeDocument/2006/relationships/hyperlink" Target="https://twitter.com/naron62195942" TargetMode="External"/><Relationship Id="rId4015" Type="http://schemas.openxmlformats.org/officeDocument/2006/relationships/hyperlink" Target="https://twitter.com/imanishbjp" TargetMode="External"/><Relationship Id="rId1609" Type="http://schemas.openxmlformats.org/officeDocument/2006/relationships/hyperlink" Target="http://pbs.twimg.com/profile_images/875087697177567232/Qfy0kRIP_normal.jpg" TargetMode="External"/><Relationship Id="rId1816" Type="http://schemas.openxmlformats.org/officeDocument/2006/relationships/hyperlink" Target="http://pbs.twimg.com/profile_images/494728360832925696/P6lteVpN_normal.jpeg" TargetMode="External"/><Relationship Id="rId4222" Type="http://schemas.openxmlformats.org/officeDocument/2006/relationships/hyperlink" Target="https://twitter.com/mr_crook01" TargetMode="External"/><Relationship Id="rId3031" Type="http://schemas.openxmlformats.org/officeDocument/2006/relationships/hyperlink" Target="https://twitter.com/ashu3page" TargetMode="External"/><Relationship Id="rId3988" Type="http://schemas.openxmlformats.org/officeDocument/2006/relationships/hyperlink" Target="https://twitter.com/pruthvidarshan5" TargetMode="External"/><Relationship Id="rId2797" Type="http://schemas.openxmlformats.org/officeDocument/2006/relationships/hyperlink" Target="https://twitter.com/nsitharaman" TargetMode="External"/><Relationship Id="rId3848" Type="http://schemas.openxmlformats.org/officeDocument/2006/relationships/hyperlink" Target="https://twitter.com/rashtrapatibhvn" TargetMode="External"/><Relationship Id="rId769" Type="http://schemas.openxmlformats.org/officeDocument/2006/relationships/hyperlink" Target="http://pbs.twimg.com/profile_images/816732402605137921/9iVoC2-w_normal.jpg" TargetMode="External"/><Relationship Id="rId976" Type="http://schemas.openxmlformats.org/officeDocument/2006/relationships/hyperlink" Target="http://pbs.twimg.com/profile_images/457533366/self_normal.jpg" TargetMode="External"/><Relationship Id="rId1399" Type="http://schemas.openxmlformats.org/officeDocument/2006/relationships/hyperlink" Target="http://pbs.twimg.com/profile_images/772059317897834496/EzZ8Uq4f_normal.jpg" TargetMode="External"/><Relationship Id="rId2657" Type="http://schemas.openxmlformats.org/officeDocument/2006/relationships/hyperlink" Target="http://pbs.twimg.com/profile_images/756840745999405056/M8OA2GRp_normal.jpg" TargetMode="External"/><Relationship Id="rId629" Type="http://schemas.openxmlformats.org/officeDocument/2006/relationships/hyperlink" Target="https://t.co/j5HfvLtzxu" TargetMode="External"/><Relationship Id="rId1259" Type="http://schemas.openxmlformats.org/officeDocument/2006/relationships/hyperlink" Target="http://pbs.twimg.com/profile_images/681792466291310592/clYB3Qea_normal.jpg" TargetMode="External"/><Relationship Id="rId1466" Type="http://schemas.openxmlformats.org/officeDocument/2006/relationships/hyperlink" Target="http://pbs.twimg.com/profile_images/795122958654197760/IADB0UTX_normal.jpg" TargetMode="External"/><Relationship Id="rId2864" Type="http://schemas.openxmlformats.org/officeDocument/2006/relationships/hyperlink" Target="https://twitter.com/927bigfm" TargetMode="External"/><Relationship Id="rId3708" Type="http://schemas.openxmlformats.org/officeDocument/2006/relationships/hyperlink" Target="https://twitter.com/hari_om_69" TargetMode="External"/><Relationship Id="rId3915" Type="http://schemas.openxmlformats.org/officeDocument/2006/relationships/hyperlink" Target="https://twitter.com/pros_p33" TargetMode="External"/><Relationship Id="rId836" Type="http://schemas.openxmlformats.org/officeDocument/2006/relationships/hyperlink" Target="http://pbs.twimg.com/profile_images/871192895570812928/aILMdRF6_normal.jpg" TargetMode="External"/><Relationship Id="rId1119" Type="http://schemas.openxmlformats.org/officeDocument/2006/relationships/hyperlink" Target="http://pbs.twimg.com/profile_images/878261910575226880/izQjUlO0_normal.jpg" TargetMode="External"/><Relationship Id="rId1673" Type="http://schemas.openxmlformats.org/officeDocument/2006/relationships/hyperlink" Target="http://pbs.twimg.com/profile_images/875664735852576768/9M8wEcdx_normal.jpg" TargetMode="External"/><Relationship Id="rId1880" Type="http://schemas.openxmlformats.org/officeDocument/2006/relationships/hyperlink" Target="http://pbs.twimg.com/profile_images/835008204065095680/HVcZg1Ni_normal.jpg" TargetMode="External"/><Relationship Id="rId2517" Type="http://schemas.openxmlformats.org/officeDocument/2006/relationships/hyperlink" Target="http://pbs.twimg.com/profile_images/877933042656063488/piYT0ukc_normal.jpg" TargetMode="External"/><Relationship Id="rId2724" Type="http://schemas.openxmlformats.org/officeDocument/2006/relationships/hyperlink" Target="http://pbs.twimg.com/profile_images/880877218154647553/1XW6GoLF_normal.jpg" TargetMode="External"/><Relationship Id="rId2931" Type="http://schemas.openxmlformats.org/officeDocument/2006/relationships/hyperlink" Target="https://twitter.com/muraliks_11" TargetMode="External"/><Relationship Id="rId903" Type="http://schemas.openxmlformats.org/officeDocument/2006/relationships/hyperlink" Target="http://pbs.twimg.com/profile_images/734747694019682304/H007Ks7l_normal.jpg" TargetMode="External"/><Relationship Id="rId1326" Type="http://schemas.openxmlformats.org/officeDocument/2006/relationships/hyperlink" Target="http://pbs.twimg.com/profile_images/735729754305748992/QBE3izOo_normal.jpg" TargetMode="External"/><Relationship Id="rId1533" Type="http://schemas.openxmlformats.org/officeDocument/2006/relationships/hyperlink" Target="http://pbs.twimg.com/profile_images/879899514936541185/roUv311I_normal.jpg" TargetMode="External"/><Relationship Id="rId1740" Type="http://schemas.openxmlformats.org/officeDocument/2006/relationships/hyperlink" Target="http://pbs.twimg.com/profile_images/842208670112968705/R8H3cATO_normal.jpg" TargetMode="External"/><Relationship Id="rId4689" Type="http://schemas.openxmlformats.org/officeDocument/2006/relationships/hyperlink" Target="https://twitter.com/shameemahmd786" TargetMode="External"/><Relationship Id="rId32" Type="http://schemas.openxmlformats.org/officeDocument/2006/relationships/hyperlink" Target="https://t.co/cLcA2PWzAG" TargetMode="External"/><Relationship Id="rId1600" Type="http://schemas.openxmlformats.org/officeDocument/2006/relationships/hyperlink" Target="http://pbs.twimg.com/profile_images/868776709327273984/YDX6IFtN_normal.jpg" TargetMode="External"/><Relationship Id="rId3498" Type="http://schemas.openxmlformats.org/officeDocument/2006/relationships/hyperlink" Target="https://twitter.com/sachin_rt" TargetMode="External"/><Relationship Id="rId4549" Type="http://schemas.openxmlformats.org/officeDocument/2006/relationships/hyperlink" Target="https://twitter.com/shyekra" TargetMode="External"/><Relationship Id="rId3358" Type="http://schemas.openxmlformats.org/officeDocument/2006/relationships/hyperlink" Target="https://twitter.com/itskartiiiiiii" TargetMode="External"/><Relationship Id="rId3565" Type="http://schemas.openxmlformats.org/officeDocument/2006/relationships/hyperlink" Target="https://twitter.com/e_devii" TargetMode="External"/><Relationship Id="rId3772" Type="http://schemas.openxmlformats.org/officeDocument/2006/relationships/hyperlink" Target="https://twitter.com/parveen07189687" TargetMode="External"/><Relationship Id="rId4409" Type="http://schemas.openxmlformats.org/officeDocument/2006/relationships/hyperlink" Target="https://twitter.com/dhume" TargetMode="External"/><Relationship Id="rId4616" Type="http://schemas.openxmlformats.org/officeDocument/2006/relationships/hyperlink" Target="https://twitter.com/matwalaprakash" TargetMode="External"/><Relationship Id="rId279" Type="http://schemas.openxmlformats.org/officeDocument/2006/relationships/hyperlink" Target="https://t.co/LBMmMCwjaP" TargetMode="External"/><Relationship Id="rId486" Type="http://schemas.openxmlformats.org/officeDocument/2006/relationships/hyperlink" Target="http://t.co/IOulTKN2CU" TargetMode="External"/><Relationship Id="rId693" Type="http://schemas.openxmlformats.org/officeDocument/2006/relationships/hyperlink" Target="https://t.co/Kv5LXACV5l" TargetMode="External"/><Relationship Id="rId2167" Type="http://schemas.openxmlformats.org/officeDocument/2006/relationships/hyperlink" Target="http://pbs.twimg.com/profile_images/687965148967915520/v0Wg9mP4_normal.jpg" TargetMode="External"/><Relationship Id="rId2374" Type="http://schemas.openxmlformats.org/officeDocument/2006/relationships/hyperlink" Target="http://pbs.twimg.com/profile_images/875851927329918977/UnATf52M_normal.jpg" TargetMode="External"/><Relationship Id="rId2581" Type="http://schemas.openxmlformats.org/officeDocument/2006/relationships/hyperlink" Target="http://pbs.twimg.com/profile_images/579906544214482944/WomMGAu-_normal.jpg" TargetMode="External"/><Relationship Id="rId3218" Type="http://schemas.openxmlformats.org/officeDocument/2006/relationships/hyperlink" Target="https://twitter.com/rangakidambee" TargetMode="External"/><Relationship Id="rId3425" Type="http://schemas.openxmlformats.org/officeDocument/2006/relationships/hyperlink" Target="https://twitter.com/amit_nevtia" TargetMode="External"/><Relationship Id="rId3632" Type="http://schemas.openxmlformats.org/officeDocument/2006/relationships/hyperlink" Target="https://twitter.com/ggn_gabru" TargetMode="External"/><Relationship Id="rId139" Type="http://schemas.openxmlformats.org/officeDocument/2006/relationships/hyperlink" Target="https://t.co/x2q7G6cY1C" TargetMode="External"/><Relationship Id="rId346" Type="http://schemas.openxmlformats.org/officeDocument/2006/relationships/hyperlink" Target="https://t.co/SICivh9K8b" TargetMode="External"/><Relationship Id="rId553" Type="http://schemas.openxmlformats.org/officeDocument/2006/relationships/hyperlink" Target="https://t.co/aGb4Y0bscd" TargetMode="External"/><Relationship Id="rId760" Type="http://schemas.openxmlformats.org/officeDocument/2006/relationships/hyperlink" Target="http://t.co/lDzZEgGZHD" TargetMode="External"/><Relationship Id="rId1183" Type="http://schemas.openxmlformats.org/officeDocument/2006/relationships/hyperlink" Target="http://pbs.twimg.com/profile_images/876519927980732416/s9_Ldnsw_normal.jpg" TargetMode="External"/><Relationship Id="rId1390" Type="http://schemas.openxmlformats.org/officeDocument/2006/relationships/hyperlink" Target="http://pbs.twimg.com/profile_images/579909206905462784/d0J5t31Z_normal.jpg" TargetMode="External"/><Relationship Id="rId2027" Type="http://schemas.openxmlformats.org/officeDocument/2006/relationships/hyperlink" Target="http://pbs.twimg.com/profile_images/557865559656632321/ZhqOxLVn_normal.jpeg" TargetMode="External"/><Relationship Id="rId2234" Type="http://schemas.openxmlformats.org/officeDocument/2006/relationships/hyperlink" Target="http://pbs.twimg.com/profile_images/734230661679046656/s4bFCNgo_normal.jpg" TargetMode="External"/><Relationship Id="rId2441" Type="http://schemas.openxmlformats.org/officeDocument/2006/relationships/hyperlink" Target="http://pbs.twimg.com/profile_images/881388559122309120/xubxv36f_normal.jpg" TargetMode="External"/><Relationship Id="rId206" Type="http://schemas.openxmlformats.org/officeDocument/2006/relationships/hyperlink" Target="https://t.co/XuhPTZunLw" TargetMode="External"/><Relationship Id="rId413" Type="http://schemas.openxmlformats.org/officeDocument/2006/relationships/hyperlink" Target="http://t.co/2rH3GFpOFJ" TargetMode="External"/><Relationship Id="rId1043" Type="http://schemas.openxmlformats.org/officeDocument/2006/relationships/hyperlink" Target="http://pbs.twimg.com/profile_images/833344735150436352/ahc09OeJ_normal.jpg" TargetMode="External"/><Relationship Id="rId4199" Type="http://schemas.openxmlformats.org/officeDocument/2006/relationships/hyperlink" Target="https://twitter.com/rameshwararyag" TargetMode="External"/><Relationship Id="rId620" Type="http://schemas.openxmlformats.org/officeDocument/2006/relationships/hyperlink" Target="https://t.co/0Q9XV6DHlR" TargetMode="External"/><Relationship Id="rId1250" Type="http://schemas.openxmlformats.org/officeDocument/2006/relationships/hyperlink" Target="http://pbs.twimg.com/profile_images/771011974268235776/FcYkZmfN_normal.jpg" TargetMode="External"/><Relationship Id="rId2301" Type="http://schemas.openxmlformats.org/officeDocument/2006/relationships/hyperlink" Target="http://pbs.twimg.com/profile_images/610786270348861440/4zA4GTZ5_normal.jpg" TargetMode="External"/><Relationship Id="rId4059" Type="http://schemas.openxmlformats.org/officeDocument/2006/relationships/hyperlink" Target="https://twitter.com/henne38" TargetMode="External"/><Relationship Id="rId1110" Type="http://schemas.openxmlformats.org/officeDocument/2006/relationships/hyperlink" Target="http://pbs.twimg.com/profile_images/1636716315/329716525_normal.jpg" TargetMode="External"/><Relationship Id="rId4266" Type="http://schemas.openxmlformats.org/officeDocument/2006/relationships/hyperlink" Target="https://twitter.com/rpm_bjp" TargetMode="External"/><Relationship Id="rId4473" Type="http://schemas.openxmlformats.org/officeDocument/2006/relationships/hyperlink" Target="https://twitter.com/kanishkalad" TargetMode="External"/><Relationship Id="rId4680" Type="http://schemas.openxmlformats.org/officeDocument/2006/relationships/hyperlink" Target="https://twitter.com/et_rise" TargetMode="External"/><Relationship Id="rId1927" Type="http://schemas.openxmlformats.org/officeDocument/2006/relationships/hyperlink" Target="http://pbs.twimg.com/profile_images/770584650876092416/wkheaAB7_normal.jpg" TargetMode="External"/><Relationship Id="rId3075" Type="http://schemas.openxmlformats.org/officeDocument/2006/relationships/hyperlink" Target="https://twitter.com/chandra97990296" TargetMode="External"/><Relationship Id="rId3282" Type="http://schemas.openxmlformats.org/officeDocument/2006/relationships/hyperlink" Target="https://twitter.com/ashukkla" TargetMode="External"/><Relationship Id="rId4126" Type="http://schemas.openxmlformats.org/officeDocument/2006/relationships/hyperlink" Target="https://twitter.com/spsinghbjp" TargetMode="External"/><Relationship Id="rId4333" Type="http://schemas.openxmlformats.org/officeDocument/2006/relationships/hyperlink" Target="https://twitter.com/dharmendraawa17" TargetMode="External"/><Relationship Id="rId4540" Type="http://schemas.openxmlformats.org/officeDocument/2006/relationships/hyperlink" Target="https://twitter.com/ashokku66663096" TargetMode="External"/><Relationship Id="rId2091" Type="http://schemas.openxmlformats.org/officeDocument/2006/relationships/hyperlink" Target="http://pbs.twimg.com/profile_images/522173238600679424/SwkUkDlG_normal.png" TargetMode="External"/><Relationship Id="rId3142" Type="http://schemas.openxmlformats.org/officeDocument/2006/relationships/hyperlink" Target="https://twitter.com/deependershooda" TargetMode="External"/><Relationship Id="rId4400" Type="http://schemas.openxmlformats.org/officeDocument/2006/relationships/hyperlink" Target="https://twitter.com/pradipbora18" TargetMode="External"/><Relationship Id="rId270" Type="http://schemas.openxmlformats.org/officeDocument/2006/relationships/hyperlink" Target="http://t.co/oQ39iHQzmA" TargetMode="External"/><Relationship Id="rId3002" Type="http://schemas.openxmlformats.org/officeDocument/2006/relationships/hyperlink" Target="https://twitter.com/bhupinderbjpggn" TargetMode="External"/><Relationship Id="rId130" Type="http://schemas.openxmlformats.org/officeDocument/2006/relationships/hyperlink" Target="https://t.co/FW0yZ6P4fo" TargetMode="External"/><Relationship Id="rId3959" Type="http://schemas.openxmlformats.org/officeDocument/2006/relationships/hyperlink" Target="https://twitter.com/cmofficeassam" TargetMode="External"/><Relationship Id="rId2768" Type="http://schemas.openxmlformats.org/officeDocument/2006/relationships/hyperlink" Target="https://twitter.com/kkh_shubhi" TargetMode="External"/><Relationship Id="rId2975" Type="http://schemas.openxmlformats.org/officeDocument/2006/relationships/hyperlink" Target="https://twitter.com/bimal_pr" TargetMode="External"/><Relationship Id="rId3819" Type="http://schemas.openxmlformats.org/officeDocument/2006/relationships/hyperlink" Target="https://twitter.com/rajeevtaneja11" TargetMode="External"/><Relationship Id="rId947" Type="http://schemas.openxmlformats.org/officeDocument/2006/relationships/hyperlink" Target="http://pbs.twimg.com/profile_images/879203758621831168/9wyoV0hd_normal.jpg" TargetMode="External"/><Relationship Id="rId1577" Type="http://schemas.openxmlformats.org/officeDocument/2006/relationships/hyperlink" Target="http://pbs.twimg.com/profile_images/782094617093234688/1_ewENB7_normal.jpg" TargetMode="External"/><Relationship Id="rId1784" Type="http://schemas.openxmlformats.org/officeDocument/2006/relationships/hyperlink" Target="http://pbs.twimg.com/profile_images/781589170946920450/hRc-_iAn_normal.jpg" TargetMode="External"/><Relationship Id="rId1991" Type="http://schemas.openxmlformats.org/officeDocument/2006/relationships/hyperlink" Target="http://pbs.twimg.com/profile_images/881341331435655168/t_Ep5U2k_normal.jpg" TargetMode="External"/><Relationship Id="rId2628" Type="http://schemas.openxmlformats.org/officeDocument/2006/relationships/hyperlink" Target="http://pbs.twimg.com/profile_images/763383839494250496/l1lRaru5_normal.jpg" TargetMode="External"/><Relationship Id="rId2835" Type="http://schemas.openxmlformats.org/officeDocument/2006/relationships/hyperlink" Target="https://twitter.com/jamsadm" TargetMode="External"/><Relationship Id="rId4190" Type="http://schemas.openxmlformats.org/officeDocument/2006/relationships/hyperlink" Target="https://twitter.com/greatheretic" TargetMode="External"/><Relationship Id="rId76" Type="http://schemas.openxmlformats.org/officeDocument/2006/relationships/hyperlink" Target="https://t.co/C5BdceKdyd" TargetMode="External"/><Relationship Id="rId807" Type="http://schemas.openxmlformats.org/officeDocument/2006/relationships/hyperlink" Target="http://pbs.twimg.com/profile_images/881482121356820480/0IGdBlJp_normal.jpg" TargetMode="External"/><Relationship Id="rId1437" Type="http://schemas.openxmlformats.org/officeDocument/2006/relationships/hyperlink" Target="http://pbs.twimg.com/profile_images/2226984004/96351072-e4d0-49cc-85da-0fb91f8ac46f_normal.png" TargetMode="External"/><Relationship Id="rId1644" Type="http://schemas.openxmlformats.org/officeDocument/2006/relationships/hyperlink" Target="http://pbs.twimg.com/profile_images/768311501799043077/30yAUyrX_normal.jpg" TargetMode="External"/><Relationship Id="rId1851" Type="http://schemas.openxmlformats.org/officeDocument/2006/relationships/hyperlink" Target="http://pbs.twimg.com/profile_images/878972483109605379/g3Gz1k_o_normal.jpg" TargetMode="External"/><Relationship Id="rId2902" Type="http://schemas.openxmlformats.org/officeDocument/2006/relationships/hyperlink" Target="https://twitter.com/muntaziraapka" TargetMode="External"/><Relationship Id="rId4050" Type="http://schemas.openxmlformats.org/officeDocument/2006/relationships/hyperlink" Target="https://twitter.com/behappy0812" TargetMode="External"/><Relationship Id="rId1504" Type="http://schemas.openxmlformats.org/officeDocument/2006/relationships/hyperlink" Target="http://pbs.twimg.com/profile_images/843059015668174850/rpfjXdO-_normal.jpg" TargetMode="External"/><Relationship Id="rId1711" Type="http://schemas.openxmlformats.org/officeDocument/2006/relationships/hyperlink" Target="http://pbs.twimg.com/profile_images/872153055680020480/pn_lRXmh_normal.jpg" TargetMode="External"/><Relationship Id="rId3469" Type="http://schemas.openxmlformats.org/officeDocument/2006/relationships/hyperlink" Target="https://twitter.com/startupindia" TargetMode="External"/><Relationship Id="rId3676" Type="http://schemas.openxmlformats.org/officeDocument/2006/relationships/hyperlink" Target="https://twitter.com/indian_stockss" TargetMode="External"/><Relationship Id="rId597" Type="http://schemas.openxmlformats.org/officeDocument/2006/relationships/hyperlink" Target="https://t.co/VvjzLGjTNL" TargetMode="External"/><Relationship Id="rId2278" Type="http://schemas.openxmlformats.org/officeDocument/2006/relationships/hyperlink" Target="http://pbs.twimg.com/profile_images/865157399782371331/xin6cZOS_normal.jpg" TargetMode="External"/><Relationship Id="rId2485" Type="http://schemas.openxmlformats.org/officeDocument/2006/relationships/hyperlink" Target="http://pbs.twimg.com/profile_images/728799932677689344/vVJZ2WkZ_normal.jpg" TargetMode="External"/><Relationship Id="rId3329" Type="http://schemas.openxmlformats.org/officeDocument/2006/relationships/hyperlink" Target="https://twitter.com/rajeevtwari0505" TargetMode="External"/><Relationship Id="rId3883" Type="http://schemas.openxmlformats.org/officeDocument/2006/relationships/hyperlink" Target="https://twitter.com/rohitg_mba" TargetMode="External"/><Relationship Id="rId4727" Type="http://schemas.openxmlformats.org/officeDocument/2006/relationships/hyperlink" Target="https://twitter.com/iamwarriorsavvy" TargetMode="External"/><Relationship Id="rId457" Type="http://schemas.openxmlformats.org/officeDocument/2006/relationships/hyperlink" Target="https://t.co/eCbxoERtnW" TargetMode="External"/><Relationship Id="rId1087" Type="http://schemas.openxmlformats.org/officeDocument/2006/relationships/hyperlink" Target="http://pbs.twimg.com/profile_images/470661580833964032/CleLOeD1_normal.jpeg" TargetMode="External"/><Relationship Id="rId1294" Type="http://schemas.openxmlformats.org/officeDocument/2006/relationships/hyperlink" Target="http://pbs.twimg.com/profile_images/825242213940490241/KKchPmSs_normal.jpg" TargetMode="External"/><Relationship Id="rId2138" Type="http://schemas.openxmlformats.org/officeDocument/2006/relationships/hyperlink" Target="http://pbs.twimg.com/profile_images/799559999001268226/li-EyYlw_normal.jpg" TargetMode="External"/><Relationship Id="rId2692" Type="http://schemas.openxmlformats.org/officeDocument/2006/relationships/hyperlink" Target="http://pbs.twimg.com/profile_images/592577318511489024/OhZq-51G_normal.jpg" TargetMode="External"/><Relationship Id="rId3536" Type="http://schemas.openxmlformats.org/officeDocument/2006/relationships/hyperlink" Target="https://twitter.com/sikenshekhar" TargetMode="External"/><Relationship Id="rId3743" Type="http://schemas.openxmlformats.org/officeDocument/2006/relationships/hyperlink" Target="https://twitter.com/vinnykhullar" TargetMode="External"/><Relationship Id="rId3950" Type="http://schemas.openxmlformats.org/officeDocument/2006/relationships/hyperlink" Target="https://twitter.com/rofrectretab191" TargetMode="External"/><Relationship Id="rId664" Type="http://schemas.openxmlformats.org/officeDocument/2006/relationships/hyperlink" Target="https://t.co/DHlHeRPjG3" TargetMode="External"/><Relationship Id="rId871" Type="http://schemas.openxmlformats.org/officeDocument/2006/relationships/hyperlink" Target="http://pbs.twimg.com/profile_images/849283615821135872/uwdSTaoW_normal.jpg" TargetMode="External"/><Relationship Id="rId2345" Type="http://schemas.openxmlformats.org/officeDocument/2006/relationships/hyperlink" Target="http://pbs.twimg.com/profile_images/625222250266886146/Yy_mu4-H_normal.jpg" TargetMode="External"/><Relationship Id="rId2552" Type="http://schemas.openxmlformats.org/officeDocument/2006/relationships/hyperlink" Target="http://pbs.twimg.com/profile_images/787872631101886464/--UY1vO__normal.jpg" TargetMode="External"/><Relationship Id="rId3603" Type="http://schemas.openxmlformats.org/officeDocument/2006/relationships/hyperlink" Target="https://twitter.com/budharam_ji" TargetMode="External"/><Relationship Id="rId3810" Type="http://schemas.openxmlformats.org/officeDocument/2006/relationships/hyperlink" Target="https://twitter.com/koltovskoyyakov" TargetMode="External"/><Relationship Id="rId317" Type="http://schemas.openxmlformats.org/officeDocument/2006/relationships/hyperlink" Target="https://t.co/zYFgYk6eQB" TargetMode="External"/><Relationship Id="rId524" Type="http://schemas.openxmlformats.org/officeDocument/2006/relationships/hyperlink" Target="http://t.co/9lmYcQTi5g" TargetMode="External"/><Relationship Id="rId731" Type="http://schemas.openxmlformats.org/officeDocument/2006/relationships/hyperlink" Target="http://t.co/kmsWFYQOvU" TargetMode="External"/><Relationship Id="rId1154" Type="http://schemas.openxmlformats.org/officeDocument/2006/relationships/hyperlink" Target="http://pbs.twimg.com/profile_images/863672239618535424/4yRKp5SC_normal.jpg" TargetMode="External"/><Relationship Id="rId1361" Type="http://schemas.openxmlformats.org/officeDocument/2006/relationships/hyperlink" Target="http://pbs.twimg.com/profile_images/848230677510270977/CuQRdFCn_normal.jpg" TargetMode="External"/><Relationship Id="rId2205" Type="http://schemas.openxmlformats.org/officeDocument/2006/relationships/hyperlink" Target="http://pbs.twimg.com/profile_images/879774405227724800/_a4u6ZVX_normal.jpg" TargetMode="External"/><Relationship Id="rId2412" Type="http://schemas.openxmlformats.org/officeDocument/2006/relationships/hyperlink" Target="http://pbs.twimg.com/profile_images/829271514558103554/omFwu5yC_normal.jpg" TargetMode="External"/><Relationship Id="rId1014" Type="http://schemas.openxmlformats.org/officeDocument/2006/relationships/hyperlink" Target="http://pbs.twimg.com/profile_images/823367623085682688/WzmEMz3w_normal.jpg" TargetMode="External"/><Relationship Id="rId1221" Type="http://schemas.openxmlformats.org/officeDocument/2006/relationships/hyperlink" Target="http://pbs.twimg.com/profile_images/879669154009063424/t-f0GiDE_normal.jpg" TargetMode="External"/><Relationship Id="rId4377" Type="http://schemas.openxmlformats.org/officeDocument/2006/relationships/hyperlink" Target="https://twitter.com/mikraemer" TargetMode="External"/><Relationship Id="rId4584" Type="http://schemas.openxmlformats.org/officeDocument/2006/relationships/hyperlink" Target="https://twitter.com/poonams83677716"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8" Type="http://schemas.openxmlformats.org/officeDocument/2006/relationships/comments" Target="../comments5.xml"/><Relationship Id="rId3" Type="http://schemas.openxmlformats.org/officeDocument/2006/relationships/vmlDrawing" Target="../drawings/vmlDrawing5.vml"/><Relationship Id="rId7" Type="http://schemas.openxmlformats.org/officeDocument/2006/relationships/table" Target="../tables/table8.xml"/><Relationship Id="rId2" Type="http://schemas.openxmlformats.org/officeDocument/2006/relationships/drawing" Target="../drawings/drawing1.xml"/><Relationship Id="rId1" Type="http://schemas.openxmlformats.org/officeDocument/2006/relationships/printerSettings" Target="../printerSettings/printerSettings6.bin"/><Relationship Id="rId6" Type="http://schemas.openxmlformats.org/officeDocument/2006/relationships/table" Target="../tables/table7.xml"/><Relationship Id="rId5" Type="http://schemas.openxmlformats.org/officeDocument/2006/relationships/table" Target="../tables/table6.xml"/><Relationship Id="rId4" Type="http://schemas.openxmlformats.org/officeDocument/2006/relationships/table" Target="../tables/table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2.xml"/><Relationship Id="rId1" Type="http://schemas.openxmlformats.org/officeDocument/2006/relationships/printerSettings" Target="../printerSettings/printerSettings7.bin"/><Relationship Id="rId4" Type="http://schemas.openxmlformats.org/officeDocument/2006/relationships/table" Target="../tables/table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Z2604"/>
  <sheetViews>
    <sheetView tabSelected="1" workbookViewId="0">
      <pane xSplit="2" ySplit="2" topLeftCell="P3" activePane="bottomRight" state="frozen"/>
      <selection pane="topRight" activeCell="C1" sqref="C1"/>
      <selection pane="bottomLeft" activeCell="A3" sqref="A3"/>
      <selection pane="bottomRight" activeCell="Z30" sqref="Z30"/>
    </sheetView>
  </sheetViews>
  <sheetFormatPr defaultRowHeight="15" x14ac:dyDescent="0.25"/>
  <cols>
    <col min="1" max="2" width="10.42578125" style="1" customWidth="1"/>
    <col min="3" max="3" width="7.85546875" style="3" bestFit="1" customWidth="1"/>
    <col min="4" max="4" width="8.7109375" style="2" bestFit="1" customWidth="1"/>
    <col min="5" max="5" width="7.7109375" style="2" bestFit="1" customWidth="1"/>
    <col min="6" max="6" width="9.85546875" style="2" bestFit="1" customWidth="1"/>
    <col min="7" max="7" width="11" style="3" bestFit="1" customWidth="1"/>
    <col min="8" max="8" width="8" style="1" bestFit="1" customWidth="1"/>
    <col min="9" max="9" width="12.28515625" style="3" bestFit="1" customWidth="1"/>
    <col min="10" max="10" width="12.42578125" style="3" bestFit="1" customWidth="1"/>
    <col min="11" max="11" width="15.5703125" style="3" hidden="1" customWidth="1"/>
    <col min="12" max="12" width="11" hidden="1" customWidth="1"/>
    <col min="13" max="13" width="10.85546875" hidden="1" customWidth="1"/>
    <col min="14" max="14" width="16" bestFit="1" customWidth="1"/>
    <col min="15" max="15" width="12.7109375" bestFit="1" customWidth="1"/>
    <col min="16" max="16" width="14.42578125" bestFit="1" customWidth="1"/>
    <col min="17" max="17" width="8.85546875" bestFit="1" customWidth="1"/>
    <col min="18" max="18" width="9.5703125" bestFit="1" customWidth="1"/>
    <col min="19" max="19" width="13.140625" bestFit="1" customWidth="1"/>
    <col min="20" max="20" width="13.28515625" bestFit="1" customWidth="1"/>
    <col min="21" max="21" width="13.42578125" bestFit="1" customWidth="1"/>
    <col min="22" max="22" width="14.42578125" bestFit="1" customWidth="1"/>
    <col min="23" max="23" width="10.5703125" bestFit="1" customWidth="1"/>
    <col min="24" max="24" width="12.140625" bestFit="1" customWidth="1"/>
    <col min="25" max="25" width="11.5703125" bestFit="1" customWidth="1"/>
    <col min="26" max="26" width="13.5703125" bestFit="1" customWidth="1"/>
  </cols>
  <sheetData>
    <row r="1" spans="1:26" x14ac:dyDescent="0.25">
      <c r="C1" s="18" t="s">
        <v>39</v>
      </c>
      <c r="D1" s="19"/>
      <c r="E1" s="19"/>
      <c r="F1" s="19"/>
      <c r="G1" s="18"/>
      <c r="H1" s="16" t="s">
        <v>43</v>
      </c>
      <c r="I1" s="54"/>
      <c r="J1" s="54"/>
      <c r="K1" s="35" t="s">
        <v>42</v>
      </c>
      <c r="L1" s="20" t="s">
        <v>40</v>
      </c>
      <c r="M1" s="20"/>
      <c r="N1" s="17" t="s">
        <v>41</v>
      </c>
    </row>
    <row r="2" spans="1:26" ht="30" customHeight="1" x14ac:dyDescent="0.25">
      <c r="A2" s="11" t="s">
        <v>0</v>
      </c>
      <c r="B2" s="11" t="s">
        <v>1</v>
      </c>
      <c r="C2" s="13" t="s">
        <v>2</v>
      </c>
      <c r="D2" s="13" t="s">
        <v>3</v>
      </c>
      <c r="E2" s="13" t="s">
        <v>130</v>
      </c>
      <c r="F2" s="13" t="s">
        <v>4</v>
      </c>
      <c r="G2" s="13" t="s">
        <v>11</v>
      </c>
      <c r="H2" s="11" t="s">
        <v>46</v>
      </c>
      <c r="I2" s="13" t="s">
        <v>160</v>
      </c>
      <c r="J2" s="13" t="s">
        <v>161</v>
      </c>
      <c r="K2" s="13" t="s">
        <v>165</v>
      </c>
      <c r="L2" s="13" t="s">
        <v>12</v>
      </c>
      <c r="M2" s="13" t="s">
        <v>38</v>
      </c>
      <c r="N2" s="13" t="s">
        <v>26</v>
      </c>
      <c r="O2" s="13" t="s">
        <v>177</v>
      </c>
      <c r="P2" s="13" t="s">
        <v>178</v>
      </c>
      <c r="Q2" s="13" t="s">
        <v>179</v>
      </c>
      <c r="R2" s="13" t="s">
        <v>180</v>
      </c>
      <c r="S2" s="13" t="s">
        <v>181</v>
      </c>
      <c r="T2" s="13" t="s">
        <v>182</v>
      </c>
      <c r="U2" s="13" t="s">
        <v>183</v>
      </c>
      <c r="V2" s="13" t="s">
        <v>184</v>
      </c>
      <c r="W2" s="13" t="s">
        <v>185</v>
      </c>
      <c r="X2" s="13" t="s">
        <v>186</v>
      </c>
      <c r="Y2" s="13" t="s">
        <v>187</v>
      </c>
      <c r="Z2" s="13" t="s">
        <v>188</v>
      </c>
    </row>
    <row r="3" spans="1:26" ht="15" customHeight="1" x14ac:dyDescent="0.25">
      <c r="A3" s="66" t="s">
        <v>189</v>
      </c>
      <c r="B3" s="66" t="s">
        <v>189</v>
      </c>
      <c r="C3" s="67"/>
      <c r="D3" s="68"/>
      <c r="E3" s="69"/>
      <c r="F3" s="70"/>
      <c r="G3" s="67"/>
      <c r="H3" s="71"/>
      <c r="I3" s="72"/>
      <c r="J3" s="72"/>
      <c r="K3" s="36"/>
      <c r="L3" s="73">
        <v>3</v>
      </c>
      <c r="M3" s="73"/>
      <c r="N3" s="74"/>
      <c r="O3" s="80" t="s">
        <v>179</v>
      </c>
      <c r="P3" s="82">
        <v>42919.133981481478</v>
      </c>
      <c r="Q3" s="80" t="s">
        <v>2183</v>
      </c>
      <c r="R3" s="80"/>
      <c r="S3" s="80"/>
      <c r="T3" s="80" t="s">
        <v>3475</v>
      </c>
      <c r="U3" s="82">
        <v>42919.133981481478</v>
      </c>
      <c r="V3" s="86" t="s">
        <v>3790</v>
      </c>
      <c r="W3" s="80"/>
      <c r="X3" s="80"/>
      <c r="Y3" s="87" t="s">
        <v>5790</v>
      </c>
      <c r="Z3" s="80"/>
    </row>
    <row r="4" spans="1:26" ht="15" customHeight="1" x14ac:dyDescent="0.25">
      <c r="A4" s="66" t="s">
        <v>190</v>
      </c>
      <c r="B4" s="66" t="s">
        <v>1664</v>
      </c>
      <c r="C4" s="67"/>
      <c r="D4" s="68"/>
      <c r="E4" s="69"/>
      <c r="F4" s="70"/>
      <c r="G4" s="67"/>
      <c r="H4" s="71"/>
      <c r="I4" s="72"/>
      <c r="J4" s="72"/>
      <c r="K4" s="36"/>
      <c r="L4" s="79">
        <v>4</v>
      </c>
      <c r="M4" s="79"/>
      <c r="N4" s="74"/>
      <c r="O4" s="81" t="s">
        <v>2181</v>
      </c>
      <c r="P4" s="83">
        <v>42919.134027777778</v>
      </c>
      <c r="Q4" s="81" t="s">
        <v>2184</v>
      </c>
      <c r="R4" s="81"/>
      <c r="S4" s="81"/>
      <c r="T4" s="81" t="s">
        <v>3476</v>
      </c>
      <c r="U4" s="83">
        <v>42919.134027777778</v>
      </c>
      <c r="V4" s="85" t="s">
        <v>3791</v>
      </c>
      <c r="W4" s="81"/>
      <c r="X4" s="81"/>
      <c r="Y4" s="84" t="s">
        <v>5791</v>
      </c>
      <c r="Z4" s="81"/>
    </row>
    <row r="5" spans="1:26" x14ac:dyDescent="0.25">
      <c r="A5" s="66" t="s">
        <v>191</v>
      </c>
      <c r="B5" s="66" t="s">
        <v>1665</v>
      </c>
      <c r="C5" s="67"/>
      <c r="D5" s="68"/>
      <c r="E5" s="69"/>
      <c r="F5" s="70"/>
      <c r="G5" s="67"/>
      <c r="H5" s="71"/>
      <c r="I5" s="72"/>
      <c r="J5" s="72"/>
      <c r="K5" s="36"/>
      <c r="L5" s="79">
        <v>5</v>
      </c>
      <c r="M5" s="79"/>
      <c r="N5" s="74"/>
      <c r="O5" s="81" t="s">
        <v>2181</v>
      </c>
      <c r="P5" s="83">
        <v>42919.134062500001</v>
      </c>
      <c r="Q5" s="81" t="s">
        <v>2185</v>
      </c>
      <c r="R5" s="85" t="s">
        <v>3179</v>
      </c>
      <c r="S5" s="81" t="s">
        <v>3408</v>
      </c>
      <c r="T5" s="81" t="s">
        <v>3477</v>
      </c>
      <c r="U5" s="83">
        <v>42919.134062500001</v>
      </c>
      <c r="V5" s="85" t="s">
        <v>3792</v>
      </c>
      <c r="W5" s="81"/>
      <c r="X5" s="81"/>
      <c r="Y5" s="84" t="s">
        <v>5792</v>
      </c>
      <c r="Z5" s="81"/>
    </row>
    <row r="6" spans="1:26" x14ac:dyDescent="0.25">
      <c r="A6" s="66" t="s">
        <v>192</v>
      </c>
      <c r="B6" s="66" t="s">
        <v>1666</v>
      </c>
      <c r="C6" s="67"/>
      <c r="D6" s="68"/>
      <c r="E6" s="69"/>
      <c r="F6" s="70"/>
      <c r="G6" s="67"/>
      <c r="H6" s="71"/>
      <c r="I6" s="72"/>
      <c r="J6" s="72"/>
      <c r="K6" s="36"/>
      <c r="L6" s="79">
        <v>6</v>
      </c>
      <c r="M6" s="79"/>
      <c r="N6" s="74"/>
      <c r="O6" s="81" t="s">
        <v>2181</v>
      </c>
      <c r="P6" s="83">
        <v>42919.134074074071</v>
      </c>
      <c r="Q6" s="81" t="s">
        <v>2186</v>
      </c>
      <c r="R6" s="81"/>
      <c r="S6" s="81"/>
      <c r="T6" s="81" t="s">
        <v>3478</v>
      </c>
      <c r="U6" s="83">
        <v>42919.134074074071</v>
      </c>
      <c r="V6" s="85" t="s">
        <v>3793</v>
      </c>
      <c r="W6" s="81"/>
      <c r="X6" s="81"/>
      <c r="Y6" s="84" t="s">
        <v>5793</v>
      </c>
      <c r="Z6" s="81"/>
    </row>
    <row r="7" spans="1:26" x14ac:dyDescent="0.25">
      <c r="A7" s="66" t="s">
        <v>193</v>
      </c>
      <c r="B7" s="66" t="s">
        <v>1667</v>
      </c>
      <c r="C7" s="67"/>
      <c r="D7" s="68"/>
      <c r="E7" s="69"/>
      <c r="F7" s="70"/>
      <c r="G7" s="67"/>
      <c r="H7" s="71"/>
      <c r="I7" s="72"/>
      <c r="J7" s="72"/>
      <c r="K7" s="36"/>
      <c r="L7" s="79">
        <v>7</v>
      </c>
      <c r="M7" s="79"/>
      <c r="N7" s="74"/>
      <c r="O7" s="81" t="s">
        <v>2181</v>
      </c>
      <c r="P7" s="83">
        <v>42919.134108796294</v>
      </c>
      <c r="Q7" s="81" t="s">
        <v>2187</v>
      </c>
      <c r="R7" s="81"/>
      <c r="S7" s="81"/>
      <c r="T7" s="81" t="s">
        <v>3479</v>
      </c>
      <c r="U7" s="83">
        <v>42919.134108796294</v>
      </c>
      <c r="V7" s="85" t="s">
        <v>3794</v>
      </c>
      <c r="W7" s="81"/>
      <c r="X7" s="81"/>
      <c r="Y7" s="84" t="s">
        <v>5794</v>
      </c>
      <c r="Z7" s="81"/>
    </row>
    <row r="8" spans="1:26" x14ac:dyDescent="0.25">
      <c r="A8" s="66" t="s">
        <v>194</v>
      </c>
      <c r="B8" s="66" t="s">
        <v>1327</v>
      </c>
      <c r="C8" s="67"/>
      <c r="D8" s="68"/>
      <c r="E8" s="69"/>
      <c r="F8" s="70"/>
      <c r="G8" s="67"/>
      <c r="H8" s="71"/>
      <c r="I8" s="72"/>
      <c r="J8" s="72"/>
      <c r="K8" s="36"/>
      <c r="L8" s="79">
        <v>8</v>
      </c>
      <c r="M8" s="79"/>
      <c r="N8" s="74"/>
      <c r="O8" s="81" t="s">
        <v>2181</v>
      </c>
      <c r="P8" s="83">
        <v>42919.134143518517</v>
      </c>
      <c r="Q8" s="81" t="s">
        <v>2188</v>
      </c>
      <c r="R8" s="81"/>
      <c r="S8" s="81"/>
      <c r="T8" s="81" t="s">
        <v>3475</v>
      </c>
      <c r="U8" s="83">
        <v>42919.134143518517</v>
      </c>
      <c r="V8" s="85" t="s">
        <v>3795</v>
      </c>
      <c r="W8" s="81"/>
      <c r="X8" s="81"/>
      <c r="Y8" s="84" t="s">
        <v>5795</v>
      </c>
      <c r="Z8" s="81"/>
    </row>
    <row r="9" spans="1:26" x14ac:dyDescent="0.25">
      <c r="A9" s="66" t="s">
        <v>195</v>
      </c>
      <c r="B9" s="66" t="s">
        <v>1668</v>
      </c>
      <c r="C9" s="67"/>
      <c r="D9" s="68"/>
      <c r="E9" s="69"/>
      <c r="F9" s="70"/>
      <c r="G9" s="67"/>
      <c r="H9" s="71"/>
      <c r="I9" s="72"/>
      <c r="J9" s="72"/>
      <c r="K9" s="36"/>
      <c r="L9" s="79">
        <v>9</v>
      </c>
      <c r="M9" s="79"/>
      <c r="N9" s="74"/>
      <c r="O9" s="81" t="s">
        <v>2181</v>
      </c>
      <c r="P9" s="83">
        <v>42919.134270833332</v>
      </c>
      <c r="Q9" s="81" t="s">
        <v>2189</v>
      </c>
      <c r="R9" s="81"/>
      <c r="S9" s="81"/>
      <c r="T9" s="81" t="s">
        <v>3480</v>
      </c>
      <c r="U9" s="83">
        <v>42919.134270833332</v>
      </c>
      <c r="V9" s="85" t="s">
        <v>3796</v>
      </c>
      <c r="W9" s="81"/>
      <c r="X9" s="81"/>
      <c r="Y9" s="84" t="s">
        <v>5796</v>
      </c>
      <c r="Z9" s="81"/>
    </row>
    <row r="10" spans="1:26" x14ac:dyDescent="0.25">
      <c r="A10" s="66" t="s">
        <v>195</v>
      </c>
      <c r="B10" s="66" t="s">
        <v>1669</v>
      </c>
      <c r="C10" s="67"/>
      <c r="D10" s="68"/>
      <c r="E10" s="69"/>
      <c r="F10" s="70"/>
      <c r="G10" s="67"/>
      <c r="H10" s="71"/>
      <c r="I10" s="72"/>
      <c r="J10" s="72"/>
      <c r="K10" s="36"/>
      <c r="L10" s="79">
        <v>10</v>
      </c>
      <c r="M10" s="79"/>
      <c r="N10" s="74"/>
      <c r="O10" s="81" t="s">
        <v>2181</v>
      </c>
      <c r="P10" s="83">
        <v>42919.134270833332</v>
      </c>
      <c r="Q10" s="81" t="s">
        <v>2189</v>
      </c>
      <c r="R10" s="81"/>
      <c r="S10" s="81"/>
      <c r="T10" s="81" t="s">
        <v>3480</v>
      </c>
      <c r="U10" s="83">
        <v>42919.134270833332</v>
      </c>
      <c r="V10" s="85" t="s">
        <v>3796</v>
      </c>
      <c r="W10" s="81"/>
      <c r="X10" s="81"/>
      <c r="Y10" s="84" t="s">
        <v>5796</v>
      </c>
      <c r="Z10" s="81"/>
    </row>
    <row r="11" spans="1:26" x14ac:dyDescent="0.25">
      <c r="A11" s="66" t="s">
        <v>196</v>
      </c>
      <c r="B11" s="66" t="s">
        <v>1670</v>
      </c>
      <c r="C11" s="67"/>
      <c r="D11" s="68"/>
      <c r="E11" s="69"/>
      <c r="F11" s="70"/>
      <c r="G11" s="67"/>
      <c r="H11" s="71"/>
      <c r="I11" s="72"/>
      <c r="J11" s="72"/>
      <c r="K11" s="36"/>
      <c r="L11" s="79">
        <v>11</v>
      </c>
      <c r="M11" s="79"/>
      <c r="N11" s="74"/>
      <c r="O11" s="81" t="s">
        <v>2181</v>
      </c>
      <c r="P11" s="83">
        <v>42919.134293981479</v>
      </c>
      <c r="Q11" s="81" t="s">
        <v>2190</v>
      </c>
      <c r="R11" s="81"/>
      <c r="S11" s="81"/>
      <c r="T11" s="81" t="s">
        <v>3475</v>
      </c>
      <c r="U11" s="83">
        <v>42919.134293981479</v>
      </c>
      <c r="V11" s="85" t="s">
        <v>3797</v>
      </c>
      <c r="W11" s="81"/>
      <c r="X11" s="81"/>
      <c r="Y11" s="84" t="s">
        <v>5797</v>
      </c>
      <c r="Z11" s="81"/>
    </row>
    <row r="12" spans="1:26" x14ac:dyDescent="0.25">
      <c r="A12" s="66" t="s">
        <v>197</v>
      </c>
      <c r="B12" s="66" t="s">
        <v>1589</v>
      </c>
      <c r="C12" s="67"/>
      <c r="D12" s="68"/>
      <c r="E12" s="69"/>
      <c r="F12" s="70"/>
      <c r="G12" s="67"/>
      <c r="H12" s="71"/>
      <c r="I12" s="72"/>
      <c r="J12" s="72"/>
      <c r="K12" s="36"/>
      <c r="L12" s="79">
        <v>12</v>
      </c>
      <c r="M12" s="79"/>
      <c r="N12" s="74"/>
      <c r="O12" s="81" t="s">
        <v>2181</v>
      </c>
      <c r="P12" s="83">
        <v>42919.134317129632</v>
      </c>
      <c r="Q12" s="81" t="s">
        <v>2191</v>
      </c>
      <c r="R12" s="81"/>
      <c r="S12" s="81"/>
      <c r="T12" s="81" t="s">
        <v>3475</v>
      </c>
      <c r="U12" s="83">
        <v>42919.134317129632</v>
      </c>
      <c r="V12" s="85" t="s">
        <v>3798</v>
      </c>
      <c r="W12" s="81"/>
      <c r="X12" s="81"/>
      <c r="Y12" s="84" t="s">
        <v>5798</v>
      </c>
      <c r="Z12" s="81"/>
    </row>
    <row r="13" spans="1:26" x14ac:dyDescent="0.25">
      <c r="A13" s="66" t="s">
        <v>198</v>
      </c>
      <c r="B13" s="66" t="s">
        <v>1671</v>
      </c>
      <c r="C13" s="67"/>
      <c r="D13" s="68"/>
      <c r="E13" s="69"/>
      <c r="F13" s="70"/>
      <c r="G13" s="67"/>
      <c r="H13" s="71"/>
      <c r="I13" s="72"/>
      <c r="J13" s="72"/>
      <c r="K13" s="36"/>
      <c r="L13" s="79">
        <v>13</v>
      </c>
      <c r="M13" s="79"/>
      <c r="N13" s="74"/>
      <c r="O13" s="81" t="s">
        <v>2181</v>
      </c>
      <c r="P13" s="83">
        <v>42919.134317129632</v>
      </c>
      <c r="Q13" s="81" t="s">
        <v>2192</v>
      </c>
      <c r="R13" s="81"/>
      <c r="S13" s="81"/>
      <c r="T13" s="81" t="s">
        <v>3475</v>
      </c>
      <c r="U13" s="83">
        <v>42919.134317129632</v>
      </c>
      <c r="V13" s="85" t="s">
        <v>3799</v>
      </c>
      <c r="W13" s="81"/>
      <c r="X13" s="81"/>
      <c r="Y13" s="84" t="s">
        <v>5799</v>
      </c>
      <c r="Z13" s="81"/>
    </row>
    <row r="14" spans="1:26" x14ac:dyDescent="0.25">
      <c r="A14" s="66" t="s">
        <v>199</v>
      </c>
      <c r="B14" s="66" t="s">
        <v>1393</v>
      </c>
      <c r="C14" s="67"/>
      <c r="D14" s="68"/>
      <c r="E14" s="69"/>
      <c r="F14" s="70"/>
      <c r="G14" s="67"/>
      <c r="H14" s="71"/>
      <c r="I14" s="72"/>
      <c r="J14" s="72"/>
      <c r="K14" s="36"/>
      <c r="L14" s="79">
        <v>14</v>
      </c>
      <c r="M14" s="79"/>
      <c r="N14" s="74"/>
      <c r="O14" s="81" t="s">
        <v>2181</v>
      </c>
      <c r="P14" s="83">
        <v>42919.134375000001</v>
      </c>
      <c r="Q14" s="81" t="s">
        <v>2193</v>
      </c>
      <c r="R14" s="81"/>
      <c r="S14" s="81"/>
      <c r="T14" s="81" t="s">
        <v>3481</v>
      </c>
      <c r="U14" s="83">
        <v>42919.134375000001</v>
      </c>
      <c r="V14" s="85" t="s">
        <v>3800</v>
      </c>
      <c r="W14" s="81"/>
      <c r="X14" s="81"/>
      <c r="Y14" s="84" t="s">
        <v>5800</v>
      </c>
      <c r="Z14" s="81"/>
    </row>
    <row r="15" spans="1:26" x14ac:dyDescent="0.25">
      <c r="A15" s="66" t="s">
        <v>200</v>
      </c>
      <c r="B15" s="66" t="s">
        <v>1672</v>
      </c>
      <c r="C15" s="67"/>
      <c r="D15" s="68"/>
      <c r="E15" s="69"/>
      <c r="F15" s="70"/>
      <c r="G15" s="67"/>
      <c r="H15" s="71"/>
      <c r="I15" s="72"/>
      <c r="J15" s="72"/>
      <c r="K15" s="36"/>
      <c r="L15" s="79">
        <v>15</v>
      </c>
      <c r="M15" s="79"/>
      <c r="N15" s="74"/>
      <c r="O15" s="81" t="s">
        <v>2181</v>
      </c>
      <c r="P15" s="83">
        <v>42919.134444444448</v>
      </c>
      <c r="Q15" s="81" t="s">
        <v>2194</v>
      </c>
      <c r="R15" s="81"/>
      <c r="S15" s="81"/>
      <c r="T15" s="81" t="s">
        <v>3482</v>
      </c>
      <c r="U15" s="83">
        <v>42919.134444444448</v>
      </c>
      <c r="V15" s="85" t="s">
        <v>3801</v>
      </c>
      <c r="W15" s="81"/>
      <c r="X15" s="81"/>
      <c r="Y15" s="84" t="s">
        <v>5801</v>
      </c>
      <c r="Z15" s="81"/>
    </row>
    <row r="16" spans="1:26" x14ac:dyDescent="0.25">
      <c r="A16" s="66" t="s">
        <v>201</v>
      </c>
      <c r="B16" s="66" t="s">
        <v>1668</v>
      </c>
      <c r="C16" s="67"/>
      <c r="D16" s="68"/>
      <c r="E16" s="69"/>
      <c r="F16" s="70"/>
      <c r="G16" s="67"/>
      <c r="H16" s="71"/>
      <c r="I16" s="72"/>
      <c r="J16" s="72"/>
      <c r="K16" s="36"/>
      <c r="L16" s="79">
        <v>16</v>
      </c>
      <c r="M16" s="79"/>
      <c r="N16" s="74"/>
      <c r="O16" s="81" t="s">
        <v>2181</v>
      </c>
      <c r="P16" s="83">
        <v>42919.13449074074</v>
      </c>
      <c r="Q16" s="81" t="s">
        <v>2195</v>
      </c>
      <c r="R16" s="81"/>
      <c r="S16" s="81"/>
      <c r="T16" s="81" t="s">
        <v>3480</v>
      </c>
      <c r="U16" s="83">
        <v>42919.13449074074</v>
      </c>
      <c r="V16" s="85" t="s">
        <v>3802</v>
      </c>
      <c r="W16" s="81"/>
      <c r="X16" s="81"/>
      <c r="Y16" s="84" t="s">
        <v>5802</v>
      </c>
      <c r="Z16" s="81"/>
    </row>
    <row r="17" spans="1:26" x14ac:dyDescent="0.25">
      <c r="A17" s="66" t="s">
        <v>202</v>
      </c>
      <c r="B17" s="66" t="s">
        <v>1673</v>
      </c>
      <c r="C17" s="67"/>
      <c r="D17" s="68"/>
      <c r="E17" s="69"/>
      <c r="F17" s="70"/>
      <c r="G17" s="67"/>
      <c r="H17" s="71"/>
      <c r="I17" s="72"/>
      <c r="J17" s="72"/>
      <c r="K17" s="36"/>
      <c r="L17" s="79">
        <v>17</v>
      </c>
      <c r="M17" s="79"/>
      <c r="N17" s="74"/>
      <c r="O17" s="81" t="s">
        <v>2181</v>
      </c>
      <c r="P17" s="83">
        <v>42919.134502314817</v>
      </c>
      <c r="Q17" s="81" t="s">
        <v>2196</v>
      </c>
      <c r="R17" s="81"/>
      <c r="S17" s="81"/>
      <c r="T17" s="81" t="s">
        <v>3483</v>
      </c>
      <c r="U17" s="83">
        <v>42919.134502314817</v>
      </c>
      <c r="V17" s="85" t="s">
        <v>3803</v>
      </c>
      <c r="W17" s="81"/>
      <c r="X17" s="81"/>
      <c r="Y17" s="84" t="s">
        <v>5803</v>
      </c>
      <c r="Z17" s="81"/>
    </row>
    <row r="18" spans="1:26" x14ac:dyDescent="0.25">
      <c r="A18" s="66" t="s">
        <v>203</v>
      </c>
      <c r="B18" s="66" t="s">
        <v>1674</v>
      </c>
      <c r="C18" s="67"/>
      <c r="D18" s="68"/>
      <c r="E18" s="69"/>
      <c r="F18" s="70"/>
      <c r="G18" s="67"/>
      <c r="H18" s="71"/>
      <c r="I18" s="72"/>
      <c r="J18" s="72"/>
      <c r="K18" s="36"/>
      <c r="L18" s="79">
        <v>18</v>
      </c>
      <c r="M18" s="79"/>
      <c r="N18" s="74"/>
      <c r="O18" s="81" t="s">
        <v>2181</v>
      </c>
      <c r="P18" s="83">
        <v>42919.134189814817</v>
      </c>
      <c r="Q18" s="81" t="s">
        <v>2197</v>
      </c>
      <c r="R18" s="81"/>
      <c r="S18" s="81"/>
      <c r="T18" s="81" t="s">
        <v>3475</v>
      </c>
      <c r="U18" s="83">
        <v>42919.134189814817</v>
      </c>
      <c r="V18" s="85" t="s">
        <v>3804</v>
      </c>
      <c r="W18" s="81"/>
      <c r="X18" s="81"/>
      <c r="Y18" s="84" t="s">
        <v>5804</v>
      </c>
      <c r="Z18" s="81"/>
    </row>
    <row r="19" spans="1:26" x14ac:dyDescent="0.25">
      <c r="A19" s="66" t="s">
        <v>203</v>
      </c>
      <c r="B19" s="66" t="s">
        <v>1674</v>
      </c>
      <c r="C19" s="67"/>
      <c r="D19" s="68"/>
      <c r="E19" s="69"/>
      <c r="F19" s="70"/>
      <c r="G19" s="67"/>
      <c r="H19" s="71"/>
      <c r="I19" s="72"/>
      <c r="J19" s="72"/>
      <c r="K19" s="36"/>
      <c r="L19" s="79">
        <v>19</v>
      </c>
      <c r="M19" s="79"/>
      <c r="N19" s="74"/>
      <c r="O19" s="81" t="s">
        <v>2181</v>
      </c>
      <c r="P19" s="83">
        <v>42919.13453703704</v>
      </c>
      <c r="Q19" s="81" t="s">
        <v>2198</v>
      </c>
      <c r="R19" s="81"/>
      <c r="S19" s="81"/>
      <c r="T19" s="81" t="s">
        <v>3475</v>
      </c>
      <c r="U19" s="83">
        <v>42919.13453703704</v>
      </c>
      <c r="V19" s="85" t="s">
        <v>3805</v>
      </c>
      <c r="W19" s="81"/>
      <c r="X19" s="81"/>
      <c r="Y19" s="84" t="s">
        <v>5805</v>
      </c>
      <c r="Z19" s="81"/>
    </row>
    <row r="20" spans="1:26" x14ac:dyDescent="0.25">
      <c r="A20" s="66" t="s">
        <v>204</v>
      </c>
      <c r="B20" s="66" t="s">
        <v>1675</v>
      </c>
      <c r="C20" s="67"/>
      <c r="D20" s="68"/>
      <c r="E20" s="69"/>
      <c r="F20" s="70"/>
      <c r="G20" s="67"/>
      <c r="H20" s="71"/>
      <c r="I20" s="72"/>
      <c r="J20" s="72"/>
      <c r="K20" s="36"/>
      <c r="L20" s="79">
        <v>20</v>
      </c>
      <c r="M20" s="79"/>
      <c r="N20" s="74"/>
      <c r="O20" s="81" t="s">
        <v>2181</v>
      </c>
      <c r="P20" s="83">
        <v>42919.134583333333</v>
      </c>
      <c r="Q20" s="81" t="s">
        <v>2199</v>
      </c>
      <c r="R20" s="81"/>
      <c r="S20" s="81"/>
      <c r="T20" s="81" t="s">
        <v>3484</v>
      </c>
      <c r="U20" s="83">
        <v>42919.134583333333</v>
      </c>
      <c r="V20" s="85" t="s">
        <v>3806</v>
      </c>
      <c r="W20" s="81"/>
      <c r="X20" s="81"/>
      <c r="Y20" s="84" t="s">
        <v>5806</v>
      </c>
      <c r="Z20" s="81"/>
    </row>
    <row r="21" spans="1:26" x14ac:dyDescent="0.25">
      <c r="A21" s="66" t="s">
        <v>205</v>
      </c>
      <c r="B21" s="66" t="s">
        <v>1676</v>
      </c>
      <c r="C21" s="67"/>
      <c r="D21" s="68"/>
      <c r="E21" s="69"/>
      <c r="F21" s="70"/>
      <c r="G21" s="67"/>
      <c r="H21" s="71"/>
      <c r="I21" s="72"/>
      <c r="J21" s="72"/>
      <c r="K21" s="36"/>
      <c r="L21" s="79">
        <v>21</v>
      </c>
      <c r="M21" s="79"/>
      <c r="N21" s="74"/>
      <c r="O21" s="81" t="s">
        <v>2181</v>
      </c>
      <c r="P21" s="83">
        <v>42919.134606481479</v>
      </c>
      <c r="Q21" s="81" t="s">
        <v>2200</v>
      </c>
      <c r="R21" s="81"/>
      <c r="S21" s="81"/>
      <c r="T21" s="81" t="s">
        <v>3485</v>
      </c>
      <c r="U21" s="83">
        <v>42919.134606481479</v>
      </c>
      <c r="V21" s="85" t="s">
        <v>3807</v>
      </c>
      <c r="W21" s="81"/>
      <c r="X21" s="81"/>
      <c r="Y21" s="84" t="s">
        <v>5807</v>
      </c>
      <c r="Z21" s="81"/>
    </row>
    <row r="22" spans="1:26" x14ac:dyDescent="0.25">
      <c r="A22" s="66" t="s">
        <v>206</v>
      </c>
      <c r="B22" s="66" t="s">
        <v>1677</v>
      </c>
      <c r="C22" s="67"/>
      <c r="D22" s="68"/>
      <c r="E22" s="69"/>
      <c r="F22" s="70"/>
      <c r="G22" s="67"/>
      <c r="H22" s="71"/>
      <c r="I22" s="72"/>
      <c r="J22" s="72"/>
      <c r="K22" s="36"/>
      <c r="L22" s="79">
        <v>22</v>
      </c>
      <c r="M22" s="79"/>
      <c r="N22" s="74"/>
      <c r="O22" s="81" t="s">
        <v>2181</v>
      </c>
      <c r="P22" s="83">
        <v>42919.134618055556</v>
      </c>
      <c r="Q22" s="81" t="s">
        <v>2201</v>
      </c>
      <c r="R22" s="85" t="s">
        <v>3180</v>
      </c>
      <c r="S22" s="81" t="s">
        <v>3409</v>
      </c>
      <c r="T22" s="81" t="s">
        <v>3475</v>
      </c>
      <c r="U22" s="83">
        <v>42919.134618055556</v>
      </c>
      <c r="V22" s="85" t="s">
        <v>3808</v>
      </c>
      <c r="W22" s="81"/>
      <c r="X22" s="81"/>
      <c r="Y22" s="84" t="s">
        <v>5808</v>
      </c>
      <c r="Z22" s="81"/>
    </row>
    <row r="23" spans="1:26" x14ac:dyDescent="0.25">
      <c r="A23" s="66" t="s">
        <v>206</v>
      </c>
      <c r="B23" s="66" t="s">
        <v>1678</v>
      </c>
      <c r="C23" s="67"/>
      <c r="D23" s="68"/>
      <c r="E23" s="69"/>
      <c r="F23" s="70"/>
      <c r="G23" s="67"/>
      <c r="H23" s="71"/>
      <c r="I23" s="72"/>
      <c r="J23" s="72"/>
      <c r="K23" s="36"/>
      <c r="L23" s="79">
        <v>23</v>
      </c>
      <c r="M23" s="79"/>
      <c r="N23" s="74"/>
      <c r="O23" s="81" t="s">
        <v>2181</v>
      </c>
      <c r="P23" s="83">
        <v>42919.134618055556</v>
      </c>
      <c r="Q23" s="81" t="s">
        <v>2201</v>
      </c>
      <c r="R23" s="85" t="s">
        <v>3180</v>
      </c>
      <c r="S23" s="81" t="s">
        <v>3409</v>
      </c>
      <c r="T23" s="81" t="s">
        <v>3475</v>
      </c>
      <c r="U23" s="83">
        <v>42919.134618055556</v>
      </c>
      <c r="V23" s="85" t="s">
        <v>3808</v>
      </c>
      <c r="W23" s="81"/>
      <c r="X23" s="81"/>
      <c r="Y23" s="84" t="s">
        <v>5808</v>
      </c>
      <c r="Z23" s="81"/>
    </row>
    <row r="24" spans="1:26" x14ac:dyDescent="0.25">
      <c r="A24" s="66" t="s">
        <v>206</v>
      </c>
      <c r="B24" s="66" t="s">
        <v>1672</v>
      </c>
      <c r="C24" s="67"/>
      <c r="D24" s="68"/>
      <c r="E24" s="69"/>
      <c r="F24" s="70"/>
      <c r="G24" s="67"/>
      <c r="H24" s="71"/>
      <c r="I24" s="72"/>
      <c r="J24" s="72"/>
      <c r="K24" s="36"/>
      <c r="L24" s="79">
        <v>24</v>
      </c>
      <c r="M24" s="79"/>
      <c r="N24" s="74"/>
      <c r="O24" s="81" t="s">
        <v>2181</v>
      </c>
      <c r="P24" s="83">
        <v>42919.134618055556</v>
      </c>
      <c r="Q24" s="81" t="s">
        <v>2201</v>
      </c>
      <c r="R24" s="85" t="s">
        <v>3180</v>
      </c>
      <c r="S24" s="81" t="s">
        <v>3409</v>
      </c>
      <c r="T24" s="81" t="s">
        <v>3475</v>
      </c>
      <c r="U24" s="83">
        <v>42919.134618055556</v>
      </c>
      <c r="V24" s="85" t="s">
        <v>3808</v>
      </c>
      <c r="W24" s="81"/>
      <c r="X24" s="81"/>
      <c r="Y24" s="84" t="s">
        <v>5808</v>
      </c>
      <c r="Z24" s="81"/>
    </row>
    <row r="25" spans="1:26" x14ac:dyDescent="0.25">
      <c r="A25" s="66" t="s">
        <v>206</v>
      </c>
      <c r="B25" s="66" t="s">
        <v>1225</v>
      </c>
      <c r="C25" s="67"/>
      <c r="D25" s="68"/>
      <c r="E25" s="69"/>
      <c r="F25" s="70"/>
      <c r="G25" s="67"/>
      <c r="H25" s="71"/>
      <c r="I25" s="72"/>
      <c r="J25" s="72"/>
      <c r="K25" s="36"/>
      <c r="L25" s="79">
        <v>25</v>
      </c>
      <c r="M25" s="79"/>
      <c r="N25" s="74"/>
      <c r="O25" s="81" t="s">
        <v>2181</v>
      </c>
      <c r="P25" s="83">
        <v>42919.134618055556</v>
      </c>
      <c r="Q25" s="81" t="s">
        <v>2201</v>
      </c>
      <c r="R25" s="85" t="s">
        <v>3180</v>
      </c>
      <c r="S25" s="81" t="s">
        <v>3409</v>
      </c>
      <c r="T25" s="81" t="s">
        <v>3475</v>
      </c>
      <c r="U25" s="83">
        <v>42919.134618055556</v>
      </c>
      <c r="V25" s="85" t="s">
        <v>3808</v>
      </c>
      <c r="W25" s="81"/>
      <c r="X25" s="81"/>
      <c r="Y25" s="84" t="s">
        <v>5808</v>
      </c>
      <c r="Z25" s="81"/>
    </row>
    <row r="26" spans="1:26" x14ac:dyDescent="0.25">
      <c r="A26" s="66" t="s">
        <v>206</v>
      </c>
      <c r="B26" s="66" t="s">
        <v>1679</v>
      </c>
      <c r="C26" s="67"/>
      <c r="D26" s="68"/>
      <c r="E26" s="69"/>
      <c r="F26" s="70"/>
      <c r="G26" s="67"/>
      <c r="H26" s="71"/>
      <c r="I26" s="72"/>
      <c r="J26" s="72"/>
      <c r="K26" s="36"/>
      <c r="L26" s="79">
        <v>26</v>
      </c>
      <c r="M26" s="79"/>
      <c r="N26" s="74"/>
      <c r="O26" s="81" t="s">
        <v>2181</v>
      </c>
      <c r="P26" s="83">
        <v>42919.134618055556</v>
      </c>
      <c r="Q26" s="81" t="s">
        <v>2201</v>
      </c>
      <c r="R26" s="85" t="s">
        <v>3180</v>
      </c>
      <c r="S26" s="81" t="s">
        <v>3409</v>
      </c>
      <c r="T26" s="81" t="s">
        <v>3475</v>
      </c>
      <c r="U26" s="83">
        <v>42919.134618055556</v>
      </c>
      <c r="V26" s="85" t="s">
        <v>3808</v>
      </c>
      <c r="W26" s="81"/>
      <c r="X26" s="81"/>
      <c r="Y26" s="84" t="s">
        <v>5808</v>
      </c>
      <c r="Z26" s="81"/>
    </row>
    <row r="27" spans="1:26" x14ac:dyDescent="0.25">
      <c r="A27" s="66" t="s">
        <v>207</v>
      </c>
      <c r="B27" s="66" t="s">
        <v>1680</v>
      </c>
      <c r="C27" s="67"/>
      <c r="D27" s="68"/>
      <c r="E27" s="69"/>
      <c r="F27" s="70"/>
      <c r="G27" s="67"/>
      <c r="H27" s="71"/>
      <c r="I27" s="72"/>
      <c r="J27" s="72"/>
      <c r="K27" s="36"/>
      <c r="L27" s="79">
        <v>27</v>
      </c>
      <c r="M27" s="79"/>
      <c r="N27" s="74"/>
      <c r="O27" s="81" t="s">
        <v>2181</v>
      </c>
      <c r="P27" s="83">
        <v>42919.134641203702</v>
      </c>
      <c r="Q27" s="81" t="s">
        <v>2202</v>
      </c>
      <c r="R27" s="81"/>
      <c r="S27" s="81"/>
      <c r="T27" s="81" t="s">
        <v>3475</v>
      </c>
      <c r="U27" s="83">
        <v>42919.134641203702</v>
      </c>
      <c r="V27" s="85" t="s">
        <v>3809</v>
      </c>
      <c r="W27" s="81"/>
      <c r="X27" s="81"/>
      <c r="Y27" s="84" t="s">
        <v>5809</v>
      </c>
      <c r="Z27" s="81"/>
    </row>
    <row r="28" spans="1:26" x14ac:dyDescent="0.25">
      <c r="A28" s="66" t="s">
        <v>208</v>
      </c>
      <c r="B28" s="66" t="s">
        <v>1681</v>
      </c>
      <c r="C28" s="67"/>
      <c r="D28" s="68"/>
      <c r="E28" s="69"/>
      <c r="F28" s="70"/>
      <c r="G28" s="67"/>
      <c r="H28" s="71"/>
      <c r="I28" s="72"/>
      <c r="J28" s="72"/>
      <c r="K28" s="36"/>
      <c r="L28" s="79">
        <v>28</v>
      </c>
      <c r="M28" s="79"/>
      <c r="N28" s="74"/>
      <c r="O28" s="81" t="s">
        <v>2181</v>
      </c>
      <c r="P28" s="83">
        <v>42919.134699074071</v>
      </c>
      <c r="Q28" s="81" t="s">
        <v>2203</v>
      </c>
      <c r="R28" s="81"/>
      <c r="S28" s="81"/>
      <c r="T28" s="81" t="s">
        <v>3486</v>
      </c>
      <c r="U28" s="83">
        <v>42919.134699074071</v>
      </c>
      <c r="V28" s="85" t="s">
        <v>3810</v>
      </c>
      <c r="W28" s="81"/>
      <c r="X28" s="81"/>
      <c r="Y28" s="84" t="s">
        <v>5810</v>
      </c>
      <c r="Z28" s="81"/>
    </row>
    <row r="29" spans="1:26" x14ac:dyDescent="0.25">
      <c r="A29" s="66" t="s">
        <v>209</v>
      </c>
      <c r="B29" s="66" t="s">
        <v>1672</v>
      </c>
      <c r="C29" s="67"/>
      <c r="D29" s="68"/>
      <c r="E29" s="69"/>
      <c r="F29" s="70"/>
      <c r="G29" s="67"/>
      <c r="H29" s="71"/>
      <c r="I29" s="72"/>
      <c r="J29" s="72"/>
      <c r="K29" s="36"/>
      <c r="L29" s="79">
        <v>29</v>
      </c>
      <c r="M29" s="79"/>
      <c r="N29" s="74"/>
      <c r="O29" s="81" t="s">
        <v>2181</v>
      </c>
      <c r="P29" s="83">
        <v>42919.134733796294</v>
      </c>
      <c r="Q29" s="81" t="s">
        <v>2194</v>
      </c>
      <c r="R29" s="81"/>
      <c r="S29" s="81"/>
      <c r="T29" s="81" t="s">
        <v>3482</v>
      </c>
      <c r="U29" s="83">
        <v>42919.134733796294</v>
      </c>
      <c r="V29" s="85" t="s">
        <v>3811</v>
      </c>
      <c r="W29" s="81"/>
      <c r="X29" s="81"/>
      <c r="Y29" s="84" t="s">
        <v>5811</v>
      </c>
      <c r="Z29" s="81"/>
    </row>
    <row r="30" spans="1:26" x14ac:dyDescent="0.25">
      <c r="A30" s="66" t="s">
        <v>210</v>
      </c>
      <c r="B30" s="66" t="s">
        <v>1668</v>
      </c>
      <c r="C30" s="67"/>
      <c r="D30" s="68"/>
      <c r="E30" s="69"/>
      <c r="F30" s="70"/>
      <c r="G30" s="67"/>
      <c r="H30" s="71"/>
      <c r="I30" s="72"/>
      <c r="J30" s="72"/>
      <c r="K30" s="36"/>
      <c r="L30" s="79">
        <v>30</v>
      </c>
      <c r="M30" s="79"/>
      <c r="N30" s="74"/>
      <c r="O30" s="81" t="s">
        <v>2181</v>
      </c>
      <c r="P30" s="83">
        <v>42919.134687500002</v>
      </c>
      <c r="Q30" s="81" t="s">
        <v>2189</v>
      </c>
      <c r="R30" s="81"/>
      <c r="S30" s="81"/>
      <c r="T30" s="81" t="s">
        <v>3480</v>
      </c>
      <c r="U30" s="83">
        <v>42919.134687500002</v>
      </c>
      <c r="V30" s="85" t="s">
        <v>3812</v>
      </c>
      <c r="W30" s="81"/>
      <c r="X30" s="81"/>
      <c r="Y30" s="84" t="s">
        <v>5812</v>
      </c>
      <c r="Z30" s="81"/>
    </row>
    <row r="31" spans="1:26" x14ac:dyDescent="0.25">
      <c r="A31" s="66" t="s">
        <v>210</v>
      </c>
      <c r="B31" s="66" t="s">
        <v>1669</v>
      </c>
      <c r="C31" s="67"/>
      <c r="D31" s="68"/>
      <c r="E31" s="69"/>
      <c r="F31" s="70"/>
      <c r="G31" s="67"/>
      <c r="H31" s="71"/>
      <c r="I31" s="72"/>
      <c r="J31" s="72"/>
      <c r="K31" s="36"/>
      <c r="L31" s="79">
        <v>31</v>
      </c>
      <c r="M31" s="79"/>
      <c r="N31" s="74"/>
      <c r="O31" s="81" t="s">
        <v>2181</v>
      </c>
      <c r="P31" s="83">
        <v>42919.134687500002</v>
      </c>
      <c r="Q31" s="81" t="s">
        <v>2189</v>
      </c>
      <c r="R31" s="81"/>
      <c r="S31" s="81"/>
      <c r="T31" s="81" t="s">
        <v>3480</v>
      </c>
      <c r="U31" s="83">
        <v>42919.134687500002</v>
      </c>
      <c r="V31" s="85" t="s">
        <v>3812</v>
      </c>
      <c r="W31" s="81"/>
      <c r="X31" s="81"/>
      <c r="Y31" s="84" t="s">
        <v>5812</v>
      </c>
      <c r="Z31" s="81"/>
    </row>
    <row r="32" spans="1:26" x14ac:dyDescent="0.25">
      <c r="A32" s="66" t="s">
        <v>210</v>
      </c>
      <c r="B32" s="66" t="s">
        <v>1668</v>
      </c>
      <c r="C32" s="67"/>
      <c r="D32" s="68"/>
      <c r="E32" s="69"/>
      <c r="F32" s="70"/>
      <c r="G32" s="67"/>
      <c r="H32" s="71"/>
      <c r="I32" s="72"/>
      <c r="J32" s="72"/>
      <c r="K32" s="36"/>
      <c r="L32" s="79">
        <v>32</v>
      </c>
      <c r="M32" s="79"/>
      <c r="N32" s="74"/>
      <c r="O32" s="81" t="s">
        <v>2181</v>
      </c>
      <c r="P32" s="83">
        <v>42919.134745370371</v>
      </c>
      <c r="Q32" s="81" t="s">
        <v>2204</v>
      </c>
      <c r="R32" s="85" t="s">
        <v>3181</v>
      </c>
      <c r="S32" s="81" t="s">
        <v>3410</v>
      </c>
      <c r="T32" s="81" t="s">
        <v>3480</v>
      </c>
      <c r="U32" s="83">
        <v>42919.134745370371</v>
      </c>
      <c r="V32" s="85" t="s">
        <v>3813</v>
      </c>
      <c r="W32" s="81"/>
      <c r="X32" s="81"/>
      <c r="Y32" s="84" t="s">
        <v>5813</v>
      </c>
      <c r="Z32" s="81"/>
    </row>
    <row r="33" spans="1:26" x14ac:dyDescent="0.25">
      <c r="A33" s="66" t="s">
        <v>210</v>
      </c>
      <c r="B33" s="66" t="s">
        <v>1669</v>
      </c>
      <c r="C33" s="67"/>
      <c r="D33" s="68"/>
      <c r="E33" s="69"/>
      <c r="F33" s="70"/>
      <c r="G33" s="67"/>
      <c r="H33" s="71"/>
      <c r="I33" s="72"/>
      <c r="J33" s="72"/>
      <c r="K33" s="36"/>
      <c r="L33" s="79">
        <v>33</v>
      </c>
      <c r="M33" s="79"/>
      <c r="N33" s="74"/>
      <c r="O33" s="81" t="s">
        <v>2181</v>
      </c>
      <c r="P33" s="83">
        <v>42919.134745370371</v>
      </c>
      <c r="Q33" s="81" t="s">
        <v>2204</v>
      </c>
      <c r="R33" s="85" t="s">
        <v>3181</v>
      </c>
      <c r="S33" s="81" t="s">
        <v>3410</v>
      </c>
      <c r="T33" s="81" t="s">
        <v>3480</v>
      </c>
      <c r="U33" s="83">
        <v>42919.134745370371</v>
      </c>
      <c r="V33" s="85" t="s">
        <v>3813</v>
      </c>
      <c r="W33" s="81"/>
      <c r="X33" s="81"/>
      <c r="Y33" s="84" t="s">
        <v>5813</v>
      </c>
      <c r="Z33" s="81"/>
    </row>
    <row r="34" spans="1:26" x14ac:dyDescent="0.25">
      <c r="A34" s="66" t="s">
        <v>211</v>
      </c>
      <c r="B34" s="66" t="s">
        <v>1682</v>
      </c>
      <c r="C34" s="67"/>
      <c r="D34" s="68"/>
      <c r="E34" s="69"/>
      <c r="F34" s="70"/>
      <c r="G34" s="67"/>
      <c r="H34" s="71"/>
      <c r="I34" s="72"/>
      <c r="J34" s="72"/>
      <c r="K34" s="36"/>
      <c r="L34" s="79">
        <v>34</v>
      </c>
      <c r="M34" s="79"/>
      <c r="N34" s="74"/>
      <c r="O34" s="81" t="s">
        <v>2181</v>
      </c>
      <c r="P34" s="83">
        <v>42919.134814814817</v>
      </c>
      <c r="Q34" s="81" t="s">
        <v>2205</v>
      </c>
      <c r="R34" s="85" t="s">
        <v>3182</v>
      </c>
      <c r="S34" s="81" t="s">
        <v>3411</v>
      </c>
      <c r="T34" s="81" t="s">
        <v>3475</v>
      </c>
      <c r="U34" s="83">
        <v>42919.134814814817</v>
      </c>
      <c r="V34" s="85" t="s">
        <v>3814</v>
      </c>
      <c r="W34" s="81"/>
      <c r="X34" s="81"/>
      <c r="Y34" s="84" t="s">
        <v>5814</v>
      </c>
      <c r="Z34" s="81"/>
    </row>
    <row r="35" spans="1:26" x14ac:dyDescent="0.25">
      <c r="A35" s="66" t="s">
        <v>212</v>
      </c>
      <c r="B35" s="66" t="s">
        <v>212</v>
      </c>
      <c r="C35" s="67"/>
      <c r="D35" s="68"/>
      <c r="E35" s="69"/>
      <c r="F35" s="70"/>
      <c r="G35" s="67"/>
      <c r="H35" s="71"/>
      <c r="I35" s="72"/>
      <c r="J35" s="72"/>
      <c r="K35" s="36"/>
      <c r="L35" s="79">
        <v>35</v>
      </c>
      <c r="M35" s="79"/>
      <c r="N35" s="74"/>
      <c r="O35" s="81" t="s">
        <v>179</v>
      </c>
      <c r="P35" s="83">
        <v>42919.134884259256</v>
      </c>
      <c r="Q35" s="81" t="s">
        <v>2206</v>
      </c>
      <c r="R35" s="85" t="s">
        <v>3183</v>
      </c>
      <c r="S35" s="81" t="s">
        <v>3412</v>
      </c>
      <c r="T35" s="81" t="s">
        <v>3487</v>
      </c>
      <c r="U35" s="83">
        <v>42919.134884259256</v>
      </c>
      <c r="V35" s="85" t="s">
        <v>3815</v>
      </c>
      <c r="W35" s="81"/>
      <c r="X35" s="81"/>
      <c r="Y35" s="84" t="s">
        <v>5815</v>
      </c>
      <c r="Z35" s="81"/>
    </row>
    <row r="36" spans="1:26" x14ac:dyDescent="0.25">
      <c r="A36" s="66" t="s">
        <v>213</v>
      </c>
      <c r="B36" s="66" t="s">
        <v>1672</v>
      </c>
      <c r="C36" s="67"/>
      <c r="D36" s="68"/>
      <c r="E36" s="69"/>
      <c r="F36" s="70"/>
      <c r="G36" s="67"/>
      <c r="H36" s="71"/>
      <c r="I36" s="72"/>
      <c r="J36" s="72"/>
      <c r="K36" s="36"/>
      <c r="L36" s="79">
        <v>36</v>
      </c>
      <c r="M36" s="79"/>
      <c r="N36" s="74"/>
      <c r="O36" s="81" t="s">
        <v>2181</v>
      </c>
      <c r="P36" s="83">
        <v>42919.134918981479</v>
      </c>
      <c r="Q36" s="81" t="s">
        <v>2194</v>
      </c>
      <c r="R36" s="81"/>
      <c r="S36" s="81"/>
      <c r="T36" s="81" t="s">
        <v>3482</v>
      </c>
      <c r="U36" s="83">
        <v>42919.134918981479</v>
      </c>
      <c r="V36" s="85" t="s">
        <v>3816</v>
      </c>
      <c r="W36" s="81"/>
      <c r="X36" s="81"/>
      <c r="Y36" s="84" t="s">
        <v>5816</v>
      </c>
      <c r="Z36" s="81"/>
    </row>
    <row r="37" spans="1:26" x14ac:dyDescent="0.25">
      <c r="A37" s="66" t="s">
        <v>214</v>
      </c>
      <c r="B37" s="66" t="s">
        <v>214</v>
      </c>
      <c r="C37" s="67"/>
      <c r="D37" s="68"/>
      <c r="E37" s="69"/>
      <c r="F37" s="70"/>
      <c r="G37" s="67"/>
      <c r="H37" s="71"/>
      <c r="I37" s="72"/>
      <c r="J37" s="72"/>
      <c r="K37" s="36"/>
      <c r="L37" s="79">
        <v>37</v>
      </c>
      <c r="M37" s="79"/>
      <c r="N37" s="74"/>
      <c r="O37" s="81" t="s">
        <v>179</v>
      </c>
      <c r="P37" s="83">
        <v>42919.134930555556</v>
      </c>
      <c r="Q37" s="81" t="s">
        <v>2207</v>
      </c>
      <c r="R37" s="85" t="s">
        <v>3184</v>
      </c>
      <c r="S37" s="81" t="s">
        <v>3413</v>
      </c>
      <c r="T37" s="81" t="s">
        <v>3488</v>
      </c>
      <c r="U37" s="83">
        <v>42919.134930555556</v>
      </c>
      <c r="V37" s="85" t="s">
        <v>3817</v>
      </c>
      <c r="W37" s="81"/>
      <c r="X37" s="81"/>
      <c r="Y37" s="84" t="s">
        <v>5817</v>
      </c>
      <c r="Z37" s="81"/>
    </row>
    <row r="38" spans="1:26" x14ac:dyDescent="0.25">
      <c r="A38" s="66" t="s">
        <v>215</v>
      </c>
      <c r="B38" s="66" t="s">
        <v>477</v>
      </c>
      <c r="C38" s="67"/>
      <c r="D38" s="68"/>
      <c r="E38" s="69"/>
      <c r="F38" s="70"/>
      <c r="G38" s="67"/>
      <c r="H38" s="71"/>
      <c r="I38" s="72"/>
      <c r="J38" s="72"/>
      <c r="K38" s="36"/>
      <c r="L38" s="79">
        <v>38</v>
      </c>
      <c r="M38" s="79"/>
      <c r="N38" s="74"/>
      <c r="O38" s="81" t="s">
        <v>2181</v>
      </c>
      <c r="P38" s="83">
        <v>42919.134930555556</v>
      </c>
      <c r="Q38" s="81" t="s">
        <v>2208</v>
      </c>
      <c r="R38" s="81"/>
      <c r="S38" s="81"/>
      <c r="T38" s="81" t="s">
        <v>3489</v>
      </c>
      <c r="U38" s="83">
        <v>42919.134930555556</v>
      </c>
      <c r="V38" s="85" t="s">
        <v>3818</v>
      </c>
      <c r="W38" s="81"/>
      <c r="X38" s="81"/>
      <c r="Y38" s="84" t="s">
        <v>5818</v>
      </c>
      <c r="Z38" s="81"/>
    </row>
    <row r="39" spans="1:26" x14ac:dyDescent="0.25">
      <c r="A39" s="66" t="s">
        <v>215</v>
      </c>
      <c r="B39" s="66" t="s">
        <v>476</v>
      </c>
      <c r="C39" s="67"/>
      <c r="D39" s="68"/>
      <c r="E39" s="69"/>
      <c r="F39" s="70"/>
      <c r="G39" s="67"/>
      <c r="H39" s="71"/>
      <c r="I39" s="72"/>
      <c r="J39" s="72"/>
      <c r="K39" s="36"/>
      <c r="L39" s="79">
        <v>39</v>
      </c>
      <c r="M39" s="79"/>
      <c r="N39" s="74"/>
      <c r="O39" s="81" t="s">
        <v>2181</v>
      </c>
      <c r="P39" s="83">
        <v>42919.134930555556</v>
      </c>
      <c r="Q39" s="81" t="s">
        <v>2208</v>
      </c>
      <c r="R39" s="81"/>
      <c r="S39" s="81"/>
      <c r="T39" s="81" t="s">
        <v>3489</v>
      </c>
      <c r="U39" s="83">
        <v>42919.134930555556</v>
      </c>
      <c r="V39" s="85" t="s">
        <v>3818</v>
      </c>
      <c r="W39" s="81"/>
      <c r="X39" s="81"/>
      <c r="Y39" s="84" t="s">
        <v>5818</v>
      </c>
      <c r="Z39" s="81"/>
    </row>
    <row r="40" spans="1:26" x14ac:dyDescent="0.25">
      <c r="A40" s="66" t="s">
        <v>216</v>
      </c>
      <c r="B40" s="66" t="s">
        <v>1683</v>
      </c>
      <c r="C40" s="67"/>
      <c r="D40" s="68"/>
      <c r="E40" s="69"/>
      <c r="F40" s="70"/>
      <c r="G40" s="67"/>
      <c r="H40" s="71"/>
      <c r="I40" s="72"/>
      <c r="J40" s="72"/>
      <c r="K40" s="36"/>
      <c r="L40" s="79">
        <v>40</v>
      </c>
      <c r="M40" s="79"/>
      <c r="N40" s="74"/>
      <c r="O40" s="81" t="s">
        <v>2181</v>
      </c>
      <c r="P40" s="83">
        <v>42919.135057870371</v>
      </c>
      <c r="Q40" s="81" t="s">
        <v>2209</v>
      </c>
      <c r="R40" s="81"/>
      <c r="S40" s="81"/>
      <c r="T40" s="81" t="s">
        <v>3490</v>
      </c>
      <c r="U40" s="83">
        <v>42919.135057870371</v>
      </c>
      <c r="V40" s="85" t="s">
        <v>3819</v>
      </c>
      <c r="W40" s="81"/>
      <c r="X40" s="81"/>
      <c r="Y40" s="84" t="s">
        <v>5819</v>
      </c>
      <c r="Z40" s="81"/>
    </row>
    <row r="41" spans="1:26" x14ac:dyDescent="0.25">
      <c r="A41" s="66" t="s">
        <v>217</v>
      </c>
      <c r="B41" s="66" t="s">
        <v>1684</v>
      </c>
      <c r="C41" s="67"/>
      <c r="D41" s="68"/>
      <c r="E41" s="69"/>
      <c r="F41" s="70"/>
      <c r="G41" s="67"/>
      <c r="H41" s="71"/>
      <c r="I41" s="72"/>
      <c r="J41" s="72"/>
      <c r="K41" s="36"/>
      <c r="L41" s="79">
        <v>41</v>
      </c>
      <c r="M41" s="79"/>
      <c r="N41" s="74"/>
      <c r="O41" s="81" t="s">
        <v>2181</v>
      </c>
      <c r="P41" s="83">
        <v>42919.135069444441</v>
      </c>
      <c r="Q41" s="81" t="s">
        <v>2210</v>
      </c>
      <c r="R41" s="81"/>
      <c r="S41" s="81"/>
      <c r="T41" s="81" t="s">
        <v>3491</v>
      </c>
      <c r="U41" s="83">
        <v>42919.135069444441</v>
      </c>
      <c r="V41" s="85" t="s">
        <v>3820</v>
      </c>
      <c r="W41" s="81"/>
      <c r="X41" s="81"/>
      <c r="Y41" s="84" t="s">
        <v>5820</v>
      </c>
      <c r="Z41" s="81"/>
    </row>
    <row r="42" spans="1:26" x14ac:dyDescent="0.25">
      <c r="A42" s="66" t="s">
        <v>217</v>
      </c>
      <c r="B42" s="66" t="s">
        <v>1642</v>
      </c>
      <c r="C42" s="67"/>
      <c r="D42" s="68"/>
      <c r="E42" s="69"/>
      <c r="F42" s="70"/>
      <c r="G42" s="67"/>
      <c r="H42" s="71"/>
      <c r="I42" s="72"/>
      <c r="J42" s="72"/>
      <c r="K42" s="36"/>
      <c r="L42" s="79">
        <v>42</v>
      </c>
      <c r="M42" s="79"/>
      <c r="N42" s="74"/>
      <c r="O42" s="81" t="s">
        <v>2181</v>
      </c>
      <c r="P42" s="83">
        <v>42919.135069444441</v>
      </c>
      <c r="Q42" s="81" t="s">
        <v>2210</v>
      </c>
      <c r="R42" s="81"/>
      <c r="S42" s="81"/>
      <c r="T42" s="81" t="s">
        <v>3491</v>
      </c>
      <c r="U42" s="83">
        <v>42919.135069444441</v>
      </c>
      <c r="V42" s="85" t="s">
        <v>3820</v>
      </c>
      <c r="W42" s="81"/>
      <c r="X42" s="81"/>
      <c r="Y42" s="84" t="s">
        <v>5820</v>
      </c>
      <c r="Z42" s="81"/>
    </row>
    <row r="43" spans="1:26" x14ac:dyDescent="0.25">
      <c r="A43" s="66" t="s">
        <v>218</v>
      </c>
      <c r="B43" s="66" t="s">
        <v>1685</v>
      </c>
      <c r="C43" s="67"/>
      <c r="D43" s="68"/>
      <c r="E43" s="69"/>
      <c r="F43" s="70"/>
      <c r="G43" s="67"/>
      <c r="H43" s="71"/>
      <c r="I43" s="72"/>
      <c r="J43" s="72"/>
      <c r="K43" s="36"/>
      <c r="L43" s="79">
        <v>43</v>
      </c>
      <c r="M43" s="79"/>
      <c r="N43" s="74"/>
      <c r="O43" s="81" t="s">
        <v>2181</v>
      </c>
      <c r="P43" s="83">
        <v>42919.135231481479</v>
      </c>
      <c r="Q43" s="81" t="s">
        <v>2211</v>
      </c>
      <c r="R43" s="81"/>
      <c r="S43" s="81"/>
      <c r="T43" s="81" t="s">
        <v>3475</v>
      </c>
      <c r="U43" s="83">
        <v>42919.135231481479</v>
      </c>
      <c r="V43" s="85" t="s">
        <v>3821</v>
      </c>
      <c r="W43" s="81"/>
      <c r="X43" s="81"/>
      <c r="Y43" s="84" t="s">
        <v>5821</v>
      </c>
      <c r="Z43" s="81"/>
    </row>
    <row r="44" spans="1:26" x14ac:dyDescent="0.25">
      <c r="A44" s="66" t="s">
        <v>219</v>
      </c>
      <c r="B44" s="66" t="s">
        <v>1686</v>
      </c>
      <c r="C44" s="67"/>
      <c r="D44" s="68"/>
      <c r="E44" s="69"/>
      <c r="F44" s="70"/>
      <c r="G44" s="67"/>
      <c r="H44" s="71"/>
      <c r="I44" s="72"/>
      <c r="J44" s="72"/>
      <c r="K44" s="36"/>
      <c r="L44" s="79">
        <v>44</v>
      </c>
      <c r="M44" s="79"/>
      <c r="N44" s="74"/>
      <c r="O44" s="81" t="s">
        <v>2181</v>
      </c>
      <c r="P44" s="83">
        <v>42919.135254629633</v>
      </c>
      <c r="Q44" s="81" t="s">
        <v>2212</v>
      </c>
      <c r="R44" s="81"/>
      <c r="S44" s="81"/>
      <c r="T44" s="81" t="s">
        <v>3475</v>
      </c>
      <c r="U44" s="83">
        <v>42919.135254629633</v>
      </c>
      <c r="V44" s="85" t="s">
        <v>3822</v>
      </c>
      <c r="W44" s="81"/>
      <c r="X44" s="81"/>
      <c r="Y44" s="84" t="s">
        <v>5822</v>
      </c>
      <c r="Z44" s="81"/>
    </row>
    <row r="45" spans="1:26" x14ac:dyDescent="0.25">
      <c r="A45" s="66" t="s">
        <v>220</v>
      </c>
      <c r="B45" s="66" t="s">
        <v>1687</v>
      </c>
      <c r="C45" s="67"/>
      <c r="D45" s="68"/>
      <c r="E45" s="69"/>
      <c r="F45" s="70"/>
      <c r="G45" s="67"/>
      <c r="H45" s="71"/>
      <c r="I45" s="72"/>
      <c r="J45" s="72"/>
      <c r="K45" s="36"/>
      <c r="L45" s="79">
        <v>45</v>
      </c>
      <c r="M45" s="79"/>
      <c r="N45" s="74"/>
      <c r="O45" s="81" t="s">
        <v>2181</v>
      </c>
      <c r="P45" s="83">
        <v>42919.134687500002</v>
      </c>
      <c r="Q45" s="81" t="s">
        <v>2213</v>
      </c>
      <c r="R45" s="81"/>
      <c r="S45" s="81"/>
      <c r="T45" s="81" t="s">
        <v>3492</v>
      </c>
      <c r="U45" s="83">
        <v>42919.134687500002</v>
      </c>
      <c r="V45" s="85" t="s">
        <v>3823</v>
      </c>
      <c r="W45" s="81"/>
      <c r="X45" s="81"/>
      <c r="Y45" s="84" t="s">
        <v>5823</v>
      </c>
      <c r="Z45" s="81"/>
    </row>
    <row r="46" spans="1:26" x14ac:dyDescent="0.25">
      <c r="A46" s="66" t="s">
        <v>220</v>
      </c>
      <c r="B46" s="66" t="s">
        <v>1688</v>
      </c>
      <c r="C46" s="67"/>
      <c r="D46" s="68"/>
      <c r="E46" s="69"/>
      <c r="F46" s="70"/>
      <c r="G46" s="67"/>
      <c r="H46" s="71"/>
      <c r="I46" s="72"/>
      <c r="J46" s="72"/>
      <c r="K46" s="36"/>
      <c r="L46" s="79">
        <v>46</v>
      </c>
      <c r="M46" s="79"/>
      <c r="N46" s="74"/>
      <c r="O46" s="81" t="s">
        <v>2181</v>
      </c>
      <c r="P46" s="83">
        <v>42919.134687500002</v>
      </c>
      <c r="Q46" s="81" t="s">
        <v>2213</v>
      </c>
      <c r="R46" s="81"/>
      <c r="S46" s="81"/>
      <c r="T46" s="81" t="s">
        <v>3492</v>
      </c>
      <c r="U46" s="83">
        <v>42919.134687500002</v>
      </c>
      <c r="V46" s="85" t="s">
        <v>3823</v>
      </c>
      <c r="W46" s="81"/>
      <c r="X46" s="81"/>
      <c r="Y46" s="84" t="s">
        <v>5823</v>
      </c>
      <c r="Z46" s="81"/>
    </row>
    <row r="47" spans="1:26" x14ac:dyDescent="0.25">
      <c r="A47" s="66" t="s">
        <v>220</v>
      </c>
      <c r="B47" s="66" t="s">
        <v>1689</v>
      </c>
      <c r="C47" s="67"/>
      <c r="D47" s="68"/>
      <c r="E47" s="69"/>
      <c r="F47" s="70"/>
      <c r="G47" s="67"/>
      <c r="H47" s="71"/>
      <c r="I47" s="72"/>
      <c r="J47" s="72"/>
      <c r="K47" s="36"/>
      <c r="L47" s="79">
        <v>47</v>
      </c>
      <c r="M47" s="79"/>
      <c r="N47" s="74"/>
      <c r="O47" s="81" t="s">
        <v>2181</v>
      </c>
      <c r="P47" s="83">
        <v>42919.134687500002</v>
      </c>
      <c r="Q47" s="81" t="s">
        <v>2213</v>
      </c>
      <c r="R47" s="81"/>
      <c r="S47" s="81"/>
      <c r="T47" s="81" t="s">
        <v>3492</v>
      </c>
      <c r="U47" s="83">
        <v>42919.134687500002</v>
      </c>
      <c r="V47" s="85" t="s">
        <v>3823</v>
      </c>
      <c r="W47" s="81"/>
      <c r="X47" s="81"/>
      <c r="Y47" s="84" t="s">
        <v>5823</v>
      </c>
      <c r="Z47" s="81"/>
    </row>
    <row r="48" spans="1:26" x14ac:dyDescent="0.25">
      <c r="A48" s="66" t="s">
        <v>220</v>
      </c>
      <c r="B48" s="66" t="s">
        <v>1689</v>
      </c>
      <c r="C48" s="67"/>
      <c r="D48" s="68"/>
      <c r="E48" s="69"/>
      <c r="F48" s="70"/>
      <c r="G48" s="67"/>
      <c r="H48" s="71"/>
      <c r="I48" s="72"/>
      <c r="J48" s="72"/>
      <c r="K48" s="36"/>
      <c r="L48" s="79">
        <v>48</v>
      </c>
      <c r="M48" s="79"/>
      <c r="N48" s="74"/>
      <c r="O48" s="81" t="s">
        <v>2181</v>
      </c>
      <c r="P48" s="83">
        <v>42919.135266203702</v>
      </c>
      <c r="Q48" s="81" t="s">
        <v>2214</v>
      </c>
      <c r="R48" s="81"/>
      <c r="S48" s="81"/>
      <c r="T48" s="81" t="s">
        <v>3475</v>
      </c>
      <c r="U48" s="83">
        <v>42919.135266203702</v>
      </c>
      <c r="V48" s="85" t="s">
        <v>3824</v>
      </c>
      <c r="W48" s="81"/>
      <c r="X48" s="81"/>
      <c r="Y48" s="84" t="s">
        <v>5824</v>
      </c>
      <c r="Z48" s="81"/>
    </row>
    <row r="49" spans="1:26" x14ac:dyDescent="0.25">
      <c r="A49" s="66" t="s">
        <v>220</v>
      </c>
      <c r="B49" s="66" t="s">
        <v>1690</v>
      </c>
      <c r="C49" s="67"/>
      <c r="D49" s="68"/>
      <c r="E49" s="69"/>
      <c r="F49" s="70"/>
      <c r="G49" s="67"/>
      <c r="H49" s="71"/>
      <c r="I49" s="72"/>
      <c r="J49" s="72"/>
      <c r="K49" s="36"/>
      <c r="L49" s="79">
        <v>49</v>
      </c>
      <c r="M49" s="79"/>
      <c r="N49" s="74"/>
      <c r="O49" s="81" t="s">
        <v>2181</v>
      </c>
      <c r="P49" s="83">
        <v>42919.135266203702</v>
      </c>
      <c r="Q49" s="81" t="s">
        <v>2214</v>
      </c>
      <c r="R49" s="81"/>
      <c r="S49" s="81"/>
      <c r="T49" s="81" t="s">
        <v>3475</v>
      </c>
      <c r="U49" s="83">
        <v>42919.135266203702</v>
      </c>
      <c r="V49" s="85" t="s">
        <v>3824</v>
      </c>
      <c r="W49" s="81"/>
      <c r="X49" s="81"/>
      <c r="Y49" s="84" t="s">
        <v>5824</v>
      </c>
      <c r="Z49" s="81"/>
    </row>
    <row r="50" spans="1:26" x14ac:dyDescent="0.25">
      <c r="A50" s="66" t="s">
        <v>220</v>
      </c>
      <c r="B50" s="66" t="s">
        <v>1691</v>
      </c>
      <c r="C50" s="67"/>
      <c r="D50" s="68"/>
      <c r="E50" s="69"/>
      <c r="F50" s="70"/>
      <c r="G50" s="67"/>
      <c r="H50" s="71"/>
      <c r="I50" s="72"/>
      <c r="J50" s="72"/>
      <c r="K50" s="36"/>
      <c r="L50" s="79">
        <v>50</v>
      </c>
      <c r="M50" s="79"/>
      <c r="N50" s="74"/>
      <c r="O50" s="81" t="s">
        <v>2181</v>
      </c>
      <c r="P50" s="83">
        <v>42919.134687500002</v>
      </c>
      <c r="Q50" s="81" t="s">
        <v>2213</v>
      </c>
      <c r="R50" s="81"/>
      <c r="S50" s="81"/>
      <c r="T50" s="81" t="s">
        <v>3492</v>
      </c>
      <c r="U50" s="83">
        <v>42919.134687500002</v>
      </c>
      <c r="V50" s="85" t="s">
        <v>3823</v>
      </c>
      <c r="W50" s="81"/>
      <c r="X50" s="81"/>
      <c r="Y50" s="84" t="s">
        <v>5823</v>
      </c>
      <c r="Z50" s="81"/>
    </row>
    <row r="51" spans="1:26" x14ac:dyDescent="0.25">
      <c r="A51" s="66" t="s">
        <v>220</v>
      </c>
      <c r="B51" s="66" t="s">
        <v>1664</v>
      </c>
      <c r="C51" s="67"/>
      <c r="D51" s="68"/>
      <c r="E51" s="69"/>
      <c r="F51" s="70"/>
      <c r="G51" s="67"/>
      <c r="H51" s="71"/>
      <c r="I51" s="72"/>
      <c r="J51" s="72"/>
      <c r="K51" s="36"/>
      <c r="L51" s="79">
        <v>51</v>
      </c>
      <c r="M51" s="79"/>
      <c r="N51" s="74"/>
      <c r="O51" s="81" t="s">
        <v>2181</v>
      </c>
      <c r="P51" s="83">
        <v>42919.135266203702</v>
      </c>
      <c r="Q51" s="81" t="s">
        <v>2214</v>
      </c>
      <c r="R51" s="81"/>
      <c r="S51" s="81"/>
      <c r="T51" s="81" t="s">
        <v>3475</v>
      </c>
      <c r="U51" s="83">
        <v>42919.135266203702</v>
      </c>
      <c r="V51" s="85" t="s">
        <v>3824</v>
      </c>
      <c r="W51" s="81"/>
      <c r="X51" s="81"/>
      <c r="Y51" s="84" t="s">
        <v>5824</v>
      </c>
      <c r="Z51" s="81"/>
    </row>
    <row r="52" spans="1:26" x14ac:dyDescent="0.25">
      <c r="A52" s="66" t="s">
        <v>220</v>
      </c>
      <c r="B52" s="66" t="s">
        <v>1691</v>
      </c>
      <c r="C52" s="67"/>
      <c r="D52" s="68"/>
      <c r="E52" s="69"/>
      <c r="F52" s="70"/>
      <c r="G52" s="67"/>
      <c r="H52" s="71"/>
      <c r="I52" s="72"/>
      <c r="J52" s="72"/>
      <c r="K52" s="36"/>
      <c r="L52" s="79">
        <v>52</v>
      </c>
      <c r="M52" s="79"/>
      <c r="N52" s="74"/>
      <c r="O52" s="81" t="s">
        <v>2181</v>
      </c>
      <c r="P52" s="83">
        <v>42919.135266203702</v>
      </c>
      <c r="Q52" s="81" t="s">
        <v>2214</v>
      </c>
      <c r="R52" s="81"/>
      <c r="S52" s="81"/>
      <c r="T52" s="81" t="s">
        <v>3475</v>
      </c>
      <c r="U52" s="83">
        <v>42919.135266203702</v>
      </c>
      <c r="V52" s="85" t="s">
        <v>3824</v>
      </c>
      <c r="W52" s="81"/>
      <c r="X52" s="81"/>
      <c r="Y52" s="84" t="s">
        <v>5824</v>
      </c>
      <c r="Z52" s="81"/>
    </row>
    <row r="53" spans="1:26" x14ac:dyDescent="0.25">
      <c r="A53" s="66" t="s">
        <v>221</v>
      </c>
      <c r="B53" s="66" t="s">
        <v>1674</v>
      </c>
      <c r="C53" s="67"/>
      <c r="D53" s="68"/>
      <c r="E53" s="69"/>
      <c r="F53" s="70"/>
      <c r="G53" s="67"/>
      <c r="H53" s="71"/>
      <c r="I53" s="72"/>
      <c r="J53" s="72"/>
      <c r="K53" s="36"/>
      <c r="L53" s="79">
        <v>53</v>
      </c>
      <c r="M53" s="79"/>
      <c r="N53" s="74"/>
      <c r="O53" s="81" t="s">
        <v>2181</v>
      </c>
      <c r="P53" s="83">
        <v>42919.135335648149</v>
      </c>
      <c r="Q53" s="81" t="s">
        <v>2215</v>
      </c>
      <c r="R53" s="81"/>
      <c r="S53" s="81"/>
      <c r="T53" s="81" t="s">
        <v>3475</v>
      </c>
      <c r="U53" s="83">
        <v>42919.135335648149</v>
      </c>
      <c r="V53" s="85" t="s">
        <v>3825</v>
      </c>
      <c r="W53" s="81"/>
      <c r="X53" s="81"/>
      <c r="Y53" s="84" t="s">
        <v>5825</v>
      </c>
      <c r="Z53" s="81"/>
    </row>
    <row r="54" spans="1:26" x14ac:dyDescent="0.25">
      <c r="A54" s="66" t="s">
        <v>222</v>
      </c>
      <c r="B54" s="66" t="s">
        <v>1668</v>
      </c>
      <c r="C54" s="67"/>
      <c r="D54" s="68"/>
      <c r="E54" s="69"/>
      <c r="F54" s="70"/>
      <c r="G54" s="67"/>
      <c r="H54" s="71"/>
      <c r="I54" s="72"/>
      <c r="J54" s="72"/>
      <c r="K54" s="36"/>
      <c r="L54" s="79">
        <v>54</v>
      </c>
      <c r="M54" s="79"/>
      <c r="N54" s="74"/>
      <c r="O54" s="81" t="s">
        <v>2181</v>
      </c>
      <c r="P54" s="83">
        <v>42919.135335648149</v>
      </c>
      <c r="Q54" s="81" t="s">
        <v>2189</v>
      </c>
      <c r="R54" s="81"/>
      <c r="S54" s="81"/>
      <c r="T54" s="81" t="s">
        <v>3480</v>
      </c>
      <c r="U54" s="83">
        <v>42919.135335648149</v>
      </c>
      <c r="V54" s="85" t="s">
        <v>3826</v>
      </c>
      <c r="W54" s="81"/>
      <c r="X54" s="81"/>
      <c r="Y54" s="84" t="s">
        <v>5826</v>
      </c>
      <c r="Z54" s="81"/>
    </row>
    <row r="55" spans="1:26" x14ac:dyDescent="0.25">
      <c r="A55" s="66" t="s">
        <v>222</v>
      </c>
      <c r="B55" s="66" t="s">
        <v>1669</v>
      </c>
      <c r="C55" s="67"/>
      <c r="D55" s="68"/>
      <c r="E55" s="69"/>
      <c r="F55" s="70"/>
      <c r="G55" s="67"/>
      <c r="H55" s="71"/>
      <c r="I55" s="72"/>
      <c r="J55" s="72"/>
      <c r="K55" s="36"/>
      <c r="L55" s="79">
        <v>55</v>
      </c>
      <c r="M55" s="79"/>
      <c r="N55" s="74"/>
      <c r="O55" s="81" t="s">
        <v>2181</v>
      </c>
      <c r="P55" s="83">
        <v>42919.135335648149</v>
      </c>
      <c r="Q55" s="81" t="s">
        <v>2189</v>
      </c>
      <c r="R55" s="81"/>
      <c r="S55" s="81"/>
      <c r="T55" s="81" t="s">
        <v>3480</v>
      </c>
      <c r="U55" s="83">
        <v>42919.135335648149</v>
      </c>
      <c r="V55" s="85" t="s">
        <v>3826</v>
      </c>
      <c r="W55" s="81"/>
      <c r="X55" s="81"/>
      <c r="Y55" s="84" t="s">
        <v>5826</v>
      </c>
      <c r="Z55" s="81"/>
    </row>
    <row r="56" spans="1:26" x14ac:dyDescent="0.25">
      <c r="A56" s="66" t="s">
        <v>223</v>
      </c>
      <c r="B56" s="66" t="s">
        <v>1692</v>
      </c>
      <c r="C56" s="67"/>
      <c r="D56" s="68"/>
      <c r="E56" s="69"/>
      <c r="F56" s="70"/>
      <c r="G56" s="67"/>
      <c r="H56" s="71"/>
      <c r="I56" s="72"/>
      <c r="J56" s="72"/>
      <c r="K56" s="36"/>
      <c r="L56" s="79">
        <v>56</v>
      </c>
      <c r="M56" s="79"/>
      <c r="N56" s="74"/>
      <c r="O56" s="81" t="s">
        <v>2181</v>
      </c>
      <c r="P56" s="83">
        <v>42919.135393518518</v>
      </c>
      <c r="Q56" s="81" t="s">
        <v>2216</v>
      </c>
      <c r="R56" s="81"/>
      <c r="S56" s="81"/>
      <c r="T56" s="81" t="s">
        <v>3493</v>
      </c>
      <c r="U56" s="83">
        <v>42919.135393518518</v>
      </c>
      <c r="V56" s="85" t="s">
        <v>3827</v>
      </c>
      <c r="W56" s="81"/>
      <c r="X56" s="81"/>
      <c r="Y56" s="84" t="s">
        <v>5827</v>
      </c>
      <c r="Z56" s="81"/>
    </row>
    <row r="57" spans="1:26" x14ac:dyDescent="0.25">
      <c r="A57" s="66" t="s">
        <v>224</v>
      </c>
      <c r="B57" s="66" t="s">
        <v>1677</v>
      </c>
      <c r="C57" s="67"/>
      <c r="D57" s="68"/>
      <c r="E57" s="69"/>
      <c r="F57" s="70"/>
      <c r="G57" s="67"/>
      <c r="H57" s="71"/>
      <c r="I57" s="72"/>
      <c r="J57" s="72"/>
      <c r="K57" s="36"/>
      <c r="L57" s="79">
        <v>57</v>
      </c>
      <c r="M57" s="79"/>
      <c r="N57" s="74"/>
      <c r="O57" s="81" t="s">
        <v>2181</v>
      </c>
      <c r="P57" s="83">
        <v>42919.135243055556</v>
      </c>
      <c r="Q57" s="81" t="s">
        <v>2201</v>
      </c>
      <c r="R57" s="85" t="s">
        <v>3180</v>
      </c>
      <c r="S57" s="81" t="s">
        <v>3409</v>
      </c>
      <c r="T57" s="81" t="s">
        <v>3475</v>
      </c>
      <c r="U57" s="83">
        <v>42919.135243055556</v>
      </c>
      <c r="V57" s="85" t="s">
        <v>3828</v>
      </c>
      <c r="W57" s="81"/>
      <c r="X57" s="81"/>
      <c r="Y57" s="84" t="s">
        <v>5828</v>
      </c>
      <c r="Z57" s="81"/>
    </row>
    <row r="58" spans="1:26" x14ac:dyDescent="0.25">
      <c r="A58" s="66" t="s">
        <v>224</v>
      </c>
      <c r="B58" s="66" t="s">
        <v>1678</v>
      </c>
      <c r="C58" s="67"/>
      <c r="D58" s="68"/>
      <c r="E58" s="69"/>
      <c r="F58" s="70"/>
      <c r="G58" s="67"/>
      <c r="H58" s="71"/>
      <c r="I58" s="72"/>
      <c r="J58" s="72"/>
      <c r="K58" s="36"/>
      <c r="L58" s="79">
        <v>58</v>
      </c>
      <c r="M58" s="79"/>
      <c r="N58" s="74"/>
      <c r="O58" s="81" t="s">
        <v>2181</v>
      </c>
      <c r="P58" s="83">
        <v>42919.135243055556</v>
      </c>
      <c r="Q58" s="81" t="s">
        <v>2201</v>
      </c>
      <c r="R58" s="85" t="s">
        <v>3180</v>
      </c>
      <c r="S58" s="81" t="s">
        <v>3409</v>
      </c>
      <c r="T58" s="81" t="s">
        <v>3475</v>
      </c>
      <c r="U58" s="83">
        <v>42919.135243055556</v>
      </c>
      <c r="V58" s="85" t="s">
        <v>3828</v>
      </c>
      <c r="W58" s="81"/>
      <c r="X58" s="81"/>
      <c r="Y58" s="84" t="s">
        <v>5828</v>
      </c>
      <c r="Z58" s="81"/>
    </row>
    <row r="59" spans="1:26" x14ac:dyDescent="0.25">
      <c r="A59" s="66" t="s">
        <v>224</v>
      </c>
      <c r="B59" s="66" t="s">
        <v>1672</v>
      </c>
      <c r="C59" s="67"/>
      <c r="D59" s="68"/>
      <c r="E59" s="69"/>
      <c r="F59" s="70"/>
      <c r="G59" s="67"/>
      <c r="H59" s="71"/>
      <c r="I59" s="72"/>
      <c r="J59" s="72"/>
      <c r="K59" s="36"/>
      <c r="L59" s="79">
        <v>59</v>
      </c>
      <c r="M59" s="79"/>
      <c r="N59" s="74"/>
      <c r="O59" s="81" t="s">
        <v>2181</v>
      </c>
      <c r="P59" s="83">
        <v>42919.135243055556</v>
      </c>
      <c r="Q59" s="81" t="s">
        <v>2201</v>
      </c>
      <c r="R59" s="85" t="s">
        <v>3180</v>
      </c>
      <c r="S59" s="81" t="s">
        <v>3409</v>
      </c>
      <c r="T59" s="81" t="s">
        <v>3475</v>
      </c>
      <c r="U59" s="83">
        <v>42919.135243055556</v>
      </c>
      <c r="V59" s="85" t="s">
        <v>3828</v>
      </c>
      <c r="W59" s="81"/>
      <c r="X59" s="81"/>
      <c r="Y59" s="84" t="s">
        <v>5828</v>
      </c>
      <c r="Z59" s="81"/>
    </row>
    <row r="60" spans="1:26" x14ac:dyDescent="0.25">
      <c r="A60" s="66" t="s">
        <v>224</v>
      </c>
      <c r="B60" s="66" t="s">
        <v>1225</v>
      </c>
      <c r="C60" s="67"/>
      <c r="D60" s="68"/>
      <c r="E60" s="69"/>
      <c r="F60" s="70"/>
      <c r="G60" s="67"/>
      <c r="H60" s="71"/>
      <c r="I60" s="72"/>
      <c r="J60" s="72"/>
      <c r="K60" s="36"/>
      <c r="L60" s="79">
        <v>60</v>
      </c>
      <c r="M60" s="79"/>
      <c r="N60" s="74"/>
      <c r="O60" s="81" t="s">
        <v>2181</v>
      </c>
      <c r="P60" s="83">
        <v>42919.135243055556</v>
      </c>
      <c r="Q60" s="81" t="s">
        <v>2201</v>
      </c>
      <c r="R60" s="85" t="s">
        <v>3180</v>
      </c>
      <c r="S60" s="81" t="s">
        <v>3409</v>
      </c>
      <c r="T60" s="81" t="s">
        <v>3475</v>
      </c>
      <c r="U60" s="83">
        <v>42919.135243055556</v>
      </c>
      <c r="V60" s="85" t="s">
        <v>3828</v>
      </c>
      <c r="W60" s="81"/>
      <c r="X60" s="81"/>
      <c r="Y60" s="84" t="s">
        <v>5828</v>
      </c>
      <c r="Z60" s="81"/>
    </row>
    <row r="61" spans="1:26" x14ac:dyDescent="0.25">
      <c r="A61" s="66" t="s">
        <v>224</v>
      </c>
      <c r="B61" s="66" t="s">
        <v>1679</v>
      </c>
      <c r="C61" s="67"/>
      <c r="D61" s="68"/>
      <c r="E61" s="69"/>
      <c r="F61" s="70"/>
      <c r="G61" s="67"/>
      <c r="H61" s="71"/>
      <c r="I61" s="72"/>
      <c r="J61" s="72"/>
      <c r="K61" s="36"/>
      <c r="L61" s="79">
        <v>61</v>
      </c>
      <c r="M61" s="79"/>
      <c r="N61" s="74"/>
      <c r="O61" s="81" t="s">
        <v>2181</v>
      </c>
      <c r="P61" s="83">
        <v>42919.135243055556</v>
      </c>
      <c r="Q61" s="81" t="s">
        <v>2201</v>
      </c>
      <c r="R61" s="85" t="s">
        <v>3180</v>
      </c>
      <c r="S61" s="81" t="s">
        <v>3409</v>
      </c>
      <c r="T61" s="81" t="s">
        <v>3475</v>
      </c>
      <c r="U61" s="83">
        <v>42919.135243055556</v>
      </c>
      <c r="V61" s="85" t="s">
        <v>3828</v>
      </c>
      <c r="W61" s="81"/>
      <c r="X61" s="81"/>
      <c r="Y61" s="84" t="s">
        <v>5828</v>
      </c>
      <c r="Z61" s="81"/>
    </row>
    <row r="62" spans="1:26" x14ac:dyDescent="0.25">
      <c r="A62" s="66" t="s">
        <v>224</v>
      </c>
      <c r="B62" s="66" t="s">
        <v>1672</v>
      </c>
      <c r="C62" s="67"/>
      <c r="D62" s="68"/>
      <c r="E62" s="69"/>
      <c r="F62" s="70"/>
      <c r="G62" s="67"/>
      <c r="H62" s="71"/>
      <c r="I62" s="72"/>
      <c r="J62" s="72"/>
      <c r="K62" s="36"/>
      <c r="L62" s="79">
        <v>62</v>
      </c>
      <c r="M62" s="79"/>
      <c r="N62" s="74"/>
      <c r="O62" s="81" t="s">
        <v>2181</v>
      </c>
      <c r="P62" s="83">
        <v>42919.135370370372</v>
      </c>
      <c r="Q62" s="81" t="s">
        <v>2194</v>
      </c>
      <c r="R62" s="81"/>
      <c r="S62" s="81"/>
      <c r="T62" s="81" t="s">
        <v>3482</v>
      </c>
      <c r="U62" s="83">
        <v>42919.135370370372</v>
      </c>
      <c r="V62" s="85" t="s">
        <v>3829</v>
      </c>
      <c r="W62" s="81"/>
      <c r="X62" s="81"/>
      <c r="Y62" s="84" t="s">
        <v>5829</v>
      </c>
      <c r="Z62" s="81"/>
    </row>
    <row r="63" spans="1:26" x14ac:dyDescent="0.25">
      <c r="A63" s="66" t="s">
        <v>224</v>
      </c>
      <c r="B63" s="66" t="s">
        <v>1679</v>
      </c>
      <c r="C63" s="67"/>
      <c r="D63" s="68"/>
      <c r="E63" s="69"/>
      <c r="F63" s="70"/>
      <c r="G63" s="67"/>
      <c r="H63" s="71"/>
      <c r="I63" s="72"/>
      <c r="J63" s="72"/>
      <c r="K63" s="36"/>
      <c r="L63" s="79">
        <v>63</v>
      </c>
      <c r="M63" s="79"/>
      <c r="N63" s="74"/>
      <c r="O63" s="81" t="s">
        <v>2181</v>
      </c>
      <c r="P63" s="83">
        <v>42919.135416666664</v>
      </c>
      <c r="Q63" s="81" t="s">
        <v>2217</v>
      </c>
      <c r="R63" s="81"/>
      <c r="S63" s="81"/>
      <c r="T63" s="81" t="s">
        <v>3475</v>
      </c>
      <c r="U63" s="83">
        <v>42919.135416666664</v>
      </c>
      <c r="V63" s="85" t="s">
        <v>3830</v>
      </c>
      <c r="W63" s="81"/>
      <c r="X63" s="81"/>
      <c r="Y63" s="84" t="s">
        <v>5830</v>
      </c>
      <c r="Z63" s="81"/>
    </row>
    <row r="64" spans="1:26" x14ac:dyDescent="0.25">
      <c r="A64" s="66" t="s">
        <v>225</v>
      </c>
      <c r="B64" s="66" t="s">
        <v>1693</v>
      </c>
      <c r="C64" s="67"/>
      <c r="D64" s="68"/>
      <c r="E64" s="69"/>
      <c r="F64" s="70"/>
      <c r="G64" s="67"/>
      <c r="H64" s="71"/>
      <c r="I64" s="72"/>
      <c r="J64" s="72"/>
      <c r="K64" s="36"/>
      <c r="L64" s="79">
        <v>64</v>
      </c>
      <c r="M64" s="79"/>
      <c r="N64" s="74"/>
      <c r="O64" s="81" t="s">
        <v>2181</v>
      </c>
      <c r="P64" s="83">
        <v>42919.135428240741</v>
      </c>
      <c r="Q64" s="81" t="s">
        <v>2218</v>
      </c>
      <c r="R64" s="81"/>
      <c r="S64" s="81"/>
      <c r="T64" s="81" t="s">
        <v>3494</v>
      </c>
      <c r="U64" s="83">
        <v>42919.135428240741</v>
      </c>
      <c r="V64" s="85" t="s">
        <v>3831</v>
      </c>
      <c r="W64" s="81"/>
      <c r="X64" s="81"/>
      <c r="Y64" s="84" t="s">
        <v>5831</v>
      </c>
      <c r="Z64" s="81"/>
    </row>
    <row r="65" spans="1:26" x14ac:dyDescent="0.25">
      <c r="A65" s="66" t="s">
        <v>226</v>
      </c>
      <c r="B65" s="66" t="s">
        <v>1668</v>
      </c>
      <c r="C65" s="67"/>
      <c r="D65" s="68"/>
      <c r="E65" s="69"/>
      <c r="F65" s="70"/>
      <c r="G65" s="67"/>
      <c r="H65" s="71"/>
      <c r="I65" s="72"/>
      <c r="J65" s="72"/>
      <c r="K65" s="36"/>
      <c r="L65" s="79">
        <v>65</v>
      </c>
      <c r="M65" s="79"/>
      <c r="N65" s="74"/>
      <c r="O65" s="81" t="s">
        <v>2181</v>
      </c>
      <c r="P65" s="83">
        <v>42919.135451388887</v>
      </c>
      <c r="Q65" s="81" t="s">
        <v>2189</v>
      </c>
      <c r="R65" s="81"/>
      <c r="S65" s="81"/>
      <c r="T65" s="81" t="s">
        <v>3480</v>
      </c>
      <c r="U65" s="83">
        <v>42919.135451388887</v>
      </c>
      <c r="V65" s="85" t="s">
        <v>3832</v>
      </c>
      <c r="W65" s="81"/>
      <c r="X65" s="81"/>
      <c r="Y65" s="84" t="s">
        <v>5832</v>
      </c>
      <c r="Z65" s="81"/>
    </row>
    <row r="66" spans="1:26" x14ac:dyDescent="0.25">
      <c r="A66" s="66" t="s">
        <v>226</v>
      </c>
      <c r="B66" s="66" t="s">
        <v>1669</v>
      </c>
      <c r="C66" s="67"/>
      <c r="D66" s="68"/>
      <c r="E66" s="69"/>
      <c r="F66" s="70"/>
      <c r="G66" s="67"/>
      <c r="H66" s="71"/>
      <c r="I66" s="72"/>
      <c r="J66" s="72"/>
      <c r="K66" s="36"/>
      <c r="L66" s="79">
        <v>66</v>
      </c>
      <c r="M66" s="79"/>
      <c r="N66" s="74"/>
      <c r="O66" s="81" t="s">
        <v>2181</v>
      </c>
      <c r="P66" s="83">
        <v>42919.135451388887</v>
      </c>
      <c r="Q66" s="81" t="s">
        <v>2189</v>
      </c>
      <c r="R66" s="81"/>
      <c r="S66" s="81"/>
      <c r="T66" s="81" t="s">
        <v>3480</v>
      </c>
      <c r="U66" s="83">
        <v>42919.135451388887</v>
      </c>
      <c r="V66" s="85" t="s">
        <v>3832</v>
      </c>
      <c r="W66" s="81"/>
      <c r="X66" s="81"/>
      <c r="Y66" s="84" t="s">
        <v>5832</v>
      </c>
      <c r="Z66" s="81"/>
    </row>
    <row r="67" spans="1:26" x14ac:dyDescent="0.25">
      <c r="A67" s="66" t="s">
        <v>227</v>
      </c>
      <c r="B67" s="66" t="s">
        <v>1694</v>
      </c>
      <c r="C67" s="67"/>
      <c r="D67" s="68"/>
      <c r="E67" s="69"/>
      <c r="F67" s="70"/>
      <c r="G67" s="67"/>
      <c r="H67" s="71"/>
      <c r="I67" s="72"/>
      <c r="J67" s="72"/>
      <c r="K67" s="36"/>
      <c r="L67" s="79">
        <v>67</v>
      </c>
      <c r="M67" s="79"/>
      <c r="N67" s="74"/>
      <c r="O67" s="81" t="s">
        <v>2181</v>
      </c>
      <c r="P67" s="83">
        <v>42919.135497685187</v>
      </c>
      <c r="Q67" s="81" t="s">
        <v>2219</v>
      </c>
      <c r="R67" s="81"/>
      <c r="S67" s="81"/>
      <c r="T67" s="81" t="s">
        <v>3475</v>
      </c>
      <c r="U67" s="83">
        <v>42919.135497685187</v>
      </c>
      <c r="V67" s="85" t="s">
        <v>3833</v>
      </c>
      <c r="W67" s="81"/>
      <c r="X67" s="81"/>
      <c r="Y67" s="84" t="s">
        <v>5833</v>
      </c>
      <c r="Z67" s="81"/>
    </row>
    <row r="68" spans="1:26" x14ac:dyDescent="0.25">
      <c r="A68" s="66" t="s">
        <v>228</v>
      </c>
      <c r="B68" s="66" t="s">
        <v>1695</v>
      </c>
      <c r="C68" s="67"/>
      <c r="D68" s="68"/>
      <c r="E68" s="69"/>
      <c r="F68" s="70"/>
      <c r="G68" s="67"/>
      <c r="H68" s="71"/>
      <c r="I68" s="72"/>
      <c r="J68" s="72"/>
      <c r="K68" s="36"/>
      <c r="L68" s="79">
        <v>68</v>
      </c>
      <c r="M68" s="79"/>
      <c r="N68" s="74"/>
      <c r="O68" s="81" t="s">
        <v>2182</v>
      </c>
      <c r="P68" s="83">
        <v>42919.13554398148</v>
      </c>
      <c r="Q68" s="81" t="s">
        <v>2220</v>
      </c>
      <c r="R68" s="81"/>
      <c r="S68" s="81"/>
      <c r="T68" s="81" t="s">
        <v>3495</v>
      </c>
      <c r="U68" s="83">
        <v>42919.13554398148</v>
      </c>
      <c r="V68" s="85" t="s">
        <v>3834</v>
      </c>
      <c r="W68" s="81"/>
      <c r="X68" s="81"/>
      <c r="Y68" s="84" t="s">
        <v>5834</v>
      </c>
      <c r="Z68" s="84" t="s">
        <v>7790</v>
      </c>
    </row>
    <row r="69" spans="1:26" x14ac:dyDescent="0.25">
      <c r="A69" s="66" t="s">
        <v>229</v>
      </c>
      <c r="B69" s="66" t="s">
        <v>1646</v>
      </c>
      <c r="C69" s="67"/>
      <c r="D69" s="68"/>
      <c r="E69" s="69"/>
      <c r="F69" s="70"/>
      <c r="G69" s="67"/>
      <c r="H69" s="71"/>
      <c r="I69" s="72"/>
      <c r="J69" s="72"/>
      <c r="K69" s="36"/>
      <c r="L69" s="79">
        <v>69</v>
      </c>
      <c r="M69" s="79"/>
      <c r="N69" s="74"/>
      <c r="O69" s="81" t="s">
        <v>2181</v>
      </c>
      <c r="P69" s="83">
        <v>42919.13559027778</v>
      </c>
      <c r="Q69" s="81" t="s">
        <v>2221</v>
      </c>
      <c r="R69" s="81"/>
      <c r="S69" s="81"/>
      <c r="T69" s="81" t="s">
        <v>3496</v>
      </c>
      <c r="U69" s="83">
        <v>42919.13559027778</v>
      </c>
      <c r="V69" s="85" t="s">
        <v>3835</v>
      </c>
      <c r="W69" s="81"/>
      <c r="X69" s="81"/>
      <c r="Y69" s="84" t="s">
        <v>5835</v>
      </c>
      <c r="Z69" s="81"/>
    </row>
    <row r="70" spans="1:26" x14ac:dyDescent="0.25">
      <c r="A70" s="66" t="s">
        <v>230</v>
      </c>
      <c r="B70" s="66" t="s">
        <v>1696</v>
      </c>
      <c r="C70" s="67"/>
      <c r="D70" s="68"/>
      <c r="E70" s="69"/>
      <c r="F70" s="70"/>
      <c r="G70" s="67"/>
      <c r="H70" s="71"/>
      <c r="I70" s="72"/>
      <c r="J70" s="72"/>
      <c r="K70" s="36"/>
      <c r="L70" s="79">
        <v>70</v>
      </c>
      <c r="M70" s="79"/>
      <c r="N70" s="74"/>
      <c r="O70" s="81" t="s">
        <v>2181</v>
      </c>
      <c r="P70" s="83">
        <v>42919.135601851849</v>
      </c>
      <c r="Q70" s="81" t="s">
        <v>2222</v>
      </c>
      <c r="R70" s="81"/>
      <c r="S70" s="81"/>
      <c r="T70" s="81" t="s">
        <v>3496</v>
      </c>
      <c r="U70" s="83">
        <v>42919.135601851849</v>
      </c>
      <c r="V70" s="85" t="s">
        <v>3836</v>
      </c>
      <c r="W70" s="81"/>
      <c r="X70" s="81"/>
      <c r="Y70" s="84" t="s">
        <v>5836</v>
      </c>
      <c r="Z70" s="81"/>
    </row>
    <row r="71" spans="1:26" x14ac:dyDescent="0.25">
      <c r="A71" s="66" t="s">
        <v>231</v>
      </c>
      <c r="B71" s="66" t="s">
        <v>1682</v>
      </c>
      <c r="C71" s="67"/>
      <c r="D71" s="68"/>
      <c r="E71" s="69"/>
      <c r="F71" s="70"/>
      <c r="G71" s="67"/>
      <c r="H71" s="71"/>
      <c r="I71" s="72"/>
      <c r="J71" s="72"/>
      <c r="K71" s="36"/>
      <c r="L71" s="79">
        <v>71</v>
      </c>
      <c r="M71" s="79"/>
      <c r="N71" s="74"/>
      <c r="O71" s="81" t="s">
        <v>2181</v>
      </c>
      <c r="P71" s="83">
        <v>42919.135729166665</v>
      </c>
      <c r="Q71" s="81" t="s">
        <v>2205</v>
      </c>
      <c r="R71" s="85" t="s">
        <v>3182</v>
      </c>
      <c r="S71" s="81" t="s">
        <v>3411</v>
      </c>
      <c r="T71" s="81" t="s">
        <v>3475</v>
      </c>
      <c r="U71" s="83">
        <v>42919.135729166665</v>
      </c>
      <c r="V71" s="85" t="s">
        <v>3837</v>
      </c>
      <c r="W71" s="81"/>
      <c r="X71" s="81"/>
      <c r="Y71" s="84" t="s">
        <v>5837</v>
      </c>
      <c r="Z71" s="81"/>
    </row>
    <row r="72" spans="1:26" x14ac:dyDescent="0.25">
      <c r="A72" s="66" t="s">
        <v>232</v>
      </c>
      <c r="B72" s="66" t="s">
        <v>232</v>
      </c>
      <c r="C72" s="67"/>
      <c r="D72" s="68"/>
      <c r="E72" s="69"/>
      <c r="F72" s="70"/>
      <c r="G72" s="67"/>
      <c r="H72" s="71"/>
      <c r="I72" s="72"/>
      <c r="J72" s="72"/>
      <c r="K72" s="36"/>
      <c r="L72" s="79">
        <v>72</v>
      </c>
      <c r="M72" s="79"/>
      <c r="N72" s="74"/>
      <c r="O72" s="81" t="s">
        <v>179</v>
      </c>
      <c r="P72" s="83">
        <v>42919.135729166665</v>
      </c>
      <c r="Q72" s="81" t="s">
        <v>2223</v>
      </c>
      <c r="R72" s="81"/>
      <c r="S72" s="81"/>
      <c r="T72" s="81" t="s">
        <v>3497</v>
      </c>
      <c r="U72" s="83">
        <v>42919.135729166665</v>
      </c>
      <c r="V72" s="85" t="s">
        <v>3838</v>
      </c>
      <c r="W72" s="81"/>
      <c r="X72" s="81"/>
      <c r="Y72" s="84" t="s">
        <v>5838</v>
      </c>
      <c r="Z72" s="81"/>
    </row>
    <row r="73" spans="1:26" x14ac:dyDescent="0.25">
      <c r="A73" s="66" t="s">
        <v>233</v>
      </c>
      <c r="B73" s="66" t="s">
        <v>1697</v>
      </c>
      <c r="C73" s="67"/>
      <c r="D73" s="68"/>
      <c r="E73" s="69"/>
      <c r="F73" s="70"/>
      <c r="G73" s="67"/>
      <c r="H73" s="71"/>
      <c r="I73" s="72"/>
      <c r="J73" s="72"/>
      <c r="K73" s="36"/>
      <c r="L73" s="79">
        <v>73</v>
      </c>
      <c r="M73" s="79"/>
      <c r="N73" s="74"/>
      <c r="O73" s="81" t="s">
        <v>2181</v>
      </c>
      <c r="P73" s="83">
        <v>42919.135729166665</v>
      </c>
      <c r="Q73" s="81" t="s">
        <v>2224</v>
      </c>
      <c r="R73" s="85" t="s">
        <v>3185</v>
      </c>
      <c r="S73" s="81" t="s">
        <v>3413</v>
      </c>
      <c r="T73" s="81" t="s">
        <v>3475</v>
      </c>
      <c r="U73" s="83">
        <v>42919.135729166665</v>
      </c>
      <c r="V73" s="85" t="s">
        <v>3839</v>
      </c>
      <c r="W73" s="81"/>
      <c r="X73" s="81"/>
      <c r="Y73" s="84" t="s">
        <v>5839</v>
      </c>
      <c r="Z73" s="81"/>
    </row>
    <row r="74" spans="1:26" x14ac:dyDescent="0.25">
      <c r="A74" s="66" t="s">
        <v>234</v>
      </c>
      <c r="B74" s="66" t="s">
        <v>234</v>
      </c>
      <c r="C74" s="67"/>
      <c r="D74" s="68"/>
      <c r="E74" s="69"/>
      <c r="F74" s="70"/>
      <c r="G74" s="67"/>
      <c r="H74" s="71"/>
      <c r="I74" s="72"/>
      <c r="J74" s="72"/>
      <c r="K74" s="36"/>
      <c r="L74" s="79">
        <v>74</v>
      </c>
      <c r="M74" s="79"/>
      <c r="N74" s="74"/>
      <c r="O74" s="81" t="s">
        <v>179</v>
      </c>
      <c r="P74" s="83">
        <v>42919.135787037034</v>
      </c>
      <c r="Q74" s="81" t="s">
        <v>2225</v>
      </c>
      <c r="R74" s="85" t="s">
        <v>3186</v>
      </c>
      <c r="S74" s="81" t="s">
        <v>3409</v>
      </c>
      <c r="T74" s="81" t="s">
        <v>3475</v>
      </c>
      <c r="U74" s="83">
        <v>42919.135787037034</v>
      </c>
      <c r="V74" s="85" t="s">
        <v>3840</v>
      </c>
      <c r="W74" s="81"/>
      <c r="X74" s="81"/>
      <c r="Y74" s="84" t="s">
        <v>5840</v>
      </c>
      <c r="Z74" s="81"/>
    </row>
    <row r="75" spans="1:26" x14ac:dyDescent="0.25">
      <c r="A75" s="66" t="s">
        <v>235</v>
      </c>
      <c r="B75" s="66" t="s">
        <v>1679</v>
      </c>
      <c r="C75" s="67"/>
      <c r="D75" s="68"/>
      <c r="E75" s="69"/>
      <c r="F75" s="70"/>
      <c r="G75" s="67"/>
      <c r="H75" s="71"/>
      <c r="I75" s="72"/>
      <c r="J75" s="72"/>
      <c r="K75" s="36"/>
      <c r="L75" s="79">
        <v>75</v>
      </c>
      <c r="M75" s="79"/>
      <c r="N75" s="74"/>
      <c r="O75" s="81" t="s">
        <v>2181</v>
      </c>
      <c r="P75" s="83">
        <v>42919.13585648148</v>
      </c>
      <c r="Q75" s="81" t="s">
        <v>2217</v>
      </c>
      <c r="R75" s="81"/>
      <c r="S75" s="81"/>
      <c r="T75" s="81" t="s">
        <v>3475</v>
      </c>
      <c r="U75" s="83">
        <v>42919.13585648148</v>
      </c>
      <c r="V75" s="85" t="s">
        <v>3841</v>
      </c>
      <c r="W75" s="81"/>
      <c r="X75" s="81"/>
      <c r="Y75" s="84" t="s">
        <v>5841</v>
      </c>
      <c r="Z75" s="81"/>
    </row>
    <row r="76" spans="1:26" x14ac:dyDescent="0.25">
      <c r="A76" s="66" t="s">
        <v>236</v>
      </c>
      <c r="B76" s="66" t="s">
        <v>1672</v>
      </c>
      <c r="C76" s="67"/>
      <c r="D76" s="68"/>
      <c r="E76" s="69"/>
      <c r="F76" s="70"/>
      <c r="G76" s="67"/>
      <c r="H76" s="71"/>
      <c r="I76" s="72"/>
      <c r="J76" s="72"/>
      <c r="K76" s="36"/>
      <c r="L76" s="79">
        <v>76</v>
      </c>
      <c r="M76" s="79"/>
      <c r="N76" s="74"/>
      <c r="O76" s="81" t="s">
        <v>2181</v>
      </c>
      <c r="P76" s="83">
        <v>42919.135868055557</v>
      </c>
      <c r="Q76" s="81" t="s">
        <v>2194</v>
      </c>
      <c r="R76" s="81"/>
      <c r="S76" s="81"/>
      <c r="T76" s="81" t="s">
        <v>3482</v>
      </c>
      <c r="U76" s="83">
        <v>42919.135868055557</v>
      </c>
      <c r="V76" s="85" t="s">
        <v>3842</v>
      </c>
      <c r="W76" s="81"/>
      <c r="X76" s="81"/>
      <c r="Y76" s="84" t="s">
        <v>5842</v>
      </c>
      <c r="Z76" s="81"/>
    </row>
    <row r="77" spans="1:26" x14ac:dyDescent="0.25">
      <c r="A77" s="66" t="s">
        <v>237</v>
      </c>
      <c r="B77" s="66" t="s">
        <v>734</v>
      </c>
      <c r="C77" s="67"/>
      <c r="D77" s="68"/>
      <c r="E77" s="69"/>
      <c r="F77" s="70"/>
      <c r="G77" s="67"/>
      <c r="H77" s="71"/>
      <c r="I77" s="72"/>
      <c r="J77" s="72"/>
      <c r="K77" s="36"/>
      <c r="L77" s="79">
        <v>77</v>
      </c>
      <c r="M77" s="79"/>
      <c r="N77" s="74"/>
      <c r="O77" s="81" t="s">
        <v>2181</v>
      </c>
      <c r="P77" s="83">
        <v>42919.135648148149</v>
      </c>
      <c r="Q77" s="81" t="s">
        <v>2226</v>
      </c>
      <c r="R77" s="81"/>
      <c r="S77" s="81"/>
      <c r="T77" s="81" t="s">
        <v>3498</v>
      </c>
      <c r="U77" s="83">
        <v>42919.135648148149</v>
      </c>
      <c r="V77" s="85" t="s">
        <v>3843</v>
      </c>
      <c r="W77" s="81"/>
      <c r="X77" s="81"/>
      <c r="Y77" s="84" t="s">
        <v>5843</v>
      </c>
      <c r="Z77" s="81"/>
    </row>
    <row r="78" spans="1:26" x14ac:dyDescent="0.25">
      <c r="A78" s="66" t="s">
        <v>237</v>
      </c>
      <c r="B78" s="66" t="s">
        <v>734</v>
      </c>
      <c r="C78" s="67"/>
      <c r="D78" s="68"/>
      <c r="E78" s="69"/>
      <c r="F78" s="70"/>
      <c r="G78" s="67"/>
      <c r="H78" s="71"/>
      <c r="I78" s="72"/>
      <c r="J78" s="72"/>
      <c r="K78" s="36"/>
      <c r="L78" s="79">
        <v>78</v>
      </c>
      <c r="M78" s="79"/>
      <c r="N78" s="74"/>
      <c r="O78" s="81" t="s">
        <v>2181</v>
      </c>
      <c r="P78" s="83">
        <v>42919.135891203703</v>
      </c>
      <c r="Q78" s="81" t="s">
        <v>2227</v>
      </c>
      <c r="R78" s="81"/>
      <c r="S78" s="81"/>
      <c r="T78" s="81" t="s">
        <v>3499</v>
      </c>
      <c r="U78" s="83">
        <v>42919.135891203703</v>
      </c>
      <c r="V78" s="85" t="s">
        <v>3844</v>
      </c>
      <c r="W78" s="81"/>
      <c r="X78" s="81"/>
      <c r="Y78" s="84" t="s">
        <v>5844</v>
      </c>
      <c r="Z78" s="81"/>
    </row>
    <row r="79" spans="1:26" x14ac:dyDescent="0.25">
      <c r="A79" s="66" t="s">
        <v>238</v>
      </c>
      <c r="B79" s="66" t="s">
        <v>1672</v>
      </c>
      <c r="C79" s="67"/>
      <c r="D79" s="68"/>
      <c r="E79" s="69"/>
      <c r="F79" s="70"/>
      <c r="G79" s="67"/>
      <c r="H79" s="71"/>
      <c r="I79" s="72"/>
      <c r="J79" s="72"/>
      <c r="K79" s="36"/>
      <c r="L79" s="79">
        <v>79</v>
      </c>
      <c r="M79" s="79"/>
      <c r="N79" s="74"/>
      <c r="O79" s="81" t="s">
        <v>2181</v>
      </c>
      <c r="P79" s="83">
        <v>42919.13590277778</v>
      </c>
      <c r="Q79" s="81" t="s">
        <v>2194</v>
      </c>
      <c r="R79" s="81"/>
      <c r="S79" s="81"/>
      <c r="T79" s="81" t="s">
        <v>3482</v>
      </c>
      <c r="U79" s="83">
        <v>42919.13590277778</v>
      </c>
      <c r="V79" s="85" t="s">
        <v>3845</v>
      </c>
      <c r="W79" s="81"/>
      <c r="X79" s="81"/>
      <c r="Y79" s="84" t="s">
        <v>5845</v>
      </c>
      <c r="Z79" s="81"/>
    </row>
    <row r="80" spans="1:26" x14ac:dyDescent="0.25">
      <c r="A80" s="66" t="s">
        <v>239</v>
      </c>
      <c r="B80" s="66" t="s">
        <v>239</v>
      </c>
      <c r="C80" s="67"/>
      <c r="D80" s="68"/>
      <c r="E80" s="69"/>
      <c r="F80" s="70"/>
      <c r="G80" s="67"/>
      <c r="H80" s="71"/>
      <c r="I80" s="72"/>
      <c r="J80" s="72"/>
      <c r="K80" s="36"/>
      <c r="L80" s="79">
        <v>80</v>
      </c>
      <c r="M80" s="79"/>
      <c r="N80" s="74"/>
      <c r="O80" s="81" t="s">
        <v>179</v>
      </c>
      <c r="P80" s="83">
        <v>42919.135671296295</v>
      </c>
      <c r="Q80" s="81" t="s">
        <v>2228</v>
      </c>
      <c r="R80" s="81"/>
      <c r="S80" s="81"/>
      <c r="T80" s="81" t="s">
        <v>3475</v>
      </c>
      <c r="U80" s="83">
        <v>42919.135671296295</v>
      </c>
      <c r="V80" s="85" t="s">
        <v>3846</v>
      </c>
      <c r="W80" s="81"/>
      <c r="X80" s="81"/>
      <c r="Y80" s="84" t="s">
        <v>5846</v>
      </c>
      <c r="Z80" s="81"/>
    </row>
    <row r="81" spans="1:26" x14ac:dyDescent="0.25">
      <c r="A81" s="66" t="s">
        <v>239</v>
      </c>
      <c r="B81" s="66" t="s">
        <v>239</v>
      </c>
      <c r="C81" s="67"/>
      <c r="D81" s="68"/>
      <c r="E81" s="69"/>
      <c r="F81" s="70"/>
      <c r="G81" s="67"/>
      <c r="H81" s="71"/>
      <c r="I81" s="72"/>
      <c r="J81" s="72"/>
      <c r="K81" s="36"/>
      <c r="L81" s="79">
        <v>81</v>
      </c>
      <c r="M81" s="79"/>
      <c r="N81" s="74"/>
      <c r="O81" s="81" t="s">
        <v>179</v>
      </c>
      <c r="P81" s="83">
        <v>42919.135949074072</v>
      </c>
      <c r="Q81" s="81" t="s">
        <v>2229</v>
      </c>
      <c r="R81" s="81"/>
      <c r="S81" s="81"/>
      <c r="T81" s="81" t="s">
        <v>3475</v>
      </c>
      <c r="U81" s="83">
        <v>42919.135949074072</v>
      </c>
      <c r="V81" s="85" t="s">
        <v>3847</v>
      </c>
      <c r="W81" s="81"/>
      <c r="X81" s="81"/>
      <c r="Y81" s="84" t="s">
        <v>5847</v>
      </c>
      <c r="Z81" s="81"/>
    </row>
    <row r="82" spans="1:26" x14ac:dyDescent="0.25">
      <c r="A82" s="66" t="s">
        <v>240</v>
      </c>
      <c r="B82" s="66" t="s">
        <v>240</v>
      </c>
      <c r="C82" s="67"/>
      <c r="D82" s="68"/>
      <c r="E82" s="69"/>
      <c r="F82" s="70"/>
      <c r="G82" s="67"/>
      <c r="H82" s="71"/>
      <c r="I82" s="72"/>
      <c r="J82" s="72"/>
      <c r="K82" s="36"/>
      <c r="L82" s="79">
        <v>82</v>
      </c>
      <c r="M82" s="79"/>
      <c r="N82" s="74"/>
      <c r="O82" s="81" t="s">
        <v>179</v>
      </c>
      <c r="P82" s="83">
        <v>42919.136099537034</v>
      </c>
      <c r="Q82" s="81" t="s">
        <v>2230</v>
      </c>
      <c r="R82" s="81"/>
      <c r="S82" s="81"/>
      <c r="T82" s="81" t="s">
        <v>3475</v>
      </c>
      <c r="U82" s="83">
        <v>42919.136099537034</v>
      </c>
      <c r="V82" s="85" t="s">
        <v>3848</v>
      </c>
      <c r="W82" s="81"/>
      <c r="X82" s="81"/>
      <c r="Y82" s="84" t="s">
        <v>5848</v>
      </c>
      <c r="Z82" s="81"/>
    </row>
    <row r="83" spans="1:26" x14ac:dyDescent="0.25">
      <c r="A83" s="66" t="s">
        <v>241</v>
      </c>
      <c r="B83" s="66" t="s">
        <v>241</v>
      </c>
      <c r="C83" s="67"/>
      <c r="D83" s="68"/>
      <c r="E83" s="69"/>
      <c r="F83" s="70"/>
      <c r="G83" s="67"/>
      <c r="H83" s="71"/>
      <c r="I83" s="72"/>
      <c r="J83" s="72"/>
      <c r="K83" s="36"/>
      <c r="L83" s="79">
        <v>83</v>
      </c>
      <c r="M83" s="79"/>
      <c r="N83" s="74"/>
      <c r="O83" s="81" t="s">
        <v>179</v>
      </c>
      <c r="P83" s="83">
        <v>42919.136099537034</v>
      </c>
      <c r="Q83" s="81" t="s">
        <v>2231</v>
      </c>
      <c r="R83" s="81"/>
      <c r="S83" s="81"/>
      <c r="T83" s="81" t="s">
        <v>3475</v>
      </c>
      <c r="U83" s="83">
        <v>42919.136099537034</v>
      </c>
      <c r="V83" s="85" t="s">
        <v>3849</v>
      </c>
      <c r="W83" s="81"/>
      <c r="X83" s="81"/>
      <c r="Y83" s="84" t="s">
        <v>5849</v>
      </c>
      <c r="Z83" s="81"/>
    </row>
    <row r="84" spans="1:26" x14ac:dyDescent="0.25">
      <c r="A84" s="66" t="s">
        <v>242</v>
      </c>
      <c r="B84" s="66" t="s">
        <v>1698</v>
      </c>
      <c r="C84" s="67"/>
      <c r="D84" s="68"/>
      <c r="E84" s="69"/>
      <c r="F84" s="70"/>
      <c r="G84" s="67"/>
      <c r="H84" s="71"/>
      <c r="I84" s="72"/>
      <c r="J84" s="72"/>
      <c r="K84" s="36"/>
      <c r="L84" s="79">
        <v>84</v>
      </c>
      <c r="M84" s="79"/>
      <c r="N84" s="74"/>
      <c r="O84" s="81" t="s">
        <v>2181</v>
      </c>
      <c r="P84" s="83">
        <v>42919.135138888887</v>
      </c>
      <c r="Q84" s="81" t="s">
        <v>2232</v>
      </c>
      <c r="R84" s="81"/>
      <c r="S84" s="81"/>
      <c r="T84" s="81" t="s">
        <v>3500</v>
      </c>
      <c r="U84" s="83">
        <v>42919.135138888887</v>
      </c>
      <c r="V84" s="85" t="s">
        <v>3850</v>
      </c>
      <c r="W84" s="81"/>
      <c r="X84" s="81"/>
      <c r="Y84" s="84" t="s">
        <v>5850</v>
      </c>
      <c r="Z84" s="81"/>
    </row>
    <row r="85" spans="1:26" x14ac:dyDescent="0.25">
      <c r="A85" s="66" t="s">
        <v>242</v>
      </c>
      <c r="B85" s="66" t="s">
        <v>1699</v>
      </c>
      <c r="C85" s="67"/>
      <c r="D85" s="68"/>
      <c r="E85" s="69"/>
      <c r="F85" s="70"/>
      <c r="G85" s="67"/>
      <c r="H85" s="71"/>
      <c r="I85" s="72"/>
      <c r="J85" s="72"/>
      <c r="K85" s="36"/>
      <c r="L85" s="79">
        <v>85</v>
      </c>
      <c r="M85" s="79"/>
      <c r="N85" s="74"/>
      <c r="O85" s="81" t="s">
        <v>2181</v>
      </c>
      <c r="P85" s="83">
        <v>42919.135138888887</v>
      </c>
      <c r="Q85" s="81" t="s">
        <v>2232</v>
      </c>
      <c r="R85" s="81"/>
      <c r="S85" s="81"/>
      <c r="T85" s="81" t="s">
        <v>3500</v>
      </c>
      <c r="U85" s="83">
        <v>42919.135138888887</v>
      </c>
      <c r="V85" s="85" t="s">
        <v>3850</v>
      </c>
      <c r="W85" s="81"/>
      <c r="X85" s="81"/>
      <c r="Y85" s="84" t="s">
        <v>5850</v>
      </c>
      <c r="Z85" s="81"/>
    </row>
    <row r="86" spans="1:26" x14ac:dyDescent="0.25">
      <c r="A86" s="66" t="s">
        <v>242</v>
      </c>
      <c r="B86" s="66" t="s">
        <v>1700</v>
      </c>
      <c r="C86" s="67"/>
      <c r="D86" s="68"/>
      <c r="E86" s="69"/>
      <c r="F86" s="70"/>
      <c r="G86" s="67"/>
      <c r="H86" s="71"/>
      <c r="I86" s="72"/>
      <c r="J86" s="72"/>
      <c r="K86" s="36"/>
      <c r="L86" s="79">
        <v>86</v>
      </c>
      <c r="M86" s="79"/>
      <c r="N86" s="74"/>
      <c r="O86" s="81" t="s">
        <v>2181</v>
      </c>
      <c r="P86" s="83">
        <v>42919.135138888887</v>
      </c>
      <c r="Q86" s="81" t="s">
        <v>2232</v>
      </c>
      <c r="R86" s="81"/>
      <c r="S86" s="81"/>
      <c r="T86" s="81" t="s">
        <v>3500</v>
      </c>
      <c r="U86" s="83">
        <v>42919.135138888887</v>
      </c>
      <c r="V86" s="85" t="s">
        <v>3850</v>
      </c>
      <c r="W86" s="81"/>
      <c r="X86" s="81"/>
      <c r="Y86" s="84" t="s">
        <v>5850</v>
      </c>
      <c r="Z86" s="81"/>
    </row>
    <row r="87" spans="1:26" x14ac:dyDescent="0.25">
      <c r="A87" s="66" t="s">
        <v>242</v>
      </c>
      <c r="B87" s="66" t="s">
        <v>1698</v>
      </c>
      <c r="C87" s="67"/>
      <c r="D87" s="68"/>
      <c r="E87" s="69"/>
      <c r="F87" s="70"/>
      <c r="G87" s="67"/>
      <c r="H87" s="71"/>
      <c r="I87" s="72"/>
      <c r="J87" s="72"/>
      <c r="K87" s="36"/>
      <c r="L87" s="79">
        <v>87</v>
      </c>
      <c r="M87" s="79"/>
      <c r="N87" s="74"/>
      <c r="O87" s="81" t="s">
        <v>2181</v>
      </c>
      <c r="P87" s="83">
        <v>42919.135416666664</v>
      </c>
      <c r="Q87" s="81" t="s">
        <v>2233</v>
      </c>
      <c r="R87" s="81"/>
      <c r="S87" s="81"/>
      <c r="T87" s="81" t="s">
        <v>3475</v>
      </c>
      <c r="U87" s="83">
        <v>42919.135416666664</v>
      </c>
      <c r="V87" s="85" t="s">
        <v>3851</v>
      </c>
      <c r="W87" s="81"/>
      <c r="X87" s="81"/>
      <c r="Y87" s="84" t="s">
        <v>5851</v>
      </c>
      <c r="Z87" s="81"/>
    </row>
    <row r="88" spans="1:26" x14ac:dyDescent="0.25">
      <c r="A88" s="66" t="s">
        <v>242</v>
      </c>
      <c r="B88" s="66" t="s">
        <v>1699</v>
      </c>
      <c r="C88" s="67"/>
      <c r="D88" s="68"/>
      <c r="E88" s="69"/>
      <c r="F88" s="70"/>
      <c r="G88" s="67"/>
      <c r="H88" s="71"/>
      <c r="I88" s="72"/>
      <c r="J88" s="72"/>
      <c r="K88" s="36"/>
      <c r="L88" s="79">
        <v>88</v>
      </c>
      <c r="M88" s="79"/>
      <c r="N88" s="74"/>
      <c r="O88" s="81" t="s">
        <v>2181</v>
      </c>
      <c r="P88" s="83">
        <v>42919.135416666664</v>
      </c>
      <c r="Q88" s="81" t="s">
        <v>2233</v>
      </c>
      <c r="R88" s="81"/>
      <c r="S88" s="81"/>
      <c r="T88" s="81" t="s">
        <v>3475</v>
      </c>
      <c r="U88" s="83">
        <v>42919.135416666664</v>
      </c>
      <c r="V88" s="85" t="s">
        <v>3851</v>
      </c>
      <c r="W88" s="81"/>
      <c r="X88" s="81"/>
      <c r="Y88" s="84" t="s">
        <v>5851</v>
      </c>
      <c r="Z88" s="81"/>
    </row>
    <row r="89" spans="1:26" x14ac:dyDescent="0.25">
      <c r="A89" s="66" t="s">
        <v>242</v>
      </c>
      <c r="B89" s="66" t="s">
        <v>1701</v>
      </c>
      <c r="C89" s="67"/>
      <c r="D89" s="68"/>
      <c r="E89" s="69"/>
      <c r="F89" s="70"/>
      <c r="G89" s="67"/>
      <c r="H89" s="71"/>
      <c r="I89" s="72"/>
      <c r="J89" s="72"/>
      <c r="K89" s="36"/>
      <c r="L89" s="79">
        <v>89</v>
      </c>
      <c r="M89" s="79"/>
      <c r="N89" s="74"/>
      <c r="O89" s="81" t="s">
        <v>2181</v>
      </c>
      <c r="P89" s="83">
        <v>42919.135416666664</v>
      </c>
      <c r="Q89" s="81" t="s">
        <v>2233</v>
      </c>
      <c r="R89" s="81"/>
      <c r="S89" s="81"/>
      <c r="T89" s="81" t="s">
        <v>3475</v>
      </c>
      <c r="U89" s="83">
        <v>42919.135416666664</v>
      </c>
      <c r="V89" s="85" t="s">
        <v>3851</v>
      </c>
      <c r="W89" s="81"/>
      <c r="X89" s="81"/>
      <c r="Y89" s="84" t="s">
        <v>5851</v>
      </c>
      <c r="Z89" s="81"/>
    </row>
    <row r="90" spans="1:26" x14ac:dyDescent="0.25">
      <c r="A90" s="66" t="s">
        <v>242</v>
      </c>
      <c r="B90" s="66" t="s">
        <v>1698</v>
      </c>
      <c r="C90" s="67"/>
      <c r="D90" s="68"/>
      <c r="E90" s="69"/>
      <c r="F90" s="70"/>
      <c r="G90" s="67"/>
      <c r="H90" s="71"/>
      <c r="I90" s="72"/>
      <c r="J90" s="72"/>
      <c r="K90" s="36"/>
      <c r="L90" s="79">
        <v>90</v>
      </c>
      <c r="M90" s="79"/>
      <c r="N90" s="74"/>
      <c r="O90" s="81" t="s">
        <v>2181</v>
      </c>
      <c r="P90" s="83">
        <v>42919.136157407411</v>
      </c>
      <c r="Q90" s="81" t="s">
        <v>2234</v>
      </c>
      <c r="R90" s="81"/>
      <c r="S90" s="81"/>
      <c r="T90" s="81" t="s">
        <v>3475</v>
      </c>
      <c r="U90" s="83">
        <v>42919.136157407411</v>
      </c>
      <c r="V90" s="85" t="s">
        <v>3852</v>
      </c>
      <c r="W90" s="81"/>
      <c r="X90" s="81"/>
      <c r="Y90" s="84" t="s">
        <v>5852</v>
      </c>
      <c r="Z90" s="81"/>
    </row>
    <row r="91" spans="1:26" x14ac:dyDescent="0.25">
      <c r="A91" s="66" t="s">
        <v>242</v>
      </c>
      <c r="B91" s="66" t="s">
        <v>1699</v>
      </c>
      <c r="C91" s="67"/>
      <c r="D91" s="68"/>
      <c r="E91" s="69"/>
      <c r="F91" s="70"/>
      <c r="G91" s="67"/>
      <c r="H91" s="71"/>
      <c r="I91" s="72"/>
      <c r="J91" s="72"/>
      <c r="K91" s="36"/>
      <c r="L91" s="79">
        <v>91</v>
      </c>
      <c r="M91" s="79"/>
      <c r="N91" s="74"/>
      <c r="O91" s="81" t="s">
        <v>2181</v>
      </c>
      <c r="P91" s="83">
        <v>42919.136157407411</v>
      </c>
      <c r="Q91" s="81" t="s">
        <v>2234</v>
      </c>
      <c r="R91" s="81"/>
      <c r="S91" s="81"/>
      <c r="T91" s="81" t="s">
        <v>3475</v>
      </c>
      <c r="U91" s="83">
        <v>42919.136157407411</v>
      </c>
      <c r="V91" s="85" t="s">
        <v>3852</v>
      </c>
      <c r="W91" s="81"/>
      <c r="X91" s="81"/>
      <c r="Y91" s="84" t="s">
        <v>5852</v>
      </c>
      <c r="Z91" s="81"/>
    </row>
    <row r="92" spans="1:26" x14ac:dyDescent="0.25">
      <c r="A92" s="66" t="s">
        <v>242</v>
      </c>
      <c r="B92" s="66" t="s">
        <v>1702</v>
      </c>
      <c r="C92" s="67"/>
      <c r="D92" s="68"/>
      <c r="E92" s="69"/>
      <c r="F92" s="70"/>
      <c r="G92" s="67"/>
      <c r="H92" s="71"/>
      <c r="I92" s="72"/>
      <c r="J92" s="72"/>
      <c r="K92" s="36"/>
      <c r="L92" s="79">
        <v>92</v>
      </c>
      <c r="M92" s="79"/>
      <c r="N92" s="74"/>
      <c r="O92" s="81" t="s">
        <v>2181</v>
      </c>
      <c r="P92" s="83">
        <v>42919.136157407411</v>
      </c>
      <c r="Q92" s="81" t="s">
        <v>2234</v>
      </c>
      <c r="R92" s="81"/>
      <c r="S92" s="81"/>
      <c r="T92" s="81" t="s">
        <v>3475</v>
      </c>
      <c r="U92" s="83">
        <v>42919.136157407411</v>
      </c>
      <c r="V92" s="85" t="s">
        <v>3852</v>
      </c>
      <c r="W92" s="81"/>
      <c r="X92" s="81"/>
      <c r="Y92" s="84" t="s">
        <v>5852</v>
      </c>
      <c r="Z92" s="81"/>
    </row>
    <row r="93" spans="1:26" x14ac:dyDescent="0.25">
      <c r="A93" s="66" t="s">
        <v>243</v>
      </c>
      <c r="B93" s="66" t="s">
        <v>1672</v>
      </c>
      <c r="C93" s="67"/>
      <c r="D93" s="68"/>
      <c r="E93" s="69"/>
      <c r="F93" s="70"/>
      <c r="G93" s="67"/>
      <c r="H93" s="71"/>
      <c r="I93" s="72"/>
      <c r="J93" s="72"/>
      <c r="K93" s="36"/>
      <c r="L93" s="79">
        <v>93</v>
      </c>
      <c r="M93" s="79"/>
      <c r="N93" s="74"/>
      <c r="O93" s="81" t="s">
        <v>2181</v>
      </c>
      <c r="P93" s="83">
        <v>42919.136203703703</v>
      </c>
      <c r="Q93" s="81" t="s">
        <v>2194</v>
      </c>
      <c r="R93" s="81"/>
      <c r="S93" s="81"/>
      <c r="T93" s="81" t="s">
        <v>3482</v>
      </c>
      <c r="U93" s="83">
        <v>42919.136203703703</v>
      </c>
      <c r="V93" s="85" t="s">
        <v>3853</v>
      </c>
      <c r="W93" s="81"/>
      <c r="X93" s="81"/>
      <c r="Y93" s="84" t="s">
        <v>5853</v>
      </c>
      <c r="Z93" s="81"/>
    </row>
    <row r="94" spans="1:26" x14ac:dyDescent="0.25">
      <c r="A94" s="66" t="s">
        <v>244</v>
      </c>
      <c r="B94" s="66" t="s">
        <v>1703</v>
      </c>
      <c r="C94" s="67"/>
      <c r="D94" s="68"/>
      <c r="E94" s="69"/>
      <c r="F94" s="70"/>
      <c r="G94" s="67"/>
      <c r="H94" s="71"/>
      <c r="I94" s="72"/>
      <c r="J94" s="72"/>
      <c r="K94" s="36"/>
      <c r="L94" s="79">
        <v>94</v>
      </c>
      <c r="M94" s="79"/>
      <c r="N94" s="74"/>
      <c r="O94" s="81" t="s">
        <v>2181</v>
      </c>
      <c r="P94" s="83">
        <v>42919.136203703703</v>
      </c>
      <c r="Q94" s="81" t="s">
        <v>2235</v>
      </c>
      <c r="R94" s="81"/>
      <c r="S94" s="81"/>
      <c r="T94" s="81" t="s">
        <v>3501</v>
      </c>
      <c r="U94" s="83">
        <v>42919.136203703703</v>
      </c>
      <c r="V94" s="85" t="s">
        <v>3854</v>
      </c>
      <c r="W94" s="81"/>
      <c r="X94" s="81"/>
      <c r="Y94" s="84" t="s">
        <v>5854</v>
      </c>
      <c r="Z94" s="81"/>
    </row>
    <row r="95" spans="1:26" x14ac:dyDescent="0.25">
      <c r="A95" s="66" t="s">
        <v>244</v>
      </c>
      <c r="B95" s="66" t="s">
        <v>1704</v>
      </c>
      <c r="C95" s="67"/>
      <c r="D95" s="68"/>
      <c r="E95" s="69"/>
      <c r="F95" s="70"/>
      <c r="G95" s="67"/>
      <c r="H95" s="71"/>
      <c r="I95" s="72"/>
      <c r="J95" s="72"/>
      <c r="K95" s="36"/>
      <c r="L95" s="79">
        <v>95</v>
      </c>
      <c r="M95" s="79"/>
      <c r="N95" s="74"/>
      <c r="O95" s="81" t="s">
        <v>2181</v>
      </c>
      <c r="P95" s="83">
        <v>42919.136203703703</v>
      </c>
      <c r="Q95" s="81" t="s">
        <v>2235</v>
      </c>
      <c r="R95" s="81"/>
      <c r="S95" s="81"/>
      <c r="T95" s="81" t="s">
        <v>3501</v>
      </c>
      <c r="U95" s="83">
        <v>42919.136203703703</v>
      </c>
      <c r="V95" s="85" t="s">
        <v>3854</v>
      </c>
      <c r="W95" s="81"/>
      <c r="X95" s="81"/>
      <c r="Y95" s="84" t="s">
        <v>5854</v>
      </c>
      <c r="Z95" s="81"/>
    </row>
    <row r="96" spans="1:26" x14ac:dyDescent="0.25">
      <c r="A96" s="66" t="s">
        <v>244</v>
      </c>
      <c r="B96" s="66" t="s">
        <v>1705</v>
      </c>
      <c r="C96" s="67"/>
      <c r="D96" s="68"/>
      <c r="E96" s="69"/>
      <c r="F96" s="70"/>
      <c r="G96" s="67"/>
      <c r="H96" s="71"/>
      <c r="I96" s="72"/>
      <c r="J96" s="72"/>
      <c r="K96" s="36"/>
      <c r="L96" s="79">
        <v>96</v>
      </c>
      <c r="M96" s="79"/>
      <c r="N96" s="74"/>
      <c r="O96" s="81" t="s">
        <v>2181</v>
      </c>
      <c r="P96" s="83">
        <v>42919.136203703703</v>
      </c>
      <c r="Q96" s="81" t="s">
        <v>2235</v>
      </c>
      <c r="R96" s="81"/>
      <c r="S96" s="81"/>
      <c r="T96" s="81" t="s">
        <v>3501</v>
      </c>
      <c r="U96" s="83">
        <v>42919.136203703703</v>
      </c>
      <c r="V96" s="85" t="s">
        <v>3854</v>
      </c>
      <c r="W96" s="81"/>
      <c r="X96" s="81"/>
      <c r="Y96" s="84" t="s">
        <v>5854</v>
      </c>
      <c r="Z96" s="81"/>
    </row>
    <row r="97" spans="1:26" x14ac:dyDescent="0.25">
      <c r="A97" s="66" t="s">
        <v>245</v>
      </c>
      <c r="B97" s="66" t="s">
        <v>1706</v>
      </c>
      <c r="C97" s="67"/>
      <c r="D97" s="68"/>
      <c r="E97" s="69"/>
      <c r="F97" s="70"/>
      <c r="G97" s="67"/>
      <c r="H97" s="71"/>
      <c r="I97" s="72"/>
      <c r="J97" s="72"/>
      <c r="K97" s="36"/>
      <c r="L97" s="79">
        <v>97</v>
      </c>
      <c r="M97" s="79"/>
      <c r="N97" s="74"/>
      <c r="O97" s="81" t="s">
        <v>2181</v>
      </c>
      <c r="P97" s="83">
        <v>42919.13621527778</v>
      </c>
      <c r="Q97" s="81" t="s">
        <v>2236</v>
      </c>
      <c r="R97" s="81"/>
      <c r="S97" s="81"/>
      <c r="T97" s="81" t="s">
        <v>3502</v>
      </c>
      <c r="U97" s="83">
        <v>42919.13621527778</v>
      </c>
      <c r="V97" s="85" t="s">
        <v>3855</v>
      </c>
      <c r="W97" s="81"/>
      <c r="X97" s="81"/>
      <c r="Y97" s="84" t="s">
        <v>5855</v>
      </c>
      <c r="Z97" s="81"/>
    </row>
    <row r="98" spans="1:26" x14ac:dyDescent="0.25">
      <c r="A98" s="66" t="s">
        <v>245</v>
      </c>
      <c r="B98" s="66" t="s">
        <v>1707</v>
      </c>
      <c r="C98" s="67"/>
      <c r="D98" s="68"/>
      <c r="E98" s="69"/>
      <c r="F98" s="70"/>
      <c r="G98" s="67"/>
      <c r="H98" s="71"/>
      <c r="I98" s="72"/>
      <c r="J98" s="72"/>
      <c r="K98" s="36"/>
      <c r="L98" s="79">
        <v>98</v>
      </c>
      <c r="M98" s="79"/>
      <c r="N98" s="74"/>
      <c r="O98" s="81" t="s">
        <v>2181</v>
      </c>
      <c r="P98" s="83">
        <v>42919.13621527778</v>
      </c>
      <c r="Q98" s="81" t="s">
        <v>2236</v>
      </c>
      <c r="R98" s="81"/>
      <c r="S98" s="81"/>
      <c r="T98" s="81" t="s">
        <v>3502</v>
      </c>
      <c r="U98" s="83">
        <v>42919.13621527778</v>
      </c>
      <c r="V98" s="85" t="s">
        <v>3855</v>
      </c>
      <c r="W98" s="81"/>
      <c r="X98" s="81"/>
      <c r="Y98" s="84" t="s">
        <v>5855</v>
      </c>
      <c r="Z98" s="81"/>
    </row>
    <row r="99" spans="1:26" x14ac:dyDescent="0.25">
      <c r="A99" s="66" t="s">
        <v>245</v>
      </c>
      <c r="B99" s="66" t="s">
        <v>1708</v>
      </c>
      <c r="C99" s="67"/>
      <c r="D99" s="68"/>
      <c r="E99" s="69"/>
      <c r="F99" s="70"/>
      <c r="G99" s="67"/>
      <c r="H99" s="71"/>
      <c r="I99" s="72"/>
      <c r="J99" s="72"/>
      <c r="K99" s="36"/>
      <c r="L99" s="79">
        <v>99</v>
      </c>
      <c r="M99" s="79"/>
      <c r="N99" s="74"/>
      <c r="O99" s="81" t="s">
        <v>2181</v>
      </c>
      <c r="P99" s="83">
        <v>42919.13621527778</v>
      </c>
      <c r="Q99" s="81" t="s">
        <v>2236</v>
      </c>
      <c r="R99" s="81"/>
      <c r="S99" s="81"/>
      <c r="T99" s="81" t="s">
        <v>3502</v>
      </c>
      <c r="U99" s="83">
        <v>42919.13621527778</v>
      </c>
      <c r="V99" s="85" t="s">
        <v>3855</v>
      </c>
      <c r="W99" s="81"/>
      <c r="X99" s="81"/>
      <c r="Y99" s="84" t="s">
        <v>5855</v>
      </c>
      <c r="Z99" s="81"/>
    </row>
    <row r="100" spans="1:26" x14ac:dyDescent="0.25">
      <c r="A100" s="66" t="s">
        <v>245</v>
      </c>
      <c r="B100" s="66" t="s">
        <v>1709</v>
      </c>
      <c r="C100" s="67"/>
      <c r="D100" s="68"/>
      <c r="E100" s="69"/>
      <c r="F100" s="70"/>
      <c r="G100" s="67"/>
      <c r="H100" s="71"/>
      <c r="I100" s="72"/>
      <c r="J100" s="72"/>
      <c r="K100" s="36"/>
      <c r="L100" s="79">
        <v>100</v>
      </c>
      <c r="M100" s="79"/>
      <c r="N100" s="74"/>
      <c r="O100" s="81" t="s">
        <v>2181</v>
      </c>
      <c r="P100" s="83">
        <v>42919.13621527778</v>
      </c>
      <c r="Q100" s="81" t="s">
        <v>2236</v>
      </c>
      <c r="R100" s="81"/>
      <c r="S100" s="81"/>
      <c r="T100" s="81" t="s">
        <v>3502</v>
      </c>
      <c r="U100" s="83">
        <v>42919.13621527778</v>
      </c>
      <c r="V100" s="85" t="s">
        <v>3855</v>
      </c>
      <c r="W100" s="81"/>
      <c r="X100" s="81"/>
      <c r="Y100" s="84" t="s">
        <v>5855</v>
      </c>
      <c r="Z100" s="81"/>
    </row>
    <row r="101" spans="1:26" x14ac:dyDescent="0.25">
      <c r="A101" s="66" t="s">
        <v>246</v>
      </c>
      <c r="B101" s="66" t="s">
        <v>1668</v>
      </c>
      <c r="C101" s="67"/>
      <c r="D101" s="68"/>
      <c r="E101" s="69"/>
      <c r="F101" s="70"/>
      <c r="G101" s="67"/>
      <c r="H101" s="71"/>
      <c r="I101" s="72"/>
      <c r="J101" s="72"/>
      <c r="K101" s="36"/>
      <c r="L101" s="79">
        <v>101</v>
      </c>
      <c r="M101" s="79"/>
      <c r="N101" s="74"/>
      <c r="O101" s="81" t="s">
        <v>2182</v>
      </c>
      <c r="P101" s="83">
        <v>42919.134745370371</v>
      </c>
      <c r="Q101" s="81" t="s">
        <v>2237</v>
      </c>
      <c r="R101" s="81"/>
      <c r="S101" s="81"/>
      <c r="T101" s="81" t="s">
        <v>3475</v>
      </c>
      <c r="U101" s="83">
        <v>42919.134745370371</v>
      </c>
      <c r="V101" s="85" t="s">
        <v>3856</v>
      </c>
      <c r="W101" s="81"/>
      <c r="X101" s="81"/>
      <c r="Y101" s="84" t="s">
        <v>5856</v>
      </c>
      <c r="Z101" s="81"/>
    </row>
    <row r="102" spans="1:26" x14ac:dyDescent="0.25">
      <c r="A102" s="66" t="s">
        <v>246</v>
      </c>
      <c r="B102" s="66" t="s">
        <v>1668</v>
      </c>
      <c r="C102" s="67"/>
      <c r="D102" s="68"/>
      <c r="E102" s="69"/>
      <c r="F102" s="70"/>
      <c r="G102" s="67"/>
      <c r="H102" s="71"/>
      <c r="I102" s="72"/>
      <c r="J102" s="72"/>
      <c r="K102" s="36"/>
      <c r="L102" s="79">
        <v>102</v>
      </c>
      <c r="M102" s="79"/>
      <c r="N102" s="74"/>
      <c r="O102" s="81" t="s">
        <v>2182</v>
      </c>
      <c r="P102" s="83">
        <v>42919.136238425926</v>
      </c>
      <c r="Q102" s="81" t="s">
        <v>2238</v>
      </c>
      <c r="R102" s="81"/>
      <c r="S102" s="81"/>
      <c r="T102" s="81" t="s">
        <v>3475</v>
      </c>
      <c r="U102" s="83">
        <v>42919.136238425926</v>
      </c>
      <c r="V102" s="85" t="s">
        <v>3857</v>
      </c>
      <c r="W102" s="81"/>
      <c r="X102" s="81"/>
      <c r="Y102" s="84" t="s">
        <v>5857</v>
      </c>
      <c r="Z102" s="81"/>
    </row>
    <row r="103" spans="1:26" x14ac:dyDescent="0.25">
      <c r="A103" s="66" t="s">
        <v>247</v>
      </c>
      <c r="B103" s="66" t="s">
        <v>1710</v>
      </c>
      <c r="C103" s="67"/>
      <c r="D103" s="68"/>
      <c r="E103" s="69"/>
      <c r="F103" s="70"/>
      <c r="G103" s="67"/>
      <c r="H103" s="71"/>
      <c r="I103" s="72"/>
      <c r="J103" s="72"/>
      <c r="K103" s="36"/>
      <c r="L103" s="79">
        <v>103</v>
      </c>
      <c r="M103" s="79"/>
      <c r="N103" s="74"/>
      <c r="O103" s="81" t="s">
        <v>2181</v>
      </c>
      <c r="P103" s="83">
        <v>42919.136238425926</v>
      </c>
      <c r="Q103" s="81" t="s">
        <v>2239</v>
      </c>
      <c r="R103" s="81"/>
      <c r="S103" s="81"/>
      <c r="T103" s="81" t="s">
        <v>3475</v>
      </c>
      <c r="U103" s="83">
        <v>42919.136238425926</v>
      </c>
      <c r="V103" s="85" t="s">
        <v>3858</v>
      </c>
      <c r="W103" s="81"/>
      <c r="X103" s="81"/>
      <c r="Y103" s="84" t="s">
        <v>5858</v>
      </c>
      <c r="Z103" s="81"/>
    </row>
    <row r="104" spans="1:26" x14ac:dyDescent="0.25">
      <c r="A104" s="66" t="s">
        <v>247</v>
      </c>
      <c r="B104" s="66" t="s">
        <v>1711</v>
      </c>
      <c r="C104" s="67"/>
      <c r="D104" s="68"/>
      <c r="E104" s="69"/>
      <c r="F104" s="70"/>
      <c r="G104" s="67"/>
      <c r="H104" s="71"/>
      <c r="I104" s="72"/>
      <c r="J104" s="72"/>
      <c r="K104" s="36"/>
      <c r="L104" s="79">
        <v>104</v>
      </c>
      <c r="M104" s="79"/>
      <c r="N104" s="74"/>
      <c r="O104" s="81" t="s">
        <v>2181</v>
      </c>
      <c r="P104" s="83">
        <v>42919.136238425926</v>
      </c>
      <c r="Q104" s="81" t="s">
        <v>2239</v>
      </c>
      <c r="R104" s="81"/>
      <c r="S104" s="81"/>
      <c r="T104" s="81" t="s">
        <v>3475</v>
      </c>
      <c r="U104" s="83">
        <v>42919.136238425926</v>
      </c>
      <c r="V104" s="85" t="s">
        <v>3858</v>
      </c>
      <c r="W104" s="81"/>
      <c r="X104" s="81"/>
      <c r="Y104" s="84" t="s">
        <v>5858</v>
      </c>
      <c r="Z104" s="81"/>
    </row>
    <row r="105" spans="1:26" x14ac:dyDescent="0.25">
      <c r="A105" s="66" t="s">
        <v>247</v>
      </c>
      <c r="B105" s="66" t="s">
        <v>1712</v>
      </c>
      <c r="C105" s="67"/>
      <c r="D105" s="68"/>
      <c r="E105" s="69"/>
      <c r="F105" s="70"/>
      <c r="G105" s="67"/>
      <c r="H105" s="71"/>
      <c r="I105" s="72"/>
      <c r="J105" s="72"/>
      <c r="K105" s="36"/>
      <c r="L105" s="79">
        <v>105</v>
      </c>
      <c r="M105" s="79"/>
      <c r="N105" s="74"/>
      <c r="O105" s="81" t="s">
        <v>2181</v>
      </c>
      <c r="P105" s="83">
        <v>42919.136238425926</v>
      </c>
      <c r="Q105" s="81" t="s">
        <v>2239</v>
      </c>
      <c r="R105" s="81"/>
      <c r="S105" s="81"/>
      <c r="T105" s="81" t="s">
        <v>3475</v>
      </c>
      <c r="U105" s="83">
        <v>42919.136238425926</v>
      </c>
      <c r="V105" s="85" t="s">
        <v>3858</v>
      </c>
      <c r="W105" s="81"/>
      <c r="X105" s="81"/>
      <c r="Y105" s="84" t="s">
        <v>5858</v>
      </c>
      <c r="Z105" s="81"/>
    </row>
    <row r="106" spans="1:26" x14ac:dyDescent="0.25">
      <c r="A106" s="66" t="s">
        <v>247</v>
      </c>
      <c r="B106" s="66" t="s">
        <v>1713</v>
      </c>
      <c r="C106" s="67"/>
      <c r="D106" s="68"/>
      <c r="E106" s="69"/>
      <c r="F106" s="70"/>
      <c r="G106" s="67"/>
      <c r="H106" s="71"/>
      <c r="I106" s="72"/>
      <c r="J106" s="72"/>
      <c r="K106" s="36"/>
      <c r="L106" s="79">
        <v>106</v>
      </c>
      <c r="M106" s="79"/>
      <c r="N106" s="74"/>
      <c r="O106" s="81" t="s">
        <v>2181</v>
      </c>
      <c r="P106" s="83">
        <v>42919.136238425926</v>
      </c>
      <c r="Q106" s="81" t="s">
        <v>2239</v>
      </c>
      <c r="R106" s="81"/>
      <c r="S106" s="81"/>
      <c r="T106" s="81" t="s">
        <v>3475</v>
      </c>
      <c r="U106" s="83">
        <v>42919.136238425926</v>
      </c>
      <c r="V106" s="85" t="s">
        <v>3858</v>
      </c>
      <c r="W106" s="81"/>
      <c r="X106" s="81"/>
      <c r="Y106" s="84" t="s">
        <v>5858</v>
      </c>
      <c r="Z106" s="81"/>
    </row>
    <row r="107" spans="1:26" x14ac:dyDescent="0.25">
      <c r="A107" s="66" t="s">
        <v>248</v>
      </c>
      <c r="B107" s="66" t="s">
        <v>1672</v>
      </c>
      <c r="C107" s="67"/>
      <c r="D107" s="68"/>
      <c r="E107" s="69"/>
      <c r="F107" s="70"/>
      <c r="G107" s="67"/>
      <c r="H107" s="71"/>
      <c r="I107" s="72"/>
      <c r="J107" s="72"/>
      <c r="K107" s="36"/>
      <c r="L107" s="79">
        <v>107</v>
      </c>
      <c r="M107" s="79"/>
      <c r="N107" s="74"/>
      <c r="O107" s="81" t="s">
        <v>2181</v>
      </c>
      <c r="P107" s="83">
        <v>42919.136238425926</v>
      </c>
      <c r="Q107" s="81" t="s">
        <v>2194</v>
      </c>
      <c r="R107" s="81"/>
      <c r="S107" s="81"/>
      <c r="T107" s="81" t="s">
        <v>3482</v>
      </c>
      <c r="U107" s="83">
        <v>42919.136238425926</v>
      </c>
      <c r="V107" s="85" t="s">
        <v>3859</v>
      </c>
      <c r="W107" s="81"/>
      <c r="X107" s="81"/>
      <c r="Y107" s="84" t="s">
        <v>5859</v>
      </c>
      <c r="Z107" s="81"/>
    </row>
    <row r="108" spans="1:26" x14ac:dyDescent="0.25">
      <c r="A108" s="66" t="s">
        <v>249</v>
      </c>
      <c r="B108" s="66" t="s">
        <v>1668</v>
      </c>
      <c r="C108" s="67"/>
      <c r="D108" s="68"/>
      <c r="E108" s="69"/>
      <c r="F108" s="70"/>
      <c r="G108" s="67"/>
      <c r="H108" s="71"/>
      <c r="I108" s="72"/>
      <c r="J108" s="72"/>
      <c r="K108" s="36"/>
      <c r="L108" s="79">
        <v>108</v>
      </c>
      <c r="M108" s="79"/>
      <c r="N108" s="74"/>
      <c r="O108" s="81" t="s">
        <v>2181</v>
      </c>
      <c r="P108" s="83">
        <v>42919.136273148149</v>
      </c>
      <c r="Q108" s="81" t="s">
        <v>2240</v>
      </c>
      <c r="R108" s="81"/>
      <c r="S108" s="81"/>
      <c r="T108" s="81" t="s">
        <v>3480</v>
      </c>
      <c r="U108" s="83">
        <v>42919.136273148149</v>
      </c>
      <c r="V108" s="85" t="s">
        <v>3860</v>
      </c>
      <c r="W108" s="81"/>
      <c r="X108" s="81"/>
      <c r="Y108" s="84" t="s">
        <v>5860</v>
      </c>
      <c r="Z108" s="81"/>
    </row>
    <row r="109" spans="1:26" x14ac:dyDescent="0.25">
      <c r="A109" s="66" t="s">
        <v>250</v>
      </c>
      <c r="B109" s="66" t="s">
        <v>1714</v>
      </c>
      <c r="C109" s="67"/>
      <c r="D109" s="68"/>
      <c r="E109" s="69"/>
      <c r="F109" s="70"/>
      <c r="G109" s="67"/>
      <c r="H109" s="71"/>
      <c r="I109" s="72"/>
      <c r="J109" s="72"/>
      <c r="K109" s="36"/>
      <c r="L109" s="79">
        <v>109</v>
      </c>
      <c r="M109" s="79"/>
      <c r="N109" s="74"/>
      <c r="O109" s="81" t="s">
        <v>2181</v>
      </c>
      <c r="P109" s="83">
        <v>42919.136284722219</v>
      </c>
      <c r="Q109" s="81" t="s">
        <v>2241</v>
      </c>
      <c r="R109" s="85" t="s">
        <v>3187</v>
      </c>
      <c r="S109" s="81" t="s">
        <v>3414</v>
      </c>
      <c r="T109" s="81" t="s">
        <v>3475</v>
      </c>
      <c r="U109" s="83">
        <v>42919.136284722219</v>
      </c>
      <c r="V109" s="85" t="s">
        <v>3861</v>
      </c>
      <c r="W109" s="81"/>
      <c r="X109" s="81"/>
      <c r="Y109" s="84" t="s">
        <v>5861</v>
      </c>
      <c r="Z109" s="81"/>
    </row>
    <row r="110" spans="1:26" x14ac:dyDescent="0.25">
      <c r="A110" s="66" t="s">
        <v>251</v>
      </c>
      <c r="B110" s="66" t="s">
        <v>251</v>
      </c>
      <c r="C110" s="67"/>
      <c r="D110" s="68"/>
      <c r="E110" s="69"/>
      <c r="F110" s="70"/>
      <c r="G110" s="67"/>
      <c r="H110" s="71"/>
      <c r="I110" s="72"/>
      <c r="J110" s="72"/>
      <c r="K110" s="36"/>
      <c r="L110" s="79">
        <v>110</v>
      </c>
      <c r="M110" s="79"/>
      <c r="N110" s="74"/>
      <c r="O110" s="81" t="s">
        <v>179</v>
      </c>
      <c r="P110" s="83">
        <v>42919.136296296296</v>
      </c>
      <c r="Q110" s="81" t="s">
        <v>2242</v>
      </c>
      <c r="R110" s="85" t="s">
        <v>3188</v>
      </c>
      <c r="S110" s="81" t="s">
        <v>3410</v>
      </c>
      <c r="T110" s="81" t="s">
        <v>3475</v>
      </c>
      <c r="U110" s="83">
        <v>42919.136296296296</v>
      </c>
      <c r="V110" s="85" t="s">
        <v>3862</v>
      </c>
      <c r="W110" s="81"/>
      <c r="X110" s="81"/>
      <c r="Y110" s="84" t="s">
        <v>5862</v>
      </c>
      <c r="Z110" s="81"/>
    </row>
    <row r="111" spans="1:26" x14ac:dyDescent="0.25">
      <c r="A111" s="66" t="s">
        <v>252</v>
      </c>
      <c r="B111" s="66" t="s">
        <v>1715</v>
      </c>
      <c r="C111" s="67"/>
      <c r="D111" s="68"/>
      <c r="E111" s="69"/>
      <c r="F111" s="70"/>
      <c r="G111" s="67"/>
      <c r="H111" s="71"/>
      <c r="I111" s="72"/>
      <c r="J111" s="72"/>
      <c r="K111" s="36"/>
      <c r="L111" s="79">
        <v>111</v>
      </c>
      <c r="M111" s="79"/>
      <c r="N111" s="74"/>
      <c r="O111" s="81" t="s">
        <v>2181</v>
      </c>
      <c r="P111" s="83">
        <v>42919.136331018519</v>
      </c>
      <c r="Q111" s="81" t="s">
        <v>2243</v>
      </c>
      <c r="R111" s="85" t="s">
        <v>3184</v>
      </c>
      <c r="S111" s="81" t="s">
        <v>3413</v>
      </c>
      <c r="T111" s="81" t="s">
        <v>3488</v>
      </c>
      <c r="U111" s="83">
        <v>42919.136331018519</v>
      </c>
      <c r="V111" s="85" t="s">
        <v>3863</v>
      </c>
      <c r="W111" s="81"/>
      <c r="X111" s="81"/>
      <c r="Y111" s="84" t="s">
        <v>5863</v>
      </c>
      <c r="Z111" s="81"/>
    </row>
    <row r="112" spans="1:26" x14ac:dyDescent="0.25">
      <c r="A112" s="66" t="s">
        <v>253</v>
      </c>
      <c r="B112" s="66" t="s">
        <v>1716</v>
      </c>
      <c r="C112" s="67"/>
      <c r="D112" s="68"/>
      <c r="E112" s="69"/>
      <c r="F112" s="70"/>
      <c r="G112" s="67"/>
      <c r="H112" s="71"/>
      <c r="I112" s="72"/>
      <c r="J112" s="72"/>
      <c r="K112" s="36"/>
      <c r="L112" s="79">
        <v>112</v>
      </c>
      <c r="M112" s="79"/>
      <c r="N112" s="74"/>
      <c r="O112" s="81" t="s">
        <v>2181</v>
      </c>
      <c r="P112" s="83">
        <v>42919.136412037034</v>
      </c>
      <c r="Q112" s="81" t="s">
        <v>2244</v>
      </c>
      <c r="R112" s="85" t="s">
        <v>3189</v>
      </c>
      <c r="S112" s="81" t="s">
        <v>3412</v>
      </c>
      <c r="T112" s="81" t="s">
        <v>3475</v>
      </c>
      <c r="U112" s="83">
        <v>42919.136412037034</v>
      </c>
      <c r="V112" s="85" t="s">
        <v>3864</v>
      </c>
      <c r="W112" s="81"/>
      <c r="X112" s="81"/>
      <c r="Y112" s="84" t="s">
        <v>5864</v>
      </c>
      <c r="Z112" s="84" t="s">
        <v>7791</v>
      </c>
    </row>
    <row r="113" spans="1:26" x14ac:dyDescent="0.25">
      <c r="A113" s="66" t="s">
        <v>253</v>
      </c>
      <c r="B113" s="66" t="s">
        <v>1717</v>
      </c>
      <c r="C113" s="67"/>
      <c r="D113" s="68"/>
      <c r="E113" s="69"/>
      <c r="F113" s="70"/>
      <c r="G113" s="67"/>
      <c r="H113" s="71"/>
      <c r="I113" s="72"/>
      <c r="J113" s="72"/>
      <c r="K113" s="36"/>
      <c r="L113" s="79">
        <v>113</v>
      </c>
      <c r="M113" s="79"/>
      <c r="N113" s="74"/>
      <c r="O113" s="81" t="s">
        <v>2181</v>
      </c>
      <c r="P113" s="83">
        <v>42919.136412037034</v>
      </c>
      <c r="Q113" s="81" t="s">
        <v>2244</v>
      </c>
      <c r="R113" s="85" t="s">
        <v>3189</v>
      </c>
      <c r="S113" s="81" t="s">
        <v>3412</v>
      </c>
      <c r="T113" s="81" t="s">
        <v>3475</v>
      </c>
      <c r="U113" s="83">
        <v>42919.136412037034</v>
      </c>
      <c r="V113" s="85" t="s">
        <v>3864</v>
      </c>
      <c r="W113" s="81"/>
      <c r="X113" s="81"/>
      <c r="Y113" s="84" t="s">
        <v>5864</v>
      </c>
      <c r="Z113" s="84" t="s">
        <v>7791</v>
      </c>
    </row>
    <row r="114" spans="1:26" x14ac:dyDescent="0.25">
      <c r="A114" s="66" t="s">
        <v>253</v>
      </c>
      <c r="B114" s="66" t="s">
        <v>1718</v>
      </c>
      <c r="C114" s="67"/>
      <c r="D114" s="68"/>
      <c r="E114" s="69"/>
      <c r="F114" s="70"/>
      <c r="G114" s="67"/>
      <c r="H114" s="71"/>
      <c r="I114" s="72"/>
      <c r="J114" s="72"/>
      <c r="K114" s="36"/>
      <c r="L114" s="79">
        <v>114</v>
      </c>
      <c r="M114" s="79"/>
      <c r="N114" s="74"/>
      <c r="O114" s="81" t="s">
        <v>2181</v>
      </c>
      <c r="P114" s="83">
        <v>42919.136412037034</v>
      </c>
      <c r="Q114" s="81" t="s">
        <v>2244</v>
      </c>
      <c r="R114" s="85" t="s">
        <v>3189</v>
      </c>
      <c r="S114" s="81" t="s">
        <v>3412</v>
      </c>
      <c r="T114" s="81" t="s">
        <v>3475</v>
      </c>
      <c r="U114" s="83">
        <v>42919.136412037034</v>
      </c>
      <c r="V114" s="85" t="s">
        <v>3864</v>
      </c>
      <c r="W114" s="81"/>
      <c r="X114" s="81"/>
      <c r="Y114" s="84" t="s">
        <v>5864</v>
      </c>
      <c r="Z114" s="84" t="s">
        <v>7791</v>
      </c>
    </row>
    <row r="115" spans="1:26" x14ac:dyDescent="0.25">
      <c r="A115" s="66" t="s">
        <v>253</v>
      </c>
      <c r="B115" s="66" t="s">
        <v>1719</v>
      </c>
      <c r="C115" s="67"/>
      <c r="D115" s="68"/>
      <c r="E115" s="69"/>
      <c r="F115" s="70"/>
      <c r="G115" s="67"/>
      <c r="H115" s="71"/>
      <c r="I115" s="72"/>
      <c r="J115" s="72"/>
      <c r="K115" s="36"/>
      <c r="L115" s="79">
        <v>115</v>
      </c>
      <c r="M115" s="79"/>
      <c r="N115" s="74"/>
      <c r="O115" s="81" t="s">
        <v>2182</v>
      </c>
      <c r="P115" s="83">
        <v>42919.136412037034</v>
      </c>
      <c r="Q115" s="81" t="s">
        <v>2244</v>
      </c>
      <c r="R115" s="85" t="s">
        <v>3189</v>
      </c>
      <c r="S115" s="81" t="s">
        <v>3412</v>
      </c>
      <c r="T115" s="81" t="s">
        <v>3475</v>
      </c>
      <c r="U115" s="83">
        <v>42919.136412037034</v>
      </c>
      <c r="V115" s="85" t="s">
        <v>3864</v>
      </c>
      <c r="W115" s="81"/>
      <c r="X115" s="81"/>
      <c r="Y115" s="84" t="s">
        <v>5864</v>
      </c>
      <c r="Z115" s="84" t="s">
        <v>7791</v>
      </c>
    </row>
    <row r="116" spans="1:26" x14ac:dyDescent="0.25">
      <c r="A116" s="66" t="s">
        <v>254</v>
      </c>
      <c r="B116" s="66" t="s">
        <v>1720</v>
      </c>
      <c r="C116" s="67"/>
      <c r="D116" s="68"/>
      <c r="E116" s="69"/>
      <c r="F116" s="70"/>
      <c r="G116" s="67"/>
      <c r="H116" s="71"/>
      <c r="I116" s="72"/>
      <c r="J116" s="72"/>
      <c r="K116" s="36"/>
      <c r="L116" s="79">
        <v>116</v>
      </c>
      <c r="M116" s="79"/>
      <c r="N116" s="74"/>
      <c r="O116" s="81" t="s">
        <v>2181</v>
      </c>
      <c r="P116" s="83">
        <v>42919.136516203704</v>
      </c>
      <c r="Q116" s="81" t="s">
        <v>2245</v>
      </c>
      <c r="R116" s="81"/>
      <c r="S116" s="81"/>
      <c r="T116" s="81" t="s">
        <v>3503</v>
      </c>
      <c r="U116" s="83">
        <v>42919.136516203704</v>
      </c>
      <c r="V116" s="85" t="s">
        <v>3865</v>
      </c>
      <c r="W116" s="81"/>
      <c r="X116" s="81"/>
      <c r="Y116" s="84" t="s">
        <v>5865</v>
      </c>
      <c r="Z116" s="81"/>
    </row>
    <row r="117" spans="1:26" x14ac:dyDescent="0.25">
      <c r="A117" s="66" t="s">
        <v>255</v>
      </c>
      <c r="B117" s="66" t="s">
        <v>1646</v>
      </c>
      <c r="C117" s="67"/>
      <c r="D117" s="68"/>
      <c r="E117" s="69"/>
      <c r="F117" s="70"/>
      <c r="G117" s="67"/>
      <c r="H117" s="71"/>
      <c r="I117" s="72"/>
      <c r="J117" s="72"/>
      <c r="K117" s="36"/>
      <c r="L117" s="79">
        <v>117</v>
      </c>
      <c r="M117" s="79"/>
      <c r="N117" s="74"/>
      <c r="O117" s="81" t="s">
        <v>2181</v>
      </c>
      <c r="P117" s="83">
        <v>42919.13658564815</v>
      </c>
      <c r="Q117" s="81" t="s">
        <v>2221</v>
      </c>
      <c r="R117" s="81"/>
      <c r="S117" s="81"/>
      <c r="T117" s="81" t="s">
        <v>3496</v>
      </c>
      <c r="U117" s="83">
        <v>42919.13658564815</v>
      </c>
      <c r="V117" s="85" t="s">
        <v>3866</v>
      </c>
      <c r="W117" s="81"/>
      <c r="X117" s="81"/>
      <c r="Y117" s="84" t="s">
        <v>5866</v>
      </c>
      <c r="Z117" s="81"/>
    </row>
    <row r="118" spans="1:26" x14ac:dyDescent="0.25">
      <c r="A118" s="66" t="s">
        <v>256</v>
      </c>
      <c r="B118" s="66" t="s">
        <v>1672</v>
      </c>
      <c r="C118" s="67"/>
      <c r="D118" s="68"/>
      <c r="E118" s="69"/>
      <c r="F118" s="70"/>
      <c r="G118" s="67"/>
      <c r="H118" s="71"/>
      <c r="I118" s="72"/>
      <c r="J118" s="72"/>
      <c r="K118" s="36"/>
      <c r="L118" s="79">
        <v>118</v>
      </c>
      <c r="M118" s="79"/>
      <c r="N118" s="74"/>
      <c r="O118" s="81" t="s">
        <v>2181</v>
      </c>
      <c r="P118" s="83">
        <v>42919.136608796296</v>
      </c>
      <c r="Q118" s="81" t="s">
        <v>2194</v>
      </c>
      <c r="R118" s="81"/>
      <c r="S118" s="81"/>
      <c r="T118" s="81" t="s">
        <v>3482</v>
      </c>
      <c r="U118" s="83">
        <v>42919.136608796296</v>
      </c>
      <c r="V118" s="85" t="s">
        <v>3867</v>
      </c>
      <c r="W118" s="81"/>
      <c r="X118" s="81"/>
      <c r="Y118" s="84" t="s">
        <v>5867</v>
      </c>
      <c r="Z118" s="81"/>
    </row>
    <row r="119" spans="1:26" x14ac:dyDescent="0.25">
      <c r="A119" s="66" t="s">
        <v>257</v>
      </c>
      <c r="B119" s="66" t="s">
        <v>1664</v>
      </c>
      <c r="C119" s="67"/>
      <c r="D119" s="68"/>
      <c r="E119" s="69"/>
      <c r="F119" s="70"/>
      <c r="G119" s="67"/>
      <c r="H119" s="71"/>
      <c r="I119" s="72"/>
      <c r="J119" s="72"/>
      <c r="K119" s="36"/>
      <c r="L119" s="79">
        <v>119</v>
      </c>
      <c r="M119" s="79"/>
      <c r="N119" s="74"/>
      <c r="O119" s="81" t="s">
        <v>2181</v>
      </c>
      <c r="P119" s="83">
        <v>42919.136631944442</v>
      </c>
      <c r="Q119" s="81" t="s">
        <v>2184</v>
      </c>
      <c r="R119" s="81"/>
      <c r="S119" s="81"/>
      <c r="T119" s="81" t="s">
        <v>3476</v>
      </c>
      <c r="U119" s="83">
        <v>42919.136631944442</v>
      </c>
      <c r="V119" s="85" t="s">
        <v>3868</v>
      </c>
      <c r="W119" s="81"/>
      <c r="X119" s="81"/>
      <c r="Y119" s="84" t="s">
        <v>5868</v>
      </c>
      <c r="Z119" s="81"/>
    </row>
    <row r="120" spans="1:26" x14ac:dyDescent="0.25">
      <c r="A120" s="66" t="s">
        <v>258</v>
      </c>
      <c r="B120" s="66" t="s">
        <v>258</v>
      </c>
      <c r="C120" s="67"/>
      <c r="D120" s="68"/>
      <c r="E120" s="69"/>
      <c r="F120" s="70"/>
      <c r="G120" s="67"/>
      <c r="H120" s="71"/>
      <c r="I120" s="72"/>
      <c r="J120" s="72"/>
      <c r="K120" s="36"/>
      <c r="L120" s="79">
        <v>120</v>
      </c>
      <c r="M120" s="79"/>
      <c r="N120" s="74"/>
      <c r="O120" s="81" t="s">
        <v>179</v>
      </c>
      <c r="P120" s="83">
        <v>42919.136643518519</v>
      </c>
      <c r="Q120" s="81" t="s">
        <v>2246</v>
      </c>
      <c r="R120" s="81"/>
      <c r="S120" s="81"/>
      <c r="T120" s="81" t="s">
        <v>3504</v>
      </c>
      <c r="U120" s="83">
        <v>42919.136643518519</v>
      </c>
      <c r="V120" s="85" t="s">
        <v>3869</v>
      </c>
      <c r="W120" s="81"/>
      <c r="X120" s="81"/>
      <c r="Y120" s="84" t="s">
        <v>5869</v>
      </c>
      <c r="Z120" s="81"/>
    </row>
    <row r="121" spans="1:26" x14ac:dyDescent="0.25">
      <c r="A121" s="66" t="s">
        <v>259</v>
      </c>
      <c r="B121" s="66" t="s">
        <v>1666</v>
      </c>
      <c r="C121" s="67"/>
      <c r="D121" s="68"/>
      <c r="E121" s="69"/>
      <c r="F121" s="70"/>
      <c r="G121" s="67"/>
      <c r="H121" s="71"/>
      <c r="I121" s="72"/>
      <c r="J121" s="72"/>
      <c r="K121" s="36"/>
      <c r="L121" s="79">
        <v>121</v>
      </c>
      <c r="M121" s="79"/>
      <c r="N121" s="74"/>
      <c r="O121" s="81" t="s">
        <v>2181</v>
      </c>
      <c r="P121" s="83">
        <v>42919.134872685187</v>
      </c>
      <c r="Q121" s="81" t="s">
        <v>2247</v>
      </c>
      <c r="R121" s="81"/>
      <c r="S121" s="81"/>
      <c r="T121" s="81" t="s">
        <v>3475</v>
      </c>
      <c r="U121" s="83">
        <v>42919.134872685187</v>
      </c>
      <c r="V121" s="85" t="s">
        <v>3870</v>
      </c>
      <c r="W121" s="81"/>
      <c r="X121" s="81"/>
      <c r="Y121" s="84" t="s">
        <v>5870</v>
      </c>
      <c r="Z121" s="81"/>
    </row>
    <row r="122" spans="1:26" x14ac:dyDescent="0.25">
      <c r="A122" s="66" t="s">
        <v>259</v>
      </c>
      <c r="B122" s="66" t="s">
        <v>1666</v>
      </c>
      <c r="C122" s="67"/>
      <c r="D122" s="68"/>
      <c r="E122" s="69"/>
      <c r="F122" s="70"/>
      <c r="G122" s="67"/>
      <c r="H122" s="71"/>
      <c r="I122" s="72"/>
      <c r="J122" s="72"/>
      <c r="K122" s="36"/>
      <c r="L122" s="79">
        <v>122</v>
      </c>
      <c r="M122" s="79"/>
      <c r="N122" s="74"/>
      <c r="O122" s="81" t="s">
        <v>2181</v>
      </c>
      <c r="P122" s="83">
        <v>42919.134930555556</v>
      </c>
      <c r="Q122" s="81" t="s">
        <v>2248</v>
      </c>
      <c r="R122" s="81"/>
      <c r="S122" s="81"/>
      <c r="T122" s="81" t="s">
        <v>3505</v>
      </c>
      <c r="U122" s="83">
        <v>42919.134930555556</v>
      </c>
      <c r="V122" s="85" t="s">
        <v>3871</v>
      </c>
      <c r="W122" s="81"/>
      <c r="X122" s="81"/>
      <c r="Y122" s="84" t="s">
        <v>5871</v>
      </c>
      <c r="Z122" s="81"/>
    </row>
    <row r="123" spans="1:26" x14ac:dyDescent="0.25">
      <c r="A123" s="66" t="s">
        <v>259</v>
      </c>
      <c r="B123" s="66" t="s">
        <v>1666</v>
      </c>
      <c r="C123" s="67"/>
      <c r="D123" s="68"/>
      <c r="E123" s="69"/>
      <c r="F123" s="70"/>
      <c r="G123" s="67"/>
      <c r="H123" s="71"/>
      <c r="I123" s="72"/>
      <c r="J123" s="72"/>
      <c r="K123" s="36"/>
      <c r="L123" s="79">
        <v>123</v>
      </c>
      <c r="M123" s="79"/>
      <c r="N123" s="74"/>
      <c r="O123" s="81" t="s">
        <v>2181</v>
      </c>
      <c r="P123" s="83">
        <v>42919.136666666665</v>
      </c>
      <c r="Q123" s="81" t="s">
        <v>2186</v>
      </c>
      <c r="R123" s="81"/>
      <c r="S123" s="81"/>
      <c r="T123" s="81" t="s">
        <v>3478</v>
      </c>
      <c r="U123" s="83">
        <v>42919.136666666665</v>
      </c>
      <c r="V123" s="85" t="s">
        <v>3872</v>
      </c>
      <c r="W123" s="81"/>
      <c r="X123" s="81"/>
      <c r="Y123" s="84" t="s">
        <v>5872</v>
      </c>
      <c r="Z123" s="81"/>
    </row>
    <row r="124" spans="1:26" x14ac:dyDescent="0.25">
      <c r="A124" s="66" t="s">
        <v>260</v>
      </c>
      <c r="B124" s="66" t="s">
        <v>1668</v>
      </c>
      <c r="C124" s="67"/>
      <c r="D124" s="68"/>
      <c r="E124" s="69"/>
      <c r="F124" s="70"/>
      <c r="G124" s="67"/>
      <c r="H124" s="71"/>
      <c r="I124" s="72"/>
      <c r="J124" s="72"/>
      <c r="K124" s="36"/>
      <c r="L124" s="79">
        <v>124</v>
      </c>
      <c r="M124" s="79"/>
      <c r="N124" s="74"/>
      <c r="O124" s="81" t="s">
        <v>2181</v>
      </c>
      <c r="P124" s="83">
        <v>42919.136689814812</v>
      </c>
      <c r="Q124" s="81" t="s">
        <v>2189</v>
      </c>
      <c r="R124" s="81"/>
      <c r="S124" s="81"/>
      <c r="T124" s="81" t="s">
        <v>3480</v>
      </c>
      <c r="U124" s="83">
        <v>42919.136689814812</v>
      </c>
      <c r="V124" s="85" t="s">
        <v>3873</v>
      </c>
      <c r="W124" s="81"/>
      <c r="X124" s="81"/>
      <c r="Y124" s="84" t="s">
        <v>5873</v>
      </c>
      <c r="Z124" s="81"/>
    </row>
    <row r="125" spans="1:26" x14ac:dyDescent="0.25">
      <c r="A125" s="66" t="s">
        <v>260</v>
      </c>
      <c r="B125" s="66" t="s">
        <v>1669</v>
      </c>
      <c r="C125" s="67"/>
      <c r="D125" s="68"/>
      <c r="E125" s="69"/>
      <c r="F125" s="70"/>
      <c r="G125" s="67"/>
      <c r="H125" s="71"/>
      <c r="I125" s="72"/>
      <c r="J125" s="72"/>
      <c r="K125" s="36"/>
      <c r="L125" s="79">
        <v>125</v>
      </c>
      <c r="M125" s="79"/>
      <c r="N125" s="74"/>
      <c r="O125" s="81" t="s">
        <v>2181</v>
      </c>
      <c r="P125" s="83">
        <v>42919.136689814812</v>
      </c>
      <c r="Q125" s="81" t="s">
        <v>2189</v>
      </c>
      <c r="R125" s="81"/>
      <c r="S125" s="81"/>
      <c r="T125" s="81" t="s">
        <v>3480</v>
      </c>
      <c r="U125" s="83">
        <v>42919.136689814812</v>
      </c>
      <c r="V125" s="85" t="s">
        <v>3873</v>
      </c>
      <c r="W125" s="81"/>
      <c r="X125" s="81"/>
      <c r="Y125" s="84" t="s">
        <v>5873</v>
      </c>
      <c r="Z125" s="81"/>
    </row>
    <row r="126" spans="1:26" x14ac:dyDescent="0.25">
      <c r="A126" s="66" t="s">
        <v>261</v>
      </c>
      <c r="B126" s="66" t="s">
        <v>1721</v>
      </c>
      <c r="C126" s="67"/>
      <c r="D126" s="68"/>
      <c r="E126" s="69"/>
      <c r="F126" s="70"/>
      <c r="G126" s="67"/>
      <c r="H126" s="71"/>
      <c r="I126" s="72"/>
      <c r="J126" s="72"/>
      <c r="K126" s="36"/>
      <c r="L126" s="79">
        <v>126</v>
      </c>
      <c r="M126" s="79"/>
      <c r="N126" s="74"/>
      <c r="O126" s="81" t="s">
        <v>2181</v>
      </c>
      <c r="P126" s="83">
        <v>42919.136712962965</v>
      </c>
      <c r="Q126" s="81" t="s">
        <v>2249</v>
      </c>
      <c r="R126" s="81"/>
      <c r="S126" s="81"/>
      <c r="T126" s="81" t="s">
        <v>3506</v>
      </c>
      <c r="U126" s="83">
        <v>42919.136712962965</v>
      </c>
      <c r="V126" s="85" t="s">
        <v>3874</v>
      </c>
      <c r="W126" s="81"/>
      <c r="X126" s="81"/>
      <c r="Y126" s="84" t="s">
        <v>5874</v>
      </c>
      <c r="Z126" s="81"/>
    </row>
    <row r="127" spans="1:26" x14ac:dyDescent="0.25">
      <c r="A127" s="66" t="s">
        <v>262</v>
      </c>
      <c r="B127" s="66" t="s">
        <v>1722</v>
      </c>
      <c r="C127" s="67"/>
      <c r="D127" s="68"/>
      <c r="E127" s="69"/>
      <c r="F127" s="70"/>
      <c r="G127" s="67"/>
      <c r="H127" s="71"/>
      <c r="I127" s="72"/>
      <c r="J127" s="72"/>
      <c r="K127" s="36"/>
      <c r="L127" s="79">
        <v>127</v>
      </c>
      <c r="M127" s="79"/>
      <c r="N127" s="74"/>
      <c r="O127" s="81" t="s">
        <v>2181</v>
      </c>
      <c r="P127" s="83">
        <v>42919.136747685188</v>
      </c>
      <c r="Q127" s="81" t="s">
        <v>2250</v>
      </c>
      <c r="R127" s="81"/>
      <c r="S127" s="81"/>
      <c r="T127" s="81" t="s">
        <v>3507</v>
      </c>
      <c r="U127" s="83">
        <v>42919.136747685188</v>
      </c>
      <c r="V127" s="85" t="s">
        <v>3875</v>
      </c>
      <c r="W127" s="81"/>
      <c r="X127" s="81"/>
      <c r="Y127" s="84" t="s">
        <v>5875</v>
      </c>
      <c r="Z127" s="81"/>
    </row>
    <row r="128" spans="1:26" x14ac:dyDescent="0.25">
      <c r="A128" s="66" t="s">
        <v>263</v>
      </c>
      <c r="B128" s="66" t="s">
        <v>1723</v>
      </c>
      <c r="C128" s="67"/>
      <c r="D128" s="68"/>
      <c r="E128" s="69"/>
      <c r="F128" s="70"/>
      <c r="G128" s="67"/>
      <c r="H128" s="71"/>
      <c r="I128" s="72"/>
      <c r="J128" s="72"/>
      <c r="K128" s="36"/>
      <c r="L128" s="79">
        <v>128</v>
      </c>
      <c r="M128" s="79"/>
      <c r="N128" s="74"/>
      <c r="O128" s="81" t="s">
        <v>2181</v>
      </c>
      <c r="P128" s="83">
        <v>42919.134791666664</v>
      </c>
      <c r="Q128" s="81" t="s">
        <v>2251</v>
      </c>
      <c r="R128" s="85" t="s">
        <v>3190</v>
      </c>
      <c r="S128" s="81" t="s">
        <v>3414</v>
      </c>
      <c r="T128" s="81" t="s">
        <v>3508</v>
      </c>
      <c r="U128" s="83">
        <v>42919.134791666664</v>
      </c>
      <c r="V128" s="85" t="s">
        <v>3876</v>
      </c>
      <c r="W128" s="81"/>
      <c r="X128" s="81"/>
      <c r="Y128" s="84" t="s">
        <v>5876</v>
      </c>
      <c r="Z128" s="81"/>
    </row>
    <row r="129" spans="1:26" x14ac:dyDescent="0.25">
      <c r="A129" s="66" t="s">
        <v>263</v>
      </c>
      <c r="B129" s="66" t="s">
        <v>1696</v>
      </c>
      <c r="C129" s="67"/>
      <c r="D129" s="68"/>
      <c r="E129" s="69"/>
      <c r="F129" s="70"/>
      <c r="G129" s="67"/>
      <c r="H129" s="71"/>
      <c r="I129" s="72"/>
      <c r="J129" s="72"/>
      <c r="K129" s="36"/>
      <c r="L129" s="79">
        <v>129</v>
      </c>
      <c r="M129" s="79"/>
      <c r="N129" s="74"/>
      <c r="O129" s="81" t="s">
        <v>2181</v>
      </c>
      <c r="P129" s="83">
        <v>42919.135011574072</v>
      </c>
      <c r="Q129" s="81" t="s">
        <v>2222</v>
      </c>
      <c r="R129" s="81"/>
      <c r="S129" s="81"/>
      <c r="T129" s="81" t="s">
        <v>3496</v>
      </c>
      <c r="U129" s="83">
        <v>42919.135011574072</v>
      </c>
      <c r="V129" s="85" t="s">
        <v>3877</v>
      </c>
      <c r="W129" s="81"/>
      <c r="X129" s="81"/>
      <c r="Y129" s="84" t="s">
        <v>5877</v>
      </c>
      <c r="Z129" s="81"/>
    </row>
    <row r="130" spans="1:26" x14ac:dyDescent="0.25">
      <c r="A130" s="66" t="s">
        <v>263</v>
      </c>
      <c r="B130" s="66" t="s">
        <v>1696</v>
      </c>
      <c r="C130" s="67"/>
      <c r="D130" s="68"/>
      <c r="E130" s="69"/>
      <c r="F130" s="70"/>
      <c r="G130" s="67"/>
      <c r="H130" s="71"/>
      <c r="I130" s="72"/>
      <c r="J130" s="72"/>
      <c r="K130" s="36"/>
      <c r="L130" s="79">
        <v>130</v>
      </c>
      <c r="M130" s="79"/>
      <c r="N130" s="74"/>
      <c r="O130" s="81" t="s">
        <v>2181</v>
      </c>
      <c r="P130" s="83">
        <v>42919.136516203704</v>
      </c>
      <c r="Q130" s="81" t="s">
        <v>2252</v>
      </c>
      <c r="R130" s="81"/>
      <c r="S130" s="81"/>
      <c r="T130" s="81" t="s">
        <v>3496</v>
      </c>
      <c r="U130" s="83">
        <v>42919.136516203704</v>
      </c>
      <c r="V130" s="85" t="s">
        <v>3878</v>
      </c>
      <c r="W130" s="81"/>
      <c r="X130" s="81"/>
      <c r="Y130" s="84" t="s">
        <v>5878</v>
      </c>
      <c r="Z130" s="81"/>
    </row>
    <row r="131" spans="1:26" x14ac:dyDescent="0.25">
      <c r="A131" s="66" t="s">
        <v>263</v>
      </c>
      <c r="B131" s="66" t="s">
        <v>1724</v>
      </c>
      <c r="C131" s="67"/>
      <c r="D131" s="68"/>
      <c r="E131" s="69"/>
      <c r="F131" s="70"/>
      <c r="G131" s="67"/>
      <c r="H131" s="71"/>
      <c r="I131" s="72"/>
      <c r="J131" s="72"/>
      <c r="K131" s="36"/>
      <c r="L131" s="79">
        <v>131</v>
      </c>
      <c r="M131" s="79"/>
      <c r="N131" s="74"/>
      <c r="O131" s="81" t="s">
        <v>2181</v>
      </c>
      <c r="P131" s="83">
        <v>42919.136782407404</v>
      </c>
      <c r="Q131" s="81" t="s">
        <v>2253</v>
      </c>
      <c r="R131" s="81"/>
      <c r="S131" s="81"/>
      <c r="T131" s="81" t="s">
        <v>3508</v>
      </c>
      <c r="U131" s="83">
        <v>42919.136782407404</v>
      </c>
      <c r="V131" s="85" t="s">
        <v>3879</v>
      </c>
      <c r="W131" s="81"/>
      <c r="X131" s="81"/>
      <c r="Y131" s="84" t="s">
        <v>5879</v>
      </c>
      <c r="Z131" s="81"/>
    </row>
    <row r="132" spans="1:26" x14ac:dyDescent="0.25">
      <c r="A132" s="66" t="s">
        <v>264</v>
      </c>
      <c r="B132" s="66" t="s">
        <v>683</v>
      </c>
      <c r="C132" s="67"/>
      <c r="D132" s="68"/>
      <c r="E132" s="69"/>
      <c r="F132" s="70"/>
      <c r="G132" s="67"/>
      <c r="H132" s="71"/>
      <c r="I132" s="72"/>
      <c r="J132" s="72"/>
      <c r="K132" s="36"/>
      <c r="L132" s="79">
        <v>132</v>
      </c>
      <c r="M132" s="79"/>
      <c r="N132" s="74"/>
      <c r="O132" s="81" t="s">
        <v>2181</v>
      </c>
      <c r="P132" s="83">
        <v>42919.136805555558</v>
      </c>
      <c r="Q132" s="81" t="s">
        <v>2254</v>
      </c>
      <c r="R132" s="81"/>
      <c r="S132" s="81"/>
      <c r="T132" s="81" t="s">
        <v>3475</v>
      </c>
      <c r="U132" s="83">
        <v>42919.136805555558</v>
      </c>
      <c r="V132" s="85" t="s">
        <v>3880</v>
      </c>
      <c r="W132" s="81"/>
      <c r="X132" s="81"/>
      <c r="Y132" s="84" t="s">
        <v>5880</v>
      </c>
      <c r="Z132" s="81"/>
    </row>
    <row r="133" spans="1:26" x14ac:dyDescent="0.25">
      <c r="A133" s="66" t="s">
        <v>265</v>
      </c>
      <c r="B133" s="66" t="s">
        <v>265</v>
      </c>
      <c r="C133" s="67"/>
      <c r="D133" s="68"/>
      <c r="E133" s="69"/>
      <c r="F133" s="70"/>
      <c r="G133" s="67"/>
      <c r="H133" s="71"/>
      <c r="I133" s="72"/>
      <c r="J133" s="72"/>
      <c r="K133" s="36"/>
      <c r="L133" s="79">
        <v>133</v>
      </c>
      <c r="M133" s="79"/>
      <c r="N133" s="74"/>
      <c r="O133" s="81" t="s">
        <v>179</v>
      </c>
      <c r="P133" s="83">
        <v>42919.136817129627</v>
      </c>
      <c r="Q133" s="81" t="s">
        <v>2255</v>
      </c>
      <c r="R133" s="85" t="s">
        <v>3191</v>
      </c>
      <c r="S133" s="81" t="s">
        <v>3412</v>
      </c>
      <c r="T133" s="81" t="s">
        <v>3509</v>
      </c>
      <c r="U133" s="83">
        <v>42919.136817129627</v>
      </c>
      <c r="V133" s="85" t="s">
        <v>3881</v>
      </c>
      <c r="W133" s="81"/>
      <c r="X133" s="81"/>
      <c r="Y133" s="84" t="s">
        <v>5881</v>
      </c>
      <c r="Z133" s="81"/>
    </row>
    <row r="134" spans="1:26" x14ac:dyDescent="0.25">
      <c r="A134" s="66" t="s">
        <v>266</v>
      </c>
      <c r="B134" s="66" t="s">
        <v>1679</v>
      </c>
      <c r="C134" s="67"/>
      <c r="D134" s="68"/>
      <c r="E134" s="69"/>
      <c r="F134" s="70"/>
      <c r="G134" s="67"/>
      <c r="H134" s="71"/>
      <c r="I134" s="72"/>
      <c r="J134" s="72"/>
      <c r="K134" s="36"/>
      <c r="L134" s="79">
        <v>134</v>
      </c>
      <c r="M134" s="79"/>
      <c r="N134" s="74"/>
      <c r="O134" s="81" t="s">
        <v>2181</v>
      </c>
      <c r="P134" s="83">
        <v>42919.136828703704</v>
      </c>
      <c r="Q134" s="81" t="s">
        <v>2217</v>
      </c>
      <c r="R134" s="81"/>
      <c r="S134" s="81"/>
      <c r="T134" s="81" t="s">
        <v>3475</v>
      </c>
      <c r="U134" s="83">
        <v>42919.136828703704</v>
      </c>
      <c r="V134" s="85" t="s">
        <v>3882</v>
      </c>
      <c r="W134" s="81"/>
      <c r="X134" s="81"/>
      <c r="Y134" s="84" t="s">
        <v>5882</v>
      </c>
      <c r="Z134" s="81"/>
    </row>
    <row r="135" spans="1:26" x14ac:dyDescent="0.25">
      <c r="A135" s="66" t="s">
        <v>267</v>
      </c>
      <c r="B135" s="66" t="s">
        <v>1672</v>
      </c>
      <c r="C135" s="67"/>
      <c r="D135" s="68"/>
      <c r="E135" s="69"/>
      <c r="F135" s="70"/>
      <c r="G135" s="67"/>
      <c r="H135" s="71"/>
      <c r="I135" s="72"/>
      <c r="J135" s="72"/>
      <c r="K135" s="36"/>
      <c r="L135" s="79">
        <v>135</v>
      </c>
      <c r="M135" s="79"/>
      <c r="N135" s="74"/>
      <c r="O135" s="81" t="s">
        <v>2181</v>
      </c>
      <c r="P135" s="83">
        <v>42919.13685185185</v>
      </c>
      <c r="Q135" s="81" t="s">
        <v>2194</v>
      </c>
      <c r="R135" s="81"/>
      <c r="S135" s="81"/>
      <c r="T135" s="81" t="s">
        <v>3482</v>
      </c>
      <c r="U135" s="83">
        <v>42919.13685185185</v>
      </c>
      <c r="V135" s="85" t="s">
        <v>3883</v>
      </c>
      <c r="W135" s="81"/>
      <c r="X135" s="81"/>
      <c r="Y135" s="84" t="s">
        <v>5883</v>
      </c>
      <c r="Z135" s="81"/>
    </row>
    <row r="136" spans="1:26" x14ac:dyDescent="0.25">
      <c r="A136" s="66" t="s">
        <v>268</v>
      </c>
      <c r="B136" s="66" t="s">
        <v>1725</v>
      </c>
      <c r="C136" s="67"/>
      <c r="D136" s="68"/>
      <c r="E136" s="69"/>
      <c r="F136" s="70"/>
      <c r="G136" s="67"/>
      <c r="H136" s="71"/>
      <c r="I136" s="72"/>
      <c r="J136" s="72"/>
      <c r="K136" s="36"/>
      <c r="L136" s="79">
        <v>136</v>
      </c>
      <c r="M136" s="79"/>
      <c r="N136" s="74"/>
      <c r="O136" s="81" t="s">
        <v>2181</v>
      </c>
      <c r="P136" s="83">
        <v>42919.137013888889</v>
      </c>
      <c r="Q136" s="81" t="s">
        <v>2256</v>
      </c>
      <c r="R136" s="81"/>
      <c r="S136" s="81"/>
      <c r="T136" s="81" t="s">
        <v>3475</v>
      </c>
      <c r="U136" s="83">
        <v>42919.137013888889</v>
      </c>
      <c r="V136" s="85" t="s">
        <v>3884</v>
      </c>
      <c r="W136" s="81"/>
      <c r="X136" s="81"/>
      <c r="Y136" s="84" t="s">
        <v>5884</v>
      </c>
      <c r="Z136" s="81"/>
    </row>
    <row r="137" spans="1:26" x14ac:dyDescent="0.25">
      <c r="A137" s="66" t="s">
        <v>268</v>
      </c>
      <c r="B137" s="66" t="s">
        <v>1698</v>
      </c>
      <c r="C137" s="67"/>
      <c r="D137" s="68"/>
      <c r="E137" s="69"/>
      <c r="F137" s="70"/>
      <c r="G137" s="67"/>
      <c r="H137" s="71"/>
      <c r="I137" s="72"/>
      <c r="J137" s="72"/>
      <c r="K137" s="36"/>
      <c r="L137" s="79">
        <v>137</v>
      </c>
      <c r="M137" s="79"/>
      <c r="N137" s="74"/>
      <c r="O137" s="81" t="s">
        <v>2181</v>
      </c>
      <c r="P137" s="83">
        <v>42919.137013888889</v>
      </c>
      <c r="Q137" s="81" t="s">
        <v>2256</v>
      </c>
      <c r="R137" s="81"/>
      <c r="S137" s="81"/>
      <c r="T137" s="81" t="s">
        <v>3475</v>
      </c>
      <c r="U137" s="83">
        <v>42919.137013888889</v>
      </c>
      <c r="V137" s="85" t="s">
        <v>3884</v>
      </c>
      <c r="W137" s="81"/>
      <c r="X137" s="81"/>
      <c r="Y137" s="84" t="s">
        <v>5884</v>
      </c>
      <c r="Z137" s="81"/>
    </row>
    <row r="138" spans="1:26" x14ac:dyDescent="0.25">
      <c r="A138" s="66" t="s">
        <v>269</v>
      </c>
      <c r="B138" s="66" t="s">
        <v>1726</v>
      </c>
      <c r="C138" s="67"/>
      <c r="D138" s="68"/>
      <c r="E138" s="69"/>
      <c r="F138" s="70"/>
      <c r="G138" s="67"/>
      <c r="H138" s="71"/>
      <c r="I138" s="72"/>
      <c r="J138" s="72"/>
      <c r="K138" s="36"/>
      <c r="L138" s="79">
        <v>138</v>
      </c>
      <c r="M138" s="79"/>
      <c r="N138" s="74"/>
      <c r="O138" s="81" t="s">
        <v>2181</v>
      </c>
      <c r="P138" s="83">
        <v>42919.137025462966</v>
      </c>
      <c r="Q138" s="81" t="s">
        <v>2257</v>
      </c>
      <c r="R138" s="85" t="s">
        <v>3192</v>
      </c>
      <c r="S138" s="81" t="s">
        <v>3415</v>
      </c>
      <c r="T138" s="81" t="s">
        <v>3510</v>
      </c>
      <c r="U138" s="83">
        <v>42919.137025462966</v>
      </c>
      <c r="V138" s="85" t="s">
        <v>3885</v>
      </c>
      <c r="W138" s="81"/>
      <c r="X138" s="81"/>
      <c r="Y138" s="84" t="s">
        <v>5885</v>
      </c>
      <c r="Z138" s="81"/>
    </row>
    <row r="139" spans="1:26" x14ac:dyDescent="0.25">
      <c r="A139" s="66" t="s">
        <v>270</v>
      </c>
      <c r="B139" s="66" t="s">
        <v>1727</v>
      </c>
      <c r="C139" s="67"/>
      <c r="D139" s="68"/>
      <c r="E139" s="69"/>
      <c r="F139" s="70"/>
      <c r="G139" s="67"/>
      <c r="H139" s="71"/>
      <c r="I139" s="72"/>
      <c r="J139" s="72"/>
      <c r="K139" s="36"/>
      <c r="L139" s="79">
        <v>139</v>
      </c>
      <c r="M139" s="79"/>
      <c r="N139" s="74"/>
      <c r="O139" s="81" t="s">
        <v>2181</v>
      </c>
      <c r="P139" s="83">
        <v>42919.137071759258</v>
      </c>
      <c r="Q139" s="81" t="s">
        <v>2258</v>
      </c>
      <c r="R139" s="81"/>
      <c r="S139" s="81"/>
      <c r="T139" s="81" t="s">
        <v>3511</v>
      </c>
      <c r="U139" s="83">
        <v>42919.137071759258</v>
      </c>
      <c r="V139" s="85" t="s">
        <v>3886</v>
      </c>
      <c r="W139" s="81"/>
      <c r="X139" s="81"/>
      <c r="Y139" s="84" t="s">
        <v>5886</v>
      </c>
      <c r="Z139" s="81"/>
    </row>
    <row r="140" spans="1:26" x14ac:dyDescent="0.25">
      <c r="A140" s="66" t="s">
        <v>271</v>
      </c>
      <c r="B140" s="66" t="s">
        <v>1672</v>
      </c>
      <c r="C140" s="67"/>
      <c r="D140" s="68"/>
      <c r="E140" s="69"/>
      <c r="F140" s="70"/>
      <c r="G140" s="67"/>
      <c r="H140" s="71"/>
      <c r="I140" s="72"/>
      <c r="J140" s="72"/>
      <c r="K140" s="36"/>
      <c r="L140" s="79">
        <v>140</v>
      </c>
      <c r="M140" s="79"/>
      <c r="N140" s="74"/>
      <c r="O140" s="81" t="s">
        <v>2181</v>
      </c>
      <c r="P140" s="83">
        <v>42919.136006944442</v>
      </c>
      <c r="Q140" s="81" t="s">
        <v>2194</v>
      </c>
      <c r="R140" s="81"/>
      <c r="S140" s="81"/>
      <c r="T140" s="81" t="s">
        <v>3482</v>
      </c>
      <c r="U140" s="83">
        <v>42919.136006944442</v>
      </c>
      <c r="V140" s="85" t="s">
        <v>3887</v>
      </c>
      <c r="W140" s="81"/>
      <c r="X140" s="81"/>
      <c r="Y140" s="84" t="s">
        <v>5887</v>
      </c>
      <c r="Z140" s="81"/>
    </row>
    <row r="141" spans="1:26" x14ac:dyDescent="0.25">
      <c r="A141" s="66" t="s">
        <v>271</v>
      </c>
      <c r="B141" s="66" t="s">
        <v>1668</v>
      </c>
      <c r="C141" s="67"/>
      <c r="D141" s="68"/>
      <c r="E141" s="69"/>
      <c r="F141" s="70"/>
      <c r="G141" s="67"/>
      <c r="H141" s="71"/>
      <c r="I141" s="72"/>
      <c r="J141" s="72"/>
      <c r="K141" s="36"/>
      <c r="L141" s="79">
        <v>141</v>
      </c>
      <c r="M141" s="79"/>
      <c r="N141" s="74"/>
      <c r="O141" s="81" t="s">
        <v>2181</v>
      </c>
      <c r="P141" s="83">
        <v>42919.137071759258</v>
      </c>
      <c r="Q141" s="81" t="s">
        <v>2259</v>
      </c>
      <c r="R141" s="81"/>
      <c r="S141" s="81"/>
      <c r="T141" s="81" t="s">
        <v>3512</v>
      </c>
      <c r="U141" s="83">
        <v>42919.137071759258</v>
      </c>
      <c r="V141" s="85" t="s">
        <v>3888</v>
      </c>
      <c r="W141" s="81"/>
      <c r="X141" s="81"/>
      <c r="Y141" s="84" t="s">
        <v>5888</v>
      </c>
      <c r="Z141" s="81"/>
    </row>
    <row r="142" spans="1:26" x14ac:dyDescent="0.25">
      <c r="A142" s="66" t="s">
        <v>271</v>
      </c>
      <c r="B142" s="66" t="s">
        <v>1728</v>
      </c>
      <c r="C142" s="67"/>
      <c r="D142" s="68"/>
      <c r="E142" s="69"/>
      <c r="F142" s="70"/>
      <c r="G142" s="67"/>
      <c r="H142" s="71"/>
      <c r="I142" s="72"/>
      <c r="J142" s="72"/>
      <c r="K142" s="36"/>
      <c r="L142" s="79">
        <v>142</v>
      </c>
      <c r="M142" s="79"/>
      <c r="N142" s="74"/>
      <c r="O142" s="81" t="s">
        <v>2181</v>
      </c>
      <c r="P142" s="83">
        <v>42919.137071759258</v>
      </c>
      <c r="Q142" s="81" t="s">
        <v>2259</v>
      </c>
      <c r="R142" s="81"/>
      <c r="S142" s="81"/>
      <c r="T142" s="81" t="s">
        <v>3512</v>
      </c>
      <c r="U142" s="83">
        <v>42919.137071759258</v>
      </c>
      <c r="V142" s="85" t="s">
        <v>3888</v>
      </c>
      <c r="W142" s="81"/>
      <c r="X142" s="81"/>
      <c r="Y142" s="84" t="s">
        <v>5888</v>
      </c>
      <c r="Z142" s="81"/>
    </row>
    <row r="143" spans="1:26" x14ac:dyDescent="0.25">
      <c r="A143" s="66" t="s">
        <v>272</v>
      </c>
      <c r="B143" s="66" t="s">
        <v>1646</v>
      </c>
      <c r="C143" s="67"/>
      <c r="D143" s="68"/>
      <c r="E143" s="69"/>
      <c r="F143" s="70"/>
      <c r="G143" s="67"/>
      <c r="H143" s="71"/>
      <c r="I143" s="72"/>
      <c r="J143" s="72"/>
      <c r="K143" s="36"/>
      <c r="L143" s="79">
        <v>143</v>
      </c>
      <c r="M143" s="79"/>
      <c r="N143" s="74"/>
      <c r="O143" s="81" t="s">
        <v>2181</v>
      </c>
      <c r="P143" s="83">
        <v>42919.137083333335</v>
      </c>
      <c r="Q143" s="81" t="s">
        <v>2221</v>
      </c>
      <c r="R143" s="81"/>
      <c r="S143" s="81"/>
      <c r="T143" s="81" t="s">
        <v>3496</v>
      </c>
      <c r="U143" s="83">
        <v>42919.137083333335</v>
      </c>
      <c r="V143" s="85" t="s">
        <v>3889</v>
      </c>
      <c r="W143" s="81"/>
      <c r="X143" s="81"/>
      <c r="Y143" s="84" t="s">
        <v>5889</v>
      </c>
      <c r="Z143" s="81"/>
    </row>
    <row r="144" spans="1:26" x14ac:dyDescent="0.25">
      <c r="A144" s="66" t="s">
        <v>273</v>
      </c>
      <c r="B144" s="66" t="s">
        <v>669</v>
      </c>
      <c r="C144" s="67"/>
      <c r="D144" s="68"/>
      <c r="E144" s="69"/>
      <c r="F144" s="70"/>
      <c r="G144" s="67"/>
      <c r="H144" s="71"/>
      <c r="I144" s="72"/>
      <c r="J144" s="72"/>
      <c r="K144" s="36"/>
      <c r="L144" s="79">
        <v>144</v>
      </c>
      <c r="M144" s="79"/>
      <c r="N144" s="74"/>
      <c r="O144" s="81" t="s">
        <v>2181</v>
      </c>
      <c r="P144" s="83">
        <v>42919.137106481481</v>
      </c>
      <c r="Q144" s="81" t="s">
        <v>2260</v>
      </c>
      <c r="R144" s="81"/>
      <c r="S144" s="81"/>
      <c r="T144" s="81" t="s">
        <v>3513</v>
      </c>
      <c r="U144" s="83">
        <v>42919.137106481481</v>
      </c>
      <c r="V144" s="85" t="s">
        <v>3890</v>
      </c>
      <c r="W144" s="81"/>
      <c r="X144" s="81"/>
      <c r="Y144" s="84" t="s">
        <v>5890</v>
      </c>
      <c r="Z144" s="81"/>
    </row>
    <row r="145" spans="1:26" x14ac:dyDescent="0.25">
      <c r="A145" s="66" t="s">
        <v>274</v>
      </c>
      <c r="B145" s="66" t="s">
        <v>1698</v>
      </c>
      <c r="C145" s="67"/>
      <c r="D145" s="68"/>
      <c r="E145" s="69"/>
      <c r="F145" s="70"/>
      <c r="G145" s="67"/>
      <c r="H145" s="71"/>
      <c r="I145" s="72"/>
      <c r="J145" s="72"/>
      <c r="K145" s="36"/>
      <c r="L145" s="79">
        <v>145</v>
      </c>
      <c r="M145" s="79"/>
      <c r="N145" s="74"/>
      <c r="O145" s="81" t="s">
        <v>2181</v>
      </c>
      <c r="P145" s="83">
        <v>42919.137187499997</v>
      </c>
      <c r="Q145" s="81" t="s">
        <v>2261</v>
      </c>
      <c r="R145" s="81"/>
      <c r="S145" s="81"/>
      <c r="T145" s="81" t="s">
        <v>3482</v>
      </c>
      <c r="U145" s="83">
        <v>42919.137187499997</v>
      </c>
      <c r="V145" s="85" t="s">
        <v>3891</v>
      </c>
      <c r="W145" s="81"/>
      <c r="X145" s="81"/>
      <c r="Y145" s="84" t="s">
        <v>5891</v>
      </c>
      <c r="Z145" s="81"/>
    </row>
    <row r="146" spans="1:26" x14ac:dyDescent="0.25">
      <c r="A146" s="66" t="s">
        <v>274</v>
      </c>
      <c r="B146" s="66" t="s">
        <v>1672</v>
      </c>
      <c r="C146" s="67"/>
      <c r="D146" s="68"/>
      <c r="E146" s="69"/>
      <c r="F146" s="70"/>
      <c r="G146" s="67"/>
      <c r="H146" s="71"/>
      <c r="I146" s="72"/>
      <c r="J146" s="72"/>
      <c r="K146" s="36"/>
      <c r="L146" s="79">
        <v>146</v>
      </c>
      <c r="M146" s="79"/>
      <c r="N146" s="74"/>
      <c r="O146" s="81" t="s">
        <v>2181</v>
      </c>
      <c r="P146" s="83">
        <v>42919.137187499997</v>
      </c>
      <c r="Q146" s="81" t="s">
        <v>2261</v>
      </c>
      <c r="R146" s="81"/>
      <c r="S146" s="81"/>
      <c r="T146" s="81" t="s">
        <v>3482</v>
      </c>
      <c r="U146" s="83">
        <v>42919.137187499997</v>
      </c>
      <c r="V146" s="85" t="s">
        <v>3891</v>
      </c>
      <c r="W146" s="81"/>
      <c r="X146" s="81"/>
      <c r="Y146" s="84" t="s">
        <v>5891</v>
      </c>
      <c r="Z146" s="81"/>
    </row>
    <row r="147" spans="1:26" x14ac:dyDescent="0.25">
      <c r="A147" s="66" t="s">
        <v>275</v>
      </c>
      <c r="B147" s="66" t="s">
        <v>1729</v>
      </c>
      <c r="C147" s="67"/>
      <c r="D147" s="68"/>
      <c r="E147" s="69"/>
      <c r="F147" s="70"/>
      <c r="G147" s="67"/>
      <c r="H147" s="71"/>
      <c r="I147" s="72"/>
      <c r="J147" s="72"/>
      <c r="K147" s="36"/>
      <c r="L147" s="79">
        <v>147</v>
      </c>
      <c r="M147" s="79"/>
      <c r="N147" s="74"/>
      <c r="O147" s="81" t="s">
        <v>2181</v>
      </c>
      <c r="P147" s="83">
        <v>42919.137187499997</v>
      </c>
      <c r="Q147" s="81" t="s">
        <v>2262</v>
      </c>
      <c r="R147" s="81"/>
      <c r="S147" s="81"/>
      <c r="T147" s="81" t="s">
        <v>3475</v>
      </c>
      <c r="U147" s="83">
        <v>42919.137187499997</v>
      </c>
      <c r="V147" s="85" t="s">
        <v>3892</v>
      </c>
      <c r="W147" s="81"/>
      <c r="X147" s="81"/>
      <c r="Y147" s="84" t="s">
        <v>5892</v>
      </c>
      <c r="Z147" s="81"/>
    </row>
    <row r="148" spans="1:26" x14ac:dyDescent="0.25">
      <c r="A148" s="66" t="s">
        <v>276</v>
      </c>
      <c r="B148" s="66" t="s">
        <v>1672</v>
      </c>
      <c r="C148" s="67"/>
      <c r="D148" s="68"/>
      <c r="E148" s="69"/>
      <c r="F148" s="70"/>
      <c r="G148" s="67"/>
      <c r="H148" s="71"/>
      <c r="I148" s="72"/>
      <c r="J148" s="72"/>
      <c r="K148" s="36"/>
      <c r="L148" s="79">
        <v>148</v>
      </c>
      <c r="M148" s="79"/>
      <c r="N148" s="74"/>
      <c r="O148" s="81" t="s">
        <v>2181</v>
      </c>
      <c r="P148" s="83">
        <v>42919.137280092589</v>
      </c>
      <c r="Q148" s="81" t="s">
        <v>2194</v>
      </c>
      <c r="R148" s="81"/>
      <c r="S148" s="81"/>
      <c r="T148" s="81" t="s">
        <v>3482</v>
      </c>
      <c r="U148" s="83">
        <v>42919.137280092589</v>
      </c>
      <c r="V148" s="85" t="s">
        <v>3893</v>
      </c>
      <c r="W148" s="81"/>
      <c r="X148" s="81"/>
      <c r="Y148" s="84" t="s">
        <v>5893</v>
      </c>
      <c r="Z148" s="81"/>
    </row>
    <row r="149" spans="1:26" x14ac:dyDescent="0.25">
      <c r="A149" s="66" t="s">
        <v>277</v>
      </c>
      <c r="B149" s="66" t="s">
        <v>1327</v>
      </c>
      <c r="C149" s="67"/>
      <c r="D149" s="68"/>
      <c r="E149" s="69"/>
      <c r="F149" s="70"/>
      <c r="G149" s="67"/>
      <c r="H149" s="71"/>
      <c r="I149" s="72"/>
      <c r="J149" s="72"/>
      <c r="K149" s="36"/>
      <c r="L149" s="79">
        <v>149</v>
      </c>
      <c r="M149" s="79"/>
      <c r="N149" s="74"/>
      <c r="O149" s="81" t="s">
        <v>2181</v>
      </c>
      <c r="P149" s="83">
        <v>42919.134027777778</v>
      </c>
      <c r="Q149" s="81" t="s">
        <v>2188</v>
      </c>
      <c r="R149" s="81"/>
      <c r="S149" s="81"/>
      <c r="T149" s="81" t="s">
        <v>3475</v>
      </c>
      <c r="U149" s="83">
        <v>42919.134027777778</v>
      </c>
      <c r="V149" s="85" t="s">
        <v>3894</v>
      </c>
      <c r="W149" s="81"/>
      <c r="X149" s="81"/>
      <c r="Y149" s="84" t="s">
        <v>5894</v>
      </c>
      <c r="Z149" s="81"/>
    </row>
    <row r="150" spans="1:26" x14ac:dyDescent="0.25">
      <c r="A150" s="66" t="s">
        <v>277</v>
      </c>
      <c r="B150" s="66" t="s">
        <v>1730</v>
      </c>
      <c r="C150" s="67"/>
      <c r="D150" s="68"/>
      <c r="E150" s="69"/>
      <c r="F150" s="70"/>
      <c r="G150" s="67"/>
      <c r="H150" s="71"/>
      <c r="I150" s="72"/>
      <c r="J150" s="72"/>
      <c r="K150" s="36"/>
      <c r="L150" s="79">
        <v>150</v>
      </c>
      <c r="M150" s="79"/>
      <c r="N150" s="74"/>
      <c r="O150" s="81" t="s">
        <v>2181</v>
      </c>
      <c r="P150" s="83">
        <v>42919.137291666666</v>
      </c>
      <c r="Q150" s="81" t="s">
        <v>2263</v>
      </c>
      <c r="R150" s="81"/>
      <c r="S150" s="81"/>
      <c r="T150" s="81" t="s">
        <v>3475</v>
      </c>
      <c r="U150" s="83">
        <v>42919.137291666666</v>
      </c>
      <c r="V150" s="85" t="s">
        <v>3895</v>
      </c>
      <c r="W150" s="81"/>
      <c r="X150" s="81"/>
      <c r="Y150" s="84" t="s">
        <v>5895</v>
      </c>
      <c r="Z150" s="81"/>
    </row>
    <row r="151" spans="1:26" x14ac:dyDescent="0.25">
      <c r="A151" s="66" t="s">
        <v>278</v>
      </c>
      <c r="B151" s="66" t="s">
        <v>1672</v>
      </c>
      <c r="C151" s="67"/>
      <c r="D151" s="68"/>
      <c r="E151" s="69"/>
      <c r="F151" s="70"/>
      <c r="G151" s="67"/>
      <c r="H151" s="71"/>
      <c r="I151" s="72"/>
      <c r="J151" s="72"/>
      <c r="K151" s="36"/>
      <c r="L151" s="79">
        <v>151</v>
      </c>
      <c r="M151" s="79"/>
      <c r="N151" s="74"/>
      <c r="O151" s="81" t="s">
        <v>2181</v>
      </c>
      <c r="P151" s="83">
        <v>42919.137303240743</v>
      </c>
      <c r="Q151" s="81" t="s">
        <v>2194</v>
      </c>
      <c r="R151" s="81"/>
      <c r="S151" s="81"/>
      <c r="T151" s="81" t="s">
        <v>3482</v>
      </c>
      <c r="U151" s="83">
        <v>42919.137303240743</v>
      </c>
      <c r="V151" s="85" t="s">
        <v>3896</v>
      </c>
      <c r="W151" s="81"/>
      <c r="X151" s="81"/>
      <c r="Y151" s="84" t="s">
        <v>5896</v>
      </c>
      <c r="Z151" s="81"/>
    </row>
    <row r="152" spans="1:26" x14ac:dyDescent="0.25">
      <c r="A152" s="66" t="s">
        <v>279</v>
      </c>
      <c r="B152" s="66" t="s">
        <v>1731</v>
      </c>
      <c r="C152" s="67"/>
      <c r="D152" s="68"/>
      <c r="E152" s="69"/>
      <c r="F152" s="70"/>
      <c r="G152" s="67"/>
      <c r="H152" s="71"/>
      <c r="I152" s="72"/>
      <c r="J152" s="72"/>
      <c r="K152" s="36"/>
      <c r="L152" s="79">
        <v>152</v>
      </c>
      <c r="M152" s="79"/>
      <c r="N152" s="74"/>
      <c r="O152" s="81" t="s">
        <v>2181</v>
      </c>
      <c r="P152" s="83">
        <v>42919.137337962966</v>
      </c>
      <c r="Q152" s="81" t="s">
        <v>2264</v>
      </c>
      <c r="R152" s="81"/>
      <c r="S152" s="81"/>
      <c r="T152" s="81" t="s">
        <v>3475</v>
      </c>
      <c r="U152" s="83">
        <v>42919.137337962966</v>
      </c>
      <c r="V152" s="85" t="s">
        <v>3897</v>
      </c>
      <c r="W152" s="81"/>
      <c r="X152" s="81"/>
      <c r="Y152" s="84" t="s">
        <v>5897</v>
      </c>
      <c r="Z152" s="81"/>
    </row>
    <row r="153" spans="1:26" x14ac:dyDescent="0.25">
      <c r="A153" s="66" t="s">
        <v>279</v>
      </c>
      <c r="B153" s="66" t="s">
        <v>1691</v>
      </c>
      <c r="C153" s="67"/>
      <c r="D153" s="68"/>
      <c r="E153" s="69"/>
      <c r="F153" s="70"/>
      <c r="G153" s="67"/>
      <c r="H153" s="71"/>
      <c r="I153" s="72"/>
      <c r="J153" s="72"/>
      <c r="K153" s="36"/>
      <c r="L153" s="79">
        <v>153</v>
      </c>
      <c r="M153" s="79"/>
      <c r="N153" s="74"/>
      <c r="O153" s="81" t="s">
        <v>2181</v>
      </c>
      <c r="P153" s="83">
        <v>42919.137337962966</v>
      </c>
      <c r="Q153" s="81" t="s">
        <v>2264</v>
      </c>
      <c r="R153" s="81"/>
      <c r="S153" s="81"/>
      <c r="T153" s="81" t="s">
        <v>3475</v>
      </c>
      <c r="U153" s="83">
        <v>42919.137337962966</v>
      </c>
      <c r="V153" s="85" t="s">
        <v>3897</v>
      </c>
      <c r="W153" s="81"/>
      <c r="X153" s="81"/>
      <c r="Y153" s="84" t="s">
        <v>5897</v>
      </c>
      <c r="Z153" s="81"/>
    </row>
    <row r="154" spans="1:26" x14ac:dyDescent="0.25">
      <c r="A154" s="66" t="s">
        <v>279</v>
      </c>
      <c r="B154" s="66" t="s">
        <v>1732</v>
      </c>
      <c r="C154" s="67"/>
      <c r="D154" s="68"/>
      <c r="E154" s="69"/>
      <c r="F154" s="70"/>
      <c r="G154" s="67"/>
      <c r="H154" s="71"/>
      <c r="I154" s="72"/>
      <c r="J154" s="72"/>
      <c r="K154" s="36"/>
      <c r="L154" s="79">
        <v>154</v>
      </c>
      <c r="M154" s="79"/>
      <c r="N154" s="74"/>
      <c r="O154" s="81" t="s">
        <v>2181</v>
      </c>
      <c r="P154" s="83">
        <v>42919.137337962966</v>
      </c>
      <c r="Q154" s="81" t="s">
        <v>2264</v>
      </c>
      <c r="R154" s="81"/>
      <c r="S154" s="81"/>
      <c r="T154" s="81" t="s">
        <v>3475</v>
      </c>
      <c r="U154" s="83">
        <v>42919.137337962966</v>
      </c>
      <c r="V154" s="85" t="s">
        <v>3897</v>
      </c>
      <c r="W154" s="81"/>
      <c r="X154" s="81"/>
      <c r="Y154" s="84" t="s">
        <v>5897</v>
      </c>
      <c r="Z154" s="81"/>
    </row>
    <row r="155" spans="1:26" x14ac:dyDescent="0.25">
      <c r="A155" s="66" t="s">
        <v>280</v>
      </c>
      <c r="B155" s="66" t="s">
        <v>1679</v>
      </c>
      <c r="C155" s="67"/>
      <c r="D155" s="68"/>
      <c r="E155" s="69"/>
      <c r="F155" s="70"/>
      <c r="G155" s="67"/>
      <c r="H155" s="71"/>
      <c r="I155" s="72"/>
      <c r="J155" s="72"/>
      <c r="K155" s="36"/>
      <c r="L155" s="79">
        <v>155</v>
      </c>
      <c r="M155" s="79"/>
      <c r="N155" s="74"/>
      <c r="O155" s="81" t="s">
        <v>2181</v>
      </c>
      <c r="P155" s="83">
        <v>42919.137384259258</v>
      </c>
      <c r="Q155" s="81" t="s">
        <v>2217</v>
      </c>
      <c r="R155" s="81"/>
      <c r="S155" s="81"/>
      <c r="T155" s="81" t="s">
        <v>3475</v>
      </c>
      <c r="U155" s="83">
        <v>42919.137384259258</v>
      </c>
      <c r="V155" s="85" t="s">
        <v>3898</v>
      </c>
      <c r="W155" s="81"/>
      <c r="X155" s="81"/>
      <c r="Y155" s="84" t="s">
        <v>5898</v>
      </c>
      <c r="Z155" s="81"/>
    </row>
    <row r="156" spans="1:26" x14ac:dyDescent="0.25">
      <c r="A156" s="66" t="s">
        <v>281</v>
      </c>
      <c r="B156" s="66" t="s">
        <v>805</v>
      </c>
      <c r="C156" s="67"/>
      <c r="D156" s="68"/>
      <c r="E156" s="69"/>
      <c r="F156" s="70"/>
      <c r="G156" s="67"/>
      <c r="H156" s="71"/>
      <c r="I156" s="72"/>
      <c r="J156" s="72"/>
      <c r="K156" s="36"/>
      <c r="L156" s="79">
        <v>156</v>
      </c>
      <c r="M156" s="79"/>
      <c r="N156" s="74"/>
      <c r="O156" s="81" t="s">
        <v>2181</v>
      </c>
      <c r="P156" s="83">
        <v>42919.137465277781</v>
      </c>
      <c r="Q156" s="81" t="s">
        <v>2265</v>
      </c>
      <c r="R156" s="81"/>
      <c r="S156" s="81"/>
      <c r="T156" s="81" t="s">
        <v>3514</v>
      </c>
      <c r="U156" s="83">
        <v>42919.137465277781</v>
      </c>
      <c r="V156" s="85" t="s">
        <v>3899</v>
      </c>
      <c r="W156" s="81"/>
      <c r="X156" s="81"/>
      <c r="Y156" s="84" t="s">
        <v>5899</v>
      </c>
      <c r="Z156" s="81"/>
    </row>
    <row r="157" spans="1:26" x14ac:dyDescent="0.25">
      <c r="A157" s="66" t="s">
        <v>282</v>
      </c>
      <c r="B157" s="66" t="s">
        <v>1733</v>
      </c>
      <c r="C157" s="67"/>
      <c r="D157" s="68"/>
      <c r="E157" s="69"/>
      <c r="F157" s="70"/>
      <c r="G157" s="67"/>
      <c r="H157" s="71"/>
      <c r="I157" s="72"/>
      <c r="J157" s="72"/>
      <c r="K157" s="36"/>
      <c r="L157" s="79">
        <v>157</v>
      </c>
      <c r="M157" s="79"/>
      <c r="N157" s="74"/>
      <c r="O157" s="81" t="s">
        <v>2181</v>
      </c>
      <c r="P157" s="83">
        <v>42919.13689814815</v>
      </c>
      <c r="Q157" s="81" t="s">
        <v>2266</v>
      </c>
      <c r="R157" s="81"/>
      <c r="S157" s="81"/>
      <c r="T157" s="81" t="s">
        <v>3475</v>
      </c>
      <c r="U157" s="83">
        <v>42919.13689814815</v>
      </c>
      <c r="V157" s="85" t="s">
        <v>3900</v>
      </c>
      <c r="W157" s="81"/>
      <c r="X157" s="81"/>
      <c r="Y157" s="84" t="s">
        <v>5900</v>
      </c>
      <c r="Z157" s="81"/>
    </row>
    <row r="158" spans="1:26" x14ac:dyDescent="0.25">
      <c r="A158" s="66" t="s">
        <v>282</v>
      </c>
      <c r="B158" s="66" t="s">
        <v>1734</v>
      </c>
      <c r="C158" s="67"/>
      <c r="D158" s="68"/>
      <c r="E158" s="69"/>
      <c r="F158" s="70"/>
      <c r="G158" s="67"/>
      <c r="H158" s="71"/>
      <c r="I158" s="72"/>
      <c r="J158" s="72"/>
      <c r="K158" s="36"/>
      <c r="L158" s="79">
        <v>158</v>
      </c>
      <c r="M158" s="79"/>
      <c r="N158" s="74"/>
      <c r="O158" s="81" t="s">
        <v>2181</v>
      </c>
      <c r="P158" s="83">
        <v>42919.137546296297</v>
      </c>
      <c r="Q158" s="81" t="s">
        <v>2267</v>
      </c>
      <c r="R158" s="81"/>
      <c r="S158" s="81"/>
      <c r="T158" s="81" t="s">
        <v>3475</v>
      </c>
      <c r="U158" s="83">
        <v>42919.137546296297</v>
      </c>
      <c r="V158" s="85" t="s">
        <v>3901</v>
      </c>
      <c r="W158" s="81"/>
      <c r="X158" s="81"/>
      <c r="Y158" s="84" t="s">
        <v>5901</v>
      </c>
      <c r="Z158" s="81"/>
    </row>
    <row r="159" spans="1:26" x14ac:dyDescent="0.25">
      <c r="A159" s="66" t="s">
        <v>283</v>
      </c>
      <c r="B159" s="66" t="s">
        <v>1735</v>
      </c>
      <c r="C159" s="67"/>
      <c r="D159" s="68"/>
      <c r="E159" s="69"/>
      <c r="F159" s="70"/>
      <c r="G159" s="67"/>
      <c r="H159" s="71"/>
      <c r="I159" s="72"/>
      <c r="J159" s="72"/>
      <c r="K159" s="36"/>
      <c r="L159" s="79">
        <v>159</v>
      </c>
      <c r="M159" s="79"/>
      <c r="N159" s="74"/>
      <c r="O159" s="81" t="s">
        <v>2181</v>
      </c>
      <c r="P159" s="83">
        <v>42919.137546296297</v>
      </c>
      <c r="Q159" s="81" t="s">
        <v>2268</v>
      </c>
      <c r="R159" s="81"/>
      <c r="S159" s="81"/>
      <c r="T159" s="81" t="s">
        <v>3475</v>
      </c>
      <c r="U159" s="83">
        <v>42919.137546296297</v>
      </c>
      <c r="V159" s="85" t="s">
        <v>3902</v>
      </c>
      <c r="W159" s="81"/>
      <c r="X159" s="81"/>
      <c r="Y159" s="84" t="s">
        <v>5902</v>
      </c>
      <c r="Z159" s="81"/>
    </row>
    <row r="160" spans="1:26" x14ac:dyDescent="0.25">
      <c r="A160" s="66" t="s">
        <v>284</v>
      </c>
      <c r="B160" s="66" t="s">
        <v>1736</v>
      </c>
      <c r="C160" s="67"/>
      <c r="D160" s="68"/>
      <c r="E160" s="69"/>
      <c r="F160" s="70"/>
      <c r="G160" s="67"/>
      <c r="H160" s="71"/>
      <c r="I160" s="72"/>
      <c r="J160" s="72"/>
      <c r="K160" s="36"/>
      <c r="L160" s="79">
        <v>160</v>
      </c>
      <c r="M160" s="79"/>
      <c r="N160" s="74"/>
      <c r="O160" s="81" t="s">
        <v>2181</v>
      </c>
      <c r="P160" s="83">
        <v>42919.13758101852</v>
      </c>
      <c r="Q160" s="81" t="s">
        <v>2269</v>
      </c>
      <c r="R160" s="81"/>
      <c r="S160" s="81"/>
      <c r="T160" s="81" t="s">
        <v>3475</v>
      </c>
      <c r="U160" s="83">
        <v>42919.13758101852</v>
      </c>
      <c r="V160" s="85" t="s">
        <v>3903</v>
      </c>
      <c r="W160" s="81"/>
      <c r="X160" s="81"/>
      <c r="Y160" s="84" t="s">
        <v>5903</v>
      </c>
      <c r="Z160" s="81"/>
    </row>
    <row r="161" spans="1:26" x14ac:dyDescent="0.25">
      <c r="A161" s="66" t="s">
        <v>285</v>
      </c>
      <c r="B161" s="66" t="s">
        <v>1672</v>
      </c>
      <c r="C161" s="67"/>
      <c r="D161" s="68"/>
      <c r="E161" s="69"/>
      <c r="F161" s="70"/>
      <c r="G161" s="67"/>
      <c r="H161" s="71"/>
      <c r="I161" s="72"/>
      <c r="J161" s="72"/>
      <c r="K161" s="36"/>
      <c r="L161" s="79">
        <v>161</v>
      </c>
      <c r="M161" s="79"/>
      <c r="N161" s="74"/>
      <c r="O161" s="81" t="s">
        <v>2181</v>
      </c>
      <c r="P161" s="83">
        <v>42919.137662037036</v>
      </c>
      <c r="Q161" s="81" t="s">
        <v>2194</v>
      </c>
      <c r="R161" s="81"/>
      <c r="S161" s="81"/>
      <c r="T161" s="81" t="s">
        <v>3482</v>
      </c>
      <c r="U161" s="83">
        <v>42919.137662037036</v>
      </c>
      <c r="V161" s="85" t="s">
        <v>3904</v>
      </c>
      <c r="W161" s="81"/>
      <c r="X161" s="81"/>
      <c r="Y161" s="84" t="s">
        <v>5904</v>
      </c>
      <c r="Z161" s="81"/>
    </row>
    <row r="162" spans="1:26" x14ac:dyDescent="0.25">
      <c r="A162" s="66" t="s">
        <v>286</v>
      </c>
      <c r="B162" s="66" t="s">
        <v>1737</v>
      </c>
      <c r="C162" s="67"/>
      <c r="D162" s="68"/>
      <c r="E162" s="69"/>
      <c r="F162" s="70"/>
      <c r="G162" s="67"/>
      <c r="H162" s="71"/>
      <c r="I162" s="72"/>
      <c r="J162" s="72"/>
      <c r="K162" s="36"/>
      <c r="L162" s="79">
        <v>162</v>
      </c>
      <c r="M162" s="79"/>
      <c r="N162" s="74"/>
      <c r="O162" s="81" t="s">
        <v>2181</v>
      </c>
      <c r="P162" s="83">
        <v>42919.137696759259</v>
      </c>
      <c r="Q162" s="81" t="s">
        <v>2270</v>
      </c>
      <c r="R162" s="81"/>
      <c r="S162" s="81"/>
      <c r="T162" s="81" t="s">
        <v>3515</v>
      </c>
      <c r="U162" s="83">
        <v>42919.137696759259</v>
      </c>
      <c r="V162" s="85" t="s">
        <v>3905</v>
      </c>
      <c r="W162" s="81"/>
      <c r="X162" s="81"/>
      <c r="Y162" s="84" t="s">
        <v>5905</v>
      </c>
      <c r="Z162" s="81"/>
    </row>
    <row r="163" spans="1:26" x14ac:dyDescent="0.25">
      <c r="A163" s="66" t="s">
        <v>286</v>
      </c>
      <c r="B163" s="66" t="s">
        <v>1738</v>
      </c>
      <c r="C163" s="67"/>
      <c r="D163" s="68"/>
      <c r="E163" s="69"/>
      <c r="F163" s="70"/>
      <c r="G163" s="67"/>
      <c r="H163" s="71"/>
      <c r="I163" s="72"/>
      <c r="J163" s="72"/>
      <c r="K163" s="36"/>
      <c r="L163" s="79">
        <v>163</v>
      </c>
      <c r="M163" s="79"/>
      <c r="N163" s="74"/>
      <c r="O163" s="81" t="s">
        <v>2181</v>
      </c>
      <c r="P163" s="83">
        <v>42919.137696759259</v>
      </c>
      <c r="Q163" s="81" t="s">
        <v>2270</v>
      </c>
      <c r="R163" s="81"/>
      <c r="S163" s="81"/>
      <c r="T163" s="81" t="s">
        <v>3515</v>
      </c>
      <c r="U163" s="83">
        <v>42919.137696759259</v>
      </c>
      <c r="V163" s="85" t="s">
        <v>3905</v>
      </c>
      <c r="W163" s="81"/>
      <c r="X163" s="81"/>
      <c r="Y163" s="84" t="s">
        <v>5905</v>
      </c>
      <c r="Z163" s="81"/>
    </row>
    <row r="164" spans="1:26" x14ac:dyDescent="0.25">
      <c r="A164" s="66" t="s">
        <v>287</v>
      </c>
      <c r="B164" s="66" t="s">
        <v>1739</v>
      </c>
      <c r="C164" s="67"/>
      <c r="D164" s="68"/>
      <c r="E164" s="69"/>
      <c r="F164" s="70"/>
      <c r="G164" s="67"/>
      <c r="H164" s="71"/>
      <c r="I164" s="72"/>
      <c r="J164" s="72"/>
      <c r="K164" s="36"/>
      <c r="L164" s="79">
        <v>164</v>
      </c>
      <c r="M164" s="79"/>
      <c r="N164" s="74"/>
      <c r="O164" s="81" t="s">
        <v>2181</v>
      </c>
      <c r="P164" s="83">
        <v>42919.137708333335</v>
      </c>
      <c r="Q164" s="81" t="s">
        <v>2271</v>
      </c>
      <c r="R164" s="81"/>
      <c r="S164" s="81"/>
      <c r="T164" s="81" t="s">
        <v>3475</v>
      </c>
      <c r="U164" s="83">
        <v>42919.137708333335</v>
      </c>
      <c r="V164" s="85" t="s">
        <v>3906</v>
      </c>
      <c r="W164" s="81"/>
      <c r="X164" s="81"/>
      <c r="Y164" s="84" t="s">
        <v>5906</v>
      </c>
      <c r="Z164" s="81"/>
    </row>
    <row r="165" spans="1:26" x14ac:dyDescent="0.25">
      <c r="A165" s="66" t="s">
        <v>287</v>
      </c>
      <c r="B165" s="66" t="s">
        <v>1740</v>
      </c>
      <c r="C165" s="67"/>
      <c r="D165" s="68"/>
      <c r="E165" s="69"/>
      <c r="F165" s="70"/>
      <c r="G165" s="67"/>
      <c r="H165" s="71"/>
      <c r="I165" s="72"/>
      <c r="J165" s="72"/>
      <c r="K165" s="36"/>
      <c r="L165" s="79">
        <v>165</v>
      </c>
      <c r="M165" s="79"/>
      <c r="N165" s="74"/>
      <c r="O165" s="81" t="s">
        <v>2181</v>
      </c>
      <c r="P165" s="83">
        <v>42919.137708333335</v>
      </c>
      <c r="Q165" s="81" t="s">
        <v>2271</v>
      </c>
      <c r="R165" s="81"/>
      <c r="S165" s="81"/>
      <c r="T165" s="81" t="s">
        <v>3475</v>
      </c>
      <c r="U165" s="83">
        <v>42919.137708333335</v>
      </c>
      <c r="V165" s="85" t="s">
        <v>3906</v>
      </c>
      <c r="W165" s="81"/>
      <c r="X165" s="81"/>
      <c r="Y165" s="84" t="s">
        <v>5906</v>
      </c>
      <c r="Z165" s="81"/>
    </row>
    <row r="166" spans="1:26" x14ac:dyDescent="0.25">
      <c r="A166" s="66" t="s">
        <v>287</v>
      </c>
      <c r="B166" s="66" t="s">
        <v>1741</v>
      </c>
      <c r="C166" s="67"/>
      <c r="D166" s="68"/>
      <c r="E166" s="69"/>
      <c r="F166" s="70"/>
      <c r="G166" s="67"/>
      <c r="H166" s="71"/>
      <c r="I166" s="72"/>
      <c r="J166" s="72"/>
      <c r="K166" s="36"/>
      <c r="L166" s="79">
        <v>166</v>
      </c>
      <c r="M166" s="79"/>
      <c r="N166" s="74"/>
      <c r="O166" s="81" t="s">
        <v>2181</v>
      </c>
      <c r="P166" s="83">
        <v>42919.137708333335</v>
      </c>
      <c r="Q166" s="81" t="s">
        <v>2271</v>
      </c>
      <c r="R166" s="81"/>
      <c r="S166" s="81"/>
      <c r="T166" s="81" t="s">
        <v>3475</v>
      </c>
      <c r="U166" s="83">
        <v>42919.137708333335</v>
      </c>
      <c r="V166" s="85" t="s">
        <v>3906</v>
      </c>
      <c r="W166" s="81"/>
      <c r="X166" s="81"/>
      <c r="Y166" s="84" t="s">
        <v>5906</v>
      </c>
      <c r="Z166" s="81"/>
    </row>
    <row r="167" spans="1:26" x14ac:dyDescent="0.25">
      <c r="A167" s="66" t="s">
        <v>288</v>
      </c>
      <c r="B167" s="66" t="s">
        <v>288</v>
      </c>
      <c r="C167" s="67"/>
      <c r="D167" s="68"/>
      <c r="E167" s="69"/>
      <c r="F167" s="70"/>
      <c r="G167" s="67"/>
      <c r="H167" s="71"/>
      <c r="I167" s="72"/>
      <c r="J167" s="72"/>
      <c r="K167" s="36"/>
      <c r="L167" s="79">
        <v>167</v>
      </c>
      <c r="M167" s="79"/>
      <c r="N167" s="74"/>
      <c r="O167" s="81" t="s">
        <v>179</v>
      </c>
      <c r="P167" s="83">
        <v>42919.137106481481</v>
      </c>
      <c r="Q167" s="81" t="s">
        <v>2272</v>
      </c>
      <c r="R167" s="85" t="s">
        <v>3193</v>
      </c>
      <c r="S167" s="81" t="s">
        <v>3416</v>
      </c>
      <c r="T167" s="81" t="s">
        <v>3516</v>
      </c>
      <c r="U167" s="83">
        <v>42919.137106481481</v>
      </c>
      <c r="V167" s="85" t="s">
        <v>3907</v>
      </c>
      <c r="W167" s="81"/>
      <c r="X167" s="81"/>
      <c r="Y167" s="84" t="s">
        <v>5907</v>
      </c>
      <c r="Z167" s="81"/>
    </row>
    <row r="168" spans="1:26" x14ac:dyDescent="0.25">
      <c r="A168" s="66" t="s">
        <v>289</v>
      </c>
      <c r="B168" s="66" t="s">
        <v>288</v>
      </c>
      <c r="C168" s="67"/>
      <c r="D168" s="68"/>
      <c r="E168" s="69"/>
      <c r="F168" s="70"/>
      <c r="G168" s="67"/>
      <c r="H168" s="71"/>
      <c r="I168" s="72"/>
      <c r="J168" s="72"/>
      <c r="K168" s="36"/>
      <c r="L168" s="79">
        <v>168</v>
      </c>
      <c r="M168" s="79"/>
      <c r="N168" s="74"/>
      <c r="O168" s="81" t="s">
        <v>2181</v>
      </c>
      <c r="P168" s="83">
        <v>42919.137754629628</v>
      </c>
      <c r="Q168" s="81" t="s">
        <v>2273</v>
      </c>
      <c r="R168" s="85" t="s">
        <v>3193</v>
      </c>
      <c r="S168" s="81" t="s">
        <v>3416</v>
      </c>
      <c r="T168" s="81" t="s">
        <v>3516</v>
      </c>
      <c r="U168" s="83">
        <v>42919.137754629628</v>
      </c>
      <c r="V168" s="85" t="s">
        <v>3908</v>
      </c>
      <c r="W168" s="81"/>
      <c r="X168" s="81"/>
      <c r="Y168" s="84" t="s">
        <v>5908</v>
      </c>
      <c r="Z168" s="81"/>
    </row>
    <row r="169" spans="1:26" x14ac:dyDescent="0.25">
      <c r="A169" s="66" t="s">
        <v>290</v>
      </c>
      <c r="B169" s="66" t="s">
        <v>1715</v>
      </c>
      <c r="C169" s="67"/>
      <c r="D169" s="68"/>
      <c r="E169" s="69"/>
      <c r="F169" s="70"/>
      <c r="G169" s="67"/>
      <c r="H169" s="71"/>
      <c r="I169" s="72"/>
      <c r="J169" s="72"/>
      <c r="K169" s="36"/>
      <c r="L169" s="79">
        <v>169</v>
      </c>
      <c r="M169" s="79"/>
      <c r="N169" s="74"/>
      <c r="O169" s="81" t="s">
        <v>2181</v>
      </c>
      <c r="P169" s="83">
        <v>42919.137777777774</v>
      </c>
      <c r="Q169" s="81" t="s">
        <v>2243</v>
      </c>
      <c r="R169" s="85" t="s">
        <v>3184</v>
      </c>
      <c r="S169" s="81" t="s">
        <v>3413</v>
      </c>
      <c r="T169" s="81" t="s">
        <v>3488</v>
      </c>
      <c r="U169" s="83">
        <v>42919.137777777774</v>
      </c>
      <c r="V169" s="85" t="s">
        <v>3909</v>
      </c>
      <c r="W169" s="81"/>
      <c r="X169" s="81"/>
      <c r="Y169" s="84" t="s">
        <v>5909</v>
      </c>
      <c r="Z169" s="81"/>
    </row>
    <row r="170" spans="1:26" x14ac:dyDescent="0.25">
      <c r="A170" s="66" t="s">
        <v>291</v>
      </c>
      <c r="B170" s="66" t="s">
        <v>1742</v>
      </c>
      <c r="C170" s="67"/>
      <c r="D170" s="68"/>
      <c r="E170" s="69"/>
      <c r="F170" s="70"/>
      <c r="G170" s="67"/>
      <c r="H170" s="71"/>
      <c r="I170" s="72"/>
      <c r="J170" s="72"/>
      <c r="K170" s="36"/>
      <c r="L170" s="79">
        <v>170</v>
      </c>
      <c r="M170" s="79"/>
      <c r="N170" s="74"/>
      <c r="O170" s="81" t="s">
        <v>2181</v>
      </c>
      <c r="P170" s="83">
        <v>42919.137789351851</v>
      </c>
      <c r="Q170" s="81" t="s">
        <v>2274</v>
      </c>
      <c r="R170" s="81"/>
      <c r="S170" s="81"/>
      <c r="T170" s="81" t="s">
        <v>3517</v>
      </c>
      <c r="U170" s="83">
        <v>42919.137789351851</v>
      </c>
      <c r="V170" s="85" t="s">
        <v>3910</v>
      </c>
      <c r="W170" s="81"/>
      <c r="X170" s="81"/>
      <c r="Y170" s="84" t="s">
        <v>5910</v>
      </c>
      <c r="Z170" s="81"/>
    </row>
    <row r="171" spans="1:26" x14ac:dyDescent="0.25">
      <c r="A171" s="66" t="s">
        <v>291</v>
      </c>
      <c r="B171" s="66" t="s">
        <v>1743</v>
      </c>
      <c r="C171" s="67"/>
      <c r="D171" s="68"/>
      <c r="E171" s="69"/>
      <c r="F171" s="70"/>
      <c r="G171" s="67"/>
      <c r="H171" s="71"/>
      <c r="I171" s="72"/>
      <c r="J171" s="72"/>
      <c r="K171" s="36"/>
      <c r="L171" s="79">
        <v>171</v>
      </c>
      <c r="M171" s="79"/>
      <c r="N171" s="74"/>
      <c r="O171" s="81" t="s">
        <v>2181</v>
      </c>
      <c r="P171" s="83">
        <v>42919.137789351851</v>
      </c>
      <c r="Q171" s="81" t="s">
        <v>2274</v>
      </c>
      <c r="R171" s="81"/>
      <c r="S171" s="81"/>
      <c r="T171" s="81" t="s">
        <v>3517</v>
      </c>
      <c r="U171" s="83">
        <v>42919.137789351851</v>
      </c>
      <c r="V171" s="85" t="s">
        <v>3910</v>
      </c>
      <c r="W171" s="81"/>
      <c r="X171" s="81"/>
      <c r="Y171" s="84" t="s">
        <v>5910</v>
      </c>
      <c r="Z171" s="81"/>
    </row>
    <row r="172" spans="1:26" x14ac:dyDescent="0.25">
      <c r="A172" s="66" t="s">
        <v>292</v>
      </c>
      <c r="B172" s="66" t="s">
        <v>1744</v>
      </c>
      <c r="C172" s="67"/>
      <c r="D172" s="68"/>
      <c r="E172" s="69"/>
      <c r="F172" s="70"/>
      <c r="G172" s="67"/>
      <c r="H172" s="71"/>
      <c r="I172" s="72"/>
      <c r="J172" s="72"/>
      <c r="K172" s="36"/>
      <c r="L172" s="79">
        <v>172</v>
      </c>
      <c r="M172" s="79"/>
      <c r="N172" s="74"/>
      <c r="O172" s="81" t="s">
        <v>2181</v>
      </c>
      <c r="P172" s="83">
        <v>42919.13784722222</v>
      </c>
      <c r="Q172" s="81" t="s">
        <v>2275</v>
      </c>
      <c r="R172" s="81"/>
      <c r="S172" s="81"/>
      <c r="T172" s="81" t="s">
        <v>3475</v>
      </c>
      <c r="U172" s="83">
        <v>42919.13784722222</v>
      </c>
      <c r="V172" s="85" t="s">
        <v>3911</v>
      </c>
      <c r="W172" s="81"/>
      <c r="X172" s="81"/>
      <c r="Y172" s="84" t="s">
        <v>5911</v>
      </c>
      <c r="Z172" s="81"/>
    </row>
    <row r="173" spans="1:26" x14ac:dyDescent="0.25">
      <c r="A173" s="66" t="s">
        <v>292</v>
      </c>
      <c r="B173" s="66" t="s">
        <v>1698</v>
      </c>
      <c r="C173" s="67"/>
      <c r="D173" s="68"/>
      <c r="E173" s="69"/>
      <c r="F173" s="70"/>
      <c r="G173" s="67"/>
      <c r="H173" s="71"/>
      <c r="I173" s="72"/>
      <c r="J173" s="72"/>
      <c r="K173" s="36"/>
      <c r="L173" s="79">
        <v>173</v>
      </c>
      <c r="M173" s="79"/>
      <c r="N173" s="74"/>
      <c r="O173" s="81" t="s">
        <v>2181</v>
      </c>
      <c r="P173" s="83">
        <v>42919.13784722222</v>
      </c>
      <c r="Q173" s="81" t="s">
        <v>2275</v>
      </c>
      <c r="R173" s="81"/>
      <c r="S173" s="81"/>
      <c r="T173" s="81" t="s">
        <v>3475</v>
      </c>
      <c r="U173" s="83">
        <v>42919.13784722222</v>
      </c>
      <c r="V173" s="85" t="s">
        <v>3911</v>
      </c>
      <c r="W173" s="81"/>
      <c r="X173" s="81"/>
      <c r="Y173" s="84" t="s">
        <v>5911</v>
      </c>
      <c r="Z173" s="81"/>
    </row>
    <row r="174" spans="1:26" x14ac:dyDescent="0.25">
      <c r="A174" s="66" t="s">
        <v>293</v>
      </c>
      <c r="B174" s="66" t="s">
        <v>1745</v>
      </c>
      <c r="C174" s="67"/>
      <c r="D174" s="68"/>
      <c r="E174" s="69"/>
      <c r="F174" s="70"/>
      <c r="G174" s="67"/>
      <c r="H174" s="71"/>
      <c r="I174" s="72"/>
      <c r="J174" s="72"/>
      <c r="K174" s="36"/>
      <c r="L174" s="79">
        <v>174</v>
      </c>
      <c r="M174" s="79"/>
      <c r="N174" s="74"/>
      <c r="O174" s="81" t="s">
        <v>2181</v>
      </c>
      <c r="P174" s="83">
        <v>42919.137858796297</v>
      </c>
      <c r="Q174" s="81" t="s">
        <v>2276</v>
      </c>
      <c r="R174" s="81"/>
      <c r="S174" s="81"/>
      <c r="T174" s="81" t="s">
        <v>3518</v>
      </c>
      <c r="U174" s="83">
        <v>42919.137858796297</v>
      </c>
      <c r="V174" s="85" t="s">
        <v>3912</v>
      </c>
      <c r="W174" s="81"/>
      <c r="X174" s="81"/>
      <c r="Y174" s="84" t="s">
        <v>5912</v>
      </c>
      <c r="Z174" s="81"/>
    </row>
    <row r="175" spans="1:26" x14ac:dyDescent="0.25">
      <c r="A175" s="66" t="s">
        <v>294</v>
      </c>
      <c r="B175" s="66" t="s">
        <v>1746</v>
      </c>
      <c r="C175" s="67"/>
      <c r="D175" s="68"/>
      <c r="E175" s="69"/>
      <c r="F175" s="70"/>
      <c r="G175" s="67"/>
      <c r="H175" s="71"/>
      <c r="I175" s="72"/>
      <c r="J175" s="72"/>
      <c r="K175" s="36"/>
      <c r="L175" s="79">
        <v>175</v>
      </c>
      <c r="M175" s="79"/>
      <c r="N175" s="74"/>
      <c r="O175" s="81" t="s">
        <v>2181</v>
      </c>
      <c r="P175" s="83">
        <v>42919.135914351849</v>
      </c>
      <c r="Q175" s="81" t="s">
        <v>2277</v>
      </c>
      <c r="R175" s="81"/>
      <c r="S175" s="81"/>
      <c r="T175" s="81" t="s">
        <v>3479</v>
      </c>
      <c r="U175" s="83">
        <v>42919.135914351849</v>
      </c>
      <c r="V175" s="85" t="s">
        <v>3913</v>
      </c>
      <c r="W175" s="81"/>
      <c r="X175" s="81"/>
      <c r="Y175" s="84" t="s">
        <v>5913</v>
      </c>
      <c r="Z175" s="81"/>
    </row>
    <row r="176" spans="1:26" x14ac:dyDescent="0.25">
      <c r="A176" s="66" t="s">
        <v>294</v>
      </c>
      <c r="B176" s="66" t="s">
        <v>1747</v>
      </c>
      <c r="C176" s="67"/>
      <c r="D176" s="68"/>
      <c r="E176" s="69"/>
      <c r="F176" s="70"/>
      <c r="G176" s="67"/>
      <c r="H176" s="71"/>
      <c r="I176" s="72"/>
      <c r="J176" s="72"/>
      <c r="K176" s="36"/>
      <c r="L176" s="79">
        <v>176</v>
      </c>
      <c r="M176" s="79"/>
      <c r="N176" s="74"/>
      <c r="O176" s="81" t="s">
        <v>2181</v>
      </c>
      <c r="P176" s="83">
        <v>42919.13789351852</v>
      </c>
      <c r="Q176" s="81" t="s">
        <v>2278</v>
      </c>
      <c r="R176" s="81"/>
      <c r="S176" s="81"/>
      <c r="T176" s="81" t="s">
        <v>3475</v>
      </c>
      <c r="U176" s="83">
        <v>42919.13789351852</v>
      </c>
      <c r="V176" s="85" t="s">
        <v>3914</v>
      </c>
      <c r="W176" s="81"/>
      <c r="X176" s="81"/>
      <c r="Y176" s="84" t="s">
        <v>5914</v>
      </c>
      <c r="Z176" s="81"/>
    </row>
    <row r="177" spans="1:26" x14ac:dyDescent="0.25">
      <c r="A177" s="66" t="s">
        <v>295</v>
      </c>
      <c r="B177" s="66" t="s">
        <v>1748</v>
      </c>
      <c r="C177" s="67"/>
      <c r="D177" s="68"/>
      <c r="E177" s="69"/>
      <c r="F177" s="70"/>
      <c r="G177" s="67"/>
      <c r="H177" s="71"/>
      <c r="I177" s="72"/>
      <c r="J177" s="72"/>
      <c r="K177" s="36"/>
      <c r="L177" s="79">
        <v>177</v>
      </c>
      <c r="M177" s="79"/>
      <c r="N177" s="74"/>
      <c r="O177" s="81" t="s">
        <v>2181</v>
      </c>
      <c r="P177" s="83">
        <v>42919.137928240743</v>
      </c>
      <c r="Q177" s="81" t="s">
        <v>2279</v>
      </c>
      <c r="R177" s="85" t="s">
        <v>3194</v>
      </c>
      <c r="S177" s="81" t="s">
        <v>3417</v>
      </c>
      <c r="T177" s="81" t="s">
        <v>3475</v>
      </c>
      <c r="U177" s="83">
        <v>42919.137928240743</v>
      </c>
      <c r="V177" s="85" t="s">
        <v>3915</v>
      </c>
      <c r="W177" s="81"/>
      <c r="X177" s="81"/>
      <c r="Y177" s="84" t="s">
        <v>5915</v>
      </c>
      <c r="Z177" s="81"/>
    </row>
    <row r="178" spans="1:26" x14ac:dyDescent="0.25">
      <c r="A178" s="66" t="s">
        <v>296</v>
      </c>
      <c r="B178" s="66" t="s">
        <v>1749</v>
      </c>
      <c r="C178" s="67"/>
      <c r="D178" s="68"/>
      <c r="E178" s="69"/>
      <c r="F178" s="70"/>
      <c r="G178" s="67"/>
      <c r="H178" s="71"/>
      <c r="I178" s="72"/>
      <c r="J178" s="72"/>
      <c r="K178" s="36"/>
      <c r="L178" s="79">
        <v>178</v>
      </c>
      <c r="M178" s="79"/>
      <c r="N178" s="74"/>
      <c r="O178" s="81" t="s">
        <v>2181</v>
      </c>
      <c r="P178" s="83">
        <v>42919.13795138889</v>
      </c>
      <c r="Q178" s="81" t="s">
        <v>2280</v>
      </c>
      <c r="R178" s="81"/>
      <c r="S178" s="81"/>
      <c r="T178" s="81" t="s">
        <v>3475</v>
      </c>
      <c r="U178" s="83">
        <v>42919.13795138889</v>
      </c>
      <c r="V178" s="85" t="s">
        <v>3916</v>
      </c>
      <c r="W178" s="81"/>
      <c r="X178" s="81"/>
      <c r="Y178" s="84" t="s">
        <v>5916</v>
      </c>
      <c r="Z178" s="81"/>
    </row>
    <row r="179" spans="1:26" x14ac:dyDescent="0.25">
      <c r="A179" s="66" t="s">
        <v>297</v>
      </c>
      <c r="B179" s="66" t="s">
        <v>1672</v>
      </c>
      <c r="C179" s="67"/>
      <c r="D179" s="68"/>
      <c r="E179" s="69"/>
      <c r="F179" s="70"/>
      <c r="G179" s="67"/>
      <c r="H179" s="71"/>
      <c r="I179" s="72"/>
      <c r="J179" s="72"/>
      <c r="K179" s="36"/>
      <c r="L179" s="79">
        <v>179</v>
      </c>
      <c r="M179" s="79"/>
      <c r="N179" s="74"/>
      <c r="O179" s="81" t="s">
        <v>2181</v>
      </c>
      <c r="P179" s="83">
        <v>42919.137986111113</v>
      </c>
      <c r="Q179" s="81" t="s">
        <v>2194</v>
      </c>
      <c r="R179" s="81"/>
      <c r="S179" s="81"/>
      <c r="T179" s="81" t="s">
        <v>3482</v>
      </c>
      <c r="U179" s="83">
        <v>42919.137986111113</v>
      </c>
      <c r="V179" s="85" t="s">
        <v>3917</v>
      </c>
      <c r="W179" s="81"/>
      <c r="X179" s="81"/>
      <c r="Y179" s="84" t="s">
        <v>5917</v>
      </c>
      <c r="Z179" s="81"/>
    </row>
    <row r="180" spans="1:26" x14ac:dyDescent="0.25">
      <c r="A180" s="66" t="s">
        <v>298</v>
      </c>
      <c r="B180" s="66" t="s">
        <v>298</v>
      </c>
      <c r="C180" s="67"/>
      <c r="D180" s="68"/>
      <c r="E180" s="69"/>
      <c r="F180" s="70"/>
      <c r="G180" s="67"/>
      <c r="H180" s="71"/>
      <c r="I180" s="72"/>
      <c r="J180" s="72"/>
      <c r="K180" s="36"/>
      <c r="L180" s="79">
        <v>180</v>
      </c>
      <c r="M180" s="79"/>
      <c r="N180" s="74"/>
      <c r="O180" s="81" t="s">
        <v>179</v>
      </c>
      <c r="P180" s="83">
        <v>42919.137997685182</v>
      </c>
      <c r="Q180" s="81" t="s">
        <v>2281</v>
      </c>
      <c r="R180" s="81"/>
      <c r="S180" s="81"/>
      <c r="T180" s="81" t="s">
        <v>3475</v>
      </c>
      <c r="U180" s="83">
        <v>42919.137997685182</v>
      </c>
      <c r="V180" s="85" t="s">
        <v>3918</v>
      </c>
      <c r="W180" s="81"/>
      <c r="X180" s="81"/>
      <c r="Y180" s="84" t="s">
        <v>5918</v>
      </c>
      <c r="Z180" s="81"/>
    </row>
    <row r="181" spans="1:26" x14ac:dyDescent="0.25">
      <c r="A181" s="66" t="s">
        <v>299</v>
      </c>
      <c r="B181" s="66" t="s">
        <v>1750</v>
      </c>
      <c r="C181" s="67"/>
      <c r="D181" s="68"/>
      <c r="E181" s="69"/>
      <c r="F181" s="70"/>
      <c r="G181" s="67"/>
      <c r="H181" s="71"/>
      <c r="I181" s="72"/>
      <c r="J181" s="72"/>
      <c r="K181" s="36"/>
      <c r="L181" s="79">
        <v>181</v>
      </c>
      <c r="M181" s="79"/>
      <c r="N181" s="74"/>
      <c r="O181" s="81" t="s">
        <v>2181</v>
      </c>
      <c r="P181" s="83">
        <v>42919.137928240743</v>
      </c>
      <c r="Q181" s="81" t="s">
        <v>2282</v>
      </c>
      <c r="R181" s="81"/>
      <c r="S181" s="81"/>
      <c r="T181" s="81" t="s">
        <v>3475</v>
      </c>
      <c r="U181" s="83">
        <v>42919.137928240743</v>
      </c>
      <c r="V181" s="85" t="s">
        <v>3919</v>
      </c>
      <c r="W181" s="81"/>
      <c r="X181" s="81"/>
      <c r="Y181" s="84" t="s">
        <v>5919</v>
      </c>
      <c r="Z181" s="81"/>
    </row>
    <row r="182" spans="1:26" x14ac:dyDescent="0.25">
      <c r="A182" s="66" t="s">
        <v>299</v>
      </c>
      <c r="B182" s="66" t="s">
        <v>1751</v>
      </c>
      <c r="C182" s="67"/>
      <c r="D182" s="68"/>
      <c r="E182" s="69"/>
      <c r="F182" s="70"/>
      <c r="G182" s="67"/>
      <c r="H182" s="71"/>
      <c r="I182" s="72"/>
      <c r="J182" s="72"/>
      <c r="K182" s="36"/>
      <c r="L182" s="79">
        <v>182</v>
      </c>
      <c r="M182" s="79"/>
      <c r="N182" s="74"/>
      <c r="O182" s="81" t="s">
        <v>2181</v>
      </c>
      <c r="P182" s="83">
        <v>42919.138020833336</v>
      </c>
      <c r="Q182" s="81" t="s">
        <v>2283</v>
      </c>
      <c r="R182" s="81"/>
      <c r="S182" s="81"/>
      <c r="T182" s="81" t="s">
        <v>3475</v>
      </c>
      <c r="U182" s="83">
        <v>42919.138020833336</v>
      </c>
      <c r="V182" s="85" t="s">
        <v>3920</v>
      </c>
      <c r="W182" s="81"/>
      <c r="X182" s="81"/>
      <c r="Y182" s="84" t="s">
        <v>5920</v>
      </c>
      <c r="Z182" s="81"/>
    </row>
    <row r="183" spans="1:26" x14ac:dyDescent="0.25">
      <c r="A183" s="66" t="s">
        <v>299</v>
      </c>
      <c r="B183" s="66" t="s">
        <v>1752</v>
      </c>
      <c r="C183" s="67"/>
      <c r="D183" s="68"/>
      <c r="E183" s="69"/>
      <c r="F183" s="70"/>
      <c r="G183" s="67"/>
      <c r="H183" s="71"/>
      <c r="I183" s="72"/>
      <c r="J183" s="72"/>
      <c r="K183" s="36"/>
      <c r="L183" s="79">
        <v>183</v>
      </c>
      <c r="M183" s="79"/>
      <c r="N183" s="74"/>
      <c r="O183" s="81" t="s">
        <v>2181</v>
      </c>
      <c r="P183" s="83">
        <v>42919.137928240743</v>
      </c>
      <c r="Q183" s="81" t="s">
        <v>2282</v>
      </c>
      <c r="R183" s="81"/>
      <c r="S183" s="81"/>
      <c r="T183" s="81" t="s">
        <v>3475</v>
      </c>
      <c r="U183" s="83">
        <v>42919.137928240743</v>
      </c>
      <c r="V183" s="85" t="s">
        <v>3919</v>
      </c>
      <c r="W183" s="81"/>
      <c r="X183" s="81"/>
      <c r="Y183" s="84" t="s">
        <v>5919</v>
      </c>
      <c r="Z183" s="81"/>
    </row>
    <row r="184" spans="1:26" x14ac:dyDescent="0.25">
      <c r="A184" s="66" t="s">
        <v>299</v>
      </c>
      <c r="B184" s="66" t="s">
        <v>1752</v>
      </c>
      <c r="C184" s="67"/>
      <c r="D184" s="68"/>
      <c r="E184" s="69"/>
      <c r="F184" s="70"/>
      <c r="G184" s="67"/>
      <c r="H184" s="71"/>
      <c r="I184" s="72"/>
      <c r="J184" s="72"/>
      <c r="K184" s="36"/>
      <c r="L184" s="79">
        <v>184</v>
      </c>
      <c r="M184" s="79"/>
      <c r="N184" s="74"/>
      <c r="O184" s="81" t="s">
        <v>2181</v>
      </c>
      <c r="P184" s="83">
        <v>42919.138020833336</v>
      </c>
      <c r="Q184" s="81" t="s">
        <v>2283</v>
      </c>
      <c r="R184" s="81"/>
      <c r="S184" s="81"/>
      <c r="T184" s="81" t="s">
        <v>3475</v>
      </c>
      <c r="U184" s="83">
        <v>42919.138020833336</v>
      </c>
      <c r="V184" s="85" t="s">
        <v>3920</v>
      </c>
      <c r="W184" s="81"/>
      <c r="X184" s="81"/>
      <c r="Y184" s="84" t="s">
        <v>5920</v>
      </c>
      <c r="Z184" s="81"/>
    </row>
    <row r="185" spans="1:26" x14ac:dyDescent="0.25">
      <c r="A185" s="66" t="s">
        <v>300</v>
      </c>
      <c r="B185" s="66" t="s">
        <v>1753</v>
      </c>
      <c r="C185" s="67"/>
      <c r="D185" s="68"/>
      <c r="E185" s="69"/>
      <c r="F185" s="70"/>
      <c r="G185" s="67"/>
      <c r="H185" s="71"/>
      <c r="I185" s="72"/>
      <c r="J185" s="72"/>
      <c r="K185" s="36"/>
      <c r="L185" s="79">
        <v>185</v>
      </c>
      <c r="M185" s="79"/>
      <c r="N185" s="74"/>
      <c r="O185" s="81" t="s">
        <v>2181</v>
      </c>
      <c r="P185" s="83">
        <v>42919.138067129628</v>
      </c>
      <c r="Q185" s="81" t="s">
        <v>2284</v>
      </c>
      <c r="R185" s="81"/>
      <c r="S185" s="81"/>
      <c r="T185" s="81" t="s">
        <v>3519</v>
      </c>
      <c r="U185" s="83">
        <v>42919.138067129628</v>
      </c>
      <c r="V185" s="85" t="s">
        <v>3921</v>
      </c>
      <c r="W185" s="81"/>
      <c r="X185" s="81"/>
      <c r="Y185" s="84" t="s">
        <v>5921</v>
      </c>
      <c r="Z185" s="81"/>
    </row>
    <row r="186" spans="1:26" x14ac:dyDescent="0.25">
      <c r="A186" s="66" t="s">
        <v>301</v>
      </c>
      <c r="B186" s="66" t="s">
        <v>301</v>
      </c>
      <c r="C186" s="67"/>
      <c r="D186" s="68"/>
      <c r="E186" s="69"/>
      <c r="F186" s="70"/>
      <c r="G186" s="67"/>
      <c r="H186" s="71"/>
      <c r="I186" s="72"/>
      <c r="J186" s="72"/>
      <c r="K186" s="36"/>
      <c r="L186" s="79">
        <v>186</v>
      </c>
      <c r="M186" s="79"/>
      <c r="N186" s="74"/>
      <c r="O186" s="81" t="s">
        <v>179</v>
      </c>
      <c r="P186" s="83">
        <v>42919.138078703705</v>
      </c>
      <c r="Q186" s="81" t="s">
        <v>2285</v>
      </c>
      <c r="R186" s="85" t="s">
        <v>3195</v>
      </c>
      <c r="S186" s="81" t="s">
        <v>3413</v>
      </c>
      <c r="T186" s="81" t="s">
        <v>3520</v>
      </c>
      <c r="U186" s="83">
        <v>42919.138078703705</v>
      </c>
      <c r="V186" s="85" t="s">
        <v>3922</v>
      </c>
      <c r="W186" s="81"/>
      <c r="X186" s="81"/>
      <c r="Y186" s="84" t="s">
        <v>5922</v>
      </c>
      <c r="Z186" s="81"/>
    </row>
    <row r="187" spans="1:26" x14ac:dyDescent="0.25">
      <c r="A187" s="66" t="s">
        <v>302</v>
      </c>
      <c r="B187" s="66" t="s">
        <v>1697</v>
      </c>
      <c r="C187" s="67"/>
      <c r="D187" s="68"/>
      <c r="E187" s="69"/>
      <c r="F187" s="70"/>
      <c r="G187" s="67"/>
      <c r="H187" s="71"/>
      <c r="I187" s="72"/>
      <c r="J187" s="72"/>
      <c r="K187" s="36"/>
      <c r="L187" s="79">
        <v>187</v>
      </c>
      <c r="M187" s="79"/>
      <c r="N187" s="74"/>
      <c r="O187" s="81" t="s">
        <v>2181</v>
      </c>
      <c r="P187" s="83">
        <v>42919.138101851851</v>
      </c>
      <c r="Q187" s="81" t="s">
        <v>2224</v>
      </c>
      <c r="R187" s="85" t="s">
        <v>3185</v>
      </c>
      <c r="S187" s="81" t="s">
        <v>3413</v>
      </c>
      <c r="T187" s="81" t="s">
        <v>3475</v>
      </c>
      <c r="U187" s="83">
        <v>42919.138101851851</v>
      </c>
      <c r="V187" s="85" t="s">
        <v>3923</v>
      </c>
      <c r="W187" s="81"/>
      <c r="X187" s="81"/>
      <c r="Y187" s="84" t="s">
        <v>5923</v>
      </c>
      <c r="Z187" s="81"/>
    </row>
    <row r="188" spans="1:26" x14ac:dyDescent="0.25">
      <c r="A188" s="66" t="s">
        <v>303</v>
      </c>
      <c r="B188" s="66" t="s">
        <v>1729</v>
      </c>
      <c r="C188" s="67"/>
      <c r="D188" s="68"/>
      <c r="E188" s="69"/>
      <c r="F188" s="70"/>
      <c r="G188" s="67"/>
      <c r="H188" s="71"/>
      <c r="I188" s="72"/>
      <c r="J188" s="72"/>
      <c r="K188" s="36"/>
      <c r="L188" s="79">
        <v>188</v>
      </c>
      <c r="M188" s="79"/>
      <c r="N188" s="74"/>
      <c r="O188" s="81" t="s">
        <v>2181</v>
      </c>
      <c r="P188" s="83">
        <v>42919.138136574074</v>
      </c>
      <c r="Q188" s="81" t="s">
        <v>2262</v>
      </c>
      <c r="R188" s="81"/>
      <c r="S188" s="81"/>
      <c r="T188" s="81" t="s">
        <v>3475</v>
      </c>
      <c r="U188" s="83">
        <v>42919.138136574074</v>
      </c>
      <c r="V188" s="85" t="s">
        <v>3924</v>
      </c>
      <c r="W188" s="81"/>
      <c r="X188" s="81"/>
      <c r="Y188" s="84" t="s">
        <v>5924</v>
      </c>
      <c r="Z188" s="81"/>
    </row>
    <row r="189" spans="1:26" x14ac:dyDescent="0.25">
      <c r="A189" s="66" t="s">
        <v>304</v>
      </c>
      <c r="B189" s="66" t="s">
        <v>1682</v>
      </c>
      <c r="C189" s="67"/>
      <c r="D189" s="68"/>
      <c r="E189" s="69"/>
      <c r="F189" s="70"/>
      <c r="G189" s="67"/>
      <c r="H189" s="71"/>
      <c r="I189" s="72"/>
      <c r="J189" s="72"/>
      <c r="K189" s="36"/>
      <c r="L189" s="79">
        <v>189</v>
      </c>
      <c r="M189" s="79"/>
      <c r="N189" s="74"/>
      <c r="O189" s="81" t="s">
        <v>2181</v>
      </c>
      <c r="P189" s="83">
        <v>42919.138159722221</v>
      </c>
      <c r="Q189" s="81" t="s">
        <v>2205</v>
      </c>
      <c r="R189" s="85" t="s">
        <v>3182</v>
      </c>
      <c r="S189" s="81" t="s">
        <v>3411</v>
      </c>
      <c r="T189" s="81" t="s">
        <v>3475</v>
      </c>
      <c r="U189" s="83">
        <v>42919.138159722221</v>
      </c>
      <c r="V189" s="85" t="s">
        <v>3925</v>
      </c>
      <c r="W189" s="81"/>
      <c r="X189" s="81"/>
      <c r="Y189" s="84" t="s">
        <v>5925</v>
      </c>
      <c r="Z189" s="81"/>
    </row>
    <row r="190" spans="1:26" x14ac:dyDescent="0.25">
      <c r="A190" s="66" t="s">
        <v>305</v>
      </c>
      <c r="B190" s="66" t="s">
        <v>1754</v>
      </c>
      <c r="C190" s="67"/>
      <c r="D190" s="68"/>
      <c r="E190" s="69"/>
      <c r="F190" s="70"/>
      <c r="G190" s="67"/>
      <c r="H190" s="71"/>
      <c r="I190" s="72"/>
      <c r="J190" s="72"/>
      <c r="K190" s="36"/>
      <c r="L190" s="79">
        <v>190</v>
      </c>
      <c r="M190" s="79"/>
      <c r="N190" s="74"/>
      <c r="O190" s="81" t="s">
        <v>2181</v>
      </c>
      <c r="P190" s="83">
        <v>42919.138194444444</v>
      </c>
      <c r="Q190" s="81" t="s">
        <v>2286</v>
      </c>
      <c r="R190" s="81"/>
      <c r="S190" s="81"/>
      <c r="T190" s="81" t="s">
        <v>3475</v>
      </c>
      <c r="U190" s="83">
        <v>42919.138194444444</v>
      </c>
      <c r="V190" s="85" t="s">
        <v>3926</v>
      </c>
      <c r="W190" s="81"/>
      <c r="X190" s="81"/>
      <c r="Y190" s="84" t="s">
        <v>5926</v>
      </c>
      <c r="Z190" s="81"/>
    </row>
    <row r="191" spans="1:26" x14ac:dyDescent="0.25">
      <c r="A191" s="66" t="s">
        <v>306</v>
      </c>
      <c r="B191" s="66" t="s">
        <v>1679</v>
      </c>
      <c r="C191" s="67"/>
      <c r="D191" s="68"/>
      <c r="E191" s="69"/>
      <c r="F191" s="70"/>
      <c r="G191" s="67"/>
      <c r="H191" s="71"/>
      <c r="I191" s="72"/>
      <c r="J191" s="72"/>
      <c r="K191" s="36"/>
      <c r="L191" s="79">
        <v>191</v>
      </c>
      <c r="M191" s="79"/>
      <c r="N191" s="74"/>
      <c r="O191" s="81" t="s">
        <v>2181</v>
      </c>
      <c r="P191" s="83">
        <v>42919.138252314813</v>
      </c>
      <c r="Q191" s="81" t="s">
        <v>2217</v>
      </c>
      <c r="R191" s="81"/>
      <c r="S191" s="81"/>
      <c r="T191" s="81" t="s">
        <v>3475</v>
      </c>
      <c r="U191" s="83">
        <v>42919.138252314813</v>
      </c>
      <c r="V191" s="85" t="s">
        <v>3927</v>
      </c>
      <c r="W191" s="81"/>
      <c r="X191" s="81"/>
      <c r="Y191" s="84" t="s">
        <v>5927</v>
      </c>
      <c r="Z191" s="81"/>
    </row>
    <row r="192" spans="1:26" x14ac:dyDescent="0.25">
      <c r="A192" s="66" t="s">
        <v>307</v>
      </c>
      <c r="B192" s="66" t="s">
        <v>1755</v>
      </c>
      <c r="C192" s="67"/>
      <c r="D192" s="68"/>
      <c r="E192" s="69"/>
      <c r="F192" s="70"/>
      <c r="G192" s="67"/>
      <c r="H192" s="71"/>
      <c r="I192" s="72"/>
      <c r="J192" s="72"/>
      <c r="K192" s="36"/>
      <c r="L192" s="79">
        <v>192</v>
      </c>
      <c r="M192" s="79"/>
      <c r="N192" s="74"/>
      <c r="O192" s="81" t="s">
        <v>2181</v>
      </c>
      <c r="P192" s="83">
        <v>42919.13826388889</v>
      </c>
      <c r="Q192" s="81" t="s">
        <v>2287</v>
      </c>
      <c r="R192" s="81"/>
      <c r="S192" s="81"/>
      <c r="T192" s="81" t="s">
        <v>3475</v>
      </c>
      <c r="U192" s="83">
        <v>42919.13826388889</v>
      </c>
      <c r="V192" s="85" t="s">
        <v>3928</v>
      </c>
      <c r="W192" s="81"/>
      <c r="X192" s="81"/>
      <c r="Y192" s="84" t="s">
        <v>5928</v>
      </c>
      <c r="Z192" s="81"/>
    </row>
    <row r="193" spans="1:26" x14ac:dyDescent="0.25">
      <c r="A193" s="66" t="s">
        <v>308</v>
      </c>
      <c r="B193" s="66" t="s">
        <v>1756</v>
      </c>
      <c r="C193" s="67"/>
      <c r="D193" s="68"/>
      <c r="E193" s="69"/>
      <c r="F193" s="70"/>
      <c r="G193" s="67"/>
      <c r="H193" s="71"/>
      <c r="I193" s="72"/>
      <c r="J193" s="72"/>
      <c r="K193" s="36"/>
      <c r="L193" s="79">
        <v>193</v>
      </c>
      <c r="M193" s="79"/>
      <c r="N193" s="74"/>
      <c r="O193" s="81" t="s">
        <v>2181</v>
      </c>
      <c r="P193" s="83">
        <v>42919.136087962965</v>
      </c>
      <c r="Q193" s="81" t="s">
        <v>2288</v>
      </c>
      <c r="R193" s="81"/>
      <c r="S193" s="81"/>
      <c r="T193" s="81" t="s">
        <v>3475</v>
      </c>
      <c r="U193" s="83">
        <v>42919.136087962965</v>
      </c>
      <c r="V193" s="85" t="s">
        <v>3929</v>
      </c>
      <c r="W193" s="81"/>
      <c r="X193" s="81"/>
      <c r="Y193" s="84" t="s">
        <v>5929</v>
      </c>
      <c r="Z193" s="81"/>
    </row>
    <row r="194" spans="1:26" x14ac:dyDescent="0.25">
      <c r="A194" s="66" t="s">
        <v>308</v>
      </c>
      <c r="B194" s="66" t="s">
        <v>734</v>
      </c>
      <c r="C194" s="67"/>
      <c r="D194" s="68"/>
      <c r="E194" s="69"/>
      <c r="F194" s="70"/>
      <c r="G194" s="67"/>
      <c r="H194" s="71"/>
      <c r="I194" s="72"/>
      <c r="J194" s="72"/>
      <c r="K194" s="36"/>
      <c r="L194" s="79">
        <v>194</v>
      </c>
      <c r="M194" s="79"/>
      <c r="N194" s="74"/>
      <c r="O194" s="81" t="s">
        <v>2181</v>
      </c>
      <c r="P194" s="83">
        <v>42919.138113425928</v>
      </c>
      <c r="Q194" s="81" t="s">
        <v>2289</v>
      </c>
      <c r="R194" s="81"/>
      <c r="S194" s="81"/>
      <c r="T194" s="81" t="s">
        <v>3521</v>
      </c>
      <c r="U194" s="83">
        <v>42919.138113425928</v>
      </c>
      <c r="V194" s="85" t="s">
        <v>3930</v>
      </c>
      <c r="W194" s="81"/>
      <c r="X194" s="81"/>
      <c r="Y194" s="84" t="s">
        <v>5930</v>
      </c>
      <c r="Z194" s="81"/>
    </row>
    <row r="195" spans="1:26" x14ac:dyDescent="0.25">
      <c r="A195" s="66" t="s">
        <v>308</v>
      </c>
      <c r="B195" s="66" t="s">
        <v>734</v>
      </c>
      <c r="C195" s="67"/>
      <c r="D195" s="68"/>
      <c r="E195" s="69"/>
      <c r="F195" s="70"/>
      <c r="G195" s="67"/>
      <c r="H195" s="71"/>
      <c r="I195" s="72"/>
      <c r="J195" s="72"/>
      <c r="K195" s="36"/>
      <c r="L195" s="79">
        <v>195</v>
      </c>
      <c r="M195" s="79"/>
      <c r="N195" s="74"/>
      <c r="O195" s="81" t="s">
        <v>2181</v>
      </c>
      <c r="P195" s="83">
        <v>42919.138182870367</v>
      </c>
      <c r="Q195" s="81" t="s">
        <v>2227</v>
      </c>
      <c r="R195" s="81"/>
      <c r="S195" s="81"/>
      <c r="T195" s="81" t="s">
        <v>3499</v>
      </c>
      <c r="U195" s="83">
        <v>42919.138182870367</v>
      </c>
      <c r="V195" s="85" t="s">
        <v>3931</v>
      </c>
      <c r="W195" s="81"/>
      <c r="X195" s="81"/>
      <c r="Y195" s="84" t="s">
        <v>5931</v>
      </c>
      <c r="Z195" s="81"/>
    </row>
    <row r="196" spans="1:26" x14ac:dyDescent="0.25">
      <c r="A196" s="66" t="s">
        <v>308</v>
      </c>
      <c r="B196" s="66" t="s">
        <v>734</v>
      </c>
      <c r="C196" s="67"/>
      <c r="D196" s="68"/>
      <c r="E196" s="69"/>
      <c r="F196" s="70"/>
      <c r="G196" s="67"/>
      <c r="H196" s="71"/>
      <c r="I196" s="72"/>
      <c r="J196" s="72"/>
      <c r="K196" s="36"/>
      <c r="L196" s="79">
        <v>196</v>
      </c>
      <c r="M196" s="79"/>
      <c r="N196" s="74"/>
      <c r="O196" s="81" t="s">
        <v>2181</v>
      </c>
      <c r="P196" s="83">
        <v>42919.138310185182</v>
      </c>
      <c r="Q196" s="81" t="s">
        <v>2226</v>
      </c>
      <c r="R196" s="81"/>
      <c r="S196" s="81"/>
      <c r="T196" s="81" t="s">
        <v>3498</v>
      </c>
      <c r="U196" s="83">
        <v>42919.138310185182</v>
      </c>
      <c r="V196" s="85" t="s">
        <v>3932</v>
      </c>
      <c r="W196" s="81"/>
      <c r="X196" s="81"/>
      <c r="Y196" s="84" t="s">
        <v>5932</v>
      </c>
      <c r="Z196" s="81"/>
    </row>
    <row r="197" spans="1:26" x14ac:dyDescent="0.25">
      <c r="A197" s="66" t="s">
        <v>309</v>
      </c>
      <c r="B197" s="66" t="s">
        <v>1679</v>
      </c>
      <c r="C197" s="67"/>
      <c r="D197" s="68"/>
      <c r="E197" s="69"/>
      <c r="F197" s="70"/>
      <c r="G197" s="67"/>
      <c r="H197" s="71"/>
      <c r="I197" s="72"/>
      <c r="J197" s="72"/>
      <c r="K197" s="36"/>
      <c r="L197" s="79">
        <v>197</v>
      </c>
      <c r="M197" s="79"/>
      <c r="N197" s="74"/>
      <c r="O197" s="81" t="s">
        <v>2181</v>
      </c>
      <c r="P197" s="83">
        <v>42919.138321759259</v>
      </c>
      <c r="Q197" s="81" t="s">
        <v>2217</v>
      </c>
      <c r="R197" s="81"/>
      <c r="S197" s="81"/>
      <c r="T197" s="81" t="s">
        <v>3475</v>
      </c>
      <c r="U197" s="83">
        <v>42919.138321759259</v>
      </c>
      <c r="V197" s="85" t="s">
        <v>3933</v>
      </c>
      <c r="W197" s="81"/>
      <c r="X197" s="81"/>
      <c r="Y197" s="84" t="s">
        <v>5933</v>
      </c>
      <c r="Z197" s="81"/>
    </row>
    <row r="198" spans="1:26" x14ac:dyDescent="0.25">
      <c r="A198" s="66" t="s">
        <v>310</v>
      </c>
      <c r="B198" s="66" t="s">
        <v>1757</v>
      </c>
      <c r="C198" s="67"/>
      <c r="D198" s="68"/>
      <c r="E198" s="69"/>
      <c r="F198" s="70"/>
      <c r="G198" s="67"/>
      <c r="H198" s="71"/>
      <c r="I198" s="72"/>
      <c r="J198" s="72"/>
      <c r="K198" s="36"/>
      <c r="L198" s="79">
        <v>198</v>
      </c>
      <c r="M198" s="79"/>
      <c r="N198" s="74"/>
      <c r="O198" s="81" t="s">
        <v>2181</v>
      </c>
      <c r="P198" s="83">
        <v>42919.138321759259</v>
      </c>
      <c r="Q198" s="81" t="s">
        <v>2290</v>
      </c>
      <c r="R198" s="81"/>
      <c r="S198" s="81"/>
      <c r="T198" s="81" t="s">
        <v>3475</v>
      </c>
      <c r="U198" s="83">
        <v>42919.138321759259</v>
      </c>
      <c r="V198" s="85" t="s">
        <v>3934</v>
      </c>
      <c r="W198" s="81"/>
      <c r="X198" s="81"/>
      <c r="Y198" s="84" t="s">
        <v>5934</v>
      </c>
      <c r="Z198" s="81"/>
    </row>
    <row r="199" spans="1:26" x14ac:dyDescent="0.25">
      <c r="A199" s="66" t="s">
        <v>311</v>
      </c>
      <c r="B199" s="66" t="s">
        <v>1664</v>
      </c>
      <c r="C199" s="67"/>
      <c r="D199" s="68"/>
      <c r="E199" s="69"/>
      <c r="F199" s="70"/>
      <c r="G199" s="67"/>
      <c r="H199" s="71"/>
      <c r="I199" s="72"/>
      <c r="J199" s="72"/>
      <c r="K199" s="36"/>
      <c r="L199" s="79">
        <v>199</v>
      </c>
      <c r="M199" s="79"/>
      <c r="N199" s="74"/>
      <c r="O199" s="81" t="s">
        <v>2181</v>
      </c>
      <c r="P199" s="83">
        <v>42919.138333333336</v>
      </c>
      <c r="Q199" s="81" t="s">
        <v>2184</v>
      </c>
      <c r="R199" s="81"/>
      <c r="S199" s="81"/>
      <c r="T199" s="81" t="s">
        <v>3476</v>
      </c>
      <c r="U199" s="83">
        <v>42919.138333333336</v>
      </c>
      <c r="V199" s="85" t="s">
        <v>3935</v>
      </c>
      <c r="W199" s="81"/>
      <c r="X199" s="81"/>
      <c r="Y199" s="84" t="s">
        <v>5935</v>
      </c>
      <c r="Z199" s="81"/>
    </row>
    <row r="200" spans="1:26" x14ac:dyDescent="0.25">
      <c r="A200" s="66" t="s">
        <v>312</v>
      </c>
      <c r="B200" s="66" t="s">
        <v>1672</v>
      </c>
      <c r="C200" s="67"/>
      <c r="D200" s="68"/>
      <c r="E200" s="69"/>
      <c r="F200" s="70"/>
      <c r="G200" s="67"/>
      <c r="H200" s="71"/>
      <c r="I200" s="72"/>
      <c r="J200" s="72"/>
      <c r="K200" s="36"/>
      <c r="L200" s="79">
        <v>200</v>
      </c>
      <c r="M200" s="79"/>
      <c r="N200" s="74"/>
      <c r="O200" s="81" t="s">
        <v>2181</v>
      </c>
      <c r="P200" s="83">
        <v>42919.138368055559</v>
      </c>
      <c r="Q200" s="81" t="s">
        <v>2194</v>
      </c>
      <c r="R200" s="81"/>
      <c r="S200" s="81"/>
      <c r="T200" s="81" t="s">
        <v>3482</v>
      </c>
      <c r="U200" s="83">
        <v>42919.138368055559</v>
      </c>
      <c r="V200" s="85" t="s">
        <v>3936</v>
      </c>
      <c r="W200" s="81"/>
      <c r="X200" s="81"/>
      <c r="Y200" s="84" t="s">
        <v>5936</v>
      </c>
      <c r="Z200" s="81"/>
    </row>
    <row r="201" spans="1:26" x14ac:dyDescent="0.25">
      <c r="A201" s="66" t="s">
        <v>313</v>
      </c>
      <c r="B201" s="66" t="s">
        <v>1672</v>
      </c>
      <c r="C201" s="67"/>
      <c r="D201" s="68"/>
      <c r="E201" s="69"/>
      <c r="F201" s="70"/>
      <c r="G201" s="67"/>
      <c r="H201" s="71"/>
      <c r="I201" s="72"/>
      <c r="J201" s="72"/>
      <c r="K201" s="36"/>
      <c r="L201" s="79">
        <v>201</v>
      </c>
      <c r="M201" s="79"/>
      <c r="N201" s="74"/>
      <c r="O201" s="81" t="s">
        <v>2181</v>
      </c>
      <c r="P201" s="83">
        <v>42919.138495370367</v>
      </c>
      <c r="Q201" s="81" t="s">
        <v>2194</v>
      </c>
      <c r="R201" s="81"/>
      <c r="S201" s="81"/>
      <c r="T201" s="81" t="s">
        <v>3482</v>
      </c>
      <c r="U201" s="83">
        <v>42919.138495370367</v>
      </c>
      <c r="V201" s="85" t="s">
        <v>3937</v>
      </c>
      <c r="W201" s="81"/>
      <c r="X201" s="81"/>
      <c r="Y201" s="84" t="s">
        <v>5937</v>
      </c>
      <c r="Z201" s="81"/>
    </row>
    <row r="202" spans="1:26" x14ac:dyDescent="0.25">
      <c r="A202" s="66" t="s">
        <v>314</v>
      </c>
      <c r="B202" s="66" t="s">
        <v>1758</v>
      </c>
      <c r="C202" s="67"/>
      <c r="D202" s="68"/>
      <c r="E202" s="69"/>
      <c r="F202" s="70"/>
      <c r="G202" s="67"/>
      <c r="H202" s="71"/>
      <c r="I202" s="72"/>
      <c r="J202" s="72"/>
      <c r="K202" s="36"/>
      <c r="L202" s="79">
        <v>202</v>
      </c>
      <c r="M202" s="79"/>
      <c r="N202" s="74"/>
      <c r="O202" s="81" t="s">
        <v>2181</v>
      </c>
      <c r="P202" s="83">
        <v>42919.138518518521</v>
      </c>
      <c r="Q202" s="81" t="s">
        <v>2291</v>
      </c>
      <c r="R202" s="81"/>
      <c r="S202" s="81"/>
      <c r="T202" s="81" t="s">
        <v>3475</v>
      </c>
      <c r="U202" s="83">
        <v>42919.138518518521</v>
      </c>
      <c r="V202" s="85" t="s">
        <v>3938</v>
      </c>
      <c r="W202" s="81"/>
      <c r="X202" s="81"/>
      <c r="Y202" s="84" t="s">
        <v>5938</v>
      </c>
      <c r="Z202" s="81"/>
    </row>
    <row r="203" spans="1:26" x14ac:dyDescent="0.25">
      <c r="A203" s="66" t="s">
        <v>315</v>
      </c>
      <c r="B203" s="66" t="s">
        <v>1661</v>
      </c>
      <c r="C203" s="67"/>
      <c r="D203" s="68"/>
      <c r="E203" s="69"/>
      <c r="F203" s="70"/>
      <c r="G203" s="67"/>
      <c r="H203" s="71"/>
      <c r="I203" s="72"/>
      <c r="J203" s="72"/>
      <c r="K203" s="36"/>
      <c r="L203" s="79">
        <v>203</v>
      </c>
      <c r="M203" s="79"/>
      <c r="N203" s="74"/>
      <c r="O203" s="81" t="s">
        <v>2181</v>
      </c>
      <c r="P203" s="83">
        <v>42919.13853009259</v>
      </c>
      <c r="Q203" s="81" t="s">
        <v>2292</v>
      </c>
      <c r="R203" s="81"/>
      <c r="S203" s="81"/>
      <c r="T203" s="81" t="s">
        <v>3479</v>
      </c>
      <c r="U203" s="83">
        <v>42919.13853009259</v>
      </c>
      <c r="V203" s="85" t="s">
        <v>3939</v>
      </c>
      <c r="W203" s="81"/>
      <c r="X203" s="81"/>
      <c r="Y203" s="84" t="s">
        <v>5939</v>
      </c>
      <c r="Z203" s="81"/>
    </row>
    <row r="204" spans="1:26" x14ac:dyDescent="0.25">
      <c r="A204" s="66" t="s">
        <v>316</v>
      </c>
      <c r="B204" s="66" t="s">
        <v>1759</v>
      </c>
      <c r="C204" s="67"/>
      <c r="D204" s="68"/>
      <c r="E204" s="69"/>
      <c r="F204" s="70"/>
      <c r="G204" s="67"/>
      <c r="H204" s="71"/>
      <c r="I204" s="72"/>
      <c r="J204" s="72"/>
      <c r="K204" s="36"/>
      <c r="L204" s="79">
        <v>204</v>
      </c>
      <c r="M204" s="79"/>
      <c r="N204" s="74"/>
      <c r="O204" s="81" t="s">
        <v>2181</v>
      </c>
      <c r="P204" s="83">
        <v>42919.138564814813</v>
      </c>
      <c r="Q204" s="81" t="s">
        <v>2293</v>
      </c>
      <c r="R204" s="81"/>
      <c r="S204" s="81"/>
      <c r="T204" s="81" t="s">
        <v>3475</v>
      </c>
      <c r="U204" s="83">
        <v>42919.138564814813</v>
      </c>
      <c r="V204" s="85" t="s">
        <v>3940</v>
      </c>
      <c r="W204" s="81"/>
      <c r="X204" s="81"/>
      <c r="Y204" s="84" t="s">
        <v>5940</v>
      </c>
      <c r="Z204" s="81"/>
    </row>
    <row r="205" spans="1:26" x14ac:dyDescent="0.25">
      <c r="A205" s="66" t="s">
        <v>317</v>
      </c>
      <c r="B205" s="66" t="s">
        <v>1698</v>
      </c>
      <c r="C205" s="67"/>
      <c r="D205" s="68"/>
      <c r="E205" s="69"/>
      <c r="F205" s="70"/>
      <c r="G205" s="67"/>
      <c r="H205" s="71"/>
      <c r="I205" s="72"/>
      <c r="J205" s="72"/>
      <c r="K205" s="36"/>
      <c r="L205" s="79">
        <v>205</v>
      </c>
      <c r="M205" s="79"/>
      <c r="N205" s="74"/>
      <c r="O205" s="81" t="s">
        <v>2181</v>
      </c>
      <c r="P205" s="83">
        <v>42919.138599537036</v>
      </c>
      <c r="Q205" s="81" t="s">
        <v>2261</v>
      </c>
      <c r="R205" s="81"/>
      <c r="S205" s="81"/>
      <c r="T205" s="81" t="s">
        <v>3482</v>
      </c>
      <c r="U205" s="83">
        <v>42919.138599537036</v>
      </c>
      <c r="V205" s="85" t="s">
        <v>3941</v>
      </c>
      <c r="W205" s="81"/>
      <c r="X205" s="81"/>
      <c r="Y205" s="84" t="s">
        <v>5941</v>
      </c>
      <c r="Z205" s="81"/>
    </row>
    <row r="206" spans="1:26" x14ac:dyDescent="0.25">
      <c r="A206" s="66" t="s">
        <v>317</v>
      </c>
      <c r="B206" s="66" t="s">
        <v>1672</v>
      </c>
      <c r="C206" s="67"/>
      <c r="D206" s="68"/>
      <c r="E206" s="69"/>
      <c r="F206" s="70"/>
      <c r="G206" s="67"/>
      <c r="H206" s="71"/>
      <c r="I206" s="72"/>
      <c r="J206" s="72"/>
      <c r="K206" s="36"/>
      <c r="L206" s="79">
        <v>206</v>
      </c>
      <c r="M206" s="79"/>
      <c r="N206" s="74"/>
      <c r="O206" s="81" t="s">
        <v>2181</v>
      </c>
      <c r="P206" s="83">
        <v>42919.138599537036</v>
      </c>
      <c r="Q206" s="81" t="s">
        <v>2261</v>
      </c>
      <c r="R206" s="81"/>
      <c r="S206" s="81"/>
      <c r="T206" s="81" t="s">
        <v>3482</v>
      </c>
      <c r="U206" s="83">
        <v>42919.138599537036</v>
      </c>
      <c r="V206" s="85" t="s">
        <v>3941</v>
      </c>
      <c r="W206" s="81"/>
      <c r="X206" s="81"/>
      <c r="Y206" s="84" t="s">
        <v>5941</v>
      </c>
      <c r="Z206" s="81"/>
    </row>
    <row r="207" spans="1:26" x14ac:dyDescent="0.25">
      <c r="A207" s="66" t="s">
        <v>318</v>
      </c>
      <c r="B207" s="66" t="s">
        <v>1672</v>
      </c>
      <c r="C207" s="67"/>
      <c r="D207" s="68"/>
      <c r="E207" s="69"/>
      <c r="F207" s="70"/>
      <c r="G207" s="67"/>
      <c r="H207" s="71"/>
      <c r="I207" s="72"/>
      <c r="J207" s="72"/>
      <c r="K207" s="36"/>
      <c r="L207" s="79">
        <v>207</v>
      </c>
      <c r="M207" s="79"/>
      <c r="N207" s="74"/>
      <c r="O207" s="81" t="s">
        <v>2181</v>
      </c>
      <c r="P207" s="83">
        <v>42919.138645833336</v>
      </c>
      <c r="Q207" s="81" t="s">
        <v>2194</v>
      </c>
      <c r="R207" s="81"/>
      <c r="S207" s="81"/>
      <c r="T207" s="81" t="s">
        <v>3482</v>
      </c>
      <c r="U207" s="83">
        <v>42919.138645833336</v>
      </c>
      <c r="V207" s="85" t="s">
        <v>3942</v>
      </c>
      <c r="W207" s="81"/>
      <c r="X207" s="81"/>
      <c r="Y207" s="84" t="s">
        <v>5942</v>
      </c>
      <c r="Z207" s="81"/>
    </row>
    <row r="208" spans="1:26" x14ac:dyDescent="0.25">
      <c r="A208" s="66" t="s">
        <v>319</v>
      </c>
      <c r="B208" s="66" t="s">
        <v>1672</v>
      </c>
      <c r="C208" s="67"/>
      <c r="D208" s="68"/>
      <c r="E208" s="69"/>
      <c r="F208" s="70"/>
      <c r="G208" s="67"/>
      <c r="H208" s="71"/>
      <c r="I208" s="72"/>
      <c r="J208" s="72"/>
      <c r="K208" s="36"/>
      <c r="L208" s="79">
        <v>208</v>
      </c>
      <c r="M208" s="79"/>
      <c r="N208" s="74"/>
      <c r="O208" s="81" t="s">
        <v>2181</v>
      </c>
      <c r="P208" s="83">
        <v>42919.138692129629</v>
      </c>
      <c r="Q208" s="81" t="s">
        <v>2194</v>
      </c>
      <c r="R208" s="81"/>
      <c r="S208" s="81"/>
      <c r="T208" s="81" t="s">
        <v>3482</v>
      </c>
      <c r="U208" s="83">
        <v>42919.138692129629</v>
      </c>
      <c r="V208" s="85" t="s">
        <v>3943</v>
      </c>
      <c r="W208" s="81"/>
      <c r="X208" s="81"/>
      <c r="Y208" s="84" t="s">
        <v>5943</v>
      </c>
      <c r="Z208" s="81"/>
    </row>
    <row r="209" spans="1:26" x14ac:dyDescent="0.25">
      <c r="A209" s="66" t="s">
        <v>320</v>
      </c>
      <c r="B209" s="66" t="s">
        <v>1723</v>
      </c>
      <c r="C209" s="67"/>
      <c r="D209" s="68"/>
      <c r="E209" s="69"/>
      <c r="F209" s="70"/>
      <c r="G209" s="67"/>
      <c r="H209" s="71"/>
      <c r="I209" s="72"/>
      <c r="J209" s="72"/>
      <c r="K209" s="36"/>
      <c r="L209" s="79">
        <v>209</v>
      </c>
      <c r="M209" s="79"/>
      <c r="N209" s="74"/>
      <c r="O209" s="81" t="s">
        <v>2181</v>
      </c>
      <c r="P209" s="83">
        <v>42919.138692129629</v>
      </c>
      <c r="Q209" s="81" t="s">
        <v>2251</v>
      </c>
      <c r="R209" s="85" t="s">
        <v>3190</v>
      </c>
      <c r="S209" s="81" t="s">
        <v>3414</v>
      </c>
      <c r="T209" s="81" t="s">
        <v>3508</v>
      </c>
      <c r="U209" s="83">
        <v>42919.138692129629</v>
      </c>
      <c r="V209" s="85" t="s">
        <v>3944</v>
      </c>
      <c r="W209" s="81"/>
      <c r="X209" s="81"/>
      <c r="Y209" s="84" t="s">
        <v>5944</v>
      </c>
      <c r="Z209" s="81"/>
    </row>
    <row r="210" spans="1:26" x14ac:dyDescent="0.25">
      <c r="A210" s="66" t="s">
        <v>320</v>
      </c>
      <c r="B210" s="66" t="s">
        <v>1696</v>
      </c>
      <c r="C210" s="67"/>
      <c r="D210" s="68"/>
      <c r="E210" s="69"/>
      <c r="F210" s="70"/>
      <c r="G210" s="67"/>
      <c r="H210" s="71"/>
      <c r="I210" s="72"/>
      <c r="J210" s="72"/>
      <c r="K210" s="36"/>
      <c r="L210" s="79">
        <v>210</v>
      </c>
      <c r="M210" s="79"/>
      <c r="N210" s="74"/>
      <c r="O210" s="81" t="s">
        <v>2181</v>
      </c>
      <c r="P210" s="83">
        <v>42919.138726851852</v>
      </c>
      <c r="Q210" s="81" t="s">
        <v>2222</v>
      </c>
      <c r="R210" s="81"/>
      <c r="S210" s="81"/>
      <c r="T210" s="81" t="s">
        <v>3496</v>
      </c>
      <c r="U210" s="83">
        <v>42919.138726851852</v>
      </c>
      <c r="V210" s="85" t="s">
        <v>3945</v>
      </c>
      <c r="W210" s="81"/>
      <c r="X210" s="81"/>
      <c r="Y210" s="84" t="s">
        <v>5945</v>
      </c>
      <c r="Z210" s="81"/>
    </row>
    <row r="211" spans="1:26" x14ac:dyDescent="0.25">
      <c r="A211" s="66" t="s">
        <v>321</v>
      </c>
      <c r="B211" s="66" t="s">
        <v>1756</v>
      </c>
      <c r="C211" s="67"/>
      <c r="D211" s="68"/>
      <c r="E211" s="69"/>
      <c r="F211" s="70"/>
      <c r="G211" s="67"/>
      <c r="H211" s="71"/>
      <c r="I211" s="72"/>
      <c r="J211" s="72"/>
      <c r="K211" s="36"/>
      <c r="L211" s="79">
        <v>211</v>
      </c>
      <c r="M211" s="79"/>
      <c r="N211" s="74"/>
      <c r="O211" s="81" t="s">
        <v>2181</v>
      </c>
      <c r="P211" s="83">
        <v>42919.138784722221</v>
      </c>
      <c r="Q211" s="81" t="s">
        <v>2288</v>
      </c>
      <c r="R211" s="81"/>
      <c r="S211" s="81"/>
      <c r="T211" s="81" t="s">
        <v>3475</v>
      </c>
      <c r="U211" s="83">
        <v>42919.138784722221</v>
      </c>
      <c r="V211" s="85" t="s">
        <v>3946</v>
      </c>
      <c r="W211" s="81"/>
      <c r="X211" s="81"/>
      <c r="Y211" s="84" t="s">
        <v>5946</v>
      </c>
      <c r="Z211" s="81"/>
    </row>
    <row r="212" spans="1:26" x14ac:dyDescent="0.25">
      <c r="A212" s="66" t="s">
        <v>322</v>
      </c>
      <c r="B212" s="66" t="s">
        <v>1760</v>
      </c>
      <c r="C212" s="67"/>
      <c r="D212" s="68"/>
      <c r="E212" s="69"/>
      <c r="F212" s="70"/>
      <c r="G212" s="67"/>
      <c r="H212" s="71"/>
      <c r="I212" s="72"/>
      <c r="J212" s="72"/>
      <c r="K212" s="36"/>
      <c r="L212" s="79">
        <v>212</v>
      </c>
      <c r="M212" s="79"/>
      <c r="N212" s="74"/>
      <c r="O212" s="81" t="s">
        <v>2181</v>
      </c>
      <c r="P212" s="83">
        <v>42919.138796296298</v>
      </c>
      <c r="Q212" s="81" t="s">
        <v>2294</v>
      </c>
      <c r="R212" s="81"/>
      <c r="S212" s="81"/>
      <c r="T212" s="81" t="s">
        <v>3522</v>
      </c>
      <c r="U212" s="83">
        <v>42919.138796296298</v>
      </c>
      <c r="V212" s="85" t="s">
        <v>3947</v>
      </c>
      <c r="W212" s="81"/>
      <c r="X212" s="81"/>
      <c r="Y212" s="84" t="s">
        <v>5947</v>
      </c>
      <c r="Z212" s="81"/>
    </row>
    <row r="213" spans="1:26" x14ac:dyDescent="0.25">
      <c r="A213" s="66" t="s">
        <v>323</v>
      </c>
      <c r="B213" s="66" t="s">
        <v>1693</v>
      </c>
      <c r="C213" s="67"/>
      <c r="D213" s="68"/>
      <c r="E213" s="69"/>
      <c r="F213" s="70"/>
      <c r="G213" s="67"/>
      <c r="H213" s="71"/>
      <c r="I213" s="72"/>
      <c r="J213" s="72"/>
      <c r="K213" s="36"/>
      <c r="L213" s="79">
        <v>213</v>
      </c>
      <c r="M213" s="79"/>
      <c r="N213" s="74"/>
      <c r="O213" s="81" t="s">
        <v>2181</v>
      </c>
      <c r="P213" s="83">
        <v>42919.138912037037</v>
      </c>
      <c r="Q213" s="81" t="s">
        <v>2218</v>
      </c>
      <c r="R213" s="81"/>
      <c r="S213" s="81"/>
      <c r="T213" s="81" t="s">
        <v>3494</v>
      </c>
      <c r="U213" s="83">
        <v>42919.138912037037</v>
      </c>
      <c r="V213" s="85" t="s">
        <v>3948</v>
      </c>
      <c r="W213" s="81"/>
      <c r="X213" s="81"/>
      <c r="Y213" s="84" t="s">
        <v>5948</v>
      </c>
      <c r="Z213" s="81"/>
    </row>
    <row r="214" spans="1:26" x14ac:dyDescent="0.25">
      <c r="A214" s="66" t="s">
        <v>324</v>
      </c>
      <c r="B214" s="66" t="s">
        <v>1761</v>
      </c>
      <c r="C214" s="67"/>
      <c r="D214" s="68"/>
      <c r="E214" s="69"/>
      <c r="F214" s="70"/>
      <c r="G214" s="67"/>
      <c r="H214" s="71"/>
      <c r="I214" s="72"/>
      <c r="J214" s="72"/>
      <c r="K214" s="36"/>
      <c r="L214" s="79">
        <v>214</v>
      </c>
      <c r="M214" s="79"/>
      <c r="N214" s="74"/>
      <c r="O214" s="81" t="s">
        <v>2181</v>
      </c>
      <c r="P214" s="83">
        <v>42919.138807870368</v>
      </c>
      <c r="Q214" s="81" t="s">
        <v>2295</v>
      </c>
      <c r="R214" s="81"/>
      <c r="S214" s="81"/>
      <c r="T214" s="81" t="s">
        <v>3475</v>
      </c>
      <c r="U214" s="83">
        <v>42919.138807870368</v>
      </c>
      <c r="V214" s="85" t="s">
        <v>3949</v>
      </c>
      <c r="W214" s="81"/>
      <c r="X214" s="81"/>
      <c r="Y214" s="84" t="s">
        <v>5949</v>
      </c>
      <c r="Z214" s="81"/>
    </row>
    <row r="215" spans="1:26" x14ac:dyDescent="0.25">
      <c r="A215" s="66" t="s">
        <v>324</v>
      </c>
      <c r="B215" s="66" t="s">
        <v>324</v>
      </c>
      <c r="C215" s="67"/>
      <c r="D215" s="68"/>
      <c r="E215" s="69"/>
      <c r="F215" s="70"/>
      <c r="G215" s="67"/>
      <c r="H215" s="71"/>
      <c r="I215" s="72"/>
      <c r="J215" s="72"/>
      <c r="K215" s="36"/>
      <c r="L215" s="79">
        <v>215</v>
      </c>
      <c r="M215" s="79"/>
      <c r="N215" s="74"/>
      <c r="O215" s="81" t="s">
        <v>179</v>
      </c>
      <c r="P215" s="83">
        <v>42919.138865740744</v>
      </c>
      <c r="Q215" s="81" t="s">
        <v>2296</v>
      </c>
      <c r="R215" s="81"/>
      <c r="S215" s="81"/>
      <c r="T215" s="81" t="s">
        <v>3475</v>
      </c>
      <c r="U215" s="83">
        <v>42919.138865740744</v>
      </c>
      <c r="V215" s="85" t="s">
        <v>3950</v>
      </c>
      <c r="W215" s="81"/>
      <c r="X215" s="81"/>
      <c r="Y215" s="84" t="s">
        <v>5950</v>
      </c>
      <c r="Z215" s="81"/>
    </row>
    <row r="216" spans="1:26" x14ac:dyDescent="0.25">
      <c r="A216" s="66" t="s">
        <v>324</v>
      </c>
      <c r="B216" s="66" t="s">
        <v>1740</v>
      </c>
      <c r="C216" s="67"/>
      <c r="D216" s="68"/>
      <c r="E216" s="69"/>
      <c r="F216" s="70"/>
      <c r="G216" s="67"/>
      <c r="H216" s="71"/>
      <c r="I216" s="72"/>
      <c r="J216" s="72"/>
      <c r="K216" s="36"/>
      <c r="L216" s="79">
        <v>216</v>
      </c>
      <c r="M216" s="79"/>
      <c r="N216" s="74"/>
      <c r="O216" s="81" t="s">
        <v>2181</v>
      </c>
      <c r="P216" s="83">
        <v>42919.138935185183</v>
      </c>
      <c r="Q216" s="81" t="s">
        <v>2297</v>
      </c>
      <c r="R216" s="81"/>
      <c r="S216" s="81"/>
      <c r="T216" s="81" t="s">
        <v>3475</v>
      </c>
      <c r="U216" s="83">
        <v>42919.138935185183</v>
      </c>
      <c r="V216" s="85" t="s">
        <v>3951</v>
      </c>
      <c r="W216" s="81"/>
      <c r="X216" s="81"/>
      <c r="Y216" s="84" t="s">
        <v>5951</v>
      </c>
      <c r="Z216" s="81"/>
    </row>
    <row r="217" spans="1:26" x14ac:dyDescent="0.25">
      <c r="A217" s="66" t="s">
        <v>325</v>
      </c>
      <c r="B217" s="66" t="s">
        <v>1682</v>
      </c>
      <c r="C217" s="67"/>
      <c r="D217" s="68"/>
      <c r="E217" s="69"/>
      <c r="F217" s="70"/>
      <c r="G217" s="67"/>
      <c r="H217" s="71"/>
      <c r="I217" s="72"/>
      <c r="J217" s="72"/>
      <c r="K217" s="36"/>
      <c r="L217" s="79">
        <v>217</v>
      </c>
      <c r="M217" s="79"/>
      <c r="N217" s="74"/>
      <c r="O217" s="81" t="s">
        <v>2181</v>
      </c>
      <c r="P217" s="83">
        <v>42919.138958333337</v>
      </c>
      <c r="Q217" s="81" t="s">
        <v>2205</v>
      </c>
      <c r="R217" s="85" t="s">
        <v>3182</v>
      </c>
      <c r="S217" s="81" t="s">
        <v>3411</v>
      </c>
      <c r="T217" s="81" t="s">
        <v>3475</v>
      </c>
      <c r="U217" s="83">
        <v>42919.138958333337</v>
      </c>
      <c r="V217" s="85" t="s">
        <v>3952</v>
      </c>
      <c r="W217" s="81"/>
      <c r="X217" s="81"/>
      <c r="Y217" s="84" t="s">
        <v>5952</v>
      </c>
      <c r="Z217" s="81"/>
    </row>
    <row r="218" spans="1:26" x14ac:dyDescent="0.25">
      <c r="A218" s="66" t="s">
        <v>326</v>
      </c>
      <c r="B218" s="66" t="s">
        <v>1762</v>
      </c>
      <c r="C218" s="67"/>
      <c r="D218" s="68"/>
      <c r="E218" s="69"/>
      <c r="F218" s="70"/>
      <c r="G218" s="67"/>
      <c r="H218" s="71"/>
      <c r="I218" s="72"/>
      <c r="J218" s="72"/>
      <c r="K218" s="36"/>
      <c r="L218" s="79">
        <v>218</v>
      </c>
      <c r="M218" s="79"/>
      <c r="N218" s="74"/>
      <c r="O218" s="81" t="s">
        <v>2182</v>
      </c>
      <c r="P218" s="83">
        <v>42919.139004629629</v>
      </c>
      <c r="Q218" s="81" t="s">
        <v>2298</v>
      </c>
      <c r="R218" s="81"/>
      <c r="S218" s="81"/>
      <c r="T218" s="81" t="s">
        <v>3475</v>
      </c>
      <c r="U218" s="83">
        <v>42919.139004629629</v>
      </c>
      <c r="V218" s="85" t="s">
        <v>3953</v>
      </c>
      <c r="W218" s="81"/>
      <c r="X218" s="81"/>
      <c r="Y218" s="84" t="s">
        <v>5953</v>
      </c>
      <c r="Z218" s="84" t="s">
        <v>7792</v>
      </c>
    </row>
    <row r="219" spans="1:26" x14ac:dyDescent="0.25">
      <c r="A219" s="66" t="s">
        <v>327</v>
      </c>
      <c r="B219" s="66" t="s">
        <v>1679</v>
      </c>
      <c r="C219" s="67"/>
      <c r="D219" s="68"/>
      <c r="E219" s="69"/>
      <c r="F219" s="70"/>
      <c r="G219" s="67"/>
      <c r="H219" s="71"/>
      <c r="I219" s="72"/>
      <c r="J219" s="72"/>
      <c r="K219" s="36"/>
      <c r="L219" s="79">
        <v>219</v>
      </c>
      <c r="M219" s="79"/>
      <c r="N219" s="74"/>
      <c r="O219" s="81" t="s">
        <v>2181</v>
      </c>
      <c r="P219" s="83">
        <v>42919.139062499999</v>
      </c>
      <c r="Q219" s="81" t="s">
        <v>2217</v>
      </c>
      <c r="R219" s="81"/>
      <c r="S219" s="81"/>
      <c r="T219" s="81" t="s">
        <v>3475</v>
      </c>
      <c r="U219" s="83">
        <v>42919.139062499999</v>
      </c>
      <c r="V219" s="85" t="s">
        <v>3954</v>
      </c>
      <c r="W219" s="81"/>
      <c r="X219" s="81"/>
      <c r="Y219" s="84" t="s">
        <v>5954</v>
      </c>
      <c r="Z219" s="81"/>
    </row>
    <row r="220" spans="1:26" x14ac:dyDescent="0.25">
      <c r="A220" s="66" t="s">
        <v>328</v>
      </c>
      <c r="B220" s="66" t="s">
        <v>1685</v>
      </c>
      <c r="C220" s="67"/>
      <c r="D220" s="68"/>
      <c r="E220" s="69"/>
      <c r="F220" s="70"/>
      <c r="G220" s="67"/>
      <c r="H220" s="71"/>
      <c r="I220" s="72"/>
      <c r="J220" s="72"/>
      <c r="K220" s="36"/>
      <c r="L220" s="79">
        <v>220</v>
      </c>
      <c r="M220" s="79"/>
      <c r="N220" s="74"/>
      <c r="O220" s="81" t="s">
        <v>2181</v>
      </c>
      <c r="P220" s="83">
        <v>42919.139097222222</v>
      </c>
      <c r="Q220" s="81" t="s">
        <v>2211</v>
      </c>
      <c r="R220" s="81"/>
      <c r="S220" s="81"/>
      <c r="T220" s="81" t="s">
        <v>3475</v>
      </c>
      <c r="U220" s="83">
        <v>42919.139097222222</v>
      </c>
      <c r="V220" s="85" t="s">
        <v>3955</v>
      </c>
      <c r="W220" s="81"/>
      <c r="X220" s="81"/>
      <c r="Y220" s="84" t="s">
        <v>5955</v>
      </c>
      <c r="Z220" s="81"/>
    </row>
    <row r="221" spans="1:26" x14ac:dyDescent="0.25">
      <c r="A221" s="66" t="s">
        <v>329</v>
      </c>
      <c r="B221" s="66" t="s">
        <v>1672</v>
      </c>
      <c r="C221" s="67"/>
      <c r="D221" s="68"/>
      <c r="E221" s="69"/>
      <c r="F221" s="70"/>
      <c r="G221" s="67"/>
      <c r="H221" s="71"/>
      <c r="I221" s="72"/>
      <c r="J221" s="72"/>
      <c r="K221" s="36"/>
      <c r="L221" s="79">
        <v>221</v>
      </c>
      <c r="M221" s="79"/>
      <c r="N221" s="74"/>
      <c r="O221" s="81" t="s">
        <v>2181</v>
      </c>
      <c r="P221" s="83">
        <v>42919.139131944445</v>
      </c>
      <c r="Q221" s="81" t="s">
        <v>2194</v>
      </c>
      <c r="R221" s="81"/>
      <c r="S221" s="81"/>
      <c r="T221" s="81" t="s">
        <v>3482</v>
      </c>
      <c r="U221" s="83">
        <v>42919.139131944445</v>
      </c>
      <c r="V221" s="85" t="s">
        <v>3956</v>
      </c>
      <c r="W221" s="81"/>
      <c r="X221" s="81"/>
      <c r="Y221" s="84" t="s">
        <v>5956</v>
      </c>
      <c r="Z221" s="81"/>
    </row>
    <row r="222" spans="1:26" x14ac:dyDescent="0.25">
      <c r="A222" s="66" t="s">
        <v>330</v>
      </c>
      <c r="B222" s="66" t="s">
        <v>1642</v>
      </c>
      <c r="C222" s="67"/>
      <c r="D222" s="68"/>
      <c r="E222" s="69"/>
      <c r="F222" s="70"/>
      <c r="G222" s="67"/>
      <c r="H222" s="71"/>
      <c r="I222" s="72"/>
      <c r="J222" s="72"/>
      <c r="K222" s="36"/>
      <c r="L222" s="79">
        <v>222</v>
      </c>
      <c r="M222" s="79"/>
      <c r="N222" s="74"/>
      <c r="O222" s="81" t="s">
        <v>2181</v>
      </c>
      <c r="P222" s="83">
        <v>42919.139189814814</v>
      </c>
      <c r="Q222" s="81" t="s">
        <v>2299</v>
      </c>
      <c r="R222" s="85" t="s">
        <v>3196</v>
      </c>
      <c r="S222" s="81" t="s">
        <v>3418</v>
      </c>
      <c r="T222" s="81" t="s">
        <v>3523</v>
      </c>
      <c r="U222" s="83">
        <v>42919.139189814814</v>
      </c>
      <c r="V222" s="85" t="s">
        <v>3957</v>
      </c>
      <c r="W222" s="81"/>
      <c r="X222" s="81"/>
      <c r="Y222" s="84" t="s">
        <v>5957</v>
      </c>
      <c r="Z222" s="81"/>
    </row>
    <row r="223" spans="1:26" x14ac:dyDescent="0.25">
      <c r="A223" s="66" t="s">
        <v>331</v>
      </c>
      <c r="B223" s="66" t="s">
        <v>1763</v>
      </c>
      <c r="C223" s="67"/>
      <c r="D223" s="68"/>
      <c r="E223" s="69"/>
      <c r="F223" s="70"/>
      <c r="G223" s="67"/>
      <c r="H223" s="71"/>
      <c r="I223" s="72"/>
      <c r="J223" s="72"/>
      <c r="K223" s="36"/>
      <c r="L223" s="79">
        <v>223</v>
      </c>
      <c r="M223" s="79"/>
      <c r="N223" s="74"/>
      <c r="O223" s="81" t="s">
        <v>2181</v>
      </c>
      <c r="P223" s="83">
        <v>42919.139201388891</v>
      </c>
      <c r="Q223" s="81" t="s">
        <v>2300</v>
      </c>
      <c r="R223" s="81"/>
      <c r="S223" s="81"/>
      <c r="T223" s="81" t="s">
        <v>3524</v>
      </c>
      <c r="U223" s="83">
        <v>42919.139201388891</v>
      </c>
      <c r="V223" s="85" t="s">
        <v>3958</v>
      </c>
      <c r="W223" s="81"/>
      <c r="X223" s="81"/>
      <c r="Y223" s="84" t="s">
        <v>5958</v>
      </c>
      <c r="Z223" s="81"/>
    </row>
    <row r="224" spans="1:26" x14ac:dyDescent="0.25">
      <c r="A224" s="66" t="s">
        <v>332</v>
      </c>
      <c r="B224" s="66" t="s">
        <v>332</v>
      </c>
      <c r="C224" s="67"/>
      <c r="D224" s="68"/>
      <c r="E224" s="69"/>
      <c r="F224" s="70"/>
      <c r="G224" s="67"/>
      <c r="H224" s="71"/>
      <c r="I224" s="72"/>
      <c r="J224" s="72"/>
      <c r="K224" s="36"/>
      <c r="L224" s="79">
        <v>224</v>
      </c>
      <c r="M224" s="79"/>
      <c r="N224" s="74"/>
      <c r="O224" s="81" t="s">
        <v>179</v>
      </c>
      <c r="P224" s="83">
        <v>42919.13921296296</v>
      </c>
      <c r="Q224" s="81" t="s">
        <v>2301</v>
      </c>
      <c r="R224" s="85" t="s">
        <v>3197</v>
      </c>
      <c r="S224" s="81" t="s">
        <v>3410</v>
      </c>
      <c r="T224" s="81" t="s">
        <v>3525</v>
      </c>
      <c r="U224" s="83">
        <v>42919.13921296296</v>
      </c>
      <c r="V224" s="85" t="s">
        <v>3959</v>
      </c>
      <c r="W224" s="81"/>
      <c r="X224" s="81"/>
      <c r="Y224" s="84" t="s">
        <v>5959</v>
      </c>
      <c r="Z224" s="81"/>
    </row>
    <row r="225" spans="1:26" x14ac:dyDescent="0.25">
      <c r="A225" s="66" t="s">
        <v>333</v>
      </c>
      <c r="B225" s="66" t="s">
        <v>1730</v>
      </c>
      <c r="C225" s="67"/>
      <c r="D225" s="68"/>
      <c r="E225" s="69"/>
      <c r="F225" s="70"/>
      <c r="G225" s="67"/>
      <c r="H225" s="71"/>
      <c r="I225" s="72"/>
      <c r="J225" s="72"/>
      <c r="K225" s="36"/>
      <c r="L225" s="79">
        <v>225</v>
      </c>
      <c r="M225" s="79"/>
      <c r="N225" s="74"/>
      <c r="O225" s="81" t="s">
        <v>2181</v>
      </c>
      <c r="P225" s="83">
        <v>42919.139328703706</v>
      </c>
      <c r="Q225" s="81" t="s">
        <v>2263</v>
      </c>
      <c r="R225" s="81"/>
      <c r="S225" s="81"/>
      <c r="T225" s="81" t="s">
        <v>3475</v>
      </c>
      <c r="U225" s="83">
        <v>42919.139328703706</v>
      </c>
      <c r="V225" s="85" t="s">
        <v>3960</v>
      </c>
      <c r="W225" s="81"/>
      <c r="X225" s="81"/>
      <c r="Y225" s="84" t="s">
        <v>5960</v>
      </c>
      <c r="Z225" s="81"/>
    </row>
    <row r="226" spans="1:26" x14ac:dyDescent="0.25">
      <c r="A226" s="66" t="s">
        <v>334</v>
      </c>
      <c r="B226" s="66" t="s">
        <v>424</v>
      </c>
      <c r="C226" s="67"/>
      <c r="D226" s="68"/>
      <c r="E226" s="69"/>
      <c r="F226" s="70"/>
      <c r="G226" s="67"/>
      <c r="H226" s="71"/>
      <c r="I226" s="72"/>
      <c r="J226" s="72"/>
      <c r="K226" s="36"/>
      <c r="L226" s="79">
        <v>226</v>
      </c>
      <c r="M226" s="79"/>
      <c r="N226" s="74"/>
      <c r="O226" s="81" t="s">
        <v>2181</v>
      </c>
      <c r="P226" s="83">
        <v>42919.139409722222</v>
      </c>
      <c r="Q226" s="81" t="s">
        <v>2302</v>
      </c>
      <c r="R226" s="81"/>
      <c r="S226" s="81"/>
      <c r="T226" s="81" t="s">
        <v>3475</v>
      </c>
      <c r="U226" s="83">
        <v>42919.139409722222</v>
      </c>
      <c r="V226" s="85" t="s">
        <v>3961</v>
      </c>
      <c r="W226" s="81"/>
      <c r="X226" s="81"/>
      <c r="Y226" s="84" t="s">
        <v>5961</v>
      </c>
      <c r="Z226" s="81"/>
    </row>
    <row r="227" spans="1:26" x14ac:dyDescent="0.25">
      <c r="A227" s="66" t="s">
        <v>335</v>
      </c>
      <c r="B227" s="66" t="s">
        <v>1646</v>
      </c>
      <c r="C227" s="67"/>
      <c r="D227" s="68"/>
      <c r="E227" s="69"/>
      <c r="F227" s="70"/>
      <c r="G227" s="67"/>
      <c r="H227" s="71"/>
      <c r="I227" s="72"/>
      <c r="J227" s="72"/>
      <c r="K227" s="36"/>
      <c r="L227" s="79">
        <v>227</v>
      </c>
      <c r="M227" s="79"/>
      <c r="N227" s="74"/>
      <c r="O227" s="81" t="s">
        <v>2181</v>
      </c>
      <c r="P227" s="83">
        <v>42919.139409722222</v>
      </c>
      <c r="Q227" s="81" t="s">
        <v>2221</v>
      </c>
      <c r="R227" s="81"/>
      <c r="S227" s="81"/>
      <c r="T227" s="81" t="s">
        <v>3496</v>
      </c>
      <c r="U227" s="83">
        <v>42919.139409722222</v>
      </c>
      <c r="V227" s="85" t="s">
        <v>3962</v>
      </c>
      <c r="W227" s="81"/>
      <c r="X227" s="81"/>
      <c r="Y227" s="84" t="s">
        <v>5962</v>
      </c>
      <c r="Z227" s="81"/>
    </row>
    <row r="228" spans="1:26" x14ac:dyDescent="0.25">
      <c r="A228" s="66" t="s">
        <v>336</v>
      </c>
      <c r="B228" s="66" t="s">
        <v>1672</v>
      </c>
      <c r="C228" s="67"/>
      <c r="D228" s="68"/>
      <c r="E228" s="69"/>
      <c r="F228" s="70"/>
      <c r="G228" s="67"/>
      <c r="H228" s="71"/>
      <c r="I228" s="72"/>
      <c r="J228" s="72"/>
      <c r="K228" s="36"/>
      <c r="L228" s="79">
        <v>228</v>
      </c>
      <c r="M228" s="79"/>
      <c r="N228" s="74"/>
      <c r="O228" s="81" t="s">
        <v>2181</v>
      </c>
      <c r="P228" s="83">
        <v>42919.139421296299</v>
      </c>
      <c r="Q228" s="81" t="s">
        <v>2194</v>
      </c>
      <c r="R228" s="81"/>
      <c r="S228" s="81"/>
      <c r="T228" s="81" t="s">
        <v>3482</v>
      </c>
      <c r="U228" s="83">
        <v>42919.139421296299</v>
      </c>
      <c r="V228" s="85" t="s">
        <v>3963</v>
      </c>
      <c r="W228" s="81"/>
      <c r="X228" s="81"/>
      <c r="Y228" s="84" t="s">
        <v>5963</v>
      </c>
      <c r="Z228" s="81"/>
    </row>
    <row r="229" spans="1:26" x14ac:dyDescent="0.25">
      <c r="A229" s="66" t="s">
        <v>337</v>
      </c>
      <c r="B229" s="66" t="s">
        <v>1764</v>
      </c>
      <c r="C229" s="67"/>
      <c r="D229" s="68"/>
      <c r="E229" s="69"/>
      <c r="F229" s="70"/>
      <c r="G229" s="67"/>
      <c r="H229" s="71"/>
      <c r="I229" s="72"/>
      <c r="J229" s="72"/>
      <c r="K229" s="36"/>
      <c r="L229" s="79">
        <v>229</v>
      </c>
      <c r="M229" s="79"/>
      <c r="N229" s="74"/>
      <c r="O229" s="81" t="s">
        <v>2181</v>
      </c>
      <c r="P229" s="83">
        <v>42919.139421296299</v>
      </c>
      <c r="Q229" s="81" t="s">
        <v>2303</v>
      </c>
      <c r="R229" s="81"/>
      <c r="S229" s="81"/>
      <c r="T229" s="81" t="s">
        <v>3495</v>
      </c>
      <c r="U229" s="83">
        <v>42919.139421296299</v>
      </c>
      <c r="V229" s="85" t="s">
        <v>3964</v>
      </c>
      <c r="W229" s="81"/>
      <c r="X229" s="81"/>
      <c r="Y229" s="84" t="s">
        <v>5964</v>
      </c>
      <c r="Z229" s="81"/>
    </row>
    <row r="230" spans="1:26" x14ac:dyDescent="0.25">
      <c r="A230" s="66" t="s">
        <v>338</v>
      </c>
      <c r="B230" s="66" t="s">
        <v>338</v>
      </c>
      <c r="C230" s="67"/>
      <c r="D230" s="68"/>
      <c r="E230" s="69"/>
      <c r="F230" s="70"/>
      <c r="G230" s="67"/>
      <c r="H230" s="71"/>
      <c r="I230" s="72"/>
      <c r="J230" s="72"/>
      <c r="K230" s="36"/>
      <c r="L230" s="79">
        <v>230</v>
      </c>
      <c r="M230" s="79"/>
      <c r="N230" s="74"/>
      <c r="O230" s="81" t="s">
        <v>179</v>
      </c>
      <c r="P230" s="83">
        <v>42919.137118055558</v>
      </c>
      <c r="Q230" s="81" t="s">
        <v>2304</v>
      </c>
      <c r="R230" s="81"/>
      <c r="S230" s="81"/>
      <c r="T230" s="81" t="s">
        <v>3526</v>
      </c>
      <c r="U230" s="83">
        <v>42919.137118055558</v>
      </c>
      <c r="V230" s="85" t="s">
        <v>3965</v>
      </c>
      <c r="W230" s="81"/>
      <c r="X230" s="81"/>
      <c r="Y230" s="84" t="s">
        <v>5965</v>
      </c>
      <c r="Z230" s="81"/>
    </row>
    <row r="231" spans="1:26" x14ac:dyDescent="0.25">
      <c r="A231" s="66" t="s">
        <v>338</v>
      </c>
      <c r="B231" s="66" t="s">
        <v>338</v>
      </c>
      <c r="C231" s="67"/>
      <c r="D231" s="68"/>
      <c r="E231" s="69"/>
      <c r="F231" s="70"/>
      <c r="G231" s="67"/>
      <c r="H231" s="71"/>
      <c r="I231" s="72"/>
      <c r="J231" s="72"/>
      <c r="K231" s="36"/>
      <c r="L231" s="79">
        <v>231</v>
      </c>
      <c r="M231" s="79"/>
      <c r="N231" s="74"/>
      <c r="O231" s="81" t="s">
        <v>179</v>
      </c>
      <c r="P231" s="83">
        <v>42919.138553240744</v>
      </c>
      <c r="Q231" s="81" t="s">
        <v>2305</v>
      </c>
      <c r="R231" s="81"/>
      <c r="S231" s="81"/>
      <c r="T231" s="81" t="s">
        <v>3475</v>
      </c>
      <c r="U231" s="83">
        <v>42919.138553240744</v>
      </c>
      <c r="V231" s="85" t="s">
        <v>3966</v>
      </c>
      <c r="W231" s="81"/>
      <c r="X231" s="81"/>
      <c r="Y231" s="84" t="s">
        <v>5966</v>
      </c>
      <c r="Z231" s="81"/>
    </row>
    <row r="232" spans="1:26" x14ac:dyDescent="0.25">
      <c r="A232" s="66" t="s">
        <v>338</v>
      </c>
      <c r="B232" s="66" t="s">
        <v>338</v>
      </c>
      <c r="C232" s="67"/>
      <c r="D232" s="68"/>
      <c r="E232" s="69"/>
      <c r="F232" s="70"/>
      <c r="G232" s="67"/>
      <c r="H232" s="71"/>
      <c r="I232" s="72"/>
      <c r="J232" s="72"/>
      <c r="K232" s="36"/>
      <c r="L232" s="79">
        <v>232</v>
      </c>
      <c r="M232" s="79"/>
      <c r="N232" s="74"/>
      <c r="O232" s="81" t="s">
        <v>179</v>
      </c>
      <c r="P232" s="83">
        <v>42919.139456018522</v>
      </c>
      <c r="Q232" s="81" t="s">
        <v>2306</v>
      </c>
      <c r="R232" s="81"/>
      <c r="S232" s="81"/>
      <c r="T232" s="81" t="s">
        <v>3475</v>
      </c>
      <c r="U232" s="83">
        <v>42919.139456018522</v>
      </c>
      <c r="V232" s="85" t="s">
        <v>3967</v>
      </c>
      <c r="W232" s="81"/>
      <c r="X232" s="81"/>
      <c r="Y232" s="84" t="s">
        <v>5967</v>
      </c>
      <c r="Z232" s="81"/>
    </row>
    <row r="233" spans="1:26" x14ac:dyDescent="0.25">
      <c r="A233" s="66" t="s">
        <v>339</v>
      </c>
      <c r="B233" s="66" t="s">
        <v>1589</v>
      </c>
      <c r="C233" s="67"/>
      <c r="D233" s="68"/>
      <c r="E233" s="69"/>
      <c r="F233" s="70"/>
      <c r="G233" s="67"/>
      <c r="H233" s="71"/>
      <c r="I233" s="72"/>
      <c r="J233" s="72"/>
      <c r="K233" s="36"/>
      <c r="L233" s="79">
        <v>233</v>
      </c>
      <c r="M233" s="79"/>
      <c r="N233" s="74"/>
      <c r="O233" s="81" t="s">
        <v>2181</v>
      </c>
      <c r="P233" s="83">
        <v>42919.138935185183</v>
      </c>
      <c r="Q233" s="81" t="s">
        <v>2191</v>
      </c>
      <c r="R233" s="81"/>
      <c r="S233" s="81"/>
      <c r="T233" s="81" t="s">
        <v>3475</v>
      </c>
      <c r="U233" s="83">
        <v>42919.138935185183</v>
      </c>
      <c r="V233" s="85" t="s">
        <v>3968</v>
      </c>
      <c r="W233" s="81"/>
      <c r="X233" s="81"/>
      <c r="Y233" s="84" t="s">
        <v>5968</v>
      </c>
      <c r="Z233" s="81"/>
    </row>
    <row r="234" spans="1:26" x14ac:dyDescent="0.25">
      <c r="A234" s="66" t="s">
        <v>339</v>
      </c>
      <c r="B234" s="66" t="s">
        <v>1679</v>
      </c>
      <c r="C234" s="67"/>
      <c r="D234" s="68"/>
      <c r="E234" s="69"/>
      <c r="F234" s="70"/>
      <c r="G234" s="67"/>
      <c r="H234" s="71"/>
      <c r="I234" s="72"/>
      <c r="J234" s="72"/>
      <c r="K234" s="36"/>
      <c r="L234" s="79">
        <v>234</v>
      </c>
      <c r="M234" s="79"/>
      <c r="N234" s="74"/>
      <c r="O234" s="81" t="s">
        <v>2181</v>
      </c>
      <c r="P234" s="83">
        <v>42919.139456018522</v>
      </c>
      <c r="Q234" s="81" t="s">
        <v>2217</v>
      </c>
      <c r="R234" s="81"/>
      <c r="S234" s="81"/>
      <c r="T234" s="81" t="s">
        <v>3475</v>
      </c>
      <c r="U234" s="83">
        <v>42919.139456018522</v>
      </c>
      <c r="V234" s="85" t="s">
        <v>3969</v>
      </c>
      <c r="W234" s="81"/>
      <c r="X234" s="81"/>
      <c r="Y234" s="84" t="s">
        <v>5969</v>
      </c>
      <c r="Z234" s="81"/>
    </row>
    <row r="235" spans="1:26" x14ac:dyDescent="0.25">
      <c r="A235" s="66" t="s">
        <v>340</v>
      </c>
      <c r="B235" s="66" t="s">
        <v>1672</v>
      </c>
      <c r="C235" s="67"/>
      <c r="D235" s="68"/>
      <c r="E235" s="69"/>
      <c r="F235" s="70"/>
      <c r="G235" s="67"/>
      <c r="H235" s="71"/>
      <c r="I235" s="72"/>
      <c r="J235" s="72"/>
      <c r="K235" s="36"/>
      <c r="L235" s="79">
        <v>235</v>
      </c>
      <c r="M235" s="79"/>
      <c r="N235" s="74"/>
      <c r="O235" s="81" t="s">
        <v>2181</v>
      </c>
      <c r="P235" s="83">
        <v>42919.139479166668</v>
      </c>
      <c r="Q235" s="81" t="s">
        <v>2194</v>
      </c>
      <c r="R235" s="81"/>
      <c r="S235" s="81"/>
      <c r="T235" s="81" t="s">
        <v>3482</v>
      </c>
      <c r="U235" s="83">
        <v>42919.139479166668</v>
      </c>
      <c r="V235" s="85" t="s">
        <v>3970</v>
      </c>
      <c r="W235" s="81"/>
      <c r="X235" s="81"/>
      <c r="Y235" s="84" t="s">
        <v>5970</v>
      </c>
      <c r="Z235" s="81"/>
    </row>
    <row r="236" spans="1:26" x14ac:dyDescent="0.25">
      <c r="A236" s="66" t="s">
        <v>341</v>
      </c>
      <c r="B236" s="66" t="s">
        <v>1765</v>
      </c>
      <c r="C236" s="67"/>
      <c r="D236" s="68"/>
      <c r="E236" s="69"/>
      <c r="F236" s="70"/>
      <c r="G236" s="67"/>
      <c r="H236" s="71"/>
      <c r="I236" s="72"/>
      <c r="J236" s="72"/>
      <c r="K236" s="36"/>
      <c r="L236" s="79">
        <v>236</v>
      </c>
      <c r="M236" s="79"/>
      <c r="N236" s="74"/>
      <c r="O236" s="81" t="s">
        <v>2181</v>
      </c>
      <c r="P236" s="83">
        <v>42919.139490740738</v>
      </c>
      <c r="Q236" s="81" t="s">
        <v>2307</v>
      </c>
      <c r="R236" s="85" t="s">
        <v>3198</v>
      </c>
      <c r="S236" s="81" t="s">
        <v>3419</v>
      </c>
      <c r="T236" s="81" t="s">
        <v>3527</v>
      </c>
      <c r="U236" s="83">
        <v>42919.139490740738</v>
      </c>
      <c r="V236" s="85" t="s">
        <v>3971</v>
      </c>
      <c r="W236" s="81"/>
      <c r="X236" s="81"/>
      <c r="Y236" s="84" t="s">
        <v>5971</v>
      </c>
      <c r="Z236" s="81"/>
    </row>
    <row r="237" spans="1:26" x14ac:dyDescent="0.25">
      <c r="A237" s="66" t="s">
        <v>342</v>
      </c>
      <c r="B237" s="66" t="s">
        <v>1677</v>
      </c>
      <c r="C237" s="67"/>
      <c r="D237" s="68"/>
      <c r="E237" s="69"/>
      <c r="F237" s="70"/>
      <c r="G237" s="67"/>
      <c r="H237" s="71"/>
      <c r="I237" s="72"/>
      <c r="J237" s="72"/>
      <c r="K237" s="36"/>
      <c r="L237" s="79">
        <v>237</v>
      </c>
      <c r="M237" s="79"/>
      <c r="N237" s="74"/>
      <c r="O237" s="81" t="s">
        <v>2181</v>
      </c>
      <c r="P237" s="83">
        <v>42919.139513888891</v>
      </c>
      <c r="Q237" s="81" t="s">
        <v>2308</v>
      </c>
      <c r="R237" s="85" t="s">
        <v>3199</v>
      </c>
      <c r="S237" s="81" t="s">
        <v>3412</v>
      </c>
      <c r="T237" s="81"/>
      <c r="U237" s="83">
        <v>42919.139513888891</v>
      </c>
      <c r="V237" s="85" t="s">
        <v>3972</v>
      </c>
      <c r="W237" s="81"/>
      <c r="X237" s="81"/>
      <c r="Y237" s="84" t="s">
        <v>5972</v>
      </c>
      <c r="Z237" s="84" t="s">
        <v>7793</v>
      </c>
    </row>
    <row r="238" spans="1:26" x14ac:dyDescent="0.25">
      <c r="A238" s="66" t="s">
        <v>342</v>
      </c>
      <c r="B238" s="66" t="s">
        <v>1678</v>
      </c>
      <c r="C238" s="67"/>
      <c r="D238" s="68"/>
      <c r="E238" s="69"/>
      <c r="F238" s="70"/>
      <c r="G238" s="67"/>
      <c r="H238" s="71"/>
      <c r="I238" s="72"/>
      <c r="J238" s="72"/>
      <c r="K238" s="36"/>
      <c r="L238" s="79">
        <v>238</v>
      </c>
      <c r="M238" s="79"/>
      <c r="N238" s="74"/>
      <c r="O238" s="81" t="s">
        <v>2181</v>
      </c>
      <c r="P238" s="83">
        <v>42919.139513888891</v>
      </c>
      <c r="Q238" s="81" t="s">
        <v>2308</v>
      </c>
      <c r="R238" s="85" t="s">
        <v>3199</v>
      </c>
      <c r="S238" s="81" t="s">
        <v>3412</v>
      </c>
      <c r="T238" s="81"/>
      <c r="U238" s="83">
        <v>42919.139513888891</v>
      </c>
      <c r="V238" s="85" t="s">
        <v>3972</v>
      </c>
      <c r="W238" s="81"/>
      <c r="X238" s="81"/>
      <c r="Y238" s="84" t="s">
        <v>5972</v>
      </c>
      <c r="Z238" s="84" t="s">
        <v>7793</v>
      </c>
    </row>
    <row r="239" spans="1:26" x14ac:dyDescent="0.25">
      <c r="A239" s="66" t="s">
        <v>342</v>
      </c>
      <c r="B239" s="66" t="s">
        <v>1672</v>
      </c>
      <c r="C239" s="67"/>
      <c r="D239" s="68"/>
      <c r="E239" s="69"/>
      <c r="F239" s="70"/>
      <c r="G239" s="67"/>
      <c r="H239" s="71"/>
      <c r="I239" s="72"/>
      <c r="J239" s="72"/>
      <c r="K239" s="36"/>
      <c r="L239" s="79">
        <v>239</v>
      </c>
      <c r="M239" s="79"/>
      <c r="N239" s="74"/>
      <c r="O239" s="81" t="s">
        <v>2181</v>
      </c>
      <c r="P239" s="83">
        <v>42919.139513888891</v>
      </c>
      <c r="Q239" s="81" t="s">
        <v>2308</v>
      </c>
      <c r="R239" s="85" t="s">
        <v>3199</v>
      </c>
      <c r="S239" s="81" t="s">
        <v>3412</v>
      </c>
      <c r="T239" s="81"/>
      <c r="U239" s="83">
        <v>42919.139513888891</v>
      </c>
      <c r="V239" s="85" t="s">
        <v>3972</v>
      </c>
      <c r="W239" s="81"/>
      <c r="X239" s="81"/>
      <c r="Y239" s="84" t="s">
        <v>5972</v>
      </c>
      <c r="Z239" s="84" t="s">
        <v>7793</v>
      </c>
    </row>
    <row r="240" spans="1:26" x14ac:dyDescent="0.25">
      <c r="A240" s="66" t="s">
        <v>342</v>
      </c>
      <c r="B240" s="66" t="s">
        <v>1225</v>
      </c>
      <c r="C240" s="67"/>
      <c r="D240" s="68"/>
      <c r="E240" s="69"/>
      <c r="F240" s="70"/>
      <c r="G240" s="67"/>
      <c r="H240" s="71"/>
      <c r="I240" s="72"/>
      <c r="J240" s="72"/>
      <c r="K240" s="36"/>
      <c r="L240" s="79">
        <v>240</v>
      </c>
      <c r="M240" s="79"/>
      <c r="N240" s="74"/>
      <c r="O240" s="81" t="s">
        <v>2181</v>
      </c>
      <c r="P240" s="83">
        <v>42919.139513888891</v>
      </c>
      <c r="Q240" s="81" t="s">
        <v>2308</v>
      </c>
      <c r="R240" s="85" t="s">
        <v>3199</v>
      </c>
      <c r="S240" s="81" t="s">
        <v>3412</v>
      </c>
      <c r="T240" s="81"/>
      <c r="U240" s="83">
        <v>42919.139513888891</v>
      </c>
      <c r="V240" s="85" t="s">
        <v>3972</v>
      </c>
      <c r="W240" s="81"/>
      <c r="X240" s="81"/>
      <c r="Y240" s="84" t="s">
        <v>5972</v>
      </c>
      <c r="Z240" s="84" t="s">
        <v>7793</v>
      </c>
    </row>
    <row r="241" spans="1:26" x14ac:dyDescent="0.25">
      <c r="A241" s="66" t="s">
        <v>342</v>
      </c>
      <c r="B241" s="66" t="s">
        <v>1679</v>
      </c>
      <c r="C241" s="67"/>
      <c r="D241" s="68"/>
      <c r="E241" s="69"/>
      <c r="F241" s="70"/>
      <c r="G241" s="67"/>
      <c r="H241" s="71"/>
      <c r="I241" s="72"/>
      <c r="J241" s="72"/>
      <c r="K241" s="36"/>
      <c r="L241" s="79">
        <v>241</v>
      </c>
      <c r="M241" s="79"/>
      <c r="N241" s="74"/>
      <c r="O241" s="81" t="s">
        <v>2182</v>
      </c>
      <c r="P241" s="83">
        <v>42919.139513888891</v>
      </c>
      <c r="Q241" s="81" t="s">
        <v>2308</v>
      </c>
      <c r="R241" s="85" t="s">
        <v>3199</v>
      </c>
      <c r="S241" s="81" t="s">
        <v>3412</v>
      </c>
      <c r="T241" s="81"/>
      <c r="U241" s="83">
        <v>42919.139513888891</v>
      </c>
      <c r="V241" s="85" t="s">
        <v>3972</v>
      </c>
      <c r="W241" s="81"/>
      <c r="X241" s="81"/>
      <c r="Y241" s="84" t="s">
        <v>5972</v>
      </c>
      <c r="Z241" s="84" t="s">
        <v>7793</v>
      </c>
    </row>
    <row r="242" spans="1:26" x14ac:dyDescent="0.25">
      <c r="A242" s="66" t="s">
        <v>343</v>
      </c>
      <c r="B242" s="66" t="s">
        <v>1766</v>
      </c>
      <c r="C242" s="67"/>
      <c r="D242" s="68"/>
      <c r="E242" s="69"/>
      <c r="F242" s="70"/>
      <c r="G242" s="67"/>
      <c r="H242" s="71"/>
      <c r="I242" s="72"/>
      <c r="J242" s="72"/>
      <c r="K242" s="36"/>
      <c r="L242" s="79">
        <v>242</v>
      </c>
      <c r="M242" s="79"/>
      <c r="N242" s="74"/>
      <c r="O242" s="81" t="s">
        <v>2181</v>
      </c>
      <c r="P242" s="83">
        <v>42919.139548611114</v>
      </c>
      <c r="Q242" s="81" t="s">
        <v>2309</v>
      </c>
      <c r="R242" s="81"/>
      <c r="S242" s="81"/>
      <c r="T242" s="81" t="s">
        <v>3475</v>
      </c>
      <c r="U242" s="83">
        <v>42919.139548611114</v>
      </c>
      <c r="V242" s="85" t="s">
        <v>3973</v>
      </c>
      <c r="W242" s="81"/>
      <c r="X242" s="81"/>
      <c r="Y242" s="84" t="s">
        <v>5973</v>
      </c>
      <c r="Z242" s="81"/>
    </row>
    <row r="243" spans="1:26" x14ac:dyDescent="0.25">
      <c r="A243" s="66" t="s">
        <v>344</v>
      </c>
      <c r="B243" s="66" t="s">
        <v>1668</v>
      </c>
      <c r="C243" s="67"/>
      <c r="D243" s="68"/>
      <c r="E243" s="69"/>
      <c r="F243" s="70"/>
      <c r="G243" s="67"/>
      <c r="H243" s="71"/>
      <c r="I243" s="72"/>
      <c r="J243" s="72"/>
      <c r="K243" s="36"/>
      <c r="L243" s="79">
        <v>243</v>
      </c>
      <c r="M243" s="79"/>
      <c r="N243" s="74"/>
      <c r="O243" s="81" t="s">
        <v>2181</v>
      </c>
      <c r="P243" s="83">
        <v>42919.139594907407</v>
      </c>
      <c r="Q243" s="81" t="s">
        <v>2189</v>
      </c>
      <c r="R243" s="81"/>
      <c r="S243" s="81"/>
      <c r="T243" s="81" t="s">
        <v>3480</v>
      </c>
      <c r="U243" s="83">
        <v>42919.139594907407</v>
      </c>
      <c r="V243" s="85" t="s">
        <v>3974</v>
      </c>
      <c r="W243" s="81"/>
      <c r="X243" s="81"/>
      <c r="Y243" s="84" t="s">
        <v>5974</v>
      </c>
      <c r="Z243" s="81"/>
    </row>
    <row r="244" spans="1:26" x14ac:dyDescent="0.25">
      <c r="A244" s="66" t="s">
        <v>344</v>
      </c>
      <c r="B244" s="66" t="s">
        <v>1669</v>
      </c>
      <c r="C244" s="67"/>
      <c r="D244" s="68"/>
      <c r="E244" s="69"/>
      <c r="F244" s="70"/>
      <c r="G244" s="67"/>
      <c r="H244" s="71"/>
      <c r="I244" s="72"/>
      <c r="J244" s="72"/>
      <c r="K244" s="36"/>
      <c r="L244" s="79">
        <v>244</v>
      </c>
      <c r="M244" s="79"/>
      <c r="N244" s="74"/>
      <c r="O244" s="81" t="s">
        <v>2181</v>
      </c>
      <c r="P244" s="83">
        <v>42919.139594907407</v>
      </c>
      <c r="Q244" s="81" t="s">
        <v>2189</v>
      </c>
      <c r="R244" s="81"/>
      <c r="S244" s="81"/>
      <c r="T244" s="81" t="s">
        <v>3480</v>
      </c>
      <c r="U244" s="83">
        <v>42919.139594907407</v>
      </c>
      <c r="V244" s="85" t="s">
        <v>3974</v>
      </c>
      <c r="W244" s="81"/>
      <c r="X244" s="81"/>
      <c r="Y244" s="84" t="s">
        <v>5974</v>
      </c>
      <c r="Z244" s="81"/>
    </row>
    <row r="245" spans="1:26" x14ac:dyDescent="0.25">
      <c r="A245" s="66" t="s">
        <v>345</v>
      </c>
      <c r="B245" s="66" t="s">
        <v>1767</v>
      </c>
      <c r="C245" s="67"/>
      <c r="D245" s="68"/>
      <c r="E245" s="69"/>
      <c r="F245" s="70"/>
      <c r="G245" s="67"/>
      <c r="H245" s="71"/>
      <c r="I245" s="72"/>
      <c r="J245" s="72"/>
      <c r="K245" s="36"/>
      <c r="L245" s="79">
        <v>245</v>
      </c>
      <c r="M245" s="79"/>
      <c r="N245" s="74"/>
      <c r="O245" s="81" t="s">
        <v>2181</v>
      </c>
      <c r="P245" s="83">
        <v>42919.139652777776</v>
      </c>
      <c r="Q245" s="81" t="s">
        <v>2310</v>
      </c>
      <c r="R245" s="81"/>
      <c r="S245" s="81"/>
      <c r="T245" s="81" t="s">
        <v>3528</v>
      </c>
      <c r="U245" s="83">
        <v>42919.139652777776</v>
      </c>
      <c r="V245" s="85" t="s">
        <v>3975</v>
      </c>
      <c r="W245" s="81"/>
      <c r="X245" s="81"/>
      <c r="Y245" s="84" t="s">
        <v>5975</v>
      </c>
      <c r="Z245" s="81"/>
    </row>
    <row r="246" spans="1:26" x14ac:dyDescent="0.25">
      <c r="A246" s="66" t="s">
        <v>345</v>
      </c>
      <c r="B246" s="66" t="s">
        <v>1508</v>
      </c>
      <c r="C246" s="67"/>
      <c r="D246" s="68"/>
      <c r="E246" s="69"/>
      <c r="F246" s="70"/>
      <c r="G246" s="67"/>
      <c r="H246" s="71"/>
      <c r="I246" s="72"/>
      <c r="J246" s="72"/>
      <c r="K246" s="36"/>
      <c r="L246" s="79">
        <v>246</v>
      </c>
      <c r="M246" s="79"/>
      <c r="N246" s="74"/>
      <c r="O246" s="81" t="s">
        <v>2181</v>
      </c>
      <c r="P246" s="83">
        <v>42919.139652777776</v>
      </c>
      <c r="Q246" s="81" t="s">
        <v>2310</v>
      </c>
      <c r="R246" s="81"/>
      <c r="S246" s="81"/>
      <c r="T246" s="81" t="s">
        <v>3528</v>
      </c>
      <c r="U246" s="83">
        <v>42919.139652777776</v>
      </c>
      <c r="V246" s="85" t="s">
        <v>3975</v>
      </c>
      <c r="W246" s="81"/>
      <c r="X246" s="81"/>
      <c r="Y246" s="84" t="s">
        <v>5975</v>
      </c>
      <c r="Z246" s="81"/>
    </row>
    <row r="247" spans="1:26" x14ac:dyDescent="0.25">
      <c r="A247" s="66" t="s">
        <v>346</v>
      </c>
      <c r="B247" s="66" t="s">
        <v>1768</v>
      </c>
      <c r="C247" s="67"/>
      <c r="D247" s="68"/>
      <c r="E247" s="69"/>
      <c r="F247" s="70"/>
      <c r="G247" s="67"/>
      <c r="H247" s="71"/>
      <c r="I247" s="72"/>
      <c r="J247" s="72"/>
      <c r="K247" s="36"/>
      <c r="L247" s="79">
        <v>247</v>
      </c>
      <c r="M247" s="79"/>
      <c r="N247" s="74"/>
      <c r="O247" s="81" t="s">
        <v>2181</v>
      </c>
      <c r="P247" s="83">
        <v>42919.139664351853</v>
      </c>
      <c r="Q247" s="81" t="s">
        <v>2311</v>
      </c>
      <c r="R247" s="81"/>
      <c r="S247" s="81"/>
      <c r="T247" s="81" t="s">
        <v>3475</v>
      </c>
      <c r="U247" s="83">
        <v>42919.139664351853</v>
      </c>
      <c r="V247" s="85" t="s">
        <v>3976</v>
      </c>
      <c r="W247" s="81"/>
      <c r="X247" s="81"/>
      <c r="Y247" s="84" t="s">
        <v>5976</v>
      </c>
      <c r="Z247" s="81"/>
    </row>
    <row r="248" spans="1:26" x14ac:dyDescent="0.25">
      <c r="A248" s="66" t="s">
        <v>347</v>
      </c>
      <c r="B248" s="66" t="s">
        <v>1715</v>
      </c>
      <c r="C248" s="67"/>
      <c r="D248" s="68"/>
      <c r="E248" s="69"/>
      <c r="F248" s="70"/>
      <c r="G248" s="67"/>
      <c r="H248" s="71"/>
      <c r="I248" s="72"/>
      <c r="J248" s="72"/>
      <c r="K248" s="36"/>
      <c r="L248" s="79">
        <v>248</v>
      </c>
      <c r="M248" s="79"/>
      <c r="N248" s="74"/>
      <c r="O248" s="81" t="s">
        <v>2181</v>
      </c>
      <c r="P248" s="83">
        <v>42919.139664351853</v>
      </c>
      <c r="Q248" s="81" t="s">
        <v>2243</v>
      </c>
      <c r="R248" s="85" t="s">
        <v>3184</v>
      </c>
      <c r="S248" s="81" t="s">
        <v>3413</v>
      </c>
      <c r="T248" s="81" t="s">
        <v>3488</v>
      </c>
      <c r="U248" s="83">
        <v>42919.139664351853</v>
      </c>
      <c r="V248" s="85" t="s">
        <v>3977</v>
      </c>
      <c r="W248" s="81"/>
      <c r="X248" s="81"/>
      <c r="Y248" s="84" t="s">
        <v>5977</v>
      </c>
      <c r="Z248" s="81"/>
    </row>
    <row r="249" spans="1:26" x14ac:dyDescent="0.25">
      <c r="A249" s="66" t="s">
        <v>348</v>
      </c>
      <c r="B249" s="66" t="s">
        <v>1672</v>
      </c>
      <c r="C249" s="67"/>
      <c r="D249" s="68"/>
      <c r="E249" s="69"/>
      <c r="F249" s="70"/>
      <c r="G249" s="67"/>
      <c r="H249" s="71"/>
      <c r="I249" s="72"/>
      <c r="J249" s="72"/>
      <c r="K249" s="36"/>
      <c r="L249" s="79">
        <v>249</v>
      </c>
      <c r="M249" s="79"/>
      <c r="N249" s="74"/>
      <c r="O249" s="81" t="s">
        <v>2181</v>
      </c>
      <c r="P249" s="83">
        <v>42919.139756944445</v>
      </c>
      <c r="Q249" s="81" t="s">
        <v>2194</v>
      </c>
      <c r="R249" s="81"/>
      <c r="S249" s="81"/>
      <c r="T249" s="81" t="s">
        <v>3482</v>
      </c>
      <c r="U249" s="83">
        <v>42919.139756944445</v>
      </c>
      <c r="V249" s="85" t="s">
        <v>3978</v>
      </c>
      <c r="W249" s="81"/>
      <c r="X249" s="81"/>
      <c r="Y249" s="84" t="s">
        <v>5978</v>
      </c>
      <c r="Z249" s="81"/>
    </row>
    <row r="250" spans="1:26" x14ac:dyDescent="0.25">
      <c r="A250" s="66" t="s">
        <v>349</v>
      </c>
      <c r="B250" s="66" t="s">
        <v>1769</v>
      </c>
      <c r="C250" s="67"/>
      <c r="D250" s="68"/>
      <c r="E250" s="69"/>
      <c r="F250" s="70"/>
      <c r="G250" s="67"/>
      <c r="H250" s="71"/>
      <c r="I250" s="72"/>
      <c r="J250" s="72"/>
      <c r="K250" s="36"/>
      <c r="L250" s="79">
        <v>250</v>
      </c>
      <c r="M250" s="79"/>
      <c r="N250" s="74"/>
      <c r="O250" s="81" t="s">
        <v>2181</v>
      </c>
      <c r="P250" s="83">
        <v>42919.139826388891</v>
      </c>
      <c r="Q250" s="81" t="s">
        <v>2312</v>
      </c>
      <c r="R250" s="85" t="s">
        <v>3200</v>
      </c>
      <c r="S250" s="81" t="s">
        <v>3420</v>
      </c>
      <c r="T250" s="81" t="s">
        <v>3475</v>
      </c>
      <c r="U250" s="83">
        <v>42919.139826388891</v>
      </c>
      <c r="V250" s="85" t="s">
        <v>3979</v>
      </c>
      <c r="W250" s="81"/>
      <c r="X250" s="81"/>
      <c r="Y250" s="84" t="s">
        <v>5979</v>
      </c>
      <c r="Z250" s="81"/>
    </row>
    <row r="251" spans="1:26" x14ac:dyDescent="0.25">
      <c r="A251" s="66" t="s">
        <v>350</v>
      </c>
      <c r="B251" s="66" t="s">
        <v>1677</v>
      </c>
      <c r="C251" s="67"/>
      <c r="D251" s="68"/>
      <c r="E251" s="69"/>
      <c r="F251" s="70"/>
      <c r="G251" s="67"/>
      <c r="H251" s="71"/>
      <c r="I251" s="72"/>
      <c r="J251" s="72"/>
      <c r="K251" s="36"/>
      <c r="L251" s="79">
        <v>251</v>
      </c>
      <c r="M251" s="79"/>
      <c r="N251" s="74"/>
      <c r="O251" s="81" t="s">
        <v>2181</v>
      </c>
      <c r="P251" s="83">
        <v>42919.139837962961</v>
      </c>
      <c r="Q251" s="81" t="s">
        <v>2201</v>
      </c>
      <c r="R251" s="85" t="s">
        <v>3180</v>
      </c>
      <c r="S251" s="81" t="s">
        <v>3409</v>
      </c>
      <c r="T251" s="81" t="s">
        <v>3475</v>
      </c>
      <c r="U251" s="83">
        <v>42919.139837962961</v>
      </c>
      <c r="V251" s="85" t="s">
        <v>3980</v>
      </c>
      <c r="W251" s="81"/>
      <c r="X251" s="81"/>
      <c r="Y251" s="84" t="s">
        <v>5980</v>
      </c>
      <c r="Z251" s="81"/>
    </row>
    <row r="252" spans="1:26" x14ac:dyDescent="0.25">
      <c r="A252" s="66" t="s">
        <v>350</v>
      </c>
      <c r="B252" s="66" t="s">
        <v>1678</v>
      </c>
      <c r="C252" s="67"/>
      <c r="D252" s="68"/>
      <c r="E252" s="69"/>
      <c r="F252" s="70"/>
      <c r="G252" s="67"/>
      <c r="H252" s="71"/>
      <c r="I252" s="72"/>
      <c r="J252" s="72"/>
      <c r="K252" s="36"/>
      <c r="L252" s="79">
        <v>252</v>
      </c>
      <c r="M252" s="79"/>
      <c r="N252" s="74"/>
      <c r="O252" s="81" t="s">
        <v>2181</v>
      </c>
      <c r="P252" s="83">
        <v>42919.139837962961</v>
      </c>
      <c r="Q252" s="81" t="s">
        <v>2201</v>
      </c>
      <c r="R252" s="85" t="s">
        <v>3180</v>
      </c>
      <c r="S252" s="81" t="s">
        <v>3409</v>
      </c>
      <c r="T252" s="81" t="s">
        <v>3475</v>
      </c>
      <c r="U252" s="83">
        <v>42919.139837962961</v>
      </c>
      <c r="V252" s="85" t="s">
        <v>3980</v>
      </c>
      <c r="W252" s="81"/>
      <c r="X252" s="81"/>
      <c r="Y252" s="84" t="s">
        <v>5980</v>
      </c>
      <c r="Z252" s="81"/>
    </row>
    <row r="253" spans="1:26" x14ac:dyDescent="0.25">
      <c r="A253" s="66" t="s">
        <v>350</v>
      </c>
      <c r="B253" s="66" t="s">
        <v>1672</v>
      </c>
      <c r="C253" s="67"/>
      <c r="D253" s="68"/>
      <c r="E253" s="69"/>
      <c r="F253" s="70"/>
      <c r="G253" s="67"/>
      <c r="H253" s="71"/>
      <c r="I253" s="72"/>
      <c r="J253" s="72"/>
      <c r="K253" s="36"/>
      <c r="L253" s="79">
        <v>253</v>
      </c>
      <c r="M253" s="79"/>
      <c r="N253" s="74"/>
      <c r="O253" s="81" t="s">
        <v>2181</v>
      </c>
      <c r="P253" s="83">
        <v>42919.139837962961</v>
      </c>
      <c r="Q253" s="81" t="s">
        <v>2201</v>
      </c>
      <c r="R253" s="85" t="s">
        <v>3180</v>
      </c>
      <c r="S253" s="81" t="s">
        <v>3409</v>
      </c>
      <c r="T253" s="81" t="s">
        <v>3475</v>
      </c>
      <c r="U253" s="83">
        <v>42919.139837962961</v>
      </c>
      <c r="V253" s="85" t="s">
        <v>3980</v>
      </c>
      <c r="W253" s="81"/>
      <c r="X253" s="81"/>
      <c r="Y253" s="84" t="s">
        <v>5980</v>
      </c>
      <c r="Z253" s="81"/>
    </row>
    <row r="254" spans="1:26" x14ac:dyDescent="0.25">
      <c r="A254" s="66" t="s">
        <v>350</v>
      </c>
      <c r="B254" s="66" t="s">
        <v>1225</v>
      </c>
      <c r="C254" s="67"/>
      <c r="D254" s="68"/>
      <c r="E254" s="69"/>
      <c r="F254" s="70"/>
      <c r="G254" s="67"/>
      <c r="H254" s="71"/>
      <c r="I254" s="72"/>
      <c r="J254" s="72"/>
      <c r="K254" s="36"/>
      <c r="L254" s="79">
        <v>254</v>
      </c>
      <c r="M254" s="79"/>
      <c r="N254" s="74"/>
      <c r="O254" s="81" t="s">
        <v>2181</v>
      </c>
      <c r="P254" s="83">
        <v>42919.139837962961</v>
      </c>
      <c r="Q254" s="81" t="s">
        <v>2201</v>
      </c>
      <c r="R254" s="85" t="s">
        <v>3180</v>
      </c>
      <c r="S254" s="81" t="s">
        <v>3409</v>
      </c>
      <c r="T254" s="81" t="s">
        <v>3475</v>
      </c>
      <c r="U254" s="83">
        <v>42919.139837962961</v>
      </c>
      <c r="V254" s="85" t="s">
        <v>3980</v>
      </c>
      <c r="W254" s="81"/>
      <c r="X254" s="81"/>
      <c r="Y254" s="84" t="s">
        <v>5980</v>
      </c>
      <c r="Z254" s="81"/>
    </row>
    <row r="255" spans="1:26" x14ac:dyDescent="0.25">
      <c r="A255" s="66" t="s">
        <v>350</v>
      </c>
      <c r="B255" s="66" t="s">
        <v>1679</v>
      </c>
      <c r="C255" s="67"/>
      <c r="D255" s="68"/>
      <c r="E255" s="69"/>
      <c r="F255" s="70"/>
      <c r="G255" s="67"/>
      <c r="H255" s="71"/>
      <c r="I255" s="72"/>
      <c r="J255" s="72"/>
      <c r="K255" s="36"/>
      <c r="L255" s="79">
        <v>255</v>
      </c>
      <c r="M255" s="79"/>
      <c r="N255" s="74"/>
      <c r="O255" s="81" t="s">
        <v>2181</v>
      </c>
      <c r="P255" s="83">
        <v>42919.139837962961</v>
      </c>
      <c r="Q255" s="81" t="s">
        <v>2201</v>
      </c>
      <c r="R255" s="85" t="s">
        <v>3180</v>
      </c>
      <c r="S255" s="81" t="s">
        <v>3409</v>
      </c>
      <c r="T255" s="81" t="s">
        <v>3475</v>
      </c>
      <c r="U255" s="83">
        <v>42919.139837962961</v>
      </c>
      <c r="V255" s="85" t="s">
        <v>3980</v>
      </c>
      <c r="W255" s="81"/>
      <c r="X255" s="81"/>
      <c r="Y255" s="84" t="s">
        <v>5980</v>
      </c>
      <c r="Z255" s="81"/>
    </row>
    <row r="256" spans="1:26" x14ac:dyDescent="0.25">
      <c r="A256" s="66" t="s">
        <v>351</v>
      </c>
      <c r="B256" s="66" t="s">
        <v>1682</v>
      </c>
      <c r="C256" s="67"/>
      <c r="D256" s="68"/>
      <c r="E256" s="69"/>
      <c r="F256" s="70"/>
      <c r="G256" s="67"/>
      <c r="H256" s="71"/>
      <c r="I256" s="72"/>
      <c r="J256" s="72"/>
      <c r="K256" s="36"/>
      <c r="L256" s="79">
        <v>256</v>
      </c>
      <c r="M256" s="79"/>
      <c r="N256" s="74"/>
      <c r="O256" s="81" t="s">
        <v>2181</v>
      </c>
      <c r="P256" s="83">
        <v>42919.13958333333</v>
      </c>
      <c r="Q256" s="81" t="s">
        <v>2205</v>
      </c>
      <c r="R256" s="85" t="s">
        <v>3182</v>
      </c>
      <c r="S256" s="81" t="s">
        <v>3411</v>
      </c>
      <c r="T256" s="81" t="s">
        <v>3475</v>
      </c>
      <c r="U256" s="83">
        <v>42919.13958333333</v>
      </c>
      <c r="V256" s="85" t="s">
        <v>3981</v>
      </c>
      <c r="W256" s="81"/>
      <c r="X256" s="81"/>
      <c r="Y256" s="84" t="s">
        <v>5981</v>
      </c>
      <c r="Z256" s="81"/>
    </row>
    <row r="257" spans="1:26" x14ac:dyDescent="0.25">
      <c r="A257" s="66" t="s">
        <v>351</v>
      </c>
      <c r="B257" s="66" t="s">
        <v>1770</v>
      </c>
      <c r="C257" s="67"/>
      <c r="D257" s="68"/>
      <c r="E257" s="69"/>
      <c r="F257" s="70"/>
      <c r="G257" s="67"/>
      <c r="H257" s="71"/>
      <c r="I257" s="72"/>
      <c r="J257" s="72"/>
      <c r="K257" s="36"/>
      <c r="L257" s="79">
        <v>257</v>
      </c>
      <c r="M257" s="79"/>
      <c r="N257" s="74"/>
      <c r="O257" s="81" t="s">
        <v>2181</v>
      </c>
      <c r="P257" s="83">
        <v>42919.139861111114</v>
      </c>
      <c r="Q257" s="81" t="s">
        <v>2313</v>
      </c>
      <c r="R257" s="85" t="s">
        <v>3201</v>
      </c>
      <c r="S257" s="81" t="s">
        <v>3419</v>
      </c>
      <c r="T257" s="81" t="s">
        <v>3529</v>
      </c>
      <c r="U257" s="83">
        <v>42919.139861111114</v>
      </c>
      <c r="V257" s="85" t="s">
        <v>3982</v>
      </c>
      <c r="W257" s="81"/>
      <c r="X257" s="81"/>
      <c r="Y257" s="84" t="s">
        <v>5982</v>
      </c>
      <c r="Z257" s="81"/>
    </row>
    <row r="258" spans="1:26" x14ac:dyDescent="0.25">
      <c r="A258" s="66" t="s">
        <v>352</v>
      </c>
      <c r="B258" s="66" t="s">
        <v>1672</v>
      </c>
      <c r="C258" s="67"/>
      <c r="D258" s="68"/>
      <c r="E258" s="69"/>
      <c r="F258" s="70"/>
      <c r="G258" s="67"/>
      <c r="H258" s="71"/>
      <c r="I258" s="72"/>
      <c r="J258" s="72"/>
      <c r="K258" s="36"/>
      <c r="L258" s="79">
        <v>258</v>
      </c>
      <c r="M258" s="79"/>
      <c r="N258" s="74"/>
      <c r="O258" s="81" t="s">
        <v>2181</v>
      </c>
      <c r="P258" s="83">
        <v>42919.139872685184</v>
      </c>
      <c r="Q258" s="81" t="s">
        <v>2194</v>
      </c>
      <c r="R258" s="81"/>
      <c r="S258" s="81"/>
      <c r="T258" s="81" t="s">
        <v>3482</v>
      </c>
      <c r="U258" s="83">
        <v>42919.139872685184</v>
      </c>
      <c r="V258" s="85" t="s">
        <v>3983</v>
      </c>
      <c r="W258" s="81"/>
      <c r="X258" s="81"/>
      <c r="Y258" s="84" t="s">
        <v>5983</v>
      </c>
      <c r="Z258" s="81"/>
    </row>
    <row r="259" spans="1:26" x14ac:dyDescent="0.25">
      <c r="A259" s="66" t="s">
        <v>353</v>
      </c>
      <c r="B259" s="66" t="s">
        <v>1771</v>
      </c>
      <c r="C259" s="67"/>
      <c r="D259" s="68"/>
      <c r="E259" s="69"/>
      <c r="F259" s="70"/>
      <c r="G259" s="67"/>
      <c r="H259" s="71"/>
      <c r="I259" s="72"/>
      <c r="J259" s="72"/>
      <c r="K259" s="36"/>
      <c r="L259" s="79">
        <v>259</v>
      </c>
      <c r="M259" s="79"/>
      <c r="N259" s="74"/>
      <c r="O259" s="81" t="s">
        <v>2181</v>
      </c>
      <c r="P259" s="83">
        <v>42919.139918981484</v>
      </c>
      <c r="Q259" s="81" t="s">
        <v>2314</v>
      </c>
      <c r="R259" s="85" t="s">
        <v>3202</v>
      </c>
      <c r="S259" s="81" t="s">
        <v>3421</v>
      </c>
      <c r="T259" s="81" t="s">
        <v>3530</v>
      </c>
      <c r="U259" s="83">
        <v>42919.139918981484</v>
      </c>
      <c r="V259" s="85" t="s">
        <v>3984</v>
      </c>
      <c r="W259" s="81"/>
      <c r="X259" s="81"/>
      <c r="Y259" s="84" t="s">
        <v>5984</v>
      </c>
      <c r="Z259" s="81"/>
    </row>
    <row r="260" spans="1:26" x14ac:dyDescent="0.25">
      <c r="A260" s="66" t="s">
        <v>354</v>
      </c>
      <c r="B260" s="66" t="s">
        <v>354</v>
      </c>
      <c r="C260" s="67"/>
      <c r="D260" s="68"/>
      <c r="E260" s="69"/>
      <c r="F260" s="70"/>
      <c r="G260" s="67"/>
      <c r="H260" s="71"/>
      <c r="I260" s="72"/>
      <c r="J260" s="72"/>
      <c r="K260" s="36"/>
      <c r="L260" s="79">
        <v>260</v>
      </c>
      <c r="M260" s="79"/>
      <c r="N260" s="74"/>
      <c r="O260" s="81" t="s">
        <v>179</v>
      </c>
      <c r="P260" s="83">
        <v>42919.140011574076</v>
      </c>
      <c r="Q260" s="81" t="s">
        <v>2315</v>
      </c>
      <c r="R260" s="85" t="s">
        <v>3203</v>
      </c>
      <c r="S260" s="81" t="s">
        <v>3412</v>
      </c>
      <c r="T260" s="81" t="s">
        <v>3531</v>
      </c>
      <c r="U260" s="83">
        <v>42919.140011574076</v>
      </c>
      <c r="V260" s="85" t="s">
        <v>3985</v>
      </c>
      <c r="W260" s="81"/>
      <c r="X260" s="81"/>
      <c r="Y260" s="84" t="s">
        <v>5985</v>
      </c>
      <c r="Z260" s="81"/>
    </row>
    <row r="261" spans="1:26" x14ac:dyDescent="0.25">
      <c r="A261" s="66" t="s">
        <v>355</v>
      </c>
      <c r="B261" s="66" t="s">
        <v>1772</v>
      </c>
      <c r="C261" s="67"/>
      <c r="D261" s="68"/>
      <c r="E261" s="69"/>
      <c r="F261" s="70"/>
      <c r="G261" s="67"/>
      <c r="H261" s="71"/>
      <c r="I261" s="72"/>
      <c r="J261" s="72"/>
      <c r="K261" s="36"/>
      <c r="L261" s="79">
        <v>261</v>
      </c>
      <c r="M261" s="79"/>
      <c r="N261" s="74"/>
      <c r="O261" s="81" t="s">
        <v>2181</v>
      </c>
      <c r="P261" s="83">
        <v>42919.140081018515</v>
      </c>
      <c r="Q261" s="81" t="s">
        <v>2316</v>
      </c>
      <c r="R261" s="81"/>
      <c r="S261" s="81"/>
      <c r="T261" s="81" t="s">
        <v>3475</v>
      </c>
      <c r="U261" s="83">
        <v>42919.140081018515</v>
      </c>
      <c r="V261" s="85" t="s">
        <v>3986</v>
      </c>
      <c r="W261" s="81"/>
      <c r="X261" s="81"/>
      <c r="Y261" s="84" t="s">
        <v>5986</v>
      </c>
      <c r="Z261" s="81"/>
    </row>
    <row r="262" spans="1:26" x14ac:dyDescent="0.25">
      <c r="A262" s="66" t="s">
        <v>355</v>
      </c>
      <c r="B262" s="66" t="s">
        <v>1761</v>
      </c>
      <c r="C262" s="67"/>
      <c r="D262" s="68"/>
      <c r="E262" s="69"/>
      <c r="F262" s="70"/>
      <c r="G262" s="67"/>
      <c r="H262" s="71"/>
      <c r="I262" s="72"/>
      <c r="J262" s="72"/>
      <c r="K262" s="36"/>
      <c r="L262" s="79">
        <v>262</v>
      </c>
      <c r="M262" s="79"/>
      <c r="N262" s="74"/>
      <c r="O262" s="81" t="s">
        <v>2181</v>
      </c>
      <c r="P262" s="83">
        <v>42919.140081018515</v>
      </c>
      <c r="Q262" s="81" t="s">
        <v>2316</v>
      </c>
      <c r="R262" s="81"/>
      <c r="S262" s="81"/>
      <c r="T262" s="81" t="s">
        <v>3475</v>
      </c>
      <c r="U262" s="83">
        <v>42919.140081018515</v>
      </c>
      <c r="V262" s="85" t="s">
        <v>3986</v>
      </c>
      <c r="W262" s="81"/>
      <c r="X262" s="81"/>
      <c r="Y262" s="84" t="s">
        <v>5986</v>
      </c>
      <c r="Z262" s="81"/>
    </row>
    <row r="263" spans="1:26" x14ac:dyDescent="0.25">
      <c r="A263" s="66" t="s">
        <v>356</v>
      </c>
      <c r="B263" s="66" t="s">
        <v>1672</v>
      </c>
      <c r="C263" s="67"/>
      <c r="D263" s="68"/>
      <c r="E263" s="69"/>
      <c r="F263" s="70"/>
      <c r="G263" s="67"/>
      <c r="H263" s="71"/>
      <c r="I263" s="72"/>
      <c r="J263" s="72"/>
      <c r="K263" s="36"/>
      <c r="L263" s="79">
        <v>263</v>
      </c>
      <c r="M263" s="79"/>
      <c r="N263" s="74"/>
      <c r="O263" s="81" t="s">
        <v>2181</v>
      </c>
      <c r="P263" s="83">
        <v>42919.140162037038</v>
      </c>
      <c r="Q263" s="81" t="s">
        <v>2194</v>
      </c>
      <c r="R263" s="81"/>
      <c r="S263" s="81"/>
      <c r="T263" s="81" t="s">
        <v>3482</v>
      </c>
      <c r="U263" s="83">
        <v>42919.140162037038</v>
      </c>
      <c r="V263" s="85" t="s">
        <v>3987</v>
      </c>
      <c r="W263" s="81"/>
      <c r="X263" s="81"/>
      <c r="Y263" s="84" t="s">
        <v>5987</v>
      </c>
      <c r="Z263" s="81"/>
    </row>
    <row r="264" spans="1:26" x14ac:dyDescent="0.25">
      <c r="A264" s="66" t="s">
        <v>357</v>
      </c>
      <c r="B264" s="66" t="s">
        <v>1773</v>
      </c>
      <c r="C264" s="67"/>
      <c r="D264" s="68"/>
      <c r="E264" s="69"/>
      <c r="F264" s="70"/>
      <c r="G264" s="67"/>
      <c r="H264" s="71"/>
      <c r="I264" s="72"/>
      <c r="J264" s="72"/>
      <c r="K264" s="36"/>
      <c r="L264" s="79">
        <v>264</v>
      </c>
      <c r="M264" s="79"/>
      <c r="N264" s="74"/>
      <c r="O264" s="81" t="s">
        <v>2181</v>
      </c>
      <c r="P264" s="83">
        <v>42919.14025462963</v>
      </c>
      <c r="Q264" s="81" t="s">
        <v>2317</v>
      </c>
      <c r="R264" s="81"/>
      <c r="S264" s="81"/>
      <c r="T264" s="81" t="s">
        <v>3475</v>
      </c>
      <c r="U264" s="83">
        <v>42919.14025462963</v>
      </c>
      <c r="V264" s="85" t="s">
        <v>3988</v>
      </c>
      <c r="W264" s="81"/>
      <c r="X264" s="81"/>
      <c r="Y264" s="84" t="s">
        <v>5988</v>
      </c>
      <c r="Z264" s="81"/>
    </row>
    <row r="265" spans="1:26" x14ac:dyDescent="0.25">
      <c r="A265" s="66" t="s">
        <v>358</v>
      </c>
      <c r="B265" s="66" t="s">
        <v>734</v>
      </c>
      <c r="C265" s="67"/>
      <c r="D265" s="68"/>
      <c r="E265" s="69"/>
      <c r="F265" s="70"/>
      <c r="G265" s="67"/>
      <c r="H265" s="71"/>
      <c r="I265" s="72"/>
      <c r="J265" s="72"/>
      <c r="K265" s="36"/>
      <c r="L265" s="79">
        <v>265</v>
      </c>
      <c r="M265" s="79"/>
      <c r="N265" s="74"/>
      <c r="O265" s="81" t="s">
        <v>2181</v>
      </c>
      <c r="P265" s="83">
        <v>42919.140231481484</v>
      </c>
      <c r="Q265" s="81" t="s">
        <v>2226</v>
      </c>
      <c r="R265" s="81"/>
      <c r="S265" s="81"/>
      <c r="T265" s="81" t="s">
        <v>3498</v>
      </c>
      <c r="U265" s="83">
        <v>42919.140231481484</v>
      </c>
      <c r="V265" s="85" t="s">
        <v>3989</v>
      </c>
      <c r="W265" s="81"/>
      <c r="X265" s="81"/>
      <c r="Y265" s="84" t="s">
        <v>5989</v>
      </c>
      <c r="Z265" s="81"/>
    </row>
    <row r="266" spans="1:26" x14ac:dyDescent="0.25">
      <c r="A266" s="66" t="s">
        <v>358</v>
      </c>
      <c r="B266" s="66" t="s">
        <v>734</v>
      </c>
      <c r="C266" s="67"/>
      <c r="D266" s="68"/>
      <c r="E266" s="69"/>
      <c r="F266" s="70"/>
      <c r="G266" s="67"/>
      <c r="H266" s="71"/>
      <c r="I266" s="72"/>
      <c r="J266" s="72"/>
      <c r="K266" s="36"/>
      <c r="L266" s="79">
        <v>266</v>
      </c>
      <c r="M266" s="79"/>
      <c r="N266" s="74"/>
      <c r="O266" s="81" t="s">
        <v>2181</v>
      </c>
      <c r="P266" s="83">
        <v>42919.140289351853</v>
      </c>
      <c r="Q266" s="81" t="s">
        <v>2227</v>
      </c>
      <c r="R266" s="81"/>
      <c r="S266" s="81"/>
      <c r="T266" s="81" t="s">
        <v>3499</v>
      </c>
      <c r="U266" s="83">
        <v>42919.140289351853</v>
      </c>
      <c r="V266" s="85" t="s">
        <v>3990</v>
      </c>
      <c r="W266" s="81"/>
      <c r="X266" s="81"/>
      <c r="Y266" s="84" t="s">
        <v>5990</v>
      </c>
      <c r="Z266" s="81"/>
    </row>
    <row r="267" spans="1:26" x14ac:dyDescent="0.25">
      <c r="A267" s="66" t="s">
        <v>359</v>
      </c>
      <c r="B267" s="66" t="s">
        <v>1774</v>
      </c>
      <c r="C267" s="67"/>
      <c r="D267" s="68"/>
      <c r="E267" s="69"/>
      <c r="F267" s="70"/>
      <c r="G267" s="67"/>
      <c r="H267" s="71"/>
      <c r="I267" s="72"/>
      <c r="J267" s="72"/>
      <c r="K267" s="36"/>
      <c r="L267" s="79">
        <v>267</v>
      </c>
      <c r="M267" s="79"/>
      <c r="N267" s="74"/>
      <c r="O267" s="81" t="s">
        <v>2181</v>
      </c>
      <c r="P267" s="83">
        <v>42919.140173611115</v>
      </c>
      <c r="Q267" s="81" t="s">
        <v>2318</v>
      </c>
      <c r="R267" s="85" t="s">
        <v>3204</v>
      </c>
      <c r="S267" s="81" t="s">
        <v>3422</v>
      </c>
      <c r="T267" s="81" t="s">
        <v>3532</v>
      </c>
      <c r="U267" s="83">
        <v>42919.140173611115</v>
      </c>
      <c r="V267" s="85" t="s">
        <v>3991</v>
      </c>
      <c r="W267" s="81"/>
      <c r="X267" s="81"/>
      <c r="Y267" s="84" t="s">
        <v>5991</v>
      </c>
      <c r="Z267" s="81"/>
    </row>
    <row r="268" spans="1:26" x14ac:dyDescent="0.25">
      <c r="A268" s="66" t="s">
        <v>359</v>
      </c>
      <c r="B268" s="66" t="s">
        <v>1774</v>
      </c>
      <c r="C268" s="67"/>
      <c r="D268" s="68"/>
      <c r="E268" s="69"/>
      <c r="F268" s="70"/>
      <c r="G268" s="67"/>
      <c r="H268" s="71"/>
      <c r="I268" s="72"/>
      <c r="J268" s="72"/>
      <c r="K268" s="36"/>
      <c r="L268" s="79">
        <v>268</v>
      </c>
      <c r="M268" s="79"/>
      <c r="N268" s="74"/>
      <c r="O268" s="81" t="s">
        <v>2181</v>
      </c>
      <c r="P268" s="83">
        <v>42919.140324074076</v>
      </c>
      <c r="Q268" s="81" t="s">
        <v>2319</v>
      </c>
      <c r="R268" s="85" t="s">
        <v>3204</v>
      </c>
      <c r="S268" s="81" t="s">
        <v>3422</v>
      </c>
      <c r="T268" s="81" t="s">
        <v>3533</v>
      </c>
      <c r="U268" s="83">
        <v>42919.140324074076</v>
      </c>
      <c r="V268" s="85" t="s">
        <v>3992</v>
      </c>
      <c r="W268" s="81"/>
      <c r="X268" s="81"/>
      <c r="Y268" s="84" t="s">
        <v>5992</v>
      </c>
      <c r="Z268" s="81"/>
    </row>
    <row r="269" spans="1:26" x14ac:dyDescent="0.25">
      <c r="A269" s="66" t="s">
        <v>360</v>
      </c>
      <c r="B269" s="66" t="s">
        <v>1679</v>
      </c>
      <c r="C269" s="67"/>
      <c r="D269" s="68"/>
      <c r="E269" s="69"/>
      <c r="F269" s="70"/>
      <c r="G269" s="67"/>
      <c r="H269" s="71"/>
      <c r="I269" s="72"/>
      <c r="J269" s="72"/>
      <c r="K269" s="36"/>
      <c r="L269" s="79">
        <v>269</v>
      </c>
      <c r="M269" s="79"/>
      <c r="N269" s="74"/>
      <c r="O269" s="81" t="s">
        <v>2181</v>
      </c>
      <c r="P269" s="83">
        <v>42919.140335648146</v>
      </c>
      <c r="Q269" s="81" t="s">
        <v>2217</v>
      </c>
      <c r="R269" s="81"/>
      <c r="S269" s="81"/>
      <c r="T269" s="81" t="s">
        <v>3475</v>
      </c>
      <c r="U269" s="83">
        <v>42919.140335648146</v>
      </c>
      <c r="V269" s="85" t="s">
        <v>3993</v>
      </c>
      <c r="W269" s="81"/>
      <c r="X269" s="81"/>
      <c r="Y269" s="84" t="s">
        <v>5993</v>
      </c>
      <c r="Z269" s="81"/>
    </row>
    <row r="270" spans="1:26" x14ac:dyDescent="0.25">
      <c r="A270" s="66" t="s">
        <v>361</v>
      </c>
      <c r="B270" s="66" t="s">
        <v>1723</v>
      </c>
      <c r="C270" s="67"/>
      <c r="D270" s="68"/>
      <c r="E270" s="69"/>
      <c r="F270" s="70"/>
      <c r="G270" s="67"/>
      <c r="H270" s="71"/>
      <c r="I270" s="72"/>
      <c r="J270" s="72"/>
      <c r="K270" s="36"/>
      <c r="L270" s="79">
        <v>270</v>
      </c>
      <c r="M270" s="79"/>
      <c r="N270" s="74"/>
      <c r="O270" s="81" t="s">
        <v>2181</v>
      </c>
      <c r="P270" s="83">
        <v>42919.140439814815</v>
      </c>
      <c r="Q270" s="81" t="s">
        <v>2251</v>
      </c>
      <c r="R270" s="85" t="s">
        <v>3190</v>
      </c>
      <c r="S270" s="81" t="s">
        <v>3414</v>
      </c>
      <c r="T270" s="81" t="s">
        <v>3508</v>
      </c>
      <c r="U270" s="83">
        <v>42919.140439814815</v>
      </c>
      <c r="V270" s="85" t="s">
        <v>3994</v>
      </c>
      <c r="W270" s="81"/>
      <c r="X270" s="81"/>
      <c r="Y270" s="84" t="s">
        <v>5994</v>
      </c>
      <c r="Z270" s="81"/>
    </row>
    <row r="271" spans="1:26" x14ac:dyDescent="0.25">
      <c r="A271" s="66" t="s">
        <v>362</v>
      </c>
      <c r="B271" s="66" t="s">
        <v>1736</v>
      </c>
      <c r="C271" s="67"/>
      <c r="D271" s="68"/>
      <c r="E271" s="69"/>
      <c r="F271" s="70"/>
      <c r="G271" s="67"/>
      <c r="H271" s="71"/>
      <c r="I271" s="72"/>
      <c r="J271" s="72"/>
      <c r="K271" s="36"/>
      <c r="L271" s="79">
        <v>271</v>
      </c>
      <c r="M271" s="79"/>
      <c r="N271" s="74"/>
      <c r="O271" s="81" t="s">
        <v>2181</v>
      </c>
      <c r="P271" s="83">
        <v>42919.140439814815</v>
      </c>
      <c r="Q271" s="81" t="s">
        <v>2269</v>
      </c>
      <c r="R271" s="81"/>
      <c r="S271" s="81"/>
      <c r="T271" s="81" t="s">
        <v>3475</v>
      </c>
      <c r="U271" s="83">
        <v>42919.140439814815</v>
      </c>
      <c r="V271" s="85" t="s">
        <v>3995</v>
      </c>
      <c r="W271" s="81"/>
      <c r="X271" s="81"/>
      <c r="Y271" s="84" t="s">
        <v>5995</v>
      </c>
      <c r="Z271" s="81"/>
    </row>
    <row r="272" spans="1:26" x14ac:dyDescent="0.25">
      <c r="A272" s="66" t="s">
        <v>363</v>
      </c>
      <c r="B272" s="66" t="s">
        <v>1775</v>
      </c>
      <c r="C272" s="67"/>
      <c r="D272" s="68"/>
      <c r="E272" s="69"/>
      <c r="F272" s="70"/>
      <c r="G272" s="67"/>
      <c r="H272" s="71"/>
      <c r="I272" s="72"/>
      <c r="J272" s="72"/>
      <c r="K272" s="36"/>
      <c r="L272" s="79">
        <v>272</v>
      </c>
      <c r="M272" s="79"/>
      <c r="N272" s="74"/>
      <c r="O272" s="81" t="s">
        <v>2181</v>
      </c>
      <c r="P272" s="83">
        <v>42919.140451388892</v>
      </c>
      <c r="Q272" s="81" t="s">
        <v>2320</v>
      </c>
      <c r="R272" s="85" t="s">
        <v>3205</v>
      </c>
      <c r="S272" s="81" t="s">
        <v>3423</v>
      </c>
      <c r="T272" s="81" t="s">
        <v>3475</v>
      </c>
      <c r="U272" s="83">
        <v>42919.140451388892</v>
      </c>
      <c r="V272" s="85" t="s">
        <v>3996</v>
      </c>
      <c r="W272" s="81"/>
      <c r="X272" s="81"/>
      <c r="Y272" s="84" t="s">
        <v>5996</v>
      </c>
      <c r="Z272" s="81"/>
    </row>
    <row r="273" spans="1:26" x14ac:dyDescent="0.25">
      <c r="A273" s="66" t="s">
        <v>363</v>
      </c>
      <c r="B273" s="66" t="s">
        <v>1698</v>
      </c>
      <c r="C273" s="67"/>
      <c r="D273" s="68"/>
      <c r="E273" s="69"/>
      <c r="F273" s="70"/>
      <c r="G273" s="67"/>
      <c r="H273" s="71"/>
      <c r="I273" s="72"/>
      <c r="J273" s="72"/>
      <c r="K273" s="36"/>
      <c r="L273" s="79">
        <v>273</v>
      </c>
      <c r="M273" s="79"/>
      <c r="N273" s="74"/>
      <c r="O273" s="81" t="s">
        <v>2181</v>
      </c>
      <c r="P273" s="83">
        <v>42919.140451388892</v>
      </c>
      <c r="Q273" s="81" t="s">
        <v>2320</v>
      </c>
      <c r="R273" s="85" t="s">
        <v>3205</v>
      </c>
      <c r="S273" s="81" t="s">
        <v>3423</v>
      </c>
      <c r="T273" s="81" t="s">
        <v>3475</v>
      </c>
      <c r="U273" s="83">
        <v>42919.140451388892</v>
      </c>
      <c r="V273" s="85" t="s">
        <v>3996</v>
      </c>
      <c r="W273" s="81"/>
      <c r="X273" s="81"/>
      <c r="Y273" s="84" t="s">
        <v>5996</v>
      </c>
      <c r="Z273" s="81"/>
    </row>
    <row r="274" spans="1:26" x14ac:dyDescent="0.25">
      <c r="A274" s="66" t="s">
        <v>364</v>
      </c>
      <c r="B274" s="66" t="s">
        <v>1776</v>
      </c>
      <c r="C274" s="67"/>
      <c r="D274" s="68"/>
      <c r="E274" s="69"/>
      <c r="F274" s="70"/>
      <c r="G274" s="67"/>
      <c r="H274" s="71"/>
      <c r="I274" s="72"/>
      <c r="J274" s="72"/>
      <c r="K274" s="36"/>
      <c r="L274" s="79">
        <v>274</v>
      </c>
      <c r="M274" s="79"/>
      <c r="N274" s="74"/>
      <c r="O274" s="81" t="s">
        <v>2181</v>
      </c>
      <c r="P274" s="83">
        <v>42919.140451388892</v>
      </c>
      <c r="Q274" s="81" t="s">
        <v>2321</v>
      </c>
      <c r="R274" s="81"/>
      <c r="S274" s="81"/>
      <c r="T274" s="81" t="s">
        <v>3534</v>
      </c>
      <c r="U274" s="83">
        <v>42919.140451388892</v>
      </c>
      <c r="V274" s="85" t="s">
        <v>3997</v>
      </c>
      <c r="W274" s="81"/>
      <c r="X274" s="81"/>
      <c r="Y274" s="84" t="s">
        <v>5997</v>
      </c>
      <c r="Z274" s="81"/>
    </row>
    <row r="275" spans="1:26" x14ac:dyDescent="0.25">
      <c r="A275" s="66" t="s">
        <v>365</v>
      </c>
      <c r="B275" s="66" t="s">
        <v>1672</v>
      </c>
      <c r="C275" s="67"/>
      <c r="D275" s="68"/>
      <c r="E275" s="69"/>
      <c r="F275" s="70"/>
      <c r="G275" s="67"/>
      <c r="H275" s="71"/>
      <c r="I275" s="72"/>
      <c r="J275" s="72"/>
      <c r="K275" s="36"/>
      <c r="L275" s="79">
        <v>275</v>
      </c>
      <c r="M275" s="79"/>
      <c r="N275" s="74"/>
      <c r="O275" s="81" t="s">
        <v>2181</v>
      </c>
      <c r="P275" s="83">
        <v>42919.140497685185</v>
      </c>
      <c r="Q275" s="81" t="s">
        <v>2194</v>
      </c>
      <c r="R275" s="81"/>
      <c r="S275" s="81"/>
      <c r="T275" s="81" t="s">
        <v>3482</v>
      </c>
      <c r="U275" s="83">
        <v>42919.140497685185</v>
      </c>
      <c r="V275" s="85" t="s">
        <v>3998</v>
      </c>
      <c r="W275" s="81"/>
      <c r="X275" s="81"/>
      <c r="Y275" s="84" t="s">
        <v>5998</v>
      </c>
      <c r="Z275" s="81"/>
    </row>
    <row r="276" spans="1:26" x14ac:dyDescent="0.25">
      <c r="A276" s="66" t="s">
        <v>366</v>
      </c>
      <c r="B276" s="66" t="s">
        <v>1777</v>
      </c>
      <c r="C276" s="67"/>
      <c r="D276" s="68"/>
      <c r="E276" s="69"/>
      <c r="F276" s="70"/>
      <c r="G276" s="67"/>
      <c r="H276" s="71"/>
      <c r="I276" s="72"/>
      <c r="J276" s="72"/>
      <c r="K276" s="36"/>
      <c r="L276" s="79">
        <v>276</v>
      </c>
      <c r="M276" s="79"/>
      <c r="N276" s="74"/>
      <c r="O276" s="81" t="s">
        <v>2181</v>
      </c>
      <c r="P276" s="83">
        <v>42919.140462962961</v>
      </c>
      <c r="Q276" s="81" t="s">
        <v>2322</v>
      </c>
      <c r="R276" s="81"/>
      <c r="S276" s="81"/>
      <c r="T276" s="81" t="s">
        <v>3510</v>
      </c>
      <c r="U276" s="83">
        <v>42919.140462962961</v>
      </c>
      <c r="V276" s="85" t="s">
        <v>3999</v>
      </c>
      <c r="W276" s="81"/>
      <c r="X276" s="81"/>
      <c r="Y276" s="84" t="s">
        <v>5999</v>
      </c>
      <c r="Z276" s="81"/>
    </row>
    <row r="277" spans="1:26" x14ac:dyDescent="0.25">
      <c r="A277" s="66" t="s">
        <v>367</v>
      </c>
      <c r="B277" s="66" t="s">
        <v>367</v>
      </c>
      <c r="C277" s="67"/>
      <c r="D277" s="68"/>
      <c r="E277" s="69"/>
      <c r="F277" s="70"/>
      <c r="G277" s="67"/>
      <c r="H277" s="71"/>
      <c r="I277" s="72"/>
      <c r="J277" s="72"/>
      <c r="K277" s="36"/>
      <c r="L277" s="79">
        <v>277</v>
      </c>
      <c r="M277" s="79"/>
      <c r="N277" s="74"/>
      <c r="O277" s="81" t="s">
        <v>179</v>
      </c>
      <c r="P277" s="83">
        <v>42919.137766203705</v>
      </c>
      <c r="Q277" s="81" t="s">
        <v>2323</v>
      </c>
      <c r="R277" s="85" t="s">
        <v>3206</v>
      </c>
      <c r="S277" s="81" t="s">
        <v>3412</v>
      </c>
      <c r="T277" s="81" t="s">
        <v>3475</v>
      </c>
      <c r="U277" s="83">
        <v>42919.137766203705</v>
      </c>
      <c r="V277" s="85" t="s">
        <v>4000</v>
      </c>
      <c r="W277" s="81"/>
      <c r="X277" s="81"/>
      <c r="Y277" s="84" t="s">
        <v>6000</v>
      </c>
      <c r="Z277" s="81"/>
    </row>
    <row r="278" spans="1:26" x14ac:dyDescent="0.25">
      <c r="A278" s="66" t="s">
        <v>366</v>
      </c>
      <c r="B278" s="66" t="s">
        <v>367</v>
      </c>
      <c r="C278" s="67"/>
      <c r="D278" s="68"/>
      <c r="E278" s="69"/>
      <c r="F278" s="70"/>
      <c r="G278" s="67"/>
      <c r="H278" s="71"/>
      <c r="I278" s="72"/>
      <c r="J278" s="72"/>
      <c r="K278" s="36"/>
      <c r="L278" s="79">
        <v>278</v>
      </c>
      <c r="M278" s="79"/>
      <c r="N278" s="74"/>
      <c r="O278" s="81" t="s">
        <v>2181</v>
      </c>
      <c r="P278" s="83">
        <v>42919.140625</v>
      </c>
      <c r="Q278" s="81" t="s">
        <v>2324</v>
      </c>
      <c r="R278" s="85" t="s">
        <v>3206</v>
      </c>
      <c r="S278" s="81" t="s">
        <v>3412</v>
      </c>
      <c r="T278" s="81" t="s">
        <v>3475</v>
      </c>
      <c r="U278" s="83">
        <v>42919.140625</v>
      </c>
      <c r="V278" s="85" t="s">
        <v>4001</v>
      </c>
      <c r="W278" s="81"/>
      <c r="X278" s="81"/>
      <c r="Y278" s="84" t="s">
        <v>6001</v>
      </c>
      <c r="Z278" s="81"/>
    </row>
    <row r="279" spans="1:26" x14ac:dyDescent="0.25">
      <c r="A279" s="66" t="s">
        <v>368</v>
      </c>
      <c r="B279" s="66" t="s">
        <v>1778</v>
      </c>
      <c r="C279" s="67"/>
      <c r="D279" s="68"/>
      <c r="E279" s="69"/>
      <c r="F279" s="70"/>
      <c r="G279" s="67"/>
      <c r="H279" s="71"/>
      <c r="I279" s="72"/>
      <c r="J279" s="72"/>
      <c r="K279" s="36"/>
      <c r="L279" s="79">
        <v>279</v>
      </c>
      <c r="M279" s="79"/>
      <c r="N279" s="74"/>
      <c r="O279" s="81" t="s">
        <v>2181</v>
      </c>
      <c r="P279" s="83">
        <v>42919.140659722223</v>
      </c>
      <c r="Q279" s="81" t="s">
        <v>2325</v>
      </c>
      <c r="R279" s="81"/>
      <c r="S279" s="81"/>
      <c r="T279" s="81" t="s">
        <v>3535</v>
      </c>
      <c r="U279" s="83">
        <v>42919.140659722223</v>
      </c>
      <c r="V279" s="85" t="s">
        <v>4002</v>
      </c>
      <c r="W279" s="81"/>
      <c r="X279" s="81"/>
      <c r="Y279" s="84" t="s">
        <v>6002</v>
      </c>
      <c r="Z279" s="81"/>
    </row>
    <row r="280" spans="1:26" x14ac:dyDescent="0.25">
      <c r="A280" s="66" t="s">
        <v>369</v>
      </c>
      <c r="B280" s="66" t="s">
        <v>1642</v>
      </c>
      <c r="C280" s="67"/>
      <c r="D280" s="68"/>
      <c r="E280" s="69"/>
      <c r="F280" s="70"/>
      <c r="G280" s="67"/>
      <c r="H280" s="71"/>
      <c r="I280" s="72"/>
      <c r="J280" s="72"/>
      <c r="K280" s="36"/>
      <c r="L280" s="79">
        <v>280</v>
      </c>
      <c r="M280" s="79"/>
      <c r="N280" s="74"/>
      <c r="O280" s="81" t="s">
        <v>2181</v>
      </c>
      <c r="P280" s="83">
        <v>42919.140740740739</v>
      </c>
      <c r="Q280" s="81" t="s">
        <v>2299</v>
      </c>
      <c r="R280" s="85" t="s">
        <v>3196</v>
      </c>
      <c r="S280" s="81" t="s">
        <v>3418</v>
      </c>
      <c r="T280" s="81" t="s">
        <v>3523</v>
      </c>
      <c r="U280" s="83">
        <v>42919.140740740739</v>
      </c>
      <c r="V280" s="85" t="s">
        <v>4003</v>
      </c>
      <c r="W280" s="81"/>
      <c r="X280" s="81"/>
      <c r="Y280" s="84" t="s">
        <v>6003</v>
      </c>
      <c r="Z280" s="81"/>
    </row>
    <row r="281" spans="1:26" x14ac:dyDescent="0.25">
      <c r="A281" s="66" t="s">
        <v>370</v>
      </c>
      <c r="B281" s="66" t="s">
        <v>1672</v>
      </c>
      <c r="C281" s="67"/>
      <c r="D281" s="68"/>
      <c r="E281" s="69"/>
      <c r="F281" s="70"/>
      <c r="G281" s="67"/>
      <c r="H281" s="71"/>
      <c r="I281" s="72"/>
      <c r="J281" s="72"/>
      <c r="K281" s="36"/>
      <c r="L281" s="79">
        <v>281</v>
      </c>
      <c r="M281" s="79"/>
      <c r="N281" s="74"/>
      <c r="O281" s="81" t="s">
        <v>2181</v>
      </c>
      <c r="P281" s="83">
        <v>42919.140763888892</v>
      </c>
      <c r="Q281" s="81" t="s">
        <v>2194</v>
      </c>
      <c r="R281" s="81"/>
      <c r="S281" s="81"/>
      <c r="T281" s="81" t="s">
        <v>3482</v>
      </c>
      <c r="U281" s="83">
        <v>42919.140763888892</v>
      </c>
      <c r="V281" s="85" t="s">
        <v>4004</v>
      </c>
      <c r="W281" s="81"/>
      <c r="X281" s="81"/>
      <c r="Y281" s="84" t="s">
        <v>6004</v>
      </c>
      <c r="Z281" s="81"/>
    </row>
    <row r="282" spans="1:26" x14ac:dyDescent="0.25">
      <c r="A282" s="66" t="s">
        <v>371</v>
      </c>
      <c r="B282" s="66" t="s">
        <v>1779</v>
      </c>
      <c r="C282" s="67"/>
      <c r="D282" s="68"/>
      <c r="E282" s="69"/>
      <c r="F282" s="70"/>
      <c r="G282" s="67"/>
      <c r="H282" s="71"/>
      <c r="I282" s="72"/>
      <c r="J282" s="72"/>
      <c r="K282" s="36"/>
      <c r="L282" s="79">
        <v>282</v>
      </c>
      <c r="M282" s="79"/>
      <c r="N282" s="74"/>
      <c r="O282" s="81" t="s">
        <v>2181</v>
      </c>
      <c r="P282" s="83">
        <v>42919.138761574075</v>
      </c>
      <c r="Q282" s="81" t="s">
        <v>2326</v>
      </c>
      <c r="R282" s="85" t="s">
        <v>3207</v>
      </c>
      <c r="S282" s="81" t="s">
        <v>3412</v>
      </c>
      <c r="T282" s="81"/>
      <c r="U282" s="83">
        <v>42919.138761574075</v>
      </c>
      <c r="V282" s="85" t="s">
        <v>4005</v>
      </c>
      <c r="W282" s="81"/>
      <c r="X282" s="81"/>
      <c r="Y282" s="84" t="s">
        <v>6005</v>
      </c>
      <c r="Z282" s="84" t="s">
        <v>7794</v>
      </c>
    </row>
    <row r="283" spans="1:26" x14ac:dyDescent="0.25">
      <c r="A283" s="66" t="s">
        <v>371</v>
      </c>
      <c r="B283" s="66" t="s">
        <v>1779</v>
      </c>
      <c r="C283" s="67"/>
      <c r="D283" s="68"/>
      <c r="E283" s="69"/>
      <c r="F283" s="70"/>
      <c r="G283" s="67"/>
      <c r="H283" s="71"/>
      <c r="I283" s="72"/>
      <c r="J283" s="72"/>
      <c r="K283" s="36"/>
      <c r="L283" s="79">
        <v>283</v>
      </c>
      <c r="M283" s="79"/>
      <c r="N283" s="74"/>
      <c r="O283" s="81" t="s">
        <v>2181</v>
      </c>
      <c r="P283" s="83">
        <v>42919.139664351853</v>
      </c>
      <c r="Q283" s="81" t="s">
        <v>2327</v>
      </c>
      <c r="R283" s="85" t="s">
        <v>3208</v>
      </c>
      <c r="S283" s="81" t="s">
        <v>3412</v>
      </c>
      <c r="T283" s="81"/>
      <c r="U283" s="83">
        <v>42919.139664351853</v>
      </c>
      <c r="V283" s="85" t="s">
        <v>4006</v>
      </c>
      <c r="W283" s="81"/>
      <c r="X283" s="81"/>
      <c r="Y283" s="84" t="s">
        <v>6006</v>
      </c>
      <c r="Z283" s="84" t="s">
        <v>7794</v>
      </c>
    </row>
    <row r="284" spans="1:26" x14ac:dyDescent="0.25">
      <c r="A284" s="66" t="s">
        <v>371</v>
      </c>
      <c r="B284" s="66" t="s">
        <v>1779</v>
      </c>
      <c r="C284" s="67"/>
      <c r="D284" s="68"/>
      <c r="E284" s="69"/>
      <c r="F284" s="70"/>
      <c r="G284" s="67"/>
      <c r="H284" s="71"/>
      <c r="I284" s="72"/>
      <c r="J284" s="72"/>
      <c r="K284" s="36"/>
      <c r="L284" s="79">
        <v>284</v>
      </c>
      <c r="M284" s="79"/>
      <c r="N284" s="74"/>
      <c r="O284" s="81" t="s">
        <v>2181</v>
      </c>
      <c r="P284" s="83">
        <v>42919.140775462962</v>
      </c>
      <c r="Q284" s="81" t="s">
        <v>2328</v>
      </c>
      <c r="R284" s="85" t="s">
        <v>3209</v>
      </c>
      <c r="S284" s="81" t="s">
        <v>3412</v>
      </c>
      <c r="T284" s="81"/>
      <c r="U284" s="83">
        <v>42919.140775462962</v>
      </c>
      <c r="V284" s="85" t="s">
        <v>4007</v>
      </c>
      <c r="W284" s="81"/>
      <c r="X284" s="81"/>
      <c r="Y284" s="84" t="s">
        <v>6007</v>
      </c>
      <c r="Z284" s="84" t="s">
        <v>7794</v>
      </c>
    </row>
    <row r="285" spans="1:26" x14ac:dyDescent="0.25">
      <c r="A285" s="66" t="s">
        <v>371</v>
      </c>
      <c r="B285" s="66" t="s">
        <v>1780</v>
      </c>
      <c r="C285" s="67"/>
      <c r="D285" s="68"/>
      <c r="E285" s="69"/>
      <c r="F285" s="70"/>
      <c r="G285" s="67"/>
      <c r="H285" s="71"/>
      <c r="I285" s="72"/>
      <c r="J285" s="72"/>
      <c r="K285" s="36"/>
      <c r="L285" s="79">
        <v>285</v>
      </c>
      <c r="M285" s="79"/>
      <c r="N285" s="74"/>
      <c r="O285" s="81" t="s">
        <v>2181</v>
      </c>
      <c r="P285" s="83">
        <v>42919.138761574075</v>
      </c>
      <c r="Q285" s="81" t="s">
        <v>2326</v>
      </c>
      <c r="R285" s="85" t="s">
        <v>3207</v>
      </c>
      <c r="S285" s="81" t="s">
        <v>3412</v>
      </c>
      <c r="T285" s="81"/>
      <c r="U285" s="83">
        <v>42919.138761574075</v>
      </c>
      <c r="V285" s="85" t="s">
        <v>4005</v>
      </c>
      <c r="W285" s="81"/>
      <c r="X285" s="81"/>
      <c r="Y285" s="84" t="s">
        <v>6005</v>
      </c>
      <c r="Z285" s="84" t="s">
        <v>7794</v>
      </c>
    </row>
    <row r="286" spans="1:26" x14ac:dyDescent="0.25">
      <c r="A286" s="66" t="s">
        <v>371</v>
      </c>
      <c r="B286" s="66" t="s">
        <v>1780</v>
      </c>
      <c r="C286" s="67"/>
      <c r="D286" s="68"/>
      <c r="E286" s="69"/>
      <c r="F286" s="70"/>
      <c r="G286" s="67"/>
      <c r="H286" s="71"/>
      <c r="I286" s="72"/>
      <c r="J286" s="72"/>
      <c r="K286" s="36"/>
      <c r="L286" s="79">
        <v>286</v>
      </c>
      <c r="M286" s="79"/>
      <c r="N286" s="74"/>
      <c r="O286" s="81" t="s">
        <v>2181</v>
      </c>
      <c r="P286" s="83">
        <v>42919.139664351853</v>
      </c>
      <c r="Q286" s="81" t="s">
        <v>2327</v>
      </c>
      <c r="R286" s="85" t="s">
        <v>3208</v>
      </c>
      <c r="S286" s="81" t="s">
        <v>3412</v>
      </c>
      <c r="T286" s="81"/>
      <c r="U286" s="83">
        <v>42919.139664351853</v>
      </c>
      <c r="V286" s="85" t="s">
        <v>4006</v>
      </c>
      <c r="W286" s="81"/>
      <c r="X286" s="81"/>
      <c r="Y286" s="84" t="s">
        <v>6006</v>
      </c>
      <c r="Z286" s="84" t="s">
        <v>7794</v>
      </c>
    </row>
    <row r="287" spans="1:26" x14ac:dyDescent="0.25">
      <c r="A287" s="66" t="s">
        <v>371</v>
      </c>
      <c r="B287" s="66" t="s">
        <v>1780</v>
      </c>
      <c r="C287" s="67"/>
      <c r="D287" s="68"/>
      <c r="E287" s="69"/>
      <c r="F287" s="70"/>
      <c r="G287" s="67"/>
      <c r="H287" s="71"/>
      <c r="I287" s="72"/>
      <c r="J287" s="72"/>
      <c r="K287" s="36"/>
      <c r="L287" s="79">
        <v>287</v>
      </c>
      <c r="M287" s="79"/>
      <c r="N287" s="74"/>
      <c r="O287" s="81" t="s">
        <v>2181</v>
      </c>
      <c r="P287" s="83">
        <v>42919.140775462962</v>
      </c>
      <c r="Q287" s="81" t="s">
        <v>2328</v>
      </c>
      <c r="R287" s="85" t="s">
        <v>3209</v>
      </c>
      <c r="S287" s="81" t="s">
        <v>3412</v>
      </c>
      <c r="T287" s="81"/>
      <c r="U287" s="83">
        <v>42919.140775462962</v>
      </c>
      <c r="V287" s="85" t="s">
        <v>4007</v>
      </c>
      <c r="W287" s="81"/>
      <c r="X287" s="81"/>
      <c r="Y287" s="84" t="s">
        <v>6007</v>
      </c>
      <c r="Z287" s="84" t="s">
        <v>7794</v>
      </c>
    </row>
    <row r="288" spans="1:26" x14ac:dyDescent="0.25">
      <c r="A288" s="66" t="s">
        <v>371</v>
      </c>
      <c r="B288" s="66" t="s">
        <v>1781</v>
      </c>
      <c r="C288" s="67"/>
      <c r="D288" s="68"/>
      <c r="E288" s="69"/>
      <c r="F288" s="70"/>
      <c r="G288" s="67"/>
      <c r="H288" s="71"/>
      <c r="I288" s="72"/>
      <c r="J288" s="72"/>
      <c r="K288" s="36"/>
      <c r="L288" s="79">
        <v>288</v>
      </c>
      <c r="M288" s="79"/>
      <c r="N288" s="74"/>
      <c r="O288" s="81" t="s">
        <v>2181</v>
      </c>
      <c r="P288" s="83">
        <v>42919.138761574075</v>
      </c>
      <c r="Q288" s="81" t="s">
        <v>2326</v>
      </c>
      <c r="R288" s="85" t="s">
        <v>3207</v>
      </c>
      <c r="S288" s="81" t="s">
        <v>3412</v>
      </c>
      <c r="T288" s="81"/>
      <c r="U288" s="83">
        <v>42919.138761574075</v>
      </c>
      <c r="V288" s="85" t="s">
        <v>4005</v>
      </c>
      <c r="W288" s="81"/>
      <c r="X288" s="81"/>
      <c r="Y288" s="84" t="s">
        <v>6005</v>
      </c>
      <c r="Z288" s="84" t="s">
        <v>7794</v>
      </c>
    </row>
    <row r="289" spans="1:26" x14ac:dyDescent="0.25">
      <c r="A289" s="66" t="s">
        <v>371</v>
      </c>
      <c r="B289" s="66" t="s">
        <v>1781</v>
      </c>
      <c r="C289" s="67"/>
      <c r="D289" s="68"/>
      <c r="E289" s="69"/>
      <c r="F289" s="70"/>
      <c r="G289" s="67"/>
      <c r="H289" s="71"/>
      <c r="I289" s="72"/>
      <c r="J289" s="72"/>
      <c r="K289" s="36"/>
      <c r="L289" s="79">
        <v>289</v>
      </c>
      <c r="M289" s="79"/>
      <c r="N289" s="74"/>
      <c r="O289" s="81" t="s">
        <v>2181</v>
      </c>
      <c r="P289" s="83">
        <v>42919.139664351853</v>
      </c>
      <c r="Q289" s="81" t="s">
        <v>2327</v>
      </c>
      <c r="R289" s="85" t="s">
        <v>3208</v>
      </c>
      <c r="S289" s="81" t="s">
        <v>3412</v>
      </c>
      <c r="T289" s="81"/>
      <c r="U289" s="83">
        <v>42919.139664351853</v>
      </c>
      <c r="V289" s="85" t="s">
        <v>4006</v>
      </c>
      <c r="W289" s="81"/>
      <c r="X289" s="81"/>
      <c r="Y289" s="84" t="s">
        <v>6006</v>
      </c>
      <c r="Z289" s="84" t="s">
        <v>7794</v>
      </c>
    </row>
    <row r="290" spans="1:26" x14ac:dyDescent="0.25">
      <c r="A290" s="66" t="s">
        <v>371</v>
      </c>
      <c r="B290" s="66" t="s">
        <v>1781</v>
      </c>
      <c r="C290" s="67"/>
      <c r="D290" s="68"/>
      <c r="E290" s="69"/>
      <c r="F290" s="70"/>
      <c r="G290" s="67"/>
      <c r="H290" s="71"/>
      <c r="I290" s="72"/>
      <c r="J290" s="72"/>
      <c r="K290" s="36"/>
      <c r="L290" s="79">
        <v>290</v>
      </c>
      <c r="M290" s="79"/>
      <c r="N290" s="74"/>
      <c r="O290" s="81" t="s">
        <v>2181</v>
      </c>
      <c r="P290" s="83">
        <v>42919.140775462962</v>
      </c>
      <c r="Q290" s="81" t="s">
        <v>2328</v>
      </c>
      <c r="R290" s="85" t="s">
        <v>3209</v>
      </c>
      <c r="S290" s="81" t="s">
        <v>3412</v>
      </c>
      <c r="T290" s="81"/>
      <c r="U290" s="83">
        <v>42919.140775462962</v>
      </c>
      <c r="V290" s="85" t="s">
        <v>4007</v>
      </c>
      <c r="W290" s="81"/>
      <c r="X290" s="81"/>
      <c r="Y290" s="84" t="s">
        <v>6007</v>
      </c>
      <c r="Z290" s="84" t="s">
        <v>7794</v>
      </c>
    </row>
    <row r="291" spans="1:26" x14ac:dyDescent="0.25">
      <c r="A291" s="66" t="s">
        <v>371</v>
      </c>
      <c r="B291" s="66" t="s">
        <v>1782</v>
      </c>
      <c r="C291" s="67"/>
      <c r="D291" s="68"/>
      <c r="E291" s="69"/>
      <c r="F291" s="70"/>
      <c r="G291" s="67"/>
      <c r="H291" s="71"/>
      <c r="I291" s="72"/>
      <c r="J291" s="72"/>
      <c r="K291" s="36"/>
      <c r="L291" s="79">
        <v>291</v>
      </c>
      <c r="M291" s="79"/>
      <c r="N291" s="74"/>
      <c r="O291" s="81" t="s">
        <v>2181</v>
      </c>
      <c r="P291" s="83">
        <v>42919.138761574075</v>
      </c>
      <c r="Q291" s="81" t="s">
        <v>2326</v>
      </c>
      <c r="R291" s="85" t="s">
        <v>3207</v>
      </c>
      <c r="S291" s="81" t="s">
        <v>3412</v>
      </c>
      <c r="T291" s="81"/>
      <c r="U291" s="83">
        <v>42919.138761574075</v>
      </c>
      <c r="V291" s="85" t="s">
        <v>4005</v>
      </c>
      <c r="W291" s="81"/>
      <c r="X291" s="81"/>
      <c r="Y291" s="84" t="s">
        <v>6005</v>
      </c>
      <c r="Z291" s="84" t="s">
        <v>7794</v>
      </c>
    </row>
    <row r="292" spans="1:26" x14ac:dyDescent="0.25">
      <c r="A292" s="66" t="s">
        <v>371</v>
      </c>
      <c r="B292" s="66" t="s">
        <v>1782</v>
      </c>
      <c r="C292" s="67"/>
      <c r="D292" s="68"/>
      <c r="E292" s="69"/>
      <c r="F292" s="70"/>
      <c r="G292" s="67"/>
      <c r="H292" s="71"/>
      <c r="I292" s="72"/>
      <c r="J292" s="72"/>
      <c r="K292" s="36"/>
      <c r="L292" s="79">
        <v>292</v>
      </c>
      <c r="M292" s="79"/>
      <c r="N292" s="74"/>
      <c r="O292" s="81" t="s">
        <v>2181</v>
      </c>
      <c r="P292" s="83">
        <v>42919.139664351853</v>
      </c>
      <c r="Q292" s="81" t="s">
        <v>2327</v>
      </c>
      <c r="R292" s="85" t="s">
        <v>3208</v>
      </c>
      <c r="S292" s="81" t="s">
        <v>3412</v>
      </c>
      <c r="T292" s="81"/>
      <c r="U292" s="83">
        <v>42919.139664351853</v>
      </c>
      <c r="V292" s="85" t="s">
        <v>4006</v>
      </c>
      <c r="W292" s="81"/>
      <c r="X292" s="81"/>
      <c r="Y292" s="84" t="s">
        <v>6006</v>
      </c>
      <c r="Z292" s="84" t="s">
        <v>7794</v>
      </c>
    </row>
    <row r="293" spans="1:26" x14ac:dyDescent="0.25">
      <c r="A293" s="66" t="s">
        <v>371</v>
      </c>
      <c r="B293" s="66" t="s">
        <v>1782</v>
      </c>
      <c r="C293" s="67"/>
      <c r="D293" s="68"/>
      <c r="E293" s="69"/>
      <c r="F293" s="70"/>
      <c r="G293" s="67"/>
      <c r="H293" s="71"/>
      <c r="I293" s="72"/>
      <c r="J293" s="72"/>
      <c r="K293" s="36"/>
      <c r="L293" s="79">
        <v>293</v>
      </c>
      <c r="M293" s="79"/>
      <c r="N293" s="74"/>
      <c r="O293" s="81" t="s">
        <v>2181</v>
      </c>
      <c r="P293" s="83">
        <v>42919.140775462962</v>
      </c>
      <c r="Q293" s="81" t="s">
        <v>2328</v>
      </c>
      <c r="R293" s="85" t="s">
        <v>3209</v>
      </c>
      <c r="S293" s="81" t="s">
        <v>3412</v>
      </c>
      <c r="T293" s="81"/>
      <c r="U293" s="83">
        <v>42919.140775462962</v>
      </c>
      <c r="V293" s="85" t="s">
        <v>4007</v>
      </c>
      <c r="W293" s="81"/>
      <c r="X293" s="81"/>
      <c r="Y293" s="84" t="s">
        <v>6007</v>
      </c>
      <c r="Z293" s="84" t="s">
        <v>7794</v>
      </c>
    </row>
    <row r="294" spans="1:26" x14ac:dyDescent="0.25">
      <c r="A294" s="66" t="s">
        <v>371</v>
      </c>
      <c r="B294" s="66" t="s">
        <v>1214</v>
      </c>
      <c r="C294" s="67"/>
      <c r="D294" s="68"/>
      <c r="E294" s="69"/>
      <c r="F294" s="70"/>
      <c r="G294" s="67"/>
      <c r="H294" s="71"/>
      <c r="I294" s="72"/>
      <c r="J294" s="72"/>
      <c r="K294" s="36"/>
      <c r="L294" s="79">
        <v>294</v>
      </c>
      <c r="M294" s="79"/>
      <c r="N294" s="74"/>
      <c r="O294" s="81" t="s">
        <v>2181</v>
      </c>
      <c r="P294" s="83">
        <v>42919.138761574075</v>
      </c>
      <c r="Q294" s="81" t="s">
        <v>2326</v>
      </c>
      <c r="R294" s="85" t="s">
        <v>3207</v>
      </c>
      <c r="S294" s="81" t="s">
        <v>3412</v>
      </c>
      <c r="T294" s="81"/>
      <c r="U294" s="83">
        <v>42919.138761574075</v>
      </c>
      <c r="V294" s="85" t="s">
        <v>4005</v>
      </c>
      <c r="W294" s="81"/>
      <c r="X294" s="81"/>
      <c r="Y294" s="84" t="s">
        <v>6005</v>
      </c>
      <c r="Z294" s="84" t="s">
        <v>7794</v>
      </c>
    </row>
    <row r="295" spans="1:26" x14ac:dyDescent="0.25">
      <c r="A295" s="66" t="s">
        <v>371</v>
      </c>
      <c r="B295" s="66" t="s">
        <v>1783</v>
      </c>
      <c r="C295" s="67"/>
      <c r="D295" s="68"/>
      <c r="E295" s="69"/>
      <c r="F295" s="70"/>
      <c r="G295" s="67"/>
      <c r="H295" s="71"/>
      <c r="I295" s="72"/>
      <c r="J295" s="72"/>
      <c r="K295" s="36"/>
      <c r="L295" s="79">
        <v>295</v>
      </c>
      <c r="M295" s="79"/>
      <c r="N295" s="74"/>
      <c r="O295" s="81" t="s">
        <v>2181</v>
      </c>
      <c r="P295" s="83">
        <v>42919.138761574075</v>
      </c>
      <c r="Q295" s="81" t="s">
        <v>2326</v>
      </c>
      <c r="R295" s="85" t="s">
        <v>3207</v>
      </c>
      <c r="S295" s="81" t="s">
        <v>3412</v>
      </c>
      <c r="T295" s="81"/>
      <c r="U295" s="83">
        <v>42919.138761574075</v>
      </c>
      <c r="V295" s="85" t="s">
        <v>4005</v>
      </c>
      <c r="W295" s="81"/>
      <c r="X295" s="81"/>
      <c r="Y295" s="84" t="s">
        <v>6005</v>
      </c>
      <c r="Z295" s="84" t="s">
        <v>7794</v>
      </c>
    </row>
    <row r="296" spans="1:26" x14ac:dyDescent="0.25">
      <c r="A296" s="66" t="s">
        <v>371</v>
      </c>
      <c r="B296" s="66" t="s">
        <v>1784</v>
      </c>
      <c r="C296" s="67"/>
      <c r="D296" s="68"/>
      <c r="E296" s="69"/>
      <c r="F296" s="70"/>
      <c r="G296" s="67"/>
      <c r="H296" s="71"/>
      <c r="I296" s="72"/>
      <c r="J296" s="72"/>
      <c r="K296" s="36"/>
      <c r="L296" s="79">
        <v>296</v>
      </c>
      <c r="M296" s="79"/>
      <c r="N296" s="74"/>
      <c r="O296" s="81" t="s">
        <v>2181</v>
      </c>
      <c r="P296" s="83">
        <v>42919.138761574075</v>
      </c>
      <c r="Q296" s="81" t="s">
        <v>2326</v>
      </c>
      <c r="R296" s="85" t="s">
        <v>3207</v>
      </c>
      <c r="S296" s="81" t="s">
        <v>3412</v>
      </c>
      <c r="T296" s="81"/>
      <c r="U296" s="83">
        <v>42919.138761574075</v>
      </c>
      <c r="V296" s="85" t="s">
        <v>4005</v>
      </c>
      <c r="W296" s="81"/>
      <c r="X296" s="81"/>
      <c r="Y296" s="84" t="s">
        <v>6005</v>
      </c>
      <c r="Z296" s="84" t="s">
        <v>7794</v>
      </c>
    </row>
    <row r="297" spans="1:26" x14ac:dyDescent="0.25">
      <c r="A297" s="66" t="s">
        <v>371</v>
      </c>
      <c r="B297" s="66" t="s">
        <v>1785</v>
      </c>
      <c r="C297" s="67"/>
      <c r="D297" s="68"/>
      <c r="E297" s="69"/>
      <c r="F297" s="70"/>
      <c r="G297" s="67"/>
      <c r="H297" s="71"/>
      <c r="I297" s="72"/>
      <c r="J297" s="72"/>
      <c r="K297" s="36"/>
      <c r="L297" s="79">
        <v>297</v>
      </c>
      <c r="M297" s="79"/>
      <c r="N297" s="74"/>
      <c r="O297" s="81" t="s">
        <v>2182</v>
      </c>
      <c r="P297" s="83">
        <v>42919.138761574075</v>
      </c>
      <c r="Q297" s="81" t="s">
        <v>2326</v>
      </c>
      <c r="R297" s="85" t="s">
        <v>3207</v>
      </c>
      <c r="S297" s="81" t="s">
        <v>3412</v>
      </c>
      <c r="T297" s="81"/>
      <c r="U297" s="83">
        <v>42919.138761574075</v>
      </c>
      <c r="V297" s="85" t="s">
        <v>4005</v>
      </c>
      <c r="W297" s="81"/>
      <c r="X297" s="81"/>
      <c r="Y297" s="84" t="s">
        <v>6005</v>
      </c>
      <c r="Z297" s="84" t="s">
        <v>7794</v>
      </c>
    </row>
    <row r="298" spans="1:26" x14ac:dyDescent="0.25">
      <c r="A298" s="66" t="s">
        <v>371</v>
      </c>
      <c r="B298" s="66" t="s">
        <v>1214</v>
      </c>
      <c r="C298" s="67"/>
      <c r="D298" s="68"/>
      <c r="E298" s="69"/>
      <c r="F298" s="70"/>
      <c r="G298" s="67"/>
      <c r="H298" s="71"/>
      <c r="I298" s="72"/>
      <c r="J298" s="72"/>
      <c r="K298" s="36"/>
      <c r="L298" s="79">
        <v>298</v>
      </c>
      <c r="M298" s="79"/>
      <c r="N298" s="74"/>
      <c r="O298" s="81" t="s">
        <v>2181</v>
      </c>
      <c r="P298" s="83">
        <v>42919.139664351853</v>
      </c>
      <c r="Q298" s="81" t="s">
        <v>2327</v>
      </c>
      <c r="R298" s="85" t="s">
        <v>3208</v>
      </c>
      <c r="S298" s="81" t="s">
        <v>3412</v>
      </c>
      <c r="T298" s="81"/>
      <c r="U298" s="83">
        <v>42919.139664351853</v>
      </c>
      <c r="V298" s="85" t="s">
        <v>4006</v>
      </c>
      <c r="W298" s="81"/>
      <c r="X298" s="81"/>
      <c r="Y298" s="84" t="s">
        <v>6006</v>
      </c>
      <c r="Z298" s="84" t="s">
        <v>7794</v>
      </c>
    </row>
    <row r="299" spans="1:26" x14ac:dyDescent="0.25">
      <c r="A299" s="66" t="s">
        <v>371</v>
      </c>
      <c r="B299" s="66" t="s">
        <v>1783</v>
      </c>
      <c r="C299" s="67"/>
      <c r="D299" s="68"/>
      <c r="E299" s="69"/>
      <c r="F299" s="70"/>
      <c r="G299" s="67"/>
      <c r="H299" s="71"/>
      <c r="I299" s="72"/>
      <c r="J299" s="72"/>
      <c r="K299" s="36"/>
      <c r="L299" s="79">
        <v>299</v>
      </c>
      <c r="M299" s="79"/>
      <c r="N299" s="74"/>
      <c r="O299" s="81" t="s">
        <v>2181</v>
      </c>
      <c r="P299" s="83">
        <v>42919.139664351853</v>
      </c>
      <c r="Q299" s="81" t="s">
        <v>2327</v>
      </c>
      <c r="R299" s="85" t="s">
        <v>3208</v>
      </c>
      <c r="S299" s="81" t="s">
        <v>3412</v>
      </c>
      <c r="T299" s="81"/>
      <c r="U299" s="83">
        <v>42919.139664351853</v>
      </c>
      <c r="V299" s="85" t="s">
        <v>4006</v>
      </c>
      <c r="W299" s="81"/>
      <c r="X299" s="81"/>
      <c r="Y299" s="84" t="s">
        <v>6006</v>
      </c>
      <c r="Z299" s="84" t="s">
        <v>7794</v>
      </c>
    </row>
    <row r="300" spans="1:26" x14ac:dyDescent="0.25">
      <c r="A300" s="66" t="s">
        <v>371</v>
      </c>
      <c r="B300" s="66" t="s">
        <v>1784</v>
      </c>
      <c r="C300" s="67"/>
      <c r="D300" s="68"/>
      <c r="E300" s="69"/>
      <c r="F300" s="70"/>
      <c r="G300" s="67"/>
      <c r="H300" s="71"/>
      <c r="I300" s="72"/>
      <c r="J300" s="72"/>
      <c r="K300" s="36"/>
      <c r="L300" s="79">
        <v>300</v>
      </c>
      <c r="M300" s="79"/>
      <c r="N300" s="74"/>
      <c r="O300" s="81" t="s">
        <v>2181</v>
      </c>
      <c r="P300" s="83">
        <v>42919.139664351853</v>
      </c>
      <c r="Q300" s="81" t="s">
        <v>2327</v>
      </c>
      <c r="R300" s="85" t="s">
        <v>3208</v>
      </c>
      <c r="S300" s="81" t="s">
        <v>3412</v>
      </c>
      <c r="T300" s="81"/>
      <c r="U300" s="83">
        <v>42919.139664351853</v>
      </c>
      <c r="V300" s="85" t="s">
        <v>4006</v>
      </c>
      <c r="W300" s="81"/>
      <c r="X300" s="81"/>
      <c r="Y300" s="84" t="s">
        <v>6006</v>
      </c>
      <c r="Z300" s="84" t="s">
        <v>7794</v>
      </c>
    </row>
    <row r="301" spans="1:26" x14ac:dyDescent="0.25">
      <c r="A301" s="66" t="s">
        <v>371</v>
      </c>
      <c r="B301" s="66" t="s">
        <v>1785</v>
      </c>
      <c r="C301" s="67"/>
      <c r="D301" s="68"/>
      <c r="E301" s="69"/>
      <c r="F301" s="70"/>
      <c r="G301" s="67"/>
      <c r="H301" s="71"/>
      <c r="I301" s="72"/>
      <c r="J301" s="72"/>
      <c r="K301" s="36"/>
      <c r="L301" s="79">
        <v>301</v>
      </c>
      <c r="M301" s="79"/>
      <c r="N301" s="74"/>
      <c r="O301" s="81" t="s">
        <v>2182</v>
      </c>
      <c r="P301" s="83">
        <v>42919.139664351853</v>
      </c>
      <c r="Q301" s="81" t="s">
        <v>2327</v>
      </c>
      <c r="R301" s="85" t="s">
        <v>3208</v>
      </c>
      <c r="S301" s="81" t="s">
        <v>3412</v>
      </c>
      <c r="T301" s="81"/>
      <c r="U301" s="83">
        <v>42919.139664351853</v>
      </c>
      <c r="V301" s="85" t="s">
        <v>4006</v>
      </c>
      <c r="W301" s="81"/>
      <c r="X301" s="81"/>
      <c r="Y301" s="84" t="s">
        <v>6006</v>
      </c>
      <c r="Z301" s="84" t="s">
        <v>7794</v>
      </c>
    </row>
    <row r="302" spans="1:26" x14ac:dyDescent="0.25">
      <c r="A302" s="66" t="s">
        <v>371</v>
      </c>
      <c r="B302" s="66" t="s">
        <v>1214</v>
      </c>
      <c r="C302" s="67"/>
      <c r="D302" s="68"/>
      <c r="E302" s="69"/>
      <c r="F302" s="70"/>
      <c r="G302" s="67"/>
      <c r="H302" s="71"/>
      <c r="I302" s="72"/>
      <c r="J302" s="72"/>
      <c r="K302" s="36"/>
      <c r="L302" s="79">
        <v>302</v>
      </c>
      <c r="M302" s="79"/>
      <c r="N302" s="74"/>
      <c r="O302" s="81" t="s">
        <v>2181</v>
      </c>
      <c r="P302" s="83">
        <v>42919.140775462962</v>
      </c>
      <c r="Q302" s="81" t="s">
        <v>2328</v>
      </c>
      <c r="R302" s="85" t="s">
        <v>3209</v>
      </c>
      <c r="S302" s="81" t="s">
        <v>3412</v>
      </c>
      <c r="T302" s="81"/>
      <c r="U302" s="83">
        <v>42919.140775462962</v>
      </c>
      <c r="V302" s="85" t="s">
        <v>4007</v>
      </c>
      <c r="W302" s="81"/>
      <c r="X302" s="81"/>
      <c r="Y302" s="84" t="s">
        <v>6007</v>
      </c>
      <c r="Z302" s="84" t="s">
        <v>7794</v>
      </c>
    </row>
    <row r="303" spans="1:26" x14ac:dyDescent="0.25">
      <c r="A303" s="66" t="s">
        <v>371</v>
      </c>
      <c r="B303" s="66" t="s">
        <v>1783</v>
      </c>
      <c r="C303" s="67"/>
      <c r="D303" s="68"/>
      <c r="E303" s="69"/>
      <c r="F303" s="70"/>
      <c r="G303" s="67"/>
      <c r="H303" s="71"/>
      <c r="I303" s="72"/>
      <c r="J303" s="72"/>
      <c r="K303" s="36"/>
      <c r="L303" s="79">
        <v>303</v>
      </c>
      <c r="M303" s="79"/>
      <c r="N303" s="74"/>
      <c r="O303" s="81" t="s">
        <v>2181</v>
      </c>
      <c r="P303" s="83">
        <v>42919.140775462962</v>
      </c>
      <c r="Q303" s="81" t="s">
        <v>2328</v>
      </c>
      <c r="R303" s="85" t="s">
        <v>3209</v>
      </c>
      <c r="S303" s="81" t="s">
        <v>3412</v>
      </c>
      <c r="T303" s="81"/>
      <c r="U303" s="83">
        <v>42919.140775462962</v>
      </c>
      <c r="V303" s="85" t="s">
        <v>4007</v>
      </c>
      <c r="W303" s="81"/>
      <c r="X303" s="81"/>
      <c r="Y303" s="84" t="s">
        <v>6007</v>
      </c>
      <c r="Z303" s="84" t="s">
        <v>7794</v>
      </c>
    </row>
    <row r="304" spans="1:26" x14ac:dyDescent="0.25">
      <c r="A304" s="66" t="s">
        <v>371</v>
      </c>
      <c r="B304" s="66" t="s">
        <v>1784</v>
      </c>
      <c r="C304" s="67"/>
      <c r="D304" s="68"/>
      <c r="E304" s="69"/>
      <c r="F304" s="70"/>
      <c r="G304" s="67"/>
      <c r="H304" s="71"/>
      <c r="I304" s="72"/>
      <c r="J304" s="72"/>
      <c r="K304" s="36"/>
      <c r="L304" s="79">
        <v>304</v>
      </c>
      <c r="M304" s="79"/>
      <c r="N304" s="74"/>
      <c r="O304" s="81" t="s">
        <v>2181</v>
      </c>
      <c r="P304" s="83">
        <v>42919.140775462962</v>
      </c>
      <c r="Q304" s="81" t="s">
        <v>2328</v>
      </c>
      <c r="R304" s="85" t="s">
        <v>3209</v>
      </c>
      <c r="S304" s="81" t="s">
        <v>3412</v>
      </c>
      <c r="T304" s="81"/>
      <c r="U304" s="83">
        <v>42919.140775462962</v>
      </c>
      <c r="V304" s="85" t="s">
        <v>4007</v>
      </c>
      <c r="W304" s="81"/>
      <c r="X304" s="81"/>
      <c r="Y304" s="84" t="s">
        <v>6007</v>
      </c>
      <c r="Z304" s="84" t="s">
        <v>7794</v>
      </c>
    </row>
    <row r="305" spans="1:26" x14ac:dyDescent="0.25">
      <c r="A305" s="66" t="s">
        <v>371</v>
      </c>
      <c r="B305" s="66" t="s">
        <v>1785</v>
      </c>
      <c r="C305" s="67"/>
      <c r="D305" s="68"/>
      <c r="E305" s="69"/>
      <c r="F305" s="70"/>
      <c r="G305" s="67"/>
      <c r="H305" s="71"/>
      <c r="I305" s="72"/>
      <c r="J305" s="72"/>
      <c r="K305" s="36"/>
      <c r="L305" s="79">
        <v>305</v>
      </c>
      <c r="M305" s="79"/>
      <c r="N305" s="74"/>
      <c r="O305" s="81" t="s">
        <v>2182</v>
      </c>
      <c r="P305" s="83">
        <v>42919.140775462962</v>
      </c>
      <c r="Q305" s="81" t="s">
        <v>2328</v>
      </c>
      <c r="R305" s="85" t="s">
        <v>3209</v>
      </c>
      <c r="S305" s="81" t="s">
        <v>3412</v>
      </c>
      <c r="T305" s="81"/>
      <c r="U305" s="83">
        <v>42919.140775462962</v>
      </c>
      <c r="V305" s="85" t="s">
        <v>4007</v>
      </c>
      <c r="W305" s="81"/>
      <c r="X305" s="81"/>
      <c r="Y305" s="84" t="s">
        <v>6007</v>
      </c>
      <c r="Z305" s="84" t="s">
        <v>7794</v>
      </c>
    </row>
    <row r="306" spans="1:26" x14ac:dyDescent="0.25">
      <c r="A306" s="66" t="s">
        <v>372</v>
      </c>
      <c r="B306" s="66" t="s">
        <v>1672</v>
      </c>
      <c r="C306" s="67"/>
      <c r="D306" s="68"/>
      <c r="E306" s="69"/>
      <c r="F306" s="70"/>
      <c r="G306" s="67"/>
      <c r="H306" s="71"/>
      <c r="I306" s="72"/>
      <c r="J306" s="72"/>
      <c r="K306" s="36"/>
      <c r="L306" s="79">
        <v>306</v>
      </c>
      <c r="M306" s="79"/>
      <c r="N306" s="74"/>
      <c r="O306" s="81" t="s">
        <v>2181</v>
      </c>
      <c r="P306" s="83">
        <v>42919.13790509259</v>
      </c>
      <c r="Q306" s="81" t="s">
        <v>2194</v>
      </c>
      <c r="R306" s="81"/>
      <c r="S306" s="81"/>
      <c r="T306" s="81" t="s">
        <v>3482</v>
      </c>
      <c r="U306" s="83">
        <v>42919.13790509259</v>
      </c>
      <c r="V306" s="85" t="s">
        <v>4008</v>
      </c>
      <c r="W306" s="81"/>
      <c r="X306" s="81"/>
      <c r="Y306" s="84" t="s">
        <v>6008</v>
      </c>
      <c r="Z306" s="81"/>
    </row>
    <row r="307" spans="1:26" x14ac:dyDescent="0.25">
      <c r="A307" s="66" t="s">
        <v>372</v>
      </c>
      <c r="B307" s="66" t="s">
        <v>1698</v>
      </c>
      <c r="C307" s="67"/>
      <c r="D307" s="68"/>
      <c r="E307" s="69"/>
      <c r="F307" s="70"/>
      <c r="G307" s="67"/>
      <c r="H307" s="71"/>
      <c r="I307" s="72"/>
      <c r="J307" s="72"/>
      <c r="K307" s="36"/>
      <c r="L307" s="79">
        <v>307</v>
      </c>
      <c r="M307" s="79"/>
      <c r="N307" s="74"/>
      <c r="O307" s="81" t="s">
        <v>2181</v>
      </c>
      <c r="P307" s="83">
        <v>42919.140775462962</v>
      </c>
      <c r="Q307" s="81" t="s">
        <v>2329</v>
      </c>
      <c r="R307" s="85" t="s">
        <v>3210</v>
      </c>
      <c r="S307" s="81" t="s">
        <v>3417</v>
      </c>
      <c r="T307" s="81" t="s">
        <v>3479</v>
      </c>
      <c r="U307" s="83">
        <v>42919.140775462962</v>
      </c>
      <c r="V307" s="85" t="s">
        <v>4009</v>
      </c>
      <c r="W307" s="81"/>
      <c r="X307" s="81"/>
      <c r="Y307" s="84" t="s">
        <v>6009</v>
      </c>
      <c r="Z307" s="81"/>
    </row>
    <row r="308" spans="1:26" x14ac:dyDescent="0.25">
      <c r="A308" s="66" t="s">
        <v>372</v>
      </c>
      <c r="B308" s="66" t="s">
        <v>845</v>
      </c>
      <c r="C308" s="67"/>
      <c r="D308" s="68"/>
      <c r="E308" s="69"/>
      <c r="F308" s="70"/>
      <c r="G308" s="67"/>
      <c r="H308" s="71"/>
      <c r="I308" s="72"/>
      <c r="J308" s="72"/>
      <c r="K308" s="36"/>
      <c r="L308" s="79">
        <v>308</v>
      </c>
      <c r="M308" s="79"/>
      <c r="N308" s="74"/>
      <c r="O308" s="81" t="s">
        <v>2181</v>
      </c>
      <c r="P308" s="83">
        <v>42919.140775462962</v>
      </c>
      <c r="Q308" s="81" t="s">
        <v>2329</v>
      </c>
      <c r="R308" s="85" t="s">
        <v>3210</v>
      </c>
      <c r="S308" s="81" t="s">
        <v>3417</v>
      </c>
      <c r="T308" s="81" t="s">
        <v>3479</v>
      </c>
      <c r="U308" s="83">
        <v>42919.140775462962</v>
      </c>
      <c r="V308" s="85" t="s">
        <v>4009</v>
      </c>
      <c r="W308" s="81"/>
      <c r="X308" s="81"/>
      <c r="Y308" s="84" t="s">
        <v>6009</v>
      </c>
      <c r="Z308" s="81"/>
    </row>
    <row r="309" spans="1:26" x14ac:dyDescent="0.25">
      <c r="A309" s="66" t="s">
        <v>373</v>
      </c>
      <c r="B309" s="66" t="s">
        <v>1739</v>
      </c>
      <c r="C309" s="67"/>
      <c r="D309" s="68"/>
      <c r="E309" s="69"/>
      <c r="F309" s="70"/>
      <c r="G309" s="67"/>
      <c r="H309" s="71"/>
      <c r="I309" s="72"/>
      <c r="J309" s="72"/>
      <c r="K309" s="36"/>
      <c r="L309" s="79">
        <v>309</v>
      </c>
      <c r="M309" s="79"/>
      <c r="N309" s="74"/>
      <c r="O309" s="81" t="s">
        <v>2181</v>
      </c>
      <c r="P309" s="83">
        <v>42919.140902777777</v>
      </c>
      <c r="Q309" s="81" t="s">
        <v>2271</v>
      </c>
      <c r="R309" s="81"/>
      <c r="S309" s="81"/>
      <c r="T309" s="81" t="s">
        <v>3475</v>
      </c>
      <c r="U309" s="83">
        <v>42919.140902777777</v>
      </c>
      <c r="V309" s="85" t="s">
        <v>4010</v>
      </c>
      <c r="W309" s="81"/>
      <c r="X309" s="81"/>
      <c r="Y309" s="84" t="s">
        <v>6010</v>
      </c>
      <c r="Z309" s="81"/>
    </row>
    <row r="310" spans="1:26" x14ac:dyDescent="0.25">
      <c r="A310" s="66" t="s">
        <v>373</v>
      </c>
      <c r="B310" s="66" t="s">
        <v>1740</v>
      </c>
      <c r="C310" s="67"/>
      <c r="D310" s="68"/>
      <c r="E310" s="69"/>
      <c r="F310" s="70"/>
      <c r="G310" s="67"/>
      <c r="H310" s="71"/>
      <c r="I310" s="72"/>
      <c r="J310" s="72"/>
      <c r="K310" s="36"/>
      <c r="L310" s="79">
        <v>310</v>
      </c>
      <c r="M310" s="79"/>
      <c r="N310" s="74"/>
      <c r="O310" s="81" t="s">
        <v>2181</v>
      </c>
      <c r="P310" s="83">
        <v>42919.140902777777</v>
      </c>
      <c r="Q310" s="81" t="s">
        <v>2271</v>
      </c>
      <c r="R310" s="81"/>
      <c r="S310" s="81"/>
      <c r="T310" s="81" t="s">
        <v>3475</v>
      </c>
      <c r="U310" s="83">
        <v>42919.140902777777</v>
      </c>
      <c r="V310" s="85" t="s">
        <v>4010</v>
      </c>
      <c r="W310" s="81"/>
      <c r="X310" s="81"/>
      <c r="Y310" s="84" t="s">
        <v>6010</v>
      </c>
      <c r="Z310" s="81"/>
    </row>
    <row r="311" spans="1:26" x14ac:dyDescent="0.25">
      <c r="A311" s="66" t="s">
        <v>373</v>
      </c>
      <c r="B311" s="66" t="s">
        <v>1741</v>
      </c>
      <c r="C311" s="67"/>
      <c r="D311" s="68"/>
      <c r="E311" s="69"/>
      <c r="F311" s="70"/>
      <c r="G311" s="67"/>
      <c r="H311" s="71"/>
      <c r="I311" s="72"/>
      <c r="J311" s="72"/>
      <c r="K311" s="36"/>
      <c r="L311" s="79">
        <v>311</v>
      </c>
      <c r="M311" s="79"/>
      <c r="N311" s="74"/>
      <c r="O311" s="81" t="s">
        <v>2181</v>
      </c>
      <c r="P311" s="83">
        <v>42919.140902777777</v>
      </c>
      <c r="Q311" s="81" t="s">
        <v>2271</v>
      </c>
      <c r="R311" s="81"/>
      <c r="S311" s="81"/>
      <c r="T311" s="81" t="s">
        <v>3475</v>
      </c>
      <c r="U311" s="83">
        <v>42919.140902777777</v>
      </c>
      <c r="V311" s="85" t="s">
        <v>4010</v>
      </c>
      <c r="W311" s="81"/>
      <c r="X311" s="81"/>
      <c r="Y311" s="84" t="s">
        <v>6010</v>
      </c>
      <c r="Z311" s="81"/>
    </row>
    <row r="312" spans="1:26" x14ac:dyDescent="0.25">
      <c r="A312" s="66" t="s">
        <v>374</v>
      </c>
      <c r="B312" s="66" t="s">
        <v>1786</v>
      </c>
      <c r="C312" s="67"/>
      <c r="D312" s="68"/>
      <c r="E312" s="69"/>
      <c r="F312" s="70"/>
      <c r="G312" s="67"/>
      <c r="H312" s="71"/>
      <c r="I312" s="72"/>
      <c r="J312" s="72"/>
      <c r="K312" s="36"/>
      <c r="L312" s="79">
        <v>312</v>
      </c>
      <c r="M312" s="79"/>
      <c r="N312" s="74"/>
      <c r="O312" s="81" t="s">
        <v>2181</v>
      </c>
      <c r="P312" s="83">
        <v>42919.140925925924</v>
      </c>
      <c r="Q312" s="81" t="s">
        <v>2330</v>
      </c>
      <c r="R312" s="81"/>
      <c r="S312" s="81"/>
      <c r="T312" s="81" t="s">
        <v>3475</v>
      </c>
      <c r="U312" s="83">
        <v>42919.140925925924</v>
      </c>
      <c r="V312" s="85" t="s">
        <v>4011</v>
      </c>
      <c r="W312" s="81"/>
      <c r="X312" s="81"/>
      <c r="Y312" s="84" t="s">
        <v>6011</v>
      </c>
      <c r="Z312" s="81"/>
    </row>
    <row r="313" spans="1:26" x14ac:dyDescent="0.25">
      <c r="A313" s="66" t="s">
        <v>375</v>
      </c>
      <c r="B313" s="66" t="s">
        <v>1787</v>
      </c>
      <c r="C313" s="67"/>
      <c r="D313" s="68"/>
      <c r="E313" s="69"/>
      <c r="F313" s="70"/>
      <c r="G313" s="67"/>
      <c r="H313" s="71"/>
      <c r="I313" s="72"/>
      <c r="J313" s="72"/>
      <c r="K313" s="36"/>
      <c r="L313" s="79">
        <v>313</v>
      </c>
      <c r="M313" s="79"/>
      <c r="N313" s="74"/>
      <c r="O313" s="81" t="s">
        <v>2181</v>
      </c>
      <c r="P313" s="83">
        <v>42919.140925925924</v>
      </c>
      <c r="Q313" s="81" t="s">
        <v>2331</v>
      </c>
      <c r="R313" s="85" t="s">
        <v>3211</v>
      </c>
      <c r="S313" s="81" t="s">
        <v>3424</v>
      </c>
      <c r="T313" s="81" t="s">
        <v>3493</v>
      </c>
      <c r="U313" s="83">
        <v>42919.140925925924</v>
      </c>
      <c r="V313" s="85" t="s">
        <v>4012</v>
      </c>
      <c r="W313" s="81"/>
      <c r="X313" s="81"/>
      <c r="Y313" s="84" t="s">
        <v>6012</v>
      </c>
      <c r="Z313" s="81"/>
    </row>
    <row r="314" spans="1:26" x14ac:dyDescent="0.25">
      <c r="A314" s="66" t="s">
        <v>376</v>
      </c>
      <c r="B314" s="66" t="s">
        <v>1589</v>
      </c>
      <c r="C314" s="67"/>
      <c r="D314" s="68"/>
      <c r="E314" s="69"/>
      <c r="F314" s="70"/>
      <c r="G314" s="67"/>
      <c r="H314" s="71"/>
      <c r="I314" s="72"/>
      <c r="J314" s="72"/>
      <c r="K314" s="36"/>
      <c r="L314" s="79">
        <v>314</v>
      </c>
      <c r="M314" s="79"/>
      <c r="N314" s="74"/>
      <c r="O314" s="81" t="s">
        <v>2181</v>
      </c>
      <c r="P314" s="83">
        <v>42919.140949074077</v>
      </c>
      <c r="Q314" s="81" t="s">
        <v>2332</v>
      </c>
      <c r="R314" s="85" t="s">
        <v>3212</v>
      </c>
      <c r="S314" s="81" t="s">
        <v>3413</v>
      </c>
      <c r="T314" s="81" t="s">
        <v>3475</v>
      </c>
      <c r="U314" s="83">
        <v>42919.140949074077</v>
      </c>
      <c r="V314" s="85" t="s">
        <v>4013</v>
      </c>
      <c r="W314" s="81"/>
      <c r="X314" s="81"/>
      <c r="Y314" s="84" t="s">
        <v>6013</v>
      </c>
      <c r="Z314" s="81"/>
    </row>
    <row r="315" spans="1:26" x14ac:dyDescent="0.25">
      <c r="A315" s="66" t="s">
        <v>377</v>
      </c>
      <c r="B315" s="66" t="s">
        <v>1327</v>
      </c>
      <c r="C315" s="67"/>
      <c r="D315" s="68"/>
      <c r="E315" s="69"/>
      <c r="F315" s="70"/>
      <c r="G315" s="67"/>
      <c r="H315" s="71"/>
      <c r="I315" s="72"/>
      <c r="J315" s="72"/>
      <c r="K315" s="36"/>
      <c r="L315" s="79">
        <v>315</v>
      </c>
      <c r="M315" s="79"/>
      <c r="N315" s="74"/>
      <c r="O315" s="81" t="s">
        <v>2181</v>
      </c>
      <c r="P315" s="83">
        <v>42919.140960648147</v>
      </c>
      <c r="Q315" s="81" t="s">
        <v>2188</v>
      </c>
      <c r="R315" s="81"/>
      <c r="S315" s="81"/>
      <c r="T315" s="81" t="s">
        <v>3475</v>
      </c>
      <c r="U315" s="83">
        <v>42919.140960648147</v>
      </c>
      <c r="V315" s="85" t="s">
        <v>4014</v>
      </c>
      <c r="W315" s="81"/>
      <c r="X315" s="81"/>
      <c r="Y315" s="84" t="s">
        <v>6014</v>
      </c>
      <c r="Z315" s="81"/>
    </row>
    <row r="316" spans="1:26" x14ac:dyDescent="0.25">
      <c r="A316" s="66" t="s">
        <v>378</v>
      </c>
      <c r="B316" s="66" t="s">
        <v>1672</v>
      </c>
      <c r="C316" s="67"/>
      <c r="D316" s="68"/>
      <c r="E316" s="69"/>
      <c r="F316" s="70"/>
      <c r="G316" s="67"/>
      <c r="H316" s="71"/>
      <c r="I316" s="72"/>
      <c r="J316" s="72"/>
      <c r="K316" s="36"/>
      <c r="L316" s="79">
        <v>316</v>
      </c>
      <c r="M316" s="79"/>
      <c r="N316" s="74"/>
      <c r="O316" s="81" t="s">
        <v>2181</v>
      </c>
      <c r="P316" s="83">
        <v>42919.140787037039</v>
      </c>
      <c r="Q316" s="81" t="s">
        <v>2194</v>
      </c>
      <c r="R316" s="81"/>
      <c r="S316" s="81"/>
      <c r="T316" s="81" t="s">
        <v>3482</v>
      </c>
      <c r="U316" s="83">
        <v>42919.140787037039</v>
      </c>
      <c r="V316" s="85" t="s">
        <v>4015</v>
      </c>
      <c r="W316" s="81"/>
      <c r="X316" s="81"/>
      <c r="Y316" s="84" t="s">
        <v>6015</v>
      </c>
      <c r="Z316" s="81"/>
    </row>
    <row r="317" spans="1:26" x14ac:dyDescent="0.25">
      <c r="A317" s="66" t="s">
        <v>378</v>
      </c>
      <c r="B317" s="66" t="s">
        <v>1788</v>
      </c>
      <c r="C317" s="67"/>
      <c r="D317" s="68"/>
      <c r="E317" s="69"/>
      <c r="F317" s="70"/>
      <c r="G317" s="67"/>
      <c r="H317" s="71"/>
      <c r="I317" s="72"/>
      <c r="J317" s="72"/>
      <c r="K317" s="36"/>
      <c r="L317" s="79">
        <v>317</v>
      </c>
      <c r="M317" s="79"/>
      <c r="N317" s="74"/>
      <c r="O317" s="81" t="s">
        <v>2181</v>
      </c>
      <c r="P317" s="83">
        <v>42919.141006944446</v>
      </c>
      <c r="Q317" s="81" t="s">
        <v>2333</v>
      </c>
      <c r="R317" s="81"/>
      <c r="S317" s="81"/>
      <c r="T317" s="81" t="s">
        <v>3482</v>
      </c>
      <c r="U317" s="83">
        <v>42919.141006944446</v>
      </c>
      <c r="V317" s="85" t="s">
        <v>4016</v>
      </c>
      <c r="W317" s="81"/>
      <c r="X317" s="81"/>
      <c r="Y317" s="84" t="s">
        <v>6016</v>
      </c>
      <c r="Z317" s="81"/>
    </row>
    <row r="318" spans="1:26" x14ac:dyDescent="0.25">
      <c r="A318" s="66" t="s">
        <v>379</v>
      </c>
      <c r="B318" s="66" t="s">
        <v>1760</v>
      </c>
      <c r="C318" s="67"/>
      <c r="D318" s="68"/>
      <c r="E318" s="69"/>
      <c r="F318" s="70"/>
      <c r="G318" s="67"/>
      <c r="H318" s="71"/>
      <c r="I318" s="72"/>
      <c r="J318" s="72"/>
      <c r="K318" s="36"/>
      <c r="L318" s="79">
        <v>318</v>
      </c>
      <c r="M318" s="79"/>
      <c r="N318" s="74"/>
      <c r="O318" s="81" t="s">
        <v>2181</v>
      </c>
      <c r="P318" s="83">
        <v>42919.141041666669</v>
      </c>
      <c r="Q318" s="81" t="s">
        <v>2294</v>
      </c>
      <c r="R318" s="81"/>
      <c r="S318" s="81"/>
      <c r="T318" s="81" t="s">
        <v>3522</v>
      </c>
      <c r="U318" s="83">
        <v>42919.141041666669</v>
      </c>
      <c r="V318" s="85" t="s">
        <v>4017</v>
      </c>
      <c r="W318" s="81"/>
      <c r="X318" s="81"/>
      <c r="Y318" s="84" t="s">
        <v>6017</v>
      </c>
      <c r="Z318" s="81"/>
    </row>
    <row r="319" spans="1:26" x14ac:dyDescent="0.25">
      <c r="A319" s="66" t="s">
        <v>380</v>
      </c>
      <c r="B319" s="66" t="s">
        <v>1675</v>
      </c>
      <c r="C319" s="67"/>
      <c r="D319" s="68"/>
      <c r="E319" s="69"/>
      <c r="F319" s="70"/>
      <c r="G319" s="67"/>
      <c r="H319" s="71"/>
      <c r="I319" s="72"/>
      <c r="J319" s="72"/>
      <c r="K319" s="36"/>
      <c r="L319" s="79">
        <v>319</v>
      </c>
      <c r="M319" s="79"/>
      <c r="N319" s="74"/>
      <c r="O319" s="81" t="s">
        <v>2181</v>
      </c>
      <c r="P319" s="83">
        <v>42919.141122685185</v>
      </c>
      <c r="Q319" s="81" t="s">
        <v>2199</v>
      </c>
      <c r="R319" s="81"/>
      <c r="S319" s="81"/>
      <c r="T319" s="81" t="s">
        <v>3484</v>
      </c>
      <c r="U319" s="83">
        <v>42919.141122685185</v>
      </c>
      <c r="V319" s="85" t="s">
        <v>4018</v>
      </c>
      <c r="W319" s="81"/>
      <c r="X319" s="81"/>
      <c r="Y319" s="84" t="s">
        <v>6018</v>
      </c>
      <c r="Z319" s="81"/>
    </row>
    <row r="320" spans="1:26" x14ac:dyDescent="0.25">
      <c r="A320" s="66" t="s">
        <v>381</v>
      </c>
      <c r="B320" s="66" t="s">
        <v>381</v>
      </c>
      <c r="C320" s="67"/>
      <c r="D320" s="68"/>
      <c r="E320" s="69"/>
      <c r="F320" s="70"/>
      <c r="G320" s="67"/>
      <c r="H320" s="71"/>
      <c r="I320" s="72"/>
      <c r="J320" s="72"/>
      <c r="K320" s="36"/>
      <c r="L320" s="79">
        <v>320</v>
      </c>
      <c r="M320" s="79"/>
      <c r="N320" s="74"/>
      <c r="O320" s="81" t="s">
        <v>179</v>
      </c>
      <c r="P320" s="83">
        <v>42919.141226851854</v>
      </c>
      <c r="Q320" s="81" t="s">
        <v>2334</v>
      </c>
      <c r="R320" s="81"/>
      <c r="S320" s="81"/>
      <c r="T320" s="81" t="s">
        <v>3475</v>
      </c>
      <c r="U320" s="83">
        <v>42919.141226851854</v>
      </c>
      <c r="V320" s="85" t="s">
        <v>4019</v>
      </c>
      <c r="W320" s="81"/>
      <c r="X320" s="81"/>
      <c r="Y320" s="84" t="s">
        <v>6019</v>
      </c>
      <c r="Z320" s="81"/>
    </row>
    <row r="321" spans="1:26" x14ac:dyDescent="0.25">
      <c r="A321" s="66" t="s">
        <v>382</v>
      </c>
      <c r="B321" s="66" t="s">
        <v>1672</v>
      </c>
      <c r="C321" s="67"/>
      <c r="D321" s="68"/>
      <c r="E321" s="69"/>
      <c r="F321" s="70"/>
      <c r="G321" s="67"/>
      <c r="H321" s="71"/>
      <c r="I321" s="72"/>
      <c r="J321" s="72"/>
      <c r="K321" s="36"/>
      <c r="L321" s="79">
        <v>321</v>
      </c>
      <c r="M321" s="79"/>
      <c r="N321" s="74"/>
      <c r="O321" s="81" t="s">
        <v>2181</v>
      </c>
      <c r="P321" s="83">
        <v>42919.141250000001</v>
      </c>
      <c r="Q321" s="81" t="s">
        <v>2194</v>
      </c>
      <c r="R321" s="81"/>
      <c r="S321" s="81"/>
      <c r="T321" s="81" t="s">
        <v>3482</v>
      </c>
      <c r="U321" s="83">
        <v>42919.141250000001</v>
      </c>
      <c r="V321" s="85" t="s">
        <v>4020</v>
      </c>
      <c r="W321" s="81"/>
      <c r="X321" s="81"/>
      <c r="Y321" s="84" t="s">
        <v>6020</v>
      </c>
      <c r="Z321" s="81"/>
    </row>
    <row r="322" spans="1:26" x14ac:dyDescent="0.25">
      <c r="A322" s="66" t="s">
        <v>383</v>
      </c>
      <c r="B322" s="66" t="s">
        <v>383</v>
      </c>
      <c r="C322" s="67"/>
      <c r="D322" s="68"/>
      <c r="E322" s="69"/>
      <c r="F322" s="70"/>
      <c r="G322" s="67"/>
      <c r="H322" s="71"/>
      <c r="I322" s="72"/>
      <c r="J322" s="72"/>
      <c r="K322" s="36"/>
      <c r="L322" s="79">
        <v>322</v>
      </c>
      <c r="M322" s="79"/>
      <c r="N322" s="74"/>
      <c r="O322" s="81" t="s">
        <v>179</v>
      </c>
      <c r="P322" s="83">
        <v>42919.141250000001</v>
      </c>
      <c r="Q322" s="81" t="s">
        <v>2335</v>
      </c>
      <c r="R322" s="81"/>
      <c r="S322" s="81"/>
      <c r="T322" s="81" t="s">
        <v>3475</v>
      </c>
      <c r="U322" s="83">
        <v>42919.141250000001</v>
      </c>
      <c r="V322" s="85" t="s">
        <v>4021</v>
      </c>
      <c r="W322" s="81"/>
      <c r="X322" s="81"/>
      <c r="Y322" s="84" t="s">
        <v>6021</v>
      </c>
      <c r="Z322" s="81"/>
    </row>
    <row r="323" spans="1:26" x14ac:dyDescent="0.25">
      <c r="A323" s="66" t="s">
        <v>384</v>
      </c>
      <c r="B323" s="66" t="s">
        <v>1776</v>
      </c>
      <c r="C323" s="67"/>
      <c r="D323" s="68"/>
      <c r="E323" s="69"/>
      <c r="F323" s="70"/>
      <c r="G323" s="67"/>
      <c r="H323" s="71"/>
      <c r="I323" s="72"/>
      <c r="J323" s="72"/>
      <c r="K323" s="36"/>
      <c r="L323" s="79">
        <v>323</v>
      </c>
      <c r="M323" s="79"/>
      <c r="N323" s="74"/>
      <c r="O323" s="81" t="s">
        <v>2181</v>
      </c>
      <c r="P323" s="83">
        <v>42919.141296296293</v>
      </c>
      <c r="Q323" s="81" t="s">
        <v>2321</v>
      </c>
      <c r="R323" s="81"/>
      <c r="S323" s="81"/>
      <c r="T323" s="81" t="s">
        <v>3534</v>
      </c>
      <c r="U323" s="83">
        <v>42919.141296296293</v>
      </c>
      <c r="V323" s="85" t="s">
        <v>4022</v>
      </c>
      <c r="W323" s="81"/>
      <c r="X323" s="81"/>
      <c r="Y323" s="84" t="s">
        <v>6022</v>
      </c>
      <c r="Z323" s="81"/>
    </row>
    <row r="324" spans="1:26" x14ac:dyDescent="0.25">
      <c r="A324" s="66" t="s">
        <v>385</v>
      </c>
      <c r="B324" s="66" t="s">
        <v>385</v>
      </c>
      <c r="C324" s="67"/>
      <c r="D324" s="68"/>
      <c r="E324" s="69"/>
      <c r="F324" s="70"/>
      <c r="G324" s="67"/>
      <c r="H324" s="71"/>
      <c r="I324" s="72"/>
      <c r="J324" s="72"/>
      <c r="K324" s="36"/>
      <c r="L324" s="79">
        <v>324</v>
      </c>
      <c r="M324" s="79"/>
      <c r="N324" s="74"/>
      <c r="O324" s="81" t="s">
        <v>179</v>
      </c>
      <c r="P324" s="83">
        <v>42919.141296296293</v>
      </c>
      <c r="Q324" s="81" t="s">
        <v>2336</v>
      </c>
      <c r="R324" s="85" t="s">
        <v>3190</v>
      </c>
      <c r="S324" s="81" t="s">
        <v>3414</v>
      </c>
      <c r="T324" s="81" t="s">
        <v>3508</v>
      </c>
      <c r="U324" s="83">
        <v>42919.141296296293</v>
      </c>
      <c r="V324" s="85" t="s">
        <v>4023</v>
      </c>
      <c r="W324" s="81"/>
      <c r="X324" s="81"/>
      <c r="Y324" s="84" t="s">
        <v>6023</v>
      </c>
      <c r="Z324" s="81"/>
    </row>
    <row r="325" spans="1:26" x14ac:dyDescent="0.25">
      <c r="A325" s="66" t="s">
        <v>385</v>
      </c>
      <c r="B325" s="66" t="s">
        <v>385</v>
      </c>
      <c r="C325" s="67"/>
      <c r="D325" s="68"/>
      <c r="E325" s="69"/>
      <c r="F325" s="70"/>
      <c r="G325" s="67"/>
      <c r="H325" s="71"/>
      <c r="I325" s="72"/>
      <c r="J325" s="72"/>
      <c r="K325" s="36"/>
      <c r="L325" s="79">
        <v>325</v>
      </c>
      <c r="M325" s="79"/>
      <c r="N325" s="74"/>
      <c r="O325" s="81" t="s">
        <v>179</v>
      </c>
      <c r="P325" s="83">
        <v>42919.14130787037</v>
      </c>
      <c r="Q325" s="81" t="s">
        <v>2337</v>
      </c>
      <c r="R325" s="81"/>
      <c r="S325" s="81"/>
      <c r="T325" s="81" t="s">
        <v>3496</v>
      </c>
      <c r="U325" s="83">
        <v>42919.14130787037</v>
      </c>
      <c r="V325" s="85" t="s">
        <v>4024</v>
      </c>
      <c r="W325" s="81"/>
      <c r="X325" s="81"/>
      <c r="Y325" s="84" t="s">
        <v>6024</v>
      </c>
      <c r="Z325" s="81"/>
    </row>
    <row r="326" spans="1:26" x14ac:dyDescent="0.25">
      <c r="A326" s="66" t="s">
        <v>386</v>
      </c>
      <c r="B326" s="66" t="s">
        <v>1723</v>
      </c>
      <c r="C326" s="67"/>
      <c r="D326" s="68"/>
      <c r="E326" s="69"/>
      <c r="F326" s="70"/>
      <c r="G326" s="67"/>
      <c r="H326" s="71"/>
      <c r="I326" s="72"/>
      <c r="J326" s="72"/>
      <c r="K326" s="36"/>
      <c r="L326" s="79">
        <v>326</v>
      </c>
      <c r="M326" s="79"/>
      <c r="N326" s="74"/>
      <c r="O326" s="81" t="s">
        <v>2181</v>
      </c>
      <c r="P326" s="83">
        <v>42919.141319444447</v>
      </c>
      <c r="Q326" s="81" t="s">
        <v>2338</v>
      </c>
      <c r="R326" s="81"/>
      <c r="S326" s="81"/>
      <c r="T326" s="81" t="s">
        <v>3475</v>
      </c>
      <c r="U326" s="83">
        <v>42919.141319444447</v>
      </c>
      <c r="V326" s="85" t="s">
        <v>4025</v>
      </c>
      <c r="W326" s="81"/>
      <c r="X326" s="81"/>
      <c r="Y326" s="84" t="s">
        <v>6025</v>
      </c>
      <c r="Z326" s="81"/>
    </row>
    <row r="327" spans="1:26" x14ac:dyDescent="0.25">
      <c r="A327" s="66" t="s">
        <v>387</v>
      </c>
      <c r="B327" s="66" t="s">
        <v>1789</v>
      </c>
      <c r="C327" s="67"/>
      <c r="D327" s="68"/>
      <c r="E327" s="69"/>
      <c r="F327" s="70"/>
      <c r="G327" s="67"/>
      <c r="H327" s="71"/>
      <c r="I327" s="72"/>
      <c r="J327" s="72"/>
      <c r="K327" s="36"/>
      <c r="L327" s="79">
        <v>327</v>
      </c>
      <c r="M327" s="79"/>
      <c r="N327" s="74"/>
      <c r="O327" s="81" t="s">
        <v>2181</v>
      </c>
      <c r="P327" s="83">
        <v>42919.141331018516</v>
      </c>
      <c r="Q327" s="81" t="s">
        <v>2339</v>
      </c>
      <c r="R327" s="85" t="s">
        <v>3213</v>
      </c>
      <c r="S327" s="81" t="s">
        <v>3415</v>
      </c>
      <c r="T327" s="81" t="s">
        <v>3536</v>
      </c>
      <c r="U327" s="83">
        <v>42919.141331018516</v>
      </c>
      <c r="V327" s="85" t="s">
        <v>4026</v>
      </c>
      <c r="W327" s="81"/>
      <c r="X327" s="81"/>
      <c r="Y327" s="84" t="s">
        <v>6026</v>
      </c>
      <c r="Z327" s="81"/>
    </row>
    <row r="328" spans="1:26" x14ac:dyDescent="0.25">
      <c r="A328" s="66" t="s">
        <v>387</v>
      </c>
      <c r="B328" s="66" t="s">
        <v>1790</v>
      </c>
      <c r="C328" s="67"/>
      <c r="D328" s="68"/>
      <c r="E328" s="69"/>
      <c r="F328" s="70"/>
      <c r="G328" s="67"/>
      <c r="H328" s="71"/>
      <c r="I328" s="72"/>
      <c r="J328" s="72"/>
      <c r="K328" s="36"/>
      <c r="L328" s="79">
        <v>328</v>
      </c>
      <c r="M328" s="79"/>
      <c r="N328" s="74"/>
      <c r="O328" s="81" t="s">
        <v>2181</v>
      </c>
      <c r="P328" s="83">
        <v>42919.141331018516</v>
      </c>
      <c r="Q328" s="81" t="s">
        <v>2339</v>
      </c>
      <c r="R328" s="85" t="s">
        <v>3213</v>
      </c>
      <c r="S328" s="81" t="s">
        <v>3415</v>
      </c>
      <c r="T328" s="81" t="s">
        <v>3536</v>
      </c>
      <c r="U328" s="83">
        <v>42919.141331018516</v>
      </c>
      <c r="V328" s="85" t="s">
        <v>4026</v>
      </c>
      <c r="W328" s="81"/>
      <c r="X328" s="81"/>
      <c r="Y328" s="84" t="s">
        <v>6026</v>
      </c>
      <c r="Z328" s="81"/>
    </row>
    <row r="329" spans="1:26" x14ac:dyDescent="0.25">
      <c r="A329" s="66" t="s">
        <v>387</v>
      </c>
      <c r="B329" s="66" t="s">
        <v>1791</v>
      </c>
      <c r="C329" s="67"/>
      <c r="D329" s="68"/>
      <c r="E329" s="69"/>
      <c r="F329" s="70"/>
      <c r="G329" s="67"/>
      <c r="H329" s="71"/>
      <c r="I329" s="72"/>
      <c r="J329" s="72"/>
      <c r="K329" s="36"/>
      <c r="L329" s="79">
        <v>329</v>
      </c>
      <c r="M329" s="79"/>
      <c r="N329" s="74"/>
      <c r="O329" s="81" t="s">
        <v>2181</v>
      </c>
      <c r="P329" s="83">
        <v>42919.141331018516</v>
      </c>
      <c r="Q329" s="81" t="s">
        <v>2339</v>
      </c>
      <c r="R329" s="85" t="s">
        <v>3213</v>
      </c>
      <c r="S329" s="81" t="s">
        <v>3415</v>
      </c>
      <c r="T329" s="81" t="s">
        <v>3536</v>
      </c>
      <c r="U329" s="83">
        <v>42919.141331018516</v>
      </c>
      <c r="V329" s="85" t="s">
        <v>4026</v>
      </c>
      <c r="W329" s="81"/>
      <c r="X329" s="81"/>
      <c r="Y329" s="84" t="s">
        <v>6026</v>
      </c>
      <c r="Z329" s="81"/>
    </row>
    <row r="330" spans="1:26" x14ac:dyDescent="0.25">
      <c r="A330" s="66" t="s">
        <v>388</v>
      </c>
      <c r="B330" s="66" t="s">
        <v>1214</v>
      </c>
      <c r="C330" s="67"/>
      <c r="D330" s="68"/>
      <c r="E330" s="69"/>
      <c r="F330" s="70"/>
      <c r="G330" s="67"/>
      <c r="H330" s="71"/>
      <c r="I330" s="72"/>
      <c r="J330" s="72"/>
      <c r="K330" s="36"/>
      <c r="L330" s="79">
        <v>330</v>
      </c>
      <c r="M330" s="79"/>
      <c r="N330" s="74"/>
      <c r="O330" s="81" t="s">
        <v>2181</v>
      </c>
      <c r="P330" s="83">
        <v>42919.141400462962</v>
      </c>
      <c r="Q330" s="81" t="s">
        <v>2340</v>
      </c>
      <c r="R330" s="81"/>
      <c r="S330" s="81"/>
      <c r="T330" s="81" t="s">
        <v>3475</v>
      </c>
      <c r="U330" s="83">
        <v>42919.141400462962</v>
      </c>
      <c r="V330" s="85" t="s">
        <v>4027</v>
      </c>
      <c r="W330" s="81"/>
      <c r="X330" s="81"/>
      <c r="Y330" s="84" t="s">
        <v>6027</v>
      </c>
      <c r="Z330" s="81"/>
    </row>
    <row r="331" spans="1:26" x14ac:dyDescent="0.25">
      <c r="A331" s="66" t="s">
        <v>389</v>
      </c>
      <c r="B331" s="66" t="s">
        <v>1672</v>
      </c>
      <c r="C331" s="67"/>
      <c r="D331" s="68"/>
      <c r="E331" s="69"/>
      <c r="F331" s="70"/>
      <c r="G331" s="67"/>
      <c r="H331" s="71"/>
      <c r="I331" s="72"/>
      <c r="J331" s="72"/>
      <c r="K331" s="36"/>
      <c r="L331" s="79">
        <v>331</v>
      </c>
      <c r="M331" s="79"/>
      <c r="N331" s="74"/>
      <c r="O331" s="81" t="s">
        <v>2181</v>
      </c>
      <c r="P331" s="83">
        <v>42919.141412037039</v>
      </c>
      <c r="Q331" s="81" t="s">
        <v>2194</v>
      </c>
      <c r="R331" s="81"/>
      <c r="S331" s="81"/>
      <c r="T331" s="81" t="s">
        <v>3482</v>
      </c>
      <c r="U331" s="83">
        <v>42919.141412037039</v>
      </c>
      <c r="V331" s="85" t="s">
        <v>4028</v>
      </c>
      <c r="W331" s="81"/>
      <c r="X331" s="81"/>
      <c r="Y331" s="84" t="s">
        <v>6028</v>
      </c>
      <c r="Z331" s="81"/>
    </row>
    <row r="332" spans="1:26" x14ac:dyDescent="0.25">
      <c r="A332" s="66" t="s">
        <v>390</v>
      </c>
      <c r="B332" s="66" t="s">
        <v>1668</v>
      </c>
      <c r="C332" s="67"/>
      <c r="D332" s="68"/>
      <c r="E332" s="69"/>
      <c r="F332" s="70"/>
      <c r="G332" s="67"/>
      <c r="H332" s="71"/>
      <c r="I332" s="72"/>
      <c r="J332" s="72"/>
      <c r="K332" s="36"/>
      <c r="L332" s="79">
        <v>332</v>
      </c>
      <c r="M332" s="79"/>
      <c r="N332" s="74"/>
      <c r="O332" s="81" t="s">
        <v>2181</v>
      </c>
      <c r="P332" s="83">
        <v>42919.141412037039</v>
      </c>
      <c r="Q332" s="81" t="s">
        <v>2259</v>
      </c>
      <c r="R332" s="81"/>
      <c r="S332" s="81"/>
      <c r="T332" s="81" t="s">
        <v>3512</v>
      </c>
      <c r="U332" s="83">
        <v>42919.141412037039</v>
      </c>
      <c r="V332" s="85" t="s">
        <v>4029</v>
      </c>
      <c r="W332" s="81"/>
      <c r="X332" s="81"/>
      <c r="Y332" s="84" t="s">
        <v>6029</v>
      </c>
      <c r="Z332" s="81"/>
    </row>
    <row r="333" spans="1:26" x14ac:dyDescent="0.25">
      <c r="A333" s="66" t="s">
        <v>390</v>
      </c>
      <c r="B333" s="66" t="s">
        <v>1728</v>
      </c>
      <c r="C333" s="67"/>
      <c r="D333" s="68"/>
      <c r="E333" s="69"/>
      <c r="F333" s="70"/>
      <c r="G333" s="67"/>
      <c r="H333" s="71"/>
      <c r="I333" s="72"/>
      <c r="J333" s="72"/>
      <c r="K333" s="36"/>
      <c r="L333" s="79">
        <v>333</v>
      </c>
      <c r="M333" s="79"/>
      <c r="N333" s="74"/>
      <c r="O333" s="81" t="s">
        <v>2181</v>
      </c>
      <c r="P333" s="83">
        <v>42919.141412037039</v>
      </c>
      <c r="Q333" s="81" t="s">
        <v>2259</v>
      </c>
      <c r="R333" s="81"/>
      <c r="S333" s="81"/>
      <c r="T333" s="81" t="s">
        <v>3512</v>
      </c>
      <c r="U333" s="83">
        <v>42919.141412037039</v>
      </c>
      <c r="V333" s="85" t="s">
        <v>4029</v>
      </c>
      <c r="W333" s="81"/>
      <c r="X333" s="81"/>
      <c r="Y333" s="84" t="s">
        <v>6029</v>
      </c>
      <c r="Z333" s="81"/>
    </row>
    <row r="334" spans="1:26" x14ac:dyDescent="0.25">
      <c r="A334" s="66" t="s">
        <v>391</v>
      </c>
      <c r="B334" s="66" t="s">
        <v>1756</v>
      </c>
      <c r="C334" s="67"/>
      <c r="D334" s="68"/>
      <c r="E334" s="69"/>
      <c r="F334" s="70"/>
      <c r="G334" s="67"/>
      <c r="H334" s="71"/>
      <c r="I334" s="72"/>
      <c r="J334" s="72"/>
      <c r="K334" s="36"/>
      <c r="L334" s="79">
        <v>334</v>
      </c>
      <c r="M334" s="79"/>
      <c r="N334" s="74"/>
      <c r="O334" s="81" t="s">
        <v>2181</v>
      </c>
      <c r="P334" s="83">
        <v>42919.141446759262</v>
      </c>
      <c r="Q334" s="81" t="s">
        <v>2288</v>
      </c>
      <c r="R334" s="81"/>
      <c r="S334" s="81"/>
      <c r="T334" s="81" t="s">
        <v>3475</v>
      </c>
      <c r="U334" s="83">
        <v>42919.141446759262</v>
      </c>
      <c r="V334" s="85" t="s">
        <v>4030</v>
      </c>
      <c r="W334" s="81"/>
      <c r="X334" s="81"/>
      <c r="Y334" s="84" t="s">
        <v>6030</v>
      </c>
      <c r="Z334" s="81"/>
    </row>
    <row r="335" spans="1:26" x14ac:dyDescent="0.25">
      <c r="A335" s="66" t="s">
        <v>392</v>
      </c>
      <c r="B335" s="66" t="s">
        <v>1668</v>
      </c>
      <c r="C335" s="67"/>
      <c r="D335" s="68"/>
      <c r="E335" s="69"/>
      <c r="F335" s="70"/>
      <c r="G335" s="67"/>
      <c r="H335" s="71"/>
      <c r="I335" s="72"/>
      <c r="J335" s="72"/>
      <c r="K335" s="36"/>
      <c r="L335" s="79">
        <v>335</v>
      </c>
      <c r="M335" s="79"/>
      <c r="N335" s="74"/>
      <c r="O335" s="81" t="s">
        <v>2181</v>
      </c>
      <c r="P335" s="83">
        <v>42919.141041666669</v>
      </c>
      <c r="Q335" s="81" t="s">
        <v>2341</v>
      </c>
      <c r="R335" s="85" t="s">
        <v>3214</v>
      </c>
      <c r="S335" s="81" t="s">
        <v>3425</v>
      </c>
      <c r="T335" s="81" t="s">
        <v>3475</v>
      </c>
      <c r="U335" s="83">
        <v>42919.141041666669</v>
      </c>
      <c r="V335" s="85" t="s">
        <v>4031</v>
      </c>
      <c r="W335" s="81"/>
      <c r="X335" s="81"/>
      <c r="Y335" s="84" t="s">
        <v>6031</v>
      </c>
      <c r="Z335" s="81"/>
    </row>
    <row r="336" spans="1:26" x14ac:dyDescent="0.25">
      <c r="A336" s="66" t="s">
        <v>392</v>
      </c>
      <c r="B336" s="66" t="s">
        <v>1590</v>
      </c>
      <c r="C336" s="67"/>
      <c r="D336" s="68"/>
      <c r="E336" s="69"/>
      <c r="F336" s="70"/>
      <c r="G336" s="67"/>
      <c r="H336" s="71"/>
      <c r="I336" s="72"/>
      <c r="J336" s="72"/>
      <c r="K336" s="36"/>
      <c r="L336" s="79">
        <v>336</v>
      </c>
      <c r="M336" s="79"/>
      <c r="N336" s="74"/>
      <c r="O336" s="81" t="s">
        <v>2181</v>
      </c>
      <c r="P336" s="83">
        <v>42919.141041666669</v>
      </c>
      <c r="Q336" s="81" t="s">
        <v>2341</v>
      </c>
      <c r="R336" s="85" t="s">
        <v>3214</v>
      </c>
      <c r="S336" s="81" t="s">
        <v>3425</v>
      </c>
      <c r="T336" s="81" t="s">
        <v>3475</v>
      </c>
      <c r="U336" s="83">
        <v>42919.141041666669</v>
      </c>
      <c r="V336" s="85" t="s">
        <v>4031</v>
      </c>
      <c r="W336" s="81"/>
      <c r="X336" s="81"/>
      <c r="Y336" s="84" t="s">
        <v>6031</v>
      </c>
      <c r="Z336" s="81"/>
    </row>
    <row r="337" spans="1:26" x14ac:dyDescent="0.25">
      <c r="A337" s="66" t="s">
        <v>392</v>
      </c>
      <c r="B337" s="66" t="s">
        <v>477</v>
      </c>
      <c r="C337" s="67"/>
      <c r="D337" s="68"/>
      <c r="E337" s="69"/>
      <c r="F337" s="70"/>
      <c r="G337" s="67"/>
      <c r="H337" s="71"/>
      <c r="I337" s="72"/>
      <c r="J337" s="72"/>
      <c r="K337" s="36"/>
      <c r="L337" s="79">
        <v>337</v>
      </c>
      <c r="M337" s="79"/>
      <c r="N337" s="74"/>
      <c r="O337" s="81" t="s">
        <v>2181</v>
      </c>
      <c r="P337" s="83">
        <v>42919.141469907408</v>
      </c>
      <c r="Q337" s="81" t="s">
        <v>2208</v>
      </c>
      <c r="R337" s="81"/>
      <c r="S337" s="81"/>
      <c r="T337" s="81" t="s">
        <v>3489</v>
      </c>
      <c r="U337" s="83">
        <v>42919.141469907408</v>
      </c>
      <c r="V337" s="85" t="s">
        <v>4032</v>
      </c>
      <c r="W337" s="81"/>
      <c r="X337" s="81"/>
      <c r="Y337" s="84" t="s">
        <v>6032</v>
      </c>
      <c r="Z337" s="81"/>
    </row>
    <row r="338" spans="1:26" x14ac:dyDescent="0.25">
      <c r="A338" s="66" t="s">
        <v>392</v>
      </c>
      <c r="B338" s="66" t="s">
        <v>476</v>
      </c>
      <c r="C338" s="67"/>
      <c r="D338" s="68"/>
      <c r="E338" s="69"/>
      <c r="F338" s="70"/>
      <c r="G338" s="67"/>
      <c r="H338" s="71"/>
      <c r="I338" s="72"/>
      <c r="J338" s="72"/>
      <c r="K338" s="36"/>
      <c r="L338" s="79">
        <v>338</v>
      </c>
      <c r="M338" s="79"/>
      <c r="N338" s="74"/>
      <c r="O338" s="81" t="s">
        <v>2181</v>
      </c>
      <c r="P338" s="83">
        <v>42919.141469907408</v>
      </c>
      <c r="Q338" s="81" t="s">
        <v>2208</v>
      </c>
      <c r="R338" s="81"/>
      <c r="S338" s="81"/>
      <c r="T338" s="81" t="s">
        <v>3489</v>
      </c>
      <c r="U338" s="83">
        <v>42919.141469907408</v>
      </c>
      <c r="V338" s="85" t="s">
        <v>4032</v>
      </c>
      <c r="W338" s="81"/>
      <c r="X338" s="81"/>
      <c r="Y338" s="84" t="s">
        <v>6032</v>
      </c>
      <c r="Z338" s="81"/>
    </row>
    <row r="339" spans="1:26" x14ac:dyDescent="0.25">
      <c r="A339" s="66" t="s">
        <v>393</v>
      </c>
      <c r="B339" s="66" t="s">
        <v>1757</v>
      </c>
      <c r="C339" s="67"/>
      <c r="D339" s="68"/>
      <c r="E339" s="69"/>
      <c r="F339" s="70"/>
      <c r="G339" s="67"/>
      <c r="H339" s="71"/>
      <c r="I339" s="72"/>
      <c r="J339" s="72"/>
      <c r="K339" s="36"/>
      <c r="L339" s="79">
        <v>339</v>
      </c>
      <c r="M339" s="79"/>
      <c r="N339" s="74"/>
      <c r="O339" s="81" t="s">
        <v>2181</v>
      </c>
      <c r="P339" s="83">
        <v>42919.141504629632</v>
      </c>
      <c r="Q339" s="81" t="s">
        <v>2290</v>
      </c>
      <c r="R339" s="81"/>
      <c r="S339" s="81"/>
      <c r="T339" s="81" t="s">
        <v>3475</v>
      </c>
      <c r="U339" s="83">
        <v>42919.141504629632</v>
      </c>
      <c r="V339" s="85" t="s">
        <v>4033</v>
      </c>
      <c r="W339" s="81"/>
      <c r="X339" s="81"/>
      <c r="Y339" s="84" t="s">
        <v>6033</v>
      </c>
      <c r="Z339" s="81"/>
    </row>
    <row r="340" spans="1:26" x14ac:dyDescent="0.25">
      <c r="A340" s="66" t="s">
        <v>394</v>
      </c>
      <c r="B340" s="66" t="s">
        <v>394</v>
      </c>
      <c r="C340" s="67"/>
      <c r="D340" s="68"/>
      <c r="E340" s="69"/>
      <c r="F340" s="70"/>
      <c r="G340" s="67"/>
      <c r="H340" s="71"/>
      <c r="I340" s="72"/>
      <c r="J340" s="72"/>
      <c r="K340" s="36"/>
      <c r="L340" s="79">
        <v>340</v>
      </c>
      <c r="M340" s="79"/>
      <c r="N340" s="74"/>
      <c r="O340" s="81" t="s">
        <v>179</v>
      </c>
      <c r="P340" s="83">
        <v>42919.141516203701</v>
      </c>
      <c r="Q340" s="81" t="s">
        <v>2342</v>
      </c>
      <c r="R340" s="81"/>
      <c r="S340" s="81"/>
      <c r="T340" s="81" t="s">
        <v>3537</v>
      </c>
      <c r="U340" s="83">
        <v>42919.141516203701</v>
      </c>
      <c r="V340" s="85" t="s">
        <v>4034</v>
      </c>
      <c r="W340" s="81"/>
      <c r="X340" s="81"/>
      <c r="Y340" s="84" t="s">
        <v>6034</v>
      </c>
      <c r="Z340" s="81"/>
    </row>
    <row r="341" spans="1:26" x14ac:dyDescent="0.25">
      <c r="A341" s="66" t="s">
        <v>395</v>
      </c>
      <c r="B341" s="66" t="s">
        <v>1768</v>
      </c>
      <c r="C341" s="67"/>
      <c r="D341" s="68"/>
      <c r="E341" s="69"/>
      <c r="F341" s="70"/>
      <c r="G341" s="67"/>
      <c r="H341" s="71"/>
      <c r="I341" s="72"/>
      <c r="J341" s="72"/>
      <c r="K341" s="36"/>
      <c r="L341" s="79">
        <v>341</v>
      </c>
      <c r="M341" s="79"/>
      <c r="N341" s="74"/>
      <c r="O341" s="81" t="s">
        <v>2181</v>
      </c>
      <c r="P341" s="83">
        <v>42919.141562500001</v>
      </c>
      <c r="Q341" s="81" t="s">
        <v>2311</v>
      </c>
      <c r="R341" s="81"/>
      <c r="S341" s="81"/>
      <c r="T341" s="81" t="s">
        <v>3475</v>
      </c>
      <c r="U341" s="83">
        <v>42919.141562500001</v>
      </c>
      <c r="V341" s="85" t="s">
        <v>4035</v>
      </c>
      <c r="W341" s="81"/>
      <c r="X341" s="81"/>
      <c r="Y341" s="84" t="s">
        <v>6035</v>
      </c>
      <c r="Z341" s="81"/>
    </row>
    <row r="342" spans="1:26" x14ac:dyDescent="0.25">
      <c r="A342" s="66" t="s">
        <v>396</v>
      </c>
      <c r="B342" s="66" t="s">
        <v>1792</v>
      </c>
      <c r="C342" s="67"/>
      <c r="D342" s="68"/>
      <c r="E342" s="69"/>
      <c r="F342" s="70"/>
      <c r="G342" s="67"/>
      <c r="H342" s="71"/>
      <c r="I342" s="72"/>
      <c r="J342" s="72"/>
      <c r="K342" s="36"/>
      <c r="L342" s="79">
        <v>342</v>
      </c>
      <c r="M342" s="79"/>
      <c r="N342" s="74"/>
      <c r="O342" s="81" t="s">
        <v>2181</v>
      </c>
      <c r="P342" s="83">
        <v>42919.141562500001</v>
      </c>
      <c r="Q342" s="81" t="s">
        <v>2343</v>
      </c>
      <c r="R342" s="85" t="s">
        <v>3215</v>
      </c>
      <c r="S342" s="81" t="s">
        <v>3426</v>
      </c>
      <c r="T342" s="81" t="s">
        <v>3475</v>
      </c>
      <c r="U342" s="83">
        <v>42919.141562500001</v>
      </c>
      <c r="V342" s="85" t="s">
        <v>4036</v>
      </c>
      <c r="W342" s="81"/>
      <c r="X342" s="81"/>
      <c r="Y342" s="84" t="s">
        <v>6036</v>
      </c>
      <c r="Z342" s="81"/>
    </row>
    <row r="343" spans="1:26" x14ac:dyDescent="0.25">
      <c r="A343" s="66" t="s">
        <v>396</v>
      </c>
      <c r="B343" s="66" t="s">
        <v>420</v>
      </c>
      <c r="C343" s="67"/>
      <c r="D343" s="68"/>
      <c r="E343" s="69"/>
      <c r="F343" s="70"/>
      <c r="G343" s="67"/>
      <c r="H343" s="71"/>
      <c r="I343" s="72"/>
      <c r="J343" s="72"/>
      <c r="K343" s="36"/>
      <c r="L343" s="79">
        <v>343</v>
      </c>
      <c r="M343" s="79"/>
      <c r="N343" s="74"/>
      <c r="O343" s="81" t="s">
        <v>2181</v>
      </c>
      <c r="P343" s="83">
        <v>42919.141562500001</v>
      </c>
      <c r="Q343" s="81" t="s">
        <v>2343</v>
      </c>
      <c r="R343" s="85" t="s">
        <v>3215</v>
      </c>
      <c r="S343" s="81" t="s">
        <v>3426</v>
      </c>
      <c r="T343" s="81" t="s">
        <v>3475</v>
      </c>
      <c r="U343" s="83">
        <v>42919.141562500001</v>
      </c>
      <c r="V343" s="85" t="s">
        <v>4036</v>
      </c>
      <c r="W343" s="81"/>
      <c r="X343" s="81"/>
      <c r="Y343" s="84" t="s">
        <v>6036</v>
      </c>
      <c r="Z343" s="81"/>
    </row>
    <row r="344" spans="1:26" x14ac:dyDescent="0.25">
      <c r="A344" s="66" t="s">
        <v>397</v>
      </c>
      <c r="B344" s="66" t="s">
        <v>1672</v>
      </c>
      <c r="C344" s="67"/>
      <c r="D344" s="68"/>
      <c r="E344" s="69"/>
      <c r="F344" s="70"/>
      <c r="G344" s="67"/>
      <c r="H344" s="71"/>
      <c r="I344" s="72"/>
      <c r="J344" s="72"/>
      <c r="K344" s="36"/>
      <c r="L344" s="79">
        <v>344</v>
      </c>
      <c r="M344" s="79"/>
      <c r="N344" s="74"/>
      <c r="O344" s="81" t="s">
        <v>2181</v>
      </c>
      <c r="P344" s="83">
        <v>42919.141562500001</v>
      </c>
      <c r="Q344" s="81" t="s">
        <v>2194</v>
      </c>
      <c r="R344" s="81"/>
      <c r="S344" s="81"/>
      <c r="T344" s="81" t="s">
        <v>3482</v>
      </c>
      <c r="U344" s="83">
        <v>42919.141562500001</v>
      </c>
      <c r="V344" s="85" t="s">
        <v>4037</v>
      </c>
      <c r="W344" s="81"/>
      <c r="X344" s="81"/>
      <c r="Y344" s="84" t="s">
        <v>6037</v>
      </c>
      <c r="Z344" s="81"/>
    </row>
    <row r="345" spans="1:26" x14ac:dyDescent="0.25">
      <c r="A345" s="66" t="s">
        <v>398</v>
      </c>
      <c r="B345" s="66" t="s">
        <v>1672</v>
      </c>
      <c r="C345" s="67"/>
      <c r="D345" s="68"/>
      <c r="E345" s="69"/>
      <c r="F345" s="70"/>
      <c r="G345" s="67"/>
      <c r="H345" s="71"/>
      <c r="I345" s="72"/>
      <c r="J345" s="72"/>
      <c r="K345" s="36"/>
      <c r="L345" s="79">
        <v>345</v>
      </c>
      <c r="M345" s="79"/>
      <c r="N345" s="74"/>
      <c r="O345" s="81" t="s">
        <v>2181</v>
      </c>
      <c r="P345" s="83">
        <v>42919.141574074078</v>
      </c>
      <c r="Q345" s="81" t="s">
        <v>2194</v>
      </c>
      <c r="R345" s="81"/>
      <c r="S345" s="81"/>
      <c r="T345" s="81" t="s">
        <v>3482</v>
      </c>
      <c r="U345" s="83">
        <v>42919.141574074078</v>
      </c>
      <c r="V345" s="85" t="s">
        <v>4038</v>
      </c>
      <c r="W345" s="81"/>
      <c r="X345" s="81"/>
      <c r="Y345" s="84" t="s">
        <v>6038</v>
      </c>
      <c r="Z345" s="81"/>
    </row>
    <row r="346" spans="1:26" x14ac:dyDescent="0.25">
      <c r="A346" s="66" t="s">
        <v>399</v>
      </c>
      <c r="B346" s="66" t="s">
        <v>1793</v>
      </c>
      <c r="C346" s="67"/>
      <c r="D346" s="68"/>
      <c r="E346" s="69"/>
      <c r="F346" s="70"/>
      <c r="G346" s="67"/>
      <c r="H346" s="71"/>
      <c r="I346" s="72"/>
      <c r="J346" s="72"/>
      <c r="K346" s="36"/>
      <c r="L346" s="79">
        <v>346</v>
      </c>
      <c r="M346" s="79"/>
      <c r="N346" s="74"/>
      <c r="O346" s="81" t="s">
        <v>2181</v>
      </c>
      <c r="P346" s="83">
        <v>42919.141388888886</v>
      </c>
      <c r="Q346" s="81" t="s">
        <v>2344</v>
      </c>
      <c r="R346" s="81"/>
      <c r="S346" s="81"/>
      <c r="T346" s="81" t="s">
        <v>3538</v>
      </c>
      <c r="U346" s="83">
        <v>42919.141388888886</v>
      </c>
      <c r="V346" s="85" t="s">
        <v>4039</v>
      </c>
      <c r="W346" s="81"/>
      <c r="X346" s="81"/>
      <c r="Y346" s="84" t="s">
        <v>6039</v>
      </c>
      <c r="Z346" s="81"/>
    </row>
    <row r="347" spans="1:26" x14ac:dyDescent="0.25">
      <c r="A347" s="66" t="s">
        <v>399</v>
      </c>
      <c r="B347" s="66" t="s">
        <v>1793</v>
      </c>
      <c r="C347" s="67"/>
      <c r="D347" s="68"/>
      <c r="E347" s="69"/>
      <c r="F347" s="70"/>
      <c r="G347" s="67"/>
      <c r="H347" s="71"/>
      <c r="I347" s="72"/>
      <c r="J347" s="72"/>
      <c r="K347" s="36"/>
      <c r="L347" s="79">
        <v>347</v>
      </c>
      <c r="M347" s="79"/>
      <c r="N347" s="74"/>
      <c r="O347" s="81" t="s">
        <v>2181</v>
      </c>
      <c r="P347" s="83">
        <v>42919.141597222224</v>
      </c>
      <c r="Q347" s="81" t="s">
        <v>2345</v>
      </c>
      <c r="R347" s="81"/>
      <c r="S347" s="81"/>
      <c r="T347" s="81" t="s">
        <v>3539</v>
      </c>
      <c r="U347" s="83">
        <v>42919.141597222224</v>
      </c>
      <c r="V347" s="85" t="s">
        <v>4040</v>
      </c>
      <c r="W347" s="81"/>
      <c r="X347" s="81"/>
      <c r="Y347" s="84" t="s">
        <v>6040</v>
      </c>
      <c r="Z347" s="81"/>
    </row>
    <row r="348" spans="1:26" x14ac:dyDescent="0.25">
      <c r="A348" s="66" t="s">
        <v>399</v>
      </c>
      <c r="B348" s="66" t="s">
        <v>1793</v>
      </c>
      <c r="C348" s="67"/>
      <c r="D348" s="68"/>
      <c r="E348" s="69"/>
      <c r="F348" s="70"/>
      <c r="G348" s="67"/>
      <c r="H348" s="71"/>
      <c r="I348" s="72"/>
      <c r="J348" s="72"/>
      <c r="K348" s="36"/>
      <c r="L348" s="79">
        <v>348</v>
      </c>
      <c r="M348" s="79"/>
      <c r="N348" s="74"/>
      <c r="O348" s="81" t="s">
        <v>2181</v>
      </c>
      <c r="P348" s="83">
        <v>42919.141712962963</v>
      </c>
      <c r="Q348" s="81" t="s">
        <v>2346</v>
      </c>
      <c r="R348" s="81"/>
      <c r="S348" s="81"/>
      <c r="T348" s="81" t="s">
        <v>3540</v>
      </c>
      <c r="U348" s="83">
        <v>42919.141712962963</v>
      </c>
      <c r="V348" s="85" t="s">
        <v>4041</v>
      </c>
      <c r="W348" s="81"/>
      <c r="X348" s="81"/>
      <c r="Y348" s="84" t="s">
        <v>6041</v>
      </c>
      <c r="Z348" s="81"/>
    </row>
    <row r="349" spans="1:26" x14ac:dyDescent="0.25">
      <c r="A349" s="66" t="s">
        <v>400</v>
      </c>
      <c r="B349" s="66" t="s">
        <v>1794</v>
      </c>
      <c r="C349" s="67"/>
      <c r="D349" s="68"/>
      <c r="E349" s="69"/>
      <c r="F349" s="70"/>
      <c r="G349" s="67"/>
      <c r="H349" s="71"/>
      <c r="I349" s="72"/>
      <c r="J349" s="72"/>
      <c r="K349" s="36"/>
      <c r="L349" s="79">
        <v>349</v>
      </c>
      <c r="M349" s="79"/>
      <c r="N349" s="74"/>
      <c r="O349" s="81" t="s">
        <v>2182</v>
      </c>
      <c r="P349" s="83">
        <v>42919.141770833332</v>
      </c>
      <c r="Q349" s="81" t="s">
        <v>2347</v>
      </c>
      <c r="R349" s="85" t="s">
        <v>3216</v>
      </c>
      <c r="S349" s="81" t="s">
        <v>3412</v>
      </c>
      <c r="T349" s="81"/>
      <c r="U349" s="83">
        <v>42919.141770833332</v>
      </c>
      <c r="V349" s="85" t="s">
        <v>4042</v>
      </c>
      <c r="W349" s="81"/>
      <c r="X349" s="81"/>
      <c r="Y349" s="84" t="s">
        <v>6042</v>
      </c>
      <c r="Z349" s="84" t="s">
        <v>7795</v>
      </c>
    </row>
    <row r="350" spans="1:26" x14ac:dyDescent="0.25">
      <c r="A350" s="66" t="s">
        <v>401</v>
      </c>
      <c r="B350" s="66" t="s">
        <v>1698</v>
      </c>
      <c r="C350" s="67"/>
      <c r="D350" s="68"/>
      <c r="E350" s="69"/>
      <c r="F350" s="70"/>
      <c r="G350" s="67"/>
      <c r="H350" s="71"/>
      <c r="I350" s="72"/>
      <c r="J350" s="72"/>
      <c r="K350" s="36"/>
      <c r="L350" s="79">
        <v>350</v>
      </c>
      <c r="M350" s="79"/>
      <c r="N350" s="74"/>
      <c r="O350" s="81" t="s">
        <v>2181</v>
      </c>
      <c r="P350" s="83">
        <v>42919.141782407409</v>
      </c>
      <c r="Q350" s="81" t="s">
        <v>2234</v>
      </c>
      <c r="R350" s="81"/>
      <c r="S350" s="81"/>
      <c r="T350" s="81" t="s">
        <v>3475</v>
      </c>
      <c r="U350" s="83">
        <v>42919.141782407409</v>
      </c>
      <c r="V350" s="85" t="s">
        <v>4043</v>
      </c>
      <c r="W350" s="81"/>
      <c r="X350" s="81"/>
      <c r="Y350" s="84" t="s">
        <v>6043</v>
      </c>
      <c r="Z350" s="81"/>
    </row>
    <row r="351" spans="1:26" x14ac:dyDescent="0.25">
      <c r="A351" s="66" t="s">
        <v>401</v>
      </c>
      <c r="B351" s="66" t="s">
        <v>1699</v>
      </c>
      <c r="C351" s="67"/>
      <c r="D351" s="68"/>
      <c r="E351" s="69"/>
      <c r="F351" s="70"/>
      <c r="G351" s="67"/>
      <c r="H351" s="71"/>
      <c r="I351" s="72"/>
      <c r="J351" s="72"/>
      <c r="K351" s="36"/>
      <c r="L351" s="79">
        <v>351</v>
      </c>
      <c r="M351" s="79"/>
      <c r="N351" s="74"/>
      <c r="O351" s="81" t="s">
        <v>2181</v>
      </c>
      <c r="P351" s="83">
        <v>42919.141782407409</v>
      </c>
      <c r="Q351" s="81" t="s">
        <v>2234</v>
      </c>
      <c r="R351" s="81"/>
      <c r="S351" s="81"/>
      <c r="T351" s="81" t="s">
        <v>3475</v>
      </c>
      <c r="U351" s="83">
        <v>42919.141782407409</v>
      </c>
      <c r="V351" s="85" t="s">
        <v>4043</v>
      </c>
      <c r="W351" s="81"/>
      <c r="X351" s="81"/>
      <c r="Y351" s="84" t="s">
        <v>6043</v>
      </c>
      <c r="Z351" s="81"/>
    </row>
    <row r="352" spans="1:26" x14ac:dyDescent="0.25">
      <c r="A352" s="66" t="s">
        <v>401</v>
      </c>
      <c r="B352" s="66" t="s">
        <v>1702</v>
      </c>
      <c r="C352" s="67"/>
      <c r="D352" s="68"/>
      <c r="E352" s="69"/>
      <c r="F352" s="70"/>
      <c r="G352" s="67"/>
      <c r="H352" s="71"/>
      <c r="I352" s="72"/>
      <c r="J352" s="72"/>
      <c r="K352" s="36"/>
      <c r="L352" s="79">
        <v>352</v>
      </c>
      <c r="M352" s="79"/>
      <c r="N352" s="74"/>
      <c r="O352" s="81" t="s">
        <v>2181</v>
      </c>
      <c r="P352" s="83">
        <v>42919.141782407409</v>
      </c>
      <c r="Q352" s="81" t="s">
        <v>2234</v>
      </c>
      <c r="R352" s="81"/>
      <c r="S352" s="81"/>
      <c r="T352" s="81" t="s">
        <v>3475</v>
      </c>
      <c r="U352" s="83">
        <v>42919.141782407409</v>
      </c>
      <c r="V352" s="85" t="s">
        <v>4043</v>
      </c>
      <c r="W352" s="81"/>
      <c r="X352" s="81"/>
      <c r="Y352" s="84" t="s">
        <v>6043</v>
      </c>
      <c r="Z352" s="81"/>
    </row>
    <row r="353" spans="1:26" x14ac:dyDescent="0.25">
      <c r="A353" s="66" t="s">
        <v>402</v>
      </c>
      <c r="B353" s="66" t="s">
        <v>1664</v>
      </c>
      <c r="C353" s="67"/>
      <c r="D353" s="68"/>
      <c r="E353" s="69"/>
      <c r="F353" s="70"/>
      <c r="G353" s="67"/>
      <c r="H353" s="71"/>
      <c r="I353" s="72"/>
      <c r="J353" s="72"/>
      <c r="K353" s="36"/>
      <c r="L353" s="79">
        <v>353</v>
      </c>
      <c r="M353" s="79"/>
      <c r="N353" s="74"/>
      <c r="O353" s="81" t="s">
        <v>2181</v>
      </c>
      <c r="P353" s="83">
        <v>42919.140729166669</v>
      </c>
      <c r="Q353" s="81" t="s">
        <v>2184</v>
      </c>
      <c r="R353" s="81"/>
      <c r="S353" s="81"/>
      <c r="T353" s="81" t="s">
        <v>3476</v>
      </c>
      <c r="U353" s="83">
        <v>42919.140729166669</v>
      </c>
      <c r="V353" s="85" t="s">
        <v>4044</v>
      </c>
      <c r="W353" s="81"/>
      <c r="X353" s="81"/>
      <c r="Y353" s="84" t="s">
        <v>6044</v>
      </c>
      <c r="Z353" s="81"/>
    </row>
    <row r="354" spans="1:26" x14ac:dyDescent="0.25">
      <c r="A354" s="66" t="s">
        <v>402</v>
      </c>
      <c r="B354" s="66" t="s">
        <v>402</v>
      </c>
      <c r="C354" s="67"/>
      <c r="D354" s="68"/>
      <c r="E354" s="69"/>
      <c r="F354" s="70"/>
      <c r="G354" s="67"/>
      <c r="H354" s="71"/>
      <c r="I354" s="72"/>
      <c r="J354" s="72"/>
      <c r="K354" s="36"/>
      <c r="L354" s="79">
        <v>354</v>
      </c>
      <c r="M354" s="79"/>
      <c r="N354" s="74"/>
      <c r="O354" s="81" t="s">
        <v>179</v>
      </c>
      <c r="P354" s="83">
        <v>42919.142002314817</v>
      </c>
      <c r="Q354" s="81" t="s">
        <v>2348</v>
      </c>
      <c r="R354" s="85" t="s">
        <v>3217</v>
      </c>
      <c r="S354" s="81" t="s">
        <v>3412</v>
      </c>
      <c r="T354" s="81" t="s">
        <v>3541</v>
      </c>
      <c r="U354" s="83">
        <v>42919.142002314817</v>
      </c>
      <c r="V354" s="85" t="s">
        <v>4045</v>
      </c>
      <c r="W354" s="81"/>
      <c r="X354" s="81"/>
      <c r="Y354" s="84" t="s">
        <v>6045</v>
      </c>
      <c r="Z354" s="81"/>
    </row>
    <row r="355" spans="1:26" x14ac:dyDescent="0.25">
      <c r="A355" s="66" t="s">
        <v>403</v>
      </c>
      <c r="B355" s="66" t="s">
        <v>1672</v>
      </c>
      <c r="C355" s="67"/>
      <c r="D355" s="68"/>
      <c r="E355" s="69"/>
      <c r="F355" s="70"/>
      <c r="G355" s="67"/>
      <c r="H355" s="71"/>
      <c r="I355" s="72"/>
      <c r="J355" s="72"/>
      <c r="K355" s="36"/>
      <c r="L355" s="79">
        <v>355</v>
      </c>
      <c r="M355" s="79"/>
      <c r="N355" s="74"/>
      <c r="O355" s="81" t="s">
        <v>2181</v>
      </c>
      <c r="P355" s="83">
        <v>42919.142013888886</v>
      </c>
      <c r="Q355" s="81" t="s">
        <v>2194</v>
      </c>
      <c r="R355" s="81"/>
      <c r="S355" s="81"/>
      <c r="T355" s="81" t="s">
        <v>3482</v>
      </c>
      <c r="U355" s="83">
        <v>42919.142013888886</v>
      </c>
      <c r="V355" s="85" t="s">
        <v>4046</v>
      </c>
      <c r="W355" s="81"/>
      <c r="X355" s="81"/>
      <c r="Y355" s="84" t="s">
        <v>6046</v>
      </c>
      <c r="Z355" s="81"/>
    </row>
    <row r="356" spans="1:26" x14ac:dyDescent="0.25">
      <c r="A356" s="66" t="s">
        <v>404</v>
      </c>
      <c r="B356" s="66" t="s">
        <v>1795</v>
      </c>
      <c r="C356" s="67"/>
      <c r="D356" s="68"/>
      <c r="E356" s="69"/>
      <c r="F356" s="70"/>
      <c r="G356" s="67"/>
      <c r="H356" s="71"/>
      <c r="I356" s="72"/>
      <c r="J356" s="72"/>
      <c r="K356" s="36"/>
      <c r="L356" s="79">
        <v>356</v>
      </c>
      <c r="M356" s="79"/>
      <c r="N356" s="74"/>
      <c r="O356" s="81" t="s">
        <v>2181</v>
      </c>
      <c r="P356" s="83">
        <v>42919.141944444447</v>
      </c>
      <c r="Q356" s="81" t="s">
        <v>2349</v>
      </c>
      <c r="R356" s="81"/>
      <c r="S356" s="81"/>
      <c r="T356" s="81" t="s">
        <v>3542</v>
      </c>
      <c r="U356" s="83">
        <v>42919.141944444447</v>
      </c>
      <c r="V356" s="85" t="s">
        <v>4047</v>
      </c>
      <c r="W356" s="81"/>
      <c r="X356" s="81"/>
      <c r="Y356" s="84" t="s">
        <v>6047</v>
      </c>
      <c r="Z356" s="81"/>
    </row>
    <row r="357" spans="1:26" x14ac:dyDescent="0.25">
      <c r="A357" s="66" t="s">
        <v>404</v>
      </c>
      <c r="B357" s="66" t="s">
        <v>1795</v>
      </c>
      <c r="C357" s="67"/>
      <c r="D357" s="68"/>
      <c r="E357" s="69"/>
      <c r="F357" s="70"/>
      <c r="G357" s="67"/>
      <c r="H357" s="71"/>
      <c r="I357" s="72"/>
      <c r="J357" s="72"/>
      <c r="K357" s="36"/>
      <c r="L357" s="79">
        <v>357</v>
      </c>
      <c r="M357" s="79"/>
      <c r="N357" s="74"/>
      <c r="O357" s="81" t="s">
        <v>2181</v>
      </c>
      <c r="P357" s="83">
        <v>42919.142025462963</v>
      </c>
      <c r="Q357" s="81" t="s">
        <v>2350</v>
      </c>
      <c r="R357" s="81"/>
      <c r="S357" s="81"/>
      <c r="T357" s="81" t="s">
        <v>3475</v>
      </c>
      <c r="U357" s="83">
        <v>42919.142025462963</v>
      </c>
      <c r="V357" s="85" t="s">
        <v>4048</v>
      </c>
      <c r="W357" s="81"/>
      <c r="X357" s="81"/>
      <c r="Y357" s="84" t="s">
        <v>6048</v>
      </c>
      <c r="Z357" s="81"/>
    </row>
    <row r="358" spans="1:26" x14ac:dyDescent="0.25">
      <c r="A358" s="66" t="s">
        <v>405</v>
      </c>
      <c r="B358" s="66" t="s">
        <v>1723</v>
      </c>
      <c r="C358" s="67"/>
      <c r="D358" s="68"/>
      <c r="E358" s="69"/>
      <c r="F358" s="70"/>
      <c r="G358" s="67"/>
      <c r="H358" s="71"/>
      <c r="I358" s="72"/>
      <c r="J358" s="72"/>
      <c r="K358" s="36"/>
      <c r="L358" s="79">
        <v>358</v>
      </c>
      <c r="M358" s="79"/>
      <c r="N358" s="74"/>
      <c r="O358" s="81" t="s">
        <v>2181</v>
      </c>
      <c r="P358" s="83">
        <v>42919.138854166667</v>
      </c>
      <c r="Q358" s="81" t="s">
        <v>2251</v>
      </c>
      <c r="R358" s="85" t="s">
        <v>3190</v>
      </c>
      <c r="S358" s="81" t="s">
        <v>3414</v>
      </c>
      <c r="T358" s="81" t="s">
        <v>3508</v>
      </c>
      <c r="U358" s="83">
        <v>42919.138854166667</v>
      </c>
      <c r="V358" s="85" t="s">
        <v>4049</v>
      </c>
      <c r="W358" s="81"/>
      <c r="X358" s="81"/>
      <c r="Y358" s="84" t="s">
        <v>6049</v>
      </c>
      <c r="Z358" s="81"/>
    </row>
    <row r="359" spans="1:26" x14ac:dyDescent="0.25">
      <c r="A359" s="66" t="s">
        <v>405</v>
      </c>
      <c r="B359" s="66" t="s">
        <v>1646</v>
      </c>
      <c r="C359" s="67"/>
      <c r="D359" s="68"/>
      <c r="E359" s="69"/>
      <c r="F359" s="70"/>
      <c r="G359" s="67"/>
      <c r="H359" s="71"/>
      <c r="I359" s="72"/>
      <c r="J359" s="72"/>
      <c r="K359" s="36"/>
      <c r="L359" s="79">
        <v>359</v>
      </c>
      <c r="M359" s="79"/>
      <c r="N359" s="74"/>
      <c r="O359" s="81" t="s">
        <v>2181</v>
      </c>
      <c r="P359" s="83">
        <v>42919.142129629632</v>
      </c>
      <c r="Q359" s="81" t="s">
        <v>2351</v>
      </c>
      <c r="R359" s="81"/>
      <c r="S359" s="81"/>
      <c r="T359" s="81" t="s">
        <v>3496</v>
      </c>
      <c r="U359" s="83">
        <v>42919.142129629632</v>
      </c>
      <c r="V359" s="85" t="s">
        <v>4050</v>
      </c>
      <c r="W359" s="81"/>
      <c r="X359" s="81"/>
      <c r="Y359" s="84" t="s">
        <v>6050</v>
      </c>
      <c r="Z359" s="81"/>
    </row>
    <row r="360" spans="1:26" x14ac:dyDescent="0.25">
      <c r="A360" s="66" t="s">
        <v>406</v>
      </c>
      <c r="B360" s="66" t="s">
        <v>1670</v>
      </c>
      <c r="C360" s="67"/>
      <c r="D360" s="68"/>
      <c r="E360" s="69"/>
      <c r="F360" s="70"/>
      <c r="G360" s="67"/>
      <c r="H360" s="71"/>
      <c r="I360" s="72"/>
      <c r="J360" s="72"/>
      <c r="K360" s="36"/>
      <c r="L360" s="79">
        <v>360</v>
      </c>
      <c r="M360" s="79"/>
      <c r="N360" s="74"/>
      <c r="O360" s="81" t="s">
        <v>2181</v>
      </c>
      <c r="P360" s="83">
        <v>42919.142164351855</v>
      </c>
      <c r="Q360" s="81" t="s">
        <v>2190</v>
      </c>
      <c r="R360" s="81"/>
      <c r="S360" s="81"/>
      <c r="T360" s="81" t="s">
        <v>3475</v>
      </c>
      <c r="U360" s="83">
        <v>42919.142164351855</v>
      </c>
      <c r="V360" s="85" t="s">
        <v>4051</v>
      </c>
      <c r="W360" s="81"/>
      <c r="X360" s="81"/>
      <c r="Y360" s="84" t="s">
        <v>6051</v>
      </c>
      <c r="Z360" s="81"/>
    </row>
    <row r="361" spans="1:26" x14ac:dyDescent="0.25">
      <c r="A361" s="66" t="s">
        <v>407</v>
      </c>
      <c r="B361" s="66" t="s">
        <v>407</v>
      </c>
      <c r="C361" s="67"/>
      <c r="D361" s="68"/>
      <c r="E361" s="69"/>
      <c r="F361" s="70"/>
      <c r="G361" s="67"/>
      <c r="H361" s="71"/>
      <c r="I361" s="72"/>
      <c r="J361" s="72"/>
      <c r="K361" s="36"/>
      <c r="L361" s="79">
        <v>361</v>
      </c>
      <c r="M361" s="79"/>
      <c r="N361" s="74"/>
      <c r="O361" s="81" t="s">
        <v>179</v>
      </c>
      <c r="P361" s="83">
        <v>42919.142164351855</v>
      </c>
      <c r="Q361" s="81" t="s">
        <v>2352</v>
      </c>
      <c r="R361" s="81"/>
      <c r="S361" s="81"/>
      <c r="T361" s="81" t="s">
        <v>3482</v>
      </c>
      <c r="U361" s="83">
        <v>42919.142164351855</v>
      </c>
      <c r="V361" s="85" t="s">
        <v>4052</v>
      </c>
      <c r="W361" s="81"/>
      <c r="X361" s="81"/>
      <c r="Y361" s="84" t="s">
        <v>6052</v>
      </c>
      <c r="Z361" s="81"/>
    </row>
    <row r="362" spans="1:26" x14ac:dyDescent="0.25">
      <c r="A362" s="66" t="s">
        <v>408</v>
      </c>
      <c r="B362" s="66" t="s">
        <v>1784</v>
      </c>
      <c r="C362" s="67"/>
      <c r="D362" s="68"/>
      <c r="E362" s="69"/>
      <c r="F362" s="70"/>
      <c r="G362" s="67"/>
      <c r="H362" s="71"/>
      <c r="I362" s="72"/>
      <c r="J362" s="72"/>
      <c r="K362" s="36"/>
      <c r="L362" s="79">
        <v>362</v>
      </c>
      <c r="M362" s="79"/>
      <c r="N362" s="74"/>
      <c r="O362" s="81" t="s">
        <v>2181</v>
      </c>
      <c r="P362" s="83">
        <v>42919.142210648148</v>
      </c>
      <c r="Q362" s="81" t="s">
        <v>2353</v>
      </c>
      <c r="R362" s="81"/>
      <c r="S362" s="81"/>
      <c r="T362" s="81" t="s">
        <v>3475</v>
      </c>
      <c r="U362" s="83">
        <v>42919.142210648148</v>
      </c>
      <c r="V362" s="85" t="s">
        <v>4053</v>
      </c>
      <c r="W362" s="81"/>
      <c r="X362" s="81"/>
      <c r="Y362" s="84" t="s">
        <v>6053</v>
      </c>
      <c r="Z362" s="81"/>
    </row>
    <row r="363" spans="1:26" x14ac:dyDescent="0.25">
      <c r="A363" s="66" t="s">
        <v>409</v>
      </c>
      <c r="B363" s="66" t="s">
        <v>1668</v>
      </c>
      <c r="C363" s="67"/>
      <c r="D363" s="68"/>
      <c r="E363" s="69"/>
      <c r="F363" s="70"/>
      <c r="G363" s="67"/>
      <c r="H363" s="71"/>
      <c r="I363" s="72"/>
      <c r="J363" s="72"/>
      <c r="K363" s="36"/>
      <c r="L363" s="79">
        <v>363</v>
      </c>
      <c r="M363" s="79"/>
      <c r="N363" s="74"/>
      <c r="O363" s="81" t="s">
        <v>2181</v>
      </c>
      <c r="P363" s="83">
        <v>42919.142280092594</v>
      </c>
      <c r="Q363" s="81" t="s">
        <v>2341</v>
      </c>
      <c r="R363" s="85" t="s">
        <v>3214</v>
      </c>
      <c r="S363" s="81" t="s">
        <v>3425</v>
      </c>
      <c r="T363" s="81" t="s">
        <v>3475</v>
      </c>
      <c r="U363" s="83">
        <v>42919.142280092594</v>
      </c>
      <c r="V363" s="85" t="s">
        <v>4054</v>
      </c>
      <c r="W363" s="81"/>
      <c r="X363" s="81"/>
      <c r="Y363" s="84" t="s">
        <v>6054</v>
      </c>
      <c r="Z363" s="81"/>
    </row>
    <row r="364" spans="1:26" x14ac:dyDescent="0.25">
      <c r="A364" s="66" t="s">
        <v>409</v>
      </c>
      <c r="B364" s="66" t="s">
        <v>1590</v>
      </c>
      <c r="C364" s="67"/>
      <c r="D364" s="68"/>
      <c r="E364" s="69"/>
      <c r="F364" s="70"/>
      <c r="G364" s="67"/>
      <c r="H364" s="71"/>
      <c r="I364" s="72"/>
      <c r="J364" s="72"/>
      <c r="K364" s="36"/>
      <c r="L364" s="79">
        <v>364</v>
      </c>
      <c r="M364" s="79"/>
      <c r="N364" s="74"/>
      <c r="O364" s="81" t="s">
        <v>2181</v>
      </c>
      <c r="P364" s="83">
        <v>42919.142280092594</v>
      </c>
      <c r="Q364" s="81" t="s">
        <v>2341</v>
      </c>
      <c r="R364" s="85" t="s">
        <v>3214</v>
      </c>
      <c r="S364" s="81" t="s">
        <v>3425</v>
      </c>
      <c r="T364" s="81" t="s">
        <v>3475</v>
      </c>
      <c r="U364" s="83">
        <v>42919.142280092594</v>
      </c>
      <c r="V364" s="85" t="s">
        <v>4054</v>
      </c>
      <c r="W364" s="81"/>
      <c r="X364" s="81"/>
      <c r="Y364" s="84" t="s">
        <v>6054</v>
      </c>
      <c r="Z364" s="81"/>
    </row>
    <row r="365" spans="1:26" x14ac:dyDescent="0.25">
      <c r="A365" s="66" t="s">
        <v>410</v>
      </c>
      <c r="B365" s="66" t="s">
        <v>1668</v>
      </c>
      <c r="C365" s="67"/>
      <c r="D365" s="68"/>
      <c r="E365" s="69"/>
      <c r="F365" s="70"/>
      <c r="G365" s="67"/>
      <c r="H365" s="71"/>
      <c r="I365" s="72"/>
      <c r="J365" s="72"/>
      <c r="K365" s="36"/>
      <c r="L365" s="79">
        <v>365</v>
      </c>
      <c r="M365" s="79"/>
      <c r="N365" s="74"/>
      <c r="O365" s="81" t="s">
        <v>2181</v>
      </c>
      <c r="P365" s="83">
        <v>42919.142291666663</v>
      </c>
      <c r="Q365" s="81" t="s">
        <v>2341</v>
      </c>
      <c r="R365" s="85" t="s">
        <v>3214</v>
      </c>
      <c r="S365" s="81" t="s">
        <v>3425</v>
      </c>
      <c r="T365" s="81" t="s">
        <v>3475</v>
      </c>
      <c r="U365" s="83">
        <v>42919.142291666663</v>
      </c>
      <c r="V365" s="85" t="s">
        <v>4055</v>
      </c>
      <c r="W365" s="81"/>
      <c r="X365" s="81"/>
      <c r="Y365" s="84" t="s">
        <v>6055</v>
      </c>
      <c r="Z365" s="81"/>
    </row>
    <row r="366" spans="1:26" x14ac:dyDescent="0.25">
      <c r="A366" s="66" t="s">
        <v>410</v>
      </c>
      <c r="B366" s="66" t="s">
        <v>1590</v>
      </c>
      <c r="C366" s="67"/>
      <c r="D366" s="68"/>
      <c r="E366" s="69"/>
      <c r="F366" s="70"/>
      <c r="G366" s="67"/>
      <c r="H366" s="71"/>
      <c r="I366" s="72"/>
      <c r="J366" s="72"/>
      <c r="K366" s="36"/>
      <c r="L366" s="79">
        <v>366</v>
      </c>
      <c r="M366" s="79"/>
      <c r="N366" s="74"/>
      <c r="O366" s="81" t="s">
        <v>2181</v>
      </c>
      <c r="P366" s="83">
        <v>42919.142291666663</v>
      </c>
      <c r="Q366" s="81" t="s">
        <v>2341</v>
      </c>
      <c r="R366" s="85" t="s">
        <v>3214</v>
      </c>
      <c r="S366" s="81" t="s">
        <v>3425</v>
      </c>
      <c r="T366" s="81" t="s">
        <v>3475</v>
      </c>
      <c r="U366" s="83">
        <v>42919.142291666663</v>
      </c>
      <c r="V366" s="85" t="s">
        <v>4055</v>
      </c>
      <c r="W366" s="81"/>
      <c r="X366" s="81"/>
      <c r="Y366" s="84" t="s">
        <v>6055</v>
      </c>
      <c r="Z366" s="81"/>
    </row>
    <row r="367" spans="1:26" x14ac:dyDescent="0.25">
      <c r="A367" s="66" t="s">
        <v>411</v>
      </c>
      <c r="B367" s="66" t="s">
        <v>1796</v>
      </c>
      <c r="C367" s="67"/>
      <c r="D367" s="68"/>
      <c r="E367" s="69"/>
      <c r="F367" s="70"/>
      <c r="G367" s="67"/>
      <c r="H367" s="71"/>
      <c r="I367" s="72"/>
      <c r="J367" s="72"/>
      <c r="K367" s="36"/>
      <c r="L367" s="79">
        <v>367</v>
      </c>
      <c r="M367" s="79"/>
      <c r="N367" s="74"/>
      <c r="O367" s="81" t="s">
        <v>2181</v>
      </c>
      <c r="P367" s="83">
        <v>42919.142337962963</v>
      </c>
      <c r="Q367" s="81" t="s">
        <v>2354</v>
      </c>
      <c r="R367" s="81"/>
      <c r="S367" s="81"/>
      <c r="T367" s="81" t="s">
        <v>3543</v>
      </c>
      <c r="U367" s="83">
        <v>42919.142337962963</v>
      </c>
      <c r="V367" s="85" t="s">
        <v>4056</v>
      </c>
      <c r="W367" s="81"/>
      <c r="X367" s="81"/>
      <c r="Y367" s="84" t="s">
        <v>6056</v>
      </c>
      <c r="Z367" s="81"/>
    </row>
    <row r="368" spans="1:26" x14ac:dyDescent="0.25">
      <c r="A368" s="66" t="s">
        <v>411</v>
      </c>
      <c r="B368" s="66" t="s">
        <v>411</v>
      </c>
      <c r="C368" s="67"/>
      <c r="D368" s="68"/>
      <c r="E368" s="69"/>
      <c r="F368" s="70"/>
      <c r="G368" s="67"/>
      <c r="H368" s="71"/>
      <c r="I368" s="72"/>
      <c r="J368" s="72"/>
      <c r="K368" s="36"/>
      <c r="L368" s="79">
        <v>368</v>
      </c>
      <c r="M368" s="79"/>
      <c r="N368" s="74"/>
      <c r="O368" s="81" t="s">
        <v>179</v>
      </c>
      <c r="P368" s="83">
        <v>42919.136365740742</v>
      </c>
      <c r="Q368" s="81" t="s">
        <v>2355</v>
      </c>
      <c r="R368" s="81" t="s">
        <v>3218</v>
      </c>
      <c r="S368" s="81" t="s">
        <v>3427</v>
      </c>
      <c r="T368" s="81" t="s">
        <v>3475</v>
      </c>
      <c r="U368" s="83">
        <v>42919.136365740742</v>
      </c>
      <c r="V368" s="85" t="s">
        <v>4057</v>
      </c>
      <c r="W368" s="81"/>
      <c r="X368" s="81"/>
      <c r="Y368" s="84" t="s">
        <v>6057</v>
      </c>
      <c r="Z368" s="81"/>
    </row>
    <row r="369" spans="1:26" x14ac:dyDescent="0.25">
      <c r="A369" s="66" t="s">
        <v>412</v>
      </c>
      <c r="B369" s="66" t="s">
        <v>1797</v>
      </c>
      <c r="C369" s="67"/>
      <c r="D369" s="68"/>
      <c r="E369" s="69"/>
      <c r="F369" s="70"/>
      <c r="G369" s="67"/>
      <c r="H369" s="71"/>
      <c r="I369" s="72"/>
      <c r="J369" s="72"/>
      <c r="K369" s="36"/>
      <c r="L369" s="79">
        <v>369</v>
      </c>
      <c r="M369" s="79"/>
      <c r="N369" s="74"/>
      <c r="O369" s="81" t="s">
        <v>2181</v>
      </c>
      <c r="P369" s="83">
        <v>42919.142372685186</v>
      </c>
      <c r="Q369" s="81" t="s">
        <v>2356</v>
      </c>
      <c r="R369" s="85" t="s">
        <v>3219</v>
      </c>
      <c r="S369" s="81" t="s">
        <v>3412</v>
      </c>
      <c r="T369" s="81" t="s">
        <v>3475</v>
      </c>
      <c r="U369" s="83">
        <v>42919.142372685186</v>
      </c>
      <c r="V369" s="85" t="s">
        <v>4058</v>
      </c>
      <c r="W369" s="81"/>
      <c r="X369" s="81"/>
      <c r="Y369" s="84" t="s">
        <v>6058</v>
      </c>
      <c r="Z369" s="81"/>
    </row>
    <row r="370" spans="1:26" x14ac:dyDescent="0.25">
      <c r="A370" s="66" t="s">
        <v>413</v>
      </c>
      <c r="B370" s="66" t="s">
        <v>1793</v>
      </c>
      <c r="C370" s="67"/>
      <c r="D370" s="68"/>
      <c r="E370" s="69"/>
      <c r="F370" s="70"/>
      <c r="G370" s="67"/>
      <c r="H370" s="71"/>
      <c r="I370" s="72"/>
      <c r="J370" s="72"/>
      <c r="K370" s="36"/>
      <c r="L370" s="79">
        <v>370</v>
      </c>
      <c r="M370" s="79"/>
      <c r="N370" s="74"/>
      <c r="O370" s="81" t="s">
        <v>2181</v>
      </c>
      <c r="P370" s="83">
        <v>42919.142002314817</v>
      </c>
      <c r="Q370" s="81" t="s">
        <v>2344</v>
      </c>
      <c r="R370" s="81"/>
      <c r="S370" s="81"/>
      <c r="T370" s="81" t="s">
        <v>3538</v>
      </c>
      <c r="U370" s="83">
        <v>42919.142002314817</v>
      </c>
      <c r="V370" s="85" t="s">
        <v>4059</v>
      </c>
      <c r="W370" s="81"/>
      <c r="X370" s="81"/>
      <c r="Y370" s="84" t="s">
        <v>6059</v>
      </c>
      <c r="Z370" s="81"/>
    </row>
    <row r="371" spans="1:26" x14ac:dyDescent="0.25">
      <c r="A371" s="66" t="s">
        <v>413</v>
      </c>
      <c r="B371" s="66" t="s">
        <v>1793</v>
      </c>
      <c r="C371" s="67"/>
      <c r="D371" s="68"/>
      <c r="E371" s="69"/>
      <c r="F371" s="70"/>
      <c r="G371" s="67"/>
      <c r="H371" s="71"/>
      <c r="I371" s="72"/>
      <c r="J371" s="72"/>
      <c r="K371" s="36"/>
      <c r="L371" s="79">
        <v>371</v>
      </c>
      <c r="M371" s="79"/>
      <c r="N371" s="74"/>
      <c r="O371" s="81" t="s">
        <v>2181</v>
      </c>
      <c r="P371" s="83">
        <v>42919.142233796294</v>
      </c>
      <c r="Q371" s="81" t="s">
        <v>2345</v>
      </c>
      <c r="R371" s="81"/>
      <c r="S371" s="81"/>
      <c r="T371" s="81" t="s">
        <v>3539</v>
      </c>
      <c r="U371" s="83">
        <v>42919.142233796294</v>
      </c>
      <c r="V371" s="85" t="s">
        <v>4060</v>
      </c>
      <c r="W371" s="81"/>
      <c r="X371" s="81"/>
      <c r="Y371" s="84" t="s">
        <v>6060</v>
      </c>
      <c r="Z371" s="81"/>
    </row>
    <row r="372" spans="1:26" x14ac:dyDescent="0.25">
      <c r="A372" s="66" t="s">
        <v>413</v>
      </c>
      <c r="B372" s="66" t="s">
        <v>1793</v>
      </c>
      <c r="C372" s="67"/>
      <c r="D372" s="68"/>
      <c r="E372" s="69"/>
      <c r="F372" s="70"/>
      <c r="G372" s="67"/>
      <c r="H372" s="71"/>
      <c r="I372" s="72"/>
      <c r="J372" s="72"/>
      <c r="K372" s="36"/>
      <c r="L372" s="79">
        <v>372</v>
      </c>
      <c r="M372" s="79"/>
      <c r="N372" s="74"/>
      <c r="O372" s="81" t="s">
        <v>2181</v>
      </c>
      <c r="P372" s="83">
        <v>42919.142384259256</v>
      </c>
      <c r="Q372" s="81" t="s">
        <v>2346</v>
      </c>
      <c r="R372" s="81"/>
      <c r="S372" s="81"/>
      <c r="T372" s="81" t="s">
        <v>3540</v>
      </c>
      <c r="U372" s="83">
        <v>42919.142384259256</v>
      </c>
      <c r="V372" s="85" t="s">
        <v>4061</v>
      </c>
      <c r="W372" s="81"/>
      <c r="X372" s="81"/>
      <c r="Y372" s="84" t="s">
        <v>6061</v>
      </c>
      <c r="Z372" s="81"/>
    </row>
    <row r="373" spans="1:26" x14ac:dyDescent="0.25">
      <c r="A373" s="66" t="s">
        <v>414</v>
      </c>
      <c r="B373" s="66" t="s">
        <v>1723</v>
      </c>
      <c r="C373" s="67"/>
      <c r="D373" s="68"/>
      <c r="E373" s="69"/>
      <c r="F373" s="70"/>
      <c r="G373" s="67"/>
      <c r="H373" s="71"/>
      <c r="I373" s="72"/>
      <c r="J373" s="72"/>
      <c r="K373" s="36"/>
      <c r="L373" s="79">
        <v>373</v>
      </c>
      <c r="M373" s="79"/>
      <c r="N373" s="74"/>
      <c r="O373" s="81" t="s">
        <v>2181</v>
      </c>
      <c r="P373" s="83">
        <v>42919.134293981479</v>
      </c>
      <c r="Q373" s="81" t="s">
        <v>2251</v>
      </c>
      <c r="R373" s="85" t="s">
        <v>3190</v>
      </c>
      <c r="S373" s="81" t="s">
        <v>3414</v>
      </c>
      <c r="T373" s="81" t="s">
        <v>3508</v>
      </c>
      <c r="U373" s="83">
        <v>42919.134293981479</v>
      </c>
      <c r="V373" s="85" t="s">
        <v>4062</v>
      </c>
      <c r="W373" s="81"/>
      <c r="X373" s="81"/>
      <c r="Y373" s="84" t="s">
        <v>6062</v>
      </c>
      <c r="Z373" s="81"/>
    </row>
    <row r="374" spans="1:26" x14ac:dyDescent="0.25">
      <c r="A374" s="66" t="s">
        <v>414</v>
      </c>
      <c r="B374" s="66" t="s">
        <v>1766</v>
      </c>
      <c r="C374" s="67"/>
      <c r="D374" s="68"/>
      <c r="E374" s="69"/>
      <c r="F374" s="70"/>
      <c r="G374" s="67"/>
      <c r="H374" s="71"/>
      <c r="I374" s="72"/>
      <c r="J374" s="72"/>
      <c r="K374" s="36"/>
      <c r="L374" s="79">
        <v>374</v>
      </c>
      <c r="M374" s="79"/>
      <c r="N374" s="74"/>
      <c r="O374" s="81" t="s">
        <v>2181</v>
      </c>
      <c r="P374" s="83">
        <v>42919.142384259256</v>
      </c>
      <c r="Q374" s="81" t="s">
        <v>2309</v>
      </c>
      <c r="R374" s="81"/>
      <c r="S374" s="81"/>
      <c r="T374" s="81" t="s">
        <v>3475</v>
      </c>
      <c r="U374" s="83">
        <v>42919.142384259256</v>
      </c>
      <c r="V374" s="85" t="s">
        <v>4063</v>
      </c>
      <c r="W374" s="81"/>
      <c r="X374" s="81"/>
      <c r="Y374" s="84" t="s">
        <v>6063</v>
      </c>
      <c r="Z374" s="81"/>
    </row>
    <row r="375" spans="1:26" x14ac:dyDescent="0.25">
      <c r="A375" s="66" t="s">
        <v>415</v>
      </c>
      <c r="B375" s="66" t="s">
        <v>415</v>
      </c>
      <c r="C375" s="67"/>
      <c r="D375" s="68"/>
      <c r="E375" s="69"/>
      <c r="F375" s="70"/>
      <c r="G375" s="67"/>
      <c r="H375" s="71"/>
      <c r="I375" s="72"/>
      <c r="J375" s="72"/>
      <c r="K375" s="36"/>
      <c r="L375" s="79">
        <v>375</v>
      </c>
      <c r="M375" s="79"/>
      <c r="N375" s="74"/>
      <c r="O375" s="81" t="s">
        <v>179</v>
      </c>
      <c r="P375" s="83">
        <v>42919.142395833333</v>
      </c>
      <c r="Q375" s="81" t="s">
        <v>2357</v>
      </c>
      <c r="R375" s="81"/>
      <c r="S375" s="81"/>
      <c r="T375" s="81" t="s">
        <v>3475</v>
      </c>
      <c r="U375" s="83">
        <v>42919.142395833333</v>
      </c>
      <c r="V375" s="85" t="s">
        <v>4064</v>
      </c>
      <c r="W375" s="81"/>
      <c r="X375" s="81"/>
      <c r="Y375" s="84" t="s">
        <v>6064</v>
      </c>
      <c r="Z375" s="81"/>
    </row>
    <row r="376" spans="1:26" x14ac:dyDescent="0.25">
      <c r="A376" s="66" t="s">
        <v>416</v>
      </c>
      <c r="B376" s="66" t="s">
        <v>1628</v>
      </c>
      <c r="C376" s="67"/>
      <c r="D376" s="68"/>
      <c r="E376" s="69"/>
      <c r="F376" s="70"/>
      <c r="G376" s="67"/>
      <c r="H376" s="71"/>
      <c r="I376" s="72"/>
      <c r="J376" s="72"/>
      <c r="K376" s="36"/>
      <c r="L376" s="79">
        <v>376</v>
      </c>
      <c r="M376" s="79"/>
      <c r="N376" s="74"/>
      <c r="O376" s="81" t="s">
        <v>2181</v>
      </c>
      <c r="P376" s="83">
        <v>42919.142395833333</v>
      </c>
      <c r="Q376" s="81" t="s">
        <v>2358</v>
      </c>
      <c r="R376" s="81"/>
      <c r="S376" s="81"/>
      <c r="T376" s="81" t="s">
        <v>3475</v>
      </c>
      <c r="U376" s="83">
        <v>42919.142395833333</v>
      </c>
      <c r="V376" s="85" t="s">
        <v>4065</v>
      </c>
      <c r="W376" s="81"/>
      <c r="X376" s="81"/>
      <c r="Y376" s="84" t="s">
        <v>6065</v>
      </c>
      <c r="Z376" s="81"/>
    </row>
    <row r="377" spans="1:26" x14ac:dyDescent="0.25">
      <c r="A377" s="66" t="s">
        <v>416</v>
      </c>
      <c r="B377" s="66" t="s">
        <v>1629</v>
      </c>
      <c r="C377" s="67"/>
      <c r="D377" s="68"/>
      <c r="E377" s="69"/>
      <c r="F377" s="70"/>
      <c r="G377" s="67"/>
      <c r="H377" s="71"/>
      <c r="I377" s="72"/>
      <c r="J377" s="72"/>
      <c r="K377" s="36"/>
      <c r="L377" s="79">
        <v>377</v>
      </c>
      <c r="M377" s="79"/>
      <c r="N377" s="74"/>
      <c r="O377" s="81" t="s">
        <v>2181</v>
      </c>
      <c r="P377" s="83">
        <v>42919.142395833333</v>
      </c>
      <c r="Q377" s="81" t="s">
        <v>2358</v>
      </c>
      <c r="R377" s="81"/>
      <c r="S377" s="81"/>
      <c r="T377" s="81" t="s">
        <v>3475</v>
      </c>
      <c r="U377" s="83">
        <v>42919.142395833333</v>
      </c>
      <c r="V377" s="85" t="s">
        <v>4065</v>
      </c>
      <c r="W377" s="81"/>
      <c r="X377" s="81"/>
      <c r="Y377" s="84" t="s">
        <v>6065</v>
      </c>
      <c r="Z377" s="81"/>
    </row>
    <row r="378" spans="1:26" x14ac:dyDescent="0.25">
      <c r="A378" s="66" t="s">
        <v>416</v>
      </c>
      <c r="B378" s="66" t="s">
        <v>1798</v>
      </c>
      <c r="C378" s="67"/>
      <c r="D378" s="68"/>
      <c r="E378" s="69"/>
      <c r="F378" s="70"/>
      <c r="G378" s="67"/>
      <c r="H378" s="71"/>
      <c r="I378" s="72"/>
      <c r="J378" s="72"/>
      <c r="K378" s="36"/>
      <c r="L378" s="79">
        <v>378</v>
      </c>
      <c r="M378" s="79"/>
      <c r="N378" s="74"/>
      <c r="O378" s="81" t="s">
        <v>2181</v>
      </c>
      <c r="P378" s="83">
        <v>42919.142395833333</v>
      </c>
      <c r="Q378" s="81" t="s">
        <v>2358</v>
      </c>
      <c r="R378" s="81"/>
      <c r="S378" s="81"/>
      <c r="T378" s="81" t="s">
        <v>3475</v>
      </c>
      <c r="U378" s="83">
        <v>42919.142395833333</v>
      </c>
      <c r="V378" s="85" t="s">
        <v>4065</v>
      </c>
      <c r="W378" s="81"/>
      <c r="X378" s="81"/>
      <c r="Y378" s="84" t="s">
        <v>6065</v>
      </c>
      <c r="Z378" s="81"/>
    </row>
    <row r="379" spans="1:26" x14ac:dyDescent="0.25">
      <c r="A379" s="66" t="s">
        <v>417</v>
      </c>
      <c r="B379" s="66" t="s">
        <v>1799</v>
      </c>
      <c r="C379" s="67"/>
      <c r="D379" s="68"/>
      <c r="E379" s="69"/>
      <c r="F379" s="70"/>
      <c r="G379" s="67"/>
      <c r="H379" s="71"/>
      <c r="I379" s="72"/>
      <c r="J379" s="72"/>
      <c r="K379" s="36"/>
      <c r="L379" s="79">
        <v>379</v>
      </c>
      <c r="M379" s="79"/>
      <c r="N379" s="74"/>
      <c r="O379" s="81" t="s">
        <v>2181</v>
      </c>
      <c r="P379" s="83">
        <v>42919.142418981479</v>
      </c>
      <c r="Q379" s="81" t="s">
        <v>2359</v>
      </c>
      <c r="R379" s="85" t="s">
        <v>3220</v>
      </c>
      <c r="S379" s="81" t="s">
        <v>3414</v>
      </c>
      <c r="T379" s="81" t="s">
        <v>3475</v>
      </c>
      <c r="U379" s="83">
        <v>42919.142418981479</v>
      </c>
      <c r="V379" s="85" t="s">
        <v>4066</v>
      </c>
      <c r="W379" s="81"/>
      <c r="X379" s="81"/>
      <c r="Y379" s="84" t="s">
        <v>6066</v>
      </c>
      <c r="Z379" s="81"/>
    </row>
    <row r="380" spans="1:26" x14ac:dyDescent="0.25">
      <c r="A380" s="66" t="s">
        <v>417</v>
      </c>
      <c r="B380" s="66" t="s">
        <v>1714</v>
      </c>
      <c r="C380" s="67"/>
      <c r="D380" s="68"/>
      <c r="E380" s="69"/>
      <c r="F380" s="70"/>
      <c r="G380" s="67"/>
      <c r="H380" s="71"/>
      <c r="I380" s="72"/>
      <c r="J380" s="72"/>
      <c r="K380" s="36"/>
      <c r="L380" s="79">
        <v>380</v>
      </c>
      <c r="M380" s="79"/>
      <c r="N380" s="74"/>
      <c r="O380" s="81" t="s">
        <v>2181</v>
      </c>
      <c r="P380" s="83">
        <v>42919.142418981479</v>
      </c>
      <c r="Q380" s="81" t="s">
        <v>2359</v>
      </c>
      <c r="R380" s="85" t="s">
        <v>3220</v>
      </c>
      <c r="S380" s="81" t="s">
        <v>3414</v>
      </c>
      <c r="T380" s="81" t="s">
        <v>3475</v>
      </c>
      <c r="U380" s="83">
        <v>42919.142418981479</v>
      </c>
      <c r="V380" s="85" t="s">
        <v>4066</v>
      </c>
      <c r="W380" s="81"/>
      <c r="X380" s="81"/>
      <c r="Y380" s="84" t="s">
        <v>6066</v>
      </c>
      <c r="Z380" s="81"/>
    </row>
    <row r="381" spans="1:26" x14ac:dyDescent="0.25">
      <c r="A381" s="66" t="s">
        <v>418</v>
      </c>
      <c r="B381" s="66" t="s">
        <v>1800</v>
      </c>
      <c r="C381" s="67"/>
      <c r="D381" s="68"/>
      <c r="E381" s="69"/>
      <c r="F381" s="70"/>
      <c r="G381" s="67"/>
      <c r="H381" s="71"/>
      <c r="I381" s="72"/>
      <c r="J381" s="72"/>
      <c r="K381" s="36"/>
      <c r="L381" s="79">
        <v>381</v>
      </c>
      <c r="M381" s="79"/>
      <c r="N381" s="74"/>
      <c r="O381" s="81" t="s">
        <v>2181</v>
      </c>
      <c r="P381" s="83">
        <v>42919.142430555556</v>
      </c>
      <c r="Q381" s="81" t="s">
        <v>2360</v>
      </c>
      <c r="R381" s="81"/>
      <c r="S381" s="81"/>
      <c r="T381" s="81" t="s">
        <v>3544</v>
      </c>
      <c r="U381" s="83">
        <v>42919.142430555556</v>
      </c>
      <c r="V381" s="85" t="s">
        <v>4067</v>
      </c>
      <c r="W381" s="81"/>
      <c r="X381" s="81"/>
      <c r="Y381" s="84" t="s">
        <v>6067</v>
      </c>
      <c r="Z381" s="81"/>
    </row>
    <row r="382" spans="1:26" x14ac:dyDescent="0.25">
      <c r="A382" s="66" t="s">
        <v>419</v>
      </c>
      <c r="B382" s="66" t="s">
        <v>1670</v>
      </c>
      <c r="C382" s="67"/>
      <c r="D382" s="68"/>
      <c r="E382" s="69"/>
      <c r="F382" s="70"/>
      <c r="G382" s="67"/>
      <c r="H382" s="71"/>
      <c r="I382" s="72"/>
      <c r="J382" s="72"/>
      <c r="K382" s="36"/>
      <c r="L382" s="79">
        <v>382</v>
      </c>
      <c r="M382" s="79"/>
      <c r="N382" s="74"/>
      <c r="O382" s="81" t="s">
        <v>2181</v>
      </c>
      <c r="P382" s="83">
        <v>42919.142430555556</v>
      </c>
      <c r="Q382" s="81" t="s">
        <v>2190</v>
      </c>
      <c r="R382" s="81"/>
      <c r="S382" s="81"/>
      <c r="T382" s="81" t="s">
        <v>3475</v>
      </c>
      <c r="U382" s="83">
        <v>42919.142430555556</v>
      </c>
      <c r="V382" s="85" t="s">
        <v>4068</v>
      </c>
      <c r="W382" s="81"/>
      <c r="X382" s="81"/>
      <c r="Y382" s="84" t="s">
        <v>6068</v>
      </c>
      <c r="Z382" s="81"/>
    </row>
    <row r="383" spans="1:26" x14ac:dyDescent="0.25">
      <c r="A383" s="66" t="s">
        <v>420</v>
      </c>
      <c r="B383" s="66" t="s">
        <v>1792</v>
      </c>
      <c r="C383" s="67"/>
      <c r="D383" s="68"/>
      <c r="E383" s="69"/>
      <c r="F383" s="70"/>
      <c r="G383" s="67"/>
      <c r="H383" s="71"/>
      <c r="I383" s="72"/>
      <c r="J383" s="72"/>
      <c r="K383" s="36"/>
      <c r="L383" s="79">
        <v>383</v>
      </c>
      <c r="M383" s="79"/>
      <c r="N383" s="74"/>
      <c r="O383" s="81" t="s">
        <v>2181</v>
      </c>
      <c r="P383" s="83">
        <v>42919.139421296299</v>
      </c>
      <c r="Q383" s="81" t="s">
        <v>2361</v>
      </c>
      <c r="R383" s="85" t="s">
        <v>3215</v>
      </c>
      <c r="S383" s="81" t="s">
        <v>3426</v>
      </c>
      <c r="T383" s="81" t="s">
        <v>3475</v>
      </c>
      <c r="U383" s="83">
        <v>42919.139421296299</v>
      </c>
      <c r="V383" s="85" t="s">
        <v>4069</v>
      </c>
      <c r="W383" s="81"/>
      <c r="X383" s="81"/>
      <c r="Y383" s="84" t="s">
        <v>6069</v>
      </c>
      <c r="Z383" s="81"/>
    </row>
    <row r="384" spans="1:26" x14ac:dyDescent="0.25">
      <c r="A384" s="66" t="s">
        <v>421</v>
      </c>
      <c r="B384" s="66" t="s">
        <v>1792</v>
      </c>
      <c r="C384" s="67"/>
      <c r="D384" s="68"/>
      <c r="E384" s="69"/>
      <c r="F384" s="70"/>
      <c r="G384" s="67"/>
      <c r="H384" s="71"/>
      <c r="I384" s="72"/>
      <c r="J384" s="72"/>
      <c r="K384" s="36"/>
      <c r="L384" s="79">
        <v>384</v>
      </c>
      <c r="M384" s="79"/>
      <c r="N384" s="74"/>
      <c r="O384" s="81" t="s">
        <v>2181</v>
      </c>
      <c r="P384" s="83">
        <v>42919.142534722225</v>
      </c>
      <c r="Q384" s="81" t="s">
        <v>2343</v>
      </c>
      <c r="R384" s="85" t="s">
        <v>3215</v>
      </c>
      <c r="S384" s="81" t="s">
        <v>3426</v>
      </c>
      <c r="T384" s="81" t="s">
        <v>3475</v>
      </c>
      <c r="U384" s="83">
        <v>42919.142534722225</v>
      </c>
      <c r="V384" s="85" t="s">
        <v>4070</v>
      </c>
      <c r="W384" s="81"/>
      <c r="X384" s="81"/>
      <c r="Y384" s="84" t="s">
        <v>6070</v>
      </c>
      <c r="Z384" s="81"/>
    </row>
    <row r="385" spans="1:26" x14ac:dyDescent="0.25">
      <c r="A385" s="66" t="s">
        <v>421</v>
      </c>
      <c r="B385" s="66" t="s">
        <v>420</v>
      </c>
      <c r="C385" s="67"/>
      <c r="D385" s="68"/>
      <c r="E385" s="69"/>
      <c r="F385" s="70"/>
      <c r="G385" s="67"/>
      <c r="H385" s="71"/>
      <c r="I385" s="72"/>
      <c r="J385" s="72"/>
      <c r="K385" s="36"/>
      <c r="L385" s="79">
        <v>385</v>
      </c>
      <c r="M385" s="79"/>
      <c r="N385" s="74"/>
      <c r="O385" s="81" t="s">
        <v>2181</v>
      </c>
      <c r="P385" s="83">
        <v>42919.142534722225</v>
      </c>
      <c r="Q385" s="81" t="s">
        <v>2343</v>
      </c>
      <c r="R385" s="85" t="s">
        <v>3215</v>
      </c>
      <c r="S385" s="81" t="s">
        <v>3426</v>
      </c>
      <c r="T385" s="81" t="s">
        <v>3475</v>
      </c>
      <c r="U385" s="83">
        <v>42919.142534722225</v>
      </c>
      <c r="V385" s="85" t="s">
        <v>4070</v>
      </c>
      <c r="W385" s="81"/>
      <c r="X385" s="81"/>
      <c r="Y385" s="84" t="s">
        <v>6070</v>
      </c>
      <c r="Z385" s="81"/>
    </row>
    <row r="386" spans="1:26" x14ac:dyDescent="0.25">
      <c r="A386" s="66" t="s">
        <v>422</v>
      </c>
      <c r="B386" s="66" t="s">
        <v>1761</v>
      </c>
      <c r="C386" s="67"/>
      <c r="D386" s="68"/>
      <c r="E386" s="69"/>
      <c r="F386" s="70"/>
      <c r="G386" s="67"/>
      <c r="H386" s="71"/>
      <c r="I386" s="72"/>
      <c r="J386" s="72"/>
      <c r="K386" s="36"/>
      <c r="L386" s="79">
        <v>386</v>
      </c>
      <c r="M386" s="79"/>
      <c r="N386" s="74"/>
      <c r="O386" s="81" t="s">
        <v>2181</v>
      </c>
      <c r="P386" s="83">
        <v>42919.142592592594</v>
      </c>
      <c r="Q386" s="81" t="s">
        <v>2362</v>
      </c>
      <c r="R386" s="81"/>
      <c r="S386" s="81"/>
      <c r="T386" s="81" t="s">
        <v>3475</v>
      </c>
      <c r="U386" s="83">
        <v>42919.142592592594</v>
      </c>
      <c r="V386" s="85" t="s">
        <v>4071</v>
      </c>
      <c r="W386" s="81"/>
      <c r="X386" s="81"/>
      <c r="Y386" s="84" t="s">
        <v>6071</v>
      </c>
      <c r="Z386" s="81"/>
    </row>
    <row r="387" spans="1:26" x14ac:dyDescent="0.25">
      <c r="A387" s="66" t="s">
        <v>422</v>
      </c>
      <c r="B387" s="66" t="s">
        <v>1801</v>
      </c>
      <c r="C387" s="67"/>
      <c r="D387" s="68"/>
      <c r="E387" s="69"/>
      <c r="F387" s="70"/>
      <c r="G387" s="67"/>
      <c r="H387" s="71"/>
      <c r="I387" s="72"/>
      <c r="J387" s="72"/>
      <c r="K387" s="36"/>
      <c r="L387" s="79">
        <v>387</v>
      </c>
      <c r="M387" s="79"/>
      <c r="N387" s="74"/>
      <c r="O387" s="81" t="s">
        <v>2181</v>
      </c>
      <c r="P387" s="83">
        <v>42919.142592592594</v>
      </c>
      <c r="Q387" s="81" t="s">
        <v>2362</v>
      </c>
      <c r="R387" s="81"/>
      <c r="S387" s="81"/>
      <c r="T387" s="81" t="s">
        <v>3475</v>
      </c>
      <c r="U387" s="83">
        <v>42919.142592592594</v>
      </c>
      <c r="V387" s="85" t="s">
        <v>4071</v>
      </c>
      <c r="W387" s="81"/>
      <c r="X387" s="81"/>
      <c r="Y387" s="84" t="s">
        <v>6071</v>
      </c>
      <c r="Z387" s="81"/>
    </row>
    <row r="388" spans="1:26" x14ac:dyDescent="0.25">
      <c r="A388" s="66" t="s">
        <v>423</v>
      </c>
      <c r="B388" s="66" t="s">
        <v>423</v>
      </c>
      <c r="C388" s="67"/>
      <c r="D388" s="68"/>
      <c r="E388" s="69"/>
      <c r="F388" s="70"/>
      <c r="G388" s="67"/>
      <c r="H388" s="71"/>
      <c r="I388" s="72"/>
      <c r="J388" s="72"/>
      <c r="K388" s="36"/>
      <c r="L388" s="79">
        <v>388</v>
      </c>
      <c r="M388" s="79"/>
      <c r="N388" s="74"/>
      <c r="O388" s="81" t="s">
        <v>179</v>
      </c>
      <c r="P388" s="83">
        <v>42919.142604166664</v>
      </c>
      <c r="Q388" s="81" t="s">
        <v>2363</v>
      </c>
      <c r="R388" s="81"/>
      <c r="S388" s="81"/>
      <c r="T388" s="81" t="s">
        <v>3545</v>
      </c>
      <c r="U388" s="83">
        <v>42919.142604166664</v>
      </c>
      <c r="V388" s="85" t="s">
        <v>4072</v>
      </c>
      <c r="W388" s="81"/>
      <c r="X388" s="81"/>
      <c r="Y388" s="84" t="s">
        <v>6072</v>
      </c>
      <c r="Z388" s="81"/>
    </row>
    <row r="389" spans="1:26" x14ac:dyDescent="0.25">
      <c r="A389" s="66" t="s">
        <v>424</v>
      </c>
      <c r="B389" s="66" t="s">
        <v>1694</v>
      </c>
      <c r="C389" s="67"/>
      <c r="D389" s="68"/>
      <c r="E389" s="69"/>
      <c r="F389" s="70"/>
      <c r="G389" s="67"/>
      <c r="H389" s="71"/>
      <c r="I389" s="72"/>
      <c r="J389" s="72"/>
      <c r="K389" s="36"/>
      <c r="L389" s="79">
        <v>389</v>
      </c>
      <c r="M389" s="79"/>
      <c r="N389" s="74"/>
      <c r="O389" s="81" t="s">
        <v>2181</v>
      </c>
      <c r="P389" s="83">
        <v>42919.142696759256</v>
      </c>
      <c r="Q389" s="81" t="s">
        <v>2219</v>
      </c>
      <c r="R389" s="81"/>
      <c r="S389" s="81"/>
      <c r="T389" s="81" t="s">
        <v>3475</v>
      </c>
      <c r="U389" s="83">
        <v>42919.142696759256</v>
      </c>
      <c r="V389" s="85" t="s">
        <v>4073</v>
      </c>
      <c r="W389" s="81"/>
      <c r="X389" s="81"/>
      <c r="Y389" s="84" t="s">
        <v>6073</v>
      </c>
      <c r="Z389" s="81"/>
    </row>
    <row r="390" spans="1:26" x14ac:dyDescent="0.25">
      <c r="A390" s="66" t="s">
        <v>425</v>
      </c>
      <c r="B390" s="66" t="s">
        <v>1802</v>
      </c>
      <c r="C390" s="67"/>
      <c r="D390" s="68"/>
      <c r="E390" s="69"/>
      <c r="F390" s="70"/>
      <c r="G390" s="67"/>
      <c r="H390" s="71"/>
      <c r="I390" s="72"/>
      <c r="J390" s="72"/>
      <c r="K390" s="36"/>
      <c r="L390" s="79">
        <v>390</v>
      </c>
      <c r="M390" s="79"/>
      <c r="N390" s="74"/>
      <c r="O390" s="81" t="s">
        <v>2181</v>
      </c>
      <c r="P390" s="83">
        <v>42919.142754629633</v>
      </c>
      <c r="Q390" s="81" t="s">
        <v>2364</v>
      </c>
      <c r="R390" s="85" t="s">
        <v>3221</v>
      </c>
      <c r="S390" s="81" t="s">
        <v>3428</v>
      </c>
      <c r="T390" s="81" t="s">
        <v>3475</v>
      </c>
      <c r="U390" s="83">
        <v>42919.142754629633</v>
      </c>
      <c r="V390" s="85" t="s">
        <v>4074</v>
      </c>
      <c r="W390" s="81"/>
      <c r="X390" s="81"/>
      <c r="Y390" s="84" t="s">
        <v>6074</v>
      </c>
      <c r="Z390" s="81"/>
    </row>
    <row r="391" spans="1:26" x14ac:dyDescent="0.25">
      <c r="A391" s="66" t="s">
        <v>425</v>
      </c>
      <c r="B391" s="66" t="s">
        <v>1668</v>
      </c>
      <c r="C391" s="67"/>
      <c r="D391" s="68"/>
      <c r="E391" s="69"/>
      <c r="F391" s="70"/>
      <c r="G391" s="67"/>
      <c r="H391" s="71"/>
      <c r="I391" s="72"/>
      <c r="J391" s="72"/>
      <c r="K391" s="36"/>
      <c r="L391" s="79">
        <v>391</v>
      </c>
      <c r="M391" s="79"/>
      <c r="N391" s="74"/>
      <c r="O391" s="81" t="s">
        <v>2181</v>
      </c>
      <c r="P391" s="83">
        <v>42919.140115740738</v>
      </c>
      <c r="Q391" s="81" t="s">
        <v>2365</v>
      </c>
      <c r="R391" s="81"/>
      <c r="S391" s="81"/>
      <c r="T391" s="81" t="s">
        <v>3475</v>
      </c>
      <c r="U391" s="83">
        <v>42919.140115740738</v>
      </c>
      <c r="V391" s="85" t="s">
        <v>4075</v>
      </c>
      <c r="W391" s="81"/>
      <c r="X391" s="81"/>
      <c r="Y391" s="84" t="s">
        <v>6075</v>
      </c>
      <c r="Z391" s="81"/>
    </row>
    <row r="392" spans="1:26" x14ac:dyDescent="0.25">
      <c r="A392" s="66" t="s">
        <v>425</v>
      </c>
      <c r="B392" s="66" t="s">
        <v>1803</v>
      </c>
      <c r="C392" s="67"/>
      <c r="D392" s="68"/>
      <c r="E392" s="69"/>
      <c r="F392" s="70"/>
      <c r="G392" s="67"/>
      <c r="H392" s="71"/>
      <c r="I392" s="72"/>
      <c r="J392" s="72"/>
      <c r="K392" s="36"/>
      <c r="L392" s="79">
        <v>392</v>
      </c>
      <c r="M392" s="79"/>
      <c r="N392" s="74"/>
      <c r="O392" s="81" t="s">
        <v>2181</v>
      </c>
      <c r="P392" s="83">
        <v>42919.140115740738</v>
      </c>
      <c r="Q392" s="81" t="s">
        <v>2365</v>
      </c>
      <c r="R392" s="81"/>
      <c r="S392" s="81"/>
      <c r="T392" s="81" t="s">
        <v>3475</v>
      </c>
      <c r="U392" s="83">
        <v>42919.140115740738</v>
      </c>
      <c r="V392" s="85" t="s">
        <v>4075</v>
      </c>
      <c r="W392" s="81"/>
      <c r="X392" s="81"/>
      <c r="Y392" s="84" t="s">
        <v>6075</v>
      </c>
      <c r="Z392" s="81"/>
    </row>
    <row r="393" spans="1:26" x14ac:dyDescent="0.25">
      <c r="A393" s="66" t="s">
        <v>425</v>
      </c>
      <c r="B393" s="66" t="s">
        <v>1668</v>
      </c>
      <c r="C393" s="67"/>
      <c r="D393" s="68"/>
      <c r="E393" s="69"/>
      <c r="F393" s="70"/>
      <c r="G393" s="67"/>
      <c r="H393" s="71"/>
      <c r="I393" s="72"/>
      <c r="J393" s="72"/>
      <c r="K393" s="36"/>
      <c r="L393" s="79">
        <v>393</v>
      </c>
      <c r="M393" s="79"/>
      <c r="N393" s="74"/>
      <c r="O393" s="81" t="s">
        <v>2181</v>
      </c>
      <c r="P393" s="83">
        <v>42919.142754629633</v>
      </c>
      <c r="Q393" s="81" t="s">
        <v>2364</v>
      </c>
      <c r="R393" s="85" t="s">
        <v>3221</v>
      </c>
      <c r="S393" s="81" t="s">
        <v>3428</v>
      </c>
      <c r="T393" s="81" t="s">
        <v>3475</v>
      </c>
      <c r="U393" s="83">
        <v>42919.142754629633</v>
      </c>
      <c r="V393" s="85" t="s">
        <v>4074</v>
      </c>
      <c r="W393" s="81"/>
      <c r="X393" s="81"/>
      <c r="Y393" s="84" t="s">
        <v>6074</v>
      </c>
      <c r="Z393" s="81"/>
    </row>
    <row r="394" spans="1:26" x14ac:dyDescent="0.25">
      <c r="A394" s="66" t="s">
        <v>426</v>
      </c>
      <c r="B394" s="66" t="s">
        <v>1804</v>
      </c>
      <c r="C394" s="67"/>
      <c r="D394" s="68"/>
      <c r="E394" s="69"/>
      <c r="F394" s="70"/>
      <c r="G394" s="67"/>
      <c r="H394" s="71"/>
      <c r="I394" s="72"/>
      <c r="J394" s="72"/>
      <c r="K394" s="36"/>
      <c r="L394" s="79">
        <v>394</v>
      </c>
      <c r="M394" s="79"/>
      <c r="N394" s="74"/>
      <c r="O394" s="81" t="s">
        <v>2181</v>
      </c>
      <c r="P394" s="83">
        <v>42919.142905092594</v>
      </c>
      <c r="Q394" s="81" t="s">
        <v>2366</v>
      </c>
      <c r="R394" s="81"/>
      <c r="S394" s="81"/>
      <c r="T394" s="81" t="s">
        <v>3546</v>
      </c>
      <c r="U394" s="83">
        <v>42919.142905092594</v>
      </c>
      <c r="V394" s="85" t="s">
        <v>4076</v>
      </c>
      <c r="W394" s="81"/>
      <c r="X394" s="81"/>
      <c r="Y394" s="84" t="s">
        <v>6076</v>
      </c>
      <c r="Z394" s="81"/>
    </row>
    <row r="395" spans="1:26" x14ac:dyDescent="0.25">
      <c r="A395" s="66" t="s">
        <v>426</v>
      </c>
      <c r="B395" s="66" t="s">
        <v>1805</v>
      </c>
      <c r="C395" s="67"/>
      <c r="D395" s="68"/>
      <c r="E395" s="69"/>
      <c r="F395" s="70"/>
      <c r="G395" s="67"/>
      <c r="H395" s="71"/>
      <c r="I395" s="72"/>
      <c r="J395" s="72"/>
      <c r="K395" s="36"/>
      <c r="L395" s="79">
        <v>395</v>
      </c>
      <c r="M395" s="79"/>
      <c r="N395" s="74"/>
      <c r="O395" s="81" t="s">
        <v>2181</v>
      </c>
      <c r="P395" s="83">
        <v>42919.138993055552</v>
      </c>
      <c r="Q395" s="81" t="s">
        <v>2367</v>
      </c>
      <c r="R395" s="81"/>
      <c r="S395" s="81"/>
      <c r="T395" s="81" t="s">
        <v>3547</v>
      </c>
      <c r="U395" s="83">
        <v>42919.138993055552</v>
      </c>
      <c r="V395" s="85" t="s">
        <v>4077</v>
      </c>
      <c r="W395" s="81"/>
      <c r="X395" s="81"/>
      <c r="Y395" s="84" t="s">
        <v>6077</v>
      </c>
      <c r="Z395" s="81"/>
    </row>
    <row r="396" spans="1:26" x14ac:dyDescent="0.25">
      <c r="A396" s="66" t="s">
        <v>426</v>
      </c>
      <c r="B396" s="66" t="s">
        <v>1754</v>
      </c>
      <c r="C396" s="67"/>
      <c r="D396" s="68"/>
      <c r="E396" s="69"/>
      <c r="F396" s="70"/>
      <c r="G396" s="67"/>
      <c r="H396" s="71"/>
      <c r="I396" s="72"/>
      <c r="J396" s="72"/>
      <c r="K396" s="36"/>
      <c r="L396" s="79">
        <v>396</v>
      </c>
      <c r="M396" s="79"/>
      <c r="N396" s="74"/>
      <c r="O396" s="81" t="s">
        <v>2181</v>
      </c>
      <c r="P396" s="83">
        <v>42919.142430555556</v>
      </c>
      <c r="Q396" s="81" t="s">
        <v>2368</v>
      </c>
      <c r="R396" s="81"/>
      <c r="S396" s="81"/>
      <c r="T396" s="81" t="s">
        <v>3475</v>
      </c>
      <c r="U396" s="83">
        <v>42919.142430555556</v>
      </c>
      <c r="V396" s="85" t="s">
        <v>4078</v>
      </c>
      <c r="W396" s="81"/>
      <c r="X396" s="81"/>
      <c r="Y396" s="84" t="s">
        <v>6078</v>
      </c>
      <c r="Z396" s="81"/>
    </row>
    <row r="397" spans="1:26" x14ac:dyDescent="0.25">
      <c r="A397" s="66" t="s">
        <v>426</v>
      </c>
      <c r="B397" s="66" t="s">
        <v>1754</v>
      </c>
      <c r="C397" s="67"/>
      <c r="D397" s="68"/>
      <c r="E397" s="69"/>
      <c r="F397" s="70"/>
      <c r="G397" s="67"/>
      <c r="H397" s="71"/>
      <c r="I397" s="72"/>
      <c r="J397" s="72"/>
      <c r="K397" s="36"/>
      <c r="L397" s="79">
        <v>397</v>
      </c>
      <c r="M397" s="79"/>
      <c r="N397" s="74"/>
      <c r="O397" s="81" t="s">
        <v>2181</v>
      </c>
      <c r="P397" s="83">
        <v>42919.142488425925</v>
      </c>
      <c r="Q397" s="81" t="s">
        <v>2286</v>
      </c>
      <c r="R397" s="81"/>
      <c r="S397" s="81"/>
      <c r="T397" s="81" t="s">
        <v>3475</v>
      </c>
      <c r="U397" s="83">
        <v>42919.142488425925</v>
      </c>
      <c r="V397" s="85" t="s">
        <v>4079</v>
      </c>
      <c r="W397" s="81"/>
      <c r="X397" s="81"/>
      <c r="Y397" s="84" t="s">
        <v>6079</v>
      </c>
      <c r="Z397" s="81"/>
    </row>
    <row r="398" spans="1:26" x14ac:dyDescent="0.25">
      <c r="A398" s="66" t="s">
        <v>426</v>
      </c>
      <c r="B398" s="66" t="s">
        <v>1698</v>
      </c>
      <c r="C398" s="67"/>
      <c r="D398" s="68"/>
      <c r="E398" s="69"/>
      <c r="F398" s="70"/>
      <c r="G398" s="67"/>
      <c r="H398" s="71"/>
      <c r="I398" s="72"/>
      <c r="J398" s="72"/>
      <c r="K398" s="36"/>
      <c r="L398" s="79">
        <v>398</v>
      </c>
      <c r="M398" s="79"/>
      <c r="N398" s="74"/>
      <c r="O398" s="81" t="s">
        <v>2181</v>
      </c>
      <c r="P398" s="83">
        <v>42919.142905092594</v>
      </c>
      <c r="Q398" s="81" t="s">
        <v>2366</v>
      </c>
      <c r="R398" s="81"/>
      <c r="S398" s="81"/>
      <c r="T398" s="81" t="s">
        <v>3546</v>
      </c>
      <c r="U398" s="83">
        <v>42919.142905092594</v>
      </c>
      <c r="V398" s="85" t="s">
        <v>4076</v>
      </c>
      <c r="W398" s="81"/>
      <c r="X398" s="81"/>
      <c r="Y398" s="84" t="s">
        <v>6076</v>
      </c>
      <c r="Z398" s="81"/>
    </row>
    <row r="399" spans="1:26" x14ac:dyDescent="0.25">
      <c r="A399" s="66" t="s">
        <v>427</v>
      </c>
      <c r="B399" s="66" t="s">
        <v>1672</v>
      </c>
      <c r="C399" s="67"/>
      <c r="D399" s="68"/>
      <c r="E399" s="69"/>
      <c r="F399" s="70"/>
      <c r="G399" s="67"/>
      <c r="H399" s="71"/>
      <c r="I399" s="72"/>
      <c r="J399" s="72"/>
      <c r="K399" s="36"/>
      <c r="L399" s="79">
        <v>399</v>
      </c>
      <c r="M399" s="79"/>
      <c r="N399" s="74"/>
      <c r="O399" s="81" t="s">
        <v>2181</v>
      </c>
      <c r="P399" s="83">
        <v>42919.142905092594</v>
      </c>
      <c r="Q399" s="81" t="s">
        <v>2194</v>
      </c>
      <c r="R399" s="81"/>
      <c r="S399" s="81"/>
      <c r="T399" s="81" t="s">
        <v>3482</v>
      </c>
      <c r="U399" s="83">
        <v>42919.142905092594</v>
      </c>
      <c r="V399" s="85" t="s">
        <v>4080</v>
      </c>
      <c r="W399" s="81"/>
      <c r="X399" s="81"/>
      <c r="Y399" s="84" t="s">
        <v>6080</v>
      </c>
      <c r="Z399" s="81"/>
    </row>
    <row r="400" spans="1:26" x14ac:dyDescent="0.25">
      <c r="A400" s="66" t="s">
        <v>428</v>
      </c>
      <c r="B400" s="66" t="s">
        <v>1788</v>
      </c>
      <c r="C400" s="67"/>
      <c r="D400" s="68"/>
      <c r="E400" s="69"/>
      <c r="F400" s="70"/>
      <c r="G400" s="67"/>
      <c r="H400" s="71"/>
      <c r="I400" s="72"/>
      <c r="J400" s="72"/>
      <c r="K400" s="36"/>
      <c r="L400" s="79">
        <v>400</v>
      </c>
      <c r="M400" s="79"/>
      <c r="N400" s="74"/>
      <c r="O400" s="81" t="s">
        <v>2181</v>
      </c>
      <c r="P400" s="83">
        <v>42919.142916666664</v>
      </c>
      <c r="Q400" s="81" t="s">
        <v>2333</v>
      </c>
      <c r="R400" s="81"/>
      <c r="S400" s="81"/>
      <c r="T400" s="81" t="s">
        <v>3482</v>
      </c>
      <c r="U400" s="83">
        <v>42919.142916666664</v>
      </c>
      <c r="V400" s="85" t="s">
        <v>4081</v>
      </c>
      <c r="W400" s="81"/>
      <c r="X400" s="81"/>
      <c r="Y400" s="84" t="s">
        <v>6081</v>
      </c>
      <c r="Z400" s="81"/>
    </row>
    <row r="401" spans="1:26" x14ac:dyDescent="0.25">
      <c r="A401" s="66" t="s">
        <v>429</v>
      </c>
      <c r="B401" s="66" t="s">
        <v>1754</v>
      </c>
      <c r="C401" s="67"/>
      <c r="D401" s="68"/>
      <c r="E401" s="69"/>
      <c r="F401" s="70"/>
      <c r="G401" s="67"/>
      <c r="H401" s="71"/>
      <c r="I401" s="72"/>
      <c r="J401" s="72"/>
      <c r="K401" s="36"/>
      <c r="L401" s="79">
        <v>401</v>
      </c>
      <c r="M401" s="79"/>
      <c r="N401" s="74"/>
      <c r="O401" s="81" t="s">
        <v>2181</v>
      </c>
      <c r="P401" s="83">
        <v>42919.142997685187</v>
      </c>
      <c r="Q401" s="81" t="s">
        <v>2368</v>
      </c>
      <c r="R401" s="81"/>
      <c r="S401" s="81"/>
      <c r="T401" s="81" t="s">
        <v>3475</v>
      </c>
      <c r="U401" s="83">
        <v>42919.142997685187</v>
      </c>
      <c r="V401" s="85" t="s">
        <v>4082</v>
      </c>
      <c r="W401" s="81"/>
      <c r="X401" s="81"/>
      <c r="Y401" s="84" t="s">
        <v>6082</v>
      </c>
      <c r="Z401" s="81"/>
    </row>
    <row r="402" spans="1:26" x14ac:dyDescent="0.25">
      <c r="A402" s="66" t="s">
        <v>430</v>
      </c>
      <c r="B402" s="66" t="s">
        <v>1672</v>
      </c>
      <c r="C402" s="67"/>
      <c r="D402" s="68"/>
      <c r="E402" s="69"/>
      <c r="F402" s="70"/>
      <c r="G402" s="67"/>
      <c r="H402" s="71"/>
      <c r="I402" s="72"/>
      <c r="J402" s="72"/>
      <c r="K402" s="36"/>
      <c r="L402" s="79">
        <v>402</v>
      </c>
      <c r="M402" s="79"/>
      <c r="N402" s="74"/>
      <c r="O402" s="81" t="s">
        <v>2181</v>
      </c>
      <c r="P402" s="83">
        <v>42919.14303240741</v>
      </c>
      <c r="Q402" s="81" t="s">
        <v>2194</v>
      </c>
      <c r="R402" s="81"/>
      <c r="S402" s="81"/>
      <c r="T402" s="81" t="s">
        <v>3482</v>
      </c>
      <c r="U402" s="83">
        <v>42919.14303240741</v>
      </c>
      <c r="V402" s="85" t="s">
        <v>4083</v>
      </c>
      <c r="W402" s="81"/>
      <c r="X402" s="81"/>
      <c r="Y402" s="84" t="s">
        <v>6083</v>
      </c>
      <c r="Z402" s="81"/>
    </row>
    <row r="403" spans="1:26" x14ac:dyDescent="0.25">
      <c r="A403" s="66" t="s">
        <v>431</v>
      </c>
      <c r="B403" s="66" t="s">
        <v>1646</v>
      </c>
      <c r="C403" s="67"/>
      <c r="D403" s="68"/>
      <c r="E403" s="69"/>
      <c r="F403" s="70"/>
      <c r="G403" s="67"/>
      <c r="H403" s="71"/>
      <c r="I403" s="72"/>
      <c r="J403" s="72"/>
      <c r="K403" s="36"/>
      <c r="L403" s="79">
        <v>403</v>
      </c>
      <c r="M403" s="79"/>
      <c r="N403" s="74"/>
      <c r="O403" s="81" t="s">
        <v>2181</v>
      </c>
      <c r="P403" s="83">
        <v>42919.143043981479</v>
      </c>
      <c r="Q403" s="81" t="s">
        <v>2351</v>
      </c>
      <c r="R403" s="81"/>
      <c r="S403" s="81"/>
      <c r="T403" s="81" t="s">
        <v>3496</v>
      </c>
      <c r="U403" s="83">
        <v>42919.143043981479</v>
      </c>
      <c r="V403" s="85" t="s">
        <v>4084</v>
      </c>
      <c r="W403" s="81"/>
      <c r="X403" s="81"/>
      <c r="Y403" s="84" t="s">
        <v>6084</v>
      </c>
      <c r="Z403" s="81"/>
    </row>
    <row r="404" spans="1:26" x14ac:dyDescent="0.25">
      <c r="A404" s="66" t="s">
        <v>432</v>
      </c>
      <c r="B404" s="66" t="s">
        <v>1806</v>
      </c>
      <c r="C404" s="67"/>
      <c r="D404" s="68"/>
      <c r="E404" s="69"/>
      <c r="F404" s="70"/>
      <c r="G404" s="67"/>
      <c r="H404" s="71"/>
      <c r="I404" s="72"/>
      <c r="J404" s="72"/>
      <c r="K404" s="36"/>
      <c r="L404" s="79">
        <v>404</v>
      </c>
      <c r="M404" s="79"/>
      <c r="N404" s="74"/>
      <c r="O404" s="81" t="s">
        <v>2181</v>
      </c>
      <c r="P404" s="83">
        <v>42919.143136574072</v>
      </c>
      <c r="Q404" s="81" t="s">
        <v>2369</v>
      </c>
      <c r="R404" s="81"/>
      <c r="S404" s="81"/>
      <c r="T404" s="81" t="s">
        <v>3475</v>
      </c>
      <c r="U404" s="83">
        <v>42919.143136574072</v>
      </c>
      <c r="V404" s="85" t="s">
        <v>4085</v>
      </c>
      <c r="W404" s="81"/>
      <c r="X404" s="81"/>
      <c r="Y404" s="84" t="s">
        <v>6085</v>
      </c>
      <c r="Z404" s="81"/>
    </row>
    <row r="405" spans="1:26" x14ac:dyDescent="0.25">
      <c r="A405" s="66" t="s">
        <v>433</v>
      </c>
      <c r="B405" s="66" t="s">
        <v>1393</v>
      </c>
      <c r="C405" s="67"/>
      <c r="D405" s="68"/>
      <c r="E405" s="69"/>
      <c r="F405" s="70"/>
      <c r="G405" s="67"/>
      <c r="H405" s="71"/>
      <c r="I405" s="72"/>
      <c r="J405" s="72"/>
      <c r="K405" s="36"/>
      <c r="L405" s="79">
        <v>405</v>
      </c>
      <c r="M405" s="79"/>
      <c r="N405" s="74"/>
      <c r="O405" s="81" t="s">
        <v>2181</v>
      </c>
      <c r="P405" s="83">
        <v>42919.143159722225</v>
      </c>
      <c r="Q405" s="81" t="s">
        <v>2370</v>
      </c>
      <c r="R405" s="81"/>
      <c r="S405" s="81"/>
      <c r="T405" s="81" t="s">
        <v>3475</v>
      </c>
      <c r="U405" s="83">
        <v>42919.143159722225</v>
      </c>
      <c r="V405" s="85" t="s">
        <v>4086</v>
      </c>
      <c r="W405" s="81"/>
      <c r="X405" s="81"/>
      <c r="Y405" s="84" t="s">
        <v>6086</v>
      </c>
      <c r="Z405" s="81"/>
    </row>
    <row r="406" spans="1:26" x14ac:dyDescent="0.25">
      <c r="A406" s="66" t="s">
        <v>434</v>
      </c>
      <c r="B406" s="66" t="s">
        <v>1694</v>
      </c>
      <c r="C406" s="67"/>
      <c r="D406" s="68"/>
      <c r="E406" s="69"/>
      <c r="F406" s="70"/>
      <c r="G406" s="67"/>
      <c r="H406" s="71"/>
      <c r="I406" s="72"/>
      <c r="J406" s="72"/>
      <c r="K406" s="36"/>
      <c r="L406" s="79">
        <v>406</v>
      </c>
      <c r="M406" s="79"/>
      <c r="N406" s="74"/>
      <c r="O406" s="81" t="s">
        <v>2181</v>
      </c>
      <c r="P406" s="83">
        <v>42919.143194444441</v>
      </c>
      <c r="Q406" s="81" t="s">
        <v>2219</v>
      </c>
      <c r="R406" s="81"/>
      <c r="S406" s="81"/>
      <c r="T406" s="81" t="s">
        <v>3475</v>
      </c>
      <c r="U406" s="83">
        <v>42919.143194444441</v>
      </c>
      <c r="V406" s="85" t="s">
        <v>4087</v>
      </c>
      <c r="W406" s="81"/>
      <c r="X406" s="81"/>
      <c r="Y406" s="84" t="s">
        <v>6087</v>
      </c>
      <c r="Z406" s="81"/>
    </row>
    <row r="407" spans="1:26" x14ac:dyDescent="0.25">
      <c r="A407" s="66" t="s">
        <v>435</v>
      </c>
      <c r="B407" s="66" t="s">
        <v>1672</v>
      </c>
      <c r="C407" s="67"/>
      <c r="D407" s="68"/>
      <c r="E407" s="69"/>
      <c r="F407" s="70"/>
      <c r="G407" s="67"/>
      <c r="H407" s="71"/>
      <c r="I407" s="72"/>
      <c r="J407" s="72"/>
      <c r="K407" s="36"/>
      <c r="L407" s="79">
        <v>407</v>
      </c>
      <c r="M407" s="79"/>
      <c r="N407" s="74"/>
      <c r="O407" s="81" t="s">
        <v>2181</v>
      </c>
      <c r="P407" s="83">
        <v>42919.143263888887</v>
      </c>
      <c r="Q407" s="81" t="s">
        <v>2194</v>
      </c>
      <c r="R407" s="81"/>
      <c r="S407" s="81"/>
      <c r="T407" s="81" t="s">
        <v>3482</v>
      </c>
      <c r="U407" s="83">
        <v>42919.143263888887</v>
      </c>
      <c r="V407" s="85" t="s">
        <v>4088</v>
      </c>
      <c r="W407" s="81"/>
      <c r="X407" s="81"/>
      <c r="Y407" s="84" t="s">
        <v>6088</v>
      </c>
      <c r="Z407" s="81"/>
    </row>
    <row r="408" spans="1:26" x14ac:dyDescent="0.25">
      <c r="A408" s="66" t="s">
        <v>436</v>
      </c>
      <c r="B408" s="66" t="s">
        <v>436</v>
      </c>
      <c r="C408" s="67"/>
      <c r="D408" s="68"/>
      <c r="E408" s="69"/>
      <c r="F408" s="70"/>
      <c r="G408" s="67"/>
      <c r="H408" s="71"/>
      <c r="I408" s="72"/>
      <c r="J408" s="72"/>
      <c r="K408" s="36"/>
      <c r="L408" s="79">
        <v>408</v>
      </c>
      <c r="M408" s="79"/>
      <c r="N408" s="74"/>
      <c r="O408" s="81" t="s">
        <v>179</v>
      </c>
      <c r="P408" s="83">
        <v>42919.143263888887</v>
      </c>
      <c r="Q408" s="81" t="s">
        <v>2371</v>
      </c>
      <c r="R408" s="81"/>
      <c r="S408" s="81"/>
      <c r="T408" s="81" t="s">
        <v>3475</v>
      </c>
      <c r="U408" s="83">
        <v>42919.143263888887</v>
      </c>
      <c r="V408" s="85" t="s">
        <v>4089</v>
      </c>
      <c r="W408" s="81"/>
      <c r="X408" s="81"/>
      <c r="Y408" s="84" t="s">
        <v>6089</v>
      </c>
      <c r="Z408" s="81"/>
    </row>
    <row r="409" spans="1:26" x14ac:dyDescent="0.25">
      <c r="A409" s="66" t="s">
        <v>437</v>
      </c>
      <c r="B409" s="66" t="s">
        <v>1672</v>
      </c>
      <c r="C409" s="67"/>
      <c r="D409" s="68"/>
      <c r="E409" s="69"/>
      <c r="F409" s="70"/>
      <c r="G409" s="67"/>
      <c r="H409" s="71"/>
      <c r="I409" s="72"/>
      <c r="J409" s="72"/>
      <c r="K409" s="36"/>
      <c r="L409" s="79">
        <v>409</v>
      </c>
      <c r="M409" s="79"/>
      <c r="N409" s="74"/>
      <c r="O409" s="81" t="s">
        <v>2181</v>
      </c>
      <c r="P409" s="83">
        <v>42919.14335648148</v>
      </c>
      <c r="Q409" s="81" t="s">
        <v>2372</v>
      </c>
      <c r="R409" s="81"/>
      <c r="S409" s="81"/>
      <c r="T409" s="81" t="s">
        <v>3482</v>
      </c>
      <c r="U409" s="83">
        <v>42919.14335648148</v>
      </c>
      <c r="V409" s="85" t="s">
        <v>4090</v>
      </c>
      <c r="W409" s="81"/>
      <c r="X409" s="81"/>
      <c r="Y409" s="84" t="s">
        <v>6090</v>
      </c>
      <c r="Z409" s="81"/>
    </row>
    <row r="410" spans="1:26" x14ac:dyDescent="0.25">
      <c r="A410" s="66" t="s">
        <v>438</v>
      </c>
      <c r="B410" s="66" t="s">
        <v>1793</v>
      </c>
      <c r="C410" s="67"/>
      <c r="D410" s="68"/>
      <c r="E410" s="69"/>
      <c r="F410" s="70"/>
      <c r="G410" s="67"/>
      <c r="H410" s="71"/>
      <c r="I410" s="72"/>
      <c r="J410" s="72"/>
      <c r="K410" s="36"/>
      <c r="L410" s="79">
        <v>410</v>
      </c>
      <c r="M410" s="79"/>
      <c r="N410" s="74"/>
      <c r="O410" s="81" t="s">
        <v>2181</v>
      </c>
      <c r="P410" s="83">
        <v>42919.142905092594</v>
      </c>
      <c r="Q410" s="81" t="s">
        <v>2373</v>
      </c>
      <c r="R410" s="81"/>
      <c r="S410" s="81"/>
      <c r="T410" s="81" t="s">
        <v>3548</v>
      </c>
      <c r="U410" s="83">
        <v>42919.142905092594</v>
      </c>
      <c r="V410" s="85" t="s">
        <v>4091</v>
      </c>
      <c r="W410" s="81"/>
      <c r="X410" s="81"/>
      <c r="Y410" s="84" t="s">
        <v>6091</v>
      </c>
      <c r="Z410" s="81"/>
    </row>
    <row r="411" spans="1:26" x14ac:dyDescent="0.25">
      <c r="A411" s="66" t="s">
        <v>438</v>
      </c>
      <c r="B411" s="66" t="s">
        <v>1793</v>
      </c>
      <c r="C411" s="67"/>
      <c r="D411" s="68"/>
      <c r="E411" s="69"/>
      <c r="F411" s="70"/>
      <c r="G411" s="67"/>
      <c r="H411" s="71"/>
      <c r="I411" s="72"/>
      <c r="J411" s="72"/>
      <c r="K411" s="36"/>
      <c r="L411" s="79">
        <v>411</v>
      </c>
      <c r="M411" s="79"/>
      <c r="N411" s="74"/>
      <c r="O411" s="81" t="s">
        <v>2181</v>
      </c>
      <c r="P411" s="83">
        <v>42919.14298611111</v>
      </c>
      <c r="Q411" s="81" t="s">
        <v>2344</v>
      </c>
      <c r="R411" s="81"/>
      <c r="S411" s="81"/>
      <c r="T411" s="81" t="s">
        <v>3538</v>
      </c>
      <c r="U411" s="83">
        <v>42919.14298611111</v>
      </c>
      <c r="V411" s="85" t="s">
        <v>4092</v>
      </c>
      <c r="W411" s="81"/>
      <c r="X411" s="81"/>
      <c r="Y411" s="84" t="s">
        <v>6092</v>
      </c>
      <c r="Z411" s="81"/>
    </row>
    <row r="412" spans="1:26" x14ac:dyDescent="0.25">
      <c r="A412" s="66" t="s">
        <v>438</v>
      </c>
      <c r="B412" s="66" t="s">
        <v>1793</v>
      </c>
      <c r="C412" s="67"/>
      <c r="D412" s="68"/>
      <c r="E412" s="69"/>
      <c r="F412" s="70"/>
      <c r="G412" s="67"/>
      <c r="H412" s="71"/>
      <c r="I412" s="72"/>
      <c r="J412" s="72"/>
      <c r="K412" s="36"/>
      <c r="L412" s="79">
        <v>412</v>
      </c>
      <c r="M412" s="79"/>
      <c r="N412" s="74"/>
      <c r="O412" s="81" t="s">
        <v>2181</v>
      </c>
      <c r="P412" s="83">
        <v>42919.143275462964</v>
      </c>
      <c r="Q412" s="81" t="s">
        <v>2345</v>
      </c>
      <c r="R412" s="81"/>
      <c r="S412" s="81"/>
      <c r="T412" s="81" t="s">
        <v>3539</v>
      </c>
      <c r="U412" s="83">
        <v>42919.143275462964</v>
      </c>
      <c r="V412" s="85" t="s">
        <v>4093</v>
      </c>
      <c r="W412" s="81"/>
      <c r="X412" s="81"/>
      <c r="Y412" s="84" t="s">
        <v>6093</v>
      </c>
      <c r="Z412" s="81"/>
    </row>
    <row r="413" spans="1:26" x14ac:dyDescent="0.25">
      <c r="A413" s="66" t="s">
        <v>438</v>
      </c>
      <c r="B413" s="66" t="s">
        <v>1793</v>
      </c>
      <c r="C413" s="67"/>
      <c r="D413" s="68"/>
      <c r="E413" s="69"/>
      <c r="F413" s="70"/>
      <c r="G413" s="67"/>
      <c r="H413" s="71"/>
      <c r="I413" s="72"/>
      <c r="J413" s="72"/>
      <c r="K413" s="36"/>
      <c r="L413" s="79">
        <v>413</v>
      </c>
      <c r="M413" s="79"/>
      <c r="N413" s="74"/>
      <c r="O413" s="81" t="s">
        <v>2181</v>
      </c>
      <c r="P413" s="83">
        <v>42919.143379629626</v>
      </c>
      <c r="Q413" s="81" t="s">
        <v>2346</v>
      </c>
      <c r="R413" s="81"/>
      <c r="S413" s="81"/>
      <c r="T413" s="81" t="s">
        <v>3540</v>
      </c>
      <c r="U413" s="83">
        <v>42919.143379629626</v>
      </c>
      <c r="V413" s="85" t="s">
        <v>4094</v>
      </c>
      <c r="W413" s="81"/>
      <c r="X413" s="81"/>
      <c r="Y413" s="84" t="s">
        <v>6094</v>
      </c>
      <c r="Z413" s="81"/>
    </row>
    <row r="414" spans="1:26" x14ac:dyDescent="0.25">
      <c r="A414" s="66" t="s">
        <v>439</v>
      </c>
      <c r="B414" s="66" t="s">
        <v>1807</v>
      </c>
      <c r="C414" s="67"/>
      <c r="D414" s="68"/>
      <c r="E414" s="69"/>
      <c r="F414" s="70"/>
      <c r="G414" s="67"/>
      <c r="H414" s="71"/>
      <c r="I414" s="72"/>
      <c r="J414" s="72"/>
      <c r="K414" s="36"/>
      <c r="L414" s="79">
        <v>414</v>
      </c>
      <c r="M414" s="79"/>
      <c r="N414" s="74"/>
      <c r="O414" s="81" t="s">
        <v>2181</v>
      </c>
      <c r="P414" s="83">
        <v>42919.142812500002</v>
      </c>
      <c r="Q414" s="81" t="s">
        <v>2374</v>
      </c>
      <c r="R414" s="81"/>
      <c r="S414" s="81"/>
      <c r="T414" s="81" t="s">
        <v>3549</v>
      </c>
      <c r="U414" s="83">
        <v>42919.142812500002</v>
      </c>
      <c r="V414" s="85" t="s">
        <v>4095</v>
      </c>
      <c r="W414" s="81"/>
      <c r="X414" s="81"/>
      <c r="Y414" s="84" t="s">
        <v>6095</v>
      </c>
      <c r="Z414" s="81"/>
    </row>
    <row r="415" spans="1:26" x14ac:dyDescent="0.25">
      <c r="A415" s="66" t="s">
        <v>439</v>
      </c>
      <c r="B415" s="66" t="s">
        <v>1646</v>
      </c>
      <c r="C415" s="67"/>
      <c r="D415" s="68"/>
      <c r="E415" s="69"/>
      <c r="F415" s="70"/>
      <c r="G415" s="67"/>
      <c r="H415" s="71"/>
      <c r="I415" s="72"/>
      <c r="J415" s="72"/>
      <c r="K415" s="36"/>
      <c r="L415" s="79">
        <v>415</v>
      </c>
      <c r="M415" s="79"/>
      <c r="N415" s="74"/>
      <c r="O415" s="81" t="s">
        <v>2181</v>
      </c>
      <c r="P415" s="83">
        <v>42919.14340277778</v>
      </c>
      <c r="Q415" s="81" t="s">
        <v>2351</v>
      </c>
      <c r="R415" s="81"/>
      <c r="S415" s="81"/>
      <c r="T415" s="81" t="s">
        <v>3496</v>
      </c>
      <c r="U415" s="83">
        <v>42919.14340277778</v>
      </c>
      <c r="V415" s="85" t="s">
        <v>4096</v>
      </c>
      <c r="W415" s="81"/>
      <c r="X415" s="81"/>
      <c r="Y415" s="84" t="s">
        <v>6096</v>
      </c>
      <c r="Z415" s="81"/>
    </row>
    <row r="416" spans="1:26" x14ac:dyDescent="0.25">
      <c r="A416" s="66" t="s">
        <v>440</v>
      </c>
      <c r="B416" s="66" t="s">
        <v>1731</v>
      </c>
      <c r="C416" s="67"/>
      <c r="D416" s="68"/>
      <c r="E416" s="69"/>
      <c r="F416" s="70"/>
      <c r="G416" s="67"/>
      <c r="H416" s="71"/>
      <c r="I416" s="72"/>
      <c r="J416" s="72"/>
      <c r="K416" s="36"/>
      <c r="L416" s="79">
        <v>416</v>
      </c>
      <c r="M416" s="79"/>
      <c r="N416" s="74"/>
      <c r="O416" s="81" t="s">
        <v>2181</v>
      </c>
      <c r="P416" s="83">
        <v>42919.143449074072</v>
      </c>
      <c r="Q416" s="81" t="s">
        <v>2264</v>
      </c>
      <c r="R416" s="81"/>
      <c r="S416" s="81"/>
      <c r="T416" s="81" t="s">
        <v>3475</v>
      </c>
      <c r="U416" s="83">
        <v>42919.143449074072</v>
      </c>
      <c r="V416" s="85" t="s">
        <v>4097</v>
      </c>
      <c r="W416" s="81"/>
      <c r="X416" s="81"/>
      <c r="Y416" s="84" t="s">
        <v>6097</v>
      </c>
      <c r="Z416" s="81"/>
    </row>
    <row r="417" spans="1:26" x14ac:dyDescent="0.25">
      <c r="A417" s="66" t="s">
        <v>440</v>
      </c>
      <c r="B417" s="66" t="s">
        <v>1732</v>
      </c>
      <c r="C417" s="67"/>
      <c r="D417" s="68"/>
      <c r="E417" s="69"/>
      <c r="F417" s="70"/>
      <c r="G417" s="67"/>
      <c r="H417" s="71"/>
      <c r="I417" s="72"/>
      <c r="J417" s="72"/>
      <c r="K417" s="36"/>
      <c r="L417" s="79">
        <v>417</v>
      </c>
      <c r="M417" s="79"/>
      <c r="N417" s="74"/>
      <c r="O417" s="81" t="s">
        <v>2181</v>
      </c>
      <c r="P417" s="83">
        <v>42919.143449074072</v>
      </c>
      <c r="Q417" s="81" t="s">
        <v>2264</v>
      </c>
      <c r="R417" s="81"/>
      <c r="S417" s="81"/>
      <c r="T417" s="81" t="s">
        <v>3475</v>
      </c>
      <c r="U417" s="83">
        <v>42919.143449074072</v>
      </c>
      <c r="V417" s="85" t="s">
        <v>4097</v>
      </c>
      <c r="W417" s="81"/>
      <c r="X417" s="81"/>
      <c r="Y417" s="84" t="s">
        <v>6097</v>
      </c>
      <c r="Z417" s="81"/>
    </row>
    <row r="418" spans="1:26" x14ac:dyDescent="0.25">
      <c r="A418" s="66" t="s">
        <v>440</v>
      </c>
      <c r="B418" s="66" t="s">
        <v>1691</v>
      </c>
      <c r="C418" s="67"/>
      <c r="D418" s="68"/>
      <c r="E418" s="69"/>
      <c r="F418" s="70"/>
      <c r="G418" s="67"/>
      <c r="H418" s="71"/>
      <c r="I418" s="72"/>
      <c r="J418" s="72"/>
      <c r="K418" s="36"/>
      <c r="L418" s="79">
        <v>418</v>
      </c>
      <c r="M418" s="79"/>
      <c r="N418" s="74"/>
      <c r="O418" s="81" t="s">
        <v>2181</v>
      </c>
      <c r="P418" s="83">
        <v>42919.143449074072</v>
      </c>
      <c r="Q418" s="81" t="s">
        <v>2264</v>
      </c>
      <c r="R418" s="81"/>
      <c r="S418" s="81"/>
      <c r="T418" s="81" t="s">
        <v>3475</v>
      </c>
      <c r="U418" s="83">
        <v>42919.143449074072</v>
      </c>
      <c r="V418" s="85" t="s">
        <v>4097</v>
      </c>
      <c r="W418" s="81"/>
      <c r="X418" s="81"/>
      <c r="Y418" s="84" t="s">
        <v>6097</v>
      </c>
      <c r="Z418" s="81"/>
    </row>
    <row r="419" spans="1:26" x14ac:dyDescent="0.25">
      <c r="A419" s="66" t="s">
        <v>441</v>
      </c>
      <c r="B419" s="66" t="s">
        <v>1753</v>
      </c>
      <c r="C419" s="67"/>
      <c r="D419" s="68"/>
      <c r="E419" s="69"/>
      <c r="F419" s="70"/>
      <c r="G419" s="67"/>
      <c r="H419" s="71"/>
      <c r="I419" s="72"/>
      <c r="J419" s="72"/>
      <c r="K419" s="36"/>
      <c r="L419" s="79">
        <v>419</v>
      </c>
      <c r="M419" s="79"/>
      <c r="N419" s="74"/>
      <c r="O419" s="81" t="s">
        <v>2181</v>
      </c>
      <c r="P419" s="83">
        <v>42919.143518518518</v>
      </c>
      <c r="Q419" s="81" t="s">
        <v>2284</v>
      </c>
      <c r="R419" s="81"/>
      <c r="S419" s="81"/>
      <c r="T419" s="81" t="s">
        <v>3519</v>
      </c>
      <c r="U419" s="83">
        <v>42919.143518518518</v>
      </c>
      <c r="V419" s="85" t="s">
        <v>4098</v>
      </c>
      <c r="W419" s="81"/>
      <c r="X419" s="81"/>
      <c r="Y419" s="84" t="s">
        <v>6098</v>
      </c>
      <c r="Z419" s="81"/>
    </row>
    <row r="420" spans="1:26" x14ac:dyDescent="0.25">
      <c r="A420" s="66" t="s">
        <v>442</v>
      </c>
      <c r="B420" s="66" t="s">
        <v>1808</v>
      </c>
      <c r="C420" s="67"/>
      <c r="D420" s="68"/>
      <c r="E420" s="69"/>
      <c r="F420" s="70"/>
      <c r="G420" s="67"/>
      <c r="H420" s="71"/>
      <c r="I420" s="72"/>
      <c r="J420" s="72"/>
      <c r="K420" s="36"/>
      <c r="L420" s="79">
        <v>420</v>
      </c>
      <c r="M420" s="79"/>
      <c r="N420" s="74"/>
      <c r="O420" s="81" t="s">
        <v>2181</v>
      </c>
      <c r="P420" s="83">
        <v>42919.143541666665</v>
      </c>
      <c r="Q420" s="81" t="s">
        <v>2375</v>
      </c>
      <c r="R420" s="81"/>
      <c r="S420" s="81"/>
      <c r="T420" s="81" t="s">
        <v>3550</v>
      </c>
      <c r="U420" s="83">
        <v>42919.143541666665</v>
      </c>
      <c r="V420" s="85" t="s">
        <v>4099</v>
      </c>
      <c r="W420" s="81"/>
      <c r="X420" s="81"/>
      <c r="Y420" s="84" t="s">
        <v>6099</v>
      </c>
      <c r="Z420" s="81"/>
    </row>
    <row r="421" spans="1:26" x14ac:dyDescent="0.25">
      <c r="A421" s="66" t="s">
        <v>443</v>
      </c>
      <c r="B421" s="66" t="s">
        <v>1809</v>
      </c>
      <c r="C421" s="67"/>
      <c r="D421" s="68"/>
      <c r="E421" s="69"/>
      <c r="F421" s="70"/>
      <c r="G421" s="67"/>
      <c r="H421" s="71"/>
      <c r="I421" s="72"/>
      <c r="J421" s="72"/>
      <c r="K421" s="36"/>
      <c r="L421" s="79">
        <v>421</v>
      </c>
      <c r="M421" s="79"/>
      <c r="N421" s="74"/>
      <c r="O421" s="81" t="s">
        <v>2181</v>
      </c>
      <c r="P421" s="83">
        <v>42919.143564814818</v>
      </c>
      <c r="Q421" s="81" t="s">
        <v>2376</v>
      </c>
      <c r="R421" s="81"/>
      <c r="S421" s="81"/>
      <c r="T421" s="81" t="s">
        <v>3475</v>
      </c>
      <c r="U421" s="83">
        <v>42919.143564814818</v>
      </c>
      <c r="V421" s="85" t="s">
        <v>4100</v>
      </c>
      <c r="W421" s="81"/>
      <c r="X421" s="81"/>
      <c r="Y421" s="84" t="s">
        <v>6100</v>
      </c>
      <c r="Z421" s="81"/>
    </row>
    <row r="422" spans="1:26" x14ac:dyDescent="0.25">
      <c r="A422" s="66" t="s">
        <v>444</v>
      </c>
      <c r="B422" s="66" t="s">
        <v>1715</v>
      </c>
      <c r="C422" s="67"/>
      <c r="D422" s="68"/>
      <c r="E422" s="69"/>
      <c r="F422" s="70"/>
      <c r="G422" s="67"/>
      <c r="H422" s="71"/>
      <c r="I422" s="72"/>
      <c r="J422" s="72"/>
      <c r="K422" s="36"/>
      <c r="L422" s="79">
        <v>422</v>
      </c>
      <c r="M422" s="79"/>
      <c r="N422" s="74"/>
      <c r="O422" s="81" t="s">
        <v>2181</v>
      </c>
      <c r="P422" s="83">
        <v>42919.143587962964</v>
      </c>
      <c r="Q422" s="81" t="s">
        <v>2243</v>
      </c>
      <c r="R422" s="85" t="s">
        <v>3184</v>
      </c>
      <c r="S422" s="81" t="s">
        <v>3413</v>
      </c>
      <c r="T422" s="81" t="s">
        <v>3488</v>
      </c>
      <c r="U422" s="83">
        <v>42919.143587962964</v>
      </c>
      <c r="V422" s="85" t="s">
        <v>4101</v>
      </c>
      <c r="W422" s="81"/>
      <c r="X422" s="81"/>
      <c r="Y422" s="84" t="s">
        <v>6101</v>
      </c>
      <c r="Z422" s="81"/>
    </row>
    <row r="423" spans="1:26" x14ac:dyDescent="0.25">
      <c r="A423" s="66" t="s">
        <v>445</v>
      </c>
      <c r="B423" s="66" t="s">
        <v>1642</v>
      </c>
      <c r="C423" s="67"/>
      <c r="D423" s="68"/>
      <c r="E423" s="69"/>
      <c r="F423" s="70"/>
      <c r="G423" s="67"/>
      <c r="H423" s="71"/>
      <c r="I423" s="72"/>
      <c r="J423" s="72"/>
      <c r="K423" s="36"/>
      <c r="L423" s="79">
        <v>423</v>
      </c>
      <c r="M423" s="79"/>
      <c r="N423" s="74"/>
      <c r="O423" s="81" t="s">
        <v>2181</v>
      </c>
      <c r="P423" s="83">
        <v>42919.143599537034</v>
      </c>
      <c r="Q423" s="81" t="s">
        <v>2299</v>
      </c>
      <c r="R423" s="85" t="s">
        <v>3196</v>
      </c>
      <c r="S423" s="81" t="s">
        <v>3418</v>
      </c>
      <c r="T423" s="81" t="s">
        <v>3523</v>
      </c>
      <c r="U423" s="83">
        <v>42919.143599537034</v>
      </c>
      <c r="V423" s="85" t="s">
        <v>4102</v>
      </c>
      <c r="W423" s="81"/>
      <c r="X423" s="81"/>
      <c r="Y423" s="84" t="s">
        <v>6102</v>
      </c>
      <c r="Z423" s="81"/>
    </row>
    <row r="424" spans="1:26" x14ac:dyDescent="0.25">
      <c r="A424" s="66" t="s">
        <v>446</v>
      </c>
      <c r="B424" s="66" t="s">
        <v>1810</v>
      </c>
      <c r="C424" s="67"/>
      <c r="D424" s="68"/>
      <c r="E424" s="69"/>
      <c r="F424" s="70"/>
      <c r="G424" s="67"/>
      <c r="H424" s="71"/>
      <c r="I424" s="72"/>
      <c r="J424" s="72"/>
      <c r="K424" s="36"/>
      <c r="L424" s="79">
        <v>424</v>
      </c>
      <c r="M424" s="79"/>
      <c r="N424" s="74"/>
      <c r="O424" s="81" t="s">
        <v>2181</v>
      </c>
      <c r="P424" s="83">
        <v>42919.143622685187</v>
      </c>
      <c r="Q424" s="81" t="s">
        <v>2377</v>
      </c>
      <c r="R424" s="81"/>
      <c r="S424" s="81"/>
      <c r="T424" s="81" t="s">
        <v>3551</v>
      </c>
      <c r="U424" s="83">
        <v>42919.143622685187</v>
      </c>
      <c r="V424" s="85" t="s">
        <v>4103</v>
      </c>
      <c r="W424" s="81"/>
      <c r="X424" s="81"/>
      <c r="Y424" s="84" t="s">
        <v>6103</v>
      </c>
      <c r="Z424" s="81"/>
    </row>
    <row r="425" spans="1:26" x14ac:dyDescent="0.25">
      <c r="A425" s="66" t="s">
        <v>447</v>
      </c>
      <c r="B425" s="66" t="s">
        <v>447</v>
      </c>
      <c r="C425" s="67"/>
      <c r="D425" s="68"/>
      <c r="E425" s="69"/>
      <c r="F425" s="70"/>
      <c r="G425" s="67"/>
      <c r="H425" s="71"/>
      <c r="I425" s="72"/>
      <c r="J425" s="72"/>
      <c r="K425" s="36"/>
      <c r="L425" s="79">
        <v>425</v>
      </c>
      <c r="M425" s="79"/>
      <c r="N425" s="74"/>
      <c r="O425" s="81" t="s">
        <v>179</v>
      </c>
      <c r="P425" s="83">
        <v>42919.143622685187</v>
      </c>
      <c r="Q425" s="81" t="s">
        <v>2378</v>
      </c>
      <c r="R425" s="81"/>
      <c r="S425" s="81"/>
      <c r="T425" s="81" t="s">
        <v>3475</v>
      </c>
      <c r="U425" s="83">
        <v>42919.143622685187</v>
      </c>
      <c r="V425" s="85" t="s">
        <v>4104</v>
      </c>
      <c r="W425" s="81"/>
      <c r="X425" s="81"/>
      <c r="Y425" s="84" t="s">
        <v>6104</v>
      </c>
      <c r="Z425" s="81"/>
    </row>
    <row r="426" spans="1:26" x14ac:dyDescent="0.25">
      <c r="A426" s="66" t="s">
        <v>448</v>
      </c>
      <c r="B426" s="66" t="s">
        <v>1694</v>
      </c>
      <c r="C426" s="67"/>
      <c r="D426" s="68"/>
      <c r="E426" s="69"/>
      <c r="F426" s="70"/>
      <c r="G426" s="67"/>
      <c r="H426" s="71"/>
      <c r="I426" s="72"/>
      <c r="J426" s="72"/>
      <c r="K426" s="36"/>
      <c r="L426" s="79">
        <v>426</v>
      </c>
      <c r="M426" s="79"/>
      <c r="N426" s="74"/>
      <c r="O426" s="81" t="s">
        <v>2181</v>
      </c>
      <c r="P426" s="83">
        <v>42919.143657407411</v>
      </c>
      <c r="Q426" s="81" t="s">
        <v>2219</v>
      </c>
      <c r="R426" s="81"/>
      <c r="S426" s="81"/>
      <c r="T426" s="81" t="s">
        <v>3475</v>
      </c>
      <c r="U426" s="83">
        <v>42919.143657407411</v>
      </c>
      <c r="V426" s="85" t="s">
        <v>4105</v>
      </c>
      <c r="W426" s="81"/>
      <c r="X426" s="81"/>
      <c r="Y426" s="84" t="s">
        <v>6105</v>
      </c>
      <c r="Z426" s="81"/>
    </row>
    <row r="427" spans="1:26" x14ac:dyDescent="0.25">
      <c r="A427" s="66" t="s">
        <v>449</v>
      </c>
      <c r="B427" s="66" t="s">
        <v>1668</v>
      </c>
      <c r="C427" s="67"/>
      <c r="D427" s="68"/>
      <c r="E427" s="69"/>
      <c r="F427" s="70"/>
      <c r="G427" s="67"/>
      <c r="H427" s="71"/>
      <c r="I427" s="72"/>
      <c r="J427" s="72"/>
      <c r="K427" s="36"/>
      <c r="L427" s="79">
        <v>427</v>
      </c>
      <c r="M427" s="79"/>
      <c r="N427" s="74"/>
      <c r="O427" s="81" t="s">
        <v>2181</v>
      </c>
      <c r="P427" s="83">
        <v>42919.143657407411</v>
      </c>
      <c r="Q427" s="81" t="s">
        <v>2341</v>
      </c>
      <c r="R427" s="85" t="s">
        <v>3214</v>
      </c>
      <c r="S427" s="81" t="s">
        <v>3425</v>
      </c>
      <c r="T427" s="81" t="s">
        <v>3475</v>
      </c>
      <c r="U427" s="83">
        <v>42919.143657407411</v>
      </c>
      <c r="V427" s="85" t="s">
        <v>4106</v>
      </c>
      <c r="W427" s="81"/>
      <c r="X427" s="81"/>
      <c r="Y427" s="84" t="s">
        <v>6106</v>
      </c>
      <c r="Z427" s="81"/>
    </row>
    <row r="428" spans="1:26" x14ac:dyDescent="0.25">
      <c r="A428" s="66" t="s">
        <v>449</v>
      </c>
      <c r="B428" s="66" t="s">
        <v>1590</v>
      </c>
      <c r="C428" s="67"/>
      <c r="D428" s="68"/>
      <c r="E428" s="69"/>
      <c r="F428" s="70"/>
      <c r="G428" s="67"/>
      <c r="H428" s="71"/>
      <c r="I428" s="72"/>
      <c r="J428" s="72"/>
      <c r="K428" s="36"/>
      <c r="L428" s="79">
        <v>428</v>
      </c>
      <c r="M428" s="79"/>
      <c r="N428" s="74"/>
      <c r="O428" s="81" t="s">
        <v>2181</v>
      </c>
      <c r="P428" s="83">
        <v>42919.143657407411</v>
      </c>
      <c r="Q428" s="81" t="s">
        <v>2341</v>
      </c>
      <c r="R428" s="85" t="s">
        <v>3214</v>
      </c>
      <c r="S428" s="81" t="s">
        <v>3425</v>
      </c>
      <c r="T428" s="81" t="s">
        <v>3475</v>
      </c>
      <c r="U428" s="83">
        <v>42919.143657407411</v>
      </c>
      <c r="V428" s="85" t="s">
        <v>4106</v>
      </c>
      <c r="W428" s="81"/>
      <c r="X428" s="81"/>
      <c r="Y428" s="84" t="s">
        <v>6106</v>
      </c>
      <c r="Z428" s="81"/>
    </row>
    <row r="429" spans="1:26" x14ac:dyDescent="0.25">
      <c r="A429" s="66" t="s">
        <v>450</v>
      </c>
      <c r="B429" s="66" t="s">
        <v>450</v>
      </c>
      <c r="C429" s="67"/>
      <c r="D429" s="68"/>
      <c r="E429" s="69"/>
      <c r="F429" s="70"/>
      <c r="G429" s="67"/>
      <c r="H429" s="71"/>
      <c r="I429" s="72"/>
      <c r="J429" s="72"/>
      <c r="K429" s="36"/>
      <c r="L429" s="79">
        <v>429</v>
      </c>
      <c r="M429" s="79"/>
      <c r="N429" s="74"/>
      <c r="O429" s="81" t="s">
        <v>179</v>
      </c>
      <c r="P429" s="83">
        <v>42919.143703703703</v>
      </c>
      <c r="Q429" s="81" t="s">
        <v>2379</v>
      </c>
      <c r="R429" s="85" t="s">
        <v>3222</v>
      </c>
      <c r="S429" s="81" t="s">
        <v>3410</v>
      </c>
      <c r="T429" s="81" t="s">
        <v>3475</v>
      </c>
      <c r="U429" s="83">
        <v>42919.143703703703</v>
      </c>
      <c r="V429" s="85" t="s">
        <v>4107</v>
      </c>
      <c r="W429" s="81"/>
      <c r="X429" s="81"/>
      <c r="Y429" s="84" t="s">
        <v>6107</v>
      </c>
      <c r="Z429" s="81"/>
    </row>
    <row r="430" spans="1:26" x14ac:dyDescent="0.25">
      <c r="A430" s="66" t="s">
        <v>451</v>
      </c>
      <c r="B430" s="66" t="s">
        <v>1589</v>
      </c>
      <c r="C430" s="67"/>
      <c r="D430" s="68"/>
      <c r="E430" s="69"/>
      <c r="F430" s="70"/>
      <c r="G430" s="67"/>
      <c r="H430" s="71"/>
      <c r="I430" s="72"/>
      <c r="J430" s="72"/>
      <c r="K430" s="36"/>
      <c r="L430" s="79">
        <v>430</v>
      </c>
      <c r="M430" s="79"/>
      <c r="N430" s="74"/>
      <c r="O430" s="81" t="s">
        <v>2181</v>
      </c>
      <c r="P430" s="83">
        <v>42919.143761574072</v>
      </c>
      <c r="Q430" s="81" t="s">
        <v>2332</v>
      </c>
      <c r="R430" s="85" t="s">
        <v>3212</v>
      </c>
      <c r="S430" s="81" t="s">
        <v>3413</v>
      </c>
      <c r="T430" s="81" t="s">
        <v>3475</v>
      </c>
      <c r="U430" s="83">
        <v>42919.143761574072</v>
      </c>
      <c r="V430" s="85" t="s">
        <v>4108</v>
      </c>
      <c r="W430" s="81"/>
      <c r="X430" s="81"/>
      <c r="Y430" s="84" t="s">
        <v>6108</v>
      </c>
      <c r="Z430" s="81"/>
    </row>
    <row r="431" spans="1:26" x14ac:dyDescent="0.25">
      <c r="A431" s="66" t="s">
        <v>452</v>
      </c>
      <c r="B431" s="66" t="s">
        <v>1679</v>
      </c>
      <c r="C431" s="67"/>
      <c r="D431" s="68"/>
      <c r="E431" s="69"/>
      <c r="F431" s="70"/>
      <c r="G431" s="67"/>
      <c r="H431" s="71"/>
      <c r="I431" s="72"/>
      <c r="J431" s="72"/>
      <c r="K431" s="36"/>
      <c r="L431" s="79">
        <v>431</v>
      </c>
      <c r="M431" s="79"/>
      <c r="N431" s="74"/>
      <c r="O431" s="81" t="s">
        <v>2181</v>
      </c>
      <c r="P431" s="83">
        <v>42919.143854166665</v>
      </c>
      <c r="Q431" s="81" t="s">
        <v>2217</v>
      </c>
      <c r="R431" s="81"/>
      <c r="S431" s="81"/>
      <c r="T431" s="81" t="s">
        <v>3475</v>
      </c>
      <c r="U431" s="83">
        <v>42919.143854166665</v>
      </c>
      <c r="V431" s="85" t="s">
        <v>4109</v>
      </c>
      <c r="W431" s="81"/>
      <c r="X431" s="81"/>
      <c r="Y431" s="84" t="s">
        <v>6109</v>
      </c>
      <c r="Z431" s="81"/>
    </row>
    <row r="432" spans="1:26" x14ac:dyDescent="0.25">
      <c r="A432" s="66" t="s">
        <v>453</v>
      </c>
      <c r="B432" s="66" t="s">
        <v>1811</v>
      </c>
      <c r="C432" s="67"/>
      <c r="D432" s="68"/>
      <c r="E432" s="69"/>
      <c r="F432" s="70"/>
      <c r="G432" s="67"/>
      <c r="H432" s="71"/>
      <c r="I432" s="72"/>
      <c r="J432" s="72"/>
      <c r="K432" s="36"/>
      <c r="L432" s="79">
        <v>432</v>
      </c>
      <c r="M432" s="79"/>
      <c r="N432" s="74"/>
      <c r="O432" s="81" t="s">
        <v>2181</v>
      </c>
      <c r="P432" s="83">
        <v>42919.143888888888</v>
      </c>
      <c r="Q432" s="81" t="s">
        <v>2380</v>
      </c>
      <c r="R432" s="85" t="s">
        <v>3223</v>
      </c>
      <c r="S432" s="81" t="s">
        <v>3425</v>
      </c>
      <c r="T432" s="81" t="s">
        <v>3479</v>
      </c>
      <c r="U432" s="83">
        <v>42919.143888888888</v>
      </c>
      <c r="V432" s="85" t="s">
        <v>4110</v>
      </c>
      <c r="W432" s="81"/>
      <c r="X432" s="81"/>
      <c r="Y432" s="84" t="s">
        <v>6110</v>
      </c>
      <c r="Z432" s="81"/>
    </row>
    <row r="433" spans="1:26" x14ac:dyDescent="0.25">
      <c r="A433" s="66" t="s">
        <v>453</v>
      </c>
      <c r="B433" s="66" t="s">
        <v>1590</v>
      </c>
      <c r="C433" s="67"/>
      <c r="D433" s="68"/>
      <c r="E433" s="69"/>
      <c r="F433" s="70"/>
      <c r="G433" s="67"/>
      <c r="H433" s="71"/>
      <c r="I433" s="72"/>
      <c r="J433" s="72"/>
      <c r="K433" s="36"/>
      <c r="L433" s="79">
        <v>433</v>
      </c>
      <c r="M433" s="79"/>
      <c r="N433" s="74"/>
      <c r="O433" s="81" t="s">
        <v>2181</v>
      </c>
      <c r="P433" s="83">
        <v>42919.143888888888</v>
      </c>
      <c r="Q433" s="81" t="s">
        <v>2380</v>
      </c>
      <c r="R433" s="85" t="s">
        <v>3223</v>
      </c>
      <c r="S433" s="81" t="s">
        <v>3425</v>
      </c>
      <c r="T433" s="81" t="s">
        <v>3479</v>
      </c>
      <c r="U433" s="83">
        <v>42919.143888888888</v>
      </c>
      <c r="V433" s="85" t="s">
        <v>4110</v>
      </c>
      <c r="W433" s="81"/>
      <c r="X433" s="81"/>
      <c r="Y433" s="84" t="s">
        <v>6110</v>
      </c>
      <c r="Z433" s="81"/>
    </row>
    <row r="434" spans="1:26" x14ac:dyDescent="0.25">
      <c r="A434" s="66" t="s">
        <v>454</v>
      </c>
      <c r="B434" s="66" t="s">
        <v>1685</v>
      </c>
      <c r="C434" s="67"/>
      <c r="D434" s="68"/>
      <c r="E434" s="69"/>
      <c r="F434" s="70"/>
      <c r="G434" s="67"/>
      <c r="H434" s="71"/>
      <c r="I434" s="72"/>
      <c r="J434" s="72"/>
      <c r="K434" s="36"/>
      <c r="L434" s="79">
        <v>434</v>
      </c>
      <c r="M434" s="79"/>
      <c r="N434" s="74"/>
      <c r="O434" s="81" t="s">
        <v>2181</v>
      </c>
      <c r="P434" s="83">
        <v>42919.143900462965</v>
      </c>
      <c r="Q434" s="81" t="s">
        <v>2211</v>
      </c>
      <c r="R434" s="81"/>
      <c r="S434" s="81"/>
      <c r="T434" s="81" t="s">
        <v>3475</v>
      </c>
      <c r="U434" s="83">
        <v>42919.143900462965</v>
      </c>
      <c r="V434" s="85" t="s">
        <v>4111</v>
      </c>
      <c r="W434" s="81"/>
      <c r="X434" s="81"/>
      <c r="Y434" s="84" t="s">
        <v>6111</v>
      </c>
      <c r="Z434" s="81"/>
    </row>
    <row r="435" spans="1:26" x14ac:dyDescent="0.25">
      <c r="A435" s="66" t="s">
        <v>455</v>
      </c>
      <c r="B435" s="66" t="s">
        <v>455</v>
      </c>
      <c r="C435" s="67"/>
      <c r="D435" s="68"/>
      <c r="E435" s="69"/>
      <c r="F435" s="70"/>
      <c r="G435" s="67"/>
      <c r="H435" s="71"/>
      <c r="I435" s="72"/>
      <c r="J435" s="72"/>
      <c r="K435" s="36"/>
      <c r="L435" s="79">
        <v>435</v>
      </c>
      <c r="M435" s="79"/>
      <c r="N435" s="74"/>
      <c r="O435" s="81" t="s">
        <v>179</v>
      </c>
      <c r="P435" s="83">
        <v>42919.136284722219</v>
      </c>
      <c r="Q435" s="81" t="s">
        <v>2381</v>
      </c>
      <c r="R435" s="85" t="s">
        <v>3224</v>
      </c>
      <c r="S435" s="81" t="s">
        <v>3412</v>
      </c>
      <c r="T435" s="81" t="s">
        <v>3475</v>
      </c>
      <c r="U435" s="83">
        <v>42919.136284722219</v>
      </c>
      <c r="V435" s="85" t="s">
        <v>4112</v>
      </c>
      <c r="W435" s="81"/>
      <c r="X435" s="81"/>
      <c r="Y435" s="84" t="s">
        <v>6112</v>
      </c>
      <c r="Z435" s="81"/>
    </row>
    <row r="436" spans="1:26" x14ac:dyDescent="0.25">
      <c r="A436" s="66" t="s">
        <v>456</v>
      </c>
      <c r="B436" s="66" t="s">
        <v>455</v>
      </c>
      <c r="C436" s="67"/>
      <c r="D436" s="68"/>
      <c r="E436" s="69"/>
      <c r="F436" s="70"/>
      <c r="G436" s="67"/>
      <c r="H436" s="71"/>
      <c r="I436" s="72"/>
      <c r="J436" s="72"/>
      <c r="K436" s="36"/>
      <c r="L436" s="79">
        <v>436</v>
      </c>
      <c r="M436" s="79"/>
      <c r="N436" s="74"/>
      <c r="O436" s="81" t="s">
        <v>2181</v>
      </c>
      <c r="P436" s="83">
        <v>42919.143912037034</v>
      </c>
      <c r="Q436" s="81" t="s">
        <v>2382</v>
      </c>
      <c r="R436" s="81"/>
      <c r="S436" s="81"/>
      <c r="T436" s="81" t="s">
        <v>3475</v>
      </c>
      <c r="U436" s="83">
        <v>42919.143912037034</v>
      </c>
      <c r="V436" s="85" t="s">
        <v>4113</v>
      </c>
      <c r="W436" s="81"/>
      <c r="X436" s="81"/>
      <c r="Y436" s="84" t="s">
        <v>6113</v>
      </c>
      <c r="Z436" s="81"/>
    </row>
    <row r="437" spans="1:26" x14ac:dyDescent="0.25">
      <c r="A437" s="66" t="s">
        <v>457</v>
      </c>
      <c r="B437" s="66" t="s">
        <v>1698</v>
      </c>
      <c r="C437" s="67"/>
      <c r="D437" s="68"/>
      <c r="E437" s="69"/>
      <c r="F437" s="70"/>
      <c r="G437" s="67"/>
      <c r="H437" s="71"/>
      <c r="I437" s="72"/>
      <c r="J437" s="72"/>
      <c r="K437" s="36"/>
      <c r="L437" s="79">
        <v>437</v>
      </c>
      <c r="M437" s="79"/>
      <c r="N437" s="74"/>
      <c r="O437" s="81" t="s">
        <v>2181</v>
      </c>
      <c r="P437" s="83">
        <v>42919.143935185188</v>
      </c>
      <c r="Q437" s="81" t="s">
        <v>2261</v>
      </c>
      <c r="R437" s="81"/>
      <c r="S437" s="81"/>
      <c r="T437" s="81" t="s">
        <v>3482</v>
      </c>
      <c r="U437" s="83">
        <v>42919.143935185188</v>
      </c>
      <c r="V437" s="85" t="s">
        <v>4114</v>
      </c>
      <c r="W437" s="81"/>
      <c r="X437" s="81"/>
      <c r="Y437" s="84" t="s">
        <v>6114</v>
      </c>
      <c r="Z437" s="81"/>
    </row>
    <row r="438" spans="1:26" x14ac:dyDescent="0.25">
      <c r="A438" s="66" t="s">
        <v>457</v>
      </c>
      <c r="B438" s="66" t="s">
        <v>1672</v>
      </c>
      <c r="C438" s="67"/>
      <c r="D438" s="68"/>
      <c r="E438" s="69"/>
      <c r="F438" s="70"/>
      <c r="G438" s="67"/>
      <c r="H438" s="71"/>
      <c r="I438" s="72"/>
      <c r="J438" s="72"/>
      <c r="K438" s="36"/>
      <c r="L438" s="79">
        <v>438</v>
      </c>
      <c r="M438" s="79"/>
      <c r="N438" s="74"/>
      <c r="O438" s="81" t="s">
        <v>2181</v>
      </c>
      <c r="P438" s="83">
        <v>42919.143935185188</v>
      </c>
      <c r="Q438" s="81" t="s">
        <v>2261</v>
      </c>
      <c r="R438" s="81"/>
      <c r="S438" s="81"/>
      <c r="T438" s="81" t="s">
        <v>3482</v>
      </c>
      <c r="U438" s="83">
        <v>42919.143935185188</v>
      </c>
      <c r="V438" s="85" t="s">
        <v>4114</v>
      </c>
      <c r="W438" s="81"/>
      <c r="X438" s="81"/>
      <c r="Y438" s="84" t="s">
        <v>6114</v>
      </c>
      <c r="Z438" s="81"/>
    </row>
    <row r="439" spans="1:26" x14ac:dyDescent="0.25">
      <c r="A439" s="66" t="s">
        <v>458</v>
      </c>
      <c r="B439" s="66" t="s">
        <v>1646</v>
      </c>
      <c r="C439" s="67"/>
      <c r="D439" s="68"/>
      <c r="E439" s="69"/>
      <c r="F439" s="70"/>
      <c r="G439" s="67"/>
      <c r="H439" s="71"/>
      <c r="I439" s="72"/>
      <c r="J439" s="72"/>
      <c r="K439" s="36"/>
      <c r="L439" s="79">
        <v>439</v>
      </c>
      <c r="M439" s="79"/>
      <c r="N439" s="74"/>
      <c r="O439" s="81" t="s">
        <v>2181</v>
      </c>
      <c r="P439" s="83">
        <v>42919.137337962966</v>
      </c>
      <c r="Q439" s="81" t="s">
        <v>2221</v>
      </c>
      <c r="R439" s="81"/>
      <c r="S439" s="81"/>
      <c r="T439" s="81" t="s">
        <v>3496</v>
      </c>
      <c r="U439" s="83">
        <v>42919.137337962966</v>
      </c>
      <c r="V439" s="85" t="s">
        <v>4115</v>
      </c>
      <c r="W439" s="81"/>
      <c r="X439" s="81"/>
      <c r="Y439" s="84" t="s">
        <v>6115</v>
      </c>
      <c r="Z439" s="81"/>
    </row>
    <row r="440" spans="1:26" x14ac:dyDescent="0.25">
      <c r="A440" s="66" t="s">
        <v>458</v>
      </c>
      <c r="B440" s="66" t="s">
        <v>1646</v>
      </c>
      <c r="C440" s="67"/>
      <c r="D440" s="68"/>
      <c r="E440" s="69"/>
      <c r="F440" s="70"/>
      <c r="G440" s="67"/>
      <c r="H440" s="71"/>
      <c r="I440" s="72"/>
      <c r="J440" s="72"/>
      <c r="K440" s="36"/>
      <c r="L440" s="79">
        <v>440</v>
      </c>
      <c r="M440" s="79"/>
      <c r="N440" s="74"/>
      <c r="O440" s="81" t="s">
        <v>2181</v>
      </c>
      <c r="P440" s="83">
        <v>42919.143958333334</v>
      </c>
      <c r="Q440" s="81" t="s">
        <v>2351</v>
      </c>
      <c r="R440" s="81"/>
      <c r="S440" s="81"/>
      <c r="T440" s="81" t="s">
        <v>3496</v>
      </c>
      <c r="U440" s="83">
        <v>42919.143958333334</v>
      </c>
      <c r="V440" s="85" t="s">
        <v>4116</v>
      </c>
      <c r="W440" s="81"/>
      <c r="X440" s="81"/>
      <c r="Y440" s="84" t="s">
        <v>6116</v>
      </c>
      <c r="Z440" s="81"/>
    </row>
    <row r="441" spans="1:26" x14ac:dyDescent="0.25">
      <c r="A441" s="66" t="s">
        <v>459</v>
      </c>
      <c r="B441" s="66" t="s">
        <v>459</v>
      </c>
      <c r="C441" s="67"/>
      <c r="D441" s="68"/>
      <c r="E441" s="69"/>
      <c r="F441" s="70"/>
      <c r="G441" s="67"/>
      <c r="H441" s="71"/>
      <c r="I441" s="72"/>
      <c r="J441" s="72"/>
      <c r="K441" s="36"/>
      <c r="L441" s="79">
        <v>441</v>
      </c>
      <c r="M441" s="79"/>
      <c r="N441" s="74"/>
      <c r="O441" s="81" t="s">
        <v>179</v>
      </c>
      <c r="P441" s="83">
        <v>42919.144062500003</v>
      </c>
      <c r="Q441" s="81" t="s">
        <v>2383</v>
      </c>
      <c r="R441" s="81"/>
      <c r="S441" s="81"/>
      <c r="T441" s="81" t="s">
        <v>3475</v>
      </c>
      <c r="U441" s="83">
        <v>42919.144062500003</v>
      </c>
      <c r="V441" s="85" t="s">
        <v>4117</v>
      </c>
      <c r="W441" s="81"/>
      <c r="X441" s="81"/>
      <c r="Y441" s="84" t="s">
        <v>6117</v>
      </c>
      <c r="Z441" s="81"/>
    </row>
    <row r="442" spans="1:26" x14ac:dyDescent="0.25">
      <c r="A442" s="66" t="s">
        <v>460</v>
      </c>
      <c r="B442" s="66" t="s">
        <v>1807</v>
      </c>
      <c r="C442" s="67"/>
      <c r="D442" s="68"/>
      <c r="E442" s="69"/>
      <c r="F442" s="70"/>
      <c r="G442" s="67"/>
      <c r="H442" s="71"/>
      <c r="I442" s="72"/>
      <c r="J442" s="72"/>
      <c r="K442" s="36"/>
      <c r="L442" s="79">
        <v>442</v>
      </c>
      <c r="M442" s="79"/>
      <c r="N442" s="74"/>
      <c r="O442" s="81" t="s">
        <v>2181</v>
      </c>
      <c r="P442" s="83">
        <v>42919.144189814811</v>
      </c>
      <c r="Q442" s="81" t="s">
        <v>2374</v>
      </c>
      <c r="R442" s="81"/>
      <c r="S442" s="81"/>
      <c r="T442" s="81" t="s">
        <v>3549</v>
      </c>
      <c r="U442" s="83">
        <v>42919.144189814811</v>
      </c>
      <c r="V442" s="85" t="s">
        <v>4118</v>
      </c>
      <c r="W442" s="81"/>
      <c r="X442" s="81"/>
      <c r="Y442" s="84" t="s">
        <v>6118</v>
      </c>
      <c r="Z442" s="81"/>
    </row>
    <row r="443" spans="1:26" x14ac:dyDescent="0.25">
      <c r="A443" s="66" t="s">
        <v>461</v>
      </c>
      <c r="B443" s="66" t="s">
        <v>1682</v>
      </c>
      <c r="C443" s="67"/>
      <c r="D443" s="68"/>
      <c r="E443" s="69"/>
      <c r="F443" s="70"/>
      <c r="G443" s="67"/>
      <c r="H443" s="71"/>
      <c r="I443" s="72"/>
      <c r="J443" s="72"/>
      <c r="K443" s="36"/>
      <c r="L443" s="79">
        <v>443</v>
      </c>
      <c r="M443" s="79"/>
      <c r="N443" s="74"/>
      <c r="O443" s="81" t="s">
        <v>2181</v>
      </c>
      <c r="P443" s="83">
        <v>42919.144189814811</v>
      </c>
      <c r="Q443" s="81" t="s">
        <v>2205</v>
      </c>
      <c r="R443" s="85" t="s">
        <v>3182</v>
      </c>
      <c r="S443" s="81" t="s">
        <v>3411</v>
      </c>
      <c r="T443" s="81" t="s">
        <v>3475</v>
      </c>
      <c r="U443" s="83">
        <v>42919.144189814811</v>
      </c>
      <c r="V443" s="85" t="s">
        <v>4119</v>
      </c>
      <c r="W443" s="81"/>
      <c r="X443" s="81"/>
      <c r="Y443" s="84" t="s">
        <v>6119</v>
      </c>
      <c r="Z443" s="81"/>
    </row>
    <row r="444" spans="1:26" x14ac:dyDescent="0.25">
      <c r="A444" s="66" t="s">
        <v>462</v>
      </c>
      <c r="B444" s="66" t="s">
        <v>1812</v>
      </c>
      <c r="C444" s="67"/>
      <c r="D444" s="68"/>
      <c r="E444" s="69"/>
      <c r="F444" s="70"/>
      <c r="G444" s="67"/>
      <c r="H444" s="71"/>
      <c r="I444" s="72"/>
      <c r="J444" s="72"/>
      <c r="K444" s="36"/>
      <c r="L444" s="79">
        <v>444</v>
      </c>
      <c r="M444" s="79"/>
      <c r="N444" s="74"/>
      <c r="O444" s="81" t="s">
        <v>2181</v>
      </c>
      <c r="P444" s="83">
        <v>42919.144212962965</v>
      </c>
      <c r="Q444" s="81" t="s">
        <v>2384</v>
      </c>
      <c r="R444" s="81"/>
      <c r="S444" s="81"/>
      <c r="T444" s="81" t="s">
        <v>3552</v>
      </c>
      <c r="U444" s="83">
        <v>42919.144212962965</v>
      </c>
      <c r="V444" s="85" t="s">
        <v>4120</v>
      </c>
      <c r="W444" s="81"/>
      <c r="X444" s="81"/>
      <c r="Y444" s="84" t="s">
        <v>6120</v>
      </c>
      <c r="Z444" s="81"/>
    </row>
    <row r="445" spans="1:26" x14ac:dyDescent="0.25">
      <c r="A445" s="66" t="s">
        <v>463</v>
      </c>
      <c r="B445" s="66" t="s">
        <v>1813</v>
      </c>
      <c r="C445" s="67"/>
      <c r="D445" s="68"/>
      <c r="E445" s="69"/>
      <c r="F445" s="70"/>
      <c r="G445" s="67"/>
      <c r="H445" s="71"/>
      <c r="I445" s="72"/>
      <c r="J445" s="72"/>
      <c r="K445" s="36"/>
      <c r="L445" s="79">
        <v>445</v>
      </c>
      <c r="M445" s="79"/>
      <c r="N445" s="74"/>
      <c r="O445" s="81" t="s">
        <v>2181</v>
      </c>
      <c r="P445" s="83">
        <v>42919.144247685188</v>
      </c>
      <c r="Q445" s="81" t="s">
        <v>2385</v>
      </c>
      <c r="R445" s="85" t="s">
        <v>3201</v>
      </c>
      <c r="S445" s="81" t="s">
        <v>3419</v>
      </c>
      <c r="T445" s="81" t="s">
        <v>3529</v>
      </c>
      <c r="U445" s="83">
        <v>42919.144247685188</v>
      </c>
      <c r="V445" s="85" t="s">
        <v>4121</v>
      </c>
      <c r="W445" s="81"/>
      <c r="X445" s="81"/>
      <c r="Y445" s="84" t="s">
        <v>6121</v>
      </c>
      <c r="Z445" s="81"/>
    </row>
    <row r="446" spans="1:26" x14ac:dyDescent="0.25">
      <c r="A446" s="66" t="s">
        <v>464</v>
      </c>
      <c r="B446" s="66" t="s">
        <v>1814</v>
      </c>
      <c r="C446" s="67"/>
      <c r="D446" s="68"/>
      <c r="E446" s="69"/>
      <c r="F446" s="70"/>
      <c r="G446" s="67"/>
      <c r="H446" s="71"/>
      <c r="I446" s="72"/>
      <c r="J446" s="72"/>
      <c r="K446" s="36"/>
      <c r="L446" s="79">
        <v>446</v>
      </c>
      <c r="M446" s="79"/>
      <c r="N446" s="74"/>
      <c r="O446" s="81" t="s">
        <v>2181</v>
      </c>
      <c r="P446" s="83">
        <v>42919.144247685188</v>
      </c>
      <c r="Q446" s="81" t="s">
        <v>2386</v>
      </c>
      <c r="R446" s="85" t="s">
        <v>3225</v>
      </c>
      <c r="S446" s="81" t="s">
        <v>3415</v>
      </c>
      <c r="T446" s="81" t="s">
        <v>3553</v>
      </c>
      <c r="U446" s="83">
        <v>42919.144247685188</v>
      </c>
      <c r="V446" s="85" t="s">
        <v>4122</v>
      </c>
      <c r="W446" s="81"/>
      <c r="X446" s="81"/>
      <c r="Y446" s="84" t="s">
        <v>6122</v>
      </c>
      <c r="Z446" s="81"/>
    </row>
    <row r="447" spans="1:26" x14ac:dyDescent="0.25">
      <c r="A447" s="66" t="s">
        <v>464</v>
      </c>
      <c r="B447" s="66" t="s">
        <v>1815</v>
      </c>
      <c r="C447" s="67"/>
      <c r="D447" s="68"/>
      <c r="E447" s="69"/>
      <c r="F447" s="70"/>
      <c r="G447" s="67"/>
      <c r="H447" s="71"/>
      <c r="I447" s="72"/>
      <c r="J447" s="72"/>
      <c r="K447" s="36"/>
      <c r="L447" s="79">
        <v>447</v>
      </c>
      <c r="M447" s="79"/>
      <c r="N447" s="74"/>
      <c r="O447" s="81" t="s">
        <v>2181</v>
      </c>
      <c r="P447" s="83">
        <v>42919.144247685188</v>
      </c>
      <c r="Q447" s="81" t="s">
        <v>2386</v>
      </c>
      <c r="R447" s="85" t="s">
        <v>3225</v>
      </c>
      <c r="S447" s="81" t="s">
        <v>3415</v>
      </c>
      <c r="T447" s="81" t="s">
        <v>3553</v>
      </c>
      <c r="U447" s="83">
        <v>42919.144247685188</v>
      </c>
      <c r="V447" s="85" t="s">
        <v>4122</v>
      </c>
      <c r="W447" s="81"/>
      <c r="X447" s="81"/>
      <c r="Y447" s="84" t="s">
        <v>6122</v>
      </c>
      <c r="Z447" s="81"/>
    </row>
    <row r="448" spans="1:26" x14ac:dyDescent="0.25">
      <c r="A448" s="66" t="s">
        <v>464</v>
      </c>
      <c r="B448" s="66" t="s">
        <v>1816</v>
      </c>
      <c r="C448" s="67"/>
      <c r="D448" s="68"/>
      <c r="E448" s="69"/>
      <c r="F448" s="70"/>
      <c r="G448" s="67"/>
      <c r="H448" s="71"/>
      <c r="I448" s="72"/>
      <c r="J448" s="72"/>
      <c r="K448" s="36"/>
      <c r="L448" s="79">
        <v>448</v>
      </c>
      <c r="M448" s="79"/>
      <c r="N448" s="74"/>
      <c r="O448" s="81" t="s">
        <v>2181</v>
      </c>
      <c r="P448" s="83">
        <v>42919.144247685188</v>
      </c>
      <c r="Q448" s="81" t="s">
        <v>2386</v>
      </c>
      <c r="R448" s="85" t="s">
        <v>3225</v>
      </c>
      <c r="S448" s="81" t="s">
        <v>3415</v>
      </c>
      <c r="T448" s="81" t="s">
        <v>3553</v>
      </c>
      <c r="U448" s="83">
        <v>42919.144247685188</v>
      </c>
      <c r="V448" s="85" t="s">
        <v>4122</v>
      </c>
      <c r="W448" s="81"/>
      <c r="X448" s="81"/>
      <c r="Y448" s="84" t="s">
        <v>6122</v>
      </c>
      <c r="Z448" s="81"/>
    </row>
    <row r="449" spans="1:26" x14ac:dyDescent="0.25">
      <c r="A449" s="66" t="s">
        <v>464</v>
      </c>
      <c r="B449" s="66" t="s">
        <v>1817</v>
      </c>
      <c r="C449" s="67"/>
      <c r="D449" s="68"/>
      <c r="E449" s="69"/>
      <c r="F449" s="70"/>
      <c r="G449" s="67"/>
      <c r="H449" s="71"/>
      <c r="I449" s="72"/>
      <c r="J449" s="72"/>
      <c r="K449" s="36"/>
      <c r="L449" s="79">
        <v>449</v>
      </c>
      <c r="M449" s="79"/>
      <c r="N449" s="74"/>
      <c r="O449" s="81" t="s">
        <v>2181</v>
      </c>
      <c r="P449" s="83">
        <v>42919.144247685188</v>
      </c>
      <c r="Q449" s="81" t="s">
        <v>2386</v>
      </c>
      <c r="R449" s="85" t="s">
        <v>3225</v>
      </c>
      <c r="S449" s="81" t="s">
        <v>3415</v>
      </c>
      <c r="T449" s="81" t="s">
        <v>3553</v>
      </c>
      <c r="U449" s="83">
        <v>42919.144247685188</v>
      </c>
      <c r="V449" s="85" t="s">
        <v>4122</v>
      </c>
      <c r="W449" s="81"/>
      <c r="X449" s="81"/>
      <c r="Y449" s="84" t="s">
        <v>6122</v>
      </c>
      <c r="Z449" s="81"/>
    </row>
    <row r="450" spans="1:26" x14ac:dyDescent="0.25">
      <c r="A450" s="66" t="s">
        <v>465</v>
      </c>
      <c r="B450" s="66" t="s">
        <v>1672</v>
      </c>
      <c r="C450" s="67"/>
      <c r="D450" s="68"/>
      <c r="E450" s="69"/>
      <c r="F450" s="70"/>
      <c r="G450" s="67"/>
      <c r="H450" s="71"/>
      <c r="I450" s="72"/>
      <c r="J450" s="72"/>
      <c r="K450" s="36"/>
      <c r="L450" s="79">
        <v>450</v>
      </c>
      <c r="M450" s="79"/>
      <c r="N450" s="74"/>
      <c r="O450" s="81" t="s">
        <v>2181</v>
      </c>
      <c r="P450" s="83">
        <v>42919.144282407404</v>
      </c>
      <c r="Q450" s="81" t="s">
        <v>2194</v>
      </c>
      <c r="R450" s="81"/>
      <c r="S450" s="81"/>
      <c r="T450" s="81" t="s">
        <v>3482</v>
      </c>
      <c r="U450" s="83">
        <v>42919.144282407404</v>
      </c>
      <c r="V450" s="85" t="s">
        <v>4123</v>
      </c>
      <c r="W450" s="81"/>
      <c r="X450" s="81"/>
      <c r="Y450" s="84" t="s">
        <v>6123</v>
      </c>
      <c r="Z450" s="81"/>
    </row>
    <row r="451" spans="1:26" x14ac:dyDescent="0.25">
      <c r="A451" s="66" t="s">
        <v>466</v>
      </c>
      <c r="B451" s="66" t="s">
        <v>1818</v>
      </c>
      <c r="C451" s="67"/>
      <c r="D451" s="68"/>
      <c r="E451" s="69"/>
      <c r="F451" s="70"/>
      <c r="G451" s="67"/>
      <c r="H451" s="71"/>
      <c r="I451" s="72"/>
      <c r="J451" s="72"/>
      <c r="K451" s="36"/>
      <c r="L451" s="79">
        <v>451</v>
      </c>
      <c r="M451" s="79"/>
      <c r="N451" s="74"/>
      <c r="O451" s="81" t="s">
        <v>2181</v>
      </c>
      <c r="P451" s="83">
        <v>42919.144317129627</v>
      </c>
      <c r="Q451" s="81" t="s">
        <v>2387</v>
      </c>
      <c r="R451" s="81"/>
      <c r="S451" s="81"/>
      <c r="T451" s="81" t="s">
        <v>3554</v>
      </c>
      <c r="U451" s="83">
        <v>42919.144317129627</v>
      </c>
      <c r="V451" s="85" t="s">
        <v>4124</v>
      </c>
      <c r="W451" s="81"/>
      <c r="X451" s="81"/>
      <c r="Y451" s="84" t="s">
        <v>6124</v>
      </c>
      <c r="Z451" s="81"/>
    </row>
    <row r="452" spans="1:26" x14ac:dyDescent="0.25">
      <c r="A452" s="66" t="s">
        <v>467</v>
      </c>
      <c r="B452" s="66" t="s">
        <v>1819</v>
      </c>
      <c r="C452" s="67"/>
      <c r="D452" s="68"/>
      <c r="E452" s="69"/>
      <c r="F452" s="70"/>
      <c r="G452" s="67"/>
      <c r="H452" s="71"/>
      <c r="I452" s="72"/>
      <c r="J452" s="72"/>
      <c r="K452" s="36"/>
      <c r="L452" s="79">
        <v>452</v>
      </c>
      <c r="M452" s="79"/>
      <c r="N452" s="74"/>
      <c r="O452" s="81" t="s">
        <v>2181</v>
      </c>
      <c r="P452" s="83">
        <v>42919.143506944441</v>
      </c>
      <c r="Q452" s="81" t="s">
        <v>2388</v>
      </c>
      <c r="R452" s="81"/>
      <c r="S452" s="81"/>
      <c r="T452" s="81" t="s">
        <v>3475</v>
      </c>
      <c r="U452" s="83">
        <v>42919.143506944441</v>
      </c>
      <c r="V452" s="85" t="s">
        <v>4125</v>
      </c>
      <c r="W452" s="81"/>
      <c r="X452" s="81"/>
      <c r="Y452" s="84" t="s">
        <v>6125</v>
      </c>
      <c r="Z452" s="81"/>
    </row>
    <row r="453" spans="1:26" x14ac:dyDescent="0.25">
      <c r="A453" s="66" t="s">
        <v>467</v>
      </c>
      <c r="B453" s="66" t="s">
        <v>1820</v>
      </c>
      <c r="C453" s="67"/>
      <c r="D453" s="68"/>
      <c r="E453" s="69"/>
      <c r="F453" s="70"/>
      <c r="G453" s="67"/>
      <c r="H453" s="71"/>
      <c r="I453" s="72"/>
      <c r="J453" s="72"/>
      <c r="K453" s="36"/>
      <c r="L453" s="79">
        <v>453</v>
      </c>
      <c r="M453" s="79"/>
      <c r="N453" s="74"/>
      <c r="O453" s="81" t="s">
        <v>2181</v>
      </c>
      <c r="P453" s="83">
        <v>42919.14434027778</v>
      </c>
      <c r="Q453" s="81" t="s">
        <v>2389</v>
      </c>
      <c r="R453" s="81"/>
      <c r="S453" s="81"/>
      <c r="T453" s="81" t="s">
        <v>3555</v>
      </c>
      <c r="U453" s="83">
        <v>42919.14434027778</v>
      </c>
      <c r="V453" s="85" t="s">
        <v>4126</v>
      </c>
      <c r="W453" s="81"/>
      <c r="X453" s="81"/>
      <c r="Y453" s="84" t="s">
        <v>6126</v>
      </c>
      <c r="Z453" s="81"/>
    </row>
    <row r="454" spans="1:26" x14ac:dyDescent="0.25">
      <c r="A454" s="66" t="s">
        <v>468</v>
      </c>
      <c r="B454" s="66" t="s">
        <v>1746</v>
      </c>
      <c r="C454" s="67"/>
      <c r="D454" s="68"/>
      <c r="E454" s="69"/>
      <c r="F454" s="70"/>
      <c r="G454" s="67"/>
      <c r="H454" s="71"/>
      <c r="I454" s="72"/>
      <c r="J454" s="72"/>
      <c r="K454" s="36"/>
      <c r="L454" s="79">
        <v>454</v>
      </c>
      <c r="M454" s="79"/>
      <c r="N454" s="74"/>
      <c r="O454" s="81" t="s">
        <v>2181</v>
      </c>
      <c r="P454" s="83">
        <v>42919.141736111109</v>
      </c>
      <c r="Q454" s="81" t="s">
        <v>2277</v>
      </c>
      <c r="R454" s="81"/>
      <c r="S454" s="81"/>
      <c r="T454" s="81" t="s">
        <v>3479</v>
      </c>
      <c r="U454" s="83">
        <v>42919.141736111109</v>
      </c>
      <c r="V454" s="85" t="s">
        <v>4127</v>
      </c>
      <c r="W454" s="81"/>
      <c r="X454" s="81"/>
      <c r="Y454" s="84" t="s">
        <v>6127</v>
      </c>
      <c r="Z454" s="81"/>
    </row>
    <row r="455" spans="1:26" x14ac:dyDescent="0.25">
      <c r="A455" s="66" t="s">
        <v>468</v>
      </c>
      <c r="B455" s="66" t="s">
        <v>1821</v>
      </c>
      <c r="C455" s="67"/>
      <c r="D455" s="68"/>
      <c r="E455" s="69"/>
      <c r="F455" s="70"/>
      <c r="G455" s="67"/>
      <c r="H455" s="71"/>
      <c r="I455" s="72"/>
      <c r="J455" s="72"/>
      <c r="K455" s="36"/>
      <c r="L455" s="79">
        <v>455</v>
      </c>
      <c r="M455" s="79"/>
      <c r="N455" s="74"/>
      <c r="O455" s="81" t="s">
        <v>2181</v>
      </c>
      <c r="P455" s="83">
        <v>42919.143009259256</v>
      </c>
      <c r="Q455" s="81" t="s">
        <v>2390</v>
      </c>
      <c r="R455" s="81"/>
      <c r="S455" s="81"/>
      <c r="T455" s="81" t="s">
        <v>3556</v>
      </c>
      <c r="U455" s="83">
        <v>42919.143009259256</v>
      </c>
      <c r="V455" s="85" t="s">
        <v>4128</v>
      </c>
      <c r="W455" s="81"/>
      <c r="X455" s="81"/>
      <c r="Y455" s="84" t="s">
        <v>6128</v>
      </c>
      <c r="Z455" s="81"/>
    </row>
    <row r="456" spans="1:26" x14ac:dyDescent="0.25">
      <c r="A456" s="66" t="s">
        <v>468</v>
      </c>
      <c r="B456" s="66" t="s">
        <v>1822</v>
      </c>
      <c r="C456" s="67"/>
      <c r="D456" s="68"/>
      <c r="E456" s="69"/>
      <c r="F456" s="70"/>
      <c r="G456" s="67"/>
      <c r="H456" s="71"/>
      <c r="I456" s="72"/>
      <c r="J456" s="72"/>
      <c r="K456" s="36"/>
      <c r="L456" s="79">
        <v>456</v>
      </c>
      <c r="M456" s="79"/>
      <c r="N456" s="74"/>
      <c r="O456" s="81" t="s">
        <v>2181</v>
      </c>
      <c r="P456" s="83">
        <v>42919.143437500003</v>
      </c>
      <c r="Q456" s="81" t="s">
        <v>2391</v>
      </c>
      <c r="R456" s="81"/>
      <c r="S456" s="81"/>
      <c r="T456" s="81" t="s">
        <v>3475</v>
      </c>
      <c r="U456" s="83">
        <v>42919.143437500003</v>
      </c>
      <c r="V456" s="85" t="s">
        <v>4129</v>
      </c>
      <c r="W456" s="81"/>
      <c r="X456" s="81"/>
      <c r="Y456" s="84" t="s">
        <v>6129</v>
      </c>
      <c r="Z456" s="81"/>
    </row>
    <row r="457" spans="1:26" x14ac:dyDescent="0.25">
      <c r="A457" s="66" t="s">
        <v>468</v>
      </c>
      <c r="B457" s="66" t="s">
        <v>1747</v>
      </c>
      <c r="C457" s="67"/>
      <c r="D457" s="68"/>
      <c r="E457" s="69"/>
      <c r="F457" s="70"/>
      <c r="G457" s="67"/>
      <c r="H457" s="71"/>
      <c r="I457" s="72"/>
      <c r="J457" s="72"/>
      <c r="K457" s="36"/>
      <c r="L457" s="79">
        <v>457</v>
      </c>
      <c r="M457" s="79"/>
      <c r="N457" s="74"/>
      <c r="O457" s="81" t="s">
        <v>2181</v>
      </c>
      <c r="P457" s="83">
        <v>42919.144409722219</v>
      </c>
      <c r="Q457" s="81" t="s">
        <v>2278</v>
      </c>
      <c r="R457" s="81"/>
      <c r="S457" s="81"/>
      <c r="T457" s="81" t="s">
        <v>3475</v>
      </c>
      <c r="U457" s="83">
        <v>42919.144409722219</v>
      </c>
      <c r="V457" s="85" t="s">
        <v>4130</v>
      </c>
      <c r="W457" s="81"/>
      <c r="X457" s="81"/>
      <c r="Y457" s="84" t="s">
        <v>6130</v>
      </c>
      <c r="Z457" s="81"/>
    </row>
    <row r="458" spans="1:26" x14ac:dyDescent="0.25">
      <c r="A458" s="66" t="s">
        <v>469</v>
      </c>
      <c r="B458" s="66" t="s">
        <v>1677</v>
      </c>
      <c r="C458" s="67"/>
      <c r="D458" s="68"/>
      <c r="E458" s="69"/>
      <c r="F458" s="70"/>
      <c r="G458" s="67"/>
      <c r="H458" s="71"/>
      <c r="I458" s="72"/>
      <c r="J458" s="72"/>
      <c r="K458" s="36"/>
      <c r="L458" s="79">
        <v>458</v>
      </c>
      <c r="M458" s="79"/>
      <c r="N458" s="74"/>
      <c r="O458" s="81" t="s">
        <v>2181</v>
      </c>
      <c r="P458" s="83">
        <v>42919.144502314812</v>
      </c>
      <c r="Q458" s="81" t="s">
        <v>2201</v>
      </c>
      <c r="R458" s="85" t="s">
        <v>3180</v>
      </c>
      <c r="S458" s="81" t="s">
        <v>3409</v>
      </c>
      <c r="T458" s="81" t="s">
        <v>3475</v>
      </c>
      <c r="U458" s="83">
        <v>42919.144502314812</v>
      </c>
      <c r="V458" s="85" t="s">
        <v>4131</v>
      </c>
      <c r="W458" s="81"/>
      <c r="X458" s="81"/>
      <c r="Y458" s="84" t="s">
        <v>6131</v>
      </c>
      <c r="Z458" s="81"/>
    </row>
    <row r="459" spans="1:26" x14ac:dyDescent="0.25">
      <c r="A459" s="66" t="s">
        <v>469</v>
      </c>
      <c r="B459" s="66" t="s">
        <v>1678</v>
      </c>
      <c r="C459" s="67"/>
      <c r="D459" s="68"/>
      <c r="E459" s="69"/>
      <c r="F459" s="70"/>
      <c r="G459" s="67"/>
      <c r="H459" s="71"/>
      <c r="I459" s="72"/>
      <c r="J459" s="72"/>
      <c r="K459" s="36"/>
      <c r="L459" s="79">
        <v>459</v>
      </c>
      <c r="M459" s="79"/>
      <c r="N459" s="74"/>
      <c r="O459" s="81" t="s">
        <v>2181</v>
      </c>
      <c r="P459" s="83">
        <v>42919.144502314812</v>
      </c>
      <c r="Q459" s="81" t="s">
        <v>2201</v>
      </c>
      <c r="R459" s="85" t="s">
        <v>3180</v>
      </c>
      <c r="S459" s="81" t="s">
        <v>3409</v>
      </c>
      <c r="T459" s="81" t="s">
        <v>3475</v>
      </c>
      <c r="U459" s="83">
        <v>42919.144502314812</v>
      </c>
      <c r="V459" s="85" t="s">
        <v>4131</v>
      </c>
      <c r="W459" s="81"/>
      <c r="X459" s="81"/>
      <c r="Y459" s="84" t="s">
        <v>6131</v>
      </c>
      <c r="Z459" s="81"/>
    </row>
    <row r="460" spans="1:26" x14ac:dyDescent="0.25">
      <c r="A460" s="66" t="s">
        <v>469</v>
      </c>
      <c r="B460" s="66" t="s">
        <v>1672</v>
      </c>
      <c r="C460" s="67"/>
      <c r="D460" s="68"/>
      <c r="E460" s="69"/>
      <c r="F460" s="70"/>
      <c r="G460" s="67"/>
      <c r="H460" s="71"/>
      <c r="I460" s="72"/>
      <c r="J460" s="72"/>
      <c r="K460" s="36"/>
      <c r="L460" s="79">
        <v>460</v>
      </c>
      <c r="M460" s="79"/>
      <c r="N460" s="74"/>
      <c r="O460" s="81" t="s">
        <v>2181</v>
      </c>
      <c r="P460" s="83">
        <v>42919.144502314812</v>
      </c>
      <c r="Q460" s="81" t="s">
        <v>2201</v>
      </c>
      <c r="R460" s="85" t="s">
        <v>3180</v>
      </c>
      <c r="S460" s="81" t="s">
        <v>3409</v>
      </c>
      <c r="T460" s="81" t="s">
        <v>3475</v>
      </c>
      <c r="U460" s="83">
        <v>42919.144502314812</v>
      </c>
      <c r="V460" s="85" t="s">
        <v>4131</v>
      </c>
      <c r="W460" s="81"/>
      <c r="X460" s="81"/>
      <c r="Y460" s="84" t="s">
        <v>6131</v>
      </c>
      <c r="Z460" s="81"/>
    </row>
    <row r="461" spans="1:26" x14ac:dyDescent="0.25">
      <c r="A461" s="66" t="s">
        <v>469</v>
      </c>
      <c r="B461" s="66" t="s">
        <v>1225</v>
      </c>
      <c r="C461" s="67"/>
      <c r="D461" s="68"/>
      <c r="E461" s="69"/>
      <c r="F461" s="70"/>
      <c r="G461" s="67"/>
      <c r="H461" s="71"/>
      <c r="I461" s="72"/>
      <c r="J461" s="72"/>
      <c r="K461" s="36"/>
      <c r="L461" s="79">
        <v>461</v>
      </c>
      <c r="M461" s="79"/>
      <c r="N461" s="74"/>
      <c r="O461" s="81" t="s">
        <v>2181</v>
      </c>
      <c r="P461" s="83">
        <v>42919.144502314812</v>
      </c>
      <c r="Q461" s="81" t="s">
        <v>2201</v>
      </c>
      <c r="R461" s="85" t="s">
        <v>3180</v>
      </c>
      <c r="S461" s="81" t="s">
        <v>3409</v>
      </c>
      <c r="T461" s="81" t="s">
        <v>3475</v>
      </c>
      <c r="U461" s="83">
        <v>42919.144502314812</v>
      </c>
      <c r="V461" s="85" t="s">
        <v>4131</v>
      </c>
      <c r="W461" s="81"/>
      <c r="X461" s="81"/>
      <c r="Y461" s="84" t="s">
        <v>6131</v>
      </c>
      <c r="Z461" s="81"/>
    </row>
    <row r="462" spans="1:26" x14ac:dyDescent="0.25">
      <c r="A462" s="66" t="s">
        <v>469</v>
      </c>
      <c r="B462" s="66" t="s">
        <v>1679</v>
      </c>
      <c r="C462" s="67"/>
      <c r="D462" s="68"/>
      <c r="E462" s="69"/>
      <c r="F462" s="70"/>
      <c r="G462" s="67"/>
      <c r="H462" s="71"/>
      <c r="I462" s="72"/>
      <c r="J462" s="72"/>
      <c r="K462" s="36"/>
      <c r="L462" s="79">
        <v>462</v>
      </c>
      <c r="M462" s="79"/>
      <c r="N462" s="74"/>
      <c r="O462" s="81" t="s">
        <v>2181</v>
      </c>
      <c r="P462" s="83">
        <v>42919.144502314812</v>
      </c>
      <c r="Q462" s="81" t="s">
        <v>2201</v>
      </c>
      <c r="R462" s="85" t="s">
        <v>3180</v>
      </c>
      <c r="S462" s="81" t="s">
        <v>3409</v>
      </c>
      <c r="T462" s="81" t="s">
        <v>3475</v>
      </c>
      <c r="U462" s="83">
        <v>42919.144502314812</v>
      </c>
      <c r="V462" s="85" t="s">
        <v>4131</v>
      </c>
      <c r="W462" s="81"/>
      <c r="X462" s="81"/>
      <c r="Y462" s="84" t="s">
        <v>6131</v>
      </c>
      <c r="Z462" s="81"/>
    </row>
    <row r="463" spans="1:26" x14ac:dyDescent="0.25">
      <c r="A463" s="66" t="s">
        <v>470</v>
      </c>
      <c r="B463" s="66" t="s">
        <v>1679</v>
      </c>
      <c r="C463" s="67"/>
      <c r="D463" s="68"/>
      <c r="E463" s="69"/>
      <c r="F463" s="70"/>
      <c r="G463" s="67"/>
      <c r="H463" s="71"/>
      <c r="I463" s="72"/>
      <c r="J463" s="72"/>
      <c r="K463" s="36"/>
      <c r="L463" s="79">
        <v>463</v>
      </c>
      <c r="M463" s="79"/>
      <c r="N463" s="74"/>
      <c r="O463" s="81" t="s">
        <v>2181</v>
      </c>
      <c r="P463" s="83">
        <v>42919.136944444443</v>
      </c>
      <c r="Q463" s="81" t="s">
        <v>2217</v>
      </c>
      <c r="R463" s="81"/>
      <c r="S463" s="81"/>
      <c r="T463" s="81" t="s">
        <v>3475</v>
      </c>
      <c r="U463" s="83">
        <v>42919.136944444443</v>
      </c>
      <c r="V463" s="85" t="s">
        <v>4132</v>
      </c>
      <c r="W463" s="81"/>
      <c r="X463" s="81"/>
      <c r="Y463" s="84" t="s">
        <v>6132</v>
      </c>
      <c r="Z463" s="81"/>
    </row>
    <row r="464" spans="1:26" x14ac:dyDescent="0.25">
      <c r="A464" s="66" t="s">
        <v>470</v>
      </c>
      <c r="B464" s="66" t="s">
        <v>1698</v>
      </c>
      <c r="C464" s="67"/>
      <c r="D464" s="68"/>
      <c r="E464" s="69"/>
      <c r="F464" s="70"/>
      <c r="G464" s="67"/>
      <c r="H464" s="71"/>
      <c r="I464" s="72"/>
      <c r="J464" s="72"/>
      <c r="K464" s="36"/>
      <c r="L464" s="79">
        <v>464</v>
      </c>
      <c r="M464" s="79"/>
      <c r="N464" s="74"/>
      <c r="O464" s="81" t="s">
        <v>2181</v>
      </c>
      <c r="P464" s="83">
        <v>42919.140474537038</v>
      </c>
      <c r="Q464" s="81" t="s">
        <v>2392</v>
      </c>
      <c r="R464" s="81"/>
      <c r="S464" s="81"/>
      <c r="T464" s="81" t="s">
        <v>3475</v>
      </c>
      <c r="U464" s="83">
        <v>42919.140474537038</v>
      </c>
      <c r="V464" s="85" t="s">
        <v>4133</v>
      </c>
      <c r="W464" s="81"/>
      <c r="X464" s="81"/>
      <c r="Y464" s="84" t="s">
        <v>6133</v>
      </c>
      <c r="Z464" s="81"/>
    </row>
    <row r="465" spans="1:26" x14ac:dyDescent="0.25">
      <c r="A465" s="66" t="s">
        <v>470</v>
      </c>
      <c r="B465" s="66" t="s">
        <v>1823</v>
      </c>
      <c r="C465" s="67"/>
      <c r="D465" s="68"/>
      <c r="E465" s="69"/>
      <c r="F465" s="70"/>
      <c r="G465" s="67"/>
      <c r="H465" s="71"/>
      <c r="I465" s="72"/>
      <c r="J465" s="72"/>
      <c r="K465" s="36"/>
      <c r="L465" s="79">
        <v>465</v>
      </c>
      <c r="M465" s="79"/>
      <c r="N465" s="74"/>
      <c r="O465" s="81" t="s">
        <v>2181</v>
      </c>
      <c r="P465" s="83">
        <v>42919.140474537038</v>
      </c>
      <c r="Q465" s="81" t="s">
        <v>2392</v>
      </c>
      <c r="R465" s="81"/>
      <c r="S465" s="81"/>
      <c r="T465" s="81" t="s">
        <v>3475</v>
      </c>
      <c r="U465" s="83">
        <v>42919.140474537038</v>
      </c>
      <c r="V465" s="85" t="s">
        <v>4133</v>
      </c>
      <c r="W465" s="81"/>
      <c r="X465" s="81"/>
      <c r="Y465" s="84" t="s">
        <v>6133</v>
      </c>
      <c r="Z465" s="81"/>
    </row>
    <row r="466" spans="1:26" x14ac:dyDescent="0.25">
      <c r="A466" s="66" t="s">
        <v>470</v>
      </c>
      <c r="B466" s="66" t="s">
        <v>1668</v>
      </c>
      <c r="C466" s="67"/>
      <c r="D466" s="68"/>
      <c r="E466" s="69"/>
      <c r="F466" s="70"/>
      <c r="G466" s="67"/>
      <c r="H466" s="71"/>
      <c r="I466" s="72"/>
      <c r="J466" s="72"/>
      <c r="K466" s="36"/>
      <c r="L466" s="79">
        <v>466</v>
      </c>
      <c r="M466" s="79"/>
      <c r="N466" s="74"/>
      <c r="O466" s="81" t="s">
        <v>2181</v>
      </c>
      <c r="P466" s="83">
        <v>42919.144502314812</v>
      </c>
      <c r="Q466" s="81" t="s">
        <v>2259</v>
      </c>
      <c r="R466" s="81"/>
      <c r="S466" s="81"/>
      <c r="T466" s="81" t="s">
        <v>3512</v>
      </c>
      <c r="U466" s="83">
        <v>42919.144502314812</v>
      </c>
      <c r="V466" s="85" t="s">
        <v>4134</v>
      </c>
      <c r="W466" s="81"/>
      <c r="X466" s="81"/>
      <c r="Y466" s="84" t="s">
        <v>6134</v>
      </c>
      <c r="Z466" s="81"/>
    </row>
    <row r="467" spans="1:26" x14ac:dyDescent="0.25">
      <c r="A467" s="66" t="s">
        <v>470</v>
      </c>
      <c r="B467" s="66" t="s">
        <v>1728</v>
      </c>
      <c r="C467" s="67"/>
      <c r="D467" s="68"/>
      <c r="E467" s="69"/>
      <c r="F467" s="70"/>
      <c r="G467" s="67"/>
      <c r="H467" s="71"/>
      <c r="I467" s="72"/>
      <c r="J467" s="72"/>
      <c r="K467" s="36"/>
      <c r="L467" s="79">
        <v>467</v>
      </c>
      <c r="M467" s="79"/>
      <c r="N467" s="74"/>
      <c r="O467" s="81" t="s">
        <v>2181</v>
      </c>
      <c r="P467" s="83">
        <v>42919.144502314812</v>
      </c>
      <c r="Q467" s="81" t="s">
        <v>2259</v>
      </c>
      <c r="R467" s="81"/>
      <c r="S467" s="81"/>
      <c r="T467" s="81" t="s">
        <v>3512</v>
      </c>
      <c r="U467" s="83">
        <v>42919.144502314812</v>
      </c>
      <c r="V467" s="85" t="s">
        <v>4134</v>
      </c>
      <c r="W467" s="81"/>
      <c r="X467" s="81"/>
      <c r="Y467" s="84" t="s">
        <v>6134</v>
      </c>
      <c r="Z467" s="81"/>
    </row>
    <row r="468" spans="1:26" x14ac:dyDescent="0.25">
      <c r="A468" s="66" t="s">
        <v>471</v>
      </c>
      <c r="B468" s="66" t="s">
        <v>1713</v>
      </c>
      <c r="C468" s="67"/>
      <c r="D468" s="68"/>
      <c r="E468" s="69"/>
      <c r="F468" s="70"/>
      <c r="G468" s="67"/>
      <c r="H468" s="71"/>
      <c r="I468" s="72"/>
      <c r="J468" s="72"/>
      <c r="K468" s="36"/>
      <c r="L468" s="79">
        <v>468</v>
      </c>
      <c r="M468" s="79"/>
      <c r="N468" s="74"/>
      <c r="O468" s="81" t="s">
        <v>2181</v>
      </c>
      <c r="P468" s="83">
        <v>42919.144525462965</v>
      </c>
      <c r="Q468" s="81" t="s">
        <v>2393</v>
      </c>
      <c r="R468" s="81"/>
      <c r="S468" s="81"/>
      <c r="T468" s="81" t="s">
        <v>3475</v>
      </c>
      <c r="U468" s="83">
        <v>42919.144525462965</v>
      </c>
      <c r="V468" s="85" t="s">
        <v>4135</v>
      </c>
      <c r="W468" s="81"/>
      <c r="X468" s="81"/>
      <c r="Y468" s="84" t="s">
        <v>6135</v>
      </c>
      <c r="Z468" s="84" t="s">
        <v>7796</v>
      </c>
    </row>
    <row r="469" spans="1:26" x14ac:dyDescent="0.25">
      <c r="A469" s="66" t="s">
        <v>471</v>
      </c>
      <c r="B469" s="66" t="s">
        <v>1824</v>
      </c>
      <c r="C469" s="67"/>
      <c r="D469" s="68"/>
      <c r="E469" s="69"/>
      <c r="F469" s="70"/>
      <c r="G469" s="67"/>
      <c r="H469" s="71"/>
      <c r="I469" s="72"/>
      <c r="J469" s="72"/>
      <c r="K469" s="36"/>
      <c r="L469" s="79">
        <v>469</v>
      </c>
      <c r="M469" s="79"/>
      <c r="N469" s="74"/>
      <c r="O469" s="81" t="s">
        <v>2181</v>
      </c>
      <c r="P469" s="83">
        <v>42919.144525462965</v>
      </c>
      <c r="Q469" s="81" t="s">
        <v>2393</v>
      </c>
      <c r="R469" s="81"/>
      <c r="S469" s="81"/>
      <c r="T469" s="81" t="s">
        <v>3475</v>
      </c>
      <c r="U469" s="83">
        <v>42919.144525462965</v>
      </c>
      <c r="V469" s="85" t="s">
        <v>4135</v>
      </c>
      <c r="W469" s="81"/>
      <c r="X469" s="81"/>
      <c r="Y469" s="84" t="s">
        <v>6135</v>
      </c>
      <c r="Z469" s="84" t="s">
        <v>7796</v>
      </c>
    </row>
    <row r="470" spans="1:26" x14ac:dyDescent="0.25">
      <c r="A470" s="66" t="s">
        <v>472</v>
      </c>
      <c r="B470" s="66" t="s">
        <v>1793</v>
      </c>
      <c r="C470" s="67"/>
      <c r="D470" s="68"/>
      <c r="E470" s="69"/>
      <c r="F470" s="70"/>
      <c r="G470" s="67"/>
      <c r="H470" s="71"/>
      <c r="I470" s="72"/>
      <c r="J470" s="72"/>
      <c r="K470" s="36"/>
      <c r="L470" s="79">
        <v>470</v>
      </c>
      <c r="M470" s="79"/>
      <c r="N470" s="74"/>
      <c r="O470" s="81" t="s">
        <v>2181</v>
      </c>
      <c r="P470" s="83">
        <v>42919.144062500003</v>
      </c>
      <c r="Q470" s="81" t="s">
        <v>2344</v>
      </c>
      <c r="R470" s="81"/>
      <c r="S470" s="81"/>
      <c r="T470" s="81" t="s">
        <v>3538</v>
      </c>
      <c r="U470" s="83">
        <v>42919.144062500003</v>
      </c>
      <c r="V470" s="85" t="s">
        <v>4136</v>
      </c>
      <c r="W470" s="81"/>
      <c r="X470" s="81"/>
      <c r="Y470" s="84" t="s">
        <v>6136</v>
      </c>
      <c r="Z470" s="81"/>
    </row>
    <row r="471" spans="1:26" x14ac:dyDescent="0.25">
      <c r="A471" s="66" t="s">
        <v>472</v>
      </c>
      <c r="B471" s="66" t="s">
        <v>1793</v>
      </c>
      <c r="C471" s="67"/>
      <c r="D471" s="68"/>
      <c r="E471" s="69"/>
      <c r="F471" s="70"/>
      <c r="G471" s="67"/>
      <c r="H471" s="71"/>
      <c r="I471" s="72"/>
      <c r="J471" s="72"/>
      <c r="K471" s="36"/>
      <c r="L471" s="79">
        <v>471</v>
      </c>
      <c r="M471" s="79"/>
      <c r="N471" s="74"/>
      <c r="O471" s="81" t="s">
        <v>2181</v>
      </c>
      <c r="P471" s="83">
        <v>42919.14435185185</v>
      </c>
      <c r="Q471" s="81" t="s">
        <v>2345</v>
      </c>
      <c r="R471" s="81"/>
      <c r="S471" s="81"/>
      <c r="T471" s="81" t="s">
        <v>3539</v>
      </c>
      <c r="U471" s="83">
        <v>42919.14435185185</v>
      </c>
      <c r="V471" s="85" t="s">
        <v>4137</v>
      </c>
      <c r="W471" s="81"/>
      <c r="X471" s="81"/>
      <c r="Y471" s="84" t="s">
        <v>6137</v>
      </c>
      <c r="Z471" s="81"/>
    </row>
    <row r="472" spans="1:26" x14ac:dyDescent="0.25">
      <c r="A472" s="66" t="s">
        <v>472</v>
      </c>
      <c r="B472" s="66" t="s">
        <v>1793</v>
      </c>
      <c r="C472" s="67"/>
      <c r="D472" s="68"/>
      <c r="E472" s="69"/>
      <c r="F472" s="70"/>
      <c r="G472" s="67"/>
      <c r="H472" s="71"/>
      <c r="I472" s="72"/>
      <c r="J472" s="72"/>
      <c r="K472" s="36"/>
      <c r="L472" s="79">
        <v>472</v>
      </c>
      <c r="M472" s="79"/>
      <c r="N472" s="74"/>
      <c r="O472" s="81" t="s">
        <v>2181</v>
      </c>
      <c r="P472" s="83">
        <v>42919.144548611112</v>
      </c>
      <c r="Q472" s="81" t="s">
        <v>2346</v>
      </c>
      <c r="R472" s="81"/>
      <c r="S472" s="81"/>
      <c r="T472" s="81" t="s">
        <v>3540</v>
      </c>
      <c r="U472" s="83">
        <v>42919.144548611112</v>
      </c>
      <c r="V472" s="85" t="s">
        <v>4138</v>
      </c>
      <c r="W472" s="81"/>
      <c r="X472" s="81"/>
      <c r="Y472" s="84" t="s">
        <v>6138</v>
      </c>
      <c r="Z472" s="81"/>
    </row>
    <row r="473" spans="1:26" x14ac:dyDescent="0.25">
      <c r="A473" s="66" t="s">
        <v>473</v>
      </c>
      <c r="B473" s="66" t="s">
        <v>1825</v>
      </c>
      <c r="C473" s="67"/>
      <c r="D473" s="68"/>
      <c r="E473" s="69"/>
      <c r="F473" s="70"/>
      <c r="G473" s="67"/>
      <c r="H473" s="71"/>
      <c r="I473" s="72"/>
      <c r="J473" s="72"/>
      <c r="K473" s="36"/>
      <c r="L473" s="79">
        <v>473</v>
      </c>
      <c r="M473" s="79"/>
      <c r="N473" s="74"/>
      <c r="O473" s="81" t="s">
        <v>2181</v>
      </c>
      <c r="P473" s="83">
        <v>42919.144560185188</v>
      </c>
      <c r="Q473" s="81" t="s">
        <v>2394</v>
      </c>
      <c r="R473" s="81"/>
      <c r="S473" s="81"/>
      <c r="T473" s="81" t="s">
        <v>3479</v>
      </c>
      <c r="U473" s="83">
        <v>42919.144560185188</v>
      </c>
      <c r="V473" s="85" t="s">
        <v>4139</v>
      </c>
      <c r="W473" s="81"/>
      <c r="X473" s="81"/>
      <c r="Y473" s="84" t="s">
        <v>6139</v>
      </c>
      <c r="Z473" s="81"/>
    </row>
    <row r="474" spans="1:26" x14ac:dyDescent="0.25">
      <c r="A474" s="66" t="s">
        <v>474</v>
      </c>
      <c r="B474" s="66" t="s">
        <v>1807</v>
      </c>
      <c r="C474" s="67"/>
      <c r="D474" s="68"/>
      <c r="E474" s="69"/>
      <c r="F474" s="70"/>
      <c r="G474" s="67"/>
      <c r="H474" s="71"/>
      <c r="I474" s="72"/>
      <c r="J474" s="72"/>
      <c r="K474" s="36"/>
      <c r="L474" s="79">
        <v>474</v>
      </c>
      <c r="M474" s="79"/>
      <c r="N474" s="74"/>
      <c r="O474" s="81" t="s">
        <v>2181</v>
      </c>
      <c r="P474" s="83">
        <v>42919.144652777781</v>
      </c>
      <c r="Q474" s="81" t="s">
        <v>2374</v>
      </c>
      <c r="R474" s="81"/>
      <c r="S474" s="81"/>
      <c r="T474" s="81" t="s">
        <v>3549</v>
      </c>
      <c r="U474" s="83">
        <v>42919.144652777781</v>
      </c>
      <c r="V474" s="85" t="s">
        <v>4140</v>
      </c>
      <c r="W474" s="81"/>
      <c r="X474" s="81"/>
      <c r="Y474" s="84" t="s">
        <v>6140</v>
      </c>
      <c r="Z474" s="81"/>
    </row>
    <row r="475" spans="1:26" x14ac:dyDescent="0.25">
      <c r="A475" s="66" t="s">
        <v>475</v>
      </c>
      <c r="B475" s="66" t="s">
        <v>1594</v>
      </c>
      <c r="C475" s="67"/>
      <c r="D475" s="68"/>
      <c r="E475" s="69"/>
      <c r="F475" s="70"/>
      <c r="G475" s="67"/>
      <c r="H475" s="71"/>
      <c r="I475" s="72"/>
      <c r="J475" s="72"/>
      <c r="K475" s="36"/>
      <c r="L475" s="79">
        <v>475</v>
      </c>
      <c r="M475" s="79"/>
      <c r="N475" s="74"/>
      <c r="O475" s="81" t="s">
        <v>2181</v>
      </c>
      <c r="P475" s="83">
        <v>42919.14466435185</v>
      </c>
      <c r="Q475" s="81" t="s">
        <v>2395</v>
      </c>
      <c r="R475" s="81"/>
      <c r="S475" s="81"/>
      <c r="T475" s="81" t="s">
        <v>3479</v>
      </c>
      <c r="U475" s="83">
        <v>42919.14466435185</v>
      </c>
      <c r="V475" s="85" t="s">
        <v>4141</v>
      </c>
      <c r="W475" s="81"/>
      <c r="X475" s="81"/>
      <c r="Y475" s="84" t="s">
        <v>6141</v>
      </c>
      <c r="Z475" s="81"/>
    </row>
    <row r="476" spans="1:26" x14ac:dyDescent="0.25">
      <c r="A476" s="66" t="s">
        <v>476</v>
      </c>
      <c r="B476" s="66" t="s">
        <v>477</v>
      </c>
      <c r="C476" s="67"/>
      <c r="D476" s="68"/>
      <c r="E476" s="69"/>
      <c r="F476" s="70"/>
      <c r="G476" s="67"/>
      <c r="H476" s="71"/>
      <c r="I476" s="72"/>
      <c r="J476" s="72"/>
      <c r="K476" s="36"/>
      <c r="L476" s="79">
        <v>476</v>
      </c>
      <c r="M476" s="79"/>
      <c r="N476" s="74"/>
      <c r="O476" s="81" t="s">
        <v>2181</v>
      </c>
      <c r="P476" s="83">
        <v>42919.133969907409</v>
      </c>
      <c r="Q476" s="81" t="s">
        <v>2396</v>
      </c>
      <c r="R476" s="81"/>
      <c r="S476" s="81"/>
      <c r="T476" s="81" t="s">
        <v>3489</v>
      </c>
      <c r="U476" s="83">
        <v>42919.133969907409</v>
      </c>
      <c r="V476" s="85" t="s">
        <v>4142</v>
      </c>
      <c r="W476" s="81"/>
      <c r="X476" s="81"/>
      <c r="Y476" s="84" t="s">
        <v>6142</v>
      </c>
      <c r="Z476" s="81"/>
    </row>
    <row r="477" spans="1:26" x14ac:dyDescent="0.25">
      <c r="A477" s="66" t="s">
        <v>477</v>
      </c>
      <c r="B477" s="66" t="s">
        <v>476</v>
      </c>
      <c r="C477" s="67"/>
      <c r="D477" s="68"/>
      <c r="E477" s="69"/>
      <c r="F477" s="70"/>
      <c r="G477" s="67"/>
      <c r="H477" s="71"/>
      <c r="I477" s="72"/>
      <c r="J477" s="72"/>
      <c r="K477" s="36"/>
      <c r="L477" s="79">
        <v>477</v>
      </c>
      <c r="M477" s="79"/>
      <c r="N477" s="74"/>
      <c r="O477" s="81" t="s">
        <v>2181</v>
      </c>
      <c r="P477" s="83">
        <v>42919.138738425929</v>
      </c>
      <c r="Q477" s="81" t="s">
        <v>2208</v>
      </c>
      <c r="R477" s="81"/>
      <c r="S477" s="81"/>
      <c r="T477" s="81" t="s">
        <v>3489</v>
      </c>
      <c r="U477" s="83">
        <v>42919.138738425929</v>
      </c>
      <c r="V477" s="85" t="s">
        <v>4143</v>
      </c>
      <c r="W477" s="81"/>
      <c r="X477" s="81"/>
      <c r="Y477" s="84" t="s">
        <v>6143</v>
      </c>
      <c r="Z477" s="81"/>
    </row>
    <row r="478" spans="1:26" x14ac:dyDescent="0.25">
      <c r="A478" s="66" t="s">
        <v>478</v>
      </c>
      <c r="B478" s="66" t="s">
        <v>477</v>
      </c>
      <c r="C478" s="67"/>
      <c r="D478" s="68"/>
      <c r="E478" s="69"/>
      <c r="F478" s="70"/>
      <c r="G478" s="67"/>
      <c r="H478" s="71"/>
      <c r="I478" s="72"/>
      <c r="J478" s="72"/>
      <c r="K478" s="36"/>
      <c r="L478" s="79">
        <v>478</v>
      </c>
      <c r="M478" s="79"/>
      <c r="N478" s="74"/>
      <c r="O478" s="81" t="s">
        <v>2181</v>
      </c>
      <c r="P478" s="83">
        <v>42919.14466435185</v>
      </c>
      <c r="Q478" s="81" t="s">
        <v>2208</v>
      </c>
      <c r="R478" s="81"/>
      <c r="S478" s="81"/>
      <c r="T478" s="81" t="s">
        <v>3489</v>
      </c>
      <c r="U478" s="83">
        <v>42919.14466435185</v>
      </c>
      <c r="V478" s="85" t="s">
        <v>4144</v>
      </c>
      <c r="W478" s="81"/>
      <c r="X478" s="81"/>
      <c r="Y478" s="84" t="s">
        <v>6144</v>
      </c>
      <c r="Z478" s="81"/>
    </row>
    <row r="479" spans="1:26" x14ac:dyDescent="0.25">
      <c r="A479" s="66" t="s">
        <v>478</v>
      </c>
      <c r="B479" s="66" t="s">
        <v>476</v>
      </c>
      <c r="C479" s="67"/>
      <c r="D479" s="68"/>
      <c r="E479" s="69"/>
      <c r="F479" s="70"/>
      <c r="G479" s="67"/>
      <c r="H479" s="71"/>
      <c r="I479" s="72"/>
      <c r="J479" s="72"/>
      <c r="K479" s="36"/>
      <c r="L479" s="79">
        <v>479</v>
      </c>
      <c r="M479" s="79"/>
      <c r="N479" s="74"/>
      <c r="O479" s="81" t="s">
        <v>2181</v>
      </c>
      <c r="P479" s="83">
        <v>42919.14466435185</v>
      </c>
      <c r="Q479" s="81" t="s">
        <v>2208</v>
      </c>
      <c r="R479" s="81"/>
      <c r="S479" s="81"/>
      <c r="T479" s="81" t="s">
        <v>3489</v>
      </c>
      <c r="U479" s="83">
        <v>42919.14466435185</v>
      </c>
      <c r="V479" s="85" t="s">
        <v>4144</v>
      </c>
      <c r="W479" s="81"/>
      <c r="X479" s="81"/>
      <c r="Y479" s="84" t="s">
        <v>6144</v>
      </c>
      <c r="Z479" s="81"/>
    </row>
    <row r="480" spans="1:26" x14ac:dyDescent="0.25">
      <c r="A480" s="66" t="s">
        <v>479</v>
      </c>
      <c r="B480" s="66" t="s">
        <v>1723</v>
      </c>
      <c r="C480" s="67"/>
      <c r="D480" s="68"/>
      <c r="E480" s="69"/>
      <c r="F480" s="70"/>
      <c r="G480" s="67"/>
      <c r="H480" s="71"/>
      <c r="I480" s="72"/>
      <c r="J480" s="72"/>
      <c r="K480" s="36"/>
      <c r="L480" s="79">
        <v>480</v>
      </c>
      <c r="M480" s="79"/>
      <c r="N480" s="74"/>
      <c r="O480" s="81" t="s">
        <v>2181</v>
      </c>
      <c r="P480" s="83">
        <v>42919.144837962966</v>
      </c>
      <c r="Q480" s="81" t="s">
        <v>2397</v>
      </c>
      <c r="R480" s="81"/>
      <c r="S480" s="81"/>
      <c r="T480" s="81" t="s">
        <v>3475</v>
      </c>
      <c r="U480" s="83">
        <v>42919.144837962966</v>
      </c>
      <c r="V480" s="85" t="s">
        <v>4145</v>
      </c>
      <c r="W480" s="81"/>
      <c r="X480" s="81"/>
      <c r="Y480" s="84" t="s">
        <v>6145</v>
      </c>
      <c r="Z480" s="81"/>
    </row>
    <row r="481" spans="1:26" x14ac:dyDescent="0.25">
      <c r="A481" s="66" t="s">
        <v>480</v>
      </c>
      <c r="B481" s="66" t="s">
        <v>1672</v>
      </c>
      <c r="C481" s="67"/>
      <c r="D481" s="68"/>
      <c r="E481" s="69"/>
      <c r="F481" s="70"/>
      <c r="G481" s="67"/>
      <c r="H481" s="71"/>
      <c r="I481" s="72"/>
      <c r="J481" s="72"/>
      <c r="K481" s="36"/>
      <c r="L481" s="79">
        <v>481</v>
      </c>
      <c r="M481" s="79"/>
      <c r="N481" s="74"/>
      <c r="O481" s="81" t="s">
        <v>2181</v>
      </c>
      <c r="P481" s="83">
        <v>42919.144837962966</v>
      </c>
      <c r="Q481" s="81" t="s">
        <v>2194</v>
      </c>
      <c r="R481" s="81"/>
      <c r="S481" s="81"/>
      <c r="T481" s="81" t="s">
        <v>3482</v>
      </c>
      <c r="U481" s="83">
        <v>42919.144837962966</v>
      </c>
      <c r="V481" s="85" t="s">
        <v>4146</v>
      </c>
      <c r="W481" s="81"/>
      <c r="X481" s="81"/>
      <c r="Y481" s="84" t="s">
        <v>6146</v>
      </c>
      <c r="Z481" s="81"/>
    </row>
    <row r="482" spans="1:26" x14ac:dyDescent="0.25">
      <c r="A482" s="66" t="s">
        <v>481</v>
      </c>
      <c r="B482" s="66" t="s">
        <v>1826</v>
      </c>
      <c r="C482" s="67"/>
      <c r="D482" s="68"/>
      <c r="E482" s="69"/>
      <c r="F482" s="70"/>
      <c r="G482" s="67"/>
      <c r="H482" s="71"/>
      <c r="I482" s="72"/>
      <c r="J482" s="72"/>
      <c r="K482" s="36"/>
      <c r="L482" s="79">
        <v>482</v>
      </c>
      <c r="M482" s="79"/>
      <c r="N482" s="74"/>
      <c r="O482" s="81" t="s">
        <v>2181</v>
      </c>
      <c r="P482" s="83">
        <v>42919.144895833335</v>
      </c>
      <c r="Q482" s="81" t="s">
        <v>2398</v>
      </c>
      <c r="R482" s="81"/>
      <c r="S482" s="81"/>
      <c r="T482" s="81" t="s">
        <v>3476</v>
      </c>
      <c r="U482" s="83">
        <v>42919.144895833335</v>
      </c>
      <c r="V482" s="85" t="s">
        <v>4147</v>
      </c>
      <c r="W482" s="81"/>
      <c r="X482" s="81"/>
      <c r="Y482" s="84" t="s">
        <v>6147</v>
      </c>
      <c r="Z482" s="81"/>
    </row>
    <row r="483" spans="1:26" x14ac:dyDescent="0.25">
      <c r="A483" s="66" t="s">
        <v>481</v>
      </c>
      <c r="B483" s="66" t="s">
        <v>1827</v>
      </c>
      <c r="C483" s="67"/>
      <c r="D483" s="68"/>
      <c r="E483" s="69"/>
      <c r="F483" s="70"/>
      <c r="G483" s="67"/>
      <c r="H483" s="71"/>
      <c r="I483" s="72"/>
      <c r="J483" s="72"/>
      <c r="K483" s="36"/>
      <c r="L483" s="79">
        <v>483</v>
      </c>
      <c r="M483" s="79"/>
      <c r="N483" s="74"/>
      <c r="O483" s="81" t="s">
        <v>2181</v>
      </c>
      <c r="P483" s="83">
        <v>42919.144756944443</v>
      </c>
      <c r="Q483" s="81" t="s">
        <v>2399</v>
      </c>
      <c r="R483" s="85" t="s">
        <v>3226</v>
      </c>
      <c r="S483" s="81" t="s">
        <v>3413</v>
      </c>
      <c r="T483" s="81" t="s">
        <v>3557</v>
      </c>
      <c r="U483" s="83">
        <v>42919.144756944443</v>
      </c>
      <c r="V483" s="85" t="s">
        <v>4148</v>
      </c>
      <c r="W483" s="81"/>
      <c r="X483" s="81"/>
      <c r="Y483" s="84" t="s">
        <v>6148</v>
      </c>
      <c r="Z483" s="81"/>
    </row>
    <row r="484" spans="1:26" x14ac:dyDescent="0.25">
      <c r="A484" s="66" t="s">
        <v>482</v>
      </c>
      <c r="B484" s="66" t="s">
        <v>1828</v>
      </c>
      <c r="C484" s="67"/>
      <c r="D484" s="68"/>
      <c r="E484" s="69"/>
      <c r="F484" s="70"/>
      <c r="G484" s="67"/>
      <c r="H484" s="71"/>
      <c r="I484" s="72"/>
      <c r="J484" s="72"/>
      <c r="K484" s="36"/>
      <c r="L484" s="79">
        <v>484</v>
      </c>
      <c r="M484" s="79"/>
      <c r="N484" s="74"/>
      <c r="O484" s="81" t="s">
        <v>2181</v>
      </c>
      <c r="P484" s="83">
        <v>42919.144918981481</v>
      </c>
      <c r="Q484" s="81" t="s">
        <v>2400</v>
      </c>
      <c r="R484" s="81"/>
      <c r="S484" s="81"/>
      <c r="T484" s="81" t="s">
        <v>3558</v>
      </c>
      <c r="U484" s="83">
        <v>42919.144918981481</v>
      </c>
      <c r="V484" s="85" t="s">
        <v>4149</v>
      </c>
      <c r="W484" s="81"/>
      <c r="X484" s="81"/>
      <c r="Y484" s="84" t="s">
        <v>6149</v>
      </c>
      <c r="Z484" s="81"/>
    </row>
    <row r="485" spans="1:26" x14ac:dyDescent="0.25">
      <c r="A485" s="66" t="s">
        <v>483</v>
      </c>
      <c r="B485" s="66" t="s">
        <v>1594</v>
      </c>
      <c r="C485" s="67"/>
      <c r="D485" s="68"/>
      <c r="E485" s="69"/>
      <c r="F485" s="70"/>
      <c r="G485" s="67"/>
      <c r="H485" s="71"/>
      <c r="I485" s="72"/>
      <c r="J485" s="72"/>
      <c r="K485" s="36"/>
      <c r="L485" s="79">
        <v>485</v>
      </c>
      <c r="M485" s="79"/>
      <c r="N485" s="74"/>
      <c r="O485" s="81" t="s">
        <v>2181</v>
      </c>
      <c r="P485" s="83">
        <v>42919.144942129627</v>
      </c>
      <c r="Q485" s="81" t="s">
        <v>2395</v>
      </c>
      <c r="R485" s="81"/>
      <c r="S485" s="81"/>
      <c r="T485" s="81" t="s">
        <v>3479</v>
      </c>
      <c r="U485" s="83">
        <v>42919.144942129627</v>
      </c>
      <c r="V485" s="85" t="s">
        <v>4150</v>
      </c>
      <c r="W485" s="81"/>
      <c r="X485" s="81"/>
      <c r="Y485" s="84" t="s">
        <v>6150</v>
      </c>
      <c r="Z485" s="81"/>
    </row>
    <row r="486" spans="1:26" x14ac:dyDescent="0.25">
      <c r="A486" s="66" t="s">
        <v>484</v>
      </c>
      <c r="B486" s="66" t="s">
        <v>1672</v>
      </c>
      <c r="C486" s="67"/>
      <c r="D486" s="68"/>
      <c r="E486" s="69"/>
      <c r="F486" s="70"/>
      <c r="G486" s="67"/>
      <c r="H486" s="71"/>
      <c r="I486" s="72"/>
      <c r="J486" s="72"/>
      <c r="K486" s="36"/>
      <c r="L486" s="79">
        <v>486</v>
      </c>
      <c r="M486" s="79"/>
      <c r="N486" s="74"/>
      <c r="O486" s="81" t="s">
        <v>2181</v>
      </c>
      <c r="P486" s="83">
        <v>42919.144988425927</v>
      </c>
      <c r="Q486" s="81" t="s">
        <v>2194</v>
      </c>
      <c r="R486" s="81"/>
      <c r="S486" s="81"/>
      <c r="T486" s="81" t="s">
        <v>3482</v>
      </c>
      <c r="U486" s="83">
        <v>42919.144988425927</v>
      </c>
      <c r="V486" s="85" t="s">
        <v>4151</v>
      </c>
      <c r="W486" s="81"/>
      <c r="X486" s="81"/>
      <c r="Y486" s="84" t="s">
        <v>6151</v>
      </c>
      <c r="Z486" s="81"/>
    </row>
    <row r="487" spans="1:26" x14ac:dyDescent="0.25">
      <c r="A487" s="66" t="s">
        <v>485</v>
      </c>
      <c r="B487" s="66" t="s">
        <v>1829</v>
      </c>
      <c r="C487" s="67"/>
      <c r="D487" s="68"/>
      <c r="E487" s="69"/>
      <c r="F487" s="70"/>
      <c r="G487" s="67"/>
      <c r="H487" s="71"/>
      <c r="I487" s="72"/>
      <c r="J487" s="72"/>
      <c r="K487" s="36"/>
      <c r="L487" s="79">
        <v>487</v>
      </c>
      <c r="M487" s="79"/>
      <c r="N487" s="74"/>
      <c r="O487" s="81" t="s">
        <v>2181</v>
      </c>
      <c r="P487" s="83">
        <v>42919.14502314815</v>
      </c>
      <c r="Q487" s="81" t="s">
        <v>2401</v>
      </c>
      <c r="R487" s="81"/>
      <c r="S487" s="81"/>
      <c r="T487" s="81" t="s">
        <v>3475</v>
      </c>
      <c r="U487" s="83">
        <v>42919.14502314815</v>
      </c>
      <c r="V487" s="85" t="s">
        <v>4152</v>
      </c>
      <c r="W487" s="81"/>
      <c r="X487" s="81"/>
      <c r="Y487" s="84" t="s">
        <v>6152</v>
      </c>
      <c r="Z487" s="81"/>
    </row>
    <row r="488" spans="1:26" x14ac:dyDescent="0.25">
      <c r="A488" s="66" t="s">
        <v>485</v>
      </c>
      <c r="B488" s="66" t="s">
        <v>1739</v>
      </c>
      <c r="C488" s="67"/>
      <c r="D488" s="68"/>
      <c r="E488" s="69"/>
      <c r="F488" s="70"/>
      <c r="G488" s="67"/>
      <c r="H488" s="71"/>
      <c r="I488" s="72"/>
      <c r="J488" s="72"/>
      <c r="K488" s="36"/>
      <c r="L488" s="79">
        <v>488</v>
      </c>
      <c r="M488" s="79"/>
      <c r="N488" s="74"/>
      <c r="O488" s="81" t="s">
        <v>2181</v>
      </c>
      <c r="P488" s="83">
        <v>42919.14502314815</v>
      </c>
      <c r="Q488" s="81" t="s">
        <v>2401</v>
      </c>
      <c r="R488" s="81"/>
      <c r="S488" s="81"/>
      <c r="T488" s="81" t="s">
        <v>3475</v>
      </c>
      <c r="U488" s="83">
        <v>42919.14502314815</v>
      </c>
      <c r="V488" s="85" t="s">
        <v>4152</v>
      </c>
      <c r="W488" s="81"/>
      <c r="X488" s="81"/>
      <c r="Y488" s="84" t="s">
        <v>6152</v>
      </c>
      <c r="Z488" s="81"/>
    </row>
    <row r="489" spans="1:26" x14ac:dyDescent="0.25">
      <c r="A489" s="66" t="s">
        <v>485</v>
      </c>
      <c r="B489" s="66" t="s">
        <v>1830</v>
      </c>
      <c r="C489" s="67"/>
      <c r="D489" s="68"/>
      <c r="E489" s="69"/>
      <c r="F489" s="70"/>
      <c r="G489" s="67"/>
      <c r="H489" s="71"/>
      <c r="I489" s="72"/>
      <c r="J489" s="72"/>
      <c r="K489" s="36"/>
      <c r="L489" s="79">
        <v>489</v>
      </c>
      <c r="M489" s="79"/>
      <c r="N489" s="74"/>
      <c r="O489" s="81" t="s">
        <v>2181</v>
      </c>
      <c r="P489" s="83">
        <v>42919.14502314815</v>
      </c>
      <c r="Q489" s="81" t="s">
        <v>2401</v>
      </c>
      <c r="R489" s="81"/>
      <c r="S489" s="81"/>
      <c r="T489" s="81" t="s">
        <v>3475</v>
      </c>
      <c r="U489" s="83">
        <v>42919.14502314815</v>
      </c>
      <c r="V489" s="85" t="s">
        <v>4152</v>
      </c>
      <c r="W489" s="81"/>
      <c r="X489" s="81"/>
      <c r="Y489" s="84" t="s">
        <v>6152</v>
      </c>
      <c r="Z489" s="81"/>
    </row>
    <row r="490" spans="1:26" x14ac:dyDescent="0.25">
      <c r="A490" s="66" t="s">
        <v>485</v>
      </c>
      <c r="B490" s="66" t="s">
        <v>1831</v>
      </c>
      <c r="C490" s="67"/>
      <c r="D490" s="68"/>
      <c r="E490" s="69"/>
      <c r="F490" s="70"/>
      <c r="G490" s="67"/>
      <c r="H490" s="71"/>
      <c r="I490" s="72"/>
      <c r="J490" s="72"/>
      <c r="K490" s="36"/>
      <c r="L490" s="79">
        <v>490</v>
      </c>
      <c r="M490" s="79"/>
      <c r="N490" s="74"/>
      <c r="O490" s="81" t="s">
        <v>2181</v>
      </c>
      <c r="P490" s="83">
        <v>42919.14502314815</v>
      </c>
      <c r="Q490" s="81" t="s">
        <v>2401</v>
      </c>
      <c r="R490" s="81"/>
      <c r="S490" s="81"/>
      <c r="T490" s="81" t="s">
        <v>3475</v>
      </c>
      <c r="U490" s="83">
        <v>42919.14502314815</v>
      </c>
      <c r="V490" s="85" t="s">
        <v>4152</v>
      </c>
      <c r="W490" s="81"/>
      <c r="X490" s="81"/>
      <c r="Y490" s="84" t="s">
        <v>6152</v>
      </c>
      <c r="Z490" s="81"/>
    </row>
    <row r="491" spans="1:26" x14ac:dyDescent="0.25">
      <c r="A491" s="66" t="s">
        <v>486</v>
      </c>
      <c r="B491" s="66" t="s">
        <v>1832</v>
      </c>
      <c r="C491" s="67"/>
      <c r="D491" s="68"/>
      <c r="E491" s="69"/>
      <c r="F491" s="70"/>
      <c r="G491" s="67"/>
      <c r="H491" s="71"/>
      <c r="I491" s="72"/>
      <c r="J491" s="72"/>
      <c r="K491" s="36"/>
      <c r="L491" s="79">
        <v>491</v>
      </c>
      <c r="M491" s="79"/>
      <c r="N491" s="74"/>
      <c r="O491" s="81" t="s">
        <v>2181</v>
      </c>
      <c r="P491" s="83">
        <v>42919.14508101852</v>
      </c>
      <c r="Q491" s="81" t="s">
        <v>2402</v>
      </c>
      <c r="R491" s="85" t="s">
        <v>3227</v>
      </c>
      <c r="S491" s="81" t="s">
        <v>3429</v>
      </c>
      <c r="T491" s="81" t="s">
        <v>3559</v>
      </c>
      <c r="U491" s="83">
        <v>42919.14508101852</v>
      </c>
      <c r="V491" s="85" t="s">
        <v>4153</v>
      </c>
      <c r="W491" s="81"/>
      <c r="X491" s="81"/>
      <c r="Y491" s="84" t="s">
        <v>6153</v>
      </c>
      <c r="Z491" s="81"/>
    </row>
    <row r="492" spans="1:26" x14ac:dyDescent="0.25">
      <c r="A492" s="66" t="s">
        <v>487</v>
      </c>
      <c r="B492" s="66" t="s">
        <v>1696</v>
      </c>
      <c r="C492" s="67"/>
      <c r="D492" s="68"/>
      <c r="E492" s="69"/>
      <c r="F492" s="70"/>
      <c r="G492" s="67"/>
      <c r="H492" s="71"/>
      <c r="I492" s="72"/>
      <c r="J492" s="72"/>
      <c r="K492" s="36"/>
      <c r="L492" s="79">
        <v>492</v>
      </c>
      <c r="M492" s="79"/>
      <c r="N492" s="74"/>
      <c r="O492" s="81" t="s">
        <v>2181</v>
      </c>
      <c r="P492" s="83">
        <v>42919.134467592594</v>
      </c>
      <c r="Q492" s="81" t="s">
        <v>2222</v>
      </c>
      <c r="R492" s="81"/>
      <c r="S492" s="81"/>
      <c r="T492" s="81" t="s">
        <v>3496</v>
      </c>
      <c r="U492" s="83">
        <v>42919.134467592594</v>
      </c>
      <c r="V492" s="85" t="s">
        <v>4154</v>
      </c>
      <c r="W492" s="81"/>
      <c r="X492" s="81"/>
      <c r="Y492" s="84" t="s">
        <v>6154</v>
      </c>
      <c r="Z492" s="81"/>
    </row>
    <row r="493" spans="1:26" x14ac:dyDescent="0.25">
      <c r="A493" s="66" t="s">
        <v>487</v>
      </c>
      <c r="B493" s="66" t="s">
        <v>1646</v>
      </c>
      <c r="C493" s="67"/>
      <c r="D493" s="68"/>
      <c r="E493" s="69"/>
      <c r="F493" s="70"/>
      <c r="G493" s="67"/>
      <c r="H493" s="71"/>
      <c r="I493" s="72"/>
      <c r="J493" s="72"/>
      <c r="K493" s="36"/>
      <c r="L493" s="79">
        <v>493</v>
      </c>
      <c r="M493" s="79"/>
      <c r="N493" s="74"/>
      <c r="O493" s="81" t="s">
        <v>2181</v>
      </c>
      <c r="P493" s="83">
        <v>42919.145127314812</v>
      </c>
      <c r="Q493" s="81" t="s">
        <v>2351</v>
      </c>
      <c r="R493" s="81"/>
      <c r="S493" s="81"/>
      <c r="T493" s="81" t="s">
        <v>3496</v>
      </c>
      <c r="U493" s="83">
        <v>42919.145127314812</v>
      </c>
      <c r="V493" s="85" t="s">
        <v>4155</v>
      </c>
      <c r="W493" s="81"/>
      <c r="X493" s="81"/>
      <c r="Y493" s="84" t="s">
        <v>6155</v>
      </c>
      <c r="Z493" s="81"/>
    </row>
    <row r="494" spans="1:26" x14ac:dyDescent="0.25">
      <c r="A494" s="66" t="s">
        <v>488</v>
      </c>
      <c r="B494" s="66" t="s">
        <v>488</v>
      </c>
      <c r="C494" s="67"/>
      <c r="D494" s="68"/>
      <c r="E494" s="69"/>
      <c r="F494" s="70"/>
      <c r="G494" s="67"/>
      <c r="H494" s="71"/>
      <c r="I494" s="72"/>
      <c r="J494" s="72"/>
      <c r="K494" s="36"/>
      <c r="L494" s="79">
        <v>494</v>
      </c>
      <c r="M494" s="79"/>
      <c r="N494" s="74"/>
      <c r="O494" s="81" t="s">
        <v>179</v>
      </c>
      <c r="P494" s="83">
        <v>42919.145150462966</v>
      </c>
      <c r="Q494" s="81" t="s">
        <v>2403</v>
      </c>
      <c r="R494" s="85" t="s">
        <v>3228</v>
      </c>
      <c r="S494" s="81" t="s">
        <v>3412</v>
      </c>
      <c r="T494" s="81" t="s">
        <v>3560</v>
      </c>
      <c r="U494" s="83">
        <v>42919.145150462966</v>
      </c>
      <c r="V494" s="85" t="s">
        <v>4156</v>
      </c>
      <c r="W494" s="81"/>
      <c r="X494" s="81"/>
      <c r="Y494" s="84" t="s">
        <v>6156</v>
      </c>
      <c r="Z494" s="81"/>
    </row>
    <row r="495" spans="1:26" x14ac:dyDescent="0.25">
      <c r="A495" s="66" t="s">
        <v>489</v>
      </c>
      <c r="B495" s="66" t="s">
        <v>1833</v>
      </c>
      <c r="C495" s="67"/>
      <c r="D495" s="68"/>
      <c r="E495" s="69"/>
      <c r="F495" s="70"/>
      <c r="G495" s="67"/>
      <c r="H495" s="71"/>
      <c r="I495" s="72"/>
      <c r="J495" s="72"/>
      <c r="K495" s="36"/>
      <c r="L495" s="79">
        <v>495</v>
      </c>
      <c r="M495" s="79"/>
      <c r="N495" s="74"/>
      <c r="O495" s="81" t="s">
        <v>2181</v>
      </c>
      <c r="P495" s="83">
        <v>42919.145208333335</v>
      </c>
      <c r="Q495" s="81" t="s">
        <v>2404</v>
      </c>
      <c r="R495" s="81"/>
      <c r="S495" s="81"/>
      <c r="T495" s="81" t="s">
        <v>3476</v>
      </c>
      <c r="U495" s="83">
        <v>42919.145208333335</v>
      </c>
      <c r="V495" s="85" t="s">
        <v>4157</v>
      </c>
      <c r="W495" s="81"/>
      <c r="X495" s="81"/>
      <c r="Y495" s="84" t="s">
        <v>6157</v>
      </c>
      <c r="Z495" s="81"/>
    </row>
    <row r="496" spans="1:26" x14ac:dyDescent="0.25">
      <c r="A496" s="66" t="s">
        <v>490</v>
      </c>
      <c r="B496" s="66" t="s">
        <v>1793</v>
      </c>
      <c r="C496" s="67"/>
      <c r="D496" s="68"/>
      <c r="E496" s="69"/>
      <c r="F496" s="70"/>
      <c r="G496" s="67"/>
      <c r="H496" s="71"/>
      <c r="I496" s="72"/>
      <c r="J496" s="72"/>
      <c r="K496" s="36"/>
      <c r="L496" s="79">
        <v>496</v>
      </c>
      <c r="M496" s="79"/>
      <c r="N496" s="74"/>
      <c r="O496" s="81" t="s">
        <v>2181</v>
      </c>
      <c r="P496" s="83">
        <v>42919.144907407404</v>
      </c>
      <c r="Q496" s="81" t="s">
        <v>2344</v>
      </c>
      <c r="R496" s="81"/>
      <c r="S496" s="81"/>
      <c r="T496" s="81" t="s">
        <v>3538</v>
      </c>
      <c r="U496" s="83">
        <v>42919.144907407404</v>
      </c>
      <c r="V496" s="85" t="s">
        <v>4158</v>
      </c>
      <c r="W496" s="81"/>
      <c r="X496" s="81"/>
      <c r="Y496" s="84" t="s">
        <v>6158</v>
      </c>
      <c r="Z496" s="81"/>
    </row>
    <row r="497" spans="1:26" x14ac:dyDescent="0.25">
      <c r="A497" s="66" t="s">
        <v>490</v>
      </c>
      <c r="B497" s="66" t="s">
        <v>1793</v>
      </c>
      <c r="C497" s="67"/>
      <c r="D497" s="68"/>
      <c r="E497" s="69"/>
      <c r="F497" s="70"/>
      <c r="G497" s="67"/>
      <c r="H497" s="71"/>
      <c r="I497" s="72"/>
      <c r="J497" s="72"/>
      <c r="K497" s="36"/>
      <c r="L497" s="79">
        <v>497</v>
      </c>
      <c r="M497" s="79"/>
      <c r="N497" s="74"/>
      <c r="O497" s="81" t="s">
        <v>2181</v>
      </c>
      <c r="P497" s="83">
        <v>42919.145208333335</v>
      </c>
      <c r="Q497" s="81" t="s">
        <v>2345</v>
      </c>
      <c r="R497" s="81"/>
      <c r="S497" s="81"/>
      <c r="T497" s="81" t="s">
        <v>3539</v>
      </c>
      <c r="U497" s="83">
        <v>42919.145208333335</v>
      </c>
      <c r="V497" s="85" t="s">
        <v>4159</v>
      </c>
      <c r="W497" s="81"/>
      <c r="X497" s="81"/>
      <c r="Y497" s="84" t="s">
        <v>6159</v>
      </c>
      <c r="Z497" s="81"/>
    </row>
    <row r="498" spans="1:26" x14ac:dyDescent="0.25">
      <c r="A498" s="66" t="s">
        <v>490</v>
      </c>
      <c r="B498" s="66" t="s">
        <v>1793</v>
      </c>
      <c r="C498" s="67"/>
      <c r="D498" s="68"/>
      <c r="E498" s="69"/>
      <c r="F498" s="70"/>
      <c r="G498" s="67"/>
      <c r="H498" s="71"/>
      <c r="I498" s="72"/>
      <c r="J498" s="72"/>
      <c r="K498" s="36"/>
      <c r="L498" s="79">
        <v>498</v>
      </c>
      <c r="M498" s="79"/>
      <c r="N498" s="74"/>
      <c r="O498" s="81" t="s">
        <v>2181</v>
      </c>
      <c r="P498" s="83">
        <v>42919.145324074074</v>
      </c>
      <c r="Q498" s="81" t="s">
        <v>2346</v>
      </c>
      <c r="R498" s="81"/>
      <c r="S498" s="81"/>
      <c r="T498" s="81" t="s">
        <v>3540</v>
      </c>
      <c r="U498" s="83">
        <v>42919.145324074074</v>
      </c>
      <c r="V498" s="85" t="s">
        <v>4160</v>
      </c>
      <c r="W498" s="81"/>
      <c r="X498" s="81"/>
      <c r="Y498" s="84" t="s">
        <v>6160</v>
      </c>
      <c r="Z498" s="81"/>
    </row>
    <row r="499" spans="1:26" x14ac:dyDescent="0.25">
      <c r="A499" s="66" t="s">
        <v>491</v>
      </c>
      <c r="B499" s="66" t="s">
        <v>1697</v>
      </c>
      <c r="C499" s="67"/>
      <c r="D499" s="68"/>
      <c r="E499" s="69"/>
      <c r="F499" s="70"/>
      <c r="G499" s="67"/>
      <c r="H499" s="71"/>
      <c r="I499" s="72"/>
      <c r="J499" s="72"/>
      <c r="K499" s="36"/>
      <c r="L499" s="79">
        <v>499</v>
      </c>
      <c r="M499" s="79"/>
      <c r="N499" s="74"/>
      <c r="O499" s="81" t="s">
        <v>2181</v>
      </c>
      <c r="P499" s="83">
        <v>42919.145370370374</v>
      </c>
      <c r="Q499" s="81" t="s">
        <v>2224</v>
      </c>
      <c r="R499" s="85" t="s">
        <v>3185</v>
      </c>
      <c r="S499" s="81" t="s">
        <v>3413</v>
      </c>
      <c r="T499" s="81" t="s">
        <v>3475</v>
      </c>
      <c r="U499" s="83">
        <v>42919.145370370374</v>
      </c>
      <c r="V499" s="85" t="s">
        <v>4161</v>
      </c>
      <c r="W499" s="81"/>
      <c r="X499" s="81"/>
      <c r="Y499" s="84" t="s">
        <v>6161</v>
      </c>
      <c r="Z499" s="81"/>
    </row>
    <row r="500" spans="1:26" x14ac:dyDescent="0.25">
      <c r="A500" s="66" t="s">
        <v>492</v>
      </c>
      <c r="B500" s="66" t="s">
        <v>1664</v>
      </c>
      <c r="C500" s="67"/>
      <c r="D500" s="68"/>
      <c r="E500" s="69"/>
      <c r="F500" s="70"/>
      <c r="G500" s="67"/>
      <c r="H500" s="71"/>
      <c r="I500" s="72"/>
      <c r="J500" s="72"/>
      <c r="K500" s="36"/>
      <c r="L500" s="79">
        <v>500</v>
      </c>
      <c r="M500" s="79"/>
      <c r="N500" s="74"/>
      <c r="O500" s="81" t="s">
        <v>2181</v>
      </c>
      <c r="P500" s="83">
        <v>42919.145405092589</v>
      </c>
      <c r="Q500" s="81" t="s">
        <v>2184</v>
      </c>
      <c r="R500" s="81"/>
      <c r="S500" s="81"/>
      <c r="T500" s="81" t="s">
        <v>3476</v>
      </c>
      <c r="U500" s="83">
        <v>42919.145405092589</v>
      </c>
      <c r="V500" s="85" t="s">
        <v>4162</v>
      </c>
      <c r="W500" s="81"/>
      <c r="X500" s="81"/>
      <c r="Y500" s="84" t="s">
        <v>6162</v>
      </c>
      <c r="Z500" s="81"/>
    </row>
    <row r="501" spans="1:26" x14ac:dyDescent="0.25">
      <c r="A501" s="66" t="s">
        <v>493</v>
      </c>
      <c r="B501" s="66" t="s">
        <v>1723</v>
      </c>
      <c r="C501" s="67"/>
      <c r="D501" s="68"/>
      <c r="E501" s="69"/>
      <c r="F501" s="70"/>
      <c r="G501" s="67"/>
      <c r="H501" s="71"/>
      <c r="I501" s="72"/>
      <c r="J501" s="72"/>
      <c r="K501" s="36"/>
      <c r="L501" s="79">
        <v>501</v>
      </c>
      <c r="M501" s="79"/>
      <c r="N501" s="74"/>
      <c r="O501" s="81" t="s">
        <v>2181</v>
      </c>
      <c r="P501" s="83">
        <v>42919.140856481485</v>
      </c>
      <c r="Q501" s="81" t="s">
        <v>2251</v>
      </c>
      <c r="R501" s="85" t="s">
        <v>3190</v>
      </c>
      <c r="S501" s="81" t="s">
        <v>3414</v>
      </c>
      <c r="T501" s="81" t="s">
        <v>3508</v>
      </c>
      <c r="U501" s="83">
        <v>42919.140856481485</v>
      </c>
      <c r="V501" s="85" t="s">
        <v>4163</v>
      </c>
      <c r="W501" s="81"/>
      <c r="X501" s="81"/>
      <c r="Y501" s="84" t="s">
        <v>6163</v>
      </c>
      <c r="Z501" s="81"/>
    </row>
    <row r="502" spans="1:26" x14ac:dyDescent="0.25">
      <c r="A502" s="66" t="s">
        <v>493</v>
      </c>
      <c r="B502" s="66" t="s">
        <v>1834</v>
      </c>
      <c r="C502" s="67"/>
      <c r="D502" s="68"/>
      <c r="E502" s="69"/>
      <c r="F502" s="70"/>
      <c r="G502" s="67"/>
      <c r="H502" s="71"/>
      <c r="I502" s="72"/>
      <c r="J502" s="72"/>
      <c r="K502" s="36"/>
      <c r="L502" s="79">
        <v>502</v>
      </c>
      <c r="M502" s="79"/>
      <c r="N502" s="74"/>
      <c r="O502" s="81" t="s">
        <v>2181</v>
      </c>
      <c r="P502" s="83">
        <v>42919.142233796294</v>
      </c>
      <c r="Q502" s="81" t="s">
        <v>2405</v>
      </c>
      <c r="R502" s="81"/>
      <c r="S502" s="81"/>
      <c r="T502" s="81" t="s">
        <v>3508</v>
      </c>
      <c r="U502" s="83">
        <v>42919.142233796294</v>
      </c>
      <c r="V502" s="85" t="s">
        <v>4164</v>
      </c>
      <c r="W502" s="81"/>
      <c r="X502" s="81"/>
      <c r="Y502" s="84" t="s">
        <v>6164</v>
      </c>
      <c r="Z502" s="81"/>
    </row>
    <row r="503" spans="1:26" x14ac:dyDescent="0.25">
      <c r="A503" s="66" t="s">
        <v>493</v>
      </c>
      <c r="B503" s="66" t="s">
        <v>1834</v>
      </c>
      <c r="C503" s="67"/>
      <c r="D503" s="68"/>
      <c r="E503" s="69"/>
      <c r="F503" s="70"/>
      <c r="G503" s="67"/>
      <c r="H503" s="71"/>
      <c r="I503" s="72"/>
      <c r="J503" s="72"/>
      <c r="K503" s="36"/>
      <c r="L503" s="79">
        <v>503</v>
      </c>
      <c r="M503" s="79"/>
      <c r="N503" s="74"/>
      <c r="O503" s="81" t="s">
        <v>2181</v>
      </c>
      <c r="P503" s="83">
        <v>42919.142314814817</v>
      </c>
      <c r="Q503" s="81" t="s">
        <v>2406</v>
      </c>
      <c r="R503" s="81"/>
      <c r="S503" s="81"/>
      <c r="T503" s="81" t="s">
        <v>3508</v>
      </c>
      <c r="U503" s="83">
        <v>42919.142314814817</v>
      </c>
      <c r="V503" s="85" t="s">
        <v>4165</v>
      </c>
      <c r="W503" s="81"/>
      <c r="X503" s="81"/>
      <c r="Y503" s="84" t="s">
        <v>6165</v>
      </c>
      <c r="Z503" s="81"/>
    </row>
    <row r="504" spans="1:26" x14ac:dyDescent="0.25">
      <c r="A504" s="66" t="s">
        <v>493</v>
      </c>
      <c r="B504" s="66" t="s">
        <v>1696</v>
      </c>
      <c r="C504" s="67"/>
      <c r="D504" s="68"/>
      <c r="E504" s="69"/>
      <c r="F504" s="70"/>
      <c r="G504" s="67"/>
      <c r="H504" s="71"/>
      <c r="I504" s="72"/>
      <c r="J504" s="72"/>
      <c r="K504" s="36"/>
      <c r="L504" s="79">
        <v>504</v>
      </c>
      <c r="M504" s="79"/>
      <c r="N504" s="74"/>
      <c r="O504" s="81" t="s">
        <v>2181</v>
      </c>
      <c r="P504" s="83">
        <v>42919.145486111112</v>
      </c>
      <c r="Q504" s="81" t="s">
        <v>2222</v>
      </c>
      <c r="R504" s="81"/>
      <c r="S504" s="81"/>
      <c r="T504" s="81" t="s">
        <v>3496</v>
      </c>
      <c r="U504" s="83">
        <v>42919.145486111112</v>
      </c>
      <c r="V504" s="85" t="s">
        <v>4166</v>
      </c>
      <c r="W504" s="81"/>
      <c r="X504" s="81"/>
      <c r="Y504" s="84" t="s">
        <v>6166</v>
      </c>
      <c r="Z504" s="81"/>
    </row>
    <row r="505" spans="1:26" x14ac:dyDescent="0.25">
      <c r="A505" s="66" t="s">
        <v>494</v>
      </c>
      <c r="B505" s="66" t="s">
        <v>1835</v>
      </c>
      <c r="C505" s="67"/>
      <c r="D505" s="68"/>
      <c r="E505" s="69"/>
      <c r="F505" s="70"/>
      <c r="G505" s="67"/>
      <c r="H505" s="71"/>
      <c r="I505" s="72"/>
      <c r="J505" s="72"/>
      <c r="K505" s="36"/>
      <c r="L505" s="79">
        <v>505</v>
      </c>
      <c r="M505" s="79"/>
      <c r="N505" s="74"/>
      <c r="O505" s="81" t="s">
        <v>2181</v>
      </c>
      <c r="P505" s="83">
        <v>42919.145497685182</v>
      </c>
      <c r="Q505" s="81" t="s">
        <v>2407</v>
      </c>
      <c r="R505" s="81"/>
      <c r="S505" s="81"/>
      <c r="T505" s="81" t="s">
        <v>3475</v>
      </c>
      <c r="U505" s="83">
        <v>42919.145497685182</v>
      </c>
      <c r="V505" s="85" t="s">
        <v>4167</v>
      </c>
      <c r="W505" s="81"/>
      <c r="X505" s="81"/>
      <c r="Y505" s="84" t="s">
        <v>6167</v>
      </c>
      <c r="Z505" s="81"/>
    </row>
    <row r="506" spans="1:26" x14ac:dyDescent="0.25">
      <c r="A506" s="66" t="s">
        <v>495</v>
      </c>
      <c r="B506" s="66" t="s">
        <v>1668</v>
      </c>
      <c r="C506" s="67"/>
      <c r="D506" s="68"/>
      <c r="E506" s="69"/>
      <c r="F506" s="70"/>
      <c r="G506" s="67"/>
      <c r="H506" s="71"/>
      <c r="I506" s="72"/>
      <c r="J506" s="72"/>
      <c r="K506" s="36"/>
      <c r="L506" s="79">
        <v>506</v>
      </c>
      <c r="M506" s="79"/>
      <c r="N506" s="74"/>
      <c r="O506" s="81" t="s">
        <v>2181</v>
      </c>
      <c r="P506" s="83">
        <v>42919.139872685184</v>
      </c>
      <c r="Q506" s="81" t="s">
        <v>2189</v>
      </c>
      <c r="R506" s="81"/>
      <c r="S506" s="81"/>
      <c r="T506" s="81" t="s">
        <v>3480</v>
      </c>
      <c r="U506" s="83">
        <v>42919.139872685184</v>
      </c>
      <c r="V506" s="85" t="s">
        <v>4168</v>
      </c>
      <c r="W506" s="81"/>
      <c r="X506" s="81"/>
      <c r="Y506" s="84" t="s">
        <v>6168</v>
      </c>
      <c r="Z506" s="81"/>
    </row>
    <row r="507" spans="1:26" x14ac:dyDescent="0.25">
      <c r="A507" s="66" t="s">
        <v>495</v>
      </c>
      <c r="B507" s="66" t="s">
        <v>1669</v>
      </c>
      <c r="C507" s="67"/>
      <c r="D507" s="68"/>
      <c r="E507" s="69"/>
      <c r="F507" s="70"/>
      <c r="G507" s="67"/>
      <c r="H507" s="71"/>
      <c r="I507" s="72"/>
      <c r="J507" s="72"/>
      <c r="K507" s="36"/>
      <c r="L507" s="79">
        <v>507</v>
      </c>
      <c r="M507" s="79"/>
      <c r="N507" s="74"/>
      <c r="O507" s="81" t="s">
        <v>2181</v>
      </c>
      <c r="P507" s="83">
        <v>42919.139872685184</v>
      </c>
      <c r="Q507" s="81" t="s">
        <v>2189</v>
      </c>
      <c r="R507" s="81"/>
      <c r="S507" s="81"/>
      <c r="T507" s="81" t="s">
        <v>3480</v>
      </c>
      <c r="U507" s="83">
        <v>42919.139872685184</v>
      </c>
      <c r="V507" s="85" t="s">
        <v>4168</v>
      </c>
      <c r="W507" s="81"/>
      <c r="X507" s="81"/>
      <c r="Y507" s="84" t="s">
        <v>6168</v>
      </c>
      <c r="Z507" s="81"/>
    </row>
    <row r="508" spans="1:26" x14ac:dyDescent="0.25">
      <c r="A508" s="66" t="s">
        <v>495</v>
      </c>
      <c r="B508" s="66" t="s">
        <v>1664</v>
      </c>
      <c r="C508" s="67"/>
      <c r="D508" s="68"/>
      <c r="E508" s="69"/>
      <c r="F508" s="70"/>
      <c r="G508" s="67"/>
      <c r="H508" s="71"/>
      <c r="I508" s="72"/>
      <c r="J508" s="72"/>
      <c r="K508" s="36"/>
      <c r="L508" s="79">
        <v>508</v>
      </c>
      <c r="M508" s="79"/>
      <c r="N508" s="74"/>
      <c r="O508" s="81" t="s">
        <v>2181</v>
      </c>
      <c r="P508" s="83">
        <v>42919.145624999997</v>
      </c>
      <c r="Q508" s="81" t="s">
        <v>2184</v>
      </c>
      <c r="R508" s="81"/>
      <c r="S508" s="81"/>
      <c r="T508" s="81" t="s">
        <v>3476</v>
      </c>
      <c r="U508" s="83">
        <v>42919.145624999997</v>
      </c>
      <c r="V508" s="85" t="s">
        <v>4169</v>
      </c>
      <c r="W508" s="81"/>
      <c r="X508" s="81"/>
      <c r="Y508" s="84" t="s">
        <v>6169</v>
      </c>
      <c r="Z508" s="81"/>
    </row>
    <row r="509" spans="1:26" x14ac:dyDescent="0.25">
      <c r="A509" s="66" t="s">
        <v>496</v>
      </c>
      <c r="B509" s="66" t="s">
        <v>1141</v>
      </c>
      <c r="C509" s="67"/>
      <c r="D509" s="68"/>
      <c r="E509" s="69"/>
      <c r="F509" s="70"/>
      <c r="G509" s="67"/>
      <c r="H509" s="71"/>
      <c r="I509" s="72"/>
      <c r="J509" s="72"/>
      <c r="K509" s="36"/>
      <c r="L509" s="79">
        <v>509</v>
      </c>
      <c r="M509" s="79"/>
      <c r="N509" s="74"/>
      <c r="O509" s="81" t="s">
        <v>2181</v>
      </c>
      <c r="P509" s="83">
        <v>42919.14565972222</v>
      </c>
      <c r="Q509" s="81" t="s">
        <v>2408</v>
      </c>
      <c r="R509" s="81"/>
      <c r="S509" s="81"/>
      <c r="T509" s="81" t="s">
        <v>3561</v>
      </c>
      <c r="U509" s="83">
        <v>42919.14565972222</v>
      </c>
      <c r="V509" s="85" t="s">
        <v>4170</v>
      </c>
      <c r="W509" s="81"/>
      <c r="X509" s="81"/>
      <c r="Y509" s="84" t="s">
        <v>6170</v>
      </c>
      <c r="Z509" s="81"/>
    </row>
    <row r="510" spans="1:26" x14ac:dyDescent="0.25">
      <c r="A510" s="66" t="s">
        <v>497</v>
      </c>
      <c r="B510" s="66" t="s">
        <v>1664</v>
      </c>
      <c r="C510" s="67"/>
      <c r="D510" s="68"/>
      <c r="E510" s="69"/>
      <c r="F510" s="70"/>
      <c r="G510" s="67"/>
      <c r="H510" s="71"/>
      <c r="I510" s="72"/>
      <c r="J510" s="72"/>
      <c r="K510" s="36"/>
      <c r="L510" s="79">
        <v>510</v>
      </c>
      <c r="M510" s="79"/>
      <c r="N510" s="74"/>
      <c r="O510" s="81" t="s">
        <v>2181</v>
      </c>
      <c r="P510" s="83">
        <v>42919.145694444444</v>
      </c>
      <c r="Q510" s="81" t="s">
        <v>2184</v>
      </c>
      <c r="R510" s="81"/>
      <c r="S510" s="81"/>
      <c r="T510" s="81" t="s">
        <v>3476</v>
      </c>
      <c r="U510" s="83">
        <v>42919.145694444444</v>
      </c>
      <c r="V510" s="85" t="s">
        <v>4171</v>
      </c>
      <c r="W510" s="81"/>
      <c r="X510" s="81"/>
      <c r="Y510" s="84" t="s">
        <v>6171</v>
      </c>
      <c r="Z510" s="81"/>
    </row>
    <row r="511" spans="1:26" x14ac:dyDescent="0.25">
      <c r="A511" s="66" t="s">
        <v>498</v>
      </c>
      <c r="B511" s="66" t="s">
        <v>1836</v>
      </c>
      <c r="C511" s="67"/>
      <c r="D511" s="68"/>
      <c r="E511" s="69"/>
      <c r="F511" s="70"/>
      <c r="G511" s="67"/>
      <c r="H511" s="71"/>
      <c r="I511" s="72"/>
      <c r="J511" s="72"/>
      <c r="K511" s="36"/>
      <c r="L511" s="79">
        <v>511</v>
      </c>
      <c r="M511" s="79"/>
      <c r="N511" s="74"/>
      <c r="O511" s="81" t="s">
        <v>2181</v>
      </c>
      <c r="P511" s="83">
        <v>42919.144328703704</v>
      </c>
      <c r="Q511" s="81" t="s">
        <v>2409</v>
      </c>
      <c r="R511" s="81"/>
      <c r="S511" s="81"/>
      <c r="T511" s="81" t="s">
        <v>3475</v>
      </c>
      <c r="U511" s="83">
        <v>42919.144328703704</v>
      </c>
      <c r="V511" s="85" t="s">
        <v>4172</v>
      </c>
      <c r="W511" s="81"/>
      <c r="X511" s="81"/>
      <c r="Y511" s="84" t="s">
        <v>6172</v>
      </c>
      <c r="Z511" s="81"/>
    </row>
    <row r="512" spans="1:26" x14ac:dyDescent="0.25">
      <c r="A512" s="66" t="s">
        <v>498</v>
      </c>
      <c r="B512" s="66" t="s">
        <v>1664</v>
      </c>
      <c r="C512" s="67"/>
      <c r="D512" s="68"/>
      <c r="E512" s="69"/>
      <c r="F512" s="70"/>
      <c r="G512" s="67"/>
      <c r="H512" s="71"/>
      <c r="I512" s="72"/>
      <c r="J512" s="72"/>
      <c r="K512" s="36"/>
      <c r="L512" s="79">
        <v>512</v>
      </c>
      <c r="M512" s="79"/>
      <c r="N512" s="74"/>
      <c r="O512" s="81" t="s">
        <v>2181</v>
      </c>
      <c r="P512" s="83">
        <v>42919.14570601852</v>
      </c>
      <c r="Q512" s="81" t="s">
        <v>2184</v>
      </c>
      <c r="R512" s="81"/>
      <c r="S512" s="81"/>
      <c r="T512" s="81" t="s">
        <v>3476</v>
      </c>
      <c r="U512" s="83">
        <v>42919.14570601852</v>
      </c>
      <c r="V512" s="85" t="s">
        <v>4173</v>
      </c>
      <c r="W512" s="81"/>
      <c r="X512" s="81"/>
      <c r="Y512" s="84" t="s">
        <v>6173</v>
      </c>
      <c r="Z512" s="81"/>
    </row>
    <row r="513" spans="1:26" x14ac:dyDescent="0.25">
      <c r="A513" s="66" t="s">
        <v>499</v>
      </c>
      <c r="B513" s="66" t="s">
        <v>1837</v>
      </c>
      <c r="C513" s="67"/>
      <c r="D513" s="68"/>
      <c r="E513" s="69"/>
      <c r="F513" s="70"/>
      <c r="G513" s="67"/>
      <c r="H513" s="71"/>
      <c r="I513" s="72"/>
      <c r="J513" s="72"/>
      <c r="K513" s="36"/>
      <c r="L513" s="79">
        <v>513</v>
      </c>
      <c r="M513" s="79"/>
      <c r="N513" s="74"/>
      <c r="O513" s="81" t="s">
        <v>2181</v>
      </c>
      <c r="P513" s="83">
        <v>42919.14571759259</v>
      </c>
      <c r="Q513" s="81" t="s">
        <v>2410</v>
      </c>
      <c r="R513" s="81"/>
      <c r="S513" s="81"/>
      <c r="T513" s="81" t="s">
        <v>3562</v>
      </c>
      <c r="U513" s="83">
        <v>42919.14571759259</v>
      </c>
      <c r="V513" s="85" t="s">
        <v>4174</v>
      </c>
      <c r="W513" s="81"/>
      <c r="X513" s="81"/>
      <c r="Y513" s="84" t="s">
        <v>6174</v>
      </c>
      <c r="Z513" s="81"/>
    </row>
    <row r="514" spans="1:26" x14ac:dyDescent="0.25">
      <c r="A514" s="66" t="s">
        <v>499</v>
      </c>
      <c r="B514" s="66" t="s">
        <v>1698</v>
      </c>
      <c r="C514" s="67"/>
      <c r="D514" s="68"/>
      <c r="E514" s="69"/>
      <c r="F514" s="70"/>
      <c r="G514" s="67"/>
      <c r="H514" s="71"/>
      <c r="I514" s="72"/>
      <c r="J514" s="72"/>
      <c r="K514" s="36"/>
      <c r="L514" s="79">
        <v>514</v>
      </c>
      <c r="M514" s="79"/>
      <c r="N514" s="74"/>
      <c r="O514" s="81" t="s">
        <v>2181</v>
      </c>
      <c r="P514" s="83">
        <v>42919.14571759259</v>
      </c>
      <c r="Q514" s="81" t="s">
        <v>2410</v>
      </c>
      <c r="R514" s="81"/>
      <c r="S514" s="81"/>
      <c r="T514" s="81" t="s">
        <v>3562</v>
      </c>
      <c r="U514" s="83">
        <v>42919.14571759259</v>
      </c>
      <c r="V514" s="85" t="s">
        <v>4174</v>
      </c>
      <c r="W514" s="81"/>
      <c r="X514" s="81"/>
      <c r="Y514" s="84" t="s">
        <v>6174</v>
      </c>
      <c r="Z514" s="81"/>
    </row>
    <row r="515" spans="1:26" x14ac:dyDescent="0.25">
      <c r="A515" s="66" t="s">
        <v>500</v>
      </c>
      <c r="B515" s="66" t="s">
        <v>500</v>
      </c>
      <c r="C515" s="67"/>
      <c r="D515" s="68"/>
      <c r="E515" s="69"/>
      <c r="F515" s="70"/>
      <c r="G515" s="67"/>
      <c r="H515" s="71"/>
      <c r="I515" s="72"/>
      <c r="J515" s="72"/>
      <c r="K515" s="36"/>
      <c r="L515" s="79">
        <v>515</v>
      </c>
      <c r="M515" s="79"/>
      <c r="N515" s="74"/>
      <c r="O515" s="81" t="s">
        <v>179</v>
      </c>
      <c r="P515" s="83">
        <v>42919.145729166667</v>
      </c>
      <c r="Q515" s="81" t="s">
        <v>2411</v>
      </c>
      <c r="R515" s="81"/>
      <c r="S515" s="81"/>
      <c r="T515" s="81" t="s">
        <v>3563</v>
      </c>
      <c r="U515" s="83">
        <v>42919.145729166667</v>
      </c>
      <c r="V515" s="85" t="s">
        <v>4175</v>
      </c>
      <c r="W515" s="81"/>
      <c r="X515" s="81"/>
      <c r="Y515" s="84" t="s">
        <v>6175</v>
      </c>
      <c r="Z515" s="81"/>
    </row>
    <row r="516" spans="1:26" x14ac:dyDescent="0.25">
      <c r="A516" s="66" t="s">
        <v>501</v>
      </c>
      <c r="B516" s="66" t="s">
        <v>501</v>
      </c>
      <c r="C516" s="67"/>
      <c r="D516" s="68"/>
      <c r="E516" s="69"/>
      <c r="F516" s="70"/>
      <c r="G516" s="67"/>
      <c r="H516" s="71"/>
      <c r="I516" s="72"/>
      <c r="J516" s="72"/>
      <c r="K516" s="36"/>
      <c r="L516" s="79">
        <v>516</v>
      </c>
      <c r="M516" s="79"/>
      <c r="N516" s="74"/>
      <c r="O516" s="81" t="s">
        <v>179</v>
      </c>
      <c r="P516" s="83">
        <v>42919.145787037036</v>
      </c>
      <c r="Q516" s="81" t="s">
        <v>2412</v>
      </c>
      <c r="R516" s="81"/>
      <c r="S516" s="81"/>
      <c r="T516" s="81" t="s">
        <v>3475</v>
      </c>
      <c r="U516" s="83">
        <v>42919.145787037036</v>
      </c>
      <c r="V516" s="85" t="s">
        <v>4176</v>
      </c>
      <c r="W516" s="81"/>
      <c r="X516" s="81"/>
      <c r="Y516" s="84" t="s">
        <v>6176</v>
      </c>
      <c r="Z516" s="84" t="s">
        <v>7797</v>
      </c>
    </row>
    <row r="517" spans="1:26" x14ac:dyDescent="0.25">
      <c r="A517" s="66" t="s">
        <v>502</v>
      </c>
      <c r="B517" s="66" t="s">
        <v>1677</v>
      </c>
      <c r="C517" s="67"/>
      <c r="D517" s="68"/>
      <c r="E517" s="69"/>
      <c r="F517" s="70"/>
      <c r="G517" s="67"/>
      <c r="H517" s="71"/>
      <c r="I517" s="72"/>
      <c r="J517" s="72"/>
      <c r="K517" s="36"/>
      <c r="L517" s="79">
        <v>517</v>
      </c>
      <c r="M517" s="79"/>
      <c r="N517" s="74"/>
      <c r="O517" s="81" t="s">
        <v>2181</v>
      </c>
      <c r="P517" s="83">
        <v>42919.136076388888</v>
      </c>
      <c r="Q517" s="81" t="s">
        <v>2201</v>
      </c>
      <c r="R517" s="85" t="s">
        <v>3180</v>
      </c>
      <c r="S517" s="81" t="s">
        <v>3409</v>
      </c>
      <c r="T517" s="81" t="s">
        <v>3475</v>
      </c>
      <c r="U517" s="83">
        <v>42919.136076388888</v>
      </c>
      <c r="V517" s="85" t="s">
        <v>4177</v>
      </c>
      <c r="W517" s="81"/>
      <c r="X517" s="81"/>
      <c r="Y517" s="84" t="s">
        <v>6177</v>
      </c>
      <c r="Z517" s="81"/>
    </row>
    <row r="518" spans="1:26" x14ac:dyDescent="0.25">
      <c r="A518" s="66" t="s">
        <v>502</v>
      </c>
      <c r="B518" s="66" t="s">
        <v>1678</v>
      </c>
      <c r="C518" s="67"/>
      <c r="D518" s="68"/>
      <c r="E518" s="69"/>
      <c r="F518" s="70"/>
      <c r="G518" s="67"/>
      <c r="H518" s="71"/>
      <c r="I518" s="72"/>
      <c r="J518" s="72"/>
      <c r="K518" s="36"/>
      <c r="L518" s="79">
        <v>518</v>
      </c>
      <c r="M518" s="79"/>
      <c r="N518" s="74"/>
      <c r="O518" s="81" t="s">
        <v>2181</v>
      </c>
      <c r="P518" s="83">
        <v>42919.136076388888</v>
      </c>
      <c r="Q518" s="81" t="s">
        <v>2201</v>
      </c>
      <c r="R518" s="85" t="s">
        <v>3180</v>
      </c>
      <c r="S518" s="81" t="s">
        <v>3409</v>
      </c>
      <c r="T518" s="81" t="s">
        <v>3475</v>
      </c>
      <c r="U518" s="83">
        <v>42919.136076388888</v>
      </c>
      <c r="V518" s="85" t="s">
        <v>4177</v>
      </c>
      <c r="W518" s="81"/>
      <c r="X518" s="81"/>
      <c r="Y518" s="84" t="s">
        <v>6177</v>
      </c>
      <c r="Z518" s="81"/>
    </row>
    <row r="519" spans="1:26" x14ac:dyDescent="0.25">
      <c r="A519" s="66" t="s">
        <v>502</v>
      </c>
      <c r="B519" s="66" t="s">
        <v>1672</v>
      </c>
      <c r="C519" s="67"/>
      <c r="D519" s="68"/>
      <c r="E519" s="69"/>
      <c r="F519" s="70"/>
      <c r="G519" s="67"/>
      <c r="H519" s="71"/>
      <c r="I519" s="72"/>
      <c r="J519" s="72"/>
      <c r="K519" s="36"/>
      <c r="L519" s="79">
        <v>519</v>
      </c>
      <c r="M519" s="79"/>
      <c r="N519" s="74"/>
      <c r="O519" s="81" t="s">
        <v>2181</v>
      </c>
      <c r="P519" s="83">
        <v>42919.136076388888</v>
      </c>
      <c r="Q519" s="81" t="s">
        <v>2201</v>
      </c>
      <c r="R519" s="85" t="s">
        <v>3180</v>
      </c>
      <c r="S519" s="81" t="s">
        <v>3409</v>
      </c>
      <c r="T519" s="81" t="s">
        <v>3475</v>
      </c>
      <c r="U519" s="83">
        <v>42919.136076388888</v>
      </c>
      <c r="V519" s="85" t="s">
        <v>4177</v>
      </c>
      <c r="W519" s="81"/>
      <c r="X519" s="81"/>
      <c r="Y519" s="84" t="s">
        <v>6177</v>
      </c>
      <c r="Z519" s="81"/>
    </row>
    <row r="520" spans="1:26" x14ac:dyDescent="0.25">
      <c r="A520" s="66" t="s">
        <v>502</v>
      </c>
      <c r="B520" s="66" t="s">
        <v>1225</v>
      </c>
      <c r="C520" s="67"/>
      <c r="D520" s="68"/>
      <c r="E520" s="69"/>
      <c r="F520" s="70"/>
      <c r="G520" s="67"/>
      <c r="H520" s="71"/>
      <c r="I520" s="72"/>
      <c r="J520" s="72"/>
      <c r="K520" s="36"/>
      <c r="L520" s="79">
        <v>520</v>
      </c>
      <c r="M520" s="79"/>
      <c r="N520" s="74"/>
      <c r="O520" s="81" t="s">
        <v>2181</v>
      </c>
      <c r="P520" s="83">
        <v>42919.136076388888</v>
      </c>
      <c r="Q520" s="81" t="s">
        <v>2201</v>
      </c>
      <c r="R520" s="85" t="s">
        <v>3180</v>
      </c>
      <c r="S520" s="81" t="s">
        <v>3409</v>
      </c>
      <c r="T520" s="81" t="s">
        <v>3475</v>
      </c>
      <c r="U520" s="83">
        <v>42919.136076388888</v>
      </c>
      <c r="V520" s="85" t="s">
        <v>4177</v>
      </c>
      <c r="W520" s="81"/>
      <c r="X520" s="81"/>
      <c r="Y520" s="84" t="s">
        <v>6177</v>
      </c>
      <c r="Z520" s="81"/>
    </row>
    <row r="521" spans="1:26" x14ac:dyDescent="0.25">
      <c r="A521" s="66" t="s">
        <v>502</v>
      </c>
      <c r="B521" s="66" t="s">
        <v>1679</v>
      </c>
      <c r="C521" s="67"/>
      <c r="D521" s="68"/>
      <c r="E521" s="69"/>
      <c r="F521" s="70"/>
      <c r="G521" s="67"/>
      <c r="H521" s="71"/>
      <c r="I521" s="72"/>
      <c r="J521" s="72"/>
      <c r="K521" s="36"/>
      <c r="L521" s="79">
        <v>521</v>
      </c>
      <c r="M521" s="79"/>
      <c r="N521" s="74"/>
      <c r="O521" s="81" t="s">
        <v>2181</v>
      </c>
      <c r="P521" s="83">
        <v>42919.136076388888</v>
      </c>
      <c r="Q521" s="81" t="s">
        <v>2201</v>
      </c>
      <c r="R521" s="85" t="s">
        <v>3180</v>
      </c>
      <c r="S521" s="81" t="s">
        <v>3409</v>
      </c>
      <c r="T521" s="81" t="s">
        <v>3475</v>
      </c>
      <c r="U521" s="83">
        <v>42919.136076388888</v>
      </c>
      <c r="V521" s="85" t="s">
        <v>4177</v>
      </c>
      <c r="W521" s="81"/>
      <c r="X521" s="81"/>
      <c r="Y521" s="84" t="s">
        <v>6177</v>
      </c>
      <c r="Z521" s="81"/>
    </row>
    <row r="522" spans="1:26" x14ac:dyDescent="0.25">
      <c r="A522" s="66" t="s">
        <v>502</v>
      </c>
      <c r="B522" s="66" t="s">
        <v>1741</v>
      </c>
      <c r="C522" s="67"/>
      <c r="D522" s="68"/>
      <c r="E522" s="69"/>
      <c r="F522" s="70"/>
      <c r="G522" s="67"/>
      <c r="H522" s="71"/>
      <c r="I522" s="72"/>
      <c r="J522" s="72"/>
      <c r="K522" s="36"/>
      <c r="L522" s="79">
        <v>522</v>
      </c>
      <c r="M522" s="79"/>
      <c r="N522" s="74"/>
      <c r="O522" s="81" t="s">
        <v>2181</v>
      </c>
      <c r="P522" s="83">
        <v>42919.145810185182</v>
      </c>
      <c r="Q522" s="81" t="s">
        <v>2413</v>
      </c>
      <c r="R522" s="81"/>
      <c r="S522" s="81"/>
      <c r="T522" s="81" t="s">
        <v>3564</v>
      </c>
      <c r="U522" s="83">
        <v>42919.145810185182</v>
      </c>
      <c r="V522" s="85" t="s">
        <v>4178</v>
      </c>
      <c r="W522" s="81"/>
      <c r="X522" s="81"/>
      <c r="Y522" s="84" t="s">
        <v>6178</v>
      </c>
      <c r="Z522" s="81"/>
    </row>
    <row r="523" spans="1:26" x14ac:dyDescent="0.25">
      <c r="A523" s="66" t="s">
        <v>502</v>
      </c>
      <c r="B523" s="66" t="s">
        <v>1838</v>
      </c>
      <c r="C523" s="67"/>
      <c r="D523" s="68"/>
      <c r="E523" s="69"/>
      <c r="F523" s="70"/>
      <c r="G523" s="67"/>
      <c r="H523" s="71"/>
      <c r="I523" s="72"/>
      <c r="J523" s="72"/>
      <c r="K523" s="36"/>
      <c r="L523" s="79">
        <v>523</v>
      </c>
      <c r="M523" s="79"/>
      <c r="N523" s="74"/>
      <c r="O523" s="81" t="s">
        <v>2181</v>
      </c>
      <c r="P523" s="83">
        <v>42919.145810185182</v>
      </c>
      <c r="Q523" s="81" t="s">
        <v>2413</v>
      </c>
      <c r="R523" s="81"/>
      <c r="S523" s="81"/>
      <c r="T523" s="81" t="s">
        <v>3564</v>
      </c>
      <c r="U523" s="83">
        <v>42919.145810185182</v>
      </c>
      <c r="V523" s="85" t="s">
        <v>4178</v>
      </c>
      <c r="W523" s="81"/>
      <c r="X523" s="81"/>
      <c r="Y523" s="84" t="s">
        <v>6178</v>
      </c>
      <c r="Z523" s="81"/>
    </row>
    <row r="524" spans="1:26" x14ac:dyDescent="0.25">
      <c r="A524" s="66" t="s">
        <v>503</v>
      </c>
      <c r="B524" s="66" t="s">
        <v>1839</v>
      </c>
      <c r="C524" s="67"/>
      <c r="D524" s="68"/>
      <c r="E524" s="69"/>
      <c r="F524" s="70"/>
      <c r="G524" s="67"/>
      <c r="H524" s="71"/>
      <c r="I524" s="72"/>
      <c r="J524" s="72"/>
      <c r="K524" s="36"/>
      <c r="L524" s="79">
        <v>524</v>
      </c>
      <c r="M524" s="79"/>
      <c r="N524" s="74"/>
      <c r="O524" s="81" t="s">
        <v>2182</v>
      </c>
      <c r="P524" s="83">
        <v>42919.145856481482</v>
      </c>
      <c r="Q524" s="81" t="s">
        <v>2414</v>
      </c>
      <c r="R524" s="81"/>
      <c r="S524" s="81"/>
      <c r="T524" s="81" t="s">
        <v>3475</v>
      </c>
      <c r="U524" s="83">
        <v>42919.145856481482</v>
      </c>
      <c r="V524" s="85" t="s">
        <v>4179</v>
      </c>
      <c r="W524" s="81"/>
      <c r="X524" s="81"/>
      <c r="Y524" s="84" t="s">
        <v>6179</v>
      </c>
      <c r="Z524" s="81"/>
    </row>
    <row r="525" spans="1:26" x14ac:dyDescent="0.25">
      <c r="A525" s="66" t="s">
        <v>504</v>
      </c>
      <c r="B525" s="66" t="s">
        <v>1761</v>
      </c>
      <c r="C525" s="67"/>
      <c r="D525" s="68"/>
      <c r="E525" s="69"/>
      <c r="F525" s="70"/>
      <c r="G525" s="67"/>
      <c r="H525" s="71"/>
      <c r="I525" s="72"/>
      <c r="J525" s="72"/>
      <c r="K525" s="36"/>
      <c r="L525" s="79">
        <v>525</v>
      </c>
      <c r="M525" s="79"/>
      <c r="N525" s="74"/>
      <c r="O525" s="81" t="s">
        <v>2181</v>
      </c>
      <c r="P525" s="83">
        <v>42919.145891203705</v>
      </c>
      <c r="Q525" s="81" t="s">
        <v>2415</v>
      </c>
      <c r="R525" s="81"/>
      <c r="S525" s="81"/>
      <c r="T525" s="81" t="s">
        <v>3475</v>
      </c>
      <c r="U525" s="83">
        <v>42919.145891203705</v>
      </c>
      <c r="V525" s="85" t="s">
        <v>4180</v>
      </c>
      <c r="W525" s="81"/>
      <c r="X525" s="81"/>
      <c r="Y525" s="84" t="s">
        <v>6180</v>
      </c>
      <c r="Z525" s="81"/>
    </row>
    <row r="526" spans="1:26" x14ac:dyDescent="0.25">
      <c r="A526" s="66" t="s">
        <v>504</v>
      </c>
      <c r="B526" s="66" t="s">
        <v>1723</v>
      </c>
      <c r="C526" s="67"/>
      <c r="D526" s="68"/>
      <c r="E526" s="69"/>
      <c r="F526" s="70"/>
      <c r="G526" s="67"/>
      <c r="H526" s="71"/>
      <c r="I526" s="72"/>
      <c r="J526" s="72"/>
      <c r="K526" s="36"/>
      <c r="L526" s="79">
        <v>526</v>
      </c>
      <c r="M526" s="79"/>
      <c r="N526" s="74"/>
      <c r="O526" s="81" t="s">
        <v>2181</v>
      </c>
      <c r="P526" s="83">
        <v>42919.145891203705</v>
      </c>
      <c r="Q526" s="81" t="s">
        <v>2415</v>
      </c>
      <c r="R526" s="81"/>
      <c r="S526" s="81"/>
      <c r="T526" s="81" t="s">
        <v>3475</v>
      </c>
      <c r="U526" s="83">
        <v>42919.145891203705</v>
      </c>
      <c r="V526" s="85" t="s">
        <v>4180</v>
      </c>
      <c r="W526" s="81"/>
      <c r="X526" s="81"/>
      <c r="Y526" s="84" t="s">
        <v>6180</v>
      </c>
      <c r="Z526" s="81"/>
    </row>
    <row r="527" spans="1:26" x14ac:dyDescent="0.25">
      <c r="A527" s="66" t="s">
        <v>505</v>
      </c>
      <c r="B527" s="66" t="s">
        <v>1840</v>
      </c>
      <c r="C527" s="67"/>
      <c r="D527" s="68"/>
      <c r="E527" s="69"/>
      <c r="F527" s="70"/>
      <c r="G527" s="67"/>
      <c r="H527" s="71"/>
      <c r="I527" s="72"/>
      <c r="J527" s="72"/>
      <c r="K527" s="36"/>
      <c r="L527" s="79">
        <v>527</v>
      </c>
      <c r="M527" s="79"/>
      <c r="N527" s="74"/>
      <c r="O527" s="81" t="s">
        <v>2181</v>
      </c>
      <c r="P527" s="83">
        <v>42919.145972222221</v>
      </c>
      <c r="Q527" s="81" t="s">
        <v>2416</v>
      </c>
      <c r="R527" s="81"/>
      <c r="S527" s="81"/>
      <c r="T527" s="81" t="s">
        <v>3565</v>
      </c>
      <c r="U527" s="83">
        <v>42919.145972222221</v>
      </c>
      <c r="V527" s="85" t="s">
        <v>4181</v>
      </c>
      <c r="W527" s="81"/>
      <c r="X527" s="81"/>
      <c r="Y527" s="84" t="s">
        <v>6181</v>
      </c>
      <c r="Z527" s="81"/>
    </row>
    <row r="528" spans="1:26" x14ac:dyDescent="0.25">
      <c r="A528" s="66" t="s">
        <v>506</v>
      </c>
      <c r="B528" s="66" t="s">
        <v>1841</v>
      </c>
      <c r="C528" s="67"/>
      <c r="D528" s="68"/>
      <c r="E528" s="69"/>
      <c r="F528" s="70"/>
      <c r="G528" s="67"/>
      <c r="H528" s="71"/>
      <c r="I528" s="72"/>
      <c r="J528" s="72"/>
      <c r="K528" s="36"/>
      <c r="L528" s="79">
        <v>528</v>
      </c>
      <c r="M528" s="79"/>
      <c r="N528" s="74"/>
      <c r="O528" s="81" t="s">
        <v>2181</v>
      </c>
      <c r="P528" s="83">
        <v>42919.145972222221</v>
      </c>
      <c r="Q528" s="81" t="s">
        <v>2417</v>
      </c>
      <c r="R528" s="81"/>
      <c r="S528" s="81"/>
      <c r="T528" s="81" t="s">
        <v>3475</v>
      </c>
      <c r="U528" s="83">
        <v>42919.145972222221</v>
      </c>
      <c r="V528" s="85" t="s">
        <v>4182</v>
      </c>
      <c r="W528" s="81"/>
      <c r="X528" s="81"/>
      <c r="Y528" s="84" t="s">
        <v>6182</v>
      </c>
      <c r="Z528" s="81"/>
    </row>
    <row r="529" spans="1:26" x14ac:dyDescent="0.25">
      <c r="A529" s="66" t="s">
        <v>507</v>
      </c>
      <c r="B529" s="66" t="s">
        <v>1677</v>
      </c>
      <c r="C529" s="67"/>
      <c r="D529" s="68"/>
      <c r="E529" s="69"/>
      <c r="F529" s="70"/>
      <c r="G529" s="67"/>
      <c r="H529" s="71"/>
      <c r="I529" s="72"/>
      <c r="J529" s="72"/>
      <c r="K529" s="36"/>
      <c r="L529" s="79">
        <v>529</v>
      </c>
      <c r="M529" s="79"/>
      <c r="N529" s="74"/>
      <c r="O529" s="81" t="s">
        <v>2181</v>
      </c>
      <c r="P529" s="83">
        <v>42919.146006944444</v>
      </c>
      <c r="Q529" s="81" t="s">
        <v>2201</v>
      </c>
      <c r="R529" s="85" t="s">
        <v>3180</v>
      </c>
      <c r="S529" s="81" t="s">
        <v>3409</v>
      </c>
      <c r="T529" s="81" t="s">
        <v>3475</v>
      </c>
      <c r="U529" s="83">
        <v>42919.146006944444</v>
      </c>
      <c r="V529" s="85" t="s">
        <v>4183</v>
      </c>
      <c r="W529" s="81"/>
      <c r="X529" s="81"/>
      <c r="Y529" s="84" t="s">
        <v>6183</v>
      </c>
      <c r="Z529" s="81"/>
    </row>
    <row r="530" spans="1:26" x14ac:dyDescent="0.25">
      <c r="A530" s="66" t="s">
        <v>507</v>
      </c>
      <c r="B530" s="66" t="s">
        <v>1678</v>
      </c>
      <c r="C530" s="67"/>
      <c r="D530" s="68"/>
      <c r="E530" s="69"/>
      <c r="F530" s="70"/>
      <c r="G530" s="67"/>
      <c r="H530" s="71"/>
      <c r="I530" s="72"/>
      <c r="J530" s="72"/>
      <c r="K530" s="36"/>
      <c r="L530" s="79">
        <v>530</v>
      </c>
      <c r="M530" s="79"/>
      <c r="N530" s="74"/>
      <c r="O530" s="81" t="s">
        <v>2181</v>
      </c>
      <c r="P530" s="83">
        <v>42919.146006944444</v>
      </c>
      <c r="Q530" s="81" t="s">
        <v>2201</v>
      </c>
      <c r="R530" s="85" t="s">
        <v>3180</v>
      </c>
      <c r="S530" s="81" t="s">
        <v>3409</v>
      </c>
      <c r="T530" s="81" t="s">
        <v>3475</v>
      </c>
      <c r="U530" s="83">
        <v>42919.146006944444</v>
      </c>
      <c r="V530" s="85" t="s">
        <v>4183</v>
      </c>
      <c r="W530" s="81"/>
      <c r="X530" s="81"/>
      <c r="Y530" s="84" t="s">
        <v>6183</v>
      </c>
      <c r="Z530" s="81"/>
    </row>
    <row r="531" spans="1:26" x14ac:dyDescent="0.25">
      <c r="A531" s="66" t="s">
        <v>507</v>
      </c>
      <c r="B531" s="66" t="s">
        <v>1672</v>
      </c>
      <c r="C531" s="67"/>
      <c r="D531" s="68"/>
      <c r="E531" s="69"/>
      <c r="F531" s="70"/>
      <c r="G531" s="67"/>
      <c r="H531" s="71"/>
      <c r="I531" s="72"/>
      <c r="J531" s="72"/>
      <c r="K531" s="36"/>
      <c r="L531" s="79">
        <v>531</v>
      </c>
      <c r="M531" s="79"/>
      <c r="N531" s="74"/>
      <c r="O531" s="81" t="s">
        <v>2181</v>
      </c>
      <c r="P531" s="83">
        <v>42919.146006944444</v>
      </c>
      <c r="Q531" s="81" t="s">
        <v>2201</v>
      </c>
      <c r="R531" s="85" t="s">
        <v>3180</v>
      </c>
      <c r="S531" s="81" t="s">
        <v>3409</v>
      </c>
      <c r="T531" s="81" t="s">
        <v>3475</v>
      </c>
      <c r="U531" s="83">
        <v>42919.146006944444</v>
      </c>
      <c r="V531" s="85" t="s">
        <v>4183</v>
      </c>
      <c r="W531" s="81"/>
      <c r="X531" s="81"/>
      <c r="Y531" s="84" t="s">
        <v>6183</v>
      </c>
      <c r="Z531" s="81"/>
    </row>
    <row r="532" spans="1:26" x14ac:dyDescent="0.25">
      <c r="A532" s="66" t="s">
        <v>507</v>
      </c>
      <c r="B532" s="66" t="s">
        <v>1225</v>
      </c>
      <c r="C532" s="67"/>
      <c r="D532" s="68"/>
      <c r="E532" s="69"/>
      <c r="F532" s="70"/>
      <c r="G532" s="67"/>
      <c r="H532" s="71"/>
      <c r="I532" s="72"/>
      <c r="J532" s="72"/>
      <c r="K532" s="36"/>
      <c r="L532" s="79">
        <v>532</v>
      </c>
      <c r="M532" s="79"/>
      <c r="N532" s="74"/>
      <c r="O532" s="81" t="s">
        <v>2181</v>
      </c>
      <c r="P532" s="83">
        <v>42919.146006944444</v>
      </c>
      <c r="Q532" s="81" t="s">
        <v>2201</v>
      </c>
      <c r="R532" s="85" t="s">
        <v>3180</v>
      </c>
      <c r="S532" s="81" t="s">
        <v>3409</v>
      </c>
      <c r="T532" s="81" t="s">
        <v>3475</v>
      </c>
      <c r="U532" s="83">
        <v>42919.146006944444</v>
      </c>
      <c r="V532" s="85" t="s">
        <v>4183</v>
      </c>
      <c r="W532" s="81"/>
      <c r="X532" s="81"/>
      <c r="Y532" s="84" t="s">
        <v>6183</v>
      </c>
      <c r="Z532" s="81"/>
    </row>
    <row r="533" spans="1:26" x14ac:dyDescent="0.25">
      <c r="A533" s="66" t="s">
        <v>507</v>
      </c>
      <c r="B533" s="66" t="s">
        <v>1679</v>
      </c>
      <c r="C533" s="67"/>
      <c r="D533" s="68"/>
      <c r="E533" s="69"/>
      <c r="F533" s="70"/>
      <c r="G533" s="67"/>
      <c r="H533" s="71"/>
      <c r="I533" s="72"/>
      <c r="J533" s="72"/>
      <c r="K533" s="36"/>
      <c r="L533" s="79">
        <v>533</v>
      </c>
      <c r="M533" s="79"/>
      <c r="N533" s="74"/>
      <c r="O533" s="81" t="s">
        <v>2181</v>
      </c>
      <c r="P533" s="83">
        <v>42919.146006944444</v>
      </c>
      <c r="Q533" s="81" t="s">
        <v>2201</v>
      </c>
      <c r="R533" s="85" t="s">
        <v>3180</v>
      </c>
      <c r="S533" s="81" t="s">
        <v>3409</v>
      </c>
      <c r="T533" s="81" t="s">
        <v>3475</v>
      </c>
      <c r="U533" s="83">
        <v>42919.146006944444</v>
      </c>
      <c r="V533" s="85" t="s">
        <v>4183</v>
      </c>
      <c r="W533" s="81"/>
      <c r="X533" s="81"/>
      <c r="Y533" s="84" t="s">
        <v>6183</v>
      </c>
      <c r="Z533" s="81"/>
    </row>
    <row r="534" spans="1:26" x14ac:dyDescent="0.25">
      <c r="A534" s="66" t="s">
        <v>508</v>
      </c>
      <c r="B534" s="66" t="s">
        <v>508</v>
      </c>
      <c r="C534" s="67"/>
      <c r="D534" s="68"/>
      <c r="E534" s="69"/>
      <c r="F534" s="70"/>
      <c r="G534" s="67"/>
      <c r="H534" s="71"/>
      <c r="I534" s="72"/>
      <c r="J534" s="72"/>
      <c r="K534" s="36"/>
      <c r="L534" s="79">
        <v>534</v>
      </c>
      <c r="M534" s="79"/>
      <c r="N534" s="74"/>
      <c r="O534" s="81" t="s">
        <v>179</v>
      </c>
      <c r="P534" s="83">
        <v>42919.14603009259</v>
      </c>
      <c r="Q534" s="81" t="s">
        <v>2418</v>
      </c>
      <c r="R534" s="85" t="s">
        <v>3229</v>
      </c>
      <c r="S534" s="81" t="s">
        <v>3412</v>
      </c>
      <c r="T534" s="81" t="s">
        <v>3475</v>
      </c>
      <c r="U534" s="83">
        <v>42919.14603009259</v>
      </c>
      <c r="V534" s="85" t="s">
        <v>4184</v>
      </c>
      <c r="W534" s="81"/>
      <c r="X534" s="81"/>
      <c r="Y534" s="84" t="s">
        <v>6184</v>
      </c>
      <c r="Z534" s="81"/>
    </row>
    <row r="535" spans="1:26" x14ac:dyDescent="0.25">
      <c r="A535" s="66" t="s">
        <v>509</v>
      </c>
      <c r="B535" s="66" t="s">
        <v>1793</v>
      </c>
      <c r="C535" s="67"/>
      <c r="D535" s="68"/>
      <c r="E535" s="69"/>
      <c r="F535" s="70"/>
      <c r="G535" s="67"/>
      <c r="H535" s="71"/>
      <c r="I535" s="72"/>
      <c r="J535" s="72"/>
      <c r="K535" s="36"/>
      <c r="L535" s="79">
        <v>535</v>
      </c>
      <c r="M535" s="79"/>
      <c r="N535" s="74"/>
      <c r="O535" s="81" t="s">
        <v>2181</v>
      </c>
      <c r="P535" s="83">
        <v>42919.14565972222</v>
      </c>
      <c r="Q535" s="81" t="s">
        <v>2344</v>
      </c>
      <c r="R535" s="81"/>
      <c r="S535" s="81"/>
      <c r="T535" s="81" t="s">
        <v>3538</v>
      </c>
      <c r="U535" s="83">
        <v>42919.14565972222</v>
      </c>
      <c r="V535" s="85" t="s">
        <v>4185</v>
      </c>
      <c r="W535" s="81"/>
      <c r="X535" s="81"/>
      <c r="Y535" s="84" t="s">
        <v>6185</v>
      </c>
      <c r="Z535" s="81"/>
    </row>
    <row r="536" spans="1:26" x14ac:dyDescent="0.25">
      <c r="A536" s="66" t="s">
        <v>509</v>
      </c>
      <c r="B536" s="66" t="s">
        <v>1793</v>
      </c>
      <c r="C536" s="67"/>
      <c r="D536" s="68"/>
      <c r="E536" s="69"/>
      <c r="F536" s="70"/>
      <c r="G536" s="67"/>
      <c r="H536" s="71"/>
      <c r="I536" s="72"/>
      <c r="J536" s="72"/>
      <c r="K536" s="36"/>
      <c r="L536" s="79">
        <v>536</v>
      </c>
      <c r="M536" s="79"/>
      <c r="N536" s="74"/>
      <c r="O536" s="81" t="s">
        <v>2181</v>
      </c>
      <c r="P536" s="83">
        <v>42919.145949074074</v>
      </c>
      <c r="Q536" s="81" t="s">
        <v>2345</v>
      </c>
      <c r="R536" s="81"/>
      <c r="S536" s="81"/>
      <c r="T536" s="81" t="s">
        <v>3539</v>
      </c>
      <c r="U536" s="83">
        <v>42919.145949074074</v>
      </c>
      <c r="V536" s="85" t="s">
        <v>4186</v>
      </c>
      <c r="W536" s="81"/>
      <c r="X536" s="81"/>
      <c r="Y536" s="84" t="s">
        <v>6186</v>
      </c>
      <c r="Z536" s="81"/>
    </row>
    <row r="537" spans="1:26" x14ac:dyDescent="0.25">
      <c r="A537" s="66" t="s">
        <v>509</v>
      </c>
      <c r="B537" s="66" t="s">
        <v>1793</v>
      </c>
      <c r="C537" s="67"/>
      <c r="D537" s="68"/>
      <c r="E537" s="69"/>
      <c r="F537" s="70"/>
      <c r="G537" s="67"/>
      <c r="H537" s="71"/>
      <c r="I537" s="72"/>
      <c r="J537" s="72"/>
      <c r="K537" s="36"/>
      <c r="L537" s="79">
        <v>537</v>
      </c>
      <c r="M537" s="79"/>
      <c r="N537" s="74"/>
      <c r="O537" s="81" t="s">
        <v>2181</v>
      </c>
      <c r="P537" s="83">
        <v>42919.146064814813</v>
      </c>
      <c r="Q537" s="81" t="s">
        <v>2346</v>
      </c>
      <c r="R537" s="81"/>
      <c r="S537" s="81"/>
      <c r="T537" s="81" t="s">
        <v>3540</v>
      </c>
      <c r="U537" s="83">
        <v>42919.146064814813</v>
      </c>
      <c r="V537" s="85" t="s">
        <v>4187</v>
      </c>
      <c r="W537" s="81"/>
      <c r="X537" s="81"/>
      <c r="Y537" s="84" t="s">
        <v>6187</v>
      </c>
      <c r="Z537" s="81"/>
    </row>
    <row r="538" spans="1:26" x14ac:dyDescent="0.25">
      <c r="A538" s="66" t="s">
        <v>510</v>
      </c>
      <c r="B538" s="66" t="s">
        <v>1842</v>
      </c>
      <c r="C538" s="67"/>
      <c r="D538" s="68"/>
      <c r="E538" s="69"/>
      <c r="F538" s="70"/>
      <c r="G538" s="67"/>
      <c r="H538" s="71"/>
      <c r="I538" s="72"/>
      <c r="J538" s="72"/>
      <c r="K538" s="36"/>
      <c r="L538" s="79">
        <v>538</v>
      </c>
      <c r="M538" s="79"/>
      <c r="N538" s="74"/>
      <c r="O538" s="81" t="s">
        <v>2181</v>
      </c>
      <c r="P538" s="83">
        <v>42919.146111111113</v>
      </c>
      <c r="Q538" s="81" t="s">
        <v>2419</v>
      </c>
      <c r="R538" s="81"/>
      <c r="S538" s="81"/>
      <c r="T538" s="81" t="s">
        <v>3475</v>
      </c>
      <c r="U538" s="83">
        <v>42919.146111111113</v>
      </c>
      <c r="V538" s="85" t="s">
        <v>4188</v>
      </c>
      <c r="W538" s="81"/>
      <c r="X538" s="81"/>
      <c r="Y538" s="84" t="s">
        <v>6188</v>
      </c>
      <c r="Z538" s="81"/>
    </row>
    <row r="539" spans="1:26" x14ac:dyDescent="0.25">
      <c r="A539" s="66" t="s">
        <v>511</v>
      </c>
      <c r="B539" s="66" t="s">
        <v>1843</v>
      </c>
      <c r="C539" s="67"/>
      <c r="D539" s="68"/>
      <c r="E539" s="69"/>
      <c r="F539" s="70"/>
      <c r="G539" s="67"/>
      <c r="H539" s="71"/>
      <c r="I539" s="72"/>
      <c r="J539" s="72"/>
      <c r="K539" s="36"/>
      <c r="L539" s="79">
        <v>539</v>
      </c>
      <c r="M539" s="79"/>
      <c r="N539" s="74"/>
      <c r="O539" s="81" t="s">
        <v>2181</v>
      </c>
      <c r="P539" s="83">
        <v>42919.146145833336</v>
      </c>
      <c r="Q539" s="81" t="s">
        <v>2420</v>
      </c>
      <c r="R539" s="81"/>
      <c r="S539" s="81"/>
      <c r="T539" s="81" t="s">
        <v>3475</v>
      </c>
      <c r="U539" s="83">
        <v>42919.146145833336</v>
      </c>
      <c r="V539" s="85" t="s">
        <v>4189</v>
      </c>
      <c r="W539" s="81"/>
      <c r="X539" s="81"/>
      <c r="Y539" s="84" t="s">
        <v>6189</v>
      </c>
      <c r="Z539" s="81"/>
    </row>
    <row r="540" spans="1:26" x14ac:dyDescent="0.25">
      <c r="A540" s="66" t="s">
        <v>512</v>
      </c>
      <c r="B540" s="66" t="s">
        <v>512</v>
      </c>
      <c r="C540" s="67"/>
      <c r="D540" s="68"/>
      <c r="E540" s="69"/>
      <c r="F540" s="70"/>
      <c r="G540" s="67"/>
      <c r="H540" s="71"/>
      <c r="I540" s="72"/>
      <c r="J540" s="72"/>
      <c r="K540" s="36"/>
      <c r="L540" s="79">
        <v>540</v>
      </c>
      <c r="M540" s="79"/>
      <c r="N540" s="74"/>
      <c r="O540" s="81" t="s">
        <v>179</v>
      </c>
      <c r="P540" s="83">
        <v>42919.136874999997</v>
      </c>
      <c r="Q540" s="81" t="s">
        <v>2421</v>
      </c>
      <c r="R540" s="81"/>
      <c r="S540" s="81"/>
      <c r="T540" s="81" t="s">
        <v>3485</v>
      </c>
      <c r="U540" s="83">
        <v>42919.136874999997</v>
      </c>
      <c r="V540" s="85" t="s">
        <v>4190</v>
      </c>
      <c r="W540" s="81"/>
      <c r="X540" s="81"/>
      <c r="Y540" s="84" t="s">
        <v>6190</v>
      </c>
      <c r="Z540" s="81"/>
    </row>
    <row r="541" spans="1:26" x14ac:dyDescent="0.25">
      <c r="A541" s="66" t="s">
        <v>513</v>
      </c>
      <c r="B541" s="66" t="s">
        <v>512</v>
      </c>
      <c r="C541" s="67"/>
      <c r="D541" s="68"/>
      <c r="E541" s="69"/>
      <c r="F541" s="70"/>
      <c r="G541" s="67"/>
      <c r="H541" s="71"/>
      <c r="I541" s="72"/>
      <c r="J541" s="72"/>
      <c r="K541" s="36"/>
      <c r="L541" s="79">
        <v>541</v>
      </c>
      <c r="M541" s="79"/>
      <c r="N541" s="74"/>
      <c r="O541" s="81" t="s">
        <v>2181</v>
      </c>
      <c r="P541" s="83">
        <v>42919.140208333331</v>
      </c>
      <c r="Q541" s="81" t="s">
        <v>2422</v>
      </c>
      <c r="R541" s="81"/>
      <c r="S541" s="81"/>
      <c r="T541" s="81" t="s">
        <v>3475</v>
      </c>
      <c r="U541" s="83">
        <v>42919.140208333331</v>
      </c>
      <c r="V541" s="85" t="s">
        <v>4191</v>
      </c>
      <c r="W541" s="81"/>
      <c r="X541" s="81"/>
      <c r="Y541" s="84" t="s">
        <v>6191</v>
      </c>
      <c r="Z541" s="81"/>
    </row>
    <row r="542" spans="1:26" x14ac:dyDescent="0.25">
      <c r="A542" s="66" t="s">
        <v>513</v>
      </c>
      <c r="B542" s="66" t="s">
        <v>1844</v>
      </c>
      <c r="C542" s="67"/>
      <c r="D542" s="68"/>
      <c r="E542" s="69"/>
      <c r="F542" s="70"/>
      <c r="G542" s="67"/>
      <c r="H542" s="71"/>
      <c r="I542" s="72"/>
      <c r="J542" s="72"/>
      <c r="K542" s="36"/>
      <c r="L542" s="79">
        <v>542</v>
      </c>
      <c r="M542" s="79"/>
      <c r="N542" s="74"/>
      <c r="O542" s="81" t="s">
        <v>2181</v>
      </c>
      <c r="P542" s="83">
        <v>42919.146180555559</v>
      </c>
      <c r="Q542" s="81" t="s">
        <v>2423</v>
      </c>
      <c r="R542" s="81"/>
      <c r="S542" s="81"/>
      <c r="T542" s="81" t="s">
        <v>3566</v>
      </c>
      <c r="U542" s="83">
        <v>42919.146180555559</v>
      </c>
      <c r="V542" s="85" t="s">
        <v>4192</v>
      </c>
      <c r="W542" s="81"/>
      <c r="X542" s="81"/>
      <c r="Y542" s="84" t="s">
        <v>6192</v>
      </c>
      <c r="Z542" s="81"/>
    </row>
    <row r="543" spans="1:26" x14ac:dyDescent="0.25">
      <c r="A543" s="66" t="s">
        <v>514</v>
      </c>
      <c r="B543" s="66" t="s">
        <v>987</v>
      </c>
      <c r="C543" s="67"/>
      <c r="D543" s="68"/>
      <c r="E543" s="69"/>
      <c r="F543" s="70"/>
      <c r="G543" s="67"/>
      <c r="H543" s="71"/>
      <c r="I543" s="72"/>
      <c r="J543" s="72"/>
      <c r="K543" s="36"/>
      <c r="L543" s="79">
        <v>543</v>
      </c>
      <c r="M543" s="79"/>
      <c r="N543" s="74"/>
      <c r="O543" s="81" t="s">
        <v>2181</v>
      </c>
      <c r="P543" s="83">
        <v>42919.146215277775</v>
      </c>
      <c r="Q543" s="81" t="s">
        <v>2424</v>
      </c>
      <c r="R543" s="81"/>
      <c r="S543" s="81"/>
      <c r="T543" s="81" t="s">
        <v>3561</v>
      </c>
      <c r="U543" s="83">
        <v>42919.146215277775</v>
      </c>
      <c r="V543" s="85" t="s">
        <v>4193</v>
      </c>
      <c r="W543" s="81"/>
      <c r="X543" s="81"/>
      <c r="Y543" s="84" t="s">
        <v>6193</v>
      </c>
      <c r="Z543" s="81"/>
    </row>
    <row r="544" spans="1:26" x14ac:dyDescent="0.25">
      <c r="A544" s="66" t="s">
        <v>515</v>
      </c>
      <c r="B544" s="66" t="s">
        <v>1723</v>
      </c>
      <c r="C544" s="67"/>
      <c r="D544" s="68"/>
      <c r="E544" s="69"/>
      <c r="F544" s="70"/>
      <c r="G544" s="67"/>
      <c r="H544" s="71"/>
      <c r="I544" s="72"/>
      <c r="J544" s="72"/>
      <c r="K544" s="36"/>
      <c r="L544" s="79">
        <v>544</v>
      </c>
      <c r="M544" s="79"/>
      <c r="N544" s="74"/>
      <c r="O544" s="81" t="s">
        <v>2181</v>
      </c>
      <c r="P544" s="83">
        <v>42919.146261574075</v>
      </c>
      <c r="Q544" s="81" t="s">
        <v>2251</v>
      </c>
      <c r="R544" s="85" t="s">
        <v>3190</v>
      </c>
      <c r="S544" s="81" t="s">
        <v>3414</v>
      </c>
      <c r="T544" s="81" t="s">
        <v>3508</v>
      </c>
      <c r="U544" s="83">
        <v>42919.146261574075</v>
      </c>
      <c r="V544" s="85" t="s">
        <v>4194</v>
      </c>
      <c r="W544" s="81"/>
      <c r="X544" s="81"/>
      <c r="Y544" s="84" t="s">
        <v>6194</v>
      </c>
      <c r="Z544" s="81"/>
    </row>
    <row r="545" spans="1:26" x14ac:dyDescent="0.25">
      <c r="A545" s="66" t="s">
        <v>516</v>
      </c>
      <c r="B545" s="66" t="s">
        <v>1668</v>
      </c>
      <c r="C545" s="67"/>
      <c r="D545" s="68"/>
      <c r="E545" s="69"/>
      <c r="F545" s="70"/>
      <c r="G545" s="67"/>
      <c r="H545" s="71"/>
      <c r="I545" s="72"/>
      <c r="J545" s="72"/>
      <c r="K545" s="36"/>
      <c r="L545" s="79">
        <v>545</v>
      </c>
      <c r="M545" s="79"/>
      <c r="N545" s="74"/>
      <c r="O545" s="81" t="s">
        <v>2181</v>
      </c>
      <c r="P545" s="83">
        <v>42919.146458333336</v>
      </c>
      <c r="Q545" s="81" t="s">
        <v>2341</v>
      </c>
      <c r="R545" s="85" t="s">
        <v>3214</v>
      </c>
      <c r="S545" s="81" t="s">
        <v>3425</v>
      </c>
      <c r="T545" s="81" t="s">
        <v>3475</v>
      </c>
      <c r="U545" s="83">
        <v>42919.146458333336</v>
      </c>
      <c r="V545" s="85" t="s">
        <v>4195</v>
      </c>
      <c r="W545" s="81"/>
      <c r="X545" s="81"/>
      <c r="Y545" s="84" t="s">
        <v>6195</v>
      </c>
      <c r="Z545" s="81"/>
    </row>
    <row r="546" spans="1:26" x14ac:dyDescent="0.25">
      <c r="A546" s="66" t="s">
        <v>516</v>
      </c>
      <c r="B546" s="66" t="s">
        <v>1590</v>
      </c>
      <c r="C546" s="67"/>
      <c r="D546" s="68"/>
      <c r="E546" s="69"/>
      <c r="F546" s="70"/>
      <c r="G546" s="67"/>
      <c r="H546" s="71"/>
      <c r="I546" s="72"/>
      <c r="J546" s="72"/>
      <c r="K546" s="36"/>
      <c r="L546" s="79">
        <v>546</v>
      </c>
      <c r="M546" s="79"/>
      <c r="N546" s="74"/>
      <c r="O546" s="81" t="s">
        <v>2181</v>
      </c>
      <c r="P546" s="83">
        <v>42919.146458333336</v>
      </c>
      <c r="Q546" s="81" t="s">
        <v>2341</v>
      </c>
      <c r="R546" s="85" t="s">
        <v>3214</v>
      </c>
      <c r="S546" s="81" t="s">
        <v>3425</v>
      </c>
      <c r="T546" s="81" t="s">
        <v>3475</v>
      </c>
      <c r="U546" s="83">
        <v>42919.146458333336</v>
      </c>
      <c r="V546" s="85" t="s">
        <v>4195</v>
      </c>
      <c r="W546" s="81"/>
      <c r="X546" s="81"/>
      <c r="Y546" s="84" t="s">
        <v>6195</v>
      </c>
      <c r="Z546" s="81"/>
    </row>
    <row r="547" spans="1:26" x14ac:dyDescent="0.25">
      <c r="A547" s="66" t="s">
        <v>517</v>
      </c>
      <c r="B547" s="66" t="s">
        <v>1845</v>
      </c>
      <c r="C547" s="67"/>
      <c r="D547" s="68"/>
      <c r="E547" s="69"/>
      <c r="F547" s="70"/>
      <c r="G547" s="67"/>
      <c r="H547" s="71"/>
      <c r="I547" s="72"/>
      <c r="J547" s="72"/>
      <c r="K547" s="36"/>
      <c r="L547" s="79">
        <v>547</v>
      </c>
      <c r="M547" s="79"/>
      <c r="N547" s="74"/>
      <c r="O547" s="81" t="s">
        <v>2181</v>
      </c>
      <c r="P547" s="83">
        <v>42919.146481481483</v>
      </c>
      <c r="Q547" s="81" t="s">
        <v>2425</v>
      </c>
      <c r="R547" s="81"/>
      <c r="S547" s="81"/>
      <c r="T547" s="81" t="s">
        <v>3567</v>
      </c>
      <c r="U547" s="83">
        <v>42919.146481481483</v>
      </c>
      <c r="V547" s="85" t="s">
        <v>4196</v>
      </c>
      <c r="W547" s="81"/>
      <c r="X547" s="81"/>
      <c r="Y547" s="84" t="s">
        <v>6196</v>
      </c>
      <c r="Z547" s="81"/>
    </row>
    <row r="548" spans="1:26" x14ac:dyDescent="0.25">
      <c r="A548" s="66" t="s">
        <v>518</v>
      </c>
      <c r="B548" s="66" t="s">
        <v>1729</v>
      </c>
      <c r="C548" s="67"/>
      <c r="D548" s="68"/>
      <c r="E548" s="69"/>
      <c r="F548" s="70"/>
      <c r="G548" s="67"/>
      <c r="H548" s="71"/>
      <c r="I548" s="72"/>
      <c r="J548" s="72"/>
      <c r="K548" s="36"/>
      <c r="L548" s="79">
        <v>548</v>
      </c>
      <c r="M548" s="79"/>
      <c r="N548" s="74"/>
      <c r="O548" s="81" t="s">
        <v>2181</v>
      </c>
      <c r="P548" s="83">
        <v>42919.146504629629</v>
      </c>
      <c r="Q548" s="81" t="s">
        <v>2262</v>
      </c>
      <c r="R548" s="81"/>
      <c r="S548" s="81"/>
      <c r="T548" s="81" t="s">
        <v>3475</v>
      </c>
      <c r="U548" s="83">
        <v>42919.146504629629</v>
      </c>
      <c r="V548" s="85" t="s">
        <v>4197</v>
      </c>
      <c r="W548" s="81"/>
      <c r="X548" s="81"/>
      <c r="Y548" s="84" t="s">
        <v>6197</v>
      </c>
      <c r="Z548" s="81"/>
    </row>
    <row r="549" spans="1:26" x14ac:dyDescent="0.25">
      <c r="A549" s="66" t="s">
        <v>519</v>
      </c>
      <c r="B549" s="66" t="s">
        <v>1846</v>
      </c>
      <c r="C549" s="67"/>
      <c r="D549" s="68"/>
      <c r="E549" s="69"/>
      <c r="F549" s="70"/>
      <c r="G549" s="67"/>
      <c r="H549" s="71"/>
      <c r="I549" s="72"/>
      <c r="J549" s="72"/>
      <c r="K549" s="36"/>
      <c r="L549" s="79">
        <v>549</v>
      </c>
      <c r="M549" s="79"/>
      <c r="N549" s="74"/>
      <c r="O549" s="81" t="s">
        <v>2181</v>
      </c>
      <c r="P549" s="83">
        <v>42919.146527777775</v>
      </c>
      <c r="Q549" s="81" t="s">
        <v>2426</v>
      </c>
      <c r="R549" s="81"/>
      <c r="S549" s="81"/>
      <c r="T549" s="81" t="s">
        <v>3475</v>
      </c>
      <c r="U549" s="83">
        <v>42919.146527777775</v>
      </c>
      <c r="V549" s="85" t="s">
        <v>4198</v>
      </c>
      <c r="W549" s="81"/>
      <c r="X549" s="81"/>
      <c r="Y549" s="84" t="s">
        <v>6198</v>
      </c>
      <c r="Z549" s="81"/>
    </row>
    <row r="550" spans="1:26" x14ac:dyDescent="0.25">
      <c r="A550" s="66" t="s">
        <v>520</v>
      </c>
      <c r="B550" s="66" t="s">
        <v>520</v>
      </c>
      <c r="C550" s="67"/>
      <c r="D550" s="68"/>
      <c r="E550" s="69"/>
      <c r="F550" s="70"/>
      <c r="G550" s="67"/>
      <c r="H550" s="71"/>
      <c r="I550" s="72"/>
      <c r="J550" s="72"/>
      <c r="K550" s="36"/>
      <c r="L550" s="79">
        <v>550</v>
      </c>
      <c r="M550" s="79"/>
      <c r="N550" s="74"/>
      <c r="O550" s="81" t="s">
        <v>179</v>
      </c>
      <c r="P550" s="83">
        <v>42919.146539351852</v>
      </c>
      <c r="Q550" s="81" t="s">
        <v>2427</v>
      </c>
      <c r="R550" s="81"/>
      <c r="S550" s="81"/>
      <c r="T550" s="81" t="s">
        <v>3552</v>
      </c>
      <c r="U550" s="83">
        <v>42919.146539351852</v>
      </c>
      <c r="V550" s="85" t="s">
        <v>4199</v>
      </c>
      <c r="W550" s="81"/>
      <c r="X550" s="81"/>
      <c r="Y550" s="84" t="s">
        <v>6199</v>
      </c>
      <c r="Z550" s="81"/>
    </row>
    <row r="551" spans="1:26" x14ac:dyDescent="0.25">
      <c r="A551" s="66" t="s">
        <v>521</v>
      </c>
      <c r="B551" s="66" t="s">
        <v>1672</v>
      </c>
      <c r="C551" s="67"/>
      <c r="D551" s="68"/>
      <c r="E551" s="69"/>
      <c r="F551" s="70"/>
      <c r="G551" s="67"/>
      <c r="H551" s="71"/>
      <c r="I551" s="72"/>
      <c r="J551" s="72"/>
      <c r="K551" s="36"/>
      <c r="L551" s="79">
        <v>551</v>
      </c>
      <c r="M551" s="79"/>
      <c r="N551" s="74"/>
      <c r="O551" s="81" t="s">
        <v>2181</v>
      </c>
      <c r="P551" s="83">
        <v>42919.146550925929</v>
      </c>
      <c r="Q551" s="81" t="s">
        <v>2194</v>
      </c>
      <c r="R551" s="81"/>
      <c r="S551" s="81"/>
      <c r="T551" s="81" t="s">
        <v>3482</v>
      </c>
      <c r="U551" s="83">
        <v>42919.146550925929</v>
      </c>
      <c r="V551" s="85" t="s">
        <v>4200</v>
      </c>
      <c r="W551" s="81"/>
      <c r="X551" s="81"/>
      <c r="Y551" s="84" t="s">
        <v>6200</v>
      </c>
      <c r="Z551" s="81"/>
    </row>
    <row r="552" spans="1:26" x14ac:dyDescent="0.25">
      <c r="A552" s="66" t="s">
        <v>522</v>
      </c>
      <c r="B552" s="66" t="s">
        <v>1847</v>
      </c>
      <c r="C552" s="67"/>
      <c r="D552" s="68"/>
      <c r="E552" s="69"/>
      <c r="F552" s="70"/>
      <c r="G552" s="67"/>
      <c r="H552" s="71"/>
      <c r="I552" s="72"/>
      <c r="J552" s="72"/>
      <c r="K552" s="36"/>
      <c r="L552" s="79">
        <v>552</v>
      </c>
      <c r="M552" s="79"/>
      <c r="N552" s="74"/>
      <c r="O552" s="81" t="s">
        <v>2181</v>
      </c>
      <c r="P552" s="83">
        <v>42919.144699074073</v>
      </c>
      <c r="Q552" s="81" t="s">
        <v>2428</v>
      </c>
      <c r="R552" s="85" t="s">
        <v>3230</v>
      </c>
      <c r="S552" s="81" t="s">
        <v>3413</v>
      </c>
      <c r="T552" s="81" t="s">
        <v>3475</v>
      </c>
      <c r="U552" s="83">
        <v>42919.144699074073</v>
      </c>
      <c r="V552" s="85" t="s">
        <v>4201</v>
      </c>
      <c r="W552" s="81"/>
      <c r="X552" s="81"/>
      <c r="Y552" s="84" t="s">
        <v>6201</v>
      </c>
      <c r="Z552" s="81"/>
    </row>
    <row r="553" spans="1:26" x14ac:dyDescent="0.25">
      <c r="A553" s="66" t="s">
        <v>522</v>
      </c>
      <c r="B553" s="66" t="s">
        <v>1847</v>
      </c>
      <c r="C553" s="67"/>
      <c r="D553" s="68"/>
      <c r="E553" s="69"/>
      <c r="F553" s="70"/>
      <c r="G553" s="67"/>
      <c r="H553" s="71"/>
      <c r="I553" s="72"/>
      <c r="J553" s="72"/>
      <c r="K553" s="36"/>
      <c r="L553" s="79">
        <v>553</v>
      </c>
      <c r="M553" s="79"/>
      <c r="N553" s="74"/>
      <c r="O553" s="81" t="s">
        <v>2181</v>
      </c>
      <c r="P553" s="83">
        <v>42919.14508101852</v>
      </c>
      <c r="Q553" s="81" t="s">
        <v>2429</v>
      </c>
      <c r="R553" s="85" t="s">
        <v>3231</v>
      </c>
      <c r="S553" s="81" t="s">
        <v>3430</v>
      </c>
      <c r="T553" s="81" t="s">
        <v>3475</v>
      </c>
      <c r="U553" s="83">
        <v>42919.14508101852</v>
      </c>
      <c r="V553" s="85" t="s">
        <v>4202</v>
      </c>
      <c r="W553" s="81"/>
      <c r="X553" s="81"/>
      <c r="Y553" s="84" t="s">
        <v>6202</v>
      </c>
      <c r="Z553" s="81"/>
    </row>
    <row r="554" spans="1:26" x14ac:dyDescent="0.25">
      <c r="A554" s="66" t="s">
        <v>522</v>
      </c>
      <c r="B554" s="66" t="s">
        <v>1848</v>
      </c>
      <c r="C554" s="67"/>
      <c r="D554" s="68"/>
      <c r="E554" s="69"/>
      <c r="F554" s="70"/>
      <c r="G554" s="67"/>
      <c r="H554" s="71"/>
      <c r="I554" s="72"/>
      <c r="J554" s="72"/>
      <c r="K554" s="36"/>
      <c r="L554" s="79">
        <v>554</v>
      </c>
      <c r="M554" s="79"/>
      <c r="N554" s="74"/>
      <c r="O554" s="81" t="s">
        <v>2181</v>
      </c>
      <c r="P554" s="83">
        <v>42919.145162037035</v>
      </c>
      <c r="Q554" s="81" t="s">
        <v>2430</v>
      </c>
      <c r="R554" s="81"/>
      <c r="S554" s="81"/>
      <c r="T554" s="81" t="s">
        <v>3475</v>
      </c>
      <c r="U554" s="83">
        <v>42919.145162037035</v>
      </c>
      <c r="V554" s="85" t="s">
        <v>4203</v>
      </c>
      <c r="W554" s="81"/>
      <c r="X554" s="81"/>
      <c r="Y554" s="84" t="s">
        <v>6203</v>
      </c>
      <c r="Z554" s="81"/>
    </row>
    <row r="555" spans="1:26" x14ac:dyDescent="0.25">
      <c r="A555" s="66" t="s">
        <v>522</v>
      </c>
      <c r="B555" s="66" t="s">
        <v>1848</v>
      </c>
      <c r="C555" s="67"/>
      <c r="D555" s="68"/>
      <c r="E555" s="69"/>
      <c r="F555" s="70"/>
      <c r="G555" s="67"/>
      <c r="H555" s="71"/>
      <c r="I555" s="72"/>
      <c r="J555" s="72"/>
      <c r="K555" s="36"/>
      <c r="L555" s="79">
        <v>555</v>
      </c>
      <c r="M555" s="79"/>
      <c r="N555" s="74"/>
      <c r="O555" s="81" t="s">
        <v>2181</v>
      </c>
      <c r="P555" s="83">
        <v>42919.146597222221</v>
      </c>
      <c r="Q555" s="81" t="s">
        <v>2431</v>
      </c>
      <c r="R555" s="81"/>
      <c r="S555" s="81"/>
      <c r="T555" s="81" t="s">
        <v>3475</v>
      </c>
      <c r="U555" s="83">
        <v>42919.146597222221</v>
      </c>
      <c r="V555" s="85" t="s">
        <v>4204</v>
      </c>
      <c r="W555" s="81"/>
      <c r="X555" s="81"/>
      <c r="Y555" s="84" t="s">
        <v>6204</v>
      </c>
      <c r="Z555" s="81"/>
    </row>
    <row r="556" spans="1:26" x14ac:dyDescent="0.25">
      <c r="A556" s="66" t="s">
        <v>522</v>
      </c>
      <c r="B556" s="66" t="s">
        <v>1698</v>
      </c>
      <c r="C556" s="67"/>
      <c r="D556" s="68"/>
      <c r="E556" s="69"/>
      <c r="F556" s="70"/>
      <c r="G556" s="67"/>
      <c r="H556" s="71"/>
      <c r="I556" s="72"/>
      <c r="J556" s="72"/>
      <c r="K556" s="36"/>
      <c r="L556" s="79">
        <v>556</v>
      </c>
      <c r="M556" s="79"/>
      <c r="N556" s="74"/>
      <c r="O556" s="81" t="s">
        <v>2181</v>
      </c>
      <c r="P556" s="83">
        <v>42919.138483796298</v>
      </c>
      <c r="Q556" s="81" t="s">
        <v>2261</v>
      </c>
      <c r="R556" s="81"/>
      <c r="S556" s="81"/>
      <c r="T556" s="81" t="s">
        <v>3482</v>
      </c>
      <c r="U556" s="83">
        <v>42919.138483796298</v>
      </c>
      <c r="V556" s="85" t="s">
        <v>4205</v>
      </c>
      <c r="W556" s="81"/>
      <c r="X556" s="81"/>
      <c r="Y556" s="84" t="s">
        <v>6205</v>
      </c>
      <c r="Z556" s="81"/>
    </row>
    <row r="557" spans="1:26" x14ac:dyDescent="0.25">
      <c r="A557" s="66" t="s">
        <v>522</v>
      </c>
      <c r="B557" s="66" t="s">
        <v>1672</v>
      </c>
      <c r="C557" s="67"/>
      <c r="D557" s="68"/>
      <c r="E557" s="69"/>
      <c r="F557" s="70"/>
      <c r="G557" s="67"/>
      <c r="H557" s="71"/>
      <c r="I557" s="72"/>
      <c r="J557" s="72"/>
      <c r="K557" s="36"/>
      <c r="L557" s="79">
        <v>557</v>
      </c>
      <c r="M557" s="79"/>
      <c r="N557" s="74"/>
      <c r="O557" s="81" t="s">
        <v>2181</v>
      </c>
      <c r="P557" s="83">
        <v>42919.138483796298</v>
      </c>
      <c r="Q557" s="81" t="s">
        <v>2261</v>
      </c>
      <c r="R557" s="81"/>
      <c r="S557" s="81"/>
      <c r="T557" s="81" t="s">
        <v>3482</v>
      </c>
      <c r="U557" s="83">
        <v>42919.138483796298</v>
      </c>
      <c r="V557" s="85" t="s">
        <v>4205</v>
      </c>
      <c r="W557" s="81"/>
      <c r="X557" s="81"/>
      <c r="Y557" s="84" t="s">
        <v>6205</v>
      </c>
      <c r="Z557" s="81"/>
    </row>
    <row r="558" spans="1:26" x14ac:dyDescent="0.25">
      <c r="A558" s="66" t="s">
        <v>522</v>
      </c>
      <c r="B558" s="66" t="s">
        <v>1849</v>
      </c>
      <c r="C558" s="67"/>
      <c r="D558" s="68"/>
      <c r="E558" s="69"/>
      <c r="F558" s="70"/>
      <c r="G558" s="67"/>
      <c r="H558" s="71"/>
      <c r="I558" s="72"/>
      <c r="J558" s="72"/>
      <c r="K558" s="36"/>
      <c r="L558" s="79">
        <v>558</v>
      </c>
      <c r="M558" s="79"/>
      <c r="N558" s="74"/>
      <c r="O558" s="81" t="s">
        <v>2181</v>
      </c>
      <c r="P558" s="83">
        <v>42919.138796296298</v>
      </c>
      <c r="Q558" s="81" t="s">
        <v>2432</v>
      </c>
      <c r="R558" s="81"/>
      <c r="S558" s="81"/>
      <c r="T558" s="81" t="s">
        <v>3475</v>
      </c>
      <c r="U558" s="83">
        <v>42919.138796296298</v>
      </c>
      <c r="V558" s="85" t="s">
        <v>4206</v>
      </c>
      <c r="W558" s="81"/>
      <c r="X558" s="81"/>
      <c r="Y558" s="84" t="s">
        <v>6206</v>
      </c>
      <c r="Z558" s="81"/>
    </row>
    <row r="559" spans="1:26" x14ac:dyDescent="0.25">
      <c r="A559" s="66" t="s">
        <v>522</v>
      </c>
      <c r="B559" s="66" t="s">
        <v>1672</v>
      </c>
      <c r="C559" s="67"/>
      <c r="D559" s="68"/>
      <c r="E559" s="69"/>
      <c r="F559" s="70"/>
      <c r="G559" s="67"/>
      <c r="H559" s="71"/>
      <c r="I559" s="72"/>
      <c r="J559" s="72"/>
      <c r="K559" s="36"/>
      <c r="L559" s="79">
        <v>559</v>
      </c>
      <c r="M559" s="79"/>
      <c r="N559" s="74"/>
      <c r="O559" s="81" t="s">
        <v>2181</v>
      </c>
      <c r="P559" s="83">
        <v>42919.138796296298</v>
      </c>
      <c r="Q559" s="81" t="s">
        <v>2432</v>
      </c>
      <c r="R559" s="81"/>
      <c r="S559" s="81"/>
      <c r="T559" s="81" t="s">
        <v>3475</v>
      </c>
      <c r="U559" s="83">
        <v>42919.138796296298</v>
      </c>
      <c r="V559" s="85" t="s">
        <v>4206</v>
      </c>
      <c r="W559" s="81"/>
      <c r="X559" s="81"/>
      <c r="Y559" s="84" t="s">
        <v>6206</v>
      </c>
      <c r="Z559" s="81"/>
    </row>
    <row r="560" spans="1:26" x14ac:dyDescent="0.25">
      <c r="A560" s="66" t="s">
        <v>522</v>
      </c>
      <c r="B560" s="66" t="s">
        <v>1672</v>
      </c>
      <c r="C560" s="67"/>
      <c r="D560" s="68"/>
      <c r="E560" s="69"/>
      <c r="F560" s="70"/>
      <c r="G560" s="67"/>
      <c r="H560" s="71"/>
      <c r="I560" s="72"/>
      <c r="J560" s="72"/>
      <c r="K560" s="36"/>
      <c r="L560" s="79">
        <v>560</v>
      </c>
      <c r="M560" s="79"/>
      <c r="N560" s="74"/>
      <c r="O560" s="81" t="s">
        <v>2181</v>
      </c>
      <c r="P560" s="83">
        <v>42919.138935185183</v>
      </c>
      <c r="Q560" s="81" t="s">
        <v>2194</v>
      </c>
      <c r="R560" s="81"/>
      <c r="S560" s="81"/>
      <c r="T560" s="81" t="s">
        <v>3482</v>
      </c>
      <c r="U560" s="83">
        <v>42919.138935185183</v>
      </c>
      <c r="V560" s="85" t="s">
        <v>4207</v>
      </c>
      <c r="W560" s="81"/>
      <c r="X560" s="81"/>
      <c r="Y560" s="84" t="s">
        <v>6207</v>
      </c>
      <c r="Z560" s="81"/>
    </row>
    <row r="561" spans="1:26" x14ac:dyDescent="0.25">
      <c r="A561" s="66" t="s">
        <v>522</v>
      </c>
      <c r="B561" s="66" t="s">
        <v>1698</v>
      </c>
      <c r="C561" s="67"/>
      <c r="D561" s="68"/>
      <c r="E561" s="69"/>
      <c r="F561" s="70"/>
      <c r="G561" s="67"/>
      <c r="H561" s="71"/>
      <c r="I561" s="72"/>
      <c r="J561" s="72"/>
      <c r="K561" s="36"/>
      <c r="L561" s="79">
        <v>561</v>
      </c>
      <c r="M561" s="79"/>
      <c r="N561" s="74"/>
      <c r="O561" s="81" t="s">
        <v>2181</v>
      </c>
      <c r="P561" s="83">
        <v>42919.139652777776</v>
      </c>
      <c r="Q561" s="81" t="s">
        <v>2433</v>
      </c>
      <c r="R561" s="81"/>
      <c r="S561" s="81"/>
      <c r="T561" s="81" t="s">
        <v>3475</v>
      </c>
      <c r="U561" s="83">
        <v>42919.139652777776</v>
      </c>
      <c r="V561" s="85" t="s">
        <v>4208</v>
      </c>
      <c r="W561" s="81"/>
      <c r="X561" s="81"/>
      <c r="Y561" s="84" t="s">
        <v>6208</v>
      </c>
      <c r="Z561" s="81"/>
    </row>
    <row r="562" spans="1:26" x14ac:dyDescent="0.25">
      <c r="A562" s="66" t="s">
        <v>522</v>
      </c>
      <c r="B562" s="66" t="s">
        <v>1672</v>
      </c>
      <c r="C562" s="67"/>
      <c r="D562" s="68"/>
      <c r="E562" s="69"/>
      <c r="F562" s="70"/>
      <c r="G562" s="67"/>
      <c r="H562" s="71"/>
      <c r="I562" s="72"/>
      <c r="J562" s="72"/>
      <c r="K562" s="36"/>
      <c r="L562" s="79">
        <v>562</v>
      </c>
      <c r="M562" s="79"/>
      <c r="N562" s="74"/>
      <c r="O562" s="81" t="s">
        <v>2181</v>
      </c>
      <c r="P562" s="83">
        <v>42919.139652777776</v>
      </c>
      <c r="Q562" s="81" t="s">
        <v>2433</v>
      </c>
      <c r="R562" s="81"/>
      <c r="S562" s="81"/>
      <c r="T562" s="81" t="s">
        <v>3475</v>
      </c>
      <c r="U562" s="83">
        <v>42919.139652777776</v>
      </c>
      <c r="V562" s="85" t="s">
        <v>4208</v>
      </c>
      <c r="W562" s="81"/>
      <c r="X562" s="81"/>
      <c r="Y562" s="84" t="s">
        <v>6208</v>
      </c>
      <c r="Z562" s="81"/>
    </row>
    <row r="563" spans="1:26" x14ac:dyDescent="0.25">
      <c r="A563" s="66" t="s">
        <v>522</v>
      </c>
      <c r="B563" s="66" t="s">
        <v>1698</v>
      </c>
      <c r="C563" s="67"/>
      <c r="D563" s="68"/>
      <c r="E563" s="69"/>
      <c r="F563" s="70"/>
      <c r="G563" s="67"/>
      <c r="H563" s="71"/>
      <c r="I563" s="72"/>
      <c r="J563" s="72"/>
      <c r="K563" s="36"/>
      <c r="L563" s="79">
        <v>563</v>
      </c>
      <c r="M563" s="79"/>
      <c r="N563" s="74"/>
      <c r="O563" s="81" t="s">
        <v>2181</v>
      </c>
      <c r="P563" s="83">
        <v>42919.140474537038</v>
      </c>
      <c r="Q563" s="81" t="s">
        <v>2434</v>
      </c>
      <c r="R563" s="85" t="s">
        <v>3231</v>
      </c>
      <c r="S563" s="81" t="s">
        <v>3430</v>
      </c>
      <c r="T563" s="81" t="s">
        <v>3475</v>
      </c>
      <c r="U563" s="83">
        <v>42919.140474537038</v>
      </c>
      <c r="V563" s="85" t="s">
        <v>4209</v>
      </c>
      <c r="W563" s="81"/>
      <c r="X563" s="81"/>
      <c r="Y563" s="84" t="s">
        <v>6209</v>
      </c>
      <c r="Z563" s="81"/>
    </row>
    <row r="564" spans="1:26" x14ac:dyDescent="0.25">
      <c r="A564" s="66" t="s">
        <v>522</v>
      </c>
      <c r="B564" s="66" t="s">
        <v>1850</v>
      </c>
      <c r="C564" s="67"/>
      <c r="D564" s="68"/>
      <c r="E564" s="69"/>
      <c r="F564" s="70"/>
      <c r="G564" s="67"/>
      <c r="H564" s="71"/>
      <c r="I564" s="72"/>
      <c r="J564" s="72"/>
      <c r="K564" s="36"/>
      <c r="L564" s="79">
        <v>564</v>
      </c>
      <c r="M564" s="79"/>
      <c r="N564" s="74"/>
      <c r="O564" s="81" t="s">
        <v>2181</v>
      </c>
      <c r="P564" s="83">
        <v>42919.140474537038</v>
      </c>
      <c r="Q564" s="81" t="s">
        <v>2434</v>
      </c>
      <c r="R564" s="85" t="s">
        <v>3231</v>
      </c>
      <c r="S564" s="81" t="s">
        <v>3430</v>
      </c>
      <c r="T564" s="81" t="s">
        <v>3475</v>
      </c>
      <c r="U564" s="83">
        <v>42919.140474537038</v>
      </c>
      <c r="V564" s="85" t="s">
        <v>4209</v>
      </c>
      <c r="W564" s="81"/>
      <c r="X564" s="81"/>
      <c r="Y564" s="84" t="s">
        <v>6209</v>
      </c>
      <c r="Z564" s="81"/>
    </row>
    <row r="565" spans="1:26" x14ac:dyDescent="0.25">
      <c r="A565" s="66" t="s">
        <v>522</v>
      </c>
      <c r="B565" s="66" t="s">
        <v>1698</v>
      </c>
      <c r="C565" s="67"/>
      <c r="D565" s="68"/>
      <c r="E565" s="69"/>
      <c r="F565" s="70"/>
      <c r="G565" s="67"/>
      <c r="H565" s="71"/>
      <c r="I565" s="72"/>
      <c r="J565" s="72"/>
      <c r="K565" s="36"/>
      <c r="L565" s="79">
        <v>565</v>
      </c>
      <c r="M565" s="79"/>
      <c r="N565" s="74"/>
      <c r="O565" s="81" t="s">
        <v>2181</v>
      </c>
      <c r="P565" s="83">
        <v>42919.144699074073</v>
      </c>
      <c r="Q565" s="81" t="s">
        <v>2428</v>
      </c>
      <c r="R565" s="85" t="s">
        <v>3230</v>
      </c>
      <c r="S565" s="81" t="s">
        <v>3413</v>
      </c>
      <c r="T565" s="81" t="s">
        <v>3475</v>
      </c>
      <c r="U565" s="83">
        <v>42919.144699074073</v>
      </c>
      <c r="V565" s="85" t="s">
        <v>4201</v>
      </c>
      <c r="W565" s="81"/>
      <c r="X565" s="81"/>
      <c r="Y565" s="84" t="s">
        <v>6201</v>
      </c>
      <c r="Z565" s="81"/>
    </row>
    <row r="566" spans="1:26" x14ac:dyDescent="0.25">
      <c r="A566" s="66" t="s">
        <v>522</v>
      </c>
      <c r="B566" s="66" t="s">
        <v>1850</v>
      </c>
      <c r="C566" s="67"/>
      <c r="D566" s="68"/>
      <c r="E566" s="69"/>
      <c r="F566" s="70"/>
      <c r="G566" s="67"/>
      <c r="H566" s="71"/>
      <c r="I566" s="72"/>
      <c r="J566" s="72"/>
      <c r="K566" s="36"/>
      <c r="L566" s="79">
        <v>566</v>
      </c>
      <c r="M566" s="79"/>
      <c r="N566" s="74"/>
      <c r="O566" s="81" t="s">
        <v>2181</v>
      </c>
      <c r="P566" s="83">
        <v>42919.144861111112</v>
      </c>
      <c r="Q566" s="81" t="s">
        <v>2435</v>
      </c>
      <c r="R566" s="85" t="s">
        <v>3232</v>
      </c>
      <c r="S566" s="81" t="s">
        <v>3431</v>
      </c>
      <c r="T566" s="81" t="s">
        <v>3475</v>
      </c>
      <c r="U566" s="83">
        <v>42919.144861111112</v>
      </c>
      <c r="V566" s="85" t="s">
        <v>4210</v>
      </c>
      <c r="W566" s="81"/>
      <c r="X566" s="81"/>
      <c r="Y566" s="84" t="s">
        <v>6210</v>
      </c>
      <c r="Z566" s="81"/>
    </row>
    <row r="567" spans="1:26" x14ac:dyDescent="0.25">
      <c r="A567" s="66" t="s">
        <v>522</v>
      </c>
      <c r="B567" s="66" t="s">
        <v>1698</v>
      </c>
      <c r="C567" s="67"/>
      <c r="D567" s="68"/>
      <c r="E567" s="69"/>
      <c r="F567" s="70"/>
      <c r="G567" s="67"/>
      <c r="H567" s="71"/>
      <c r="I567" s="72"/>
      <c r="J567" s="72"/>
      <c r="K567" s="36"/>
      <c r="L567" s="79">
        <v>567</v>
      </c>
      <c r="M567" s="79"/>
      <c r="N567" s="74"/>
      <c r="O567" s="81" t="s">
        <v>2181</v>
      </c>
      <c r="P567" s="83">
        <v>42919.14508101852</v>
      </c>
      <c r="Q567" s="81" t="s">
        <v>2429</v>
      </c>
      <c r="R567" s="85" t="s">
        <v>3231</v>
      </c>
      <c r="S567" s="81" t="s">
        <v>3430</v>
      </c>
      <c r="T567" s="81" t="s">
        <v>3475</v>
      </c>
      <c r="U567" s="83">
        <v>42919.14508101852</v>
      </c>
      <c r="V567" s="85" t="s">
        <v>4202</v>
      </c>
      <c r="W567" s="81"/>
      <c r="X567" s="81"/>
      <c r="Y567" s="84" t="s">
        <v>6202</v>
      </c>
      <c r="Z567" s="81"/>
    </row>
    <row r="568" spans="1:26" x14ac:dyDescent="0.25">
      <c r="A568" s="66" t="s">
        <v>523</v>
      </c>
      <c r="B568" s="66" t="s">
        <v>1807</v>
      </c>
      <c r="C568" s="67"/>
      <c r="D568" s="68"/>
      <c r="E568" s="69"/>
      <c r="F568" s="70"/>
      <c r="G568" s="67"/>
      <c r="H568" s="71"/>
      <c r="I568" s="72"/>
      <c r="J568" s="72"/>
      <c r="K568" s="36"/>
      <c r="L568" s="79">
        <v>568</v>
      </c>
      <c r="M568" s="79"/>
      <c r="N568" s="74"/>
      <c r="O568" s="81" t="s">
        <v>2181</v>
      </c>
      <c r="P568" s="83">
        <v>42919.146689814814</v>
      </c>
      <c r="Q568" s="81" t="s">
        <v>2374</v>
      </c>
      <c r="R568" s="81"/>
      <c r="S568" s="81"/>
      <c r="T568" s="81" t="s">
        <v>3549</v>
      </c>
      <c r="U568" s="83">
        <v>42919.146689814814</v>
      </c>
      <c r="V568" s="85" t="s">
        <v>4211</v>
      </c>
      <c r="W568" s="81"/>
      <c r="X568" s="81"/>
      <c r="Y568" s="84" t="s">
        <v>6211</v>
      </c>
      <c r="Z568" s="81"/>
    </row>
    <row r="569" spans="1:26" x14ac:dyDescent="0.25">
      <c r="A569" s="66" t="s">
        <v>524</v>
      </c>
      <c r="B569" s="66" t="s">
        <v>524</v>
      </c>
      <c r="C569" s="67"/>
      <c r="D569" s="68"/>
      <c r="E569" s="69"/>
      <c r="F569" s="70"/>
      <c r="G569" s="67"/>
      <c r="H569" s="71"/>
      <c r="I569" s="72"/>
      <c r="J569" s="72"/>
      <c r="K569" s="36"/>
      <c r="L569" s="79">
        <v>569</v>
      </c>
      <c r="M569" s="79"/>
      <c r="N569" s="74"/>
      <c r="O569" s="81" t="s">
        <v>179</v>
      </c>
      <c r="P569" s="83">
        <v>42919.146770833337</v>
      </c>
      <c r="Q569" s="81" t="s">
        <v>2436</v>
      </c>
      <c r="R569" s="85" t="s">
        <v>3215</v>
      </c>
      <c r="S569" s="81" t="s">
        <v>3426</v>
      </c>
      <c r="T569" s="81" t="s">
        <v>3475</v>
      </c>
      <c r="U569" s="83">
        <v>42919.146770833337</v>
      </c>
      <c r="V569" s="85" t="s">
        <v>4212</v>
      </c>
      <c r="W569" s="81"/>
      <c r="X569" s="81"/>
      <c r="Y569" s="84" t="s">
        <v>6212</v>
      </c>
      <c r="Z569" s="81"/>
    </row>
    <row r="570" spans="1:26" x14ac:dyDescent="0.25">
      <c r="A570" s="66" t="s">
        <v>525</v>
      </c>
      <c r="B570" s="66" t="s">
        <v>1668</v>
      </c>
      <c r="C570" s="67"/>
      <c r="D570" s="68"/>
      <c r="E570" s="69"/>
      <c r="F570" s="70"/>
      <c r="G570" s="67"/>
      <c r="H570" s="71"/>
      <c r="I570" s="72"/>
      <c r="J570" s="72"/>
      <c r="K570" s="36"/>
      <c r="L570" s="79">
        <v>570</v>
      </c>
      <c r="M570" s="79"/>
      <c r="N570" s="74"/>
      <c r="O570" s="81" t="s">
        <v>2181</v>
      </c>
      <c r="P570" s="83">
        <v>42919.146782407406</v>
      </c>
      <c r="Q570" s="81" t="s">
        <v>2341</v>
      </c>
      <c r="R570" s="85" t="s">
        <v>3214</v>
      </c>
      <c r="S570" s="81" t="s">
        <v>3425</v>
      </c>
      <c r="T570" s="81" t="s">
        <v>3475</v>
      </c>
      <c r="U570" s="83">
        <v>42919.146782407406</v>
      </c>
      <c r="V570" s="85" t="s">
        <v>4213</v>
      </c>
      <c r="W570" s="81"/>
      <c r="X570" s="81"/>
      <c r="Y570" s="84" t="s">
        <v>6213</v>
      </c>
      <c r="Z570" s="81"/>
    </row>
    <row r="571" spans="1:26" x14ac:dyDescent="0.25">
      <c r="A571" s="66" t="s">
        <v>525</v>
      </c>
      <c r="B571" s="66" t="s">
        <v>1590</v>
      </c>
      <c r="C571" s="67"/>
      <c r="D571" s="68"/>
      <c r="E571" s="69"/>
      <c r="F571" s="70"/>
      <c r="G571" s="67"/>
      <c r="H571" s="71"/>
      <c r="I571" s="72"/>
      <c r="J571" s="72"/>
      <c r="K571" s="36"/>
      <c r="L571" s="79">
        <v>571</v>
      </c>
      <c r="M571" s="79"/>
      <c r="N571" s="74"/>
      <c r="O571" s="81" t="s">
        <v>2181</v>
      </c>
      <c r="P571" s="83">
        <v>42919.146782407406</v>
      </c>
      <c r="Q571" s="81" t="s">
        <v>2341</v>
      </c>
      <c r="R571" s="85" t="s">
        <v>3214</v>
      </c>
      <c r="S571" s="81" t="s">
        <v>3425</v>
      </c>
      <c r="T571" s="81" t="s">
        <v>3475</v>
      </c>
      <c r="U571" s="83">
        <v>42919.146782407406</v>
      </c>
      <c r="V571" s="85" t="s">
        <v>4213</v>
      </c>
      <c r="W571" s="81"/>
      <c r="X571" s="81"/>
      <c r="Y571" s="84" t="s">
        <v>6213</v>
      </c>
      <c r="Z571" s="81"/>
    </row>
    <row r="572" spans="1:26" x14ac:dyDescent="0.25">
      <c r="A572" s="66" t="s">
        <v>526</v>
      </c>
      <c r="B572" s="66" t="s">
        <v>526</v>
      </c>
      <c r="C572" s="67"/>
      <c r="D572" s="68"/>
      <c r="E572" s="69"/>
      <c r="F572" s="70"/>
      <c r="G572" s="67"/>
      <c r="H572" s="71"/>
      <c r="I572" s="72"/>
      <c r="J572" s="72"/>
      <c r="K572" s="36"/>
      <c r="L572" s="79">
        <v>572</v>
      </c>
      <c r="M572" s="79"/>
      <c r="N572" s="74"/>
      <c r="O572" s="81" t="s">
        <v>179</v>
      </c>
      <c r="P572" s="83">
        <v>42919.146793981483</v>
      </c>
      <c r="Q572" s="81" t="s">
        <v>2437</v>
      </c>
      <c r="R572" s="85" t="s">
        <v>3233</v>
      </c>
      <c r="S572" s="81" t="s">
        <v>3432</v>
      </c>
      <c r="T572" s="81" t="s">
        <v>3568</v>
      </c>
      <c r="U572" s="83">
        <v>42919.146793981483</v>
      </c>
      <c r="V572" s="85" t="s">
        <v>4214</v>
      </c>
      <c r="W572" s="81"/>
      <c r="X572" s="81"/>
      <c r="Y572" s="84" t="s">
        <v>6214</v>
      </c>
      <c r="Z572" s="81"/>
    </row>
    <row r="573" spans="1:26" x14ac:dyDescent="0.25">
      <c r="A573" s="66" t="s">
        <v>527</v>
      </c>
      <c r="B573" s="66" t="s">
        <v>527</v>
      </c>
      <c r="C573" s="67"/>
      <c r="D573" s="68"/>
      <c r="E573" s="69"/>
      <c r="F573" s="70"/>
      <c r="G573" s="67"/>
      <c r="H573" s="71"/>
      <c r="I573" s="72"/>
      <c r="J573" s="72"/>
      <c r="K573" s="36"/>
      <c r="L573" s="79">
        <v>573</v>
      </c>
      <c r="M573" s="79"/>
      <c r="N573" s="74"/>
      <c r="O573" s="81" t="s">
        <v>179</v>
      </c>
      <c r="P573" s="83">
        <v>42919.146817129629</v>
      </c>
      <c r="Q573" s="81" t="s">
        <v>2438</v>
      </c>
      <c r="R573" s="85" t="s">
        <v>3234</v>
      </c>
      <c r="S573" s="81" t="s">
        <v>3412</v>
      </c>
      <c r="T573" s="81" t="s">
        <v>3475</v>
      </c>
      <c r="U573" s="83">
        <v>42919.146817129629</v>
      </c>
      <c r="V573" s="85" t="s">
        <v>4215</v>
      </c>
      <c r="W573" s="81"/>
      <c r="X573" s="81"/>
      <c r="Y573" s="84" t="s">
        <v>6215</v>
      </c>
      <c r="Z573" s="81"/>
    </row>
    <row r="574" spans="1:26" x14ac:dyDescent="0.25">
      <c r="A574" s="66" t="s">
        <v>528</v>
      </c>
      <c r="B574" s="66" t="s">
        <v>1664</v>
      </c>
      <c r="C574" s="67"/>
      <c r="D574" s="68"/>
      <c r="E574" s="69"/>
      <c r="F574" s="70"/>
      <c r="G574" s="67"/>
      <c r="H574" s="71"/>
      <c r="I574" s="72"/>
      <c r="J574" s="72"/>
      <c r="K574" s="36"/>
      <c r="L574" s="79">
        <v>574</v>
      </c>
      <c r="M574" s="79"/>
      <c r="N574" s="74"/>
      <c r="O574" s="81" t="s">
        <v>2181</v>
      </c>
      <c r="P574" s="83">
        <v>42919.146886574075</v>
      </c>
      <c r="Q574" s="81" t="s">
        <v>2439</v>
      </c>
      <c r="R574" s="81"/>
      <c r="S574" s="81"/>
      <c r="T574" s="81" t="s">
        <v>3476</v>
      </c>
      <c r="U574" s="83">
        <v>42919.146886574075</v>
      </c>
      <c r="V574" s="85" t="s">
        <v>4216</v>
      </c>
      <c r="W574" s="81"/>
      <c r="X574" s="81"/>
      <c r="Y574" s="84" t="s">
        <v>6216</v>
      </c>
      <c r="Z574" s="81"/>
    </row>
    <row r="575" spans="1:26" x14ac:dyDescent="0.25">
      <c r="A575" s="66" t="s">
        <v>529</v>
      </c>
      <c r="B575" s="66" t="s">
        <v>529</v>
      </c>
      <c r="C575" s="67"/>
      <c r="D575" s="68"/>
      <c r="E575" s="69"/>
      <c r="F575" s="70"/>
      <c r="G575" s="67"/>
      <c r="H575" s="71"/>
      <c r="I575" s="72"/>
      <c r="J575" s="72"/>
      <c r="K575" s="36"/>
      <c r="L575" s="79">
        <v>575</v>
      </c>
      <c r="M575" s="79"/>
      <c r="N575" s="74"/>
      <c r="O575" s="81" t="s">
        <v>179</v>
      </c>
      <c r="P575" s="83">
        <v>42919.147002314814</v>
      </c>
      <c r="Q575" s="81" t="s">
        <v>2440</v>
      </c>
      <c r="R575" s="85" t="s">
        <v>3191</v>
      </c>
      <c r="S575" s="81" t="s">
        <v>3412</v>
      </c>
      <c r="T575" s="81" t="s">
        <v>3476</v>
      </c>
      <c r="U575" s="83">
        <v>42919.147002314814</v>
      </c>
      <c r="V575" s="85" t="s">
        <v>4217</v>
      </c>
      <c r="W575" s="81"/>
      <c r="X575" s="81"/>
      <c r="Y575" s="84" t="s">
        <v>6217</v>
      </c>
      <c r="Z575" s="81"/>
    </row>
    <row r="576" spans="1:26" x14ac:dyDescent="0.25">
      <c r="A576" s="66" t="s">
        <v>530</v>
      </c>
      <c r="B576" s="66" t="s">
        <v>1664</v>
      </c>
      <c r="C576" s="67"/>
      <c r="D576" s="68"/>
      <c r="E576" s="69"/>
      <c r="F576" s="70"/>
      <c r="G576" s="67"/>
      <c r="H576" s="71"/>
      <c r="I576" s="72"/>
      <c r="J576" s="72"/>
      <c r="K576" s="36"/>
      <c r="L576" s="79">
        <v>576</v>
      </c>
      <c r="M576" s="79"/>
      <c r="N576" s="74"/>
      <c r="O576" s="81" t="s">
        <v>2181</v>
      </c>
      <c r="P576" s="83">
        <v>42919.147094907406</v>
      </c>
      <c r="Q576" s="81" t="s">
        <v>2184</v>
      </c>
      <c r="R576" s="81"/>
      <c r="S576" s="81"/>
      <c r="T576" s="81" t="s">
        <v>3476</v>
      </c>
      <c r="U576" s="83">
        <v>42919.147094907406</v>
      </c>
      <c r="V576" s="85" t="s">
        <v>4218</v>
      </c>
      <c r="W576" s="81"/>
      <c r="X576" s="81"/>
      <c r="Y576" s="84" t="s">
        <v>6218</v>
      </c>
      <c r="Z576" s="81"/>
    </row>
    <row r="577" spans="1:26" x14ac:dyDescent="0.25">
      <c r="A577" s="66" t="s">
        <v>531</v>
      </c>
      <c r="B577" s="66" t="s">
        <v>1685</v>
      </c>
      <c r="C577" s="67"/>
      <c r="D577" s="68"/>
      <c r="E577" s="69"/>
      <c r="F577" s="70"/>
      <c r="G577" s="67"/>
      <c r="H577" s="71"/>
      <c r="I577" s="72"/>
      <c r="J577" s="72"/>
      <c r="K577" s="36"/>
      <c r="L577" s="79">
        <v>577</v>
      </c>
      <c r="M577" s="79"/>
      <c r="N577" s="74"/>
      <c r="O577" s="81" t="s">
        <v>2181</v>
      </c>
      <c r="P577" s="83">
        <v>42919.147106481483</v>
      </c>
      <c r="Q577" s="81" t="s">
        <v>2211</v>
      </c>
      <c r="R577" s="81"/>
      <c r="S577" s="81"/>
      <c r="T577" s="81" t="s">
        <v>3475</v>
      </c>
      <c r="U577" s="83">
        <v>42919.147106481483</v>
      </c>
      <c r="V577" s="85" t="s">
        <v>4219</v>
      </c>
      <c r="W577" s="81"/>
      <c r="X577" s="81"/>
      <c r="Y577" s="84" t="s">
        <v>6219</v>
      </c>
      <c r="Z577" s="81"/>
    </row>
    <row r="578" spans="1:26" x14ac:dyDescent="0.25">
      <c r="A578" s="66" t="s">
        <v>532</v>
      </c>
      <c r="B578" s="66" t="s">
        <v>1672</v>
      </c>
      <c r="C578" s="67"/>
      <c r="D578" s="68"/>
      <c r="E578" s="69"/>
      <c r="F578" s="70"/>
      <c r="G578" s="67"/>
      <c r="H578" s="71"/>
      <c r="I578" s="72"/>
      <c r="J578" s="72"/>
      <c r="K578" s="36"/>
      <c r="L578" s="79">
        <v>578</v>
      </c>
      <c r="M578" s="79"/>
      <c r="N578" s="74"/>
      <c r="O578" s="81" t="s">
        <v>2181</v>
      </c>
      <c r="P578" s="83">
        <v>42919.147129629629</v>
      </c>
      <c r="Q578" s="81" t="s">
        <v>2194</v>
      </c>
      <c r="R578" s="81"/>
      <c r="S578" s="81"/>
      <c r="T578" s="81" t="s">
        <v>3482</v>
      </c>
      <c r="U578" s="83">
        <v>42919.147129629629</v>
      </c>
      <c r="V578" s="85" t="s">
        <v>4220</v>
      </c>
      <c r="W578" s="81"/>
      <c r="X578" s="81"/>
      <c r="Y578" s="84" t="s">
        <v>6220</v>
      </c>
      <c r="Z578" s="81"/>
    </row>
    <row r="579" spans="1:26" x14ac:dyDescent="0.25">
      <c r="A579" s="66" t="s">
        <v>533</v>
      </c>
      <c r="B579" s="66" t="s">
        <v>1793</v>
      </c>
      <c r="C579" s="67"/>
      <c r="D579" s="68"/>
      <c r="E579" s="69"/>
      <c r="F579" s="70"/>
      <c r="G579" s="67"/>
      <c r="H579" s="71"/>
      <c r="I579" s="72"/>
      <c r="J579" s="72"/>
      <c r="K579" s="36"/>
      <c r="L579" s="79">
        <v>579</v>
      </c>
      <c r="M579" s="79"/>
      <c r="N579" s="74"/>
      <c r="O579" s="81" t="s">
        <v>2181</v>
      </c>
      <c r="P579" s="83">
        <v>42919.146307870367</v>
      </c>
      <c r="Q579" s="81" t="s">
        <v>2344</v>
      </c>
      <c r="R579" s="81"/>
      <c r="S579" s="81"/>
      <c r="T579" s="81" t="s">
        <v>3538</v>
      </c>
      <c r="U579" s="83">
        <v>42919.146307870367</v>
      </c>
      <c r="V579" s="85" t="s">
        <v>4221</v>
      </c>
      <c r="W579" s="81"/>
      <c r="X579" s="81"/>
      <c r="Y579" s="84" t="s">
        <v>6221</v>
      </c>
      <c r="Z579" s="81"/>
    </row>
    <row r="580" spans="1:26" x14ac:dyDescent="0.25">
      <c r="A580" s="66" t="s">
        <v>533</v>
      </c>
      <c r="B580" s="66" t="s">
        <v>1793</v>
      </c>
      <c r="C580" s="67"/>
      <c r="D580" s="68"/>
      <c r="E580" s="69"/>
      <c r="F580" s="70"/>
      <c r="G580" s="67"/>
      <c r="H580" s="71"/>
      <c r="I580" s="72"/>
      <c r="J580" s="72"/>
      <c r="K580" s="36"/>
      <c r="L580" s="79">
        <v>580</v>
      </c>
      <c r="M580" s="79"/>
      <c r="N580" s="74"/>
      <c r="O580" s="81" t="s">
        <v>2181</v>
      </c>
      <c r="P580" s="83">
        <v>42919.14702546296</v>
      </c>
      <c r="Q580" s="81" t="s">
        <v>2345</v>
      </c>
      <c r="R580" s="81"/>
      <c r="S580" s="81"/>
      <c r="T580" s="81" t="s">
        <v>3539</v>
      </c>
      <c r="U580" s="83">
        <v>42919.14702546296</v>
      </c>
      <c r="V580" s="85" t="s">
        <v>4222</v>
      </c>
      <c r="W580" s="81"/>
      <c r="X580" s="81"/>
      <c r="Y580" s="84" t="s">
        <v>6222</v>
      </c>
      <c r="Z580" s="81"/>
    </row>
    <row r="581" spans="1:26" x14ac:dyDescent="0.25">
      <c r="A581" s="66" t="s">
        <v>533</v>
      </c>
      <c r="B581" s="66" t="s">
        <v>1793</v>
      </c>
      <c r="C581" s="67"/>
      <c r="D581" s="68"/>
      <c r="E581" s="69"/>
      <c r="F581" s="70"/>
      <c r="G581" s="67"/>
      <c r="H581" s="71"/>
      <c r="I581" s="72"/>
      <c r="J581" s="72"/>
      <c r="K581" s="36"/>
      <c r="L581" s="79">
        <v>581</v>
      </c>
      <c r="M581" s="79"/>
      <c r="N581" s="74"/>
      <c r="O581" s="81" t="s">
        <v>2181</v>
      </c>
      <c r="P581" s="83">
        <v>42919.147152777776</v>
      </c>
      <c r="Q581" s="81" t="s">
        <v>2346</v>
      </c>
      <c r="R581" s="81"/>
      <c r="S581" s="81"/>
      <c r="T581" s="81" t="s">
        <v>3540</v>
      </c>
      <c r="U581" s="83">
        <v>42919.147152777776</v>
      </c>
      <c r="V581" s="85" t="s">
        <v>4223</v>
      </c>
      <c r="W581" s="81"/>
      <c r="X581" s="81"/>
      <c r="Y581" s="84" t="s">
        <v>6223</v>
      </c>
      <c r="Z581" s="81"/>
    </row>
    <row r="582" spans="1:26" x14ac:dyDescent="0.25">
      <c r="A582" s="66" t="s">
        <v>534</v>
      </c>
      <c r="B582" s="66" t="s">
        <v>1670</v>
      </c>
      <c r="C582" s="67"/>
      <c r="D582" s="68"/>
      <c r="E582" s="69"/>
      <c r="F582" s="70"/>
      <c r="G582" s="67"/>
      <c r="H582" s="71"/>
      <c r="I582" s="72"/>
      <c r="J582" s="72"/>
      <c r="K582" s="36"/>
      <c r="L582" s="79">
        <v>582</v>
      </c>
      <c r="M582" s="79"/>
      <c r="N582" s="74"/>
      <c r="O582" s="81" t="s">
        <v>2181</v>
      </c>
      <c r="P582" s="83">
        <v>42919.147210648145</v>
      </c>
      <c r="Q582" s="81" t="s">
        <v>2190</v>
      </c>
      <c r="R582" s="81"/>
      <c r="S582" s="81"/>
      <c r="T582" s="81" t="s">
        <v>3475</v>
      </c>
      <c r="U582" s="83">
        <v>42919.147210648145</v>
      </c>
      <c r="V582" s="85" t="s">
        <v>4224</v>
      </c>
      <c r="W582" s="81"/>
      <c r="X582" s="81"/>
      <c r="Y582" s="84" t="s">
        <v>6224</v>
      </c>
      <c r="Z582" s="81"/>
    </row>
    <row r="583" spans="1:26" x14ac:dyDescent="0.25">
      <c r="A583" s="66" t="s">
        <v>535</v>
      </c>
      <c r="B583" s="66" t="s">
        <v>535</v>
      </c>
      <c r="C583" s="67"/>
      <c r="D583" s="68"/>
      <c r="E583" s="69"/>
      <c r="F583" s="70"/>
      <c r="G583" s="67"/>
      <c r="H583" s="71"/>
      <c r="I583" s="72"/>
      <c r="J583" s="72"/>
      <c r="K583" s="36"/>
      <c r="L583" s="79">
        <v>583</v>
      </c>
      <c r="M583" s="79"/>
      <c r="N583" s="74"/>
      <c r="O583" s="81" t="s">
        <v>179</v>
      </c>
      <c r="P583" s="83">
        <v>42919.147222222222</v>
      </c>
      <c r="Q583" s="81" t="s">
        <v>2441</v>
      </c>
      <c r="R583" s="81"/>
      <c r="S583" s="81"/>
      <c r="T583" s="81" t="s">
        <v>3475</v>
      </c>
      <c r="U583" s="83">
        <v>42919.147222222222</v>
      </c>
      <c r="V583" s="85" t="s">
        <v>4225</v>
      </c>
      <c r="W583" s="81"/>
      <c r="X583" s="81"/>
      <c r="Y583" s="84" t="s">
        <v>6225</v>
      </c>
      <c r="Z583" s="81"/>
    </row>
    <row r="584" spans="1:26" x14ac:dyDescent="0.25">
      <c r="A584" s="66" t="s">
        <v>536</v>
      </c>
      <c r="B584" s="66" t="s">
        <v>1807</v>
      </c>
      <c r="C584" s="67"/>
      <c r="D584" s="68"/>
      <c r="E584" s="69"/>
      <c r="F584" s="70"/>
      <c r="G584" s="67"/>
      <c r="H584" s="71"/>
      <c r="I584" s="72"/>
      <c r="J584" s="72"/>
      <c r="K584" s="36"/>
      <c r="L584" s="79">
        <v>584</v>
      </c>
      <c r="M584" s="79"/>
      <c r="N584" s="74"/>
      <c r="O584" s="81" t="s">
        <v>2181</v>
      </c>
      <c r="P584" s="83">
        <v>42919.147268518522</v>
      </c>
      <c r="Q584" s="81" t="s">
        <v>2374</v>
      </c>
      <c r="R584" s="81"/>
      <c r="S584" s="81"/>
      <c r="T584" s="81" t="s">
        <v>3549</v>
      </c>
      <c r="U584" s="83">
        <v>42919.147268518522</v>
      </c>
      <c r="V584" s="85" t="s">
        <v>4226</v>
      </c>
      <c r="W584" s="81"/>
      <c r="X584" s="81"/>
      <c r="Y584" s="84" t="s">
        <v>6226</v>
      </c>
      <c r="Z584" s="81"/>
    </row>
    <row r="585" spans="1:26" x14ac:dyDescent="0.25">
      <c r="A585" s="66" t="s">
        <v>537</v>
      </c>
      <c r="B585" s="66" t="s">
        <v>1767</v>
      </c>
      <c r="C585" s="67"/>
      <c r="D585" s="68"/>
      <c r="E585" s="69"/>
      <c r="F585" s="70"/>
      <c r="G585" s="67"/>
      <c r="H585" s="71"/>
      <c r="I585" s="72"/>
      <c r="J585" s="72"/>
      <c r="K585" s="36"/>
      <c r="L585" s="79">
        <v>585</v>
      </c>
      <c r="M585" s="79"/>
      <c r="N585" s="74"/>
      <c r="O585" s="81" t="s">
        <v>2181</v>
      </c>
      <c r="P585" s="83">
        <v>42919.14744212963</v>
      </c>
      <c r="Q585" s="81" t="s">
        <v>2442</v>
      </c>
      <c r="R585" s="81"/>
      <c r="S585" s="81"/>
      <c r="T585" s="81" t="s">
        <v>3528</v>
      </c>
      <c r="U585" s="83">
        <v>42919.14744212963</v>
      </c>
      <c r="V585" s="85" t="s">
        <v>4227</v>
      </c>
      <c r="W585" s="81"/>
      <c r="X585" s="81"/>
      <c r="Y585" s="84" t="s">
        <v>6227</v>
      </c>
      <c r="Z585" s="81"/>
    </row>
    <row r="586" spans="1:26" x14ac:dyDescent="0.25">
      <c r="A586" s="66" t="s">
        <v>538</v>
      </c>
      <c r="B586" s="66" t="s">
        <v>1807</v>
      </c>
      <c r="C586" s="67"/>
      <c r="D586" s="68"/>
      <c r="E586" s="69"/>
      <c r="F586" s="70"/>
      <c r="G586" s="67"/>
      <c r="H586" s="71"/>
      <c r="I586" s="72"/>
      <c r="J586" s="72"/>
      <c r="K586" s="36"/>
      <c r="L586" s="79">
        <v>586</v>
      </c>
      <c r="M586" s="79"/>
      <c r="N586" s="74"/>
      <c r="O586" s="81" t="s">
        <v>2181</v>
      </c>
      <c r="P586" s="83">
        <v>42919.147499999999</v>
      </c>
      <c r="Q586" s="81" t="s">
        <v>2374</v>
      </c>
      <c r="R586" s="81"/>
      <c r="S586" s="81"/>
      <c r="T586" s="81" t="s">
        <v>3549</v>
      </c>
      <c r="U586" s="83">
        <v>42919.147499999999</v>
      </c>
      <c r="V586" s="85" t="s">
        <v>4228</v>
      </c>
      <c r="W586" s="81"/>
      <c r="X586" s="81"/>
      <c r="Y586" s="84" t="s">
        <v>6228</v>
      </c>
      <c r="Z586" s="81"/>
    </row>
    <row r="587" spans="1:26" x14ac:dyDescent="0.25">
      <c r="A587" s="66" t="s">
        <v>539</v>
      </c>
      <c r="B587" s="66" t="s">
        <v>1576</v>
      </c>
      <c r="C587" s="67"/>
      <c r="D587" s="68"/>
      <c r="E587" s="69"/>
      <c r="F587" s="70"/>
      <c r="G587" s="67"/>
      <c r="H587" s="71"/>
      <c r="I587" s="72"/>
      <c r="J587" s="72"/>
      <c r="K587" s="36"/>
      <c r="L587" s="79">
        <v>587</v>
      </c>
      <c r="M587" s="79"/>
      <c r="N587" s="74"/>
      <c r="O587" s="81" t="s">
        <v>2181</v>
      </c>
      <c r="P587" s="83">
        <v>42919.147118055553</v>
      </c>
      <c r="Q587" s="81" t="s">
        <v>2443</v>
      </c>
      <c r="R587" s="85" t="s">
        <v>3235</v>
      </c>
      <c r="S587" s="81" t="s">
        <v>3433</v>
      </c>
      <c r="T587" s="81" t="s">
        <v>3475</v>
      </c>
      <c r="U587" s="83">
        <v>42919.147118055553</v>
      </c>
      <c r="V587" s="85" t="s">
        <v>4229</v>
      </c>
      <c r="W587" s="81"/>
      <c r="X587" s="81"/>
      <c r="Y587" s="84" t="s">
        <v>6229</v>
      </c>
      <c r="Z587" s="81"/>
    </row>
    <row r="588" spans="1:26" x14ac:dyDescent="0.25">
      <c r="A588" s="66" t="s">
        <v>539</v>
      </c>
      <c r="B588" s="66" t="s">
        <v>1851</v>
      </c>
      <c r="C588" s="67"/>
      <c r="D588" s="68"/>
      <c r="E588" s="69"/>
      <c r="F588" s="70"/>
      <c r="G588" s="67"/>
      <c r="H588" s="71"/>
      <c r="I588" s="72"/>
      <c r="J588" s="72"/>
      <c r="K588" s="36"/>
      <c r="L588" s="79">
        <v>588</v>
      </c>
      <c r="M588" s="79"/>
      <c r="N588" s="74"/>
      <c r="O588" s="81" t="s">
        <v>2181</v>
      </c>
      <c r="P588" s="83">
        <v>42919.147372685184</v>
      </c>
      <c r="Q588" s="81" t="s">
        <v>2444</v>
      </c>
      <c r="R588" s="85" t="s">
        <v>3236</v>
      </c>
      <c r="S588" s="81" t="s">
        <v>3413</v>
      </c>
      <c r="T588" s="81" t="s">
        <v>3569</v>
      </c>
      <c r="U588" s="83">
        <v>42919.147372685184</v>
      </c>
      <c r="V588" s="85" t="s">
        <v>4230</v>
      </c>
      <c r="W588" s="81"/>
      <c r="X588" s="81"/>
      <c r="Y588" s="84" t="s">
        <v>6230</v>
      </c>
      <c r="Z588" s="81"/>
    </row>
    <row r="589" spans="1:26" x14ac:dyDescent="0.25">
      <c r="A589" s="66" t="s">
        <v>539</v>
      </c>
      <c r="B589" s="66" t="s">
        <v>1576</v>
      </c>
      <c r="C589" s="67"/>
      <c r="D589" s="68"/>
      <c r="E589" s="69"/>
      <c r="F589" s="70"/>
      <c r="G589" s="67"/>
      <c r="H589" s="71"/>
      <c r="I589" s="72"/>
      <c r="J589" s="72"/>
      <c r="K589" s="36"/>
      <c r="L589" s="79">
        <v>589</v>
      </c>
      <c r="M589" s="79"/>
      <c r="N589" s="74"/>
      <c r="O589" s="81" t="s">
        <v>2181</v>
      </c>
      <c r="P589" s="83">
        <v>42919.147372685184</v>
      </c>
      <c r="Q589" s="81" t="s">
        <v>2444</v>
      </c>
      <c r="R589" s="85" t="s">
        <v>3236</v>
      </c>
      <c r="S589" s="81" t="s">
        <v>3413</v>
      </c>
      <c r="T589" s="81" t="s">
        <v>3569</v>
      </c>
      <c r="U589" s="83">
        <v>42919.147372685184</v>
      </c>
      <c r="V589" s="85" t="s">
        <v>4230</v>
      </c>
      <c r="W589" s="81"/>
      <c r="X589" s="81"/>
      <c r="Y589" s="84" t="s">
        <v>6230</v>
      </c>
      <c r="Z589" s="81"/>
    </row>
    <row r="590" spans="1:26" x14ac:dyDescent="0.25">
      <c r="A590" s="66" t="s">
        <v>539</v>
      </c>
      <c r="B590" s="66" t="s">
        <v>1661</v>
      </c>
      <c r="C590" s="67"/>
      <c r="D590" s="68"/>
      <c r="E590" s="69"/>
      <c r="F590" s="70"/>
      <c r="G590" s="67"/>
      <c r="H590" s="71"/>
      <c r="I590" s="72"/>
      <c r="J590" s="72"/>
      <c r="K590" s="36"/>
      <c r="L590" s="79">
        <v>590</v>
      </c>
      <c r="M590" s="79"/>
      <c r="N590" s="74"/>
      <c r="O590" s="81" t="s">
        <v>2181</v>
      </c>
      <c r="P590" s="83">
        <v>42919.147569444445</v>
      </c>
      <c r="Q590" s="81" t="s">
        <v>2445</v>
      </c>
      <c r="R590" s="81"/>
      <c r="S590" s="81"/>
      <c r="T590" s="81" t="s">
        <v>3514</v>
      </c>
      <c r="U590" s="83">
        <v>42919.147569444445</v>
      </c>
      <c r="V590" s="85" t="s">
        <v>4231</v>
      </c>
      <c r="W590" s="81"/>
      <c r="X590" s="81"/>
      <c r="Y590" s="84" t="s">
        <v>6231</v>
      </c>
      <c r="Z590" s="81"/>
    </row>
    <row r="591" spans="1:26" x14ac:dyDescent="0.25">
      <c r="A591" s="66" t="s">
        <v>540</v>
      </c>
      <c r="B591" s="66" t="s">
        <v>540</v>
      </c>
      <c r="C591" s="67"/>
      <c r="D591" s="68"/>
      <c r="E591" s="69"/>
      <c r="F591" s="70"/>
      <c r="G591" s="67"/>
      <c r="H591" s="71"/>
      <c r="I591" s="72"/>
      <c r="J591" s="72"/>
      <c r="K591" s="36"/>
      <c r="L591" s="79">
        <v>591</v>
      </c>
      <c r="M591" s="79"/>
      <c r="N591" s="74"/>
      <c r="O591" s="81" t="s">
        <v>179</v>
      </c>
      <c r="P591" s="83">
        <v>42919.147569444445</v>
      </c>
      <c r="Q591" s="81" t="s">
        <v>2446</v>
      </c>
      <c r="R591" s="81"/>
      <c r="S591" s="81"/>
      <c r="T591" s="81" t="s">
        <v>3570</v>
      </c>
      <c r="U591" s="83">
        <v>42919.147569444445</v>
      </c>
      <c r="V591" s="85" t="s">
        <v>4232</v>
      </c>
      <c r="W591" s="81"/>
      <c r="X591" s="81"/>
      <c r="Y591" s="84" t="s">
        <v>6232</v>
      </c>
      <c r="Z591" s="81"/>
    </row>
    <row r="592" spans="1:26" x14ac:dyDescent="0.25">
      <c r="A592" s="66" t="s">
        <v>541</v>
      </c>
      <c r="B592" s="66" t="s">
        <v>1852</v>
      </c>
      <c r="C592" s="67"/>
      <c r="D592" s="68"/>
      <c r="E592" s="69"/>
      <c r="F592" s="70"/>
      <c r="G592" s="67"/>
      <c r="H592" s="71"/>
      <c r="I592" s="72"/>
      <c r="J592" s="72"/>
      <c r="K592" s="36"/>
      <c r="L592" s="79">
        <v>592</v>
      </c>
      <c r="M592" s="79"/>
      <c r="N592" s="74"/>
      <c r="O592" s="81" t="s">
        <v>2181</v>
      </c>
      <c r="P592" s="83">
        <v>42919.147592592592</v>
      </c>
      <c r="Q592" s="81" t="s">
        <v>2447</v>
      </c>
      <c r="R592" s="81"/>
      <c r="S592" s="81"/>
      <c r="T592" s="81" t="s">
        <v>3571</v>
      </c>
      <c r="U592" s="83">
        <v>42919.147592592592</v>
      </c>
      <c r="V592" s="85" t="s">
        <v>4233</v>
      </c>
      <c r="W592" s="81"/>
      <c r="X592" s="81"/>
      <c r="Y592" s="84" t="s">
        <v>6233</v>
      </c>
      <c r="Z592" s="81"/>
    </row>
    <row r="593" spans="1:26" x14ac:dyDescent="0.25">
      <c r="A593" s="66" t="s">
        <v>542</v>
      </c>
      <c r="B593" s="66" t="s">
        <v>1694</v>
      </c>
      <c r="C593" s="67"/>
      <c r="D593" s="68"/>
      <c r="E593" s="69"/>
      <c r="F593" s="70"/>
      <c r="G593" s="67"/>
      <c r="H593" s="71"/>
      <c r="I593" s="72"/>
      <c r="J593" s="72"/>
      <c r="K593" s="36"/>
      <c r="L593" s="79">
        <v>593</v>
      </c>
      <c r="M593" s="79"/>
      <c r="N593" s="74"/>
      <c r="O593" s="81" t="s">
        <v>2181</v>
      </c>
      <c r="P593" s="83">
        <v>42919.147604166668</v>
      </c>
      <c r="Q593" s="81" t="s">
        <v>2219</v>
      </c>
      <c r="R593" s="81"/>
      <c r="S593" s="81"/>
      <c r="T593" s="81" t="s">
        <v>3475</v>
      </c>
      <c r="U593" s="83">
        <v>42919.147604166668</v>
      </c>
      <c r="V593" s="85" t="s">
        <v>4234</v>
      </c>
      <c r="W593" s="81"/>
      <c r="X593" s="81"/>
      <c r="Y593" s="84" t="s">
        <v>6234</v>
      </c>
      <c r="Z593" s="81"/>
    </row>
    <row r="594" spans="1:26" x14ac:dyDescent="0.25">
      <c r="A594" s="66" t="s">
        <v>543</v>
      </c>
      <c r="B594" s="66" t="s">
        <v>1853</v>
      </c>
      <c r="C594" s="67"/>
      <c r="D594" s="68"/>
      <c r="E594" s="69"/>
      <c r="F594" s="70"/>
      <c r="G594" s="67"/>
      <c r="H594" s="71"/>
      <c r="I594" s="72"/>
      <c r="J594" s="72"/>
      <c r="K594" s="36"/>
      <c r="L594" s="79">
        <v>594</v>
      </c>
      <c r="M594" s="79"/>
      <c r="N594" s="74"/>
      <c r="O594" s="81" t="s">
        <v>2181</v>
      </c>
      <c r="P594" s="83">
        <v>42919.147638888891</v>
      </c>
      <c r="Q594" s="81" t="s">
        <v>2448</v>
      </c>
      <c r="R594" s="81"/>
      <c r="S594" s="81"/>
      <c r="T594" s="81" t="s">
        <v>3572</v>
      </c>
      <c r="U594" s="83">
        <v>42919.147638888891</v>
      </c>
      <c r="V594" s="85" t="s">
        <v>4235</v>
      </c>
      <c r="W594" s="81"/>
      <c r="X594" s="81"/>
      <c r="Y594" s="84" t="s">
        <v>6235</v>
      </c>
      <c r="Z594" s="81"/>
    </row>
    <row r="595" spans="1:26" x14ac:dyDescent="0.25">
      <c r="A595" s="66" t="s">
        <v>543</v>
      </c>
      <c r="B595" s="66" t="s">
        <v>1854</v>
      </c>
      <c r="C595" s="67"/>
      <c r="D595" s="68"/>
      <c r="E595" s="69"/>
      <c r="F595" s="70"/>
      <c r="G595" s="67"/>
      <c r="H595" s="71"/>
      <c r="I595" s="72"/>
      <c r="J595" s="72"/>
      <c r="K595" s="36"/>
      <c r="L595" s="79">
        <v>595</v>
      </c>
      <c r="M595" s="79"/>
      <c r="N595" s="74"/>
      <c r="O595" s="81" t="s">
        <v>2181</v>
      </c>
      <c r="P595" s="83">
        <v>42919.147638888891</v>
      </c>
      <c r="Q595" s="81" t="s">
        <v>2448</v>
      </c>
      <c r="R595" s="81"/>
      <c r="S595" s="81"/>
      <c r="T595" s="81" t="s">
        <v>3572</v>
      </c>
      <c r="U595" s="83">
        <v>42919.147638888891</v>
      </c>
      <c r="V595" s="85" t="s">
        <v>4235</v>
      </c>
      <c r="W595" s="81"/>
      <c r="X595" s="81"/>
      <c r="Y595" s="84" t="s">
        <v>6235</v>
      </c>
      <c r="Z595" s="81"/>
    </row>
    <row r="596" spans="1:26" x14ac:dyDescent="0.25">
      <c r="A596" s="66" t="s">
        <v>544</v>
      </c>
      <c r="B596" s="66" t="s">
        <v>1661</v>
      </c>
      <c r="C596" s="67"/>
      <c r="D596" s="68"/>
      <c r="E596" s="69"/>
      <c r="F596" s="70"/>
      <c r="G596" s="67"/>
      <c r="H596" s="71"/>
      <c r="I596" s="72"/>
      <c r="J596" s="72"/>
      <c r="K596" s="36"/>
      <c r="L596" s="79">
        <v>596</v>
      </c>
      <c r="M596" s="79"/>
      <c r="N596" s="74"/>
      <c r="O596" s="81" t="s">
        <v>2181</v>
      </c>
      <c r="P596" s="83">
        <v>42919.147696759261</v>
      </c>
      <c r="Q596" s="81" t="s">
        <v>2449</v>
      </c>
      <c r="R596" s="81"/>
      <c r="S596" s="81"/>
      <c r="T596" s="81" t="s">
        <v>3475</v>
      </c>
      <c r="U596" s="83">
        <v>42919.147696759261</v>
      </c>
      <c r="V596" s="85" t="s">
        <v>4236</v>
      </c>
      <c r="W596" s="81"/>
      <c r="X596" s="81"/>
      <c r="Y596" s="84" t="s">
        <v>6236</v>
      </c>
      <c r="Z596" s="81"/>
    </row>
    <row r="597" spans="1:26" x14ac:dyDescent="0.25">
      <c r="A597" s="66" t="s">
        <v>545</v>
      </c>
      <c r="B597" s="66" t="s">
        <v>1855</v>
      </c>
      <c r="C597" s="67"/>
      <c r="D597" s="68"/>
      <c r="E597" s="69"/>
      <c r="F597" s="70"/>
      <c r="G597" s="67"/>
      <c r="H597" s="71"/>
      <c r="I597" s="72"/>
      <c r="J597" s="72"/>
      <c r="K597" s="36"/>
      <c r="L597" s="79">
        <v>597</v>
      </c>
      <c r="M597" s="79"/>
      <c r="N597" s="74"/>
      <c r="O597" s="81" t="s">
        <v>2181</v>
      </c>
      <c r="P597" s="83">
        <v>42919.14770833333</v>
      </c>
      <c r="Q597" s="81" t="s">
        <v>2450</v>
      </c>
      <c r="R597" s="81"/>
      <c r="S597" s="81"/>
      <c r="T597" s="81" t="s">
        <v>3573</v>
      </c>
      <c r="U597" s="83">
        <v>42919.14770833333</v>
      </c>
      <c r="V597" s="85" t="s">
        <v>4237</v>
      </c>
      <c r="W597" s="81"/>
      <c r="X597" s="81"/>
      <c r="Y597" s="84" t="s">
        <v>6237</v>
      </c>
      <c r="Z597" s="81"/>
    </row>
    <row r="598" spans="1:26" x14ac:dyDescent="0.25">
      <c r="A598" s="66" t="s">
        <v>546</v>
      </c>
      <c r="B598" s="66" t="s">
        <v>1677</v>
      </c>
      <c r="C598" s="67"/>
      <c r="D598" s="68"/>
      <c r="E598" s="69"/>
      <c r="F598" s="70"/>
      <c r="G598" s="67"/>
      <c r="H598" s="71"/>
      <c r="I598" s="72"/>
      <c r="J598" s="72"/>
      <c r="K598" s="36"/>
      <c r="L598" s="79">
        <v>598</v>
      </c>
      <c r="M598" s="79"/>
      <c r="N598" s="74"/>
      <c r="O598" s="81" t="s">
        <v>2181</v>
      </c>
      <c r="P598" s="83">
        <v>42919.147719907407</v>
      </c>
      <c r="Q598" s="81" t="s">
        <v>2201</v>
      </c>
      <c r="R598" s="85" t="s">
        <v>3180</v>
      </c>
      <c r="S598" s="81" t="s">
        <v>3409</v>
      </c>
      <c r="T598" s="81" t="s">
        <v>3475</v>
      </c>
      <c r="U598" s="83">
        <v>42919.147719907407</v>
      </c>
      <c r="V598" s="85" t="s">
        <v>4238</v>
      </c>
      <c r="W598" s="81"/>
      <c r="X598" s="81"/>
      <c r="Y598" s="84" t="s">
        <v>6238</v>
      </c>
      <c r="Z598" s="81"/>
    </row>
    <row r="599" spans="1:26" x14ac:dyDescent="0.25">
      <c r="A599" s="66" t="s">
        <v>546</v>
      </c>
      <c r="B599" s="66" t="s">
        <v>1678</v>
      </c>
      <c r="C599" s="67"/>
      <c r="D599" s="68"/>
      <c r="E599" s="69"/>
      <c r="F599" s="70"/>
      <c r="G599" s="67"/>
      <c r="H599" s="71"/>
      <c r="I599" s="72"/>
      <c r="J599" s="72"/>
      <c r="K599" s="36"/>
      <c r="L599" s="79">
        <v>599</v>
      </c>
      <c r="M599" s="79"/>
      <c r="N599" s="74"/>
      <c r="O599" s="81" t="s">
        <v>2181</v>
      </c>
      <c r="P599" s="83">
        <v>42919.147719907407</v>
      </c>
      <c r="Q599" s="81" t="s">
        <v>2201</v>
      </c>
      <c r="R599" s="85" t="s">
        <v>3180</v>
      </c>
      <c r="S599" s="81" t="s">
        <v>3409</v>
      </c>
      <c r="T599" s="81" t="s">
        <v>3475</v>
      </c>
      <c r="U599" s="83">
        <v>42919.147719907407</v>
      </c>
      <c r="V599" s="85" t="s">
        <v>4238</v>
      </c>
      <c r="W599" s="81"/>
      <c r="X599" s="81"/>
      <c r="Y599" s="84" t="s">
        <v>6238</v>
      </c>
      <c r="Z599" s="81"/>
    </row>
    <row r="600" spans="1:26" x14ac:dyDescent="0.25">
      <c r="A600" s="66" t="s">
        <v>546</v>
      </c>
      <c r="B600" s="66" t="s">
        <v>1672</v>
      </c>
      <c r="C600" s="67"/>
      <c r="D600" s="68"/>
      <c r="E600" s="69"/>
      <c r="F600" s="70"/>
      <c r="G600" s="67"/>
      <c r="H600" s="71"/>
      <c r="I600" s="72"/>
      <c r="J600" s="72"/>
      <c r="K600" s="36"/>
      <c r="L600" s="79">
        <v>600</v>
      </c>
      <c r="M600" s="79"/>
      <c r="N600" s="74"/>
      <c r="O600" s="81" t="s">
        <v>2181</v>
      </c>
      <c r="P600" s="83">
        <v>42919.147719907407</v>
      </c>
      <c r="Q600" s="81" t="s">
        <v>2201</v>
      </c>
      <c r="R600" s="85" t="s">
        <v>3180</v>
      </c>
      <c r="S600" s="81" t="s">
        <v>3409</v>
      </c>
      <c r="T600" s="81" t="s">
        <v>3475</v>
      </c>
      <c r="U600" s="83">
        <v>42919.147719907407</v>
      </c>
      <c r="V600" s="85" t="s">
        <v>4238</v>
      </c>
      <c r="W600" s="81"/>
      <c r="X600" s="81"/>
      <c r="Y600" s="84" t="s">
        <v>6238</v>
      </c>
      <c r="Z600" s="81"/>
    </row>
    <row r="601" spans="1:26" x14ac:dyDescent="0.25">
      <c r="A601" s="66" t="s">
        <v>546</v>
      </c>
      <c r="B601" s="66" t="s">
        <v>1225</v>
      </c>
      <c r="C601" s="67"/>
      <c r="D601" s="68"/>
      <c r="E601" s="69"/>
      <c r="F601" s="70"/>
      <c r="G601" s="67"/>
      <c r="H601" s="71"/>
      <c r="I601" s="72"/>
      <c r="J601" s="72"/>
      <c r="K601" s="36"/>
      <c r="L601" s="79">
        <v>601</v>
      </c>
      <c r="M601" s="79"/>
      <c r="N601" s="74"/>
      <c r="O601" s="81" t="s">
        <v>2181</v>
      </c>
      <c r="P601" s="83">
        <v>42919.147719907407</v>
      </c>
      <c r="Q601" s="81" t="s">
        <v>2201</v>
      </c>
      <c r="R601" s="85" t="s">
        <v>3180</v>
      </c>
      <c r="S601" s="81" t="s">
        <v>3409</v>
      </c>
      <c r="T601" s="81" t="s">
        <v>3475</v>
      </c>
      <c r="U601" s="83">
        <v>42919.147719907407</v>
      </c>
      <c r="V601" s="85" t="s">
        <v>4238</v>
      </c>
      <c r="W601" s="81"/>
      <c r="X601" s="81"/>
      <c r="Y601" s="84" t="s">
        <v>6238</v>
      </c>
      <c r="Z601" s="81"/>
    </row>
    <row r="602" spans="1:26" x14ac:dyDescent="0.25">
      <c r="A602" s="66" t="s">
        <v>546</v>
      </c>
      <c r="B602" s="66" t="s">
        <v>1679</v>
      </c>
      <c r="C602" s="67"/>
      <c r="D602" s="68"/>
      <c r="E602" s="69"/>
      <c r="F602" s="70"/>
      <c r="G602" s="67"/>
      <c r="H602" s="71"/>
      <c r="I602" s="72"/>
      <c r="J602" s="72"/>
      <c r="K602" s="36"/>
      <c r="L602" s="79">
        <v>602</v>
      </c>
      <c r="M602" s="79"/>
      <c r="N602" s="74"/>
      <c r="O602" s="81" t="s">
        <v>2181</v>
      </c>
      <c r="P602" s="83">
        <v>42919.147719907407</v>
      </c>
      <c r="Q602" s="81" t="s">
        <v>2201</v>
      </c>
      <c r="R602" s="85" t="s">
        <v>3180</v>
      </c>
      <c r="S602" s="81" t="s">
        <v>3409</v>
      </c>
      <c r="T602" s="81" t="s">
        <v>3475</v>
      </c>
      <c r="U602" s="83">
        <v>42919.147719907407</v>
      </c>
      <c r="V602" s="85" t="s">
        <v>4238</v>
      </c>
      <c r="W602" s="81"/>
      <c r="X602" s="81"/>
      <c r="Y602" s="84" t="s">
        <v>6238</v>
      </c>
      <c r="Z602" s="81"/>
    </row>
    <row r="603" spans="1:26" x14ac:dyDescent="0.25">
      <c r="A603" s="66" t="s">
        <v>547</v>
      </c>
      <c r="B603" s="66" t="s">
        <v>1691</v>
      </c>
      <c r="C603" s="67"/>
      <c r="D603" s="68"/>
      <c r="E603" s="69"/>
      <c r="F603" s="70"/>
      <c r="G603" s="67"/>
      <c r="H603" s="71"/>
      <c r="I603" s="72"/>
      <c r="J603" s="72"/>
      <c r="K603" s="36"/>
      <c r="L603" s="79">
        <v>603</v>
      </c>
      <c r="M603" s="79"/>
      <c r="N603" s="74"/>
      <c r="O603" s="81" t="s">
        <v>2181</v>
      </c>
      <c r="P603" s="83">
        <v>42919.147800925923</v>
      </c>
      <c r="Q603" s="81" t="s">
        <v>2451</v>
      </c>
      <c r="R603" s="81"/>
      <c r="S603" s="81"/>
      <c r="T603" s="81" t="s">
        <v>3517</v>
      </c>
      <c r="U603" s="83">
        <v>42919.147800925923</v>
      </c>
      <c r="V603" s="85" t="s">
        <v>4239</v>
      </c>
      <c r="W603" s="81"/>
      <c r="X603" s="81"/>
      <c r="Y603" s="84" t="s">
        <v>6239</v>
      </c>
      <c r="Z603" s="81"/>
    </row>
    <row r="604" spans="1:26" x14ac:dyDescent="0.25">
      <c r="A604" s="66" t="s">
        <v>547</v>
      </c>
      <c r="B604" s="66" t="s">
        <v>1664</v>
      </c>
      <c r="C604" s="67"/>
      <c r="D604" s="68"/>
      <c r="E604" s="69"/>
      <c r="F604" s="70"/>
      <c r="G604" s="67"/>
      <c r="H604" s="71"/>
      <c r="I604" s="72"/>
      <c r="J604" s="72"/>
      <c r="K604" s="36"/>
      <c r="L604" s="79">
        <v>604</v>
      </c>
      <c r="M604" s="79"/>
      <c r="N604" s="74"/>
      <c r="O604" s="81" t="s">
        <v>2181</v>
      </c>
      <c r="P604" s="83">
        <v>42919.147800925923</v>
      </c>
      <c r="Q604" s="81" t="s">
        <v>2451</v>
      </c>
      <c r="R604" s="81"/>
      <c r="S604" s="81"/>
      <c r="T604" s="81" t="s">
        <v>3517</v>
      </c>
      <c r="U604" s="83">
        <v>42919.147800925923</v>
      </c>
      <c r="V604" s="85" t="s">
        <v>4239</v>
      </c>
      <c r="W604" s="81"/>
      <c r="X604" s="81"/>
      <c r="Y604" s="84" t="s">
        <v>6239</v>
      </c>
      <c r="Z604" s="81"/>
    </row>
    <row r="605" spans="1:26" x14ac:dyDescent="0.25">
      <c r="A605" s="66" t="s">
        <v>547</v>
      </c>
      <c r="B605" s="66" t="s">
        <v>1668</v>
      </c>
      <c r="C605" s="67"/>
      <c r="D605" s="68"/>
      <c r="E605" s="69"/>
      <c r="F605" s="70"/>
      <c r="G605" s="67"/>
      <c r="H605" s="71"/>
      <c r="I605" s="72"/>
      <c r="J605" s="72"/>
      <c r="K605" s="36"/>
      <c r="L605" s="79">
        <v>605</v>
      </c>
      <c r="M605" s="79"/>
      <c r="N605" s="74"/>
      <c r="O605" s="81" t="s">
        <v>2181</v>
      </c>
      <c r="P605" s="83">
        <v>42919.147800925923</v>
      </c>
      <c r="Q605" s="81" t="s">
        <v>2451</v>
      </c>
      <c r="R605" s="81"/>
      <c r="S605" s="81"/>
      <c r="T605" s="81" t="s">
        <v>3517</v>
      </c>
      <c r="U605" s="83">
        <v>42919.147800925923</v>
      </c>
      <c r="V605" s="85" t="s">
        <v>4239</v>
      </c>
      <c r="W605" s="81"/>
      <c r="X605" s="81"/>
      <c r="Y605" s="84" t="s">
        <v>6239</v>
      </c>
      <c r="Z605" s="81"/>
    </row>
    <row r="606" spans="1:26" x14ac:dyDescent="0.25">
      <c r="A606" s="66" t="s">
        <v>547</v>
      </c>
      <c r="B606" s="66" t="s">
        <v>1523</v>
      </c>
      <c r="C606" s="67"/>
      <c r="D606" s="68"/>
      <c r="E606" s="69"/>
      <c r="F606" s="70"/>
      <c r="G606" s="67"/>
      <c r="H606" s="71"/>
      <c r="I606" s="72"/>
      <c r="J606" s="72"/>
      <c r="K606" s="36"/>
      <c r="L606" s="79">
        <v>606</v>
      </c>
      <c r="M606" s="79"/>
      <c r="N606" s="74"/>
      <c r="O606" s="81" t="s">
        <v>2181</v>
      </c>
      <c r="P606" s="83">
        <v>42919.147800925923</v>
      </c>
      <c r="Q606" s="81" t="s">
        <v>2451</v>
      </c>
      <c r="R606" s="81"/>
      <c r="S606" s="81"/>
      <c r="T606" s="81" t="s">
        <v>3517</v>
      </c>
      <c r="U606" s="83">
        <v>42919.147800925923</v>
      </c>
      <c r="V606" s="85" t="s">
        <v>4239</v>
      </c>
      <c r="W606" s="81"/>
      <c r="X606" s="81"/>
      <c r="Y606" s="84" t="s">
        <v>6239</v>
      </c>
      <c r="Z606" s="81"/>
    </row>
    <row r="607" spans="1:26" x14ac:dyDescent="0.25">
      <c r="A607" s="66" t="s">
        <v>548</v>
      </c>
      <c r="B607" s="66" t="s">
        <v>548</v>
      </c>
      <c r="C607" s="67"/>
      <c r="D607" s="68"/>
      <c r="E607" s="69"/>
      <c r="F607" s="70"/>
      <c r="G607" s="67"/>
      <c r="H607" s="71"/>
      <c r="I607" s="72"/>
      <c r="J607" s="72"/>
      <c r="K607" s="36"/>
      <c r="L607" s="79">
        <v>607</v>
      </c>
      <c r="M607" s="79"/>
      <c r="N607" s="74"/>
      <c r="O607" s="81" t="s">
        <v>179</v>
      </c>
      <c r="P607" s="83">
        <v>42919.147893518515</v>
      </c>
      <c r="Q607" s="81" t="s">
        <v>2452</v>
      </c>
      <c r="R607" s="81"/>
      <c r="S607" s="81"/>
      <c r="T607" s="81" t="s">
        <v>3475</v>
      </c>
      <c r="U607" s="83">
        <v>42919.147893518515</v>
      </c>
      <c r="V607" s="85" t="s">
        <v>4240</v>
      </c>
      <c r="W607" s="81"/>
      <c r="X607" s="81"/>
      <c r="Y607" s="84" t="s">
        <v>6240</v>
      </c>
      <c r="Z607" s="81"/>
    </row>
    <row r="608" spans="1:26" x14ac:dyDescent="0.25">
      <c r="A608" s="66" t="s">
        <v>549</v>
      </c>
      <c r="B608" s="66" t="s">
        <v>1468</v>
      </c>
      <c r="C608" s="67"/>
      <c r="D608" s="68"/>
      <c r="E608" s="69"/>
      <c r="F608" s="70"/>
      <c r="G608" s="67"/>
      <c r="H608" s="71"/>
      <c r="I608" s="72"/>
      <c r="J608" s="72"/>
      <c r="K608" s="36"/>
      <c r="L608" s="79">
        <v>608</v>
      </c>
      <c r="M608" s="79"/>
      <c r="N608" s="74"/>
      <c r="O608" s="81" t="s">
        <v>2181</v>
      </c>
      <c r="P608" s="83">
        <v>42919.147905092592</v>
      </c>
      <c r="Q608" s="81" t="s">
        <v>2453</v>
      </c>
      <c r="R608" s="85" t="s">
        <v>3237</v>
      </c>
      <c r="S608" s="81" t="s">
        <v>3434</v>
      </c>
      <c r="T608" s="81" t="s">
        <v>3475</v>
      </c>
      <c r="U608" s="83">
        <v>42919.147905092592</v>
      </c>
      <c r="V608" s="85" t="s">
        <v>4241</v>
      </c>
      <c r="W608" s="81"/>
      <c r="X608" s="81"/>
      <c r="Y608" s="84" t="s">
        <v>6241</v>
      </c>
      <c r="Z608" s="81"/>
    </row>
    <row r="609" spans="1:26" x14ac:dyDescent="0.25">
      <c r="A609" s="66" t="s">
        <v>550</v>
      </c>
      <c r="B609" s="66" t="s">
        <v>1661</v>
      </c>
      <c r="C609" s="67"/>
      <c r="D609" s="68"/>
      <c r="E609" s="69"/>
      <c r="F609" s="70"/>
      <c r="G609" s="67"/>
      <c r="H609" s="71"/>
      <c r="I609" s="72"/>
      <c r="J609" s="72"/>
      <c r="K609" s="36"/>
      <c r="L609" s="79">
        <v>609</v>
      </c>
      <c r="M609" s="79"/>
      <c r="N609" s="74"/>
      <c r="O609" s="81" t="s">
        <v>2181</v>
      </c>
      <c r="P609" s="83">
        <v>42919.147928240738</v>
      </c>
      <c r="Q609" s="81" t="s">
        <v>2454</v>
      </c>
      <c r="R609" s="81"/>
      <c r="S609" s="81"/>
      <c r="T609" s="81" t="s">
        <v>3561</v>
      </c>
      <c r="U609" s="83">
        <v>42919.147928240738</v>
      </c>
      <c r="V609" s="85" t="s">
        <v>4242</v>
      </c>
      <c r="W609" s="81"/>
      <c r="X609" s="81"/>
      <c r="Y609" s="84" t="s">
        <v>6242</v>
      </c>
      <c r="Z609" s="81"/>
    </row>
    <row r="610" spans="1:26" x14ac:dyDescent="0.25">
      <c r="A610" s="66" t="s">
        <v>551</v>
      </c>
      <c r="B610" s="66" t="s">
        <v>1661</v>
      </c>
      <c r="C610" s="67"/>
      <c r="D610" s="68"/>
      <c r="E610" s="69"/>
      <c r="F610" s="70"/>
      <c r="G610" s="67"/>
      <c r="H610" s="71"/>
      <c r="I610" s="72"/>
      <c r="J610" s="72"/>
      <c r="K610" s="36"/>
      <c r="L610" s="79">
        <v>610</v>
      </c>
      <c r="M610" s="79"/>
      <c r="N610" s="74"/>
      <c r="O610" s="81" t="s">
        <v>2181</v>
      </c>
      <c r="P610" s="83">
        <v>42919.147962962961</v>
      </c>
      <c r="Q610" s="81" t="s">
        <v>2454</v>
      </c>
      <c r="R610" s="81"/>
      <c r="S610" s="81"/>
      <c r="T610" s="81" t="s">
        <v>3561</v>
      </c>
      <c r="U610" s="83">
        <v>42919.147962962961</v>
      </c>
      <c r="V610" s="85" t="s">
        <v>4243</v>
      </c>
      <c r="W610" s="81"/>
      <c r="X610" s="81"/>
      <c r="Y610" s="84" t="s">
        <v>6243</v>
      </c>
      <c r="Z610" s="81"/>
    </row>
    <row r="611" spans="1:26" x14ac:dyDescent="0.25">
      <c r="A611" s="66" t="s">
        <v>552</v>
      </c>
      <c r="B611" s="66" t="s">
        <v>1661</v>
      </c>
      <c r="C611" s="67"/>
      <c r="D611" s="68"/>
      <c r="E611" s="69"/>
      <c r="F611" s="70"/>
      <c r="G611" s="67"/>
      <c r="H611" s="71"/>
      <c r="I611" s="72"/>
      <c r="J611" s="72"/>
      <c r="K611" s="36"/>
      <c r="L611" s="79">
        <v>611</v>
      </c>
      <c r="M611" s="79"/>
      <c r="N611" s="74"/>
      <c r="O611" s="81" t="s">
        <v>2181</v>
      </c>
      <c r="P611" s="83">
        <v>42919.147974537038</v>
      </c>
      <c r="Q611" s="81" t="s">
        <v>2454</v>
      </c>
      <c r="R611" s="81"/>
      <c r="S611" s="81"/>
      <c r="T611" s="81" t="s">
        <v>3561</v>
      </c>
      <c r="U611" s="83">
        <v>42919.147974537038</v>
      </c>
      <c r="V611" s="85" t="s">
        <v>4244</v>
      </c>
      <c r="W611" s="81"/>
      <c r="X611" s="81"/>
      <c r="Y611" s="84" t="s">
        <v>6244</v>
      </c>
      <c r="Z611" s="81"/>
    </row>
    <row r="612" spans="1:26" x14ac:dyDescent="0.25">
      <c r="A612" s="66" t="s">
        <v>553</v>
      </c>
      <c r="B612" s="66" t="s">
        <v>553</v>
      </c>
      <c r="C612" s="67"/>
      <c r="D612" s="68"/>
      <c r="E612" s="69"/>
      <c r="F612" s="70"/>
      <c r="G612" s="67"/>
      <c r="H612" s="71"/>
      <c r="I612" s="72"/>
      <c r="J612" s="72"/>
      <c r="K612" s="36"/>
      <c r="L612" s="79">
        <v>612</v>
      </c>
      <c r="M612" s="79"/>
      <c r="N612" s="74"/>
      <c r="O612" s="81" t="s">
        <v>179</v>
      </c>
      <c r="P612" s="83">
        <v>42919.14502314815</v>
      </c>
      <c r="Q612" s="81" t="s">
        <v>2455</v>
      </c>
      <c r="R612" s="81"/>
      <c r="S612" s="81"/>
      <c r="T612" s="81" t="s">
        <v>3475</v>
      </c>
      <c r="U612" s="83">
        <v>42919.14502314815</v>
      </c>
      <c r="V612" s="85" t="s">
        <v>4245</v>
      </c>
      <c r="W612" s="81"/>
      <c r="X612" s="81"/>
      <c r="Y612" s="84" t="s">
        <v>6245</v>
      </c>
      <c r="Z612" s="81"/>
    </row>
    <row r="613" spans="1:26" x14ac:dyDescent="0.25">
      <c r="A613" s="66" t="s">
        <v>553</v>
      </c>
      <c r="B613" s="66" t="s">
        <v>553</v>
      </c>
      <c r="C613" s="67"/>
      <c r="D613" s="68"/>
      <c r="E613" s="69"/>
      <c r="F613" s="70"/>
      <c r="G613" s="67"/>
      <c r="H613" s="71"/>
      <c r="I613" s="72"/>
      <c r="J613" s="72"/>
      <c r="K613" s="36"/>
      <c r="L613" s="79">
        <v>613</v>
      </c>
      <c r="M613" s="79"/>
      <c r="N613" s="74"/>
      <c r="O613" s="81" t="s">
        <v>179</v>
      </c>
      <c r="P613" s="83">
        <v>42919.147974537038</v>
      </c>
      <c r="Q613" s="81" t="s">
        <v>2456</v>
      </c>
      <c r="R613" s="81"/>
      <c r="S613" s="81"/>
      <c r="T613" s="81" t="s">
        <v>3475</v>
      </c>
      <c r="U613" s="83">
        <v>42919.147974537038</v>
      </c>
      <c r="V613" s="85" t="s">
        <v>4246</v>
      </c>
      <c r="W613" s="81"/>
      <c r="X613" s="81"/>
      <c r="Y613" s="84" t="s">
        <v>6246</v>
      </c>
      <c r="Z613" s="81"/>
    </row>
    <row r="614" spans="1:26" x14ac:dyDescent="0.25">
      <c r="A614" s="66" t="s">
        <v>554</v>
      </c>
      <c r="B614" s="66" t="s">
        <v>1856</v>
      </c>
      <c r="C614" s="67"/>
      <c r="D614" s="68"/>
      <c r="E614" s="69"/>
      <c r="F614" s="70"/>
      <c r="G614" s="67"/>
      <c r="H614" s="71"/>
      <c r="I614" s="72"/>
      <c r="J614" s="72"/>
      <c r="K614" s="36"/>
      <c r="L614" s="79">
        <v>614</v>
      </c>
      <c r="M614" s="79"/>
      <c r="N614" s="74"/>
      <c r="O614" s="81" t="s">
        <v>2181</v>
      </c>
      <c r="P614" s="83">
        <v>42919.148020833331</v>
      </c>
      <c r="Q614" s="81" t="s">
        <v>2457</v>
      </c>
      <c r="R614" s="81"/>
      <c r="S614" s="81"/>
      <c r="T614" s="81" t="s">
        <v>3475</v>
      </c>
      <c r="U614" s="83">
        <v>42919.148020833331</v>
      </c>
      <c r="V614" s="85" t="s">
        <v>4247</v>
      </c>
      <c r="W614" s="81"/>
      <c r="X614" s="81"/>
      <c r="Y614" s="84" t="s">
        <v>6247</v>
      </c>
      <c r="Z614" s="81"/>
    </row>
    <row r="615" spans="1:26" x14ac:dyDescent="0.25">
      <c r="A615" s="66" t="s">
        <v>555</v>
      </c>
      <c r="B615" s="66" t="s">
        <v>1857</v>
      </c>
      <c r="C615" s="67"/>
      <c r="D615" s="68"/>
      <c r="E615" s="69"/>
      <c r="F615" s="70"/>
      <c r="G615" s="67"/>
      <c r="H615" s="71"/>
      <c r="I615" s="72"/>
      <c r="J615" s="72"/>
      <c r="K615" s="36"/>
      <c r="L615" s="79">
        <v>615</v>
      </c>
      <c r="M615" s="79"/>
      <c r="N615" s="74"/>
      <c r="O615" s="81" t="s">
        <v>2181</v>
      </c>
      <c r="P615" s="83">
        <v>42919.147303240738</v>
      </c>
      <c r="Q615" s="81" t="s">
        <v>2458</v>
      </c>
      <c r="R615" s="81"/>
      <c r="S615" s="81"/>
      <c r="T615" s="81" t="s">
        <v>3504</v>
      </c>
      <c r="U615" s="83">
        <v>42919.147303240738</v>
      </c>
      <c r="V615" s="85" t="s">
        <v>4248</v>
      </c>
      <c r="W615" s="81"/>
      <c r="X615" s="81"/>
      <c r="Y615" s="84" t="s">
        <v>6248</v>
      </c>
      <c r="Z615" s="81"/>
    </row>
    <row r="616" spans="1:26" x14ac:dyDescent="0.25">
      <c r="A616" s="66" t="s">
        <v>555</v>
      </c>
      <c r="B616" s="66" t="s">
        <v>1807</v>
      </c>
      <c r="C616" s="67"/>
      <c r="D616" s="68"/>
      <c r="E616" s="69"/>
      <c r="F616" s="70"/>
      <c r="G616" s="67"/>
      <c r="H616" s="71"/>
      <c r="I616" s="72"/>
      <c r="J616" s="72"/>
      <c r="K616" s="36"/>
      <c r="L616" s="79">
        <v>616</v>
      </c>
      <c r="M616" s="79"/>
      <c r="N616" s="74"/>
      <c r="O616" s="81" t="s">
        <v>2181</v>
      </c>
      <c r="P616" s="83">
        <v>42919.148020833331</v>
      </c>
      <c r="Q616" s="81" t="s">
        <v>2374</v>
      </c>
      <c r="R616" s="81"/>
      <c r="S616" s="81"/>
      <c r="T616" s="81" t="s">
        <v>3549</v>
      </c>
      <c r="U616" s="83">
        <v>42919.148020833331</v>
      </c>
      <c r="V616" s="85" t="s">
        <v>4249</v>
      </c>
      <c r="W616" s="81"/>
      <c r="X616" s="81"/>
      <c r="Y616" s="84" t="s">
        <v>6249</v>
      </c>
      <c r="Z616" s="81"/>
    </row>
    <row r="617" spans="1:26" x14ac:dyDescent="0.25">
      <c r="A617" s="66" t="s">
        <v>556</v>
      </c>
      <c r="B617" s="66" t="s">
        <v>1698</v>
      </c>
      <c r="C617" s="67"/>
      <c r="D617" s="68"/>
      <c r="E617" s="69"/>
      <c r="F617" s="70"/>
      <c r="G617" s="67"/>
      <c r="H617" s="71"/>
      <c r="I617" s="72"/>
      <c r="J617" s="72"/>
      <c r="K617" s="36"/>
      <c r="L617" s="79">
        <v>617</v>
      </c>
      <c r="M617" s="79"/>
      <c r="N617" s="74"/>
      <c r="O617" s="81" t="s">
        <v>2181</v>
      </c>
      <c r="P617" s="83">
        <v>42919.14806712963</v>
      </c>
      <c r="Q617" s="81" t="s">
        <v>2261</v>
      </c>
      <c r="R617" s="81"/>
      <c r="S617" s="81"/>
      <c r="T617" s="81" t="s">
        <v>3482</v>
      </c>
      <c r="U617" s="83">
        <v>42919.14806712963</v>
      </c>
      <c r="V617" s="85" t="s">
        <v>4250</v>
      </c>
      <c r="W617" s="81"/>
      <c r="X617" s="81"/>
      <c r="Y617" s="84" t="s">
        <v>6250</v>
      </c>
      <c r="Z617" s="81"/>
    </row>
    <row r="618" spans="1:26" x14ac:dyDescent="0.25">
      <c r="A618" s="66" t="s">
        <v>556</v>
      </c>
      <c r="B618" s="66" t="s">
        <v>1672</v>
      </c>
      <c r="C618" s="67"/>
      <c r="D618" s="68"/>
      <c r="E618" s="69"/>
      <c r="F618" s="70"/>
      <c r="G618" s="67"/>
      <c r="H618" s="71"/>
      <c r="I618" s="72"/>
      <c r="J618" s="72"/>
      <c r="K618" s="36"/>
      <c r="L618" s="79">
        <v>618</v>
      </c>
      <c r="M618" s="79"/>
      <c r="N618" s="74"/>
      <c r="O618" s="81" t="s">
        <v>2181</v>
      </c>
      <c r="P618" s="83">
        <v>42919.14806712963</v>
      </c>
      <c r="Q618" s="81" t="s">
        <v>2261</v>
      </c>
      <c r="R618" s="81"/>
      <c r="S618" s="81"/>
      <c r="T618" s="81" t="s">
        <v>3482</v>
      </c>
      <c r="U618" s="83">
        <v>42919.14806712963</v>
      </c>
      <c r="V618" s="85" t="s">
        <v>4250</v>
      </c>
      <c r="W618" s="81"/>
      <c r="X618" s="81"/>
      <c r="Y618" s="84" t="s">
        <v>6250</v>
      </c>
      <c r="Z618" s="81"/>
    </row>
    <row r="619" spans="1:26" x14ac:dyDescent="0.25">
      <c r="A619" s="66" t="s">
        <v>557</v>
      </c>
      <c r="B619" s="66" t="s">
        <v>1858</v>
      </c>
      <c r="C619" s="67"/>
      <c r="D619" s="68"/>
      <c r="E619" s="69"/>
      <c r="F619" s="70"/>
      <c r="G619" s="67"/>
      <c r="H619" s="71"/>
      <c r="I619" s="72"/>
      <c r="J619" s="72"/>
      <c r="K619" s="36"/>
      <c r="L619" s="79">
        <v>619</v>
      </c>
      <c r="M619" s="79"/>
      <c r="N619" s="74"/>
      <c r="O619" s="81" t="s">
        <v>2181</v>
      </c>
      <c r="P619" s="83">
        <v>42919.148125</v>
      </c>
      <c r="Q619" s="81" t="s">
        <v>2459</v>
      </c>
      <c r="R619" s="81"/>
      <c r="S619" s="81"/>
      <c r="T619" s="81" t="s">
        <v>3475</v>
      </c>
      <c r="U619" s="83">
        <v>42919.148125</v>
      </c>
      <c r="V619" s="85" t="s">
        <v>4251</v>
      </c>
      <c r="W619" s="81"/>
      <c r="X619" s="81"/>
      <c r="Y619" s="84" t="s">
        <v>6251</v>
      </c>
      <c r="Z619" s="81"/>
    </row>
    <row r="620" spans="1:26" x14ac:dyDescent="0.25">
      <c r="A620" s="66" t="s">
        <v>558</v>
      </c>
      <c r="B620" s="66" t="s">
        <v>1646</v>
      </c>
      <c r="C620" s="67"/>
      <c r="D620" s="68"/>
      <c r="E620" s="69"/>
      <c r="F620" s="70"/>
      <c r="G620" s="67"/>
      <c r="H620" s="71"/>
      <c r="I620" s="72"/>
      <c r="J620" s="72"/>
      <c r="K620" s="36"/>
      <c r="L620" s="79">
        <v>620</v>
      </c>
      <c r="M620" s="79"/>
      <c r="N620" s="74"/>
      <c r="O620" s="81" t="s">
        <v>2181</v>
      </c>
      <c r="P620" s="83">
        <v>42919.148159722223</v>
      </c>
      <c r="Q620" s="81" t="s">
        <v>2351</v>
      </c>
      <c r="R620" s="81"/>
      <c r="S620" s="81"/>
      <c r="T620" s="81" t="s">
        <v>3496</v>
      </c>
      <c r="U620" s="83">
        <v>42919.148159722223</v>
      </c>
      <c r="V620" s="85" t="s">
        <v>4252</v>
      </c>
      <c r="W620" s="81"/>
      <c r="X620" s="81"/>
      <c r="Y620" s="84" t="s">
        <v>6252</v>
      </c>
      <c r="Z620" s="81"/>
    </row>
    <row r="621" spans="1:26" x14ac:dyDescent="0.25">
      <c r="A621" s="66" t="s">
        <v>559</v>
      </c>
      <c r="B621" s="66" t="s">
        <v>805</v>
      </c>
      <c r="C621" s="67"/>
      <c r="D621" s="68"/>
      <c r="E621" s="69"/>
      <c r="F621" s="70"/>
      <c r="G621" s="67"/>
      <c r="H621" s="71"/>
      <c r="I621" s="72"/>
      <c r="J621" s="72"/>
      <c r="K621" s="36"/>
      <c r="L621" s="79">
        <v>621</v>
      </c>
      <c r="M621" s="79"/>
      <c r="N621" s="74"/>
      <c r="O621" s="81" t="s">
        <v>2181</v>
      </c>
      <c r="P621" s="83">
        <v>42919.148182870369</v>
      </c>
      <c r="Q621" s="81" t="s">
        <v>2265</v>
      </c>
      <c r="R621" s="81"/>
      <c r="S621" s="81"/>
      <c r="T621" s="81" t="s">
        <v>3514</v>
      </c>
      <c r="U621" s="83">
        <v>42919.148182870369</v>
      </c>
      <c r="V621" s="85" t="s">
        <v>4253</v>
      </c>
      <c r="W621" s="81"/>
      <c r="X621" s="81"/>
      <c r="Y621" s="84" t="s">
        <v>6253</v>
      </c>
      <c r="Z621" s="81"/>
    </row>
    <row r="622" spans="1:26" x14ac:dyDescent="0.25">
      <c r="A622" s="66" t="s">
        <v>560</v>
      </c>
      <c r="B622" s="66" t="s">
        <v>1694</v>
      </c>
      <c r="C622" s="67"/>
      <c r="D622" s="68"/>
      <c r="E622" s="69"/>
      <c r="F622" s="70"/>
      <c r="G622" s="67"/>
      <c r="H622" s="71"/>
      <c r="I622" s="72"/>
      <c r="J622" s="72"/>
      <c r="K622" s="36"/>
      <c r="L622" s="79">
        <v>622</v>
      </c>
      <c r="M622" s="79"/>
      <c r="N622" s="74"/>
      <c r="O622" s="81" t="s">
        <v>2181</v>
      </c>
      <c r="P622" s="83">
        <v>42919.148229166669</v>
      </c>
      <c r="Q622" s="81" t="s">
        <v>2219</v>
      </c>
      <c r="R622" s="81"/>
      <c r="S622" s="81"/>
      <c r="T622" s="81" t="s">
        <v>3475</v>
      </c>
      <c r="U622" s="83">
        <v>42919.148229166669</v>
      </c>
      <c r="V622" s="85" t="s">
        <v>4254</v>
      </c>
      <c r="W622" s="81"/>
      <c r="X622" s="81"/>
      <c r="Y622" s="84" t="s">
        <v>6254</v>
      </c>
      <c r="Z622" s="81"/>
    </row>
    <row r="623" spans="1:26" x14ac:dyDescent="0.25">
      <c r="A623" s="66" t="s">
        <v>561</v>
      </c>
      <c r="B623" s="66" t="s">
        <v>987</v>
      </c>
      <c r="C623" s="67"/>
      <c r="D623" s="68"/>
      <c r="E623" s="69"/>
      <c r="F623" s="70"/>
      <c r="G623" s="67"/>
      <c r="H623" s="71"/>
      <c r="I623" s="72"/>
      <c r="J623" s="72"/>
      <c r="K623" s="36"/>
      <c r="L623" s="79">
        <v>623</v>
      </c>
      <c r="M623" s="79"/>
      <c r="N623" s="74"/>
      <c r="O623" s="81" t="s">
        <v>2181</v>
      </c>
      <c r="P623" s="83">
        <v>42919.148252314815</v>
      </c>
      <c r="Q623" s="81" t="s">
        <v>2424</v>
      </c>
      <c r="R623" s="81"/>
      <c r="S623" s="81"/>
      <c r="T623" s="81" t="s">
        <v>3561</v>
      </c>
      <c r="U623" s="83">
        <v>42919.148252314815</v>
      </c>
      <c r="V623" s="85" t="s">
        <v>4255</v>
      </c>
      <c r="W623" s="81"/>
      <c r="X623" s="81"/>
      <c r="Y623" s="84" t="s">
        <v>6255</v>
      </c>
      <c r="Z623" s="81"/>
    </row>
    <row r="624" spans="1:26" x14ac:dyDescent="0.25">
      <c r="A624" s="66" t="s">
        <v>562</v>
      </c>
      <c r="B624" s="66" t="s">
        <v>1793</v>
      </c>
      <c r="C624" s="67"/>
      <c r="D624" s="68"/>
      <c r="E624" s="69"/>
      <c r="F624" s="70"/>
      <c r="G624" s="67"/>
      <c r="H624" s="71"/>
      <c r="I624" s="72"/>
      <c r="J624" s="72"/>
      <c r="K624" s="36"/>
      <c r="L624" s="79">
        <v>624</v>
      </c>
      <c r="M624" s="79"/>
      <c r="N624" s="74"/>
      <c r="O624" s="81" t="s">
        <v>2181</v>
      </c>
      <c r="P624" s="83">
        <v>42919.147789351853</v>
      </c>
      <c r="Q624" s="81" t="s">
        <v>2344</v>
      </c>
      <c r="R624" s="81"/>
      <c r="S624" s="81"/>
      <c r="T624" s="81" t="s">
        <v>3538</v>
      </c>
      <c r="U624" s="83">
        <v>42919.147789351853</v>
      </c>
      <c r="V624" s="85" t="s">
        <v>4256</v>
      </c>
      <c r="W624" s="81"/>
      <c r="X624" s="81"/>
      <c r="Y624" s="84" t="s">
        <v>6256</v>
      </c>
      <c r="Z624" s="81"/>
    </row>
    <row r="625" spans="1:26" x14ac:dyDescent="0.25">
      <c r="A625" s="66" t="s">
        <v>562</v>
      </c>
      <c r="B625" s="66" t="s">
        <v>1793</v>
      </c>
      <c r="C625" s="67"/>
      <c r="D625" s="68"/>
      <c r="E625" s="69"/>
      <c r="F625" s="70"/>
      <c r="G625" s="67"/>
      <c r="H625" s="71"/>
      <c r="I625" s="72"/>
      <c r="J625" s="72"/>
      <c r="K625" s="36"/>
      <c r="L625" s="79">
        <v>625</v>
      </c>
      <c r="M625" s="79"/>
      <c r="N625" s="74"/>
      <c r="O625" s="81" t="s">
        <v>2181</v>
      </c>
      <c r="P625" s="83">
        <v>42919.148101851853</v>
      </c>
      <c r="Q625" s="81" t="s">
        <v>2345</v>
      </c>
      <c r="R625" s="81"/>
      <c r="S625" s="81"/>
      <c r="T625" s="81" t="s">
        <v>3539</v>
      </c>
      <c r="U625" s="83">
        <v>42919.148101851853</v>
      </c>
      <c r="V625" s="85" t="s">
        <v>4257</v>
      </c>
      <c r="W625" s="81"/>
      <c r="X625" s="81"/>
      <c r="Y625" s="84" t="s">
        <v>6257</v>
      </c>
      <c r="Z625" s="81"/>
    </row>
    <row r="626" spans="1:26" x14ac:dyDescent="0.25">
      <c r="A626" s="66" t="s">
        <v>562</v>
      </c>
      <c r="B626" s="66" t="s">
        <v>1793</v>
      </c>
      <c r="C626" s="67"/>
      <c r="D626" s="68"/>
      <c r="E626" s="69"/>
      <c r="F626" s="70"/>
      <c r="G626" s="67"/>
      <c r="H626" s="71"/>
      <c r="I626" s="72"/>
      <c r="J626" s="72"/>
      <c r="K626" s="36"/>
      <c r="L626" s="79">
        <v>626</v>
      </c>
      <c r="M626" s="79"/>
      <c r="N626" s="74"/>
      <c r="O626" s="81" t="s">
        <v>2181</v>
      </c>
      <c r="P626" s="83">
        <v>42919.148263888892</v>
      </c>
      <c r="Q626" s="81" t="s">
        <v>2346</v>
      </c>
      <c r="R626" s="81"/>
      <c r="S626" s="81"/>
      <c r="T626" s="81" t="s">
        <v>3540</v>
      </c>
      <c r="U626" s="83">
        <v>42919.148263888892</v>
      </c>
      <c r="V626" s="85" t="s">
        <v>4258</v>
      </c>
      <c r="W626" s="81"/>
      <c r="X626" s="81"/>
      <c r="Y626" s="84" t="s">
        <v>6258</v>
      </c>
      <c r="Z626" s="81"/>
    </row>
    <row r="627" spans="1:26" x14ac:dyDescent="0.25">
      <c r="A627" s="66" t="s">
        <v>563</v>
      </c>
      <c r="B627" s="66" t="s">
        <v>1736</v>
      </c>
      <c r="C627" s="67"/>
      <c r="D627" s="68"/>
      <c r="E627" s="69"/>
      <c r="F627" s="70"/>
      <c r="G627" s="67"/>
      <c r="H627" s="71"/>
      <c r="I627" s="72"/>
      <c r="J627" s="72"/>
      <c r="K627" s="36"/>
      <c r="L627" s="79">
        <v>627</v>
      </c>
      <c r="M627" s="79"/>
      <c r="N627" s="74"/>
      <c r="O627" s="81" t="s">
        <v>2181</v>
      </c>
      <c r="P627" s="83">
        <v>42919.148321759261</v>
      </c>
      <c r="Q627" s="81" t="s">
        <v>2269</v>
      </c>
      <c r="R627" s="81"/>
      <c r="S627" s="81"/>
      <c r="T627" s="81" t="s">
        <v>3475</v>
      </c>
      <c r="U627" s="83">
        <v>42919.148321759261</v>
      </c>
      <c r="V627" s="85" t="s">
        <v>4259</v>
      </c>
      <c r="W627" s="81"/>
      <c r="X627" s="81"/>
      <c r="Y627" s="84" t="s">
        <v>6259</v>
      </c>
      <c r="Z627" s="81"/>
    </row>
    <row r="628" spans="1:26" x14ac:dyDescent="0.25">
      <c r="A628" s="66" t="s">
        <v>564</v>
      </c>
      <c r="B628" s="66" t="s">
        <v>1661</v>
      </c>
      <c r="C628" s="67"/>
      <c r="D628" s="68"/>
      <c r="E628" s="69"/>
      <c r="F628" s="70"/>
      <c r="G628" s="67"/>
      <c r="H628" s="71"/>
      <c r="I628" s="72"/>
      <c r="J628" s="72"/>
      <c r="K628" s="36"/>
      <c r="L628" s="79">
        <v>628</v>
      </c>
      <c r="M628" s="79"/>
      <c r="N628" s="74"/>
      <c r="O628" s="81" t="s">
        <v>2181</v>
      </c>
      <c r="P628" s="83">
        <v>42919.148333333331</v>
      </c>
      <c r="Q628" s="81" t="s">
        <v>2454</v>
      </c>
      <c r="R628" s="81"/>
      <c r="S628" s="81"/>
      <c r="T628" s="81" t="s">
        <v>3561</v>
      </c>
      <c r="U628" s="83">
        <v>42919.148333333331</v>
      </c>
      <c r="V628" s="85" t="s">
        <v>4260</v>
      </c>
      <c r="W628" s="81"/>
      <c r="X628" s="81"/>
      <c r="Y628" s="84" t="s">
        <v>6260</v>
      </c>
      <c r="Z628" s="81"/>
    </row>
    <row r="629" spans="1:26" x14ac:dyDescent="0.25">
      <c r="A629" s="66" t="s">
        <v>565</v>
      </c>
      <c r="B629" s="66" t="s">
        <v>1694</v>
      </c>
      <c r="C629" s="67"/>
      <c r="D629" s="68"/>
      <c r="E629" s="69"/>
      <c r="F629" s="70"/>
      <c r="G629" s="67"/>
      <c r="H629" s="71"/>
      <c r="I629" s="72"/>
      <c r="J629" s="72"/>
      <c r="K629" s="36"/>
      <c r="L629" s="79">
        <v>629</v>
      </c>
      <c r="M629" s="79"/>
      <c r="N629" s="74"/>
      <c r="O629" s="81" t="s">
        <v>2181</v>
      </c>
      <c r="P629" s="83">
        <v>42919.148032407407</v>
      </c>
      <c r="Q629" s="81" t="s">
        <v>2219</v>
      </c>
      <c r="R629" s="81"/>
      <c r="S629" s="81"/>
      <c r="T629" s="81" t="s">
        <v>3475</v>
      </c>
      <c r="U629" s="83">
        <v>42919.148032407407</v>
      </c>
      <c r="V629" s="85" t="s">
        <v>4261</v>
      </c>
      <c r="W629" s="81"/>
      <c r="X629" s="81"/>
      <c r="Y629" s="84" t="s">
        <v>6261</v>
      </c>
      <c r="Z629" s="81"/>
    </row>
    <row r="630" spans="1:26" x14ac:dyDescent="0.25">
      <c r="A630" s="66" t="s">
        <v>565</v>
      </c>
      <c r="B630" s="66" t="s">
        <v>1723</v>
      </c>
      <c r="C630" s="67"/>
      <c r="D630" s="68"/>
      <c r="E630" s="69"/>
      <c r="F630" s="70"/>
      <c r="G630" s="67"/>
      <c r="H630" s="71"/>
      <c r="I630" s="72"/>
      <c r="J630" s="72"/>
      <c r="K630" s="36"/>
      <c r="L630" s="79">
        <v>630</v>
      </c>
      <c r="M630" s="79"/>
      <c r="N630" s="74"/>
      <c r="O630" s="81" t="s">
        <v>2181</v>
      </c>
      <c r="P630" s="83">
        <v>42919.1483912037</v>
      </c>
      <c r="Q630" s="81" t="s">
        <v>2251</v>
      </c>
      <c r="R630" s="85" t="s">
        <v>3190</v>
      </c>
      <c r="S630" s="81" t="s">
        <v>3414</v>
      </c>
      <c r="T630" s="81" t="s">
        <v>3508</v>
      </c>
      <c r="U630" s="83">
        <v>42919.1483912037</v>
      </c>
      <c r="V630" s="85" t="s">
        <v>4262</v>
      </c>
      <c r="W630" s="81"/>
      <c r="X630" s="81"/>
      <c r="Y630" s="84" t="s">
        <v>6262</v>
      </c>
      <c r="Z630" s="81"/>
    </row>
    <row r="631" spans="1:26" x14ac:dyDescent="0.25">
      <c r="A631" s="66" t="s">
        <v>566</v>
      </c>
      <c r="B631" s="66" t="s">
        <v>1766</v>
      </c>
      <c r="C631" s="67"/>
      <c r="D631" s="68"/>
      <c r="E631" s="69"/>
      <c r="F631" s="70"/>
      <c r="G631" s="67"/>
      <c r="H631" s="71"/>
      <c r="I631" s="72"/>
      <c r="J631" s="72"/>
      <c r="K631" s="36"/>
      <c r="L631" s="79">
        <v>631</v>
      </c>
      <c r="M631" s="79"/>
      <c r="N631" s="74"/>
      <c r="O631" s="81" t="s">
        <v>2181</v>
      </c>
      <c r="P631" s="83">
        <v>42919.148449074077</v>
      </c>
      <c r="Q631" s="81" t="s">
        <v>2309</v>
      </c>
      <c r="R631" s="81"/>
      <c r="S631" s="81"/>
      <c r="T631" s="81" t="s">
        <v>3475</v>
      </c>
      <c r="U631" s="83">
        <v>42919.148449074077</v>
      </c>
      <c r="V631" s="85" t="s">
        <v>4263</v>
      </c>
      <c r="W631" s="81"/>
      <c r="X631" s="81"/>
      <c r="Y631" s="84" t="s">
        <v>6263</v>
      </c>
      <c r="Z631" s="81"/>
    </row>
    <row r="632" spans="1:26" x14ac:dyDescent="0.25">
      <c r="A632" s="66" t="s">
        <v>567</v>
      </c>
      <c r="B632" s="66" t="s">
        <v>1661</v>
      </c>
      <c r="C632" s="67"/>
      <c r="D632" s="68"/>
      <c r="E632" s="69"/>
      <c r="F632" s="70"/>
      <c r="G632" s="67"/>
      <c r="H632" s="71"/>
      <c r="I632" s="72"/>
      <c r="J632" s="72"/>
      <c r="K632" s="36"/>
      <c r="L632" s="79">
        <v>632</v>
      </c>
      <c r="M632" s="79"/>
      <c r="N632" s="74"/>
      <c r="O632" s="81" t="s">
        <v>2181</v>
      </c>
      <c r="P632" s="83">
        <v>42919.148460648146</v>
      </c>
      <c r="Q632" s="81" t="s">
        <v>2454</v>
      </c>
      <c r="R632" s="81"/>
      <c r="S632" s="81"/>
      <c r="T632" s="81" t="s">
        <v>3561</v>
      </c>
      <c r="U632" s="83">
        <v>42919.148460648146</v>
      </c>
      <c r="V632" s="85" t="s">
        <v>4264</v>
      </c>
      <c r="W632" s="81"/>
      <c r="X632" s="81"/>
      <c r="Y632" s="84" t="s">
        <v>6264</v>
      </c>
      <c r="Z632" s="81"/>
    </row>
    <row r="633" spans="1:26" x14ac:dyDescent="0.25">
      <c r="A633" s="66" t="s">
        <v>568</v>
      </c>
      <c r="B633" s="66" t="s">
        <v>1661</v>
      </c>
      <c r="C633" s="67"/>
      <c r="D633" s="68"/>
      <c r="E633" s="69"/>
      <c r="F633" s="70"/>
      <c r="G633" s="67"/>
      <c r="H633" s="71"/>
      <c r="I633" s="72"/>
      <c r="J633" s="72"/>
      <c r="K633" s="36"/>
      <c r="L633" s="79">
        <v>633</v>
      </c>
      <c r="M633" s="79"/>
      <c r="N633" s="74"/>
      <c r="O633" s="81" t="s">
        <v>2181</v>
      </c>
      <c r="P633" s="83">
        <v>42919.148530092592</v>
      </c>
      <c r="Q633" s="81" t="s">
        <v>2454</v>
      </c>
      <c r="R633" s="81"/>
      <c r="S633" s="81"/>
      <c r="T633" s="81" t="s">
        <v>3561</v>
      </c>
      <c r="U633" s="83">
        <v>42919.148530092592</v>
      </c>
      <c r="V633" s="85" t="s">
        <v>4265</v>
      </c>
      <c r="W633" s="81"/>
      <c r="X633" s="81"/>
      <c r="Y633" s="84" t="s">
        <v>6265</v>
      </c>
      <c r="Z633" s="81"/>
    </row>
    <row r="634" spans="1:26" x14ac:dyDescent="0.25">
      <c r="A634" s="66" t="s">
        <v>569</v>
      </c>
      <c r="B634" s="66" t="s">
        <v>569</v>
      </c>
      <c r="C634" s="67"/>
      <c r="D634" s="68"/>
      <c r="E634" s="69"/>
      <c r="F634" s="70"/>
      <c r="G634" s="67"/>
      <c r="H634" s="71"/>
      <c r="I634" s="72"/>
      <c r="J634" s="72"/>
      <c r="K634" s="36"/>
      <c r="L634" s="79">
        <v>634</v>
      </c>
      <c r="M634" s="79"/>
      <c r="N634" s="74"/>
      <c r="O634" s="81" t="s">
        <v>179</v>
      </c>
      <c r="P634" s="83">
        <v>42919.148541666669</v>
      </c>
      <c r="Q634" s="81" t="s">
        <v>2460</v>
      </c>
      <c r="R634" s="81"/>
      <c r="S634" s="81"/>
      <c r="T634" s="81" t="s">
        <v>3475</v>
      </c>
      <c r="U634" s="83">
        <v>42919.148541666669</v>
      </c>
      <c r="V634" s="85" t="s">
        <v>4266</v>
      </c>
      <c r="W634" s="81"/>
      <c r="X634" s="81"/>
      <c r="Y634" s="84" t="s">
        <v>6266</v>
      </c>
      <c r="Z634" s="81"/>
    </row>
    <row r="635" spans="1:26" x14ac:dyDescent="0.25">
      <c r="A635" s="66" t="s">
        <v>570</v>
      </c>
      <c r="B635" s="66" t="s">
        <v>1375</v>
      </c>
      <c r="C635" s="67"/>
      <c r="D635" s="68"/>
      <c r="E635" s="69"/>
      <c r="F635" s="70"/>
      <c r="G635" s="67"/>
      <c r="H635" s="71"/>
      <c r="I635" s="72"/>
      <c r="J635" s="72"/>
      <c r="K635" s="36"/>
      <c r="L635" s="79">
        <v>635</v>
      </c>
      <c r="M635" s="79"/>
      <c r="N635" s="74"/>
      <c r="O635" s="81" t="s">
        <v>2181</v>
      </c>
      <c r="P635" s="83">
        <v>42919.148553240739</v>
      </c>
      <c r="Q635" s="81" t="s">
        <v>2461</v>
      </c>
      <c r="R635" s="81"/>
      <c r="S635" s="81"/>
      <c r="T635" s="81" t="s">
        <v>3475</v>
      </c>
      <c r="U635" s="83">
        <v>42919.148553240739</v>
      </c>
      <c r="V635" s="85" t="s">
        <v>4267</v>
      </c>
      <c r="W635" s="81"/>
      <c r="X635" s="81"/>
      <c r="Y635" s="84" t="s">
        <v>6267</v>
      </c>
      <c r="Z635" s="81"/>
    </row>
    <row r="636" spans="1:26" x14ac:dyDescent="0.25">
      <c r="A636" s="66" t="s">
        <v>571</v>
      </c>
      <c r="B636" s="66" t="s">
        <v>1859</v>
      </c>
      <c r="C636" s="67"/>
      <c r="D636" s="68"/>
      <c r="E636" s="69"/>
      <c r="F636" s="70"/>
      <c r="G636" s="67"/>
      <c r="H636" s="71"/>
      <c r="I636" s="72"/>
      <c r="J636" s="72"/>
      <c r="K636" s="36"/>
      <c r="L636" s="79">
        <v>636</v>
      </c>
      <c r="M636" s="79"/>
      <c r="N636" s="74"/>
      <c r="O636" s="81" t="s">
        <v>2181</v>
      </c>
      <c r="P636" s="83">
        <v>42919.148553240739</v>
      </c>
      <c r="Q636" s="81" t="s">
        <v>2462</v>
      </c>
      <c r="R636" s="81"/>
      <c r="S636" s="81"/>
      <c r="T636" s="81" t="s">
        <v>3475</v>
      </c>
      <c r="U636" s="83">
        <v>42919.148553240739</v>
      </c>
      <c r="V636" s="85" t="s">
        <v>4268</v>
      </c>
      <c r="W636" s="81"/>
      <c r="X636" s="81"/>
      <c r="Y636" s="84" t="s">
        <v>6268</v>
      </c>
      <c r="Z636" s="81"/>
    </row>
    <row r="637" spans="1:26" x14ac:dyDescent="0.25">
      <c r="A637" s="66" t="s">
        <v>571</v>
      </c>
      <c r="B637" s="66" t="s">
        <v>1761</v>
      </c>
      <c r="C637" s="67"/>
      <c r="D637" s="68"/>
      <c r="E637" s="69"/>
      <c r="F637" s="70"/>
      <c r="G637" s="67"/>
      <c r="H637" s="71"/>
      <c r="I637" s="72"/>
      <c r="J637" s="72"/>
      <c r="K637" s="36"/>
      <c r="L637" s="79">
        <v>637</v>
      </c>
      <c r="M637" s="79"/>
      <c r="N637" s="74"/>
      <c r="O637" s="81" t="s">
        <v>2181</v>
      </c>
      <c r="P637" s="83">
        <v>42919.148553240739</v>
      </c>
      <c r="Q637" s="81" t="s">
        <v>2462</v>
      </c>
      <c r="R637" s="81"/>
      <c r="S637" s="81"/>
      <c r="T637" s="81" t="s">
        <v>3475</v>
      </c>
      <c r="U637" s="83">
        <v>42919.148553240739</v>
      </c>
      <c r="V637" s="85" t="s">
        <v>4268</v>
      </c>
      <c r="W637" s="81"/>
      <c r="X637" s="81"/>
      <c r="Y637" s="84" t="s">
        <v>6268</v>
      </c>
      <c r="Z637" s="81"/>
    </row>
    <row r="638" spans="1:26" x14ac:dyDescent="0.25">
      <c r="A638" s="66" t="s">
        <v>571</v>
      </c>
      <c r="B638" s="66" t="s">
        <v>1860</v>
      </c>
      <c r="C638" s="67"/>
      <c r="D638" s="68"/>
      <c r="E638" s="69"/>
      <c r="F638" s="70"/>
      <c r="G638" s="67"/>
      <c r="H638" s="71"/>
      <c r="I638" s="72"/>
      <c r="J638" s="72"/>
      <c r="K638" s="36"/>
      <c r="L638" s="79">
        <v>638</v>
      </c>
      <c r="M638" s="79"/>
      <c r="N638" s="74"/>
      <c r="O638" s="81" t="s">
        <v>2181</v>
      </c>
      <c r="P638" s="83">
        <v>42919.148553240739</v>
      </c>
      <c r="Q638" s="81" t="s">
        <v>2462</v>
      </c>
      <c r="R638" s="81"/>
      <c r="S638" s="81"/>
      <c r="T638" s="81" t="s">
        <v>3475</v>
      </c>
      <c r="U638" s="83">
        <v>42919.148553240739</v>
      </c>
      <c r="V638" s="85" t="s">
        <v>4268</v>
      </c>
      <c r="W638" s="81"/>
      <c r="X638" s="81"/>
      <c r="Y638" s="84" t="s">
        <v>6268</v>
      </c>
      <c r="Z638" s="81"/>
    </row>
    <row r="639" spans="1:26" x14ac:dyDescent="0.25">
      <c r="A639" s="66" t="s">
        <v>572</v>
      </c>
      <c r="B639" s="66" t="s">
        <v>572</v>
      </c>
      <c r="C639" s="67"/>
      <c r="D639" s="68"/>
      <c r="E639" s="69"/>
      <c r="F639" s="70"/>
      <c r="G639" s="67"/>
      <c r="H639" s="71"/>
      <c r="I639" s="72"/>
      <c r="J639" s="72"/>
      <c r="K639" s="36"/>
      <c r="L639" s="79">
        <v>639</v>
      </c>
      <c r="M639" s="79"/>
      <c r="N639" s="74"/>
      <c r="O639" s="81" t="s">
        <v>179</v>
      </c>
      <c r="P639" s="83">
        <v>42919.148564814815</v>
      </c>
      <c r="Q639" s="81" t="s">
        <v>2463</v>
      </c>
      <c r="R639" s="85" t="s">
        <v>3238</v>
      </c>
      <c r="S639" s="81" t="s">
        <v>3412</v>
      </c>
      <c r="T639" s="81" t="s">
        <v>3475</v>
      </c>
      <c r="U639" s="83">
        <v>42919.148564814815</v>
      </c>
      <c r="V639" s="85" t="s">
        <v>4269</v>
      </c>
      <c r="W639" s="81"/>
      <c r="X639" s="81"/>
      <c r="Y639" s="84" t="s">
        <v>6269</v>
      </c>
      <c r="Z639" s="81"/>
    </row>
    <row r="640" spans="1:26" x14ac:dyDescent="0.25">
      <c r="A640" s="66" t="s">
        <v>573</v>
      </c>
      <c r="B640" s="66" t="s">
        <v>1141</v>
      </c>
      <c r="C640" s="67"/>
      <c r="D640" s="68"/>
      <c r="E640" s="69"/>
      <c r="F640" s="70"/>
      <c r="G640" s="67"/>
      <c r="H640" s="71"/>
      <c r="I640" s="72"/>
      <c r="J640" s="72"/>
      <c r="K640" s="36"/>
      <c r="L640" s="79">
        <v>640</v>
      </c>
      <c r="M640" s="79"/>
      <c r="N640" s="74"/>
      <c r="O640" s="81" t="s">
        <v>2181</v>
      </c>
      <c r="P640" s="83">
        <v>42919.143090277779</v>
      </c>
      <c r="Q640" s="81" t="s">
        <v>2464</v>
      </c>
      <c r="R640" s="81"/>
      <c r="S640" s="81"/>
      <c r="T640" s="81" t="s">
        <v>3574</v>
      </c>
      <c r="U640" s="83">
        <v>42919.143090277779</v>
      </c>
      <c r="V640" s="85" t="s">
        <v>4270</v>
      </c>
      <c r="W640" s="81"/>
      <c r="X640" s="81"/>
      <c r="Y640" s="84" t="s">
        <v>6270</v>
      </c>
      <c r="Z640" s="81"/>
    </row>
    <row r="641" spans="1:26" x14ac:dyDescent="0.25">
      <c r="A641" s="66" t="s">
        <v>573</v>
      </c>
      <c r="B641" s="66" t="s">
        <v>1661</v>
      </c>
      <c r="C641" s="67"/>
      <c r="D641" s="68"/>
      <c r="E641" s="69"/>
      <c r="F641" s="70"/>
      <c r="G641" s="67"/>
      <c r="H641" s="71"/>
      <c r="I641" s="72"/>
      <c r="J641" s="72"/>
      <c r="K641" s="36"/>
      <c r="L641" s="79">
        <v>641</v>
      </c>
      <c r="M641" s="79"/>
      <c r="N641" s="74"/>
      <c r="O641" s="81" t="s">
        <v>2181</v>
      </c>
      <c r="P641" s="83">
        <v>42919.148587962962</v>
      </c>
      <c r="Q641" s="81" t="s">
        <v>2454</v>
      </c>
      <c r="R641" s="81"/>
      <c r="S641" s="81"/>
      <c r="T641" s="81" t="s">
        <v>3561</v>
      </c>
      <c r="U641" s="83">
        <v>42919.148587962962</v>
      </c>
      <c r="V641" s="85" t="s">
        <v>4271</v>
      </c>
      <c r="W641" s="81"/>
      <c r="X641" s="81"/>
      <c r="Y641" s="84" t="s">
        <v>6271</v>
      </c>
      <c r="Z641" s="81"/>
    </row>
    <row r="642" spans="1:26" x14ac:dyDescent="0.25">
      <c r="A642" s="66" t="s">
        <v>574</v>
      </c>
      <c r="B642" s="66" t="s">
        <v>1844</v>
      </c>
      <c r="C642" s="67"/>
      <c r="D642" s="68"/>
      <c r="E642" s="69"/>
      <c r="F642" s="70"/>
      <c r="G642" s="67"/>
      <c r="H642" s="71"/>
      <c r="I642" s="72"/>
      <c r="J642" s="72"/>
      <c r="K642" s="36"/>
      <c r="L642" s="79">
        <v>642</v>
      </c>
      <c r="M642" s="79"/>
      <c r="N642" s="74"/>
      <c r="O642" s="81" t="s">
        <v>2181</v>
      </c>
      <c r="P642" s="83">
        <v>42919.148599537039</v>
      </c>
      <c r="Q642" s="81" t="s">
        <v>2423</v>
      </c>
      <c r="R642" s="81"/>
      <c r="S642" s="81"/>
      <c r="T642" s="81" t="s">
        <v>3566</v>
      </c>
      <c r="U642" s="83">
        <v>42919.148599537039</v>
      </c>
      <c r="V642" s="85" t="s">
        <v>4272</v>
      </c>
      <c r="W642" s="81"/>
      <c r="X642" s="81"/>
      <c r="Y642" s="84" t="s">
        <v>6272</v>
      </c>
      <c r="Z642" s="81"/>
    </row>
    <row r="643" spans="1:26" x14ac:dyDescent="0.25">
      <c r="A643" s="66" t="s">
        <v>575</v>
      </c>
      <c r="B643" s="66" t="s">
        <v>1673</v>
      </c>
      <c r="C643" s="67"/>
      <c r="D643" s="68"/>
      <c r="E643" s="69"/>
      <c r="F643" s="70"/>
      <c r="G643" s="67"/>
      <c r="H643" s="71"/>
      <c r="I643" s="72"/>
      <c r="J643" s="72"/>
      <c r="K643" s="36"/>
      <c r="L643" s="79">
        <v>643</v>
      </c>
      <c r="M643" s="79"/>
      <c r="N643" s="74"/>
      <c r="O643" s="81" t="s">
        <v>2181</v>
      </c>
      <c r="P643" s="83">
        <v>42919.148680555554</v>
      </c>
      <c r="Q643" s="81" t="s">
        <v>2196</v>
      </c>
      <c r="R643" s="81"/>
      <c r="S643" s="81"/>
      <c r="T643" s="81" t="s">
        <v>3483</v>
      </c>
      <c r="U643" s="83">
        <v>42919.148680555554</v>
      </c>
      <c r="V643" s="85" t="s">
        <v>4273</v>
      </c>
      <c r="W643" s="81"/>
      <c r="X643" s="81"/>
      <c r="Y643" s="84" t="s">
        <v>6273</v>
      </c>
      <c r="Z643" s="81"/>
    </row>
    <row r="644" spans="1:26" x14ac:dyDescent="0.25">
      <c r="A644" s="66" t="s">
        <v>576</v>
      </c>
      <c r="B644" s="66" t="s">
        <v>1661</v>
      </c>
      <c r="C644" s="67"/>
      <c r="D644" s="68"/>
      <c r="E644" s="69"/>
      <c r="F644" s="70"/>
      <c r="G644" s="67"/>
      <c r="H644" s="71"/>
      <c r="I644" s="72"/>
      <c r="J644" s="72"/>
      <c r="K644" s="36"/>
      <c r="L644" s="79">
        <v>644</v>
      </c>
      <c r="M644" s="79"/>
      <c r="N644" s="74"/>
      <c r="O644" s="81" t="s">
        <v>2181</v>
      </c>
      <c r="P644" s="83">
        <v>42919.148726851854</v>
      </c>
      <c r="Q644" s="81" t="s">
        <v>2454</v>
      </c>
      <c r="R644" s="81"/>
      <c r="S644" s="81"/>
      <c r="T644" s="81" t="s">
        <v>3561</v>
      </c>
      <c r="U644" s="83">
        <v>42919.148726851854</v>
      </c>
      <c r="V644" s="85" t="s">
        <v>4274</v>
      </c>
      <c r="W644" s="81"/>
      <c r="X644" s="81"/>
      <c r="Y644" s="84" t="s">
        <v>6274</v>
      </c>
      <c r="Z644" s="81"/>
    </row>
    <row r="645" spans="1:26" x14ac:dyDescent="0.25">
      <c r="A645" s="66" t="s">
        <v>577</v>
      </c>
      <c r="B645" s="66" t="s">
        <v>1861</v>
      </c>
      <c r="C645" s="67"/>
      <c r="D645" s="68"/>
      <c r="E645" s="69"/>
      <c r="F645" s="70"/>
      <c r="G645" s="67"/>
      <c r="H645" s="71"/>
      <c r="I645" s="72"/>
      <c r="J645" s="72"/>
      <c r="K645" s="36"/>
      <c r="L645" s="79">
        <v>645</v>
      </c>
      <c r="M645" s="79"/>
      <c r="N645" s="74"/>
      <c r="O645" s="81" t="s">
        <v>2181</v>
      </c>
      <c r="P645" s="83">
        <v>42919.148738425924</v>
      </c>
      <c r="Q645" s="81" t="s">
        <v>2465</v>
      </c>
      <c r="R645" s="81"/>
      <c r="S645" s="81"/>
      <c r="T645" s="81" t="s">
        <v>3575</v>
      </c>
      <c r="U645" s="83">
        <v>42919.148738425924</v>
      </c>
      <c r="V645" s="85" t="s">
        <v>4275</v>
      </c>
      <c r="W645" s="81"/>
      <c r="X645" s="81"/>
      <c r="Y645" s="84" t="s">
        <v>6275</v>
      </c>
      <c r="Z645" s="81"/>
    </row>
    <row r="646" spans="1:26" x14ac:dyDescent="0.25">
      <c r="A646" s="66" t="s">
        <v>578</v>
      </c>
      <c r="B646" s="66" t="s">
        <v>1824</v>
      </c>
      <c r="C646" s="67"/>
      <c r="D646" s="68"/>
      <c r="E646" s="69"/>
      <c r="F646" s="70"/>
      <c r="G646" s="67"/>
      <c r="H646" s="71"/>
      <c r="I646" s="72"/>
      <c r="J646" s="72"/>
      <c r="K646" s="36"/>
      <c r="L646" s="79">
        <v>646</v>
      </c>
      <c r="M646" s="79"/>
      <c r="N646" s="74"/>
      <c r="O646" s="81" t="s">
        <v>2181</v>
      </c>
      <c r="P646" s="83">
        <v>42919.148842592593</v>
      </c>
      <c r="Q646" s="81" t="s">
        <v>2466</v>
      </c>
      <c r="R646" s="81"/>
      <c r="S646" s="81"/>
      <c r="T646" s="81" t="s">
        <v>3475</v>
      </c>
      <c r="U646" s="83">
        <v>42919.148842592593</v>
      </c>
      <c r="V646" s="85" t="s">
        <v>4276</v>
      </c>
      <c r="W646" s="81"/>
      <c r="X646" s="81"/>
      <c r="Y646" s="84" t="s">
        <v>6276</v>
      </c>
      <c r="Z646" s="81"/>
    </row>
    <row r="647" spans="1:26" x14ac:dyDescent="0.25">
      <c r="A647" s="66" t="s">
        <v>579</v>
      </c>
      <c r="B647" s="66" t="s">
        <v>1661</v>
      </c>
      <c r="C647" s="67"/>
      <c r="D647" s="68"/>
      <c r="E647" s="69"/>
      <c r="F647" s="70"/>
      <c r="G647" s="67"/>
      <c r="H647" s="71"/>
      <c r="I647" s="72"/>
      <c r="J647" s="72"/>
      <c r="K647" s="36"/>
      <c r="L647" s="79">
        <v>647</v>
      </c>
      <c r="M647" s="79"/>
      <c r="N647" s="74"/>
      <c r="O647" s="81" t="s">
        <v>2181</v>
      </c>
      <c r="P647" s="83">
        <v>42919.148842592593</v>
      </c>
      <c r="Q647" s="81" t="s">
        <v>2454</v>
      </c>
      <c r="R647" s="81"/>
      <c r="S647" s="81"/>
      <c r="T647" s="81" t="s">
        <v>3561</v>
      </c>
      <c r="U647" s="83">
        <v>42919.148842592593</v>
      </c>
      <c r="V647" s="85" t="s">
        <v>4277</v>
      </c>
      <c r="W647" s="81"/>
      <c r="X647" s="81"/>
      <c r="Y647" s="84" t="s">
        <v>6277</v>
      </c>
      <c r="Z647" s="81"/>
    </row>
    <row r="648" spans="1:26" x14ac:dyDescent="0.25">
      <c r="A648" s="66" t="s">
        <v>580</v>
      </c>
      <c r="B648" s="66" t="s">
        <v>1723</v>
      </c>
      <c r="C648" s="67"/>
      <c r="D648" s="68"/>
      <c r="E648" s="69"/>
      <c r="F648" s="70"/>
      <c r="G648" s="67"/>
      <c r="H648" s="71"/>
      <c r="I648" s="72"/>
      <c r="J648" s="72"/>
      <c r="K648" s="36"/>
      <c r="L648" s="79">
        <v>648</v>
      </c>
      <c r="M648" s="79"/>
      <c r="N648" s="74"/>
      <c r="O648" s="81" t="s">
        <v>2181</v>
      </c>
      <c r="P648" s="83">
        <v>42919.148854166669</v>
      </c>
      <c r="Q648" s="81" t="s">
        <v>2338</v>
      </c>
      <c r="R648" s="81"/>
      <c r="S648" s="81"/>
      <c r="T648" s="81" t="s">
        <v>3475</v>
      </c>
      <c r="U648" s="83">
        <v>42919.148854166669</v>
      </c>
      <c r="V648" s="85" t="s">
        <v>4278</v>
      </c>
      <c r="W648" s="81"/>
      <c r="X648" s="81"/>
      <c r="Y648" s="84" t="s">
        <v>6278</v>
      </c>
      <c r="Z648" s="81"/>
    </row>
    <row r="649" spans="1:26" x14ac:dyDescent="0.25">
      <c r="A649" s="66" t="s">
        <v>581</v>
      </c>
      <c r="B649" s="66" t="s">
        <v>1862</v>
      </c>
      <c r="C649" s="67"/>
      <c r="D649" s="68"/>
      <c r="E649" s="69"/>
      <c r="F649" s="70"/>
      <c r="G649" s="67"/>
      <c r="H649" s="71"/>
      <c r="I649" s="72"/>
      <c r="J649" s="72"/>
      <c r="K649" s="36"/>
      <c r="L649" s="79">
        <v>649</v>
      </c>
      <c r="M649" s="79"/>
      <c r="N649" s="74"/>
      <c r="O649" s="81" t="s">
        <v>2181</v>
      </c>
      <c r="P649" s="83">
        <v>42919.148877314816</v>
      </c>
      <c r="Q649" s="81" t="s">
        <v>2467</v>
      </c>
      <c r="R649" s="81"/>
      <c r="S649" s="81"/>
      <c r="T649" s="81" t="s">
        <v>3576</v>
      </c>
      <c r="U649" s="83">
        <v>42919.148877314816</v>
      </c>
      <c r="V649" s="85" t="s">
        <v>4279</v>
      </c>
      <c r="W649" s="81"/>
      <c r="X649" s="81"/>
      <c r="Y649" s="84" t="s">
        <v>6279</v>
      </c>
      <c r="Z649" s="81"/>
    </row>
    <row r="650" spans="1:26" x14ac:dyDescent="0.25">
      <c r="A650" s="66" t="s">
        <v>582</v>
      </c>
      <c r="B650" s="66" t="s">
        <v>1805</v>
      </c>
      <c r="C650" s="67"/>
      <c r="D650" s="68"/>
      <c r="E650" s="69"/>
      <c r="F650" s="70"/>
      <c r="G650" s="67"/>
      <c r="H650" s="71"/>
      <c r="I650" s="72"/>
      <c r="J650" s="72"/>
      <c r="K650" s="36"/>
      <c r="L650" s="79">
        <v>650</v>
      </c>
      <c r="M650" s="79"/>
      <c r="N650" s="74"/>
      <c r="O650" s="81" t="s">
        <v>2181</v>
      </c>
      <c r="P650" s="83">
        <v>42919.148888888885</v>
      </c>
      <c r="Q650" s="81" t="s">
        <v>2367</v>
      </c>
      <c r="R650" s="81"/>
      <c r="S650" s="81"/>
      <c r="T650" s="81" t="s">
        <v>3547</v>
      </c>
      <c r="U650" s="83">
        <v>42919.148888888885</v>
      </c>
      <c r="V650" s="85" t="s">
        <v>4280</v>
      </c>
      <c r="W650" s="81"/>
      <c r="X650" s="81"/>
      <c r="Y650" s="84" t="s">
        <v>6280</v>
      </c>
      <c r="Z650" s="81"/>
    </row>
    <row r="651" spans="1:26" x14ac:dyDescent="0.25">
      <c r="A651" s="66" t="s">
        <v>583</v>
      </c>
      <c r="B651" s="66" t="s">
        <v>1661</v>
      </c>
      <c r="C651" s="67"/>
      <c r="D651" s="68"/>
      <c r="E651" s="69"/>
      <c r="F651" s="70"/>
      <c r="G651" s="67"/>
      <c r="H651" s="71"/>
      <c r="I651" s="72"/>
      <c r="J651" s="72"/>
      <c r="K651" s="36"/>
      <c r="L651" s="79">
        <v>651</v>
      </c>
      <c r="M651" s="79"/>
      <c r="N651" s="74"/>
      <c r="O651" s="81" t="s">
        <v>2181</v>
      </c>
      <c r="P651" s="83">
        <v>42919.148935185185</v>
      </c>
      <c r="Q651" s="81" t="s">
        <v>2454</v>
      </c>
      <c r="R651" s="81"/>
      <c r="S651" s="81"/>
      <c r="T651" s="81" t="s">
        <v>3561</v>
      </c>
      <c r="U651" s="83">
        <v>42919.148935185185</v>
      </c>
      <c r="V651" s="85" t="s">
        <v>4281</v>
      </c>
      <c r="W651" s="81"/>
      <c r="X651" s="81"/>
      <c r="Y651" s="84" t="s">
        <v>6281</v>
      </c>
      <c r="Z651" s="81"/>
    </row>
    <row r="652" spans="1:26" x14ac:dyDescent="0.25">
      <c r="A652" s="66" t="s">
        <v>584</v>
      </c>
      <c r="B652" s="66" t="s">
        <v>1788</v>
      </c>
      <c r="C652" s="67"/>
      <c r="D652" s="68"/>
      <c r="E652" s="69"/>
      <c r="F652" s="70"/>
      <c r="G652" s="67"/>
      <c r="H652" s="71"/>
      <c r="I652" s="72"/>
      <c r="J652" s="72"/>
      <c r="K652" s="36"/>
      <c r="L652" s="79">
        <v>652</v>
      </c>
      <c r="M652" s="79"/>
      <c r="N652" s="74"/>
      <c r="O652" s="81" t="s">
        <v>2181</v>
      </c>
      <c r="P652" s="83">
        <v>42919.143333333333</v>
      </c>
      <c r="Q652" s="81" t="s">
        <v>2333</v>
      </c>
      <c r="R652" s="81"/>
      <c r="S652" s="81"/>
      <c r="T652" s="81" t="s">
        <v>3482</v>
      </c>
      <c r="U652" s="83">
        <v>42919.143333333333</v>
      </c>
      <c r="V652" s="85" t="s">
        <v>4282</v>
      </c>
      <c r="W652" s="81"/>
      <c r="X652" s="81"/>
      <c r="Y652" s="84" t="s">
        <v>6282</v>
      </c>
      <c r="Z652" s="81"/>
    </row>
    <row r="653" spans="1:26" x14ac:dyDescent="0.25">
      <c r="A653" s="66" t="s">
        <v>584</v>
      </c>
      <c r="B653" s="66" t="s">
        <v>1691</v>
      </c>
      <c r="C653" s="67"/>
      <c r="D653" s="68"/>
      <c r="E653" s="69"/>
      <c r="F653" s="70"/>
      <c r="G653" s="67"/>
      <c r="H653" s="71"/>
      <c r="I653" s="72"/>
      <c r="J653" s="72"/>
      <c r="K653" s="36"/>
      <c r="L653" s="79">
        <v>653</v>
      </c>
      <c r="M653" s="79"/>
      <c r="N653" s="74"/>
      <c r="O653" s="81" t="s">
        <v>2181</v>
      </c>
      <c r="P653" s="83">
        <v>42919.148819444446</v>
      </c>
      <c r="Q653" s="81" t="s">
        <v>2451</v>
      </c>
      <c r="R653" s="81"/>
      <c r="S653" s="81"/>
      <c r="T653" s="81" t="s">
        <v>3517</v>
      </c>
      <c r="U653" s="83">
        <v>42919.148819444446</v>
      </c>
      <c r="V653" s="85" t="s">
        <v>4283</v>
      </c>
      <c r="W653" s="81"/>
      <c r="X653" s="81"/>
      <c r="Y653" s="84" t="s">
        <v>6283</v>
      </c>
      <c r="Z653" s="81"/>
    </row>
    <row r="654" spans="1:26" x14ac:dyDescent="0.25">
      <c r="A654" s="66" t="s">
        <v>584</v>
      </c>
      <c r="B654" s="66" t="s">
        <v>1664</v>
      </c>
      <c r="C654" s="67"/>
      <c r="D654" s="68"/>
      <c r="E654" s="69"/>
      <c r="F654" s="70"/>
      <c r="G654" s="67"/>
      <c r="H654" s="71"/>
      <c r="I654" s="72"/>
      <c r="J654" s="72"/>
      <c r="K654" s="36"/>
      <c r="L654" s="79">
        <v>654</v>
      </c>
      <c r="M654" s="79"/>
      <c r="N654" s="74"/>
      <c r="O654" s="81" t="s">
        <v>2181</v>
      </c>
      <c r="P654" s="83">
        <v>42919.148819444446</v>
      </c>
      <c r="Q654" s="81" t="s">
        <v>2451</v>
      </c>
      <c r="R654" s="81"/>
      <c r="S654" s="81"/>
      <c r="T654" s="81" t="s">
        <v>3517</v>
      </c>
      <c r="U654" s="83">
        <v>42919.148819444446</v>
      </c>
      <c r="V654" s="85" t="s">
        <v>4283</v>
      </c>
      <c r="W654" s="81"/>
      <c r="X654" s="81"/>
      <c r="Y654" s="84" t="s">
        <v>6283</v>
      </c>
      <c r="Z654" s="81"/>
    </row>
    <row r="655" spans="1:26" x14ac:dyDescent="0.25">
      <c r="A655" s="66" t="s">
        <v>584</v>
      </c>
      <c r="B655" s="66" t="s">
        <v>1668</v>
      </c>
      <c r="C655" s="67"/>
      <c r="D655" s="68"/>
      <c r="E655" s="69"/>
      <c r="F655" s="70"/>
      <c r="G655" s="67"/>
      <c r="H655" s="71"/>
      <c r="I655" s="72"/>
      <c r="J655" s="72"/>
      <c r="K655" s="36"/>
      <c r="L655" s="79">
        <v>655</v>
      </c>
      <c r="M655" s="79"/>
      <c r="N655" s="74"/>
      <c r="O655" s="81" t="s">
        <v>2181</v>
      </c>
      <c r="P655" s="83">
        <v>42919.148819444446</v>
      </c>
      <c r="Q655" s="81" t="s">
        <v>2451</v>
      </c>
      <c r="R655" s="81"/>
      <c r="S655" s="81"/>
      <c r="T655" s="81" t="s">
        <v>3517</v>
      </c>
      <c r="U655" s="83">
        <v>42919.148819444446</v>
      </c>
      <c r="V655" s="85" t="s">
        <v>4283</v>
      </c>
      <c r="W655" s="81"/>
      <c r="X655" s="81"/>
      <c r="Y655" s="84" t="s">
        <v>6283</v>
      </c>
      <c r="Z655" s="81"/>
    </row>
    <row r="656" spans="1:26" x14ac:dyDescent="0.25">
      <c r="A656" s="66" t="s">
        <v>584</v>
      </c>
      <c r="B656" s="66" t="s">
        <v>1523</v>
      </c>
      <c r="C656" s="67"/>
      <c r="D656" s="68"/>
      <c r="E656" s="69"/>
      <c r="F656" s="70"/>
      <c r="G656" s="67"/>
      <c r="H656" s="71"/>
      <c r="I656" s="72"/>
      <c r="J656" s="72"/>
      <c r="K656" s="36"/>
      <c r="L656" s="79">
        <v>656</v>
      </c>
      <c r="M656" s="79"/>
      <c r="N656" s="74"/>
      <c r="O656" s="81" t="s">
        <v>2181</v>
      </c>
      <c r="P656" s="83">
        <v>42919.148819444446</v>
      </c>
      <c r="Q656" s="81" t="s">
        <v>2451</v>
      </c>
      <c r="R656" s="81"/>
      <c r="S656" s="81"/>
      <c r="T656" s="81" t="s">
        <v>3517</v>
      </c>
      <c r="U656" s="83">
        <v>42919.148819444446</v>
      </c>
      <c r="V656" s="85" t="s">
        <v>4283</v>
      </c>
      <c r="W656" s="81"/>
      <c r="X656" s="81"/>
      <c r="Y656" s="84" t="s">
        <v>6283</v>
      </c>
      <c r="Z656" s="81"/>
    </row>
    <row r="657" spans="1:26" x14ac:dyDescent="0.25">
      <c r="A657" s="66" t="s">
        <v>584</v>
      </c>
      <c r="B657" s="66" t="s">
        <v>1661</v>
      </c>
      <c r="C657" s="67"/>
      <c r="D657" s="68"/>
      <c r="E657" s="69"/>
      <c r="F657" s="70"/>
      <c r="G657" s="67"/>
      <c r="H657" s="71"/>
      <c r="I657" s="72"/>
      <c r="J657" s="72"/>
      <c r="K657" s="36"/>
      <c r="L657" s="79">
        <v>657</v>
      </c>
      <c r="M657" s="79"/>
      <c r="N657" s="74"/>
      <c r="O657" s="81" t="s">
        <v>2181</v>
      </c>
      <c r="P657" s="83">
        <v>42919.148935185185</v>
      </c>
      <c r="Q657" s="81" t="s">
        <v>2454</v>
      </c>
      <c r="R657" s="81"/>
      <c r="S657" s="81"/>
      <c r="T657" s="81" t="s">
        <v>3561</v>
      </c>
      <c r="U657" s="83">
        <v>42919.148935185185</v>
      </c>
      <c r="V657" s="85" t="s">
        <v>4284</v>
      </c>
      <c r="W657" s="81"/>
      <c r="X657" s="81"/>
      <c r="Y657" s="84" t="s">
        <v>6284</v>
      </c>
      <c r="Z657" s="81"/>
    </row>
    <row r="658" spans="1:26" x14ac:dyDescent="0.25">
      <c r="A658" s="66" t="s">
        <v>585</v>
      </c>
      <c r="B658" s="66" t="s">
        <v>1661</v>
      </c>
      <c r="C658" s="67"/>
      <c r="D658" s="68"/>
      <c r="E658" s="69"/>
      <c r="F658" s="70"/>
      <c r="G658" s="67"/>
      <c r="H658" s="71"/>
      <c r="I658" s="72"/>
      <c r="J658" s="72"/>
      <c r="K658" s="36"/>
      <c r="L658" s="79">
        <v>658</v>
      </c>
      <c r="M658" s="79"/>
      <c r="N658" s="74"/>
      <c r="O658" s="81" t="s">
        <v>2181</v>
      </c>
      <c r="P658" s="83">
        <v>42919.148946759262</v>
      </c>
      <c r="Q658" s="81" t="s">
        <v>2454</v>
      </c>
      <c r="R658" s="81"/>
      <c r="S658" s="81"/>
      <c r="T658" s="81" t="s">
        <v>3561</v>
      </c>
      <c r="U658" s="83">
        <v>42919.148946759262</v>
      </c>
      <c r="V658" s="85" t="s">
        <v>4285</v>
      </c>
      <c r="W658" s="81"/>
      <c r="X658" s="81"/>
      <c r="Y658" s="84" t="s">
        <v>6285</v>
      </c>
      <c r="Z658" s="81"/>
    </row>
    <row r="659" spans="1:26" x14ac:dyDescent="0.25">
      <c r="A659" s="66" t="s">
        <v>586</v>
      </c>
      <c r="B659" s="66" t="s">
        <v>1661</v>
      </c>
      <c r="C659" s="67"/>
      <c r="D659" s="68"/>
      <c r="E659" s="69"/>
      <c r="F659" s="70"/>
      <c r="G659" s="67"/>
      <c r="H659" s="71"/>
      <c r="I659" s="72"/>
      <c r="J659" s="72"/>
      <c r="K659" s="36"/>
      <c r="L659" s="79">
        <v>659</v>
      </c>
      <c r="M659" s="79"/>
      <c r="N659" s="74"/>
      <c r="O659" s="81" t="s">
        <v>2181</v>
      </c>
      <c r="P659" s="83">
        <v>42919.148946759262</v>
      </c>
      <c r="Q659" s="81" t="s">
        <v>2454</v>
      </c>
      <c r="R659" s="81"/>
      <c r="S659" s="81"/>
      <c r="T659" s="81" t="s">
        <v>3561</v>
      </c>
      <c r="U659" s="83">
        <v>42919.148946759262</v>
      </c>
      <c r="V659" s="85" t="s">
        <v>4286</v>
      </c>
      <c r="W659" s="81"/>
      <c r="X659" s="81"/>
      <c r="Y659" s="84" t="s">
        <v>6286</v>
      </c>
      <c r="Z659" s="81"/>
    </row>
    <row r="660" spans="1:26" x14ac:dyDescent="0.25">
      <c r="A660" s="66" t="s">
        <v>587</v>
      </c>
      <c r="B660" s="66" t="s">
        <v>1661</v>
      </c>
      <c r="C660" s="67"/>
      <c r="D660" s="68"/>
      <c r="E660" s="69"/>
      <c r="F660" s="70"/>
      <c r="G660" s="67"/>
      <c r="H660" s="71"/>
      <c r="I660" s="72"/>
      <c r="J660" s="72"/>
      <c r="K660" s="36"/>
      <c r="L660" s="79">
        <v>660</v>
      </c>
      <c r="M660" s="79"/>
      <c r="N660" s="74"/>
      <c r="O660" s="81" t="s">
        <v>2181</v>
      </c>
      <c r="P660" s="83">
        <v>42919.148946759262</v>
      </c>
      <c r="Q660" s="81" t="s">
        <v>2454</v>
      </c>
      <c r="R660" s="81"/>
      <c r="S660" s="81"/>
      <c r="T660" s="81" t="s">
        <v>3561</v>
      </c>
      <c r="U660" s="83">
        <v>42919.148946759262</v>
      </c>
      <c r="V660" s="85" t="s">
        <v>4287</v>
      </c>
      <c r="W660" s="81"/>
      <c r="X660" s="81"/>
      <c r="Y660" s="84" t="s">
        <v>6287</v>
      </c>
      <c r="Z660" s="81"/>
    </row>
    <row r="661" spans="1:26" x14ac:dyDescent="0.25">
      <c r="A661" s="66" t="s">
        <v>588</v>
      </c>
      <c r="B661" s="66" t="s">
        <v>1661</v>
      </c>
      <c r="C661" s="67"/>
      <c r="D661" s="68"/>
      <c r="E661" s="69"/>
      <c r="F661" s="70"/>
      <c r="G661" s="67"/>
      <c r="H661" s="71"/>
      <c r="I661" s="72"/>
      <c r="J661" s="72"/>
      <c r="K661" s="36"/>
      <c r="L661" s="79">
        <v>661</v>
      </c>
      <c r="M661" s="79"/>
      <c r="N661" s="74"/>
      <c r="O661" s="81" t="s">
        <v>2181</v>
      </c>
      <c r="P661" s="83">
        <v>42919.148946759262</v>
      </c>
      <c r="Q661" s="81" t="s">
        <v>2454</v>
      </c>
      <c r="R661" s="81"/>
      <c r="S661" s="81"/>
      <c r="T661" s="81" t="s">
        <v>3561</v>
      </c>
      <c r="U661" s="83">
        <v>42919.148946759262</v>
      </c>
      <c r="V661" s="85" t="s">
        <v>4288</v>
      </c>
      <c r="W661" s="81"/>
      <c r="X661" s="81"/>
      <c r="Y661" s="84" t="s">
        <v>6288</v>
      </c>
      <c r="Z661" s="81"/>
    </row>
    <row r="662" spans="1:26" x14ac:dyDescent="0.25">
      <c r="A662" s="66" t="s">
        <v>589</v>
      </c>
      <c r="B662" s="66" t="s">
        <v>1661</v>
      </c>
      <c r="C662" s="67"/>
      <c r="D662" s="68"/>
      <c r="E662" s="69"/>
      <c r="F662" s="70"/>
      <c r="G662" s="67"/>
      <c r="H662" s="71"/>
      <c r="I662" s="72"/>
      <c r="J662" s="72"/>
      <c r="K662" s="36"/>
      <c r="L662" s="79">
        <v>662</v>
      </c>
      <c r="M662" s="79"/>
      <c r="N662" s="74"/>
      <c r="O662" s="81" t="s">
        <v>2181</v>
      </c>
      <c r="P662" s="83">
        <v>42919.148946759262</v>
      </c>
      <c r="Q662" s="81" t="s">
        <v>2454</v>
      </c>
      <c r="R662" s="81"/>
      <c r="S662" s="81"/>
      <c r="T662" s="81" t="s">
        <v>3561</v>
      </c>
      <c r="U662" s="83">
        <v>42919.148946759262</v>
      </c>
      <c r="V662" s="85" t="s">
        <v>4289</v>
      </c>
      <c r="W662" s="81"/>
      <c r="X662" s="81"/>
      <c r="Y662" s="84" t="s">
        <v>6289</v>
      </c>
      <c r="Z662" s="81"/>
    </row>
    <row r="663" spans="1:26" x14ac:dyDescent="0.25">
      <c r="A663" s="66" t="s">
        <v>590</v>
      </c>
      <c r="B663" s="66" t="s">
        <v>1661</v>
      </c>
      <c r="C663" s="67"/>
      <c r="D663" s="68"/>
      <c r="E663" s="69"/>
      <c r="F663" s="70"/>
      <c r="G663" s="67"/>
      <c r="H663" s="71"/>
      <c r="I663" s="72"/>
      <c r="J663" s="72"/>
      <c r="K663" s="36"/>
      <c r="L663" s="79">
        <v>663</v>
      </c>
      <c r="M663" s="79"/>
      <c r="N663" s="74"/>
      <c r="O663" s="81" t="s">
        <v>2181</v>
      </c>
      <c r="P663" s="83">
        <v>42919.148946759262</v>
      </c>
      <c r="Q663" s="81" t="s">
        <v>2454</v>
      </c>
      <c r="R663" s="81"/>
      <c r="S663" s="81"/>
      <c r="T663" s="81" t="s">
        <v>3561</v>
      </c>
      <c r="U663" s="83">
        <v>42919.148946759262</v>
      </c>
      <c r="V663" s="85" t="s">
        <v>4290</v>
      </c>
      <c r="W663" s="81"/>
      <c r="X663" s="81"/>
      <c r="Y663" s="84" t="s">
        <v>6290</v>
      </c>
      <c r="Z663" s="81"/>
    </row>
    <row r="664" spans="1:26" x14ac:dyDescent="0.25">
      <c r="A664" s="66" t="s">
        <v>591</v>
      </c>
      <c r="B664" s="66" t="s">
        <v>1661</v>
      </c>
      <c r="C664" s="67"/>
      <c r="D664" s="68"/>
      <c r="E664" s="69"/>
      <c r="F664" s="70"/>
      <c r="G664" s="67"/>
      <c r="H664" s="71"/>
      <c r="I664" s="72"/>
      <c r="J664" s="72"/>
      <c r="K664" s="36"/>
      <c r="L664" s="79">
        <v>664</v>
      </c>
      <c r="M664" s="79"/>
      <c r="N664" s="74"/>
      <c r="O664" s="81" t="s">
        <v>2181</v>
      </c>
      <c r="P664" s="83">
        <v>42919.148946759262</v>
      </c>
      <c r="Q664" s="81" t="s">
        <v>2454</v>
      </c>
      <c r="R664" s="81"/>
      <c r="S664" s="81"/>
      <c r="T664" s="81" t="s">
        <v>3561</v>
      </c>
      <c r="U664" s="83">
        <v>42919.148946759262</v>
      </c>
      <c r="V664" s="85" t="s">
        <v>4291</v>
      </c>
      <c r="W664" s="81"/>
      <c r="X664" s="81"/>
      <c r="Y664" s="84" t="s">
        <v>6291</v>
      </c>
      <c r="Z664" s="81"/>
    </row>
    <row r="665" spans="1:26" x14ac:dyDescent="0.25">
      <c r="A665" s="66" t="s">
        <v>592</v>
      </c>
      <c r="B665" s="66" t="s">
        <v>1661</v>
      </c>
      <c r="C665" s="67"/>
      <c r="D665" s="68"/>
      <c r="E665" s="69"/>
      <c r="F665" s="70"/>
      <c r="G665" s="67"/>
      <c r="H665" s="71"/>
      <c r="I665" s="72"/>
      <c r="J665" s="72"/>
      <c r="K665" s="36"/>
      <c r="L665" s="79">
        <v>665</v>
      </c>
      <c r="M665" s="79"/>
      <c r="N665" s="74"/>
      <c r="O665" s="81" t="s">
        <v>2181</v>
      </c>
      <c r="P665" s="83">
        <v>42919.148946759262</v>
      </c>
      <c r="Q665" s="81" t="s">
        <v>2454</v>
      </c>
      <c r="R665" s="81"/>
      <c r="S665" s="81"/>
      <c r="T665" s="81" t="s">
        <v>3561</v>
      </c>
      <c r="U665" s="83">
        <v>42919.148946759262</v>
      </c>
      <c r="V665" s="85" t="s">
        <v>4292</v>
      </c>
      <c r="W665" s="81"/>
      <c r="X665" s="81"/>
      <c r="Y665" s="84" t="s">
        <v>6292</v>
      </c>
      <c r="Z665" s="81"/>
    </row>
    <row r="666" spans="1:26" x14ac:dyDescent="0.25">
      <c r="A666" s="66" t="s">
        <v>593</v>
      </c>
      <c r="B666" s="66" t="s">
        <v>593</v>
      </c>
      <c r="C666" s="67"/>
      <c r="D666" s="68"/>
      <c r="E666" s="69"/>
      <c r="F666" s="70"/>
      <c r="G666" s="67"/>
      <c r="H666" s="71"/>
      <c r="I666" s="72"/>
      <c r="J666" s="72"/>
      <c r="K666" s="36"/>
      <c r="L666" s="79">
        <v>666</v>
      </c>
      <c r="M666" s="79"/>
      <c r="N666" s="74"/>
      <c r="O666" s="81" t="s">
        <v>179</v>
      </c>
      <c r="P666" s="83">
        <v>42919.148981481485</v>
      </c>
      <c r="Q666" s="81" t="s">
        <v>2468</v>
      </c>
      <c r="R666" s="81"/>
      <c r="S666" s="81"/>
      <c r="T666" s="81" t="s">
        <v>3577</v>
      </c>
      <c r="U666" s="83">
        <v>42919.148981481485</v>
      </c>
      <c r="V666" s="85" t="s">
        <v>4293</v>
      </c>
      <c r="W666" s="81"/>
      <c r="X666" s="81"/>
      <c r="Y666" s="84" t="s">
        <v>6293</v>
      </c>
      <c r="Z666" s="81"/>
    </row>
    <row r="667" spans="1:26" x14ac:dyDescent="0.25">
      <c r="A667" s="66" t="s">
        <v>594</v>
      </c>
      <c r="B667" s="66" t="s">
        <v>1549</v>
      </c>
      <c r="C667" s="67"/>
      <c r="D667" s="68"/>
      <c r="E667" s="69"/>
      <c r="F667" s="70"/>
      <c r="G667" s="67"/>
      <c r="H667" s="71"/>
      <c r="I667" s="72"/>
      <c r="J667" s="72"/>
      <c r="K667" s="36"/>
      <c r="L667" s="79">
        <v>667</v>
      </c>
      <c r="M667" s="79"/>
      <c r="N667" s="74"/>
      <c r="O667" s="81" t="s">
        <v>2181</v>
      </c>
      <c r="P667" s="83">
        <v>42919.148981481485</v>
      </c>
      <c r="Q667" s="81" t="s">
        <v>2469</v>
      </c>
      <c r="R667" s="81"/>
      <c r="S667" s="81"/>
      <c r="T667" s="81" t="s">
        <v>3561</v>
      </c>
      <c r="U667" s="83">
        <v>42919.148981481485</v>
      </c>
      <c r="V667" s="85" t="s">
        <v>4294</v>
      </c>
      <c r="W667" s="81"/>
      <c r="X667" s="81"/>
      <c r="Y667" s="84" t="s">
        <v>6294</v>
      </c>
      <c r="Z667" s="81"/>
    </row>
    <row r="668" spans="1:26" x14ac:dyDescent="0.25">
      <c r="A668" s="66" t="s">
        <v>595</v>
      </c>
      <c r="B668" s="66" t="s">
        <v>1863</v>
      </c>
      <c r="C668" s="67"/>
      <c r="D668" s="68"/>
      <c r="E668" s="69"/>
      <c r="F668" s="70"/>
      <c r="G668" s="67"/>
      <c r="H668" s="71"/>
      <c r="I668" s="72"/>
      <c r="J668" s="72"/>
      <c r="K668" s="36"/>
      <c r="L668" s="79">
        <v>668</v>
      </c>
      <c r="M668" s="79"/>
      <c r="N668" s="74"/>
      <c r="O668" s="81" t="s">
        <v>2181</v>
      </c>
      <c r="P668" s="83">
        <v>42919.148993055554</v>
      </c>
      <c r="Q668" s="81" t="s">
        <v>2470</v>
      </c>
      <c r="R668" s="81"/>
      <c r="S668" s="81"/>
      <c r="T668" s="81" t="s">
        <v>3578</v>
      </c>
      <c r="U668" s="83">
        <v>42919.148993055554</v>
      </c>
      <c r="V668" s="85" t="s">
        <v>4295</v>
      </c>
      <c r="W668" s="81"/>
      <c r="X668" s="81"/>
      <c r="Y668" s="84" t="s">
        <v>6295</v>
      </c>
      <c r="Z668" s="81"/>
    </row>
    <row r="669" spans="1:26" x14ac:dyDescent="0.25">
      <c r="A669" s="66" t="s">
        <v>595</v>
      </c>
      <c r="B669" s="66" t="s">
        <v>1672</v>
      </c>
      <c r="C669" s="67"/>
      <c r="D669" s="68"/>
      <c r="E669" s="69"/>
      <c r="F669" s="70"/>
      <c r="G669" s="67"/>
      <c r="H669" s="71"/>
      <c r="I669" s="72"/>
      <c r="J669" s="72"/>
      <c r="K669" s="36"/>
      <c r="L669" s="79">
        <v>669</v>
      </c>
      <c r="M669" s="79"/>
      <c r="N669" s="74"/>
      <c r="O669" s="81" t="s">
        <v>2181</v>
      </c>
      <c r="P669" s="83">
        <v>42919.138865740744</v>
      </c>
      <c r="Q669" s="81" t="s">
        <v>2194</v>
      </c>
      <c r="R669" s="81"/>
      <c r="S669" s="81"/>
      <c r="T669" s="81" t="s">
        <v>3482</v>
      </c>
      <c r="U669" s="83">
        <v>42919.138865740744</v>
      </c>
      <c r="V669" s="85" t="s">
        <v>4296</v>
      </c>
      <c r="W669" s="81"/>
      <c r="X669" s="81"/>
      <c r="Y669" s="84" t="s">
        <v>6296</v>
      </c>
      <c r="Z669" s="81"/>
    </row>
    <row r="670" spans="1:26" x14ac:dyDescent="0.25">
      <c r="A670" s="66" t="s">
        <v>595</v>
      </c>
      <c r="B670" s="66" t="s">
        <v>1698</v>
      </c>
      <c r="C670" s="67"/>
      <c r="D670" s="68"/>
      <c r="E670" s="69"/>
      <c r="F670" s="70"/>
      <c r="G670" s="67"/>
      <c r="H670" s="71"/>
      <c r="I670" s="72"/>
      <c r="J670" s="72"/>
      <c r="K670" s="36"/>
      <c r="L670" s="79">
        <v>670</v>
      </c>
      <c r="M670" s="79"/>
      <c r="N670" s="74"/>
      <c r="O670" s="81" t="s">
        <v>2181</v>
      </c>
      <c r="P670" s="83">
        <v>42919.140324074076</v>
      </c>
      <c r="Q670" s="81" t="s">
        <v>2471</v>
      </c>
      <c r="R670" s="81"/>
      <c r="S670" s="81"/>
      <c r="T670" s="81" t="s">
        <v>3475</v>
      </c>
      <c r="U670" s="83">
        <v>42919.140324074076</v>
      </c>
      <c r="V670" s="85" t="s">
        <v>4297</v>
      </c>
      <c r="W670" s="81"/>
      <c r="X670" s="81"/>
      <c r="Y670" s="84" t="s">
        <v>6297</v>
      </c>
      <c r="Z670" s="81"/>
    </row>
    <row r="671" spans="1:26" x14ac:dyDescent="0.25">
      <c r="A671" s="66" t="s">
        <v>595</v>
      </c>
      <c r="B671" s="66" t="s">
        <v>1864</v>
      </c>
      <c r="C671" s="67"/>
      <c r="D671" s="68"/>
      <c r="E671" s="69"/>
      <c r="F671" s="70"/>
      <c r="G671" s="67"/>
      <c r="H671" s="71"/>
      <c r="I671" s="72"/>
      <c r="J671" s="72"/>
      <c r="K671" s="36"/>
      <c r="L671" s="79">
        <v>671</v>
      </c>
      <c r="M671" s="79"/>
      <c r="N671" s="74"/>
      <c r="O671" s="81" t="s">
        <v>2181</v>
      </c>
      <c r="P671" s="83">
        <v>42919.140324074076</v>
      </c>
      <c r="Q671" s="81" t="s">
        <v>2471</v>
      </c>
      <c r="R671" s="81"/>
      <c r="S671" s="81"/>
      <c r="T671" s="81" t="s">
        <v>3475</v>
      </c>
      <c r="U671" s="83">
        <v>42919.140324074076</v>
      </c>
      <c r="V671" s="85" t="s">
        <v>4297</v>
      </c>
      <c r="W671" s="81"/>
      <c r="X671" s="81"/>
      <c r="Y671" s="84" t="s">
        <v>6297</v>
      </c>
      <c r="Z671" s="81"/>
    </row>
    <row r="672" spans="1:26" x14ac:dyDescent="0.25">
      <c r="A672" s="66" t="s">
        <v>595</v>
      </c>
      <c r="B672" s="66" t="s">
        <v>1864</v>
      </c>
      <c r="C672" s="67"/>
      <c r="D672" s="68"/>
      <c r="E672" s="69"/>
      <c r="F672" s="70"/>
      <c r="G672" s="67"/>
      <c r="H672" s="71"/>
      <c r="I672" s="72"/>
      <c r="J672" s="72"/>
      <c r="K672" s="36"/>
      <c r="L672" s="79">
        <v>672</v>
      </c>
      <c r="M672" s="79"/>
      <c r="N672" s="74"/>
      <c r="O672" s="81" t="s">
        <v>2181</v>
      </c>
      <c r="P672" s="83">
        <v>42919.140416666669</v>
      </c>
      <c r="Q672" s="81" t="s">
        <v>2472</v>
      </c>
      <c r="R672" s="81"/>
      <c r="S672" s="81"/>
      <c r="T672" s="81" t="s">
        <v>3475</v>
      </c>
      <c r="U672" s="83">
        <v>42919.140416666669</v>
      </c>
      <c r="V672" s="85" t="s">
        <v>4298</v>
      </c>
      <c r="W672" s="81"/>
      <c r="X672" s="81"/>
      <c r="Y672" s="84" t="s">
        <v>6298</v>
      </c>
      <c r="Z672" s="81"/>
    </row>
    <row r="673" spans="1:26" x14ac:dyDescent="0.25">
      <c r="A673" s="66" t="s">
        <v>595</v>
      </c>
      <c r="B673" s="66" t="s">
        <v>1864</v>
      </c>
      <c r="C673" s="67"/>
      <c r="D673" s="68"/>
      <c r="E673" s="69"/>
      <c r="F673" s="70"/>
      <c r="G673" s="67"/>
      <c r="H673" s="71"/>
      <c r="I673" s="72"/>
      <c r="J673" s="72"/>
      <c r="K673" s="36"/>
      <c r="L673" s="79">
        <v>673</v>
      </c>
      <c r="M673" s="79"/>
      <c r="N673" s="74"/>
      <c r="O673" s="81" t="s">
        <v>2181</v>
      </c>
      <c r="P673" s="83">
        <v>42919.140509259261</v>
      </c>
      <c r="Q673" s="81" t="s">
        <v>2473</v>
      </c>
      <c r="R673" s="81"/>
      <c r="S673" s="81"/>
      <c r="T673" s="81" t="s">
        <v>3475</v>
      </c>
      <c r="U673" s="83">
        <v>42919.140509259261</v>
      </c>
      <c r="V673" s="85" t="s">
        <v>4299</v>
      </c>
      <c r="W673" s="81"/>
      <c r="X673" s="81"/>
      <c r="Y673" s="84" t="s">
        <v>6299</v>
      </c>
      <c r="Z673" s="81"/>
    </row>
    <row r="674" spans="1:26" x14ac:dyDescent="0.25">
      <c r="A674" s="66" t="s">
        <v>595</v>
      </c>
      <c r="B674" s="66" t="s">
        <v>1864</v>
      </c>
      <c r="C674" s="67"/>
      <c r="D674" s="68"/>
      <c r="E674" s="69"/>
      <c r="F674" s="70"/>
      <c r="G674" s="67"/>
      <c r="H674" s="71"/>
      <c r="I674" s="72"/>
      <c r="J674" s="72"/>
      <c r="K674" s="36"/>
      <c r="L674" s="79">
        <v>674</v>
      </c>
      <c r="M674" s="79"/>
      <c r="N674" s="74"/>
      <c r="O674" s="81" t="s">
        <v>2181</v>
      </c>
      <c r="P674" s="83">
        <v>42919.140833333331</v>
      </c>
      <c r="Q674" s="81" t="s">
        <v>2474</v>
      </c>
      <c r="R674" s="81"/>
      <c r="S674" s="81"/>
      <c r="T674" s="81" t="s">
        <v>3579</v>
      </c>
      <c r="U674" s="83">
        <v>42919.140833333331</v>
      </c>
      <c r="V674" s="85" t="s">
        <v>4300</v>
      </c>
      <c r="W674" s="81"/>
      <c r="X674" s="81"/>
      <c r="Y674" s="84" t="s">
        <v>6300</v>
      </c>
      <c r="Z674" s="81"/>
    </row>
    <row r="675" spans="1:26" x14ac:dyDescent="0.25">
      <c r="A675" s="66" t="s">
        <v>595</v>
      </c>
      <c r="B675" s="66" t="s">
        <v>1698</v>
      </c>
      <c r="C675" s="67"/>
      <c r="D675" s="68"/>
      <c r="E675" s="69"/>
      <c r="F675" s="70"/>
      <c r="G675" s="67"/>
      <c r="H675" s="71"/>
      <c r="I675" s="72"/>
      <c r="J675" s="72"/>
      <c r="K675" s="36"/>
      <c r="L675" s="79">
        <v>675</v>
      </c>
      <c r="M675" s="79"/>
      <c r="N675" s="74"/>
      <c r="O675" s="81" t="s">
        <v>2181</v>
      </c>
      <c r="P675" s="83">
        <v>42919.141539351855</v>
      </c>
      <c r="Q675" s="81" t="s">
        <v>2475</v>
      </c>
      <c r="R675" s="81"/>
      <c r="S675" s="81"/>
      <c r="T675" s="81" t="s">
        <v>3475</v>
      </c>
      <c r="U675" s="83">
        <v>42919.141539351855</v>
      </c>
      <c r="V675" s="85" t="s">
        <v>4301</v>
      </c>
      <c r="W675" s="81"/>
      <c r="X675" s="81"/>
      <c r="Y675" s="84" t="s">
        <v>6301</v>
      </c>
      <c r="Z675" s="81"/>
    </row>
    <row r="676" spans="1:26" x14ac:dyDescent="0.25">
      <c r="A676" s="66" t="s">
        <v>595</v>
      </c>
      <c r="B676" s="66" t="s">
        <v>1864</v>
      </c>
      <c r="C676" s="67"/>
      <c r="D676" s="68"/>
      <c r="E676" s="69"/>
      <c r="F676" s="70"/>
      <c r="G676" s="67"/>
      <c r="H676" s="71"/>
      <c r="I676" s="72"/>
      <c r="J676" s="72"/>
      <c r="K676" s="36"/>
      <c r="L676" s="79">
        <v>676</v>
      </c>
      <c r="M676" s="79"/>
      <c r="N676" s="74"/>
      <c r="O676" s="81" t="s">
        <v>2181</v>
      </c>
      <c r="P676" s="83">
        <v>42919.141539351855</v>
      </c>
      <c r="Q676" s="81" t="s">
        <v>2475</v>
      </c>
      <c r="R676" s="81"/>
      <c r="S676" s="81"/>
      <c r="T676" s="81" t="s">
        <v>3475</v>
      </c>
      <c r="U676" s="83">
        <v>42919.141539351855</v>
      </c>
      <c r="V676" s="85" t="s">
        <v>4301</v>
      </c>
      <c r="W676" s="81"/>
      <c r="X676" s="81"/>
      <c r="Y676" s="84" t="s">
        <v>6301</v>
      </c>
      <c r="Z676" s="81"/>
    </row>
    <row r="677" spans="1:26" x14ac:dyDescent="0.25">
      <c r="A677" s="66" t="s">
        <v>595</v>
      </c>
      <c r="B677" s="66" t="s">
        <v>1864</v>
      </c>
      <c r="C677" s="67"/>
      <c r="D677" s="68"/>
      <c r="E677" s="69"/>
      <c r="F677" s="70"/>
      <c r="G677" s="67"/>
      <c r="H677" s="71"/>
      <c r="I677" s="72"/>
      <c r="J677" s="72"/>
      <c r="K677" s="36"/>
      <c r="L677" s="79">
        <v>677</v>
      </c>
      <c r="M677" s="79"/>
      <c r="N677" s="74"/>
      <c r="O677" s="81" t="s">
        <v>2181</v>
      </c>
      <c r="P677" s="83">
        <v>42919.142592592594</v>
      </c>
      <c r="Q677" s="81" t="s">
        <v>2476</v>
      </c>
      <c r="R677" s="81"/>
      <c r="S677" s="81"/>
      <c r="T677" s="81" t="s">
        <v>3475</v>
      </c>
      <c r="U677" s="83">
        <v>42919.142592592594</v>
      </c>
      <c r="V677" s="85" t="s">
        <v>4302</v>
      </c>
      <c r="W677" s="81"/>
      <c r="X677" s="81"/>
      <c r="Y677" s="84" t="s">
        <v>6302</v>
      </c>
      <c r="Z677" s="81"/>
    </row>
    <row r="678" spans="1:26" x14ac:dyDescent="0.25">
      <c r="A678" s="66" t="s">
        <v>595</v>
      </c>
      <c r="B678" s="66" t="s">
        <v>1864</v>
      </c>
      <c r="C678" s="67"/>
      <c r="D678" s="68"/>
      <c r="E678" s="69"/>
      <c r="F678" s="70"/>
      <c r="G678" s="67"/>
      <c r="H678" s="71"/>
      <c r="I678" s="72"/>
      <c r="J678" s="72"/>
      <c r="K678" s="36"/>
      <c r="L678" s="79">
        <v>678</v>
      </c>
      <c r="M678" s="79"/>
      <c r="N678" s="74"/>
      <c r="O678" s="81" t="s">
        <v>2181</v>
      </c>
      <c r="P678" s="83">
        <v>42919.142627314817</v>
      </c>
      <c r="Q678" s="81" t="s">
        <v>2477</v>
      </c>
      <c r="R678" s="81"/>
      <c r="S678" s="81"/>
      <c r="T678" s="81" t="s">
        <v>3475</v>
      </c>
      <c r="U678" s="83">
        <v>42919.142627314817</v>
      </c>
      <c r="V678" s="85" t="s">
        <v>4303</v>
      </c>
      <c r="W678" s="81"/>
      <c r="X678" s="81"/>
      <c r="Y678" s="84" t="s">
        <v>6303</v>
      </c>
      <c r="Z678" s="81"/>
    </row>
    <row r="679" spans="1:26" x14ac:dyDescent="0.25">
      <c r="A679" s="66" t="s">
        <v>595</v>
      </c>
      <c r="B679" s="66" t="s">
        <v>1864</v>
      </c>
      <c r="C679" s="67"/>
      <c r="D679" s="68"/>
      <c r="E679" s="69"/>
      <c r="F679" s="70"/>
      <c r="G679" s="67"/>
      <c r="H679" s="71"/>
      <c r="I679" s="72"/>
      <c r="J679" s="72"/>
      <c r="K679" s="36"/>
      <c r="L679" s="79">
        <v>679</v>
      </c>
      <c r="M679" s="79"/>
      <c r="N679" s="74"/>
      <c r="O679" s="81" t="s">
        <v>2181</v>
      </c>
      <c r="P679" s="83">
        <v>42919.143784722219</v>
      </c>
      <c r="Q679" s="81" t="s">
        <v>2478</v>
      </c>
      <c r="R679" s="81"/>
      <c r="S679" s="81"/>
      <c r="T679" s="81" t="s">
        <v>3475</v>
      </c>
      <c r="U679" s="83">
        <v>42919.143784722219</v>
      </c>
      <c r="V679" s="85" t="s">
        <v>4304</v>
      </c>
      <c r="W679" s="81"/>
      <c r="X679" s="81"/>
      <c r="Y679" s="84" t="s">
        <v>6304</v>
      </c>
      <c r="Z679" s="81"/>
    </row>
    <row r="680" spans="1:26" x14ac:dyDescent="0.25">
      <c r="A680" s="66" t="s">
        <v>595</v>
      </c>
      <c r="B680" s="66" t="s">
        <v>1864</v>
      </c>
      <c r="C680" s="67"/>
      <c r="D680" s="68"/>
      <c r="E680" s="69"/>
      <c r="F680" s="70"/>
      <c r="G680" s="67"/>
      <c r="H680" s="71"/>
      <c r="I680" s="72"/>
      <c r="J680" s="72"/>
      <c r="K680" s="36"/>
      <c r="L680" s="79">
        <v>680</v>
      </c>
      <c r="M680" s="79"/>
      <c r="N680" s="74"/>
      <c r="O680" s="81" t="s">
        <v>2181</v>
      </c>
      <c r="P680" s="83">
        <v>42919.143831018519</v>
      </c>
      <c r="Q680" s="81" t="s">
        <v>2479</v>
      </c>
      <c r="R680" s="81"/>
      <c r="S680" s="81"/>
      <c r="T680" s="81" t="s">
        <v>3475</v>
      </c>
      <c r="U680" s="83">
        <v>42919.143831018519</v>
      </c>
      <c r="V680" s="85" t="s">
        <v>4305</v>
      </c>
      <c r="W680" s="81"/>
      <c r="X680" s="81"/>
      <c r="Y680" s="84" t="s">
        <v>6305</v>
      </c>
      <c r="Z680" s="81"/>
    </row>
    <row r="681" spans="1:26" x14ac:dyDescent="0.25">
      <c r="A681" s="66" t="s">
        <v>596</v>
      </c>
      <c r="B681" s="66" t="s">
        <v>987</v>
      </c>
      <c r="C681" s="67"/>
      <c r="D681" s="68"/>
      <c r="E681" s="69"/>
      <c r="F681" s="70"/>
      <c r="G681" s="67"/>
      <c r="H681" s="71"/>
      <c r="I681" s="72"/>
      <c r="J681" s="72"/>
      <c r="K681" s="36"/>
      <c r="L681" s="79">
        <v>681</v>
      </c>
      <c r="M681" s="79"/>
      <c r="N681" s="74"/>
      <c r="O681" s="81" t="s">
        <v>2181</v>
      </c>
      <c r="P681" s="83">
        <v>42919.149004629631</v>
      </c>
      <c r="Q681" s="81" t="s">
        <v>2424</v>
      </c>
      <c r="R681" s="81"/>
      <c r="S681" s="81"/>
      <c r="T681" s="81" t="s">
        <v>3561</v>
      </c>
      <c r="U681" s="83">
        <v>42919.149004629631</v>
      </c>
      <c r="V681" s="85" t="s">
        <v>4306</v>
      </c>
      <c r="W681" s="81"/>
      <c r="X681" s="81"/>
      <c r="Y681" s="84" t="s">
        <v>6306</v>
      </c>
      <c r="Z681" s="81"/>
    </row>
    <row r="682" spans="1:26" x14ac:dyDescent="0.25">
      <c r="A682" s="66" t="s">
        <v>597</v>
      </c>
      <c r="B682" s="66" t="s">
        <v>1788</v>
      </c>
      <c r="C682" s="67"/>
      <c r="D682" s="68"/>
      <c r="E682" s="69"/>
      <c r="F682" s="70"/>
      <c r="G682" s="67"/>
      <c r="H682" s="71"/>
      <c r="I682" s="72"/>
      <c r="J682" s="72"/>
      <c r="K682" s="36"/>
      <c r="L682" s="79">
        <v>682</v>
      </c>
      <c r="M682" s="79"/>
      <c r="N682" s="74"/>
      <c r="O682" s="81" t="s">
        <v>2181</v>
      </c>
      <c r="P682" s="83">
        <v>42919.149027777778</v>
      </c>
      <c r="Q682" s="81" t="s">
        <v>2333</v>
      </c>
      <c r="R682" s="81"/>
      <c r="S682" s="81"/>
      <c r="T682" s="81" t="s">
        <v>3482</v>
      </c>
      <c r="U682" s="83">
        <v>42919.149027777778</v>
      </c>
      <c r="V682" s="85" t="s">
        <v>4307</v>
      </c>
      <c r="W682" s="81"/>
      <c r="X682" s="81"/>
      <c r="Y682" s="84" t="s">
        <v>6307</v>
      </c>
      <c r="Z682" s="81"/>
    </row>
    <row r="683" spans="1:26" x14ac:dyDescent="0.25">
      <c r="A683" s="66" t="s">
        <v>598</v>
      </c>
      <c r="B683" s="66" t="s">
        <v>1753</v>
      </c>
      <c r="C683" s="67"/>
      <c r="D683" s="68"/>
      <c r="E683" s="69"/>
      <c r="F683" s="70"/>
      <c r="G683" s="67"/>
      <c r="H683" s="71"/>
      <c r="I683" s="72"/>
      <c r="J683" s="72"/>
      <c r="K683" s="36"/>
      <c r="L683" s="79">
        <v>683</v>
      </c>
      <c r="M683" s="79"/>
      <c r="N683" s="74"/>
      <c r="O683" s="81" t="s">
        <v>2181</v>
      </c>
      <c r="P683" s="83">
        <v>42919.149062500001</v>
      </c>
      <c r="Q683" s="81" t="s">
        <v>2284</v>
      </c>
      <c r="R683" s="81"/>
      <c r="S683" s="81"/>
      <c r="T683" s="81" t="s">
        <v>3519</v>
      </c>
      <c r="U683" s="83">
        <v>42919.149062500001</v>
      </c>
      <c r="V683" s="85" t="s">
        <v>4308</v>
      </c>
      <c r="W683" s="81"/>
      <c r="X683" s="81"/>
      <c r="Y683" s="84" t="s">
        <v>6308</v>
      </c>
      <c r="Z683" s="81"/>
    </row>
    <row r="684" spans="1:26" x14ac:dyDescent="0.25">
      <c r="A684" s="66" t="s">
        <v>599</v>
      </c>
      <c r="B684" s="66" t="s">
        <v>1865</v>
      </c>
      <c r="C684" s="67"/>
      <c r="D684" s="68"/>
      <c r="E684" s="69"/>
      <c r="F684" s="70"/>
      <c r="G684" s="67"/>
      <c r="H684" s="71"/>
      <c r="I684" s="72"/>
      <c r="J684" s="72"/>
      <c r="K684" s="36"/>
      <c r="L684" s="79">
        <v>684</v>
      </c>
      <c r="M684" s="79"/>
      <c r="N684" s="74"/>
      <c r="O684" s="81" t="s">
        <v>2181</v>
      </c>
      <c r="P684" s="83">
        <v>42919.149108796293</v>
      </c>
      <c r="Q684" s="81" t="s">
        <v>2480</v>
      </c>
      <c r="R684" s="81"/>
      <c r="S684" s="81"/>
      <c r="T684" s="81" t="s">
        <v>3475</v>
      </c>
      <c r="U684" s="83">
        <v>42919.149108796293</v>
      </c>
      <c r="V684" s="85" t="s">
        <v>4309</v>
      </c>
      <c r="W684" s="81"/>
      <c r="X684" s="81"/>
      <c r="Y684" s="84" t="s">
        <v>6309</v>
      </c>
      <c r="Z684" s="81"/>
    </row>
    <row r="685" spans="1:26" x14ac:dyDescent="0.25">
      <c r="A685" s="66" t="s">
        <v>600</v>
      </c>
      <c r="B685" s="66" t="s">
        <v>1393</v>
      </c>
      <c r="C685" s="67"/>
      <c r="D685" s="68"/>
      <c r="E685" s="69"/>
      <c r="F685" s="70"/>
      <c r="G685" s="67"/>
      <c r="H685" s="71"/>
      <c r="I685" s="72"/>
      <c r="J685" s="72"/>
      <c r="K685" s="36"/>
      <c r="L685" s="79">
        <v>685</v>
      </c>
      <c r="M685" s="79"/>
      <c r="N685" s="74"/>
      <c r="O685" s="81" t="s">
        <v>2181</v>
      </c>
      <c r="P685" s="83">
        <v>42919.149155092593</v>
      </c>
      <c r="Q685" s="81" t="s">
        <v>2481</v>
      </c>
      <c r="R685" s="81"/>
      <c r="S685" s="81"/>
      <c r="T685" s="81" t="s">
        <v>3475</v>
      </c>
      <c r="U685" s="83">
        <v>42919.149155092593</v>
      </c>
      <c r="V685" s="85" t="s">
        <v>4310</v>
      </c>
      <c r="W685" s="81"/>
      <c r="X685" s="81"/>
      <c r="Y685" s="84" t="s">
        <v>6310</v>
      </c>
      <c r="Z685" s="81"/>
    </row>
    <row r="686" spans="1:26" x14ac:dyDescent="0.25">
      <c r="A686" s="66" t="s">
        <v>601</v>
      </c>
      <c r="B686" s="66" t="s">
        <v>1800</v>
      </c>
      <c r="C686" s="67"/>
      <c r="D686" s="68"/>
      <c r="E686" s="69"/>
      <c r="F686" s="70"/>
      <c r="G686" s="67"/>
      <c r="H686" s="71"/>
      <c r="I686" s="72"/>
      <c r="J686" s="72"/>
      <c r="K686" s="36"/>
      <c r="L686" s="79">
        <v>686</v>
      </c>
      <c r="M686" s="79"/>
      <c r="N686" s="74"/>
      <c r="O686" s="81" t="s">
        <v>2181</v>
      </c>
      <c r="P686" s="83">
        <v>42919.14916666667</v>
      </c>
      <c r="Q686" s="81" t="s">
        <v>2482</v>
      </c>
      <c r="R686" s="85" t="s">
        <v>3239</v>
      </c>
      <c r="S686" s="81" t="s">
        <v>3435</v>
      </c>
      <c r="T686" s="81" t="s">
        <v>3475</v>
      </c>
      <c r="U686" s="83">
        <v>42919.14916666667</v>
      </c>
      <c r="V686" s="85" t="s">
        <v>4311</v>
      </c>
      <c r="W686" s="81"/>
      <c r="X686" s="81"/>
      <c r="Y686" s="84" t="s">
        <v>6311</v>
      </c>
      <c r="Z686" s="81"/>
    </row>
    <row r="687" spans="1:26" x14ac:dyDescent="0.25">
      <c r="A687" s="66" t="s">
        <v>602</v>
      </c>
      <c r="B687" s="66" t="s">
        <v>1661</v>
      </c>
      <c r="C687" s="67"/>
      <c r="D687" s="68"/>
      <c r="E687" s="69"/>
      <c r="F687" s="70"/>
      <c r="G687" s="67"/>
      <c r="H687" s="71"/>
      <c r="I687" s="72"/>
      <c r="J687" s="72"/>
      <c r="K687" s="36"/>
      <c r="L687" s="79">
        <v>687</v>
      </c>
      <c r="M687" s="79"/>
      <c r="N687" s="74"/>
      <c r="O687" s="81" t="s">
        <v>2181</v>
      </c>
      <c r="P687" s="83">
        <v>42919.149247685185</v>
      </c>
      <c r="Q687" s="81" t="s">
        <v>2454</v>
      </c>
      <c r="R687" s="81"/>
      <c r="S687" s="81"/>
      <c r="T687" s="81" t="s">
        <v>3561</v>
      </c>
      <c r="U687" s="83">
        <v>42919.149247685185</v>
      </c>
      <c r="V687" s="85" t="s">
        <v>4312</v>
      </c>
      <c r="W687" s="81"/>
      <c r="X687" s="81"/>
      <c r="Y687" s="84" t="s">
        <v>6312</v>
      </c>
      <c r="Z687" s="81"/>
    </row>
    <row r="688" spans="1:26" x14ac:dyDescent="0.25">
      <c r="A688" s="66" t="s">
        <v>603</v>
      </c>
      <c r="B688" s="66" t="s">
        <v>1866</v>
      </c>
      <c r="C688" s="67"/>
      <c r="D688" s="68"/>
      <c r="E688" s="69"/>
      <c r="F688" s="70"/>
      <c r="G688" s="67"/>
      <c r="H688" s="71"/>
      <c r="I688" s="72"/>
      <c r="J688" s="72"/>
      <c r="K688" s="36"/>
      <c r="L688" s="79">
        <v>688</v>
      </c>
      <c r="M688" s="79"/>
      <c r="N688" s="74"/>
      <c r="O688" s="81" t="s">
        <v>2181</v>
      </c>
      <c r="P688" s="83">
        <v>42919.149259259262</v>
      </c>
      <c r="Q688" s="81" t="s">
        <v>2483</v>
      </c>
      <c r="R688" s="81"/>
      <c r="S688" s="81"/>
      <c r="T688" s="81" t="s">
        <v>3475</v>
      </c>
      <c r="U688" s="83">
        <v>42919.149259259262</v>
      </c>
      <c r="V688" s="85" t="s">
        <v>4313</v>
      </c>
      <c r="W688" s="81"/>
      <c r="X688" s="81"/>
      <c r="Y688" s="84" t="s">
        <v>6313</v>
      </c>
      <c r="Z688" s="81"/>
    </row>
    <row r="689" spans="1:26" x14ac:dyDescent="0.25">
      <c r="A689" s="66" t="s">
        <v>603</v>
      </c>
      <c r="B689" s="66" t="s">
        <v>1866</v>
      </c>
      <c r="C689" s="67"/>
      <c r="D689" s="68"/>
      <c r="E689" s="69"/>
      <c r="F689" s="70"/>
      <c r="G689" s="67"/>
      <c r="H689" s="71"/>
      <c r="I689" s="72"/>
      <c r="J689" s="72"/>
      <c r="K689" s="36"/>
      <c r="L689" s="79">
        <v>689</v>
      </c>
      <c r="M689" s="79"/>
      <c r="N689" s="74"/>
      <c r="O689" s="81" t="s">
        <v>2181</v>
      </c>
      <c r="P689" s="83">
        <v>42919.149282407408</v>
      </c>
      <c r="Q689" s="81" t="s">
        <v>2484</v>
      </c>
      <c r="R689" s="81"/>
      <c r="S689" s="81"/>
      <c r="T689" s="81" t="s">
        <v>3475</v>
      </c>
      <c r="U689" s="83">
        <v>42919.149282407408</v>
      </c>
      <c r="V689" s="85" t="s">
        <v>4314</v>
      </c>
      <c r="W689" s="81"/>
      <c r="X689" s="81"/>
      <c r="Y689" s="84" t="s">
        <v>6314</v>
      </c>
      <c r="Z689" s="81"/>
    </row>
    <row r="690" spans="1:26" x14ac:dyDescent="0.25">
      <c r="A690" s="66" t="s">
        <v>604</v>
      </c>
      <c r="B690" s="66" t="s">
        <v>1867</v>
      </c>
      <c r="C690" s="67"/>
      <c r="D690" s="68"/>
      <c r="E690" s="69"/>
      <c r="F690" s="70"/>
      <c r="G690" s="67"/>
      <c r="H690" s="71"/>
      <c r="I690" s="72"/>
      <c r="J690" s="72"/>
      <c r="K690" s="36"/>
      <c r="L690" s="79">
        <v>690</v>
      </c>
      <c r="M690" s="79"/>
      <c r="N690" s="74"/>
      <c r="O690" s="81" t="s">
        <v>2181</v>
      </c>
      <c r="P690" s="83">
        <v>42919.149317129632</v>
      </c>
      <c r="Q690" s="81" t="s">
        <v>2485</v>
      </c>
      <c r="R690" s="81"/>
      <c r="S690" s="81"/>
      <c r="T690" s="81" t="s">
        <v>3475</v>
      </c>
      <c r="U690" s="83">
        <v>42919.149317129632</v>
      </c>
      <c r="V690" s="85" t="s">
        <v>4315</v>
      </c>
      <c r="W690" s="81"/>
      <c r="X690" s="81"/>
      <c r="Y690" s="84" t="s">
        <v>6315</v>
      </c>
      <c r="Z690" s="81"/>
    </row>
    <row r="691" spans="1:26" x14ac:dyDescent="0.25">
      <c r="A691" s="66" t="s">
        <v>605</v>
      </c>
      <c r="B691" s="66" t="s">
        <v>1787</v>
      </c>
      <c r="C691" s="67"/>
      <c r="D691" s="68"/>
      <c r="E691" s="69"/>
      <c r="F691" s="70"/>
      <c r="G691" s="67"/>
      <c r="H691" s="71"/>
      <c r="I691" s="72"/>
      <c r="J691" s="72"/>
      <c r="K691" s="36"/>
      <c r="L691" s="79">
        <v>691</v>
      </c>
      <c r="M691" s="79"/>
      <c r="N691" s="74"/>
      <c r="O691" s="81" t="s">
        <v>2181</v>
      </c>
      <c r="P691" s="83">
        <v>42919.149375000001</v>
      </c>
      <c r="Q691" s="81" t="s">
        <v>2331</v>
      </c>
      <c r="R691" s="85" t="s">
        <v>3211</v>
      </c>
      <c r="S691" s="81" t="s">
        <v>3424</v>
      </c>
      <c r="T691" s="81" t="s">
        <v>3493</v>
      </c>
      <c r="U691" s="83">
        <v>42919.149375000001</v>
      </c>
      <c r="V691" s="85" t="s">
        <v>4316</v>
      </c>
      <c r="W691" s="81"/>
      <c r="X691" s="81"/>
      <c r="Y691" s="84" t="s">
        <v>6316</v>
      </c>
      <c r="Z691" s="81"/>
    </row>
    <row r="692" spans="1:26" x14ac:dyDescent="0.25">
      <c r="A692" s="66" t="s">
        <v>606</v>
      </c>
      <c r="B692" s="66" t="s">
        <v>606</v>
      </c>
      <c r="C692" s="67"/>
      <c r="D692" s="68"/>
      <c r="E692" s="69"/>
      <c r="F692" s="70"/>
      <c r="G692" s="67"/>
      <c r="H692" s="71"/>
      <c r="I692" s="72"/>
      <c r="J692" s="72"/>
      <c r="K692" s="36"/>
      <c r="L692" s="79">
        <v>692</v>
      </c>
      <c r="M692" s="79"/>
      <c r="N692" s="74"/>
      <c r="O692" s="81" t="s">
        <v>179</v>
      </c>
      <c r="P692" s="83">
        <v>42919.149398148147</v>
      </c>
      <c r="Q692" s="81" t="s">
        <v>2486</v>
      </c>
      <c r="R692" s="81"/>
      <c r="S692" s="81"/>
      <c r="T692" s="81" t="s">
        <v>3475</v>
      </c>
      <c r="U692" s="83">
        <v>42919.149398148147</v>
      </c>
      <c r="V692" s="85" t="s">
        <v>4317</v>
      </c>
      <c r="W692" s="81"/>
      <c r="X692" s="81"/>
      <c r="Y692" s="84" t="s">
        <v>6317</v>
      </c>
      <c r="Z692" s="81"/>
    </row>
    <row r="693" spans="1:26" x14ac:dyDescent="0.25">
      <c r="A693" s="66" t="s">
        <v>607</v>
      </c>
      <c r="B693" s="66" t="s">
        <v>1698</v>
      </c>
      <c r="C693" s="67"/>
      <c r="D693" s="68"/>
      <c r="E693" s="69"/>
      <c r="F693" s="70"/>
      <c r="G693" s="67"/>
      <c r="H693" s="71"/>
      <c r="I693" s="72"/>
      <c r="J693" s="72"/>
      <c r="K693" s="36"/>
      <c r="L693" s="79">
        <v>693</v>
      </c>
      <c r="M693" s="79"/>
      <c r="N693" s="74"/>
      <c r="O693" s="81" t="s">
        <v>2181</v>
      </c>
      <c r="P693" s="83">
        <v>42919.145821759259</v>
      </c>
      <c r="Q693" s="81" t="s">
        <v>2261</v>
      </c>
      <c r="R693" s="81"/>
      <c r="S693" s="81"/>
      <c r="T693" s="81" t="s">
        <v>3482</v>
      </c>
      <c r="U693" s="83">
        <v>42919.145821759259</v>
      </c>
      <c r="V693" s="85" t="s">
        <v>4318</v>
      </c>
      <c r="W693" s="81"/>
      <c r="X693" s="81"/>
      <c r="Y693" s="84" t="s">
        <v>6318</v>
      </c>
      <c r="Z693" s="81"/>
    </row>
    <row r="694" spans="1:26" x14ac:dyDescent="0.25">
      <c r="A694" s="66" t="s">
        <v>607</v>
      </c>
      <c r="B694" s="66" t="s">
        <v>1672</v>
      </c>
      <c r="C694" s="67"/>
      <c r="D694" s="68"/>
      <c r="E694" s="69"/>
      <c r="F694" s="70"/>
      <c r="G694" s="67"/>
      <c r="H694" s="71"/>
      <c r="I694" s="72"/>
      <c r="J694" s="72"/>
      <c r="K694" s="36"/>
      <c r="L694" s="79">
        <v>694</v>
      </c>
      <c r="M694" s="79"/>
      <c r="N694" s="74"/>
      <c r="O694" s="81" t="s">
        <v>2181</v>
      </c>
      <c r="P694" s="83">
        <v>42919.145821759259</v>
      </c>
      <c r="Q694" s="81" t="s">
        <v>2261</v>
      </c>
      <c r="R694" s="81"/>
      <c r="S694" s="81"/>
      <c r="T694" s="81" t="s">
        <v>3482</v>
      </c>
      <c r="U694" s="83">
        <v>42919.145821759259</v>
      </c>
      <c r="V694" s="85" t="s">
        <v>4318</v>
      </c>
      <c r="W694" s="81"/>
      <c r="X694" s="81"/>
      <c r="Y694" s="84" t="s">
        <v>6318</v>
      </c>
      <c r="Z694" s="81"/>
    </row>
    <row r="695" spans="1:26" x14ac:dyDescent="0.25">
      <c r="A695" s="66" t="s">
        <v>607</v>
      </c>
      <c r="B695" s="66" t="s">
        <v>1672</v>
      </c>
      <c r="C695" s="67"/>
      <c r="D695" s="68"/>
      <c r="E695" s="69"/>
      <c r="F695" s="70"/>
      <c r="G695" s="67"/>
      <c r="H695" s="71"/>
      <c r="I695" s="72"/>
      <c r="J695" s="72"/>
      <c r="K695" s="36"/>
      <c r="L695" s="79">
        <v>695</v>
      </c>
      <c r="M695" s="79"/>
      <c r="N695" s="74"/>
      <c r="O695" s="81" t="s">
        <v>2181</v>
      </c>
      <c r="P695" s="83">
        <v>42919.149421296293</v>
      </c>
      <c r="Q695" s="81" t="s">
        <v>2194</v>
      </c>
      <c r="R695" s="81"/>
      <c r="S695" s="81"/>
      <c r="T695" s="81" t="s">
        <v>3482</v>
      </c>
      <c r="U695" s="83">
        <v>42919.149421296293</v>
      </c>
      <c r="V695" s="85" t="s">
        <v>4319</v>
      </c>
      <c r="W695" s="81"/>
      <c r="X695" s="81"/>
      <c r="Y695" s="84" t="s">
        <v>6319</v>
      </c>
      <c r="Z695" s="81"/>
    </row>
    <row r="696" spans="1:26" x14ac:dyDescent="0.25">
      <c r="A696" s="66" t="s">
        <v>608</v>
      </c>
      <c r="B696" s="66" t="s">
        <v>1105</v>
      </c>
      <c r="C696" s="67"/>
      <c r="D696" s="68"/>
      <c r="E696" s="69"/>
      <c r="F696" s="70"/>
      <c r="G696" s="67"/>
      <c r="H696" s="71"/>
      <c r="I696" s="72"/>
      <c r="J696" s="72"/>
      <c r="K696" s="36"/>
      <c r="L696" s="79">
        <v>696</v>
      </c>
      <c r="M696" s="79"/>
      <c r="N696" s="74"/>
      <c r="O696" s="81" t="s">
        <v>2181</v>
      </c>
      <c r="P696" s="83">
        <v>42919.149456018517</v>
      </c>
      <c r="Q696" s="81" t="s">
        <v>2487</v>
      </c>
      <c r="R696" s="81"/>
      <c r="S696" s="81"/>
      <c r="T696" s="81" t="s">
        <v>3580</v>
      </c>
      <c r="U696" s="83">
        <v>42919.149456018517</v>
      </c>
      <c r="V696" s="85" t="s">
        <v>4320</v>
      </c>
      <c r="W696" s="81"/>
      <c r="X696" s="81"/>
      <c r="Y696" s="84" t="s">
        <v>6320</v>
      </c>
      <c r="Z696" s="81"/>
    </row>
    <row r="697" spans="1:26" x14ac:dyDescent="0.25">
      <c r="A697" s="66" t="s">
        <v>609</v>
      </c>
      <c r="B697" s="66" t="s">
        <v>1868</v>
      </c>
      <c r="C697" s="67"/>
      <c r="D697" s="68"/>
      <c r="E697" s="69"/>
      <c r="F697" s="70"/>
      <c r="G697" s="67"/>
      <c r="H697" s="71"/>
      <c r="I697" s="72"/>
      <c r="J697" s="72"/>
      <c r="K697" s="36"/>
      <c r="L697" s="79">
        <v>697</v>
      </c>
      <c r="M697" s="79"/>
      <c r="N697" s="74"/>
      <c r="O697" s="81" t="s">
        <v>2181</v>
      </c>
      <c r="P697" s="83">
        <v>42919.149502314816</v>
      </c>
      <c r="Q697" s="81" t="s">
        <v>2488</v>
      </c>
      <c r="R697" s="85" t="s">
        <v>3240</v>
      </c>
      <c r="S697" s="81" t="s">
        <v>3412</v>
      </c>
      <c r="T697" s="81"/>
      <c r="U697" s="83">
        <v>42919.149502314816</v>
      </c>
      <c r="V697" s="85" t="s">
        <v>4321</v>
      </c>
      <c r="W697" s="81"/>
      <c r="X697" s="81"/>
      <c r="Y697" s="84" t="s">
        <v>6321</v>
      </c>
      <c r="Z697" s="84" t="s">
        <v>7798</v>
      </c>
    </row>
    <row r="698" spans="1:26" x14ac:dyDescent="0.25">
      <c r="A698" s="66" t="s">
        <v>609</v>
      </c>
      <c r="B698" s="66" t="s">
        <v>1869</v>
      </c>
      <c r="C698" s="67"/>
      <c r="D698" s="68"/>
      <c r="E698" s="69"/>
      <c r="F698" s="70"/>
      <c r="G698" s="67"/>
      <c r="H698" s="71"/>
      <c r="I698" s="72"/>
      <c r="J698" s="72"/>
      <c r="K698" s="36"/>
      <c r="L698" s="79">
        <v>698</v>
      </c>
      <c r="M698" s="79"/>
      <c r="N698" s="74"/>
      <c r="O698" s="81" t="s">
        <v>2182</v>
      </c>
      <c r="P698" s="83">
        <v>42919.149502314816</v>
      </c>
      <c r="Q698" s="81" t="s">
        <v>2488</v>
      </c>
      <c r="R698" s="85" t="s">
        <v>3240</v>
      </c>
      <c r="S698" s="81" t="s">
        <v>3412</v>
      </c>
      <c r="T698" s="81"/>
      <c r="U698" s="83">
        <v>42919.149502314816</v>
      </c>
      <c r="V698" s="85" t="s">
        <v>4321</v>
      </c>
      <c r="W698" s="81"/>
      <c r="X698" s="81"/>
      <c r="Y698" s="84" t="s">
        <v>6321</v>
      </c>
      <c r="Z698" s="84" t="s">
        <v>7798</v>
      </c>
    </row>
    <row r="699" spans="1:26" x14ac:dyDescent="0.25">
      <c r="A699" s="66" t="s">
        <v>610</v>
      </c>
      <c r="B699" s="66" t="s">
        <v>1661</v>
      </c>
      <c r="C699" s="67"/>
      <c r="D699" s="68"/>
      <c r="E699" s="69"/>
      <c r="F699" s="70"/>
      <c r="G699" s="67"/>
      <c r="H699" s="71"/>
      <c r="I699" s="72"/>
      <c r="J699" s="72"/>
      <c r="K699" s="36"/>
      <c r="L699" s="79">
        <v>699</v>
      </c>
      <c r="M699" s="79"/>
      <c r="N699" s="74"/>
      <c r="O699" s="81" t="s">
        <v>2181</v>
      </c>
      <c r="P699" s="83">
        <v>42919.149537037039</v>
      </c>
      <c r="Q699" s="81" t="s">
        <v>2454</v>
      </c>
      <c r="R699" s="81"/>
      <c r="S699" s="81"/>
      <c r="T699" s="81" t="s">
        <v>3561</v>
      </c>
      <c r="U699" s="83">
        <v>42919.149537037039</v>
      </c>
      <c r="V699" s="85" t="s">
        <v>4322</v>
      </c>
      <c r="W699" s="81"/>
      <c r="X699" s="81"/>
      <c r="Y699" s="84" t="s">
        <v>6322</v>
      </c>
      <c r="Z699" s="81"/>
    </row>
    <row r="700" spans="1:26" x14ac:dyDescent="0.25">
      <c r="A700" s="66" t="s">
        <v>611</v>
      </c>
      <c r="B700" s="66" t="s">
        <v>1723</v>
      </c>
      <c r="C700" s="67"/>
      <c r="D700" s="68"/>
      <c r="E700" s="69"/>
      <c r="F700" s="70"/>
      <c r="G700" s="67"/>
      <c r="H700" s="71"/>
      <c r="I700" s="72"/>
      <c r="J700" s="72"/>
      <c r="K700" s="36"/>
      <c r="L700" s="79">
        <v>700</v>
      </c>
      <c r="M700" s="79"/>
      <c r="N700" s="74"/>
      <c r="O700" s="81" t="s">
        <v>2181</v>
      </c>
      <c r="P700" s="83">
        <v>42919.149571759262</v>
      </c>
      <c r="Q700" s="81" t="s">
        <v>2489</v>
      </c>
      <c r="R700" s="81"/>
      <c r="S700" s="81"/>
      <c r="T700" s="81" t="s">
        <v>3475</v>
      </c>
      <c r="U700" s="83">
        <v>42919.149571759262</v>
      </c>
      <c r="V700" s="85" t="s">
        <v>4323</v>
      </c>
      <c r="W700" s="81"/>
      <c r="X700" s="81"/>
      <c r="Y700" s="84" t="s">
        <v>6323</v>
      </c>
      <c r="Z700" s="81"/>
    </row>
    <row r="701" spans="1:26" x14ac:dyDescent="0.25">
      <c r="A701" s="66" t="s">
        <v>612</v>
      </c>
      <c r="B701" s="66" t="s">
        <v>1870</v>
      </c>
      <c r="C701" s="67"/>
      <c r="D701" s="68"/>
      <c r="E701" s="69"/>
      <c r="F701" s="70"/>
      <c r="G701" s="67"/>
      <c r="H701" s="71"/>
      <c r="I701" s="72"/>
      <c r="J701" s="72"/>
      <c r="K701" s="36"/>
      <c r="L701" s="79">
        <v>701</v>
      </c>
      <c r="M701" s="79"/>
      <c r="N701" s="74"/>
      <c r="O701" s="81" t="s">
        <v>2181</v>
      </c>
      <c r="P701" s="83">
        <v>42919.149583333332</v>
      </c>
      <c r="Q701" s="81" t="s">
        <v>2490</v>
      </c>
      <c r="R701" s="81"/>
      <c r="S701" s="81"/>
      <c r="T701" s="81" t="s">
        <v>3475</v>
      </c>
      <c r="U701" s="83">
        <v>42919.149583333332</v>
      </c>
      <c r="V701" s="85" t="s">
        <v>4324</v>
      </c>
      <c r="W701" s="81"/>
      <c r="X701" s="81"/>
      <c r="Y701" s="84" t="s">
        <v>6324</v>
      </c>
      <c r="Z701" s="81"/>
    </row>
    <row r="702" spans="1:26" x14ac:dyDescent="0.25">
      <c r="A702" s="66" t="s">
        <v>613</v>
      </c>
      <c r="B702" s="66" t="s">
        <v>613</v>
      </c>
      <c r="C702" s="67"/>
      <c r="D702" s="68"/>
      <c r="E702" s="69"/>
      <c r="F702" s="70"/>
      <c r="G702" s="67"/>
      <c r="H702" s="71"/>
      <c r="I702" s="72"/>
      <c r="J702" s="72"/>
      <c r="K702" s="36"/>
      <c r="L702" s="79">
        <v>702</v>
      </c>
      <c r="M702" s="79"/>
      <c r="N702" s="74"/>
      <c r="O702" s="81" t="s">
        <v>179</v>
      </c>
      <c r="P702" s="83">
        <v>42919.149594907409</v>
      </c>
      <c r="Q702" s="81" t="s">
        <v>2491</v>
      </c>
      <c r="R702" s="85" t="s">
        <v>3241</v>
      </c>
      <c r="S702" s="81" t="s">
        <v>3410</v>
      </c>
      <c r="T702" s="81" t="s">
        <v>3475</v>
      </c>
      <c r="U702" s="83">
        <v>42919.149594907409</v>
      </c>
      <c r="V702" s="85" t="s">
        <v>4325</v>
      </c>
      <c r="W702" s="81"/>
      <c r="X702" s="81"/>
      <c r="Y702" s="84" t="s">
        <v>6325</v>
      </c>
      <c r="Z702" s="81"/>
    </row>
    <row r="703" spans="1:26" x14ac:dyDescent="0.25">
      <c r="A703" s="66" t="s">
        <v>614</v>
      </c>
      <c r="B703" s="66" t="s">
        <v>1668</v>
      </c>
      <c r="C703" s="67"/>
      <c r="D703" s="68"/>
      <c r="E703" s="69"/>
      <c r="F703" s="70"/>
      <c r="G703" s="67"/>
      <c r="H703" s="71"/>
      <c r="I703" s="72"/>
      <c r="J703" s="72"/>
      <c r="K703" s="36"/>
      <c r="L703" s="79">
        <v>703</v>
      </c>
      <c r="M703" s="79"/>
      <c r="N703" s="74"/>
      <c r="O703" s="81" t="s">
        <v>2181</v>
      </c>
      <c r="P703" s="83">
        <v>42919.149606481478</v>
      </c>
      <c r="Q703" s="81" t="s">
        <v>2492</v>
      </c>
      <c r="R703" s="81"/>
      <c r="S703" s="81"/>
      <c r="T703" s="81" t="s">
        <v>3475</v>
      </c>
      <c r="U703" s="83">
        <v>42919.149606481478</v>
      </c>
      <c r="V703" s="85" t="s">
        <v>4326</v>
      </c>
      <c r="W703" s="81"/>
      <c r="X703" s="81"/>
      <c r="Y703" s="84" t="s">
        <v>6326</v>
      </c>
      <c r="Z703" s="81"/>
    </row>
    <row r="704" spans="1:26" x14ac:dyDescent="0.25">
      <c r="A704" s="66" t="s">
        <v>614</v>
      </c>
      <c r="B704" s="66" t="s">
        <v>1871</v>
      </c>
      <c r="C704" s="67"/>
      <c r="D704" s="68"/>
      <c r="E704" s="69"/>
      <c r="F704" s="70"/>
      <c r="G704" s="67"/>
      <c r="H704" s="71"/>
      <c r="I704" s="72"/>
      <c r="J704" s="72"/>
      <c r="K704" s="36"/>
      <c r="L704" s="79">
        <v>704</v>
      </c>
      <c r="M704" s="79"/>
      <c r="N704" s="74"/>
      <c r="O704" s="81" t="s">
        <v>2181</v>
      </c>
      <c r="P704" s="83">
        <v>42919.149606481478</v>
      </c>
      <c r="Q704" s="81" t="s">
        <v>2492</v>
      </c>
      <c r="R704" s="81"/>
      <c r="S704" s="81"/>
      <c r="T704" s="81" t="s">
        <v>3475</v>
      </c>
      <c r="U704" s="83">
        <v>42919.149606481478</v>
      </c>
      <c r="V704" s="85" t="s">
        <v>4326</v>
      </c>
      <c r="W704" s="81"/>
      <c r="X704" s="81"/>
      <c r="Y704" s="84" t="s">
        <v>6326</v>
      </c>
      <c r="Z704" s="81"/>
    </row>
    <row r="705" spans="1:26" x14ac:dyDescent="0.25">
      <c r="A705" s="66" t="s">
        <v>615</v>
      </c>
      <c r="B705" s="66" t="s">
        <v>1661</v>
      </c>
      <c r="C705" s="67"/>
      <c r="D705" s="68"/>
      <c r="E705" s="69"/>
      <c r="F705" s="70"/>
      <c r="G705" s="67"/>
      <c r="H705" s="71"/>
      <c r="I705" s="72"/>
      <c r="J705" s="72"/>
      <c r="K705" s="36"/>
      <c r="L705" s="79">
        <v>705</v>
      </c>
      <c r="M705" s="79"/>
      <c r="N705" s="74"/>
      <c r="O705" s="81" t="s">
        <v>2181</v>
      </c>
      <c r="P705" s="83">
        <v>42919.149641203701</v>
      </c>
      <c r="Q705" s="81" t="s">
        <v>2454</v>
      </c>
      <c r="R705" s="81"/>
      <c r="S705" s="81"/>
      <c r="T705" s="81" t="s">
        <v>3561</v>
      </c>
      <c r="U705" s="83">
        <v>42919.149641203701</v>
      </c>
      <c r="V705" s="85" t="s">
        <v>4327</v>
      </c>
      <c r="W705" s="81"/>
      <c r="X705" s="81"/>
      <c r="Y705" s="84" t="s">
        <v>6327</v>
      </c>
      <c r="Z705" s="81"/>
    </row>
    <row r="706" spans="1:26" x14ac:dyDescent="0.25">
      <c r="A706" s="66" t="s">
        <v>616</v>
      </c>
      <c r="B706" s="66" t="s">
        <v>1664</v>
      </c>
      <c r="C706" s="67"/>
      <c r="D706" s="68"/>
      <c r="E706" s="69"/>
      <c r="F706" s="70"/>
      <c r="G706" s="67"/>
      <c r="H706" s="71"/>
      <c r="I706" s="72"/>
      <c r="J706" s="72"/>
      <c r="K706" s="36"/>
      <c r="L706" s="79">
        <v>706</v>
      </c>
      <c r="M706" s="79"/>
      <c r="N706" s="74"/>
      <c r="O706" s="81" t="s">
        <v>2181</v>
      </c>
      <c r="P706" s="83">
        <v>42919.149722222224</v>
      </c>
      <c r="Q706" s="81" t="s">
        <v>2184</v>
      </c>
      <c r="R706" s="81"/>
      <c r="S706" s="81"/>
      <c r="T706" s="81" t="s">
        <v>3476</v>
      </c>
      <c r="U706" s="83">
        <v>42919.149722222224</v>
      </c>
      <c r="V706" s="85" t="s">
        <v>4328</v>
      </c>
      <c r="W706" s="81"/>
      <c r="X706" s="81"/>
      <c r="Y706" s="84" t="s">
        <v>6328</v>
      </c>
      <c r="Z706" s="81"/>
    </row>
    <row r="707" spans="1:26" x14ac:dyDescent="0.25">
      <c r="A707" s="66" t="s">
        <v>617</v>
      </c>
      <c r="B707" s="66" t="s">
        <v>1872</v>
      </c>
      <c r="C707" s="67"/>
      <c r="D707" s="68"/>
      <c r="E707" s="69"/>
      <c r="F707" s="70"/>
      <c r="G707" s="67"/>
      <c r="H707" s="71"/>
      <c r="I707" s="72"/>
      <c r="J707" s="72"/>
      <c r="K707" s="36"/>
      <c r="L707" s="79">
        <v>707</v>
      </c>
      <c r="M707" s="79"/>
      <c r="N707" s="74"/>
      <c r="O707" s="81" t="s">
        <v>2181</v>
      </c>
      <c r="P707" s="83">
        <v>42919.149768518517</v>
      </c>
      <c r="Q707" s="81" t="s">
        <v>2493</v>
      </c>
      <c r="R707" s="81"/>
      <c r="S707" s="81"/>
      <c r="T707" s="81" t="s">
        <v>3475</v>
      </c>
      <c r="U707" s="83">
        <v>42919.149768518517</v>
      </c>
      <c r="V707" s="85" t="s">
        <v>4329</v>
      </c>
      <c r="W707" s="81"/>
      <c r="X707" s="81"/>
      <c r="Y707" s="84" t="s">
        <v>6329</v>
      </c>
      <c r="Z707" s="81"/>
    </row>
    <row r="708" spans="1:26" x14ac:dyDescent="0.25">
      <c r="A708" s="66" t="s">
        <v>618</v>
      </c>
      <c r="B708" s="66" t="s">
        <v>1672</v>
      </c>
      <c r="C708" s="67"/>
      <c r="D708" s="68"/>
      <c r="E708" s="69"/>
      <c r="F708" s="70"/>
      <c r="G708" s="67"/>
      <c r="H708" s="71"/>
      <c r="I708" s="72"/>
      <c r="J708" s="72"/>
      <c r="K708" s="36"/>
      <c r="L708" s="79">
        <v>708</v>
      </c>
      <c r="M708" s="79"/>
      <c r="N708" s="74"/>
      <c r="O708" s="81" t="s">
        <v>2181</v>
      </c>
      <c r="P708" s="83">
        <v>42919.149768518517</v>
      </c>
      <c r="Q708" s="81" t="s">
        <v>2194</v>
      </c>
      <c r="R708" s="81"/>
      <c r="S708" s="81"/>
      <c r="T708" s="81" t="s">
        <v>3482</v>
      </c>
      <c r="U708" s="83">
        <v>42919.149768518517</v>
      </c>
      <c r="V708" s="85" t="s">
        <v>4330</v>
      </c>
      <c r="W708" s="81"/>
      <c r="X708" s="81"/>
      <c r="Y708" s="84" t="s">
        <v>6330</v>
      </c>
      <c r="Z708" s="81"/>
    </row>
    <row r="709" spans="1:26" x14ac:dyDescent="0.25">
      <c r="A709" s="66" t="s">
        <v>619</v>
      </c>
      <c r="B709" s="66" t="s">
        <v>1793</v>
      </c>
      <c r="C709" s="67"/>
      <c r="D709" s="68"/>
      <c r="E709" s="69"/>
      <c r="F709" s="70"/>
      <c r="G709" s="67"/>
      <c r="H709" s="71"/>
      <c r="I709" s="72"/>
      <c r="J709" s="72"/>
      <c r="K709" s="36"/>
      <c r="L709" s="79">
        <v>709</v>
      </c>
      <c r="M709" s="79"/>
      <c r="N709" s="74"/>
      <c r="O709" s="81" t="s">
        <v>2181</v>
      </c>
      <c r="P709" s="83">
        <v>42919.149212962962</v>
      </c>
      <c r="Q709" s="81" t="s">
        <v>2344</v>
      </c>
      <c r="R709" s="81"/>
      <c r="S709" s="81"/>
      <c r="T709" s="81" t="s">
        <v>3538</v>
      </c>
      <c r="U709" s="83">
        <v>42919.149212962962</v>
      </c>
      <c r="V709" s="85" t="s">
        <v>4331</v>
      </c>
      <c r="W709" s="81"/>
      <c r="X709" s="81"/>
      <c r="Y709" s="84" t="s">
        <v>6331</v>
      </c>
      <c r="Z709" s="81"/>
    </row>
    <row r="710" spans="1:26" x14ac:dyDescent="0.25">
      <c r="A710" s="66" t="s">
        <v>619</v>
      </c>
      <c r="B710" s="66" t="s">
        <v>1793</v>
      </c>
      <c r="C710" s="67"/>
      <c r="D710" s="68"/>
      <c r="E710" s="69"/>
      <c r="F710" s="70"/>
      <c r="G710" s="67"/>
      <c r="H710" s="71"/>
      <c r="I710" s="72"/>
      <c r="J710" s="72"/>
      <c r="K710" s="36"/>
      <c r="L710" s="79">
        <v>710</v>
      </c>
      <c r="M710" s="79"/>
      <c r="N710" s="74"/>
      <c r="O710" s="81" t="s">
        <v>2181</v>
      </c>
      <c r="P710" s="83">
        <v>42919.149675925924</v>
      </c>
      <c r="Q710" s="81" t="s">
        <v>2345</v>
      </c>
      <c r="R710" s="81"/>
      <c r="S710" s="81"/>
      <c r="T710" s="81" t="s">
        <v>3539</v>
      </c>
      <c r="U710" s="83">
        <v>42919.149675925924</v>
      </c>
      <c r="V710" s="85" t="s">
        <v>4332</v>
      </c>
      <c r="W710" s="81"/>
      <c r="X710" s="81"/>
      <c r="Y710" s="84" t="s">
        <v>6332</v>
      </c>
      <c r="Z710" s="81"/>
    </row>
    <row r="711" spans="1:26" x14ac:dyDescent="0.25">
      <c r="A711" s="66" t="s">
        <v>619</v>
      </c>
      <c r="B711" s="66" t="s">
        <v>1793</v>
      </c>
      <c r="C711" s="67"/>
      <c r="D711" s="68"/>
      <c r="E711" s="69"/>
      <c r="F711" s="70"/>
      <c r="G711" s="67"/>
      <c r="H711" s="71"/>
      <c r="I711" s="72"/>
      <c r="J711" s="72"/>
      <c r="K711" s="36"/>
      <c r="L711" s="79">
        <v>711</v>
      </c>
      <c r="M711" s="79"/>
      <c r="N711" s="74"/>
      <c r="O711" s="81" t="s">
        <v>2181</v>
      </c>
      <c r="P711" s="83">
        <v>42919.149768518517</v>
      </c>
      <c r="Q711" s="81" t="s">
        <v>2346</v>
      </c>
      <c r="R711" s="81"/>
      <c r="S711" s="81"/>
      <c r="T711" s="81" t="s">
        <v>3540</v>
      </c>
      <c r="U711" s="83">
        <v>42919.149768518517</v>
      </c>
      <c r="V711" s="85" t="s">
        <v>4333</v>
      </c>
      <c r="W711" s="81"/>
      <c r="X711" s="81"/>
      <c r="Y711" s="84" t="s">
        <v>6333</v>
      </c>
      <c r="Z711" s="81"/>
    </row>
    <row r="712" spans="1:26" x14ac:dyDescent="0.25">
      <c r="A712" s="66" t="s">
        <v>620</v>
      </c>
      <c r="B712" s="66" t="s">
        <v>620</v>
      </c>
      <c r="C712" s="67"/>
      <c r="D712" s="68"/>
      <c r="E712" s="69"/>
      <c r="F712" s="70"/>
      <c r="G712" s="67"/>
      <c r="H712" s="71"/>
      <c r="I712" s="72"/>
      <c r="J712" s="72"/>
      <c r="K712" s="36"/>
      <c r="L712" s="79">
        <v>712</v>
      </c>
      <c r="M712" s="79"/>
      <c r="N712" s="74"/>
      <c r="O712" s="81" t="s">
        <v>179</v>
      </c>
      <c r="P712" s="83">
        <v>42919.148587962962</v>
      </c>
      <c r="Q712" s="81" t="s">
        <v>2494</v>
      </c>
      <c r="R712" s="85" t="s">
        <v>3242</v>
      </c>
      <c r="S712" s="81" t="s">
        <v>3412</v>
      </c>
      <c r="T712" s="81" t="s">
        <v>3475</v>
      </c>
      <c r="U712" s="83">
        <v>42919.148587962962</v>
      </c>
      <c r="V712" s="85" t="s">
        <v>4334</v>
      </c>
      <c r="W712" s="81"/>
      <c r="X712" s="81"/>
      <c r="Y712" s="84" t="s">
        <v>6334</v>
      </c>
      <c r="Z712" s="81"/>
    </row>
    <row r="713" spans="1:26" x14ac:dyDescent="0.25">
      <c r="A713" s="66" t="s">
        <v>620</v>
      </c>
      <c r="B713" s="66" t="s">
        <v>620</v>
      </c>
      <c r="C713" s="67"/>
      <c r="D713" s="68"/>
      <c r="E713" s="69"/>
      <c r="F713" s="70"/>
      <c r="G713" s="67"/>
      <c r="H713" s="71"/>
      <c r="I713" s="72"/>
      <c r="J713" s="72"/>
      <c r="K713" s="36"/>
      <c r="L713" s="79">
        <v>713</v>
      </c>
      <c r="M713" s="79"/>
      <c r="N713" s="74"/>
      <c r="O713" s="81" t="s">
        <v>179</v>
      </c>
      <c r="P713" s="83">
        <v>42919.149780092594</v>
      </c>
      <c r="Q713" s="81" t="s">
        <v>2495</v>
      </c>
      <c r="R713" s="85" t="s">
        <v>3242</v>
      </c>
      <c r="S713" s="81" t="s">
        <v>3412</v>
      </c>
      <c r="T713" s="81" t="s">
        <v>3475</v>
      </c>
      <c r="U713" s="83">
        <v>42919.149780092594</v>
      </c>
      <c r="V713" s="85" t="s">
        <v>4335</v>
      </c>
      <c r="W713" s="81"/>
      <c r="X713" s="81"/>
      <c r="Y713" s="84" t="s">
        <v>6335</v>
      </c>
      <c r="Z713" s="81"/>
    </row>
    <row r="714" spans="1:26" x14ac:dyDescent="0.25">
      <c r="A714" s="66" t="s">
        <v>621</v>
      </c>
      <c r="B714" s="66" t="s">
        <v>1298</v>
      </c>
      <c r="C714" s="67"/>
      <c r="D714" s="68"/>
      <c r="E714" s="69"/>
      <c r="F714" s="70"/>
      <c r="G714" s="67"/>
      <c r="H714" s="71"/>
      <c r="I714" s="72"/>
      <c r="J714" s="72"/>
      <c r="K714" s="36"/>
      <c r="L714" s="79">
        <v>714</v>
      </c>
      <c r="M714" s="79"/>
      <c r="N714" s="74"/>
      <c r="O714" s="81" t="s">
        <v>2181</v>
      </c>
      <c r="P714" s="83">
        <v>42919.149826388886</v>
      </c>
      <c r="Q714" s="81" t="s">
        <v>2496</v>
      </c>
      <c r="R714" s="81"/>
      <c r="S714" s="81"/>
      <c r="T714" s="81" t="s">
        <v>3475</v>
      </c>
      <c r="U714" s="83">
        <v>42919.149826388886</v>
      </c>
      <c r="V714" s="85" t="s">
        <v>4336</v>
      </c>
      <c r="W714" s="81"/>
      <c r="X714" s="81"/>
      <c r="Y714" s="84" t="s">
        <v>6336</v>
      </c>
      <c r="Z714" s="81"/>
    </row>
    <row r="715" spans="1:26" x14ac:dyDescent="0.25">
      <c r="A715" s="66" t="s">
        <v>622</v>
      </c>
      <c r="B715" s="66" t="s">
        <v>1661</v>
      </c>
      <c r="C715" s="67"/>
      <c r="D715" s="68"/>
      <c r="E715" s="69"/>
      <c r="F715" s="70"/>
      <c r="G715" s="67"/>
      <c r="H715" s="71"/>
      <c r="I715" s="72"/>
      <c r="J715" s="72"/>
      <c r="K715" s="36"/>
      <c r="L715" s="79">
        <v>715</v>
      </c>
      <c r="M715" s="79"/>
      <c r="N715" s="74"/>
      <c r="O715" s="81" t="s">
        <v>2181</v>
      </c>
      <c r="P715" s="83">
        <v>42919.148518518516</v>
      </c>
      <c r="Q715" s="81" t="s">
        <v>2454</v>
      </c>
      <c r="R715" s="81"/>
      <c r="S715" s="81"/>
      <c r="T715" s="81" t="s">
        <v>3561</v>
      </c>
      <c r="U715" s="83">
        <v>42919.148518518516</v>
      </c>
      <c r="V715" s="85" t="s">
        <v>4337</v>
      </c>
      <c r="W715" s="81"/>
      <c r="X715" s="81"/>
      <c r="Y715" s="84" t="s">
        <v>6337</v>
      </c>
      <c r="Z715" s="81"/>
    </row>
    <row r="716" spans="1:26" x14ac:dyDescent="0.25">
      <c r="A716" s="66" t="s">
        <v>622</v>
      </c>
      <c r="B716" s="66" t="s">
        <v>1691</v>
      </c>
      <c r="C716" s="67"/>
      <c r="D716" s="68"/>
      <c r="E716" s="69"/>
      <c r="F716" s="70"/>
      <c r="G716" s="67"/>
      <c r="H716" s="71"/>
      <c r="I716" s="72"/>
      <c r="J716" s="72"/>
      <c r="K716" s="36"/>
      <c r="L716" s="79">
        <v>716</v>
      </c>
      <c r="M716" s="79"/>
      <c r="N716" s="74"/>
      <c r="O716" s="81" t="s">
        <v>2181</v>
      </c>
      <c r="P716" s="83">
        <v>42919.14984953704</v>
      </c>
      <c r="Q716" s="81" t="s">
        <v>2451</v>
      </c>
      <c r="R716" s="81"/>
      <c r="S716" s="81"/>
      <c r="T716" s="81" t="s">
        <v>3517</v>
      </c>
      <c r="U716" s="83">
        <v>42919.14984953704</v>
      </c>
      <c r="V716" s="85" t="s">
        <v>4338</v>
      </c>
      <c r="W716" s="81"/>
      <c r="X716" s="81"/>
      <c r="Y716" s="84" t="s">
        <v>6338</v>
      </c>
      <c r="Z716" s="81"/>
    </row>
    <row r="717" spans="1:26" x14ac:dyDescent="0.25">
      <c r="A717" s="66" t="s">
        <v>622</v>
      </c>
      <c r="B717" s="66" t="s">
        <v>1664</v>
      </c>
      <c r="C717" s="67"/>
      <c r="D717" s="68"/>
      <c r="E717" s="69"/>
      <c r="F717" s="70"/>
      <c r="G717" s="67"/>
      <c r="H717" s="71"/>
      <c r="I717" s="72"/>
      <c r="J717" s="72"/>
      <c r="K717" s="36"/>
      <c r="L717" s="79">
        <v>717</v>
      </c>
      <c r="M717" s="79"/>
      <c r="N717" s="74"/>
      <c r="O717" s="81" t="s">
        <v>2181</v>
      </c>
      <c r="P717" s="83">
        <v>42919.14984953704</v>
      </c>
      <c r="Q717" s="81" t="s">
        <v>2451</v>
      </c>
      <c r="R717" s="81"/>
      <c r="S717" s="81"/>
      <c r="T717" s="81" t="s">
        <v>3517</v>
      </c>
      <c r="U717" s="83">
        <v>42919.14984953704</v>
      </c>
      <c r="V717" s="85" t="s">
        <v>4338</v>
      </c>
      <c r="W717" s="81"/>
      <c r="X717" s="81"/>
      <c r="Y717" s="84" t="s">
        <v>6338</v>
      </c>
      <c r="Z717" s="81"/>
    </row>
    <row r="718" spans="1:26" x14ac:dyDescent="0.25">
      <c r="A718" s="66" t="s">
        <v>622</v>
      </c>
      <c r="B718" s="66" t="s">
        <v>1668</v>
      </c>
      <c r="C718" s="67"/>
      <c r="D718" s="68"/>
      <c r="E718" s="69"/>
      <c r="F718" s="70"/>
      <c r="G718" s="67"/>
      <c r="H718" s="71"/>
      <c r="I718" s="72"/>
      <c r="J718" s="72"/>
      <c r="K718" s="36"/>
      <c r="L718" s="79">
        <v>718</v>
      </c>
      <c r="M718" s="79"/>
      <c r="N718" s="74"/>
      <c r="O718" s="81" t="s">
        <v>2181</v>
      </c>
      <c r="P718" s="83">
        <v>42919.14984953704</v>
      </c>
      <c r="Q718" s="81" t="s">
        <v>2451</v>
      </c>
      <c r="R718" s="81"/>
      <c r="S718" s="81"/>
      <c r="T718" s="81" t="s">
        <v>3517</v>
      </c>
      <c r="U718" s="83">
        <v>42919.14984953704</v>
      </c>
      <c r="V718" s="85" t="s">
        <v>4338</v>
      </c>
      <c r="W718" s="81"/>
      <c r="X718" s="81"/>
      <c r="Y718" s="84" t="s">
        <v>6338</v>
      </c>
      <c r="Z718" s="81"/>
    </row>
    <row r="719" spans="1:26" x14ac:dyDescent="0.25">
      <c r="A719" s="66" t="s">
        <v>622</v>
      </c>
      <c r="B719" s="66" t="s">
        <v>1523</v>
      </c>
      <c r="C719" s="67"/>
      <c r="D719" s="68"/>
      <c r="E719" s="69"/>
      <c r="F719" s="70"/>
      <c r="G719" s="67"/>
      <c r="H719" s="71"/>
      <c r="I719" s="72"/>
      <c r="J719" s="72"/>
      <c r="K719" s="36"/>
      <c r="L719" s="79">
        <v>719</v>
      </c>
      <c r="M719" s="79"/>
      <c r="N719" s="74"/>
      <c r="O719" s="81" t="s">
        <v>2181</v>
      </c>
      <c r="P719" s="83">
        <v>42919.14984953704</v>
      </c>
      <c r="Q719" s="81" t="s">
        <v>2451</v>
      </c>
      <c r="R719" s="81"/>
      <c r="S719" s="81"/>
      <c r="T719" s="81" t="s">
        <v>3517</v>
      </c>
      <c r="U719" s="83">
        <v>42919.14984953704</v>
      </c>
      <c r="V719" s="85" t="s">
        <v>4338</v>
      </c>
      <c r="W719" s="81"/>
      <c r="X719" s="81"/>
      <c r="Y719" s="84" t="s">
        <v>6338</v>
      </c>
      <c r="Z719" s="81"/>
    </row>
    <row r="720" spans="1:26" x14ac:dyDescent="0.25">
      <c r="A720" s="66" t="s">
        <v>623</v>
      </c>
      <c r="B720" s="66" t="s">
        <v>1770</v>
      </c>
      <c r="C720" s="67"/>
      <c r="D720" s="68"/>
      <c r="E720" s="69"/>
      <c r="F720" s="70"/>
      <c r="G720" s="67"/>
      <c r="H720" s="71"/>
      <c r="I720" s="72"/>
      <c r="J720" s="72"/>
      <c r="K720" s="36"/>
      <c r="L720" s="79">
        <v>720</v>
      </c>
      <c r="M720" s="79"/>
      <c r="N720" s="74"/>
      <c r="O720" s="81" t="s">
        <v>2181</v>
      </c>
      <c r="P720" s="83">
        <v>42919.149918981479</v>
      </c>
      <c r="Q720" s="81" t="s">
        <v>2313</v>
      </c>
      <c r="R720" s="85" t="s">
        <v>3201</v>
      </c>
      <c r="S720" s="81" t="s">
        <v>3419</v>
      </c>
      <c r="T720" s="81" t="s">
        <v>3529</v>
      </c>
      <c r="U720" s="83">
        <v>42919.149918981479</v>
      </c>
      <c r="V720" s="85" t="s">
        <v>4339</v>
      </c>
      <c r="W720" s="81"/>
      <c r="X720" s="81"/>
      <c r="Y720" s="84" t="s">
        <v>6339</v>
      </c>
      <c r="Z720" s="81"/>
    </row>
    <row r="721" spans="1:26" x14ac:dyDescent="0.25">
      <c r="A721" s="66" t="s">
        <v>624</v>
      </c>
      <c r="B721" s="66" t="s">
        <v>1698</v>
      </c>
      <c r="C721" s="67"/>
      <c r="D721" s="68"/>
      <c r="E721" s="69"/>
      <c r="F721" s="70"/>
      <c r="G721" s="67"/>
      <c r="H721" s="71"/>
      <c r="I721" s="72"/>
      <c r="J721" s="72"/>
      <c r="K721" s="36"/>
      <c r="L721" s="79">
        <v>721</v>
      </c>
      <c r="M721" s="79"/>
      <c r="N721" s="74"/>
      <c r="O721" s="81" t="s">
        <v>2181</v>
      </c>
      <c r="P721" s="83">
        <v>42919.150023148148</v>
      </c>
      <c r="Q721" s="81" t="s">
        <v>2234</v>
      </c>
      <c r="R721" s="81"/>
      <c r="S721" s="81"/>
      <c r="T721" s="81" t="s">
        <v>3475</v>
      </c>
      <c r="U721" s="83">
        <v>42919.150023148148</v>
      </c>
      <c r="V721" s="85" t="s">
        <v>4340</v>
      </c>
      <c r="W721" s="81"/>
      <c r="X721" s="81"/>
      <c r="Y721" s="84" t="s">
        <v>6340</v>
      </c>
      <c r="Z721" s="81"/>
    </row>
    <row r="722" spans="1:26" x14ac:dyDescent="0.25">
      <c r="A722" s="66" t="s">
        <v>624</v>
      </c>
      <c r="B722" s="66" t="s">
        <v>1699</v>
      </c>
      <c r="C722" s="67"/>
      <c r="D722" s="68"/>
      <c r="E722" s="69"/>
      <c r="F722" s="70"/>
      <c r="G722" s="67"/>
      <c r="H722" s="71"/>
      <c r="I722" s="72"/>
      <c r="J722" s="72"/>
      <c r="K722" s="36"/>
      <c r="L722" s="79">
        <v>722</v>
      </c>
      <c r="M722" s="79"/>
      <c r="N722" s="74"/>
      <c r="O722" s="81" t="s">
        <v>2181</v>
      </c>
      <c r="P722" s="83">
        <v>42919.150023148148</v>
      </c>
      <c r="Q722" s="81" t="s">
        <v>2234</v>
      </c>
      <c r="R722" s="81"/>
      <c r="S722" s="81"/>
      <c r="T722" s="81" t="s">
        <v>3475</v>
      </c>
      <c r="U722" s="83">
        <v>42919.150023148148</v>
      </c>
      <c r="V722" s="85" t="s">
        <v>4340</v>
      </c>
      <c r="W722" s="81"/>
      <c r="X722" s="81"/>
      <c r="Y722" s="84" t="s">
        <v>6340</v>
      </c>
      <c r="Z722" s="81"/>
    </row>
    <row r="723" spans="1:26" x14ac:dyDescent="0.25">
      <c r="A723" s="66" t="s">
        <v>624</v>
      </c>
      <c r="B723" s="66" t="s">
        <v>1702</v>
      </c>
      <c r="C723" s="67"/>
      <c r="D723" s="68"/>
      <c r="E723" s="69"/>
      <c r="F723" s="70"/>
      <c r="G723" s="67"/>
      <c r="H723" s="71"/>
      <c r="I723" s="72"/>
      <c r="J723" s="72"/>
      <c r="K723" s="36"/>
      <c r="L723" s="79">
        <v>723</v>
      </c>
      <c r="M723" s="79"/>
      <c r="N723" s="74"/>
      <c r="O723" s="81" t="s">
        <v>2181</v>
      </c>
      <c r="P723" s="83">
        <v>42919.150023148148</v>
      </c>
      <c r="Q723" s="81" t="s">
        <v>2234</v>
      </c>
      <c r="R723" s="81"/>
      <c r="S723" s="81"/>
      <c r="T723" s="81" t="s">
        <v>3475</v>
      </c>
      <c r="U723" s="83">
        <v>42919.150023148148</v>
      </c>
      <c r="V723" s="85" t="s">
        <v>4340</v>
      </c>
      <c r="W723" s="81"/>
      <c r="X723" s="81"/>
      <c r="Y723" s="84" t="s">
        <v>6340</v>
      </c>
      <c r="Z723" s="81"/>
    </row>
    <row r="724" spans="1:26" x14ac:dyDescent="0.25">
      <c r="A724" s="66" t="s">
        <v>625</v>
      </c>
      <c r="B724" s="66" t="s">
        <v>1873</v>
      </c>
      <c r="C724" s="67"/>
      <c r="D724" s="68"/>
      <c r="E724" s="69"/>
      <c r="F724" s="70"/>
      <c r="G724" s="67"/>
      <c r="H724" s="71"/>
      <c r="I724" s="72"/>
      <c r="J724" s="72"/>
      <c r="K724" s="36"/>
      <c r="L724" s="79">
        <v>724</v>
      </c>
      <c r="M724" s="79"/>
      <c r="N724" s="74"/>
      <c r="O724" s="81" t="s">
        <v>2181</v>
      </c>
      <c r="P724" s="83">
        <v>42919.150023148148</v>
      </c>
      <c r="Q724" s="81" t="s">
        <v>2497</v>
      </c>
      <c r="R724" s="81"/>
      <c r="S724" s="81"/>
      <c r="T724" s="81" t="s">
        <v>3581</v>
      </c>
      <c r="U724" s="83">
        <v>42919.150023148148</v>
      </c>
      <c r="V724" s="85" t="s">
        <v>4341</v>
      </c>
      <c r="W724" s="81"/>
      <c r="X724" s="81"/>
      <c r="Y724" s="84" t="s">
        <v>6341</v>
      </c>
      <c r="Z724" s="81"/>
    </row>
    <row r="725" spans="1:26" x14ac:dyDescent="0.25">
      <c r="A725" s="66" t="s">
        <v>626</v>
      </c>
      <c r="B725" s="66" t="s">
        <v>1723</v>
      </c>
      <c r="C725" s="67"/>
      <c r="D725" s="68"/>
      <c r="E725" s="69"/>
      <c r="F725" s="70"/>
      <c r="G725" s="67"/>
      <c r="H725" s="71"/>
      <c r="I725" s="72"/>
      <c r="J725" s="72"/>
      <c r="K725" s="36"/>
      <c r="L725" s="79">
        <v>725</v>
      </c>
      <c r="M725" s="79"/>
      <c r="N725" s="74"/>
      <c r="O725" s="81" t="s">
        <v>2181</v>
      </c>
      <c r="P725" s="83">
        <v>42919.148888888885</v>
      </c>
      <c r="Q725" s="81" t="s">
        <v>2251</v>
      </c>
      <c r="R725" s="85" t="s">
        <v>3190</v>
      </c>
      <c r="S725" s="81" t="s">
        <v>3414</v>
      </c>
      <c r="T725" s="81" t="s">
        <v>3508</v>
      </c>
      <c r="U725" s="83">
        <v>42919.148888888885</v>
      </c>
      <c r="V725" s="85" t="s">
        <v>4342</v>
      </c>
      <c r="W725" s="81"/>
      <c r="X725" s="81"/>
      <c r="Y725" s="84" t="s">
        <v>6342</v>
      </c>
      <c r="Z725" s="81"/>
    </row>
    <row r="726" spans="1:26" x14ac:dyDescent="0.25">
      <c r="A726" s="66" t="s">
        <v>626</v>
      </c>
      <c r="B726" s="66" t="s">
        <v>1723</v>
      </c>
      <c r="C726" s="67"/>
      <c r="D726" s="68"/>
      <c r="E726" s="69"/>
      <c r="F726" s="70"/>
      <c r="G726" s="67"/>
      <c r="H726" s="71"/>
      <c r="I726" s="72"/>
      <c r="J726" s="72"/>
      <c r="K726" s="36"/>
      <c r="L726" s="79">
        <v>726</v>
      </c>
      <c r="M726" s="79"/>
      <c r="N726" s="74"/>
      <c r="O726" s="81" t="s">
        <v>2181</v>
      </c>
      <c r="P726" s="83">
        <v>42919.150081018517</v>
      </c>
      <c r="Q726" s="81" t="s">
        <v>2498</v>
      </c>
      <c r="R726" s="81"/>
      <c r="S726" s="81"/>
      <c r="T726" s="81" t="s">
        <v>3475</v>
      </c>
      <c r="U726" s="83">
        <v>42919.150081018517</v>
      </c>
      <c r="V726" s="85" t="s">
        <v>4343</v>
      </c>
      <c r="W726" s="81"/>
      <c r="X726" s="81"/>
      <c r="Y726" s="84" t="s">
        <v>6343</v>
      </c>
      <c r="Z726" s="81"/>
    </row>
    <row r="727" spans="1:26" x14ac:dyDescent="0.25">
      <c r="A727" s="66" t="s">
        <v>627</v>
      </c>
      <c r="B727" s="66" t="s">
        <v>1874</v>
      </c>
      <c r="C727" s="67"/>
      <c r="D727" s="68"/>
      <c r="E727" s="69"/>
      <c r="F727" s="70"/>
      <c r="G727" s="67"/>
      <c r="H727" s="71"/>
      <c r="I727" s="72"/>
      <c r="J727" s="72"/>
      <c r="K727" s="36"/>
      <c r="L727" s="79">
        <v>727</v>
      </c>
      <c r="M727" s="79"/>
      <c r="N727" s="74"/>
      <c r="O727" s="81" t="s">
        <v>2181</v>
      </c>
      <c r="P727" s="83">
        <v>42919.15011574074</v>
      </c>
      <c r="Q727" s="81" t="s">
        <v>2499</v>
      </c>
      <c r="R727" s="85" t="s">
        <v>3243</v>
      </c>
      <c r="S727" s="81" t="s">
        <v>3412</v>
      </c>
      <c r="T727" s="81"/>
      <c r="U727" s="83">
        <v>42919.15011574074</v>
      </c>
      <c r="V727" s="85" t="s">
        <v>4344</v>
      </c>
      <c r="W727" s="81"/>
      <c r="X727" s="81"/>
      <c r="Y727" s="84" t="s">
        <v>6344</v>
      </c>
      <c r="Z727" s="84" t="s">
        <v>7799</v>
      </c>
    </row>
    <row r="728" spans="1:26" x14ac:dyDescent="0.25">
      <c r="A728" s="66" t="s">
        <v>627</v>
      </c>
      <c r="B728" s="66" t="s">
        <v>1875</v>
      </c>
      <c r="C728" s="67"/>
      <c r="D728" s="68"/>
      <c r="E728" s="69"/>
      <c r="F728" s="70"/>
      <c r="G728" s="67"/>
      <c r="H728" s="71"/>
      <c r="I728" s="72"/>
      <c r="J728" s="72"/>
      <c r="K728" s="36"/>
      <c r="L728" s="79">
        <v>728</v>
      </c>
      <c r="M728" s="79"/>
      <c r="N728" s="74"/>
      <c r="O728" s="81" t="s">
        <v>2181</v>
      </c>
      <c r="P728" s="83">
        <v>42919.15011574074</v>
      </c>
      <c r="Q728" s="81" t="s">
        <v>2499</v>
      </c>
      <c r="R728" s="85" t="s">
        <v>3243</v>
      </c>
      <c r="S728" s="81" t="s">
        <v>3412</v>
      </c>
      <c r="T728" s="81"/>
      <c r="U728" s="83">
        <v>42919.15011574074</v>
      </c>
      <c r="V728" s="85" t="s">
        <v>4344</v>
      </c>
      <c r="W728" s="81"/>
      <c r="X728" s="81"/>
      <c r="Y728" s="84" t="s">
        <v>6344</v>
      </c>
      <c r="Z728" s="84" t="s">
        <v>7799</v>
      </c>
    </row>
    <row r="729" spans="1:26" x14ac:dyDescent="0.25">
      <c r="A729" s="66" t="s">
        <v>627</v>
      </c>
      <c r="B729" s="66" t="s">
        <v>1876</v>
      </c>
      <c r="C729" s="67"/>
      <c r="D729" s="68"/>
      <c r="E729" s="69"/>
      <c r="F729" s="70"/>
      <c r="G729" s="67"/>
      <c r="H729" s="71"/>
      <c r="I729" s="72"/>
      <c r="J729" s="72"/>
      <c r="K729" s="36"/>
      <c r="L729" s="79">
        <v>729</v>
      </c>
      <c r="M729" s="79"/>
      <c r="N729" s="74"/>
      <c r="O729" s="81" t="s">
        <v>2181</v>
      </c>
      <c r="P729" s="83">
        <v>42919.15011574074</v>
      </c>
      <c r="Q729" s="81" t="s">
        <v>2499</v>
      </c>
      <c r="R729" s="85" t="s">
        <v>3243</v>
      </c>
      <c r="S729" s="81" t="s">
        <v>3412</v>
      </c>
      <c r="T729" s="81"/>
      <c r="U729" s="83">
        <v>42919.15011574074</v>
      </c>
      <c r="V729" s="85" t="s">
        <v>4344</v>
      </c>
      <c r="W729" s="81"/>
      <c r="X729" s="81"/>
      <c r="Y729" s="84" t="s">
        <v>6344</v>
      </c>
      <c r="Z729" s="84" t="s">
        <v>7799</v>
      </c>
    </row>
    <row r="730" spans="1:26" x14ac:dyDescent="0.25">
      <c r="A730" s="66" t="s">
        <v>627</v>
      </c>
      <c r="B730" s="66" t="s">
        <v>1877</v>
      </c>
      <c r="C730" s="67"/>
      <c r="D730" s="68"/>
      <c r="E730" s="69"/>
      <c r="F730" s="70"/>
      <c r="G730" s="67"/>
      <c r="H730" s="71"/>
      <c r="I730" s="72"/>
      <c r="J730" s="72"/>
      <c r="K730" s="36"/>
      <c r="L730" s="79">
        <v>730</v>
      </c>
      <c r="M730" s="79"/>
      <c r="N730" s="74"/>
      <c r="O730" s="81" t="s">
        <v>2182</v>
      </c>
      <c r="P730" s="83">
        <v>42919.15011574074</v>
      </c>
      <c r="Q730" s="81" t="s">
        <v>2499</v>
      </c>
      <c r="R730" s="85" t="s">
        <v>3243</v>
      </c>
      <c r="S730" s="81" t="s">
        <v>3412</v>
      </c>
      <c r="T730" s="81"/>
      <c r="U730" s="83">
        <v>42919.15011574074</v>
      </c>
      <c r="V730" s="85" t="s">
        <v>4344</v>
      </c>
      <c r="W730" s="81"/>
      <c r="X730" s="81"/>
      <c r="Y730" s="84" t="s">
        <v>6344</v>
      </c>
      <c r="Z730" s="84" t="s">
        <v>7799</v>
      </c>
    </row>
    <row r="731" spans="1:26" x14ac:dyDescent="0.25">
      <c r="A731" s="66" t="s">
        <v>628</v>
      </c>
      <c r="B731" s="66" t="s">
        <v>1739</v>
      </c>
      <c r="C731" s="67"/>
      <c r="D731" s="68"/>
      <c r="E731" s="69"/>
      <c r="F731" s="70"/>
      <c r="G731" s="67"/>
      <c r="H731" s="71"/>
      <c r="I731" s="72"/>
      <c r="J731" s="72"/>
      <c r="K731" s="36"/>
      <c r="L731" s="79">
        <v>731</v>
      </c>
      <c r="M731" s="79"/>
      <c r="N731" s="74"/>
      <c r="O731" s="81" t="s">
        <v>2181</v>
      </c>
      <c r="P731" s="83">
        <v>42919.150185185186</v>
      </c>
      <c r="Q731" s="81" t="s">
        <v>2271</v>
      </c>
      <c r="R731" s="81"/>
      <c r="S731" s="81"/>
      <c r="T731" s="81" t="s">
        <v>3475</v>
      </c>
      <c r="U731" s="83">
        <v>42919.150185185186</v>
      </c>
      <c r="V731" s="85" t="s">
        <v>4345</v>
      </c>
      <c r="W731" s="81"/>
      <c r="X731" s="81"/>
      <c r="Y731" s="84" t="s">
        <v>6345</v>
      </c>
      <c r="Z731" s="81"/>
    </row>
    <row r="732" spans="1:26" x14ac:dyDescent="0.25">
      <c r="A732" s="66" t="s">
        <v>628</v>
      </c>
      <c r="B732" s="66" t="s">
        <v>1740</v>
      </c>
      <c r="C732" s="67"/>
      <c r="D732" s="68"/>
      <c r="E732" s="69"/>
      <c r="F732" s="70"/>
      <c r="G732" s="67"/>
      <c r="H732" s="71"/>
      <c r="I732" s="72"/>
      <c r="J732" s="72"/>
      <c r="K732" s="36"/>
      <c r="L732" s="79">
        <v>732</v>
      </c>
      <c r="M732" s="79"/>
      <c r="N732" s="74"/>
      <c r="O732" s="81" t="s">
        <v>2181</v>
      </c>
      <c r="P732" s="83">
        <v>42919.150185185186</v>
      </c>
      <c r="Q732" s="81" t="s">
        <v>2271</v>
      </c>
      <c r="R732" s="81"/>
      <c r="S732" s="81"/>
      <c r="T732" s="81" t="s">
        <v>3475</v>
      </c>
      <c r="U732" s="83">
        <v>42919.150185185186</v>
      </c>
      <c r="V732" s="85" t="s">
        <v>4345</v>
      </c>
      <c r="W732" s="81"/>
      <c r="X732" s="81"/>
      <c r="Y732" s="84" t="s">
        <v>6345</v>
      </c>
      <c r="Z732" s="81"/>
    </row>
    <row r="733" spans="1:26" x14ac:dyDescent="0.25">
      <c r="A733" s="66" t="s">
        <v>628</v>
      </c>
      <c r="B733" s="66" t="s">
        <v>1741</v>
      </c>
      <c r="C733" s="67"/>
      <c r="D733" s="68"/>
      <c r="E733" s="69"/>
      <c r="F733" s="70"/>
      <c r="G733" s="67"/>
      <c r="H733" s="71"/>
      <c r="I733" s="72"/>
      <c r="J733" s="72"/>
      <c r="K733" s="36"/>
      <c r="L733" s="79">
        <v>733</v>
      </c>
      <c r="M733" s="79"/>
      <c r="N733" s="74"/>
      <c r="O733" s="81" t="s">
        <v>2181</v>
      </c>
      <c r="P733" s="83">
        <v>42919.150185185186</v>
      </c>
      <c r="Q733" s="81" t="s">
        <v>2271</v>
      </c>
      <c r="R733" s="81"/>
      <c r="S733" s="81"/>
      <c r="T733" s="81" t="s">
        <v>3475</v>
      </c>
      <c r="U733" s="83">
        <v>42919.150185185186</v>
      </c>
      <c r="V733" s="85" t="s">
        <v>4345</v>
      </c>
      <c r="W733" s="81"/>
      <c r="X733" s="81"/>
      <c r="Y733" s="84" t="s">
        <v>6345</v>
      </c>
      <c r="Z733" s="81"/>
    </row>
    <row r="734" spans="1:26" x14ac:dyDescent="0.25">
      <c r="A734" s="66" t="s">
        <v>629</v>
      </c>
      <c r="B734" s="66" t="s">
        <v>1850</v>
      </c>
      <c r="C734" s="67"/>
      <c r="D734" s="68"/>
      <c r="E734" s="69"/>
      <c r="F734" s="70"/>
      <c r="G734" s="67"/>
      <c r="H734" s="71"/>
      <c r="I734" s="72"/>
      <c r="J734" s="72"/>
      <c r="K734" s="36"/>
      <c r="L734" s="79">
        <v>734</v>
      </c>
      <c r="M734" s="79"/>
      <c r="N734" s="74"/>
      <c r="O734" s="81" t="s">
        <v>2181</v>
      </c>
      <c r="P734" s="83">
        <v>42919.150023148148</v>
      </c>
      <c r="Q734" s="81" t="s">
        <v>2500</v>
      </c>
      <c r="R734" s="85" t="s">
        <v>3244</v>
      </c>
      <c r="S734" s="81" t="s">
        <v>3425</v>
      </c>
      <c r="T734" s="81" t="s">
        <v>3475</v>
      </c>
      <c r="U734" s="83">
        <v>42919.150023148148</v>
      </c>
      <c r="V734" s="85" t="s">
        <v>4346</v>
      </c>
      <c r="W734" s="81"/>
      <c r="X734" s="81"/>
      <c r="Y734" s="84" t="s">
        <v>6346</v>
      </c>
      <c r="Z734" s="81"/>
    </row>
    <row r="735" spans="1:26" x14ac:dyDescent="0.25">
      <c r="A735" s="66" t="s">
        <v>629</v>
      </c>
      <c r="B735" s="66" t="s">
        <v>1850</v>
      </c>
      <c r="C735" s="67"/>
      <c r="D735" s="68"/>
      <c r="E735" s="69"/>
      <c r="F735" s="70"/>
      <c r="G735" s="67"/>
      <c r="H735" s="71"/>
      <c r="I735" s="72"/>
      <c r="J735" s="72"/>
      <c r="K735" s="36"/>
      <c r="L735" s="79">
        <v>735</v>
      </c>
      <c r="M735" s="79"/>
      <c r="N735" s="74"/>
      <c r="O735" s="81" t="s">
        <v>2181</v>
      </c>
      <c r="P735" s="83">
        <v>42919.150104166663</v>
      </c>
      <c r="Q735" s="81" t="s">
        <v>2501</v>
      </c>
      <c r="R735" s="85" t="s">
        <v>3245</v>
      </c>
      <c r="S735" s="81" t="s">
        <v>3409</v>
      </c>
      <c r="T735" s="81" t="s">
        <v>3475</v>
      </c>
      <c r="U735" s="83">
        <v>42919.150104166663</v>
      </c>
      <c r="V735" s="85" t="s">
        <v>4347</v>
      </c>
      <c r="W735" s="81"/>
      <c r="X735" s="81"/>
      <c r="Y735" s="84" t="s">
        <v>6347</v>
      </c>
      <c r="Z735" s="81"/>
    </row>
    <row r="736" spans="1:26" x14ac:dyDescent="0.25">
      <c r="A736" s="66" t="s">
        <v>629</v>
      </c>
      <c r="B736" s="66" t="s">
        <v>1698</v>
      </c>
      <c r="C736" s="67"/>
      <c r="D736" s="68"/>
      <c r="E736" s="69"/>
      <c r="F736" s="70"/>
      <c r="G736" s="67"/>
      <c r="H736" s="71"/>
      <c r="I736" s="72"/>
      <c r="J736" s="72"/>
      <c r="K736" s="36"/>
      <c r="L736" s="79">
        <v>736</v>
      </c>
      <c r="M736" s="79"/>
      <c r="N736" s="74"/>
      <c r="O736" s="81" t="s">
        <v>2181</v>
      </c>
      <c r="P736" s="83">
        <v>42919.150243055556</v>
      </c>
      <c r="Q736" s="81" t="s">
        <v>2434</v>
      </c>
      <c r="R736" s="85" t="s">
        <v>3231</v>
      </c>
      <c r="S736" s="81" t="s">
        <v>3430</v>
      </c>
      <c r="T736" s="81" t="s">
        <v>3475</v>
      </c>
      <c r="U736" s="83">
        <v>42919.150243055556</v>
      </c>
      <c r="V736" s="85" t="s">
        <v>4348</v>
      </c>
      <c r="W736" s="81"/>
      <c r="X736" s="81"/>
      <c r="Y736" s="84" t="s">
        <v>6348</v>
      </c>
      <c r="Z736" s="81"/>
    </row>
    <row r="737" spans="1:26" x14ac:dyDescent="0.25">
      <c r="A737" s="66" t="s">
        <v>629</v>
      </c>
      <c r="B737" s="66" t="s">
        <v>1850</v>
      </c>
      <c r="C737" s="67"/>
      <c r="D737" s="68"/>
      <c r="E737" s="69"/>
      <c r="F737" s="70"/>
      <c r="G737" s="67"/>
      <c r="H737" s="71"/>
      <c r="I737" s="72"/>
      <c r="J737" s="72"/>
      <c r="K737" s="36"/>
      <c r="L737" s="79">
        <v>737</v>
      </c>
      <c r="M737" s="79"/>
      <c r="N737" s="74"/>
      <c r="O737" s="81" t="s">
        <v>2181</v>
      </c>
      <c r="P737" s="83">
        <v>42919.150243055556</v>
      </c>
      <c r="Q737" s="81" t="s">
        <v>2434</v>
      </c>
      <c r="R737" s="85" t="s">
        <v>3231</v>
      </c>
      <c r="S737" s="81" t="s">
        <v>3430</v>
      </c>
      <c r="T737" s="81" t="s">
        <v>3475</v>
      </c>
      <c r="U737" s="83">
        <v>42919.150243055556</v>
      </c>
      <c r="V737" s="85" t="s">
        <v>4348</v>
      </c>
      <c r="W737" s="81"/>
      <c r="X737" s="81"/>
      <c r="Y737" s="84" t="s">
        <v>6348</v>
      </c>
      <c r="Z737" s="81"/>
    </row>
    <row r="738" spans="1:26" x14ac:dyDescent="0.25">
      <c r="A738" s="66" t="s">
        <v>630</v>
      </c>
      <c r="B738" s="66" t="s">
        <v>1807</v>
      </c>
      <c r="C738" s="67"/>
      <c r="D738" s="68"/>
      <c r="E738" s="69"/>
      <c r="F738" s="70"/>
      <c r="G738" s="67"/>
      <c r="H738" s="71"/>
      <c r="I738" s="72"/>
      <c r="J738" s="72"/>
      <c r="K738" s="36"/>
      <c r="L738" s="79">
        <v>738</v>
      </c>
      <c r="M738" s="79"/>
      <c r="N738" s="74"/>
      <c r="O738" s="81" t="s">
        <v>2181</v>
      </c>
      <c r="P738" s="83">
        <v>42919.150266203702</v>
      </c>
      <c r="Q738" s="81" t="s">
        <v>2374</v>
      </c>
      <c r="R738" s="81"/>
      <c r="S738" s="81"/>
      <c r="T738" s="81" t="s">
        <v>3549</v>
      </c>
      <c r="U738" s="83">
        <v>42919.150266203702</v>
      </c>
      <c r="V738" s="85" t="s">
        <v>4349</v>
      </c>
      <c r="W738" s="81"/>
      <c r="X738" s="81"/>
      <c r="Y738" s="84" t="s">
        <v>6349</v>
      </c>
      <c r="Z738" s="81"/>
    </row>
    <row r="739" spans="1:26" x14ac:dyDescent="0.25">
      <c r="A739" s="66" t="s">
        <v>631</v>
      </c>
      <c r="B739" s="66" t="s">
        <v>1733</v>
      </c>
      <c r="C739" s="67"/>
      <c r="D739" s="68"/>
      <c r="E739" s="69"/>
      <c r="F739" s="70"/>
      <c r="G739" s="67"/>
      <c r="H739" s="71"/>
      <c r="I739" s="72"/>
      <c r="J739" s="72"/>
      <c r="K739" s="36"/>
      <c r="L739" s="79">
        <v>739</v>
      </c>
      <c r="M739" s="79"/>
      <c r="N739" s="74"/>
      <c r="O739" s="81" t="s">
        <v>2181</v>
      </c>
      <c r="P739" s="83">
        <v>42919.137939814813</v>
      </c>
      <c r="Q739" s="81" t="s">
        <v>2266</v>
      </c>
      <c r="R739" s="81"/>
      <c r="S739" s="81"/>
      <c r="T739" s="81" t="s">
        <v>3475</v>
      </c>
      <c r="U739" s="83">
        <v>42919.137939814813</v>
      </c>
      <c r="V739" s="85" t="s">
        <v>4350</v>
      </c>
      <c r="W739" s="81"/>
      <c r="X739" s="81"/>
      <c r="Y739" s="84" t="s">
        <v>6350</v>
      </c>
      <c r="Z739" s="81"/>
    </row>
    <row r="740" spans="1:26" x14ac:dyDescent="0.25">
      <c r="A740" s="66" t="s">
        <v>631</v>
      </c>
      <c r="B740" s="66" t="s">
        <v>1878</v>
      </c>
      <c r="C740" s="67"/>
      <c r="D740" s="68"/>
      <c r="E740" s="69"/>
      <c r="F740" s="70"/>
      <c r="G740" s="67"/>
      <c r="H740" s="71"/>
      <c r="I740" s="72"/>
      <c r="J740" s="72"/>
      <c r="K740" s="36"/>
      <c r="L740" s="79">
        <v>740</v>
      </c>
      <c r="M740" s="79"/>
      <c r="N740" s="74"/>
      <c r="O740" s="81" t="s">
        <v>2181</v>
      </c>
      <c r="P740" s="83">
        <v>42919.138726851852</v>
      </c>
      <c r="Q740" s="81" t="s">
        <v>2502</v>
      </c>
      <c r="R740" s="81"/>
      <c r="S740" s="81"/>
      <c r="T740" s="81" t="s">
        <v>3552</v>
      </c>
      <c r="U740" s="83">
        <v>42919.138726851852</v>
      </c>
      <c r="V740" s="85" t="s">
        <v>4351</v>
      </c>
      <c r="W740" s="81"/>
      <c r="X740" s="81"/>
      <c r="Y740" s="84" t="s">
        <v>6351</v>
      </c>
      <c r="Z740" s="81"/>
    </row>
    <row r="741" spans="1:26" x14ac:dyDescent="0.25">
      <c r="A741" s="66" t="s">
        <v>631</v>
      </c>
      <c r="B741" s="66" t="s">
        <v>1754</v>
      </c>
      <c r="C741" s="67"/>
      <c r="D741" s="68"/>
      <c r="E741" s="69"/>
      <c r="F741" s="70"/>
      <c r="G741" s="67"/>
      <c r="H741" s="71"/>
      <c r="I741" s="72"/>
      <c r="J741" s="72"/>
      <c r="K741" s="36"/>
      <c r="L741" s="79">
        <v>741</v>
      </c>
      <c r="M741" s="79"/>
      <c r="N741" s="74"/>
      <c r="O741" s="81" t="s">
        <v>2181</v>
      </c>
      <c r="P741" s="83">
        <v>42919.147650462961</v>
      </c>
      <c r="Q741" s="81" t="s">
        <v>2368</v>
      </c>
      <c r="R741" s="81"/>
      <c r="S741" s="81"/>
      <c r="T741" s="81" t="s">
        <v>3475</v>
      </c>
      <c r="U741" s="83">
        <v>42919.147650462961</v>
      </c>
      <c r="V741" s="85" t="s">
        <v>4352</v>
      </c>
      <c r="W741" s="81"/>
      <c r="X741" s="81"/>
      <c r="Y741" s="84" t="s">
        <v>6352</v>
      </c>
      <c r="Z741" s="81"/>
    </row>
    <row r="742" spans="1:26" x14ac:dyDescent="0.25">
      <c r="A742" s="66" t="s">
        <v>631</v>
      </c>
      <c r="B742" s="66" t="s">
        <v>1754</v>
      </c>
      <c r="C742" s="67"/>
      <c r="D742" s="68"/>
      <c r="E742" s="69"/>
      <c r="F742" s="70"/>
      <c r="G742" s="67"/>
      <c r="H742" s="71"/>
      <c r="I742" s="72"/>
      <c r="J742" s="72"/>
      <c r="K742" s="36"/>
      <c r="L742" s="79">
        <v>742</v>
      </c>
      <c r="M742" s="79"/>
      <c r="N742" s="74"/>
      <c r="O742" s="81" t="s">
        <v>2181</v>
      </c>
      <c r="P742" s="83">
        <v>42919.14775462963</v>
      </c>
      <c r="Q742" s="81" t="s">
        <v>2286</v>
      </c>
      <c r="R742" s="81"/>
      <c r="S742" s="81"/>
      <c r="T742" s="81" t="s">
        <v>3475</v>
      </c>
      <c r="U742" s="83">
        <v>42919.14775462963</v>
      </c>
      <c r="V742" s="85" t="s">
        <v>4353</v>
      </c>
      <c r="W742" s="81"/>
      <c r="X742" s="81"/>
      <c r="Y742" s="84" t="s">
        <v>6353</v>
      </c>
      <c r="Z742" s="81"/>
    </row>
    <row r="743" spans="1:26" x14ac:dyDescent="0.25">
      <c r="A743" s="66" t="s">
        <v>631</v>
      </c>
      <c r="B743" s="66" t="s">
        <v>1806</v>
      </c>
      <c r="C743" s="67"/>
      <c r="D743" s="68"/>
      <c r="E743" s="69"/>
      <c r="F743" s="70"/>
      <c r="G743" s="67"/>
      <c r="H743" s="71"/>
      <c r="I743" s="72"/>
      <c r="J743" s="72"/>
      <c r="K743" s="36"/>
      <c r="L743" s="79">
        <v>743</v>
      </c>
      <c r="M743" s="79"/>
      <c r="N743" s="74"/>
      <c r="O743" s="81" t="s">
        <v>2181</v>
      </c>
      <c r="P743" s="83">
        <v>42919.150266203702</v>
      </c>
      <c r="Q743" s="81" t="s">
        <v>2369</v>
      </c>
      <c r="R743" s="81"/>
      <c r="S743" s="81"/>
      <c r="T743" s="81" t="s">
        <v>3475</v>
      </c>
      <c r="U743" s="83">
        <v>42919.150266203702</v>
      </c>
      <c r="V743" s="85" t="s">
        <v>4354</v>
      </c>
      <c r="W743" s="81"/>
      <c r="X743" s="81"/>
      <c r="Y743" s="84" t="s">
        <v>6354</v>
      </c>
      <c r="Z743" s="81"/>
    </row>
    <row r="744" spans="1:26" x14ac:dyDescent="0.25">
      <c r="A744" s="66" t="s">
        <v>632</v>
      </c>
      <c r="B744" s="66" t="s">
        <v>1375</v>
      </c>
      <c r="C744" s="67"/>
      <c r="D744" s="68"/>
      <c r="E744" s="69"/>
      <c r="F744" s="70"/>
      <c r="G744" s="67"/>
      <c r="H744" s="71"/>
      <c r="I744" s="72"/>
      <c r="J744" s="72"/>
      <c r="K744" s="36"/>
      <c r="L744" s="79">
        <v>744</v>
      </c>
      <c r="M744" s="79"/>
      <c r="N744" s="74"/>
      <c r="O744" s="81" t="s">
        <v>2181</v>
      </c>
      <c r="P744" s="83">
        <v>42919.150277777779</v>
      </c>
      <c r="Q744" s="81" t="s">
        <v>2461</v>
      </c>
      <c r="R744" s="81"/>
      <c r="S744" s="81"/>
      <c r="T744" s="81" t="s">
        <v>3475</v>
      </c>
      <c r="U744" s="83">
        <v>42919.150277777779</v>
      </c>
      <c r="V744" s="85" t="s">
        <v>4355</v>
      </c>
      <c r="W744" s="81"/>
      <c r="X744" s="81"/>
      <c r="Y744" s="84" t="s">
        <v>6355</v>
      </c>
      <c r="Z744" s="81"/>
    </row>
    <row r="745" spans="1:26" x14ac:dyDescent="0.25">
      <c r="A745" s="66" t="s">
        <v>633</v>
      </c>
      <c r="B745" s="66" t="s">
        <v>1879</v>
      </c>
      <c r="C745" s="67"/>
      <c r="D745" s="68"/>
      <c r="E745" s="69"/>
      <c r="F745" s="70"/>
      <c r="G745" s="67"/>
      <c r="H745" s="71"/>
      <c r="I745" s="72"/>
      <c r="J745" s="72"/>
      <c r="K745" s="36"/>
      <c r="L745" s="79">
        <v>745</v>
      </c>
      <c r="M745" s="79"/>
      <c r="N745" s="74"/>
      <c r="O745" s="81" t="s">
        <v>2181</v>
      </c>
      <c r="P745" s="83">
        <v>42919.150289351855</v>
      </c>
      <c r="Q745" s="81" t="s">
        <v>2503</v>
      </c>
      <c r="R745" s="81"/>
      <c r="S745" s="81"/>
      <c r="T745" s="81" t="s">
        <v>3475</v>
      </c>
      <c r="U745" s="83">
        <v>42919.150289351855</v>
      </c>
      <c r="V745" s="85" t="s">
        <v>4356</v>
      </c>
      <c r="W745" s="81"/>
      <c r="X745" s="81"/>
      <c r="Y745" s="84" t="s">
        <v>6356</v>
      </c>
      <c r="Z745" s="81"/>
    </row>
    <row r="746" spans="1:26" x14ac:dyDescent="0.25">
      <c r="A746" s="66" t="s">
        <v>634</v>
      </c>
      <c r="B746" s="66" t="s">
        <v>634</v>
      </c>
      <c r="C746" s="67"/>
      <c r="D746" s="68"/>
      <c r="E746" s="69"/>
      <c r="F746" s="70"/>
      <c r="G746" s="67"/>
      <c r="H746" s="71"/>
      <c r="I746" s="72"/>
      <c r="J746" s="72"/>
      <c r="K746" s="36"/>
      <c r="L746" s="79">
        <v>746</v>
      </c>
      <c r="M746" s="79"/>
      <c r="N746" s="74"/>
      <c r="O746" s="81" t="s">
        <v>179</v>
      </c>
      <c r="P746" s="83">
        <v>42919.150289351855</v>
      </c>
      <c r="Q746" s="81" t="s">
        <v>2504</v>
      </c>
      <c r="R746" s="85" t="s">
        <v>3246</v>
      </c>
      <c r="S746" s="81" t="s">
        <v>3412</v>
      </c>
      <c r="T746" s="81" t="s">
        <v>3475</v>
      </c>
      <c r="U746" s="83">
        <v>42919.150289351855</v>
      </c>
      <c r="V746" s="85" t="s">
        <v>4357</v>
      </c>
      <c r="W746" s="81"/>
      <c r="X746" s="81"/>
      <c r="Y746" s="84" t="s">
        <v>6357</v>
      </c>
      <c r="Z746" s="81"/>
    </row>
    <row r="747" spans="1:26" x14ac:dyDescent="0.25">
      <c r="A747" s="66" t="s">
        <v>635</v>
      </c>
      <c r="B747" s="66" t="s">
        <v>1661</v>
      </c>
      <c r="C747" s="67"/>
      <c r="D747" s="68"/>
      <c r="E747" s="69"/>
      <c r="F747" s="70"/>
      <c r="G747" s="67"/>
      <c r="H747" s="71"/>
      <c r="I747" s="72"/>
      <c r="J747" s="72"/>
      <c r="K747" s="36"/>
      <c r="L747" s="79">
        <v>747</v>
      </c>
      <c r="M747" s="79"/>
      <c r="N747" s="74"/>
      <c r="O747" s="81" t="s">
        <v>2181</v>
      </c>
      <c r="P747" s="83">
        <v>42919.150277777779</v>
      </c>
      <c r="Q747" s="81" t="s">
        <v>2454</v>
      </c>
      <c r="R747" s="81"/>
      <c r="S747" s="81"/>
      <c r="T747" s="81" t="s">
        <v>3561</v>
      </c>
      <c r="U747" s="83">
        <v>42919.150277777779</v>
      </c>
      <c r="V747" s="85" t="s">
        <v>4358</v>
      </c>
      <c r="W747" s="81"/>
      <c r="X747" s="81"/>
      <c r="Y747" s="84" t="s">
        <v>6358</v>
      </c>
      <c r="Z747" s="81"/>
    </row>
    <row r="748" spans="1:26" x14ac:dyDescent="0.25">
      <c r="A748" s="66" t="s">
        <v>635</v>
      </c>
      <c r="B748" s="66" t="s">
        <v>1698</v>
      </c>
      <c r="C748" s="67"/>
      <c r="D748" s="68"/>
      <c r="E748" s="69"/>
      <c r="F748" s="70"/>
      <c r="G748" s="67"/>
      <c r="H748" s="71"/>
      <c r="I748" s="72"/>
      <c r="J748" s="72"/>
      <c r="K748" s="36"/>
      <c r="L748" s="79">
        <v>748</v>
      </c>
      <c r="M748" s="79"/>
      <c r="N748" s="74"/>
      <c r="O748" s="81" t="s">
        <v>2181</v>
      </c>
      <c r="P748" s="83">
        <v>42919.150300925925</v>
      </c>
      <c r="Q748" s="81" t="s">
        <v>2261</v>
      </c>
      <c r="R748" s="81"/>
      <c r="S748" s="81"/>
      <c r="T748" s="81" t="s">
        <v>3482</v>
      </c>
      <c r="U748" s="83">
        <v>42919.150300925925</v>
      </c>
      <c r="V748" s="85" t="s">
        <v>4359</v>
      </c>
      <c r="W748" s="81"/>
      <c r="X748" s="81"/>
      <c r="Y748" s="84" t="s">
        <v>6359</v>
      </c>
      <c r="Z748" s="81"/>
    </row>
    <row r="749" spans="1:26" x14ac:dyDescent="0.25">
      <c r="A749" s="66" t="s">
        <v>635</v>
      </c>
      <c r="B749" s="66" t="s">
        <v>1672</v>
      </c>
      <c r="C749" s="67"/>
      <c r="D749" s="68"/>
      <c r="E749" s="69"/>
      <c r="F749" s="70"/>
      <c r="G749" s="67"/>
      <c r="H749" s="71"/>
      <c r="I749" s="72"/>
      <c r="J749" s="72"/>
      <c r="K749" s="36"/>
      <c r="L749" s="79">
        <v>749</v>
      </c>
      <c r="M749" s="79"/>
      <c r="N749" s="74"/>
      <c r="O749" s="81" t="s">
        <v>2181</v>
      </c>
      <c r="P749" s="83">
        <v>42919.150300925925</v>
      </c>
      <c r="Q749" s="81" t="s">
        <v>2261</v>
      </c>
      <c r="R749" s="81"/>
      <c r="S749" s="81"/>
      <c r="T749" s="81" t="s">
        <v>3482</v>
      </c>
      <c r="U749" s="83">
        <v>42919.150300925925</v>
      </c>
      <c r="V749" s="85" t="s">
        <v>4359</v>
      </c>
      <c r="W749" s="81"/>
      <c r="X749" s="81"/>
      <c r="Y749" s="84" t="s">
        <v>6359</v>
      </c>
      <c r="Z749" s="81"/>
    </row>
    <row r="750" spans="1:26" x14ac:dyDescent="0.25">
      <c r="A750" s="66" t="s">
        <v>636</v>
      </c>
      <c r="B750" s="66" t="s">
        <v>645</v>
      </c>
      <c r="C750" s="67"/>
      <c r="D750" s="68"/>
      <c r="E750" s="69"/>
      <c r="F750" s="70"/>
      <c r="G750" s="67"/>
      <c r="H750" s="71"/>
      <c r="I750" s="72"/>
      <c r="J750" s="72"/>
      <c r="K750" s="36"/>
      <c r="L750" s="79">
        <v>750</v>
      </c>
      <c r="M750" s="79"/>
      <c r="N750" s="74"/>
      <c r="O750" s="81" t="s">
        <v>2181</v>
      </c>
      <c r="P750" s="83">
        <v>42919.150347222225</v>
      </c>
      <c r="Q750" s="81" t="s">
        <v>2505</v>
      </c>
      <c r="R750" s="81"/>
      <c r="S750" s="81"/>
      <c r="T750" s="81" t="s">
        <v>3582</v>
      </c>
      <c r="U750" s="83">
        <v>42919.150347222225</v>
      </c>
      <c r="V750" s="85" t="s">
        <v>4360</v>
      </c>
      <c r="W750" s="81"/>
      <c r="X750" s="81"/>
      <c r="Y750" s="84" t="s">
        <v>6360</v>
      </c>
      <c r="Z750" s="81"/>
    </row>
    <row r="751" spans="1:26" x14ac:dyDescent="0.25">
      <c r="A751" s="66" t="s">
        <v>637</v>
      </c>
      <c r="B751" s="66" t="s">
        <v>1221</v>
      </c>
      <c r="C751" s="67"/>
      <c r="D751" s="68"/>
      <c r="E751" s="69"/>
      <c r="F751" s="70"/>
      <c r="G751" s="67"/>
      <c r="H751" s="71"/>
      <c r="I751" s="72"/>
      <c r="J751" s="72"/>
      <c r="K751" s="36"/>
      <c r="L751" s="79">
        <v>751</v>
      </c>
      <c r="M751" s="79"/>
      <c r="N751" s="74"/>
      <c r="O751" s="81" t="s">
        <v>2181</v>
      </c>
      <c r="P751" s="83">
        <v>42919.150451388887</v>
      </c>
      <c r="Q751" s="81" t="s">
        <v>2506</v>
      </c>
      <c r="R751" s="81"/>
      <c r="S751" s="81"/>
      <c r="T751" s="81" t="s">
        <v>3475</v>
      </c>
      <c r="U751" s="83">
        <v>42919.150451388887</v>
      </c>
      <c r="V751" s="85" t="s">
        <v>4361</v>
      </c>
      <c r="W751" s="81"/>
      <c r="X751" s="81"/>
      <c r="Y751" s="84" t="s">
        <v>6361</v>
      </c>
      <c r="Z751" s="81"/>
    </row>
    <row r="752" spans="1:26" x14ac:dyDescent="0.25">
      <c r="A752" s="66" t="s">
        <v>638</v>
      </c>
      <c r="B752" s="66" t="s">
        <v>1880</v>
      </c>
      <c r="C752" s="67"/>
      <c r="D752" s="68"/>
      <c r="E752" s="69"/>
      <c r="F752" s="70"/>
      <c r="G752" s="67"/>
      <c r="H752" s="71"/>
      <c r="I752" s="72"/>
      <c r="J752" s="72"/>
      <c r="K752" s="36"/>
      <c r="L752" s="79">
        <v>752</v>
      </c>
      <c r="M752" s="79"/>
      <c r="N752" s="74"/>
      <c r="O752" s="81" t="s">
        <v>2181</v>
      </c>
      <c r="P752" s="83">
        <v>42919.146215277775</v>
      </c>
      <c r="Q752" s="81" t="s">
        <v>2507</v>
      </c>
      <c r="R752" s="81"/>
      <c r="S752" s="81"/>
      <c r="T752" s="81" t="s">
        <v>3475</v>
      </c>
      <c r="U752" s="83">
        <v>42919.146215277775</v>
      </c>
      <c r="V752" s="85" t="s">
        <v>4362</v>
      </c>
      <c r="W752" s="81"/>
      <c r="X752" s="81"/>
      <c r="Y752" s="84" t="s">
        <v>6362</v>
      </c>
      <c r="Z752" s="81"/>
    </row>
    <row r="753" spans="1:26" x14ac:dyDescent="0.25">
      <c r="A753" s="66" t="s">
        <v>638</v>
      </c>
      <c r="B753" s="66" t="s">
        <v>1880</v>
      </c>
      <c r="C753" s="67"/>
      <c r="D753" s="68"/>
      <c r="E753" s="69"/>
      <c r="F753" s="70"/>
      <c r="G753" s="67"/>
      <c r="H753" s="71"/>
      <c r="I753" s="72"/>
      <c r="J753" s="72"/>
      <c r="K753" s="36"/>
      <c r="L753" s="79">
        <v>753</v>
      </c>
      <c r="M753" s="79"/>
      <c r="N753" s="74"/>
      <c r="O753" s="81" t="s">
        <v>2181</v>
      </c>
      <c r="P753" s="83">
        <v>42919.148194444446</v>
      </c>
      <c r="Q753" s="81" t="s">
        <v>2508</v>
      </c>
      <c r="R753" s="85" t="s">
        <v>3247</v>
      </c>
      <c r="S753" s="81" t="s">
        <v>3436</v>
      </c>
      <c r="T753" s="81" t="s">
        <v>3475</v>
      </c>
      <c r="U753" s="83">
        <v>42919.148194444446</v>
      </c>
      <c r="V753" s="85" t="s">
        <v>4363</v>
      </c>
      <c r="W753" s="81"/>
      <c r="X753" s="81"/>
      <c r="Y753" s="84" t="s">
        <v>6363</v>
      </c>
      <c r="Z753" s="81"/>
    </row>
    <row r="754" spans="1:26" x14ac:dyDescent="0.25">
      <c r="A754" s="66" t="s">
        <v>638</v>
      </c>
      <c r="B754" s="66" t="s">
        <v>1880</v>
      </c>
      <c r="C754" s="67"/>
      <c r="D754" s="68"/>
      <c r="E754" s="69"/>
      <c r="F754" s="70"/>
      <c r="G754" s="67"/>
      <c r="H754" s="71"/>
      <c r="I754" s="72"/>
      <c r="J754" s="72"/>
      <c r="K754" s="36"/>
      <c r="L754" s="79">
        <v>754</v>
      </c>
      <c r="M754" s="79"/>
      <c r="N754" s="74"/>
      <c r="O754" s="81" t="s">
        <v>2181</v>
      </c>
      <c r="P754" s="83">
        <v>42919.149745370371</v>
      </c>
      <c r="Q754" s="81" t="s">
        <v>2509</v>
      </c>
      <c r="R754" s="81"/>
      <c r="S754" s="81"/>
      <c r="T754" s="81" t="s">
        <v>3475</v>
      </c>
      <c r="U754" s="83">
        <v>42919.149745370371</v>
      </c>
      <c r="V754" s="85" t="s">
        <v>4364</v>
      </c>
      <c r="W754" s="81"/>
      <c r="X754" s="81"/>
      <c r="Y754" s="84" t="s">
        <v>6364</v>
      </c>
      <c r="Z754" s="81"/>
    </row>
    <row r="755" spans="1:26" x14ac:dyDescent="0.25">
      <c r="A755" s="66" t="s">
        <v>638</v>
      </c>
      <c r="B755" s="66" t="s">
        <v>1880</v>
      </c>
      <c r="C755" s="67"/>
      <c r="D755" s="68"/>
      <c r="E755" s="69"/>
      <c r="F755" s="70"/>
      <c r="G755" s="67"/>
      <c r="H755" s="71"/>
      <c r="I755" s="72"/>
      <c r="J755" s="72"/>
      <c r="K755" s="36"/>
      <c r="L755" s="79">
        <v>755</v>
      </c>
      <c r="M755" s="79"/>
      <c r="N755" s="74"/>
      <c r="O755" s="81" t="s">
        <v>2181</v>
      </c>
      <c r="P755" s="83">
        <v>42919.150312500002</v>
      </c>
      <c r="Q755" s="81" t="s">
        <v>2510</v>
      </c>
      <c r="R755" s="81"/>
      <c r="S755" s="81"/>
      <c r="T755" s="81" t="s">
        <v>3475</v>
      </c>
      <c r="U755" s="83">
        <v>42919.150312500002</v>
      </c>
      <c r="V755" s="85" t="s">
        <v>4365</v>
      </c>
      <c r="W755" s="81"/>
      <c r="X755" s="81"/>
      <c r="Y755" s="84" t="s">
        <v>6365</v>
      </c>
      <c r="Z755" s="81"/>
    </row>
    <row r="756" spans="1:26" x14ac:dyDescent="0.25">
      <c r="A756" s="66" t="s">
        <v>638</v>
      </c>
      <c r="B756" s="66" t="s">
        <v>1880</v>
      </c>
      <c r="C756" s="67"/>
      <c r="D756" s="68"/>
      <c r="E756" s="69"/>
      <c r="F756" s="70"/>
      <c r="G756" s="67"/>
      <c r="H756" s="71"/>
      <c r="I756" s="72"/>
      <c r="J756" s="72"/>
      <c r="K756" s="36"/>
      <c r="L756" s="79">
        <v>756</v>
      </c>
      <c r="M756" s="79"/>
      <c r="N756" s="74"/>
      <c r="O756" s="81" t="s">
        <v>2181</v>
      </c>
      <c r="P756" s="83">
        <v>42919.150462962964</v>
      </c>
      <c r="Q756" s="81" t="s">
        <v>2511</v>
      </c>
      <c r="R756" s="81"/>
      <c r="S756" s="81"/>
      <c r="T756" s="81" t="s">
        <v>3475</v>
      </c>
      <c r="U756" s="83">
        <v>42919.150462962964</v>
      </c>
      <c r="V756" s="85" t="s">
        <v>4366</v>
      </c>
      <c r="W756" s="81"/>
      <c r="X756" s="81"/>
      <c r="Y756" s="84" t="s">
        <v>6366</v>
      </c>
      <c r="Z756" s="81"/>
    </row>
    <row r="757" spans="1:26" x14ac:dyDescent="0.25">
      <c r="A757" s="66" t="s">
        <v>639</v>
      </c>
      <c r="B757" s="66" t="s">
        <v>1881</v>
      </c>
      <c r="C757" s="67"/>
      <c r="D757" s="68"/>
      <c r="E757" s="69"/>
      <c r="F757" s="70"/>
      <c r="G757" s="67"/>
      <c r="H757" s="71"/>
      <c r="I757" s="72"/>
      <c r="J757" s="72"/>
      <c r="K757" s="36"/>
      <c r="L757" s="79">
        <v>757</v>
      </c>
      <c r="M757" s="79"/>
      <c r="N757" s="74"/>
      <c r="O757" s="81" t="s">
        <v>2181</v>
      </c>
      <c r="P757" s="83">
        <v>42919.15048611111</v>
      </c>
      <c r="Q757" s="81" t="s">
        <v>2512</v>
      </c>
      <c r="R757" s="81"/>
      <c r="S757" s="81"/>
      <c r="T757" s="81" t="s">
        <v>3475</v>
      </c>
      <c r="U757" s="83">
        <v>42919.15048611111</v>
      </c>
      <c r="V757" s="85" t="s">
        <v>4367</v>
      </c>
      <c r="W757" s="81"/>
      <c r="X757" s="81"/>
      <c r="Y757" s="84" t="s">
        <v>6367</v>
      </c>
      <c r="Z757" s="81"/>
    </row>
    <row r="758" spans="1:26" x14ac:dyDescent="0.25">
      <c r="A758" s="66" t="s">
        <v>640</v>
      </c>
      <c r="B758" s="66" t="s">
        <v>1661</v>
      </c>
      <c r="C758" s="67"/>
      <c r="D758" s="68"/>
      <c r="E758" s="69"/>
      <c r="F758" s="70"/>
      <c r="G758" s="67"/>
      <c r="H758" s="71"/>
      <c r="I758" s="72"/>
      <c r="J758" s="72"/>
      <c r="K758" s="36"/>
      <c r="L758" s="79">
        <v>758</v>
      </c>
      <c r="M758" s="79"/>
      <c r="N758" s="74"/>
      <c r="O758" s="81" t="s">
        <v>2181</v>
      </c>
      <c r="P758" s="83">
        <v>42919.150520833333</v>
      </c>
      <c r="Q758" s="81" t="s">
        <v>2454</v>
      </c>
      <c r="R758" s="81"/>
      <c r="S758" s="81"/>
      <c r="T758" s="81" t="s">
        <v>3561</v>
      </c>
      <c r="U758" s="83">
        <v>42919.150520833333</v>
      </c>
      <c r="V758" s="85" t="s">
        <v>4368</v>
      </c>
      <c r="W758" s="81"/>
      <c r="X758" s="81"/>
      <c r="Y758" s="84" t="s">
        <v>6368</v>
      </c>
      <c r="Z758" s="81"/>
    </row>
    <row r="759" spans="1:26" x14ac:dyDescent="0.25">
      <c r="A759" s="66" t="s">
        <v>641</v>
      </c>
      <c r="B759" s="66" t="s">
        <v>1882</v>
      </c>
      <c r="C759" s="67"/>
      <c r="D759" s="68"/>
      <c r="E759" s="69"/>
      <c r="F759" s="70"/>
      <c r="G759" s="67"/>
      <c r="H759" s="71"/>
      <c r="I759" s="72"/>
      <c r="J759" s="72"/>
      <c r="K759" s="36"/>
      <c r="L759" s="79">
        <v>759</v>
      </c>
      <c r="M759" s="79"/>
      <c r="N759" s="74"/>
      <c r="O759" s="81" t="s">
        <v>2181</v>
      </c>
      <c r="P759" s="83">
        <v>42919.14980324074</v>
      </c>
      <c r="Q759" s="81" t="s">
        <v>2513</v>
      </c>
      <c r="R759" s="81"/>
      <c r="S759" s="81"/>
      <c r="T759" s="81" t="s">
        <v>3475</v>
      </c>
      <c r="U759" s="83">
        <v>42919.14980324074</v>
      </c>
      <c r="V759" s="85" t="s">
        <v>4369</v>
      </c>
      <c r="W759" s="81"/>
      <c r="X759" s="81"/>
      <c r="Y759" s="84" t="s">
        <v>6369</v>
      </c>
      <c r="Z759" s="81"/>
    </row>
    <row r="760" spans="1:26" x14ac:dyDescent="0.25">
      <c r="A760" s="66" t="s">
        <v>641</v>
      </c>
      <c r="B760" s="66" t="s">
        <v>1327</v>
      </c>
      <c r="C760" s="67"/>
      <c r="D760" s="68"/>
      <c r="E760" s="69"/>
      <c r="F760" s="70"/>
      <c r="G760" s="67"/>
      <c r="H760" s="71"/>
      <c r="I760" s="72"/>
      <c r="J760" s="72"/>
      <c r="K760" s="36"/>
      <c r="L760" s="79">
        <v>760</v>
      </c>
      <c r="M760" s="79"/>
      <c r="N760" s="74"/>
      <c r="O760" s="81" t="s">
        <v>2181</v>
      </c>
      <c r="P760" s="83">
        <v>42919.150520833333</v>
      </c>
      <c r="Q760" s="81" t="s">
        <v>2188</v>
      </c>
      <c r="R760" s="81"/>
      <c r="S760" s="81"/>
      <c r="T760" s="81" t="s">
        <v>3475</v>
      </c>
      <c r="U760" s="83">
        <v>42919.150520833333</v>
      </c>
      <c r="V760" s="85" t="s">
        <v>4370</v>
      </c>
      <c r="W760" s="81"/>
      <c r="X760" s="81"/>
      <c r="Y760" s="84" t="s">
        <v>6370</v>
      </c>
      <c r="Z760" s="81"/>
    </row>
    <row r="761" spans="1:26" x14ac:dyDescent="0.25">
      <c r="A761" s="66" t="s">
        <v>642</v>
      </c>
      <c r="B761" s="66" t="s">
        <v>1801</v>
      </c>
      <c r="C761" s="67"/>
      <c r="D761" s="68"/>
      <c r="E761" s="69"/>
      <c r="F761" s="70"/>
      <c r="G761" s="67"/>
      <c r="H761" s="71"/>
      <c r="I761" s="72"/>
      <c r="J761" s="72"/>
      <c r="K761" s="36"/>
      <c r="L761" s="79">
        <v>761</v>
      </c>
      <c r="M761" s="79"/>
      <c r="N761" s="74"/>
      <c r="O761" s="81" t="s">
        <v>2181</v>
      </c>
      <c r="P761" s="83">
        <v>42919.150520833333</v>
      </c>
      <c r="Q761" s="81" t="s">
        <v>2362</v>
      </c>
      <c r="R761" s="81"/>
      <c r="S761" s="81"/>
      <c r="T761" s="81" t="s">
        <v>3475</v>
      </c>
      <c r="U761" s="83">
        <v>42919.150520833333</v>
      </c>
      <c r="V761" s="85" t="s">
        <v>4371</v>
      </c>
      <c r="W761" s="81"/>
      <c r="X761" s="81"/>
      <c r="Y761" s="84" t="s">
        <v>6371</v>
      </c>
      <c r="Z761" s="81"/>
    </row>
    <row r="762" spans="1:26" x14ac:dyDescent="0.25">
      <c r="A762" s="66" t="s">
        <v>642</v>
      </c>
      <c r="B762" s="66" t="s">
        <v>1761</v>
      </c>
      <c r="C762" s="67"/>
      <c r="D762" s="68"/>
      <c r="E762" s="69"/>
      <c r="F762" s="70"/>
      <c r="G762" s="67"/>
      <c r="H762" s="71"/>
      <c r="I762" s="72"/>
      <c r="J762" s="72"/>
      <c r="K762" s="36"/>
      <c r="L762" s="79">
        <v>762</v>
      </c>
      <c r="M762" s="79"/>
      <c r="N762" s="74"/>
      <c r="O762" s="81" t="s">
        <v>2181</v>
      </c>
      <c r="P762" s="83">
        <v>42919.150520833333</v>
      </c>
      <c r="Q762" s="81" t="s">
        <v>2362</v>
      </c>
      <c r="R762" s="81"/>
      <c r="S762" s="81"/>
      <c r="T762" s="81" t="s">
        <v>3475</v>
      </c>
      <c r="U762" s="83">
        <v>42919.150520833333</v>
      </c>
      <c r="V762" s="85" t="s">
        <v>4371</v>
      </c>
      <c r="W762" s="81"/>
      <c r="X762" s="81"/>
      <c r="Y762" s="84" t="s">
        <v>6371</v>
      </c>
      <c r="Z762" s="81"/>
    </row>
    <row r="763" spans="1:26" x14ac:dyDescent="0.25">
      <c r="A763" s="66" t="s">
        <v>643</v>
      </c>
      <c r="B763" s="66" t="s">
        <v>1661</v>
      </c>
      <c r="C763" s="67"/>
      <c r="D763" s="68"/>
      <c r="E763" s="69"/>
      <c r="F763" s="70"/>
      <c r="G763" s="67"/>
      <c r="H763" s="71"/>
      <c r="I763" s="72"/>
      <c r="J763" s="72"/>
      <c r="K763" s="36"/>
      <c r="L763" s="79">
        <v>763</v>
      </c>
      <c r="M763" s="79"/>
      <c r="N763" s="74"/>
      <c r="O763" s="81" t="s">
        <v>2181</v>
      </c>
      <c r="P763" s="83">
        <v>42919.15053240741</v>
      </c>
      <c r="Q763" s="81" t="s">
        <v>2454</v>
      </c>
      <c r="R763" s="81"/>
      <c r="S763" s="81"/>
      <c r="T763" s="81" t="s">
        <v>3561</v>
      </c>
      <c r="U763" s="83">
        <v>42919.15053240741</v>
      </c>
      <c r="V763" s="85" t="s">
        <v>4372</v>
      </c>
      <c r="W763" s="81"/>
      <c r="X763" s="81"/>
      <c r="Y763" s="84" t="s">
        <v>6372</v>
      </c>
      <c r="Z763" s="81"/>
    </row>
    <row r="764" spans="1:26" x14ac:dyDescent="0.25">
      <c r="A764" s="66" t="s">
        <v>644</v>
      </c>
      <c r="B764" s="66" t="s">
        <v>1883</v>
      </c>
      <c r="C764" s="67"/>
      <c r="D764" s="68"/>
      <c r="E764" s="69"/>
      <c r="F764" s="70"/>
      <c r="G764" s="67"/>
      <c r="H764" s="71"/>
      <c r="I764" s="72"/>
      <c r="J764" s="72"/>
      <c r="K764" s="36"/>
      <c r="L764" s="79">
        <v>764</v>
      </c>
      <c r="M764" s="79"/>
      <c r="N764" s="74"/>
      <c r="O764" s="81" t="s">
        <v>2181</v>
      </c>
      <c r="P764" s="83">
        <v>42919.150543981479</v>
      </c>
      <c r="Q764" s="81" t="s">
        <v>2514</v>
      </c>
      <c r="R764" s="85" t="s">
        <v>3248</v>
      </c>
      <c r="S764" s="81" t="s">
        <v>3437</v>
      </c>
      <c r="T764" s="81" t="s">
        <v>3475</v>
      </c>
      <c r="U764" s="83">
        <v>42919.150543981479</v>
      </c>
      <c r="V764" s="85" t="s">
        <v>4373</v>
      </c>
      <c r="W764" s="81"/>
      <c r="X764" s="81"/>
      <c r="Y764" s="84" t="s">
        <v>6373</v>
      </c>
      <c r="Z764" s="81"/>
    </row>
    <row r="765" spans="1:26" x14ac:dyDescent="0.25">
      <c r="A765" s="66" t="s">
        <v>645</v>
      </c>
      <c r="B765" s="66" t="s">
        <v>645</v>
      </c>
      <c r="C765" s="67"/>
      <c r="D765" s="68"/>
      <c r="E765" s="69"/>
      <c r="F765" s="70"/>
      <c r="G765" s="67"/>
      <c r="H765" s="71"/>
      <c r="I765" s="72"/>
      <c r="J765" s="72"/>
      <c r="K765" s="36"/>
      <c r="L765" s="79">
        <v>765</v>
      </c>
      <c r="M765" s="79"/>
      <c r="N765" s="74"/>
      <c r="O765" s="81" t="s">
        <v>179</v>
      </c>
      <c r="P765" s="83">
        <v>42919.149664351855</v>
      </c>
      <c r="Q765" s="81" t="s">
        <v>2515</v>
      </c>
      <c r="R765" s="81"/>
      <c r="S765" s="81"/>
      <c r="T765" s="81" t="s">
        <v>3582</v>
      </c>
      <c r="U765" s="83">
        <v>42919.149664351855</v>
      </c>
      <c r="V765" s="85" t="s">
        <v>4374</v>
      </c>
      <c r="W765" s="81"/>
      <c r="X765" s="81"/>
      <c r="Y765" s="84" t="s">
        <v>6374</v>
      </c>
      <c r="Z765" s="81"/>
    </row>
    <row r="766" spans="1:26" x14ac:dyDescent="0.25">
      <c r="A766" s="66" t="s">
        <v>646</v>
      </c>
      <c r="B766" s="66" t="s">
        <v>645</v>
      </c>
      <c r="C766" s="67"/>
      <c r="D766" s="68"/>
      <c r="E766" s="69"/>
      <c r="F766" s="70"/>
      <c r="G766" s="67"/>
      <c r="H766" s="71"/>
      <c r="I766" s="72"/>
      <c r="J766" s="72"/>
      <c r="K766" s="36"/>
      <c r="L766" s="79">
        <v>766</v>
      </c>
      <c r="M766" s="79"/>
      <c r="N766" s="74"/>
      <c r="O766" s="81" t="s">
        <v>2181</v>
      </c>
      <c r="P766" s="83">
        <v>42919.150555555556</v>
      </c>
      <c r="Q766" s="81" t="s">
        <v>2505</v>
      </c>
      <c r="R766" s="81"/>
      <c r="S766" s="81"/>
      <c r="T766" s="81" t="s">
        <v>3582</v>
      </c>
      <c r="U766" s="83">
        <v>42919.150555555556</v>
      </c>
      <c r="V766" s="85" t="s">
        <v>4375</v>
      </c>
      <c r="W766" s="81"/>
      <c r="X766" s="81"/>
      <c r="Y766" s="84" t="s">
        <v>6375</v>
      </c>
      <c r="Z766" s="81"/>
    </row>
    <row r="767" spans="1:26" x14ac:dyDescent="0.25">
      <c r="A767" s="66" t="s">
        <v>647</v>
      </c>
      <c r="B767" s="66" t="s">
        <v>1884</v>
      </c>
      <c r="C767" s="67"/>
      <c r="D767" s="68"/>
      <c r="E767" s="69"/>
      <c r="F767" s="70"/>
      <c r="G767" s="67"/>
      <c r="H767" s="71"/>
      <c r="I767" s="72"/>
      <c r="J767" s="72"/>
      <c r="K767" s="36"/>
      <c r="L767" s="79">
        <v>767</v>
      </c>
      <c r="M767" s="79"/>
      <c r="N767" s="74"/>
      <c r="O767" s="81" t="s">
        <v>2181</v>
      </c>
      <c r="P767" s="83">
        <v>42919.146215277775</v>
      </c>
      <c r="Q767" s="81" t="s">
        <v>2516</v>
      </c>
      <c r="R767" s="81"/>
      <c r="S767" s="81"/>
      <c r="T767" s="81" t="s">
        <v>3583</v>
      </c>
      <c r="U767" s="83">
        <v>42919.146215277775</v>
      </c>
      <c r="V767" s="85" t="s">
        <v>4376</v>
      </c>
      <c r="W767" s="81"/>
      <c r="X767" s="81"/>
      <c r="Y767" s="84" t="s">
        <v>6376</v>
      </c>
      <c r="Z767" s="81"/>
    </row>
    <row r="768" spans="1:26" x14ac:dyDescent="0.25">
      <c r="A768" s="66" t="s">
        <v>647</v>
      </c>
      <c r="B768" s="66" t="s">
        <v>1885</v>
      </c>
      <c r="C768" s="67"/>
      <c r="D768" s="68"/>
      <c r="E768" s="69"/>
      <c r="F768" s="70"/>
      <c r="G768" s="67"/>
      <c r="H768" s="71"/>
      <c r="I768" s="72"/>
      <c r="J768" s="72"/>
      <c r="K768" s="36"/>
      <c r="L768" s="79">
        <v>768</v>
      </c>
      <c r="M768" s="79"/>
      <c r="N768" s="74"/>
      <c r="O768" s="81" t="s">
        <v>2181</v>
      </c>
      <c r="P768" s="83">
        <v>42919.146215277775</v>
      </c>
      <c r="Q768" s="81" t="s">
        <v>2516</v>
      </c>
      <c r="R768" s="81"/>
      <c r="S768" s="81"/>
      <c r="T768" s="81" t="s">
        <v>3583</v>
      </c>
      <c r="U768" s="83">
        <v>42919.146215277775</v>
      </c>
      <c r="V768" s="85" t="s">
        <v>4376</v>
      </c>
      <c r="W768" s="81"/>
      <c r="X768" s="81"/>
      <c r="Y768" s="84" t="s">
        <v>6376</v>
      </c>
      <c r="Z768" s="81"/>
    </row>
    <row r="769" spans="1:26" x14ac:dyDescent="0.25">
      <c r="A769" s="66" t="s">
        <v>647</v>
      </c>
      <c r="B769" s="66" t="s">
        <v>1886</v>
      </c>
      <c r="C769" s="67"/>
      <c r="D769" s="68"/>
      <c r="E769" s="69"/>
      <c r="F769" s="70"/>
      <c r="G769" s="67"/>
      <c r="H769" s="71"/>
      <c r="I769" s="72"/>
      <c r="J769" s="72"/>
      <c r="K769" s="36"/>
      <c r="L769" s="79">
        <v>769</v>
      </c>
      <c r="M769" s="79"/>
      <c r="N769" s="74"/>
      <c r="O769" s="81" t="s">
        <v>2182</v>
      </c>
      <c r="P769" s="83">
        <v>42919.150659722225</v>
      </c>
      <c r="Q769" s="81" t="s">
        <v>2517</v>
      </c>
      <c r="R769" s="81"/>
      <c r="S769" s="81"/>
      <c r="T769" s="81" t="s">
        <v>3584</v>
      </c>
      <c r="U769" s="83">
        <v>42919.150659722225</v>
      </c>
      <c r="V769" s="85" t="s">
        <v>4377</v>
      </c>
      <c r="W769" s="81"/>
      <c r="X769" s="81"/>
      <c r="Y769" s="84" t="s">
        <v>6377</v>
      </c>
      <c r="Z769" s="81"/>
    </row>
    <row r="770" spans="1:26" x14ac:dyDescent="0.25">
      <c r="A770" s="66" t="s">
        <v>647</v>
      </c>
      <c r="B770" s="66" t="s">
        <v>1887</v>
      </c>
      <c r="C770" s="67"/>
      <c r="D770" s="68"/>
      <c r="E770" s="69"/>
      <c r="F770" s="70"/>
      <c r="G770" s="67"/>
      <c r="H770" s="71"/>
      <c r="I770" s="72"/>
      <c r="J770" s="72"/>
      <c r="K770" s="36"/>
      <c r="L770" s="79">
        <v>770</v>
      </c>
      <c r="M770" s="79"/>
      <c r="N770" s="74"/>
      <c r="O770" s="81" t="s">
        <v>2181</v>
      </c>
      <c r="P770" s="83">
        <v>42919.146215277775</v>
      </c>
      <c r="Q770" s="81" t="s">
        <v>2516</v>
      </c>
      <c r="R770" s="81"/>
      <c r="S770" s="81"/>
      <c r="T770" s="81" t="s">
        <v>3583</v>
      </c>
      <c r="U770" s="83">
        <v>42919.146215277775</v>
      </c>
      <c r="V770" s="85" t="s">
        <v>4376</v>
      </c>
      <c r="W770" s="81"/>
      <c r="X770" s="81"/>
      <c r="Y770" s="84" t="s">
        <v>6376</v>
      </c>
      <c r="Z770" s="81"/>
    </row>
    <row r="771" spans="1:26" x14ac:dyDescent="0.25">
      <c r="A771" s="66" t="s">
        <v>647</v>
      </c>
      <c r="B771" s="66" t="s">
        <v>1800</v>
      </c>
      <c r="C771" s="67"/>
      <c r="D771" s="68"/>
      <c r="E771" s="69"/>
      <c r="F771" s="70"/>
      <c r="G771" s="67"/>
      <c r="H771" s="71"/>
      <c r="I771" s="72"/>
      <c r="J771" s="72"/>
      <c r="K771" s="36"/>
      <c r="L771" s="79">
        <v>771</v>
      </c>
      <c r="M771" s="79"/>
      <c r="N771" s="74"/>
      <c r="O771" s="81" t="s">
        <v>2181</v>
      </c>
      <c r="P771" s="83">
        <v>42919.146215277775</v>
      </c>
      <c r="Q771" s="81" t="s">
        <v>2516</v>
      </c>
      <c r="R771" s="81"/>
      <c r="S771" s="81"/>
      <c r="T771" s="81" t="s">
        <v>3583</v>
      </c>
      <c r="U771" s="83">
        <v>42919.146215277775</v>
      </c>
      <c r="V771" s="85" t="s">
        <v>4376</v>
      </c>
      <c r="W771" s="81"/>
      <c r="X771" s="81"/>
      <c r="Y771" s="84" t="s">
        <v>6376</v>
      </c>
      <c r="Z771" s="81"/>
    </row>
    <row r="772" spans="1:26" x14ac:dyDescent="0.25">
      <c r="A772" s="66" t="s">
        <v>648</v>
      </c>
      <c r="B772" s="66" t="s">
        <v>1589</v>
      </c>
      <c r="C772" s="67"/>
      <c r="D772" s="68"/>
      <c r="E772" s="69"/>
      <c r="F772" s="70"/>
      <c r="G772" s="67"/>
      <c r="H772" s="71"/>
      <c r="I772" s="72"/>
      <c r="J772" s="72"/>
      <c r="K772" s="36"/>
      <c r="L772" s="79">
        <v>772</v>
      </c>
      <c r="M772" s="79"/>
      <c r="N772" s="74"/>
      <c r="O772" s="81" t="s">
        <v>2181</v>
      </c>
      <c r="P772" s="83">
        <v>42919.150694444441</v>
      </c>
      <c r="Q772" s="81" t="s">
        <v>2191</v>
      </c>
      <c r="R772" s="81"/>
      <c r="S772" s="81"/>
      <c r="T772" s="81" t="s">
        <v>3475</v>
      </c>
      <c r="U772" s="83">
        <v>42919.150694444441</v>
      </c>
      <c r="V772" s="85" t="s">
        <v>4378</v>
      </c>
      <c r="W772" s="81"/>
      <c r="X772" s="81"/>
      <c r="Y772" s="84" t="s">
        <v>6378</v>
      </c>
      <c r="Z772" s="81"/>
    </row>
    <row r="773" spans="1:26" x14ac:dyDescent="0.25">
      <c r="A773" s="66" t="s">
        <v>649</v>
      </c>
      <c r="B773" s="66" t="s">
        <v>649</v>
      </c>
      <c r="C773" s="67"/>
      <c r="D773" s="68"/>
      <c r="E773" s="69"/>
      <c r="F773" s="70"/>
      <c r="G773" s="67"/>
      <c r="H773" s="71"/>
      <c r="I773" s="72"/>
      <c r="J773" s="72"/>
      <c r="K773" s="36"/>
      <c r="L773" s="79">
        <v>773</v>
      </c>
      <c r="M773" s="79"/>
      <c r="N773" s="74"/>
      <c r="O773" s="81" t="s">
        <v>179</v>
      </c>
      <c r="P773" s="83">
        <v>42919.150694444441</v>
      </c>
      <c r="Q773" s="81" t="s">
        <v>2518</v>
      </c>
      <c r="R773" s="85" t="s">
        <v>3249</v>
      </c>
      <c r="S773" s="81" t="s">
        <v>3438</v>
      </c>
      <c r="T773" s="81" t="s">
        <v>3585</v>
      </c>
      <c r="U773" s="83">
        <v>42919.150694444441</v>
      </c>
      <c r="V773" s="85" t="s">
        <v>4379</v>
      </c>
      <c r="W773" s="81"/>
      <c r="X773" s="81"/>
      <c r="Y773" s="84" t="s">
        <v>6379</v>
      </c>
      <c r="Z773" s="81"/>
    </row>
    <row r="774" spans="1:26" x14ac:dyDescent="0.25">
      <c r="A774" s="66" t="s">
        <v>650</v>
      </c>
      <c r="B774" s="66" t="s">
        <v>650</v>
      </c>
      <c r="C774" s="67"/>
      <c r="D774" s="68"/>
      <c r="E774" s="69"/>
      <c r="F774" s="70"/>
      <c r="G774" s="67"/>
      <c r="H774" s="71"/>
      <c r="I774" s="72"/>
      <c r="J774" s="72"/>
      <c r="K774" s="36"/>
      <c r="L774" s="79">
        <v>774</v>
      </c>
      <c r="M774" s="79"/>
      <c r="N774" s="74"/>
      <c r="O774" s="81" t="s">
        <v>179</v>
      </c>
      <c r="P774" s="83">
        <v>42919.150752314818</v>
      </c>
      <c r="Q774" s="81" t="s">
        <v>2519</v>
      </c>
      <c r="R774" s="81"/>
      <c r="S774" s="81"/>
      <c r="T774" s="81" t="s">
        <v>3475</v>
      </c>
      <c r="U774" s="83">
        <v>42919.150752314818</v>
      </c>
      <c r="V774" s="85" t="s">
        <v>4380</v>
      </c>
      <c r="W774" s="81"/>
      <c r="X774" s="81"/>
      <c r="Y774" s="84" t="s">
        <v>6380</v>
      </c>
      <c r="Z774" s="81"/>
    </row>
    <row r="775" spans="1:26" x14ac:dyDescent="0.25">
      <c r="A775" s="66" t="s">
        <v>651</v>
      </c>
      <c r="B775" s="66" t="s">
        <v>651</v>
      </c>
      <c r="C775" s="67"/>
      <c r="D775" s="68"/>
      <c r="E775" s="69"/>
      <c r="F775" s="70"/>
      <c r="G775" s="67"/>
      <c r="H775" s="71"/>
      <c r="I775" s="72"/>
      <c r="J775" s="72"/>
      <c r="K775" s="36"/>
      <c r="L775" s="79">
        <v>775</v>
      </c>
      <c r="M775" s="79"/>
      <c r="N775" s="74"/>
      <c r="O775" s="81" t="s">
        <v>179</v>
      </c>
      <c r="P775" s="83">
        <v>42919.145324074074</v>
      </c>
      <c r="Q775" s="81" t="s">
        <v>2520</v>
      </c>
      <c r="R775" s="81"/>
      <c r="S775" s="81"/>
      <c r="T775" s="81" t="s">
        <v>3476</v>
      </c>
      <c r="U775" s="83">
        <v>42919.145324074074</v>
      </c>
      <c r="V775" s="85" t="s">
        <v>4381</v>
      </c>
      <c r="W775" s="81"/>
      <c r="X775" s="81"/>
      <c r="Y775" s="84" t="s">
        <v>6381</v>
      </c>
      <c r="Z775" s="81"/>
    </row>
    <row r="776" spans="1:26" x14ac:dyDescent="0.25">
      <c r="A776" s="66" t="s">
        <v>651</v>
      </c>
      <c r="B776" s="66" t="s">
        <v>651</v>
      </c>
      <c r="C776" s="67"/>
      <c r="D776" s="68"/>
      <c r="E776" s="69"/>
      <c r="F776" s="70"/>
      <c r="G776" s="67"/>
      <c r="H776" s="71"/>
      <c r="I776" s="72"/>
      <c r="J776" s="72"/>
      <c r="K776" s="36"/>
      <c r="L776" s="79">
        <v>776</v>
      </c>
      <c r="M776" s="79"/>
      <c r="N776" s="74"/>
      <c r="O776" s="81" t="s">
        <v>179</v>
      </c>
      <c r="P776" s="83">
        <v>42919.15079861111</v>
      </c>
      <c r="Q776" s="81" t="s">
        <v>2521</v>
      </c>
      <c r="R776" s="85" t="s">
        <v>3250</v>
      </c>
      <c r="S776" s="81" t="s">
        <v>3412</v>
      </c>
      <c r="T776" s="81" t="s">
        <v>3517</v>
      </c>
      <c r="U776" s="83">
        <v>42919.15079861111</v>
      </c>
      <c r="V776" s="85" t="s">
        <v>4382</v>
      </c>
      <c r="W776" s="81"/>
      <c r="X776" s="81"/>
      <c r="Y776" s="84" t="s">
        <v>6382</v>
      </c>
      <c r="Z776" s="81"/>
    </row>
    <row r="777" spans="1:26" x14ac:dyDescent="0.25">
      <c r="A777" s="66" t="s">
        <v>652</v>
      </c>
      <c r="B777" s="66" t="s">
        <v>1724</v>
      </c>
      <c r="C777" s="67"/>
      <c r="D777" s="68"/>
      <c r="E777" s="69"/>
      <c r="F777" s="70"/>
      <c r="G777" s="67"/>
      <c r="H777" s="71"/>
      <c r="I777" s="72"/>
      <c r="J777" s="72"/>
      <c r="K777" s="36"/>
      <c r="L777" s="79">
        <v>777</v>
      </c>
      <c r="M777" s="79"/>
      <c r="N777" s="74"/>
      <c r="O777" s="81" t="s">
        <v>2181</v>
      </c>
      <c r="P777" s="83">
        <v>42919.149768518517</v>
      </c>
      <c r="Q777" s="81" t="s">
        <v>2253</v>
      </c>
      <c r="R777" s="81"/>
      <c r="S777" s="81"/>
      <c r="T777" s="81" t="s">
        <v>3508</v>
      </c>
      <c r="U777" s="83">
        <v>42919.149768518517</v>
      </c>
      <c r="V777" s="85" t="s">
        <v>4383</v>
      </c>
      <c r="W777" s="81"/>
      <c r="X777" s="81"/>
      <c r="Y777" s="84" t="s">
        <v>6383</v>
      </c>
      <c r="Z777" s="81"/>
    </row>
    <row r="778" spans="1:26" x14ac:dyDescent="0.25">
      <c r="A778" s="66" t="s">
        <v>652</v>
      </c>
      <c r="B778" s="66" t="s">
        <v>1694</v>
      </c>
      <c r="C778" s="67"/>
      <c r="D778" s="68"/>
      <c r="E778" s="69"/>
      <c r="F778" s="70"/>
      <c r="G778" s="67"/>
      <c r="H778" s="71"/>
      <c r="I778" s="72"/>
      <c r="J778" s="72"/>
      <c r="K778" s="36"/>
      <c r="L778" s="79">
        <v>778</v>
      </c>
      <c r="M778" s="79"/>
      <c r="N778" s="74"/>
      <c r="O778" s="81" t="s">
        <v>2181</v>
      </c>
      <c r="P778" s="83">
        <v>42919.15079861111</v>
      </c>
      <c r="Q778" s="81" t="s">
        <v>2219</v>
      </c>
      <c r="R778" s="81"/>
      <c r="S778" s="81"/>
      <c r="T778" s="81" t="s">
        <v>3475</v>
      </c>
      <c r="U778" s="83">
        <v>42919.15079861111</v>
      </c>
      <c r="V778" s="85" t="s">
        <v>4384</v>
      </c>
      <c r="W778" s="81"/>
      <c r="X778" s="81"/>
      <c r="Y778" s="84" t="s">
        <v>6384</v>
      </c>
      <c r="Z778" s="81"/>
    </row>
    <row r="779" spans="1:26" x14ac:dyDescent="0.25">
      <c r="A779" s="66" t="s">
        <v>653</v>
      </c>
      <c r="B779" s="66" t="s">
        <v>1698</v>
      </c>
      <c r="C779" s="67"/>
      <c r="D779" s="68"/>
      <c r="E779" s="69"/>
      <c r="F779" s="70"/>
      <c r="G779" s="67"/>
      <c r="H779" s="71"/>
      <c r="I779" s="72"/>
      <c r="J779" s="72"/>
      <c r="K779" s="36"/>
      <c r="L779" s="79">
        <v>779</v>
      </c>
      <c r="M779" s="79"/>
      <c r="N779" s="74"/>
      <c r="O779" s="81" t="s">
        <v>2182</v>
      </c>
      <c r="P779" s="83">
        <v>42919.150810185187</v>
      </c>
      <c r="Q779" s="81" t="s">
        <v>2522</v>
      </c>
      <c r="R779" s="81"/>
      <c r="S779" s="81"/>
      <c r="T779" s="81" t="s">
        <v>3476</v>
      </c>
      <c r="U779" s="83">
        <v>42919.150810185187</v>
      </c>
      <c r="V779" s="85" t="s">
        <v>4385</v>
      </c>
      <c r="W779" s="81"/>
      <c r="X779" s="81"/>
      <c r="Y779" s="84" t="s">
        <v>6385</v>
      </c>
      <c r="Z779" s="84" t="s">
        <v>7800</v>
      </c>
    </row>
    <row r="780" spans="1:26" x14ac:dyDescent="0.25">
      <c r="A780" s="66" t="s">
        <v>654</v>
      </c>
      <c r="B780" s="66" t="s">
        <v>1888</v>
      </c>
      <c r="C780" s="67"/>
      <c r="D780" s="68"/>
      <c r="E780" s="69"/>
      <c r="F780" s="70"/>
      <c r="G780" s="67"/>
      <c r="H780" s="71"/>
      <c r="I780" s="72"/>
      <c r="J780" s="72"/>
      <c r="K780" s="36"/>
      <c r="L780" s="79">
        <v>780</v>
      </c>
      <c r="M780" s="79"/>
      <c r="N780" s="74"/>
      <c r="O780" s="81" t="s">
        <v>2182</v>
      </c>
      <c r="P780" s="83">
        <v>42919.15084490741</v>
      </c>
      <c r="Q780" s="81" t="s">
        <v>2523</v>
      </c>
      <c r="R780" s="81"/>
      <c r="S780" s="81"/>
      <c r="T780" s="81" t="s">
        <v>3475</v>
      </c>
      <c r="U780" s="83">
        <v>42919.15084490741</v>
      </c>
      <c r="V780" s="85" t="s">
        <v>4386</v>
      </c>
      <c r="W780" s="81"/>
      <c r="X780" s="81"/>
      <c r="Y780" s="84" t="s">
        <v>6386</v>
      </c>
      <c r="Z780" s="81"/>
    </row>
    <row r="781" spans="1:26" x14ac:dyDescent="0.25">
      <c r="A781" s="66" t="s">
        <v>655</v>
      </c>
      <c r="B781" s="66" t="s">
        <v>1889</v>
      </c>
      <c r="C781" s="67"/>
      <c r="D781" s="68"/>
      <c r="E781" s="69"/>
      <c r="F781" s="70"/>
      <c r="G781" s="67"/>
      <c r="H781" s="71"/>
      <c r="I781" s="72"/>
      <c r="J781" s="72"/>
      <c r="K781" s="36"/>
      <c r="L781" s="79">
        <v>781</v>
      </c>
      <c r="M781" s="79"/>
      <c r="N781" s="74"/>
      <c r="O781" s="81" t="s">
        <v>2181</v>
      </c>
      <c r="P781" s="83">
        <v>42919.15084490741</v>
      </c>
      <c r="Q781" s="81" t="s">
        <v>2524</v>
      </c>
      <c r="R781" s="81"/>
      <c r="S781" s="81"/>
      <c r="T781" s="81" t="s">
        <v>3586</v>
      </c>
      <c r="U781" s="83">
        <v>42919.15084490741</v>
      </c>
      <c r="V781" s="85" t="s">
        <v>4387</v>
      </c>
      <c r="W781" s="81"/>
      <c r="X781" s="81"/>
      <c r="Y781" s="84" t="s">
        <v>6387</v>
      </c>
      <c r="Z781" s="81"/>
    </row>
    <row r="782" spans="1:26" x14ac:dyDescent="0.25">
      <c r="A782" s="66" t="s">
        <v>655</v>
      </c>
      <c r="B782" s="66" t="s">
        <v>1890</v>
      </c>
      <c r="C782" s="67"/>
      <c r="D782" s="68"/>
      <c r="E782" s="69"/>
      <c r="F782" s="70"/>
      <c r="G782" s="67"/>
      <c r="H782" s="71"/>
      <c r="I782" s="72"/>
      <c r="J782" s="72"/>
      <c r="K782" s="36"/>
      <c r="L782" s="79">
        <v>782</v>
      </c>
      <c r="M782" s="79"/>
      <c r="N782" s="74"/>
      <c r="O782" s="81" t="s">
        <v>2181</v>
      </c>
      <c r="P782" s="83">
        <v>42919.15084490741</v>
      </c>
      <c r="Q782" s="81" t="s">
        <v>2524</v>
      </c>
      <c r="R782" s="81"/>
      <c r="S782" s="81"/>
      <c r="T782" s="81" t="s">
        <v>3586</v>
      </c>
      <c r="U782" s="83">
        <v>42919.15084490741</v>
      </c>
      <c r="V782" s="85" t="s">
        <v>4387</v>
      </c>
      <c r="W782" s="81"/>
      <c r="X782" s="81"/>
      <c r="Y782" s="84" t="s">
        <v>6387</v>
      </c>
      <c r="Z782" s="81"/>
    </row>
    <row r="783" spans="1:26" x14ac:dyDescent="0.25">
      <c r="A783" s="66" t="s">
        <v>656</v>
      </c>
      <c r="B783" s="66" t="s">
        <v>1181</v>
      </c>
      <c r="C783" s="67"/>
      <c r="D783" s="68"/>
      <c r="E783" s="69"/>
      <c r="F783" s="70"/>
      <c r="G783" s="67"/>
      <c r="H783" s="71"/>
      <c r="I783" s="72"/>
      <c r="J783" s="72"/>
      <c r="K783" s="36"/>
      <c r="L783" s="79">
        <v>783</v>
      </c>
      <c r="M783" s="79"/>
      <c r="N783" s="74"/>
      <c r="O783" s="81" t="s">
        <v>2181</v>
      </c>
      <c r="P783" s="83">
        <v>42919.150891203702</v>
      </c>
      <c r="Q783" s="81" t="s">
        <v>2525</v>
      </c>
      <c r="R783" s="81"/>
      <c r="S783" s="81"/>
      <c r="T783" s="81" t="s">
        <v>3475</v>
      </c>
      <c r="U783" s="83">
        <v>42919.150891203702</v>
      </c>
      <c r="V783" s="85" t="s">
        <v>4388</v>
      </c>
      <c r="W783" s="81"/>
      <c r="X783" s="81"/>
      <c r="Y783" s="84" t="s">
        <v>6388</v>
      </c>
      <c r="Z783" s="81"/>
    </row>
    <row r="784" spans="1:26" x14ac:dyDescent="0.25">
      <c r="A784" s="66" t="s">
        <v>657</v>
      </c>
      <c r="B784" s="66" t="s">
        <v>1729</v>
      </c>
      <c r="C784" s="67"/>
      <c r="D784" s="68"/>
      <c r="E784" s="69"/>
      <c r="F784" s="70"/>
      <c r="G784" s="67"/>
      <c r="H784" s="71"/>
      <c r="I784" s="72"/>
      <c r="J784" s="72"/>
      <c r="K784" s="36"/>
      <c r="L784" s="79">
        <v>784</v>
      </c>
      <c r="M784" s="79"/>
      <c r="N784" s="74"/>
      <c r="O784" s="81" t="s">
        <v>2181</v>
      </c>
      <c r="P784" s="83">
        <v>42919.150960648149</v>
      </c>
      <c r="Q784" s="81" t="s">
        <v>2262</v>
      </c>
      <c r="R784" s="81"/>
      <c r="S784" s="81"/>
      <c r="T784" s="81" t="s">
        <v>3475</v>
      </c>
      <c r="U784" s="83">
        <v>42919.150960648149</v>
      </c>
      <c r="V784" s="85" t="s">
        <v>4389</v>
      </c>
      <c r="W784" s="81"/>
      <c r="X784" s="81"/>
      <c r="Y784" s="84" t="s">
        <v>6389</v>
      </c>
      <c r="Z784" s="81"/>
    </row>
    <row r="785" spans="1:26" x14ac:dyDescent="0.25">
      <c r="A785" s="66" t="s">
        <v>658</v>
      </c>
      <c r="B785" s="66" t="s">
        <v>1694</v>
      </c>
      <c r="C785" s="67"/>
      <c r="D785" s="68"/>
      <c r="E785" s="69"/>
      <c r="F785" s="70"/>
      <c r="G785" s="67"/>
      <c r="H785" s="71"/>
      <c r="I785" s="72"/>
      <c r="J785" s="72"/>
      <c r="K785" s="36"/>
      <c r="L785" s="79">
        <v>785</v>
      </c>
      <c r="M785" s="79"/>
      <c r="N785" s="74"/>
      <c r="O785" s="81" t="s">
        <v>2181</v>
      </c>
      <c r="P785" s="83">
        <v>42919.151006944441</v>
      </c>
      <c r="Q785" s="81" t="s">
        <v>2219</v>
      </c>
      <c r="R785" s="81"/>
      <c r="S785" s="81"/>
      <c r="T785" s="81" t="s">
        <v>3475</v>
      </c>
      <c r="U785" s="83">
        <v>42919.151006944441</v>
      </c>
      <c r="V785" s="85" t="s">
        <v>4390</v>
      </c>
      <c r="W785" s="81"/>
      <c r="X785" s="81"/>
      <c r="Y785" s="84" t="s">
        <v>6390</v>
      </c>
      <c r="Z785" s="81"/>
    </row>
    <row r="786" spans="1:26" x14ac:dyDescent="0.25">
      <c r="A786" s="66" t="s">
        <v>659</v>
      </c>
      <c r="B786" s="66" t="s">
        <v>659</v>
      </c>
      <c r="C786" s="67"/>
      <c r="D786" s="68"/>
      <c r="E786" s="69"/>
      <c r="F786" s="70"/>
      <c r="G786" s="67"/>
      <c r="H786" s="71"/>
      <c r="I786" s="72"/>
      <c r="J786" s="72"/>
      <c r="K786" s="36"/>
      <c r="L786" s="79">
        <v>786</v>
      </c>
      <c r="M786" s="79"/>
      <c r="N786" s="74"/>
      <c r="O786" s="81" t="s">
        <v>179</v>
      </c>
      <c r="P786" s="83">
        <v>42919.149386574078</v>
      </c>
      <c r="Q786" s="81" t="s">
        <v>2526</v>
      </c>
      <c r="R786" s="81"/>
      <c r="S786" s="81"/>
      <c r="T786" s="81" t="s">
        <v>3587</v>
      </c>
      <c r="U786" s="83">
        <v>42919.149386574078</v>
      </c>
      <c r="V786" s="85" t="s">
        <v>4391</v>
      </c>
      <c r="W786" s="81"/>
      <c r="X786" s="81"/>
      <c r="Y786" s="84" t="s">
        <v>6391</v>
      </c>
      <c r="Z786" s="81"/>
    </row>
    <row r="787" spans="1:26" x14ac:dyDescent="0.25">
      <c r="A787" s="66" t="s">
        <v>659</v>
      </c>
      <c r="B787" s="66" t="s">
        <v>659</v>
      </c>
      <c r="C787" s="67"/>
      <c r="D787" s="68"/>
      <c r="E787" s="69"/>
      <c r="F787" s="70"/>
      <c r="G787" s="67"/>
      <c r="H787" s="71"/>
      <c r="I787" s="72"/>
      <c r="J787" s="72"/>
      <c r="K787" s="36"/>
      <c r="L787" s="79">
        <v>787</v>
      </c>
      <c r="M787" s="79"/>
      <c r="N787" s="74"/>
      <c r="O787" s="81" t="s">
        <v>179</v>
      </c>
      <c r="P787" s="83">
        <v>42919.151053240741</v>
      </c>
      <c r="Q787" s="81" t="s">
        <v>2527</v>
      </c>
      <c r="R787" s="81"/>
      <c r="S787" s="81"/>
      <c r="T787" s="81" t="s">
        <v>3588</v>
      </c>
      <c r="U787" s="83">
        <v>42919.151053240741</v>
      </c>
      <c r="V787" s="85" t="s">
        <v>4392</v>
      </c>
      <c r="W787" s="81"/>
      <c r="X787" s="81"/>
      <c r="Y787" s="84" t="s">
        <v>6392</v>
      </c>
      <c r="Z787" s="81"/>
    </row>
    <row r="788" spans="1:26" x14ac:dyDescent="0.25">
      <c r="A788" s="66" t="s">
        <v>660</v>
      </c>
      <c r="B788" s="66" t="s">
        <v>1793</v>
      </c>
      <c r="C788" s="67"/>
      <c r="D788" s="68"/>
      <c r="E788" s="69"/>
      <c r="F788" s="70"/>
      <c r="G788" s="67"/>
      <c r="H788" s="71"/>
      <c r="I788" s="72"/>
      <c r="J788" s="72"/>
      <c r="K788" s="36"/>
      <c r="L788" s="79">
        <v>788</v>
      </c>
      <c r="M788" s="79"/>
      <c r="N788" s="74"/>
      <c r="O788" s="81" t="s">
        <v>2181</v>
      </c>
      <c r="P788" s="83">
        <v>42919.150312500002</v>
      </c>
      <c r="Q788" s="81" t="s">
        <v>2344</v>
      </c>
      <c r="R788" s="81"/>
      <c r="S788" s="81"/>
      <c r="T788" s="81" t="s">
        <v>3538</v>
      </c>
      <c r="U788" s="83">
        <v>42919.150312500002</v>
      </c>
      <c r="V788" s="85" t="s">
        <v>4393</v>
      </c>
      <c r="W788" s="81"/>
      <c r="X788" s="81"/>
      <c r="Y788" s="84" t="s">
        <v>6393</v>
      </c>
      <c r="Z788" s="81"/>
    </row>
    <row r="789" spans="1:26" x14ac:dyDescent="0.25">
      <c r="A789" s="66" t="s">
        <v>660</v>
      </c>
      <c r="B789" s="66" t="s">
        <v>1793</v>
      </c>
      <c r="C789" s="67"/>
      <c r="D789" s="68"/>
      <c r="E789" s="69"/>
      <c r="F789" s="70"/>
      <c r="G789" s="67"/>
      <c r="H789" s="71"/>
      <c r="I789" s="72"/>
      <c r="J789" s="72"/>
      <c r="K789" s="36"/>
      <c r="L789" s="79">
        <v>789</v>
      </c>
      <c r="M789" s="79"/>
      <c r="N789" s="74"/>
      <c r="O789" s="81" t="s">
        <v>2181</v>
      </c>
      <c r="P789" s="83">
        <v>42919.150856481479</v>
      </c>
      <c r="Q789" s="81" t="s">
        <v>2345</v>
      </c>
      <c r="R789" s="81"/>
      <c r="S789" s="81"/>
      <c r="T789" s="81" t="s">
        <v>3539</v>
      </c>
      <c r="U789" s="83">
        <v>42919.150856481479</v>
      </c>
      <c r="V789" s="85" t="s">
        <v>4394</v>
      </c>
      <c r="W789" s="81"/>
      <c r="X789" s="81"/>
      <c r="Y789" s="84" t="s">
        <v>6394</v>
      </c>
      <c r="Z789" s="81"/>
    </row>
    <row r="790" spans="1:26" x14ac:dyDescent="0.25">
      <c r="A790" s="66" t="s">
        <v>660</v>
      </c>
      <c r="B790" s="66" t="s">
        <v>1793</v>
      </c>
      <c r="C790" s="67"/>
      <c r="D790" s="68"/>
      <c r="E790" s="69"/>
      <c r="F790" s="70"/>
      <c r="G790" s="67"/>
      <c r="H790" s="71"/>
      <c r="I790" s="72"/>
      <c r="J790" s="72"/>
      <c r="K790" s="36"/>
      <c r="L790" s="79">
        <v>790</v>
      </c>
      <c r="M790" s="79"/>
      <c r="N790" s="74"/>
      <c r="O790" s="81" t="s">
        <v>2181</v>
      </c>
      <c r="P790" s="83">
        <v>42919.151087962964</v>
      </c>
      <c r="Q790" s="81" t="s">
        <v>2346</v>
      </c>
      <c r="R790" s="81"/>
      <c r="S790" s="81"/>
      <c r="T790" s="81" t="s">
        <v>3540</v>
      </c>
      <c r="U790" s="83">
        <v>42919.151087962964</v>
      </c>
      <c r="V790" s="85" t="s">
        <v>4395</v>
      </c>
      <c r="W790" s="81"/>
      <c r="X790" s="81"/>
      <c r="Y790" s="84" t="s">
        <v>6395</v>
      </c>
      <c r="Z790" s="81"/>
    </row>
    <row r="791" spans="1:26" x14ac:dyDescent="0.25">
      <c r="A791" s="66" t="s">
        <v>661</v>
      </c>
      <c r="B791" s="66" t="s">
        <v>1891</v>
      </c>
      <c r="C791" s="67"/>
      <c r="D791" s="68"/>
      <c r="E791" s="69"/>
      <c r="F791" s="70"/>
      <c r="G791" s="67"/>
      <c r="H791" s="71"/>
      <c r="I791" s="72"/>
      <c r="J791" s="72"/>
      <c r="K791" s="36"/>
      <c r="L791" s="79">
        <v>791</v>
      </c>
      <c r="M791" s="79"/>
      <c r="N791" s="74"/>
      <c r="O791" s="81" t="s">
        <v>2182</v>
      </c>
      <c r="P791" s="83">
        <v>42919.149583333332</v>
      </c>
      <c r="Q791" s="81" t="s">
        <v>2528</v>
      </c>
      <c r="R791" s="81"/>
      <c r="S791" s="81"/>
      <c r="T791" s="81" t="s">
        <v>3589</v>
      </c>
      <c r="U791" s="83">
        <v>42919.149583333332</v>
      </c>
      <c r="V791" s="85" t="s">
        <v>4396</v>
      </c>
      <c r="W791" s="81"/>
      <c r="X791" s="81"/>
      <c r="Y791" s="84" t="s">
        <v>6396</v>
      </c>
      <c r="Z791" s="84" t="s">
        <v>7801</v>
      </c>
    </row>
    <row r="792" spans="1:26" x14ac:dyDescent="0.25">
      <c r="A792" s="66" t="s">
        <v>661</v>
      </c>
      <c r="B792" s="66" t="s">
        <v>1892</v>
      </c>
      <c r="C792" s="67"/>
      <c r="D792" s="68"/>
      <c r="E792" s="69"/>
      <c r="F792" s="70"/>
      <c r="G792" s="67"/>
      <c r="H792" s="71"/>
      <c r="I792" s="72"/>
      <c r="J792" s="72"/>
      <c r="K792" s="36"/>
      <c r="L792" s="79">
        <v>792</v>
      </c>
      <c r="M792" s="79"/>
      <c r="N792" s="74"/>
      <c r="O792" s="81" t="s">
        <v>2181</v>
      </c>
      <c r="P792" s="83">
        <v>42919.149583333332</v>
      </c>
      <c r="Q792" s="81" t="s">
        <v>2528</v>
      </c>
      <c r="R792" s="81"/>
      <c r="S792" s="81"/>
      <c r="T792" s="81" t="s">
        <v>3589</v>
      </c>
      <c r="U792" s="83">
        <v>42919.149583333332</v>
      </c>
      <c r="V792" s="85" t="s">
        <v>4396</v>
      </c>
      <c r="W792" s="81"/>
      <c r="X792" s="81"/>
      <c r="Y792" s="84" t="s">
        <v>6396</v>
      </c>
      <c r="Z792" s="84" t="s">
        <v>7801</v>
      </c>
    </row>
    <row r="793" spans="1:26" x14ac:dyDescent="0.25">
      <c r="A793" s="66" t="s">
        <v>661</v>
      </c>
      <c r="B793" s="66" t="s">
        <v>1892</v>
      </c>
      <c r="C793" s="67"/>
      <c r="D793" s="68"/>
      <c r="E793" s="69"/>
      <c r="F793" s="70"/>
      <c r="G793" s="67"/>
      <c r="H793" s="71"/>
      <c r="I793" s="72"/>
      <c r="J793" s="72"/>
      <c r="K793" s="36"/>
      <c r="L793" s="79">
        <v>793</v>
      </c>
      <c r="M793" s="79"/>
      <c r="N793" s="74"/>
      <c r="O793" s="81" t="s">
        <v>2181</v>
      </c>
      <c r="P793" s="83">
        <v>42919.151087962964</v>
      </c>
      <c r="Q793" s="81" t="s">
        <v>2529</v>
      </c>
      <c r="R793" s="81"/>
      <c r="S793" s="81"/>
      <c r="T793" s="81" t="s">
        <v>3589</v>
      </c>
      <c r="U793" s="83">
        <v>42919.151087962964</v>
      </c>
      <c r="V793" s="85" t="s">
        <v>4397</v>
      </c>
      <c r="W793" s="81"/>
      <c r="X793" s="81"/>
      <c r="Y793" s="84" t="s">
        <v>6397</v>
      </c>
      <c r="Z793" s="84" t="s">
        <v>7802</v>
      </c>
    </row>
    <row r="794" spans="1:26" x14ac:dyDescent="0.25">
      <c r="A794" s="66" t="s">
        <v>661</v>
      </c>
      <c r="B794" s="66" t="s">
        <v>1893</v>
      </c>
      <c r="C794" s="67"/>
      <c r="D794" s="68"/>
      <c r="E794" s="69"/>
      <c r="F794" s="70"/>
      <c r="G794" s="67"/>
      <c r="H794" s="71"/>
      <c r="I794" s="72"/>
      <c r="J794" s="72"/>
      <c r="K794" s="36"/>
      <c r="L794" s="79">
        <v>794</v>
      </c>
      <c r="M794" s="79"/>
      <c r="N794" s="74"/>
      <c r="O794" s="81" t="s">
        <v>2181</v>
      </c>
      <c r="P794" s="83">
        <v>42919.149583333332</v>
      </c>
      <c r="Q794" s="81" t="s">
        <v>2528</v>
      </c>
      <c r="R794" s="81"/>
      <c r="S794" s="81"/>
      <c r="T794" s="81" t="s">
        <v>3589</v>
      </c>
      <c r="U794" s="83">
        <v>42919.149583333332</v>
      </c>
      <c r="V794" s="85" t="s">
        <v>4396</v>
      </c>
      <c r="W794" s="81"/>
      <c r="X794" s="81"/>
      <c r="Y794" s="84" t="s">
        <v>6396</v>
      </c>
      <c r="Z794" s="84" t="s">
        <v>7801</v>
      </c>
    </row>
    <row r="795" spans="1:26" x14ac:dyDescent="0.25">
      <c r="A795" s="66" t="s">
        <v>661</v>
      </c>
      <c r="B795" s="66" t="s">
        <v>1893</v>
      </c>
      <c r="C795" s="67"/>
      <c r="D795" s="68"/>
      <c r="E795" s="69"/>
      <c r="F795" s="70"/>
      <c r="G795" s="67"/>
      <c r="H795" s="71"/>
      <c r="I795" s="72"/>
      <c r="J795" s="72"/>
      <c r="K795" s="36"/>
      <c r="L795" s="79">
        <v>795</v>
      </c>
      <c r="M795" s="79"/>
      <c r="N795" s="74"/>
      <c r="O795" s="81" t="s">
        <v>2181</v>
      </c>
      <c r="P795" s="83">
        <v>42919.151087962964</v>
      </c>
      <c r="Q795" s="81" t="s">
        <v>2529</v>
      </c>
      <c r="R795" s="81"/>
      <c r="S795" s="81"/>
      <c r="T795" s="81" t="s">
        <v>3589</v>
      </c>
      <c r="U795" s="83">
        <v>42919.151087962964</v>
      </c>
      <c r="V795" s="85" t="s">
        <v>4397</v>
      </c>
      <c r="W795" s="81"/>
      <c r="X795" s="81"/>
      <c r="Y795" s="84" t="s">
        <v>6397</v>
      </c>
      <c r="Z795" s="84" t="s">
        <v>7802</v>
      </c>
    </row>
    <row r="796" spans="1:26" x14ac:dyDescent="0.25">
      <c r="A796" s="66" t="s">
        <v>661</v>
      </c>
      <c r="B796" s="66" t="s">
        <v>1894</v>
      </c>
      <c r="C796" s="67"/>
      <c r="D796" s="68"/>
      <c r="E796" s="69"/>
      <c r="F796" s="70"/>
      <c r="G796" s="67"/>
      <c r="H796" s="71"/>
      <c r="I796" s="72"/>
      <c r="J796" s="72"/>
      <c r="K796" s="36"/>
      <c r="L796" s="79">
        <v>796</v>
      </c>
      <c r="M796" s="79"/>
      <c r="N796" s="74"/>
      <c r="O796" s="81" t="s">
        <v>2181</v>
      </c>
      <c r="P796" s="83">
        <v>42919.149583333332</v>
      </c>
      <c r="Q796" s="81" t="s">
        <v>2528</v>
      </c>
      <c r="R796" s="81"/>
      <c r="S796" s="81"/>
      <c r="T796" s="81" t="s">
        <v>3589</v>
      </c>
      <c r="U796" s="83">
        <v>42919.149583333332</v>
      </c>
      <c r="V796" s="85" t="s">
        <v>4396</v>
      </c>
      <c r="W796" s="81"/>
      <c r="X796" s="81"/>
      <c r="Y796" s="84" t="s">
        <v>6396</v>
      </c>
      <c r="Z796" s="84" t="s">
        <v>7801</v>
      </c>
    </row>
    <row r="797" spans="1:26" x14ac:dyDescent="0.25">
      <c r="A797" s="66" t="s">
        <v>661</v>
      </c>
      <c r="B797" s="66" t="s">
        <v>1894</v>
      </c>
      <c r="C797" s="67"/>
      <c r="D797" s="68"/>
      <c r="E797" s="69"/>
      <c r="F797" s="70"/>
      <c r="G797" s="67"/>
      <c r="H797" s="71"/>
      <c r="I797" s="72"/>
      <c r="J797" s="72"/>
      <c r="K797" s="36"/>
      <c r="L797" s="79">
        <v>797</v>
      </c>
      <c r="M797" s="79"/>
      <c r="N797" s="74"/>
      <c r="O797" s="81" t="s">
        <v>2181</v>
      </c>
      <c r="P797" s="83">
        <v>42919.151087962964</v>
      </c>
      <c r="Q797" s="81" t="s">
        <v>2529</v>
      </c>
      <c r="R797" s="81"/>
      <c r="S797" s="81"/>
      <c r="T797" s="81" t="s">
        <v>3589</v>
      </c>
      <c r="U797" s="83">
        <v>42919.151087962964</v>
      </c>
      <c r="V797" s="85" t="s">
        <v>4397</v>
      </c>
      <c r="W797" s="81"/>
      <c r="X797" s="81"/>
      <c r="Y797" s="84" t="s">
        <v>6397</v>
      </c>
      <c r="Z797" s="84" t="s">
        <v>7802</v>
      </c>
    </row>
    <row r="798" spans="1:26" x14ac:dyDescent="0.25">
      <c r="A798" s="66" t="s">
        <v>661</v>
      </c>
      <c r="B798" s="66" t="s">
        <v>1895</v>
      </c>
      <c r="C798" s="67"/>
      <c r="D798" s="68"/>
      <c r="E798" s="69"/>
      <c r="F798" s="70"/>
      <c r="G798" s="67"/>
      <c r="H798" s="71"/>
      <c r="I798" s="72"/>
      <c r="J798" s="72"/>
      <c r="K798" s="36"/>
      <c r="L798" s="79">
        <v>798</v>
      </c>
      <c r="M798" s="79"/>
      <c r="N798" s="74"/>
      <c r="O798" s="81" t="s">
        <v>2182</v>
      </c>
      <c r="P798" s="83">
        <v>42919.151087962964</v>
      </c>
      <c r="Q798" s="81" t="s">
        <v>2529</v>
      </c>
      <c r="R798" s="81"/>
      <c r="S798" s="81"/>
      <c r="T798" s="81" t="s">
        <v>3589</v>
      </c>
      <c r="U798" s="83">
        <v>42919.151087962964</v>
      </c>
      <c r="V798" s="85" t="s">
        <v>4397</v>
      </c>
      <c r="W798" s="81"/>
      <c r="X798" s="81"/>
      <c r="Y798" s="84" t="s">
        <v>6397</v>
      </c>
      <c r="Z798" s="84" t="s">
        <v>7802</v>
      </c>
    </row>
    <row r="799" spans="1:26" x14ac:dyDescent="0.25">
      <c r="A799" s="66" t="s">
        <v>662</v>
      </c>
      <c r="B799" s="66" t="s">
        <v>1896</v>
      </c>
      <c r="C799" s="67"/>
      <c r="D799" s="68"/>
      <c r="E799" s="69"/>
      <c r="F799" s="70"/>
      <c r="G799" s="67"/>
      <c r="H799" s="71"/>
      <c r="I799" s="72"/>
      <c r="J799" s="72"/>
      <c r="K799" s="36"/>
      <c r="L799" s="79">
        <v>799</v>
      </c>
      <c r="M799" s="79"/>
      <c r="N799" s="74"/>
      <c r="O799" s="81" t="s">
        <v>2181</v>
      </c>
      <c r="P799" s="83">
        <v>42919.15115740741</v>
      </c>
      <c r="Q799" s="81" t="s">
        <v>2530</v>
      </c>
      <c r="R799" s="81"/>
      <c r="S799" s="81"/>
      <c r="T799" s="81" t="s">
        <v>3475</v>
      </c>
      <c r="U799" s="83">
        <v>42919.15115740741</v>
      </c>
      <c r="V799" s="85" t="s">
        <v>4398</v>
      </c>
      <c r="W799" s="81"/>
      <c r="X799" s="81"/>
      <c r="Y799" s="84" t="s">
        <v>6398</v>
      </c>
      <c r="Z799" s="81"/>
    </row>
    <row r="800" spans="1:26" x14ac:dyDescent="0.25">
      <c r="A800" s="66" t="s">
        <v>663</v>
      </c>
      <c r="B800" s="66" t="s">
        <v>1661</v>
      </c>
      <c r="C800" s="67"/>
      <c r="D800" s="68"/>
      <c r="E800" s="69"/>
      <c r="F800" s="70"/>
      <c r="G800" s="67"/>
      <c r="H800" s="71"/>
      <c r="I800" s="72"/>
      <c r="J800" s="72"/>
      <c r="K800" s="36"/>
      <c r="L800" s="79">
        <v>800</v>
      </c>
      <c r="M800" s="79"/>
      <c r="N800" s="74"/>
      <c r="O800" s="81" t="s">
        <v>2181</v>
      </c>
      <c r="P800" s="83">
        <v>42919.15116898148</v>
      </c>
      <c r="Q800" s="81" t="s">
        <v>2454</v>
      </c>
      <c r="R800" s="81"/>
      <c r="S800" s="81"/>
      <c r="T800" s="81" t="s">
        <v>3561</v>
      </c>
      <c r="U800" s="83">
        <v>42919.15116898148</v>
      </c>
      <c r="V800" s="85" t="s">
        <v>4399</v>
      </c>
      <c r="W800" s="81"/>
      <c r="X800" s="81"/>
      <c r="Y800" s="84" t="s">
        <v>6399</v>
      </c>
      <c r="Z800" s="81"/>
    </row>
    <row r="801" spans="1:26" x14ac:dyDescent="0.25">
      <c r="A801" s="66" t="s">
        <v>664</v>
      </c>
      <c r="B801" s="66" t="s">
        <v>1897</v>
      </c>
      <c r="C801" s="67"/>
      <c r="D801" s="68"/>
      <c r="E801" s="69"/>
      <c r="F801" s="70"/>
      <c r="G801" s="67"/>
      <c r="H801" s="71"/>
      <c r="I801" s="72"/>
      <c r="J801" s="72"/>
      <c r="K801" s="36"/>
      <c r="L801" s="79">
        <v>801</v>
      </c>
      <c r="M801" s="79"/>
      <c r="N801" s="74"/>
      <c r="O801" s="81" t="s">
        <v>2181</v>
      </c>
      <c r="P801" s="83">
        <v>42919.151064814818</v>
      </c>
      <c r="Q801" s="81" t="s">
        <v>2531</v>
      </c>
      <c r="R801" s="81"/>
      <c r="S801" s="81"/>
      <c r="T801" s="81" t="s">
        <v>3475</v>
      </c>
      <c r="U801" s="83">
        <v>42919.151064814818</v>
      </c>
      <c r="V801" s="85" t="s">
        <v>4400</v>
      </c>
      <c r="W801" s="81"/>
      <c r="X801" s="81"/>
      <c r="Y801" s="84" t="s">
        <v>6400</v>
      </c>
      <c r="Z801" s="81"/>
    </row>
    <row r="802" spans="1:26" x14ac:dyDescent="0.25">
      <c r="A802" s="66" t="s">
        <v>664</v>
      </c>
      <c r="B802" s="66" t="s">
        <v>1897</v>
      </c>
      <c r="C802" s="67"/>
      <c r="D802" s="68"/>
      <c r="E802" s="69"/>
      <c r="F802" s="70"/>
      <c r="G802" s="67"/>
      <c r="H802" s="71"/>
      <c r="I802" s="72"/>
      <c r="J802" s="72"/>
      <c r="K802" s="36"/>
      <c r="L802" s="79">
        <v>802</v>
      </c>
      <c r="M802" s="79"/>
      <c r="N802" s="74"/>
      <c r="O802" s="81" t="s">
        <v>2181</v>
      </c>
      <c r="P802" s="83">
        <v>42919.151203703703</v>
      </c>
      <c r="Q802" s="81" t="s">
        <v>2532</v>
      </c>
      <c r="R802" s="81"/>
      <c r="S802" s="81"/>
      <c r="T802" s="81" t="s">
        <v>3590</v>
      </c>
      <c r="U802" s="83">
        <v>42919.151203703703</v>
      </c>
      <c r="V802" s="85" t="s">
        <v>4401</v>
      </c>
      <c r="W802" s="81"/>
      <c r="X802" s="81"/>
      <c r="Y802" s="84" t="s">
        <v>6401</v>
      </c>
      <c r="Z802" s="81"/>
    </row>
    <row r="803" spans="1:26" x14ac:dyDescent="0.25">
      <c r="A803" s="66" t="s">
        <v>664</v>
      </c>
      <c r="B803" s="66" t="s">
        <v>1898</v>
      </c>
      <c r="C803" s="67"/>
      <c r="D803" s="68"/>
      <c r="E803" s="69"/>
      <c r="F803" s="70"/>
      <c r="G803" s="67"/>
      <c r="H803" s="71"/>
      <c r="I803" s="72"/>
      <c r="J803" s="72"/>
      <c r="K803" s="36"/>
      <c r="L803" s="79">
        <v>803</v>
      </c>
      <c r="M803" s="79"/>
      <c r="N803" s="74"/>
      <c r="O803" s="81" t="s">
        <v>2181</v>
      </c>
      <c r="P803" s="83">
        <v>42919.151064814818</v>
      </c>
      <c r="Q803" s="81" t="s">
        <v>2531</v>
      </c>
      <c r="R803" s="81"/>
      <c r="S803" s="81"/>
      <c r="T803" s="81" t="s">
        <v>3475</v>
      </c>
      <c r="U803" s="83">
        <v>42919.151064814818</v>
      </c>
      <c r="V803" s="85" t="s">
        <v>4400</v>
      </c>
      <c r="W803" s="81"/>
      <c r="X803" s="81"/>
      <c r="Y803" s="84" t="s">
        <v>6400</v>
      </c>
      <c r="Z803" s="81"/>
    </row>
    <row r="804" spans="1:26" x14ac:dyDescent="0.25">
      <c r="A804" s="66" t="s">
        <v>664</v>
      </c>
      <c r="B804" s="66" t="s">
        <v>1898</v>
      </c>
      <c r="C804" s="67"/>
      <c r="D804" s="68"/>
      <c r="E804" s="69"/>
      <c r="F804" s="70"/>
      <c r="G804" s="67"/>
      <c r="H804" s="71"/>
      <c r="I804" s="72"/>
      <c r="J804" s="72"/>
      <c r="K804" s="36"/>
      <c r="L804" s="79">
        <v>804</v>
      </c>
      <c r="M804" s="79"/>
      <c r="N804" s="74"/>
      <c r="O804" s="81" t="s">
        <v>2181</v>
      </c>
      <c r="P804" s="83">
        <v>42919.151203703703</v>
      </c>
      <c r="Q804" s="81" t="s">
        <v>2532</v>
      </c>
      <c r="R804" s="81"/>
      <c r="S804" s="81"/>
      <c r="T804" s="81" t="s">
        <v>3590</v>
      </c>
      <c r="U804" s="83">
        <v>42919.151203703703</v>
      </c>
      <c r="V804" s="85" t="s">
        <v>4401</v>
      </c>
      <c r="W804" s="81"/>
      <c r="X804" s="81"/>
      <c r="Y804" s="84" t="s">
        <v>6401</v>
      </c>
      <c r="Z804" s="81"/>
    </row>
    <row r="805" spans="1:26" x14ac:dyDescent="0.25">
      <c r="A805" s="66" t="s">
        <v>664</v>
      </c>
      <c r="B805" s="66" t="s">
        <v>1899</v>
      </c>
      <c r="C805" s="67"/>
      <c r="D805" s="68"/>
      <c r="E805" s="69"/>
      <c r="F805" s="70"/>
      <c r="G805" s="67"/>
      <c r="H805" s="71"/>
      <c r="I805" s="72"/>
      <c r="J805" s="72"/>
      <c r="K805" s="36"/>
      <c r="L805" s="79">
        <v>805</v>
      </c>
      <c r="M805" s="79"/>
      <c r="N805" s="74"/>
      <c r="O805" s="81" t="s">
        <v>2181</v>
      </c>
      <c r="P805" s="83">
        <v>42919.151064814818</v>
      </c>
      <c r="Q805" s="81" t="s">
        <v>2531</v>
      </c>
      <c r="R805" s="81"/>
      <c r="S805" s="81"/>
      <c r="T805" s="81" t="s">
        <v>3475</v>
      </c>
      <c r="U805" s="83">
        <v>42919.151064814818</v>
      </c>
      <c r="V805" s="85" t="s">
        <v>4400</v>
      </c>
      <c r="W805" s="81"/>
      <c r="X805" s="81"/>
      <c r="Y805" s="84" t="s">
        <v>6400</v>
      </c>
      <c r="Z805" s="81"/>
    </row>
    <row r="806" spans="1:26" x14ac:dyDescent="0.25">
      <c r="A806" s="66" t="s">
        <v>664</v>
      </c>
      <c r="B806" s="66" t="s">
        <v>1899</v>
      </c>
      <c r="C806" s="67"/>
      <c r="D806" s="68"/>
      <c r="E806" s="69"/>
      <c r="F806" s="70"/>
      <c r="G806" s="67"/>
      <c r="H806" s="71"/>
      <c r="I806" s="72"/>
      <c r="J806" s="72"/>
      <c r="K806" s="36"/>
      <c r="L806" s="79">
        <v>806</v>
      </c>
      <c r="M806" s="79"/>
      <c r="N806" s="74"/>
      <c r="O806" s="81" t="s">
        <v>2181</v>
      </c>
      <c r="P806" s="83">
        <v>42919.151203703703</v>
      </c>
      <c r="Q806" s="81" t="s">
        <v>2532</v>
      </c>
      <c r="R806" s="81"/>
      <c r="S806" s="81"/>
      <c r="T806" s="81" t="s">
        <v>3590</v>
      </c>
      <c r="U806" s="83">
        <v>42919.151203703703</v>
      </c>
      <c r="V806" s="85" t="s">
        <v>4401</v>
      </c>
      <c r="W806" s="81"/>
      <c r="X806" s="81"/>
      <c r="Y806" s="84" t="s">
        <v>6401</v>
      </c>
      <c r="Z806" s="81"/>
    </row>
    <row r="807" spans="1:26" x14ac:dyDescent="0.25">
      <c r="A807" s="66" t="s">
        <v>665</v>
      </c>
      <c r="B807" s="66" t="s">
        <v>665</v>
      </c>
      <c r="C807" s="67"/>
      <c r="D807" s="68"/>
      <c r="E807" s="69"/>
      <c r="F807" s="70"/>
      <c r="G807" s="67"/>
      <c r="H807" s="71"/>
      <c r="I807" s="72"/>
      <c r="J807" s="72"/>
      <c r="K807" s="36"/>
      <c r="L807" s="79">
        <v>807</v>
      </c>
      <c r="M807" s="79"/>
      <c r="N807" s="74"/>
      <c r="O807" s="81" t="s">
        <v>179</v>
      </c>
      <c r="P807" s="83">
        <v>42919.151250000003</v>
      </c>
      <c r="Q807" s="81" t="s">
        <v>2533</v>
      </c>
      <c r="R807" s="85" t="s">
        <v>3251</v>
      </c>
      <c r="S807" s="81" t="s">
        <v>3439</v>
      </c>
      <c r="T807" s="81" t="s">
        <v>3591</v>
      </c>
      <c r="U807" s="83">
        <v>42919.151250000003</v>
      </c>
      <c r="V807" s="85" t="s">
        <v>4402</v>
      </c>
      <c r="W807" s="81"/>
      <c r="X807" s="81"/>
      <c r="Y807" s="84" t="s">
        <v>6402</v>
      </c>
      <c r="Z807" s="81"/>
    </row>
    <row r="808" spans="1:26" x14ac:dyDescent="0.25">
      <c r="A808" s="66" t="s">
        <v>666</v>
      </c>
      <c r="B808" s="66" t="s">
        <v>1698</v>
      </c>
      <c r="C808" s="67"/>
      <c r="D808" s="68"/>
      <c r="E808" s="69"/>
      <c r="F808" s="70"/>
      <c r="G808" s="67"/>
      <c r="H808" s="71"/>
      <c r="I808" s="72"/>
      <c r="J808" s="72"/>
      <c r="K808" s="36"/>
      <c r="L808" s="79">
        <v>808</v>
      </c>
      <c r="M808" s="79"/>
      <c r="N808" s="74"/>
      <c r="O808" s="81" t="s">
        <v>2181</v>
      </c>
      <c r="P808" s="83">
        <v>42919.151273148149</v>
      </c>
      <c r="Q808" s="81" t="s">
        <v>2534</v>
      </c>
      <c r="R808" s="81"/>
      <c r="S808" s="81"/>
      <c r="T808" s="81" t="s">
        <v>3479</v>
      </c>
      <c r="U808" s="83">
        <v>42919.151273148149</v>
      </c>
      <c r="V808" s="85" t="s">
        <v>4403</v>
      </c>
      <c r="W808" s="81"/>
      <c r="X808" s="81"/>
      <c r="Y808" s="84" t="s">
        <v>6403</v>
      </c>
      <c r="Z808" s="81"/>
    </row>
    <row r="809" spans="1:26" x14ac:dyDescent="0.25">
      <c r="A809" s="66" t="s">
        <v>667</v>
      </c>
      <c r="B809" s="66" t="s">
        <v>1900</v>
      </c>
      <c r="C809" s="67"/>
      <c r="D809" s="68"/>
      <c r="E809" s="69"/>
      <c r="F809" s="70"/>
      <c r="G809" s="67"/>
      <c r="H809" s="71"/>
      <c r="I809" s="72"/>
      <c r="J809" s="72"/>
      <c r="K809" s="36"/>
      <c r="L809" s="79">
        <v>809</v>
      </c>
      <c r="M809" s="79"/>
      <c r="N809" s="74"/>
      <c r="O809" s="81" t="s">
        <v>2181</v>
      </c>
      <c r="P809" s="83">
        <v>42919.151307870372</v>
      </c>
      <c r="Q809" s="81" t="s">
        <v>2535</v>
      </c>
      <c r="R809" s="81"/>
      <c r="S809" s="81"/>
      <c r="T809" s="81" t="s">
        <v>3475</v>
      </c>
      <c r="U809" s="83">
        <v>42919.151307870372</v>
      </c>
      <c r="V809" s="85" t="s">
        <v>4404</v>
      </c>
      <c r="W809" s="81"/>
      <c r="X809" s="81"/>
      <c r="Y809" s="84" t="s">
        <v>6404</v>
      </c>
      <c r="Z809" s="81"/>
    </row>
    <row r="810" spans="1:26" x14ac:dyDescent="0.25">
      <c r="A810" s="66" t="s">
        <v>667</v>
      </c>
      <c r="B810" s="66" t="s">
        <v>1901</v>
      </c>
      <c r="C810" s="67"/>
      <c r="D810" s="68"/>
      <c r="E810" s="69"/>
      <c r="F810" s="70"/>
      <c r="G810" s="67"/>
      <c r="H810" s="71"/>
      <c r="I810" s="72"/>
      <c r="J810" s="72"/>
      <c r="K810" s="36"/>
      <c r="L810" s="79">
        <v>810</v>
      </c>
      <c r="M810" s="79"/>
      <c r="N810" s="74"/>
      <c r="O810" s="81" t="s">
        <v>2181</v>
      </c>
      <c r="P810" s="83">
        <v>42919.151307870372</v>
      </c>
      <c r="Q810" s="81" t="s">
        <v>2535</v>
      </c>
      <c r="R810" s="81"/>
      <c r="S810" s="81"/>
      <c r="T810" s="81" t="s">
        <v>3475</v>
      </c>
      <c r="U810" s="83">
        <v>42919.151307870372</v>
      </c>
      <c r="V810" s="85" t="s">
        <v>4404</v>
      </c>
      <c r="W810" s="81"/>
      <c r="X810" s="81"/>
      <c r="Y810" s="84" t="s">
        <v>6404</v>
      </c>
      <c r="Z810" s="81"/>
    </row>
    <row r="811" spans="1:26" x14ac:dyDescent="0.25">
      <c r="A811" s="66" t="s">
        <v>668</v>
      </c>
      <c r="B811" s="66" t="s">
        <v>1883</v>
      </c>
      <c r="C811" s="67"/>
      <c r="D811" s="68"/>
      <c r="E811" s="69"/>
      <c r="F811" s="70"/>
      <c r="G811" s="67"/>
      <c r="H811" s="71"/>
      <c r="I811" s="72"/>
      <c r="J811" s="72"/>
      <c r="K811" s="36"/>
      <c r="L811" s="79">
        <v>811</v>
      </c>
      <c r="M811" s="79"/>
      <c r="N811" s="74"/>
      <c r="O811" s="81" t="s">
        <v>2181</v>
      </c>
      <c r="P811" s="83">
        <v>42919.151307870372</v>
      </c>
      <c r="Q811" s="81" t="s">
        <v>2514</v>
      </c>
      <c r="R811" s="85" t="s">
        <v>3248</v>
      </c>
      <c r="S811" s="81" t="s">
        <v>3437</v>
      </c>
      <c r="T811" s="81" t="s">
        <v>3475</v>
      </c>
      <c r="U811" s="83">
        <v>42919.151307870372</v>
      </c>
      <c r="V811" s="85" t="s">
        <v>4405</v>
      </c>
      <c r="W811" s="81"/>
      <c r="X811" s="81"/>
      <c r="Y811" s="84" t="s">
        <v>6405</v>
      </c>
      <c r="Z811" s="81"/>
    </row>
    <row r="812" spans="1:26" x14ac:dyDescent="0.25">
      <c r="A812" s="66" t="s">
        <v>669</v>
      </c>
      <c r="B812" s="66" t="s">
        <v>669</v>
      </c>
      <c r="C812" s="67"/>
      <c r="D812" s="68"/>
      <c r="E812" s="69"/>
      <c r="F812" s="70"/>
      <c r="G812" s="67"/>
      <c r="H812" s="71"/>
      <c r="I812" s="72"/>
      <c r="J812" s="72"/>
      <c r="K812" s="36"/>
      <c r="L812" s="79">
        <v>812</v>
      </c>
      <c r="M812" s="79"/>
      <c r="N812" s="74"/>
      <c r="O812" s="81" t="s">
        <v>179</v>
      </c>
      <c r="P812" s="83">
        <v>42919.133993055555</v>
      </c>
      <c r="Q812" s="81" t="s">
        <v>2536</v>
      </c>
      <c r="R812" s="81"/>
      <c r="S812" s="81"/>
      <c r="T812" s="81" t="s">
        <v>3513</v>
      </c>
      <c r="U812" s="83">
        <v>42919.133993055555</v>
      </c>
      <c r="V812" s="85" t="s">
        <v>4406</v>
      </c>
      <c r="W812" s="81"/>
      <c r="X812" s="81"/>
      <c r="Y812" s="84" t="s">
        <v>6406</v>
      </c>
      <c r="Z812" s="84" t="s">
        <v>7803</v>
      </c>
    </row>
    <row r="813" spans="1:26" x14ac:dyDescent="0.25">
      <c r="A813" s="66" t="s">
        <v>669</v>
      </c>
      <c r="B813" s="66" t="s">
        <v>669</v>
      </c>
      <c r="C813" s="67"/>
      <c r="D813" s="68"/>
      <c r="E813" s="69"/>
      <c r="F813" s="70"/>
      <c r="G813" s="67"/>
      <c r="H813" s="71"/>
      <c r="I813" s="72"/>
      <c r="J813" s="72"/>
      <c r="K813" s="36"/>
      <c r="L813" s="79">
        <v>813</v>
      </c>
      <c r="M813" s="79"/>
      <c r="N813" s="74"/>
      <c r="O813" s="81" t="s">
        <v>179</v>
      </c>
      <c r="P813" s="83">
        <v>42919.141886574071</v>
      </c>
      <c r="Q813" s="81" t="s">
        <v>2537</v>
      </c>
      <c r="R813" s="85" t="s">
        <v>3252</v>
      </c>
      <c r="S813" s="81" t="s">
        <v>3412</v>
      </c>
      <c r="T813" s="81" t="s">
        <v>3475</v>
      </c>
      <c r="U813" s="83">
        <v>42919.141886574071</v>
      </c>
      <c r="V813" s="85" t="s">
        <v>4407</v>
      </c>
      <c r="W813" s="81"/>
      <c r="X813" s="81"/>
      <c r="Y813" s="84" t="s">
        <v>6407</v>
      </c>
      <c r="Z813" s="81"/>
    </row>
    <row r="814" spans="1:26" x14ac:dyDescent="0.25">
      <c r="A814" s="66" t="s">
        <v>670</v>
      </c>
      <c r="B814" s="66" t="s">
        <v>669</v>
      </c>
      <c r="C814" s="67"/>
      <c r="D814" s="68"/>
      <c r="E814" s="69"/>
      <c r="F814" s="70"/>
      <c r="G814" s="67"/>
      <c r="H814" s="71"/>
      <c r="I814" s="72"/>
      <c r="J814" s="72"/>
      <c r="K814" s="36"/>
      <c r="L814" s="79">
        <v>814</v>
      </c>
      <c r="M814" s="79"/>
      <c r="N814" s="74"/>
      <c r="O814" s="81" t="s">
        <v>2181</v>
      </c>
      <c r="P814" s="83">
        <v>42919.151331018518</v>
      </c>
      <c r="Q814" s="81" t="s">
        <v>2538</v>
      </c>
      <c r="R814" s="81"/>
      <c r="S814" s="81"/>
      <c r="T814" s="81" t="s">
        <v>3475</v>
      </c>
      <c r="U814" s="83">
        <v>42919.151331018518</v>
      </c>
      <c r="V814" s="85" t="s">
        <v>4408</v>
      </c>
      <c r="W814" s="81"/>
      <c r="X814" s="81"/>
      <c r="Y814" s="84" t="s">
        <v>6408</v>
      </c>
      <c r="Z814" s="81"/>
    </row>
    <row r="815" spans="1:26" x14ac:dyDescent="0.25">
      <c r="A815" s="66" t="s">
        <v>671</v>
      </c>
      <c r="B815" s="66" t="s">
        <v>1672</v>
      </c>
      <c r="C815" s="67"/>
      <c r="D815" s="68"/>
      <c r="E815" s="69"/>
      <c r="F815" s="70"/>
      <c r="G815" s="67"/>
      <c r="H815" s="71"/>
      <c r="I815" s="72"/>
      <c r="J815" s="72"/>
      <c r="K815" s="36"/>
      <c r="L815" s="79">
        <v>815</v>
      </c>
      <c r="M815" s="79"/>
      <c r="N815" s="74"/>
      <c r="O815" s="81" t="s">
        <v>2181</v>
      </c>
      <c r="P815" s="83">
        <v>42919.151331018518</v>
      </c>
      <c r="Q815" s="81" t="s">
        <v>2194</v>
      </c>
      <c r="R815" s="81"/>
      <c r="S815" s="81"/>
      <c r="T815" s="81" t="s">
        <v>3482</v>
      </c>
      <c r="U815" s="83">
        <v>42919.151331018518</v>
      </c>
      <c r="V815" s="85" t="s">
        <v>4409</v>
      </c>
      <c r="W815" s="81"/>
      <c r="X815" s="81"/>
      <c r="Y815" s="84" t="s">
        <v>6409</v>
      </c>
      <c r="Z815" s="81"/>
    </row>
    <row r="816" spans="1:26" x14ac:dyDescent="0.25">
      <c r="A816" s="66" t="s">
        <v>672</v>
      </c>
      <c r="B816" s="66" t="s">
        <v>672</v>
      </c>
      <c r="C816" s="67"/>
      <c r="D816" s="68"/>
      <c r="E816" s="69"/>
      <c r="F816" s="70"/>
      <c r="G816" s="67"/>
      <c r="H816" s="71"/>
      <c r="I816" s="72"/>
      <c r="J816" s="72"/>
      <c r="K816" s="36"/>
      <c r="L816" s="79">
        <v>816</v>
      </c>
      <c r="M816" s="79"/>
      <c r="N816" s="74"/>
      <c r="O816" s="81" t="s">
        <v>179</v>
      </c>
      <c r="P816" s="83">
        <v>42919.15116898148</v>
      </c>
      <c r="Q816" s="81" t="s">
        <v>2539</v>
      </c>
      <c r="R816" s="81"/>
      <c r="S816" s="81"/>
      <c r="T816" s="81" t="s">
        <v>3475</v>
      </c>
      <c r="U816" s="83">
        <v>42919.15116898148</v>
      </c>
      <c r="V816" s="85" t="s">
        <v>4410</v>
      </c>
      <c r="W816" s="81"/>
      <c r="X816" s="81"/>
      <c r="Y816" s="84" t="s">
        <v>6410</v>
      </c>
      <c r="Z816" s="81"/>
    </row>
    <row r="817" spans="1:26" x14ac:dyDescent="0.25">
      <c r="A817" s="66" t="s">
        <v>673</v>
      </c>
      <c r="B817" s="66" t="s">
        <v>672</v>
      </c>
      <c r="C817" s="67"/>
      <c r="D817" s="68"/>
      <c r="E817" s="69"/>
      <c r="F817" s="70"/>
      <c r="G817" s="67"/>
      <c r="H817" s="71"/>
      <c r="I817" s="72"/>
      <c r="J817" s="72"/>
      <c r="K817" s="36"/>
      <c r="L817" s="79">
        <v>817</v>
      </c>
      <c r="M817" s="79"/>
      <c r="N817" s="74"/>
      <c r="O817" s="81" t="s">
        <v>2181</v>
      </c>
      <c r="P817" s="83">
        <v>42919.151365740741</v>
      </c>
      <c r="Q817" s="81" t="s">
        <v>2540</v>
      </c>
      <c r="R817" s="81"/>
      <c r="S817" s="81"/>
      <c r="T817" s="81" t="s">
        <v>3475</v>
      </c>
      <c r="U817" s="83">
        <v>42919.151365740741</v>
      </c>
      <c r="V817" s="85" t="s">
        <v>4411</v>
      </c>
      <c r="W817" s="81"/>
      <c r="X817" s="81"/>
      <c r="Y817" s="84" t="s">
        <v>6411</v>
      </c>
      <c r="Z817" s="81"/>
    </row>
    <row r="818" spans="1:26" x14ac:dyDescent="0.25">
      <c r="A818" s="66" t="s">
        <v>674</v>
      </c>
      <c r="B818" s="66" t="s">
        <v>1698</v>
      </c>
      <c r="C818" s="67"/>
      <c r="D818" s="68"/>
      <c r="E818" s="69"/>
      <c r="F818" s="70"/>
      <c r="G818" s="67"/>
      <c r="H818" s="71"/>
      <c r="I818" s="72"/>
      <c r="J818" s="72"/>
      <c r="K818" s="36"/>
      <c r="L818" s="79">
        <v>818</v>
      </c>
      <c r="M818" s="79"/>
      <c r="N818" s="74"/>
      <c r="O818" s="81" t="s">
        <v>2181</v>
      </c>
      <c r="P818" s="83">
        <v>42919.151388888888</v>
      </c>
      <c r="Q818" s="81" t="s">
        <v>2261</v>
      </c>
      <c r="R818" s="81"/>
      <c r="S818" s="81"/>
      <c r="T818" s="81" t="s">
        <v>3482</v>
      </c>
      <c r="U818" s="83">
        <v>42919.151388888888</v>
      </c>
      <c r="V818" s="85" t="s">
        <v>4412</v>
      </c>
      <c r="W818" s="81"/>
      <c r="X818" s="81"/>
      <c r="Y818" s="84" t="s">
        <v>6412</v>
      </c>
      <c r="Z818" s="81"/>
    </row>
    <row r="819" spans="1:26" x14ac:dyDescent="0.25">
      <c r="A819" s="66" t="s">
        <v>674</v>
      </c>
      <c r="B819" s="66" t="s">
        <v>1672</v>
      </c>
      <c r="C819" s="67"/>
      <c r="D819" s="68"/>
      <c r="E819" s="69"/>
      <c r="F819" s="70"/>
      <c r="G819" s="67"/>
      <c r="H819" s="71"/>
      <c r="I819" s="72"/>
      <c r="J819" s="72"/>
      <c r="K819" s="36"/>
      <c r="L819" s="79">
        <v>819</v>
      </c>
      <c r="M819" s="79"/>
      <c r="N819" s="74"/>
      <c r="O819" s="81" t="s">
        <v>2181</v>
      </c>
      <c r="P819" s="83">
        <v>42919.151388888888</v>
      </c>
      <c r="Q819" s="81" t="s">
        <v>2261</v>
      </c>
      <c r="R819" s="81"/>
      <c r="S819" s="81"/>
      <c r="T819" s="81" t="s">
        <v>3482</v>
      </c>
      <c r="U819" s="83">
        <v>42919.151388888888</v>
      </c>
      <c r="V819" s="85" t="s">
        <v>4412</v>
      </c>
      <c r="W819" s="81"/>
      <c r="X819" s="81"/>
      <c r="Y819" s="84" t="s">
        <v>6412</v>
      </c>
      <c r="Z819" s="81"/>
    </row>
    <row r="820" spans="1:26" x14ac:dyDescent="0.25">
      <c r="A820" s="66" t="s">
        <v>675</v>
      </c>
      <c r="B820" s="66" t="s">
        <v>1771</v>
      </c>
      <c r="C820" s="67"/>
      <c r="D820" s="68"/>
      <c r="E820" s="69"/>
      <c r="F820" s="70"/>
      <c r="G820" s="67"/>
      <c r="H820" s="71"/>
      <c r="I820" s="72"/>
      <c r="J820" s="72"/>
      <c r="K820" s="36"/>
      <c r="L820" s="79">
        <v>820</v>
      </c>
      <c r="M820" s="79"/>
      <c r="N820" s="74"/>
      <c r="O820" s="81" t="s">
        <v>2181</v>
      </c>
      <c r="P820" s="83">
        <v>42919.151400462964</v>
      </c>
      <c r="Q820" s="81" t="s">
        <v>2314</v>
      </c>
      <c r="R820" s="85" t="s">
        <v>3202</v>
      </c>
      <c r="S820" s="81" t="s">
        <v>3421</v>
      </c>
      <c r="T820" s="81" t="s">
        <v>3530</v>
      </c>
      <c r="U820" s="83">
        <v>42919.151400462964</v>
      </c>
      <c r="V820" s="85" t="s">
        <v>4413</v>
      </c>
      <c r="W820" s="81"/>
      <c r="X820" s="81"/>
      <c r="Y820" s="84" t="s">
        <v>6413</v>
      </c>
      <c r="Z820" s="81"/>
    </row>
    <row r="821" spans="1:26" x14ac:dyDescent="0.25">
      <c r="A821" s="66" t="s">
        <v>676</v>
      </c>
      <c r="B821" s="66" t="s">
        <v>676</v>
      </c>
      <c r="C821" s="67"/>
      <c r="D821" s="68"/>
      <c r="E821" s="69"/>
      <c r="F821" s="70"/>
      <c r="G821" s="67"/>
      <c r="H821" s="71"/>
      <c r="I821" s="72"/>
      <c r="J821" s="72"/>
      <c r="K821" s="36"/>
      <c r="L821" s="79">
        <v>821</v>
      </c>
      <c r="M821" s="79"/>
      <c r="N821" s="74"/>
      <c r="O821" s="81" t="s">
        <v>179</v>
      </c>
      <c r="P821" s="83">
        <v>42919.136469907404</v>
      </c>
      <c r="Q821" s="81" t="s">
        <v>2541</v>
      </c>
      <c r="R821" s="81"/>
      <c r="S821" s="81"/>
      <c r="T821" s="81" t="s">
        <v>3475</v>
      </c>
      <c r="U821" s="83">
        <v>42919.136469907404</v>
      </c>
      <c r="V821" s="85" t="s">
        <v>4414</v>
      </c>
      <c r="W821" s="81"/>
      <c r="X821" s="81"/>
      <c r="Y821" s="84" t="s">
        <v>6414</v>
      </c>
      <c r="Z821" s="81"/>
    </row>
    <row r="822" spans="1:26" x14ac:dyDescent="0.25">
      <c r="A822" s="66" t="s">
        <v>677</v>
      </c>
      <c r="B822" s="66" t="s">
        <v>676</v>
      </c>
      <c r="C822" s="67"/>
      <c r="D822" s="68"/>
      <c r="E822" s="69"/>
      <c r="F822" s="70"/>
      <c r="G822" s="67"/>
      <c r="H822" s="71"/>
      <c r="I822" s="72"/>
      <c r="J822" s="72"/>
      <c r="K822" s="36"/>
      <c r="L822" s="79">
        <v>822</v>
      </c>
      <c r="M822" s="79"/>
      <c r="N822" s="74"/>
      <c r="O822" s="81" t="s">
        <v>2181</v>
      </c>
      <c r="P822" s="83">
        <v>42919.151435185187</v>
      </c>
      <c r="Q822" s="81" t="s">
        <v>2542</v>
      </c>
      <c r="R822" s="81"/>
      <c r="S822" s="81"/>
      <c r="T822" s="81" t="s">
        <v>3475</v>
      </c>
      <c r="U822" s="83">
        <v>42919.151435185187</v>
      </c>
      <c r="V822" s="85" t="s">
        <v>4415</v>
      </c>
      <c r="W822" s="81"/>
      <c r="X822" s="81"/>
      <c r="Y822" s="84" t="s">
        <v>6415</v>
      </c>
      <c r="Z822" s="81"/>
    </row>
    <row r="823" spans="1:26" x14ac:dyDescent="0.25">
      <c r="A823" s="66" t="s">
        <v>677</v>
      </c>
      <c r="B823" s="66" t="s">
        <v>1646</v>
      </c>
      <c r="C823" s="67"/>
      <c r="D823" s="68"/>
      <c r="E823" s="69"/>
      <c r="F823" s="70"/>
      <c r="G823" s="67"/>
      <c r="H823" s="71"/>
      <c r="I823" s="72"/>
      <c r="J823" s="72"/>
      <c r="K823" s="36"/>
      <c r="L823" s="79">
        <v>823</v>
      </c>
      <c r="M823" s="79"/>
      <c r="N823" s="74"/>
      <c r="O823" s="81" t="s">
        <v>2181</v>
      </c>
      <c r="P823" s="83">
        <v>42919.146249999998</v>
      </c>
      <c r="Q823" s="81" t="s">
        <v>2351</v>
      </c>
      <c r="R823" s="81"/>
      <c r="S823" s="81"/>
      <c r="T823" s="81" t="s">
        <v>3496</v>
      </c>
      <c r="U823" s="83">
        <v>42919.146249999998</v>
      </c>
      <c r="V823" s="85" t="s">
        <v>4416</v>
      </c>
      <c r="W823" s="81"/>
      <c r="X823" s="81"/>
      <c r="Y823" s="84" t="s">
        <v>6416</v>
      </c>
      <c r="Z823" s="81"/>
    </row>
    <row r="824" spans="1:26" x14ac:dyDescent="0.25">
      <c r="A824" s="66" t="s">
        <v>678</v>
      </c>
      <c r="B824" s="66" t="s">
        <v>1664</v>
      </c>
      <c r="C824" s="67"/>
      <c r="D824" s="68"/>
      <c r="E824" s="69"/>
      <c r="F824" s="70"/>
      <c r="G824" s="67"/>
      <c r="H824" s="71"/>
      <c r="I824" s="72"/>
      <c r="J824" s="72"/>
      <c r="K824" s="36"/>
      <c r="L824" s="79">
        <v>824</v>
      </c>
      <c r="M824" s="79"/>
      <c r="N824" s="74"/>
      <c r="O824" s="81" t="s">
        <v>2181</v>
      </c>
      <c r="P824" s="83">
        <v>42919.151446759257</v>
      </c>
      <c r="Q824" s="81" t="s">
        <v>2184</v>
      </c>
      <c r="R824" s="81"/>
      <c r="S824" s="81"/>
      <c r="T824" s="81" t="s">
        <v>3476</v>
      </c>
      <c r="U824" s="83">
        <v>42919.151446759257</v>
      </c>
      <c r="V824" s="85" t="s">
        <v>4417</v>
      </c>
      <c r="W824" s="81"/>
      <c r="X824" s="81"/>
      <c r="Y824" s="84" t="s">
        <v>6417</v>
      </c>
      <c r="Z824" s="81"/>
    </row>
    <row r="825" spans="1:26" x14ac:dyDescent="0.25">
      <c r="A825" s="66" t="s">
        <v>679</v>
      </c>
      <c r="B825" s="66" t="s">
        <v>1682</v>
      </c>
      <c r="C825" s="67"/>
      <c r="D825" s="68"/>
      <c r="E825" s="69"/>
      <c r="F825" s="70"/>
      <c r="G825" s="67"/>
      <c r="H825" s="71"/>
      <c r="I825" s="72"/>
      <c r="J825" s="72"/>
      <c r="K825" s="36"/>
      <c r="L825" s="79">
        <v>825</v>
      </c>
      <c r="M825" s="79"/>
      <c r="N825" s="74"/>
      <c r="O825" s="81" t="s">
        <v>2181</v>
      </c>
      <c r="P825" s="83">
        <v>42919.134444444448</v>
      </c>
      <c r="Q825" s="81" t="s">
        <v>2205</v>
      </c>
      <c r="R825" s="85" t="s">
        <v>3182</v>
      </c>
      <c r="S825" s="81" t="s">
        <v>3411</v>
      </c>
      <c r="T825" s="81" t="s">
        <v>3475</v>
      </c>
      <c r="U825" s="83">
        <v>42919.134444444448</v>
      </c>
      <c r="V825" s="85" t="s">
        <v>4418</v>
      </c>
      <c r="W825" s="81"/>
      <c r="X825" s="81"/>
      <c r="Y825" s="84" t="s">
        <v>6418</v>
      </c>
      <c r="Z825" s="81"/>
    </row>
    <row r="826" spans="1:26" x14ac:dyDescent="0.25">
      <c r="A826" s="66" t="s">
        <v>679</v>
      </c>
      <c r="B826" s="66" t="s">
        <v>679</v>
      </c>
      <c r="C826" s="67"/>
      <c r="D826" s="68"/>
      <c r="E826" s="69"/>
      <c r="F826" s="70"/>
      <c r="G826" s="67"/>
      <c r="H826" s="71"/>
      <c r="I826" s="72"/>
      <c r="J826" s="72"/>
      <c r="K826" s="36"/>
      <c r="L826" s="79">
        <v>826</v>
      </c>
      <c r="M826" s="79"/>
      <c r="N826" s="74"/>
      <c r="O826" s="81" t="s">
        <v>179</v>
      </c>
      <c r="P826" s="83">
        <v>42919.135509259257</v>
      </c>
      <c r="Q826" s="81" t="s">
        <v>2543</v>
      </c>
      <c r="R826" s="81"/>
      <c r="S826" s="81"/>
      <c r="T826" s="81" t="s">
        <v>3475</v>
      </c>
      <c r="U826" s="83">
        <v>42919.135509259257</v>
      </c>
      <c r="V826" s="85" t="s">
        <v>4419</v>
      </c>
      <c r="W826" s="81"/>
      <c r="X826" s="81"/>
      <c r="Y826" s="84" t="s">
        <v>6419</v>
      </c>
      <c r="Z826" s="81"/>
    </row>
    <row r="827" spans="1:26" x14ac:dyDescent="0.25">
      <c r="A827" s="66" t="s">
        <v>680</v>
      </c>
      <c r="B827" s="66" t="s">
        <v>679</v>
      </c>
      <c r="C827" s="67"/>
      <c r="D827" s="68"/>
      <c r="E827" s="69"/>
      <c r="F827" s="70"/>
      <c r="G827" s="67"/>
      <c r="H827" s="71"/>
      <c r="I827" s="72"/>
      <c r="J827" s="72"/>
      <c r="K827" s="36"/>
      <c r="L827" s="79">
        <v>827</v>
      </c>
      <c r="M827" s="79"/>
      <c r="N827" s="74"/>
      <c r="O827" s="81" t="s">
        <v>2181</v>
      </c>
      <c r="P827" s="83">
        <v>42919.151585648149</v>
      </c>
      <c r="Q827" s="81" t="s">
        <v>2544</v>
      </c>
      <c r="R827" s="81"/>
      <c r="S827" s="81"/>
      <c r="T827" s="81" t="s">
        <v>3475</v>
      </c>
      <c r="U827" s="83">
        <v>42919.151585648149</v>
      </c>
      <c r="V827" s="85" t="s">
        <v>4420</v>
      </c>
      <c r="W827" s="81"/>
      <c r="X827" s="81"/>
      <c r="Y827" s="84" t="s">
        <v>6420</v>
      </c>
      <c r="Z827" s="81"/>
    </row>
    <row r="828" spans="1:26" x14ac:dyDescent="0.25">
      <c r="A828" s="66" t="s">
        <v>681</v>
      </c>
      <c r="B828" s="66" t="s">
        <v>1902</v>
      </c>
      <c r="C828" s="67"/>
      <c r="D828" s="68"/>
      <c r="E828" s="69"/>
      <c r="F828" s="70"/>
      <c r="G828" s="67"/>
      <c r="H828" s="71"/>
      <c r="I828" s="72"/>
      <c r="J828" s="72"/>
      <c r="K828" s="36"/>
      <c r="L828" s="79">
        <v>828</v>
      </c>
      <c r="M828" s="79"/>
      <c r="N828" s="74"/>
      <c r="O828" s="81" t="s">
        <v>2181</v>
      </c>
      <c r="P828" s="83">
        <v>42919.151678240742</v>
      </c>
      <c r="Q828" s="81" t="s">
        <v>2545</v>
      </c>
      <c r="R828" s="81"/>
      <c r="S828" s="81"/>
      <c r="T828" s="81" t="s">
        <v>3592</v>
      </c>
      <c r="U828" s="83">
        <v>42919.151678240742</v>
      </c>
      <c r="V828" s="85" t="s">
        <v>4421</v>
      </c>
      <c r="W828" s="81"/>
      <c r="X828" s="81"/>
      <c r="Y828" s="84" t="s">
        <v>6421</v>
      </c>
      <c r="Z828" s="81"/>
    </row>
    <row r="829" spans="1:26" x14ac:dyDescent="0.25">
      <c r="A829" s="66" t="s">
        <v>682</v>
      </c>
      <c r="B829" s="66" t="s">
        <v>682</v>
      </c>
      <c r="C829" s="67"/>
      <c r="D829" s="68"/>
      <c r="E829" s="69"/>
      <c r="F829" s="70"/>
      <c r="G829" s="67"/>
      <c r="H829" s="71"/>
      <c r="I829" s="72"/>
      <c r="J829" s="72"/>
      <c r="K829" s="36"/>
      <c r="L829" s="79">
        <v>829</v>
      </c>
      <c r="M829" s="79"/>
      <c r="N829" s="74"/>
      <c r="O829" s="81" t="s">
        <v>179</v>
      </c>
      <c r="P829" s="83">
        <v>42919.151678240742</v>
      </c>
      <c r="Q829" s="81" t="s">
        <v>2546</v>
      </c>
      <c r="R829" s="81"/>
      <c r="S829" s="81"/>
      <c r="T829" s="81" t="s">
        <v>3593</v>
      </c>
      <c r="U829" s="83">
        <v>42919.151678240742</v>
      </c>
      <c r="V829" s="85" t="s">
        <v>4422</v>
      </c>
      <c r="W829" s="81"/>
      <c r="X829" s="81"/>
      <c r="Y829" s="84" t="s">
        <v>6422</v>
      </c>
      <c r="Z829" s="81"/>
    </row>
    <row r="830" spans="1:26" x14ac:dyDescent="0.25">
      <c r="A830" s="66" t="s">
        <v>683</v>
      </c>
      <c r="B830" s="66" t="s">
        <v>1903</v>
      </c>
      <c r="C830" s="67"/>
      <c r="D830" s="68"/>
      <c r="E830" s="69"/>
      <c r="F830" s="70"/>
      <c r="G830" s="67"/>
      <c r="H830" s="71"/>
      <c r="I830" s="72"/>
      <c r="J830" s="72"/>
      <c r="K830" s="36"/>
      <c r="L830" s="79">
        <v>830</v>
      </c>
      <c r="M830" s="79"/>
      <c r="N830" s="74"/>
      <c r="O830" s="81" t="s">
        <v>2181</v>
      </c>
      <c r="P830" s="83">
        <v>42919.151412037034</v>
      </c>
      <c r="Q830" s="81" t="s">
        <v>2547</v>
      </c>
      <c r="R830" s="81"/>
      <c r="S830" s="81"/>
      <c r="T830" s="81" t="s">
        <v>3594</v>
      </c>
      <c r="U830" s="83">
        <v>42919.151412037034</v>
      </c>
      <c r="V830" s="85" t="s">
        <v>4423</v>
      </c>
      <c r="W830" s="81"/>
      <c r="X830" s="81"/>
      <c r="Y830" s="84" t="s">
        <v>6423</v>
      </c>
      <c r="Z830" s="81"/>
    </row>
    <row r="831" spans="1:26" x14ac:dyDescent="0.25">
      <c r="A831" s="66" t="s">
        <v>683</v>
      </c>
      <c r="B831" s="66" t="s">
        <v>1806</v>
      </c>
      <c r="C831" s="67"/>
      <c r="D831" s="68"/>
      <c r="E831" s="69"/>
      <c r="F831" s="70"/>
      <c r="G831" s="67"/>
      <c r="H831" s="71"/>
      <c r="I831" s="72"/>
      <c r="J831" s="72"/>
      <c r="K831" s="36"/>
      <c r="L831" s="79">
        <v>831</v>
      </c>
      <c r="M831" s="79"/>
      <c r="N831" s="74"/>
      <c r="O831" s="81" t="s">
        <v>2181</v>
      </c>
      <c r="P831" s="83">
        <v>42919.151736111111</v>
      </c>
      <c r="Q831" s="81" t="s">
        <v>2369</v>
      </c>
      <c r="R831" s="81"/>
      <c r="S831" s="81"/>
      <c r="T831" s="81" t="s">
        <v>3475</v>
      </c>
      <c r="U831" s="83">
        <v>42919.151736111111</v>
      </c>
      <c r="V831" s="85" t="s">
        <v>4424</v>
      </c>
      <c r="W831" s="81"/>
      <c r="X831" s="81"/>
      <c r="Y831" s="84" t="s">
        <v>6424</v>
      </c>
      <c r="Z831" s="81"/>
    </row>
    <row r="832" spans="1:26" x14ac:dyDescent="0.25">
      <c r="A832" s="66" t="s">
        <v>684</v>
      </c>
      <c r="B832" s="66" t="s">
        <v>1672</v>
      </c>
      <c r="C832" s="67"/>
      <c r="D832" s="68"/>
      <c r="E832" s="69"/>
      <c r="F832" s="70"/>
      <c r="G832" s="67"/>
      <c r="H832" s="71"/>
      <c r="I832" s="72"/>
      <c r="J832" s="72"/>
      <c r="K832" s="36"/>
      <c r="L832" s="79">
        <v>832</v>
      </c>
      <c r="M832" s="79"/>
      <c r="N832" s="74"/>
      <c r="O832" s="81" t="s">
        <v>2181</v>
      </c>
      <c r="P832" s="83">
        <v>42919.151747685188</v>
      </c>
      <c r="Q832" s="81" t="s">
        <v>2194</v>
      </c>
      <c r="R832" s="81"/>
      <c r="S832" s="81"/>
      <c r="T832" s="81" t="s">
        <v>3482</v>
      </c>
      <c r="U832" s="83">
        <v>42919.151747685188</v>
      </c>
      <c r="V832" s="85" t="s">
        <v>4425</v>
      </c>
      <c r="W832" s="81"/>
      <c r="X832" s="81"/>
      <c r="Y832" s="84" t="s">
        <v>6425</v>
      </c>
      <c r="Z832" s="81"/>
    </row>
    <row r="833" spans="1:26" x14ac:dyDescent="0.25">
      <c r="A833" s="66" t="s">
        <v>685</v>
      </c>
      <c r="B833" s="66" t="s">
        <v>1904</v>
      </c>
      <c r="C833" s="67"/>
      <c r="D833" s="68"/>
      <c r="E833" s="69"/>
      <c r="F833" s="70"/>
      <c r="G833" s="67"/>
      <c r="H833" s="71"/>
      <c r="I833" s="72"/>
      <c r="J833" s="72"/>
      <c r="K833" s="36"/>
      <c r="L833" s="79">
        <v>833</v>
      </c>
      <c r="M833" s="79"/>
      <c r="N833" s="74"/>
      <c r="O833" s="81" t="s">
        <v>2181</v>
      </c>
      <c r="P833" s="83">
        <v>42919.151747685188</v>
      </c>
      <c r="Q833" s="81" t="s">
        <v>2548</v>
      </c>
      <c r="R833" s="81"/>
      <c r="S833" s="81"/>
      <c r="T833" s="81" t="s">
        <v>3475</v>
      </c>
      <c r="U833" s="83">
        <v>42919.151747685188</v>
      </c>
      <c r="V833" s="85" t="s">
        <v>4426</v>
      </c>
      <c r="W833" s="81"/>
      <c r="X833" s="81"/>
      <c r="Y833" s="84" t="s">
        <v>6426</v>
      </c>
      <c r="Z833" s="81"/>
    </row>
    <row r="834" spans="1:26" x14ac:dyDescent="0.25">
      <c r="A834" s="66" t="s">
        <v>686</v>
      </c>
      <c r="B834" s="66" t="s">
        <v>1905</v>
      </c>
      <c r="C834" s="67"/>
      <c r="D834" s="68"/>
      <c r="E834" s="69"/>
      <c r="F834" s="70"/>
      <c r="G834" s="67"/>
      <c r="H834" s="71"/>
      <c r="I834" s="72"/>
      <c r="J834" s="72"/>
      <c r="K834" s="36"/>
      <c r="L834" s="79">
        <v>834</v>
      </c>
      <c r="M834" s="79"/>
      <c r="N834" s="74"/>
      <c r="O834" s="81" t="s">
        <v>2181</v>
      </c>
      <c r="P834" s="83">
        <v>42919.151770833334</v>
      </c>
      <c r="Q834" s="81" t="s">
        <v>2549</v>
      </c>
      <c r="R834" s="81"/>
      <c r="S834" s="81"/>
      <c r="T834" s="81" t="s">
        <v>3595</v>
      </c>
      <c r="U834" s="83">
        <v>42919.151770833334</v>
      </c>
      <c r="V834" s="85" t="s">
        <v>4427</v>
      </c>
      <c r="W834" s="81"/>
      <c r="X834" s="81"/>
      <c r="Y834" s="84" t="s">
        <v>6427</v>
      </c>
      <c r="Z834" s="81"/>
    </row>
    <row r="835" spans="1:26" x14ac:dyDescent="0.25">
      <c r="A835" s="66" t="s">
        <v>687</v>
      </c>
      <c r="B835" s="66" t="s">
        <v>1906</v>
      </c>
      <c r="C835" s="67"/>
      <c r="D835" s="68"/>
      <c r="E835" s="69"/>
      <c r="F835" s="70"/>
      <c r="G835" s="67"/>
      <c r="H835" s="71"/>
      <c r="I835" s="72"/>
      <c r="J835" s="72"/>
      <c r="K835" s="36"/>
      <c r="L835" s="79">
        <v>835</v>
      </c>
      <c r="M835" s="79"/>
      <c r="N835" s="74"/>
      <c r="O835" s="81" t="s">
        <v>2181</v>
      </c>
      <c r="P835" s="83">
        <v>42919.151805555557</v>
      </c>
      <c r="Q835" s="81" t="s">
        <v>2550</v>
      </c>
      <c r="R835" s="85" t="s">
        <v>3253</v>
      </c>
      <c r="S835" s="81" t="s">
        <v>3414</v>
      </c>
      <c r="T835" s="81" t="s">
        <v>3475</v>
      </c>
      <c r="U835" s="83">
        <v>42919.151805555557</v>
      </c>
      <c r="V835" s="85" t="s">
        <v>4428</v>
      </c>
      <c r="W835" s="81"/>
      <c r="X835" s="81"/>
      <c r="Y835" s="84" t="s">
        <v>6428</v>
      </c>
      <c r="Z835" s="81"/>
    </row>
    <row r="836" spans="1:26" x14ac:dyDescent="0.25">
      <c r="A836" s="66" t="s">
        <v>687</v>
      </c>
      <c r="B836" s="66" t="s">
        <v>1907</v>
      </c>
      <c r="C836" s="67"/>
      <c r="D836" s="68"/>
      <c r="E836" s="69"/>
      <c r="F836" s="70"/>
      <c r="G836" s="67"/>
      <c r="H836" s="71"/>
      <c r="I836" s="72"/>
      <c r="J836" s="72"/>
      <c r="K836" s="36"/>
      <c r="L836" s="79">
        <v>836</v>
      </c>
      <c r="M836" s="79"/>
      <c r="N836" s="74"/>
      <c r="O836" s="81" t="s">
        <v>2181</v>
      </c>
      <c r="P836" s="83">
        <v>42919.151805555557</v>
      </c>
      <c r="Q836" s="81" t="s">
        <v>2550</v>
      </c>
      <c r="R836" s="85" t="s">
        <v>3253</v>
      </c>
      <c r="S836" s="81" t="s">
        <v>3414</v>
      </c>
      <c r="T836" s="81" t="s">
        <v>3475</v>
      </c>
      <c r="U836" s="83">
        <v>42919.151805555557</v>
      </c>
      <c r="V836" s="85" t="s">
        <v>4428</v>
      </c>
      <c r="W836" s="81"/>
      <c r="X836" s="81"/>
      <c r="Y836" s="84" t="s">
        <v>6428</v>
      </c>
      <c r="Z836" s="81"/>
    </row>
    <row r="837" spans="1:26" x14ac:dyDescent="0.25">
      <c r="A837" s="66" t="s">
        <v>687</v>
      </c>
      <c r="B837" s="66" t="s">
        <v>1468</v>
      </c>
      <c r="C837" s="67"/>
      <c r="D837" s="68"/>
      <c r="E837" s="69"/>
      <c r="F837" s="70"/>
      <c r="G837" s="67"/>
      <c r="H837" s="71"/>
      <c r="I837" s="72"/>
      <c r="J837" s="72"/>
      <c r="K837" s="36"/>
      <c r="L837" s="79">
        <v>837</v>
      </c>
      <c r="M837" s="79"/>
      <c r="N837" s="74"/>
      <c r="O837" s="81" t="s">
        <v>2181</v>
      </c>
      <c r="P837" s="83">
        <v>42919.151805555557</v>
      </c>
      <c r="Q837" s="81" t="s">
        <v>2550</v>
      </c>
      <c r="R837" s="85" t="s">
        <v>3253</v>
      </c>
      <c r="S837" s="81" t="s">
        <v>3414</v>
      </c>
      <c r="T837" s="81" t="s">
        <v>3475</v>
      </c>
      <c r="U837" s="83">
        <v>42919.151805555557</v>
      </c>
      <c r="V837" s="85" t="s">
        <v>4428</v>
      </c>
      <c r="W837" s="81"/>
      <c r="X837" s="81"/>
      <c r="Y837" s="84" t="s">
        <v>6428</v>
      </c>
      <c r="Z837" s="81"/>
    </row>
    <row r="838" spans="1:26" x14ac:dyDescent="0.25">
      <c r="A838" s="66" t="s">
        <v>688</v>
      </c>
      <c r="B838" s="66" t="s">
        <v>1908</v>
      </c>
      <c r="C838" s="67"/>
      <c r="D838" s="68"/>
      <c r="E838" s="69"/>
      <c r="F838" s="70"/>
      <c r="G838" s="67"/>
      <c r="H838" s="71"/>
      <c r="I838" s="72"/>
      <c r="J838" s="72"/>
      <c r="K838" s="36"/>
      <c r="L838" s="79">
        <v>838</v>
      </c>
      <c r="M838" s="79"/>
      <c r="N838" s="74"/>
      <c r="O838" s="81" t="s">
        <v>2181</v>
      </c>
      <c r="P838" s="83">
        <v>42919.15184027778</v>
      </c>
      <c r="Q838" s="81" t="s">
        <v>2551</v>
      </c>
      <c r="R838" s="81"/>
      <c r="S838" s="81"/>
      <c r="T838" s="81" t="s">
        <v>3475</v>
      </c>
      <c r="U838" s="83">
        <v>42919.15184027778</v>
      </c>
      <c r="V838" s="85" t="s">
        <v>4429</v>
      </c>
      <c r="W838" s="81"/>
      <c r="X838" s="81"/>
      <c r="Y838" s="84" t="s">
        <v>6429</v>
      </c>
      <c r="Z838" s="81"/>
    </row>
    <row r="839" spans="1:26" x14ac:dyDescent="0.25">
      <c r="A839" s="66" t="s">
        <v>689</v>
      </c>
      <c r="B839" s="66" t="s">
        <v>1661</v>
      </c>
      <c r="C839" s="67"/>
      <c r="D839" s="68"/>
      <c r="E839" s="69"/>
      <c r="F839" s="70"/>
      <c r="G839" s="67"/>
      <c r="H839" s="71"/>
      <c r="I839" s="72"/>
      <c r="J839" s="72"/>
      <c r="K839" s="36"/>
      <c r="L839" s="79">
        <v>839</v>
      </c>
      <c r="M839" s="79"/>
      <c r="N839" s="74"/>
      <c r="O839" s="81" t="s">
        <v>2182</v>
      </c>
      <c r="P839" s="83">
        <v>42919.15185185185</v>
      </c>
      <c r="Q839" s="81" t="s">
        <v>2552</v>
      </c>
      <c r="R839" s="85" t="s">
        <v>3254</v>
      </c>
      <c r="S839" s="81" t="s">
        <v>3412</v>
      </c>
      <c r="T839" s="81" t="s">
        <v>3485</v>
      </c>
      <c r="U839" s="83">
        <v>42919.15185185185</v>
      </c>
      <c r="V839" s="85" t="s">
        <v>4430</v>
      </c>
      <c r="W839" s="81"/>
      <c r="X839" s="81"/>
      <c r="Y839" s="84" t="s">
        <v>6430</v>
      </c>
      <c r="Z839" s="81"/>
    </row>
    <row r="840" spans="1:26" x14ac:dyDescent="0.25">
      <c r="A840" s="66" t="s">
        <v>690</v>
      </c>
      <c r="B840" s="66" t="s">
        <v>690</v>
      </c>
      <c r="C840" s="67"/>
      <c r="D840" s="68"/>
      <c r="E840" s="69"/>
      <c r="F840" s="70"/>
      <c r="G840" s="67"/>
      <c r="H840" s="71"/>
      <c r="I840" s="72"/>
      <c r="J840" s="72"/>
      <c r="K840" s="36"/>
      <c r="L840" s="79">
        <v>840</v>
      </c>
      <c r="M840" s="79"/>
      <c r="N840" s="74"/>
      <c r="O840" s="81" t="s">
        <v>179</v>
      </c>
      <c r="P840" s="83">
        <v>42919.151875000003</v>
      </c>
      <c r="Q840" s="81" t="s">
        <v>2553</v>
      </c>
      <c r="R840" s="85" t="s">
        <v>3255</v>
      </c>
      <c r="S840" s="81" t="s">
        <v>3412</v>
      </c>
      <c r="T840" s="81" t="s">
        <v>3552</v>
      </c>
      <c r="U840" s="83">
        <v>42919.151875000003</v>
      </c>
      <c r="V840" s="85" t="s">
        <v>4431</v>
      </c>
      <c r="W840" s="81"/>
      <c r="X840" s="81"/>
      <c r="Y840" s="84" t="s">
        <v>6431</v>
      </c>
      <c r="Z840" s="81"/>
    </row>
    <row r="841" spans="1:26" x14ac:dyDescent="0.25">
      <c r="A841" s="66" t="s">
        <v>691</v>
      </c>
      <c r="B841" s="66" t="s">
        <v>1670</v>
      </c>
      <c r="C841" s="67"/>
      <c r="D841" s="68"/>
      <c r="E841" s="69"/>
      <c r="F841" s="70"/>
      <c r="G841" s="67"/>
      <c r="H841" s="71"/>
      <c r="I841" s="72"/>
      <c r="J841" s="72"/>
      <c r="K841" s="36"/>
      <c r="L841" s="79">
        <v>841</v>
      </c>
      <c r="M841" s="79"/>
      <c r="N841" s="74"/>
      <c r="O841" s="81" t="s">
        <v>2181</v>
      </c>
      <c r="P841" s="83">
        <v>42919.151921296296</v>
      </c>
      <c r="Q841" s="81" t="s">
        <v>2190</v>
      </c>
      <c r="R841" s="81"/>
      <c r="S841" s="81"/>
      <c r="T841" s="81" t="s">
        <v>3475</v>
      </c>
      <c r="U841" s="83">
        <v>42919.151921296296</v>
      </c>
      <c r="V841" s="85" t="s">
        <v>4432</v>
      </c>
      <c r="W841" s="81"/>
      <c r="X841" s="81"/>
      <c r="Y841" s="84" t="s">
        <v>6432</v>
      </c>
      <c r="Z841" s="81"/>
    </row>
    <row r="842" spans="1:26" x14ac:dyDescent="0.25">
      <c r="A842" s="66" t="s">
        <v>692</v>
      </c>
      <c r="B842" s="66" t="s">
        <v>1375</v>
      </c>
      <c r="C842" s="67"/>
      <c r="D842" s="68"/>
      <c r="E842" s="69"/>
      <c r="F842" s="70"/>
      <c r="G842" s="67"/>
      <c r="H842" s="71"/>
      <c r="I842" s="72"/>
      <c r="J842" s="72"/>
      <c r="K842" s="36"/>
      <c r="L842" s="79">
        <v>842</v>
      </c>
      <c r="M842" s="79"/>
      <c r="N842" s="74"/>
      <c r="O842" s="81" t="s">
        <v>2181</v>
      </c>
      <c r="P842" s="83">
        <v>42919.151921296296</v>
      </c>
      <c r="Q842" s="81" t="s">
        <v>2461</v>
      </c>
      <c r="R842" s="81"/>
      <c r="S842" s="81"/>
      <c r="T842" s="81" t="s">
        <v>3475</v>
      </c>
      <c r="U842" s="83">
        <v>42919.151921296296</v>
      </c>
      <c r="V842" s="85" t="s">
        <v>4433</v>
      </c>
      <c r="W842" s="81"/>
      <c r="X842" s="81"/>
      <c r="Y842" s="84" t="s">
        <v>6433</v>
      </c>
      <c r="Z842" s="81"/>
    </row>
    <row r="843" spans="1:26" x14ac:dyDescent="0.25">
      <c r="A843" s="66" t="s">
        <v>693</v>
      </c>
      <c r="B843" s="66" t="s">
        <v>1698</v>
      </c>
      <c r="C843" s="67"/>
      <c r="D843" s="68"/>
      <c r="E843" s="69"/>
      <c r="F843" s="70"/>
      <c r="G843" s="67"/>
      <c r="H843" s="71"/>
      <c r="I843" s="72"/>
      <c r="J843" s="72"/>
      <c r="K843" s="36"/>
      <c r="L843" s="79">
        <v>843</v>
      </c>
      <c r="M843" s="79"/>
      <c r="N843" s="74"/>
      <c r="O843" s="81" t="s">
        <v>2182</v>
      </c>
      <c r="P843" s="83">
        <v>42919.146458333336</v>
      </c>
      <c r="Q843" s="81" t="s">
        <v>2554</v>
      </c>
      <c r="R843" s="81"/>
      <c r="S843" s="81"/>
      <c r="T843" s="81" t="s">
        <v>3475</v>
      </c>
      <c r="U843" s="83">
        <v>42919.146458333336</v>
      </c>
      <c r="V843" s="85" t="s">
        <v>4434</v>
      </c>
      <c r="W843" s="81"/>
      <c r="X843" s="81"/>
      <c r="Y843" s="84" t="s">
        <v>6434</v>
      </c>
      <c r="Z843" s="81"/>
    </row>
    <row r="844" spans="1:26" x14ac:dyDescent="0.25">
      <c r="A844" s="66" t="s">
        <v>693</v>
      </c>
      <c r="B844" s="66" t="s">
        <v>693</v>
      </c>
      <c r="C844" s="67"/>
      <c r="D844" s="68"/>
      <c r="E844" s="69"/>
      <c r="F844" s="70"/>
      <c r="G844" s="67"/>
      <c r="H844" s="71"/>
      <c r="I844" s="72"/>
      <c r="J844" s="72"/>
      <c r="K844" s="36"/>
      <c r="L844" s="79">
        <v>844</v>
      </c>
      <c r="M844" s="79"/>
      <c r="N844" s="74"/>
      <c r="O844" s="81" t="s">
        <v>179</v>
      </c>
      <c r="P844" s="83">
        <v>42919.147581018522</v>
      </c>
      <c r="Q844" s="81" t="s">
        <v>2555</v>
      </c>
      <c r="R844" s="81"/>
      <c r="S844" s="81"/>
      <c r="T844" s="81" t="s">
        <v>3475</v>
      </c>
      <c r="U844" s="83">
        <v>42919.147581018522</v>
      </c>
      <c r="V844" s="85" t="s">
        <v>4435</v>
      </c>
      <c r="W844" s="81"/>
      <c r="X844" s="81"/>
      <c r="Y844" s="84" t="s">
        <v>6435</v>
      </c>
      <c r="Z844" s="81"/>
    </row>
    <row r="845" spans="1:26" x14ac:dyDescent="0.25">
      <c r="A845" s="66" t="s">
        <v>693</v>
      </c>
      <c r="B845" s="66" t="s">
        <v>693</v>
      </c>
      <c r="C845" s="67"/>
      <c r="D845" s="68"/>
      <c r="E845" s="69"/>
      <c r="F845" s="70"/>
      <c r="G845" s="67"/>
      <c r="H845" s="71"/>
      <c r="I845" s="72"/>
      <c r="J845" s="72"/>
      <c r="K845" s="36"/>
      <c r="L845" s="79">
        <v>845</v>
      </c>
      <c r="M845" s="79"/>
      <c r="N845" s="74"/>
      <c r="O845" s="81" t="s">
        <v>179</v>
      </c>
      <c r="P845" s="83">
        <v>42919.14775462963</v>
      </c>
      <c r="Q845" s="81" t="s">
        <v>2556</v>
      </c>
      <c r="R845" s="81"/>
      <c r="S845" s="81"/>
      <c r="T845" s="81" t="s">
        <v>3475</v>
      </c>
      <c r="U845" s="83">
        <v>42919.14775462963</v>
      </c>
      <c r="V845" s="85" t="s">
        <v>4436</v>
      </c>
      <c r="W845" s="81"/>
      <c r="X845" s="81"/>
      <c r="Y845" s="84" t="s">
        <v>6436</v>
      </c>
      <c r="Z845" s="81"/>
    </row>
    <row r="846" spans="1:26" x14ac:dyDescent="0.25">
      <c r="A846" s="66" t="s">
        <v>693</v>
      </c>
      <c r="B846" s="66" t="s">
        <v>1698</v>
      </c>
      <c r="C846" s="67"/>
      <c r="D846" s="68"/>
      <c r="E846" s="69"/>
      <c r="F846" s="70"/>
      <c r="G846" s="67"/>
      <c r="H846" s="71"/>
      <c r="I846" s="72"/>
      <c r="J846" s="72"/>
      <c r="K846" s="36"/>
      <c r="L846" s="79">
        <v>846</v>
      </c>
      <c r="M846" s="79"/>
      <c r="N846" s="74"/>
      <c r="O846" s="81" t="s">
        <v>2182</v>
      </c>
      <c r="P846" s="83">
        <v>42919.148055555554</v>
      </c>
      <c r="Q846" s="81" t="s">
        <v>2557</v>
      </c>
      <c r="R846" s="81"/>
      <c r="S846" s="81"/>
      <c r="T846" s="81" t="s">
        <v>3475</v>
      </c>
      <c r="U846" s="83">
        <v>42919.148055555554</v>
      </c>
      <c r="V846" s="85" t="s">
        <v>4437</v>
      </c>
      <c r="W846" s="81"/>
      <c r="X846" s="81"/>
      <c r="Y846" s="84" t="s">
        <v>6437</v>
      </c>
      <c r="Z846" s="81"/>
    </row>
    <row r="847" spans="1:26" x14ac:dyDescent="0.25">
      <c r="A847" s="66" t="s">
        <v>693</v>
      </c>
      <c r="B847" s="66" t="s">
        <v>1698</v>
      </c>
      <c r="C847" s="67"/>
      <c r="D847" s="68"/>
      <c r="E847" s="69"/>
      <c r="F847" s="70"/>
      <c r="G847" s="67"/>
      <c r="H847" s="71"/>
      <c r="I847" s="72"/>
      <c r="J847" s="72"/>
      <c r="K847" s="36"/>
      <c r="L847" s="79">
        <v>847</v>
      </c>
      <c r="M847" s="79"/>
      <c r="N847" s="74"/>
      <c r="O847" s="81" t="s">
        <v>2181</v>
      </c>
      <c r="P847" s="83">
        <v>42919.148530092592</v>
      </c>
      <c r="Q847" s="81" t="s">
        <v>2558</v>
      </c>
      <c r="R847" s="81"/>
      <c r="S847" s="81"/>
      <c r="T847" s="81" t="s">
        <v>3475</v>
      </c>
      <c r="U847" s="83">
        <v>42919.148530092592</v>
      </c>
      <c r="V847" s="85" t="s">
        <v>4438</v>
      </c>
      <c r="W847" s="81"/>
      <c r="X847" s="81"/>
      <c r="Y847" s="84" t="s">
        <v>6438</v>
      </c>
      <c r="Z847" s="81"/>
    </row>
    <row r="848" spans="1:26" x14ac:dyDescent="0.25">
      <c r="A848" s="66" t="s">
        <v>693</v>
      </c>
      <c r="B848" s="66" t="s">
        <v>693</v>
      </c>
      <c r="C848" s="67"/>
      <c r="D848" s="68"/>
      <c r="E848" s="69"/>
      <c r="F848" s="70"/>
      <c r="G848" s="67"/>
      <c r="H848" s="71"/>
      <c r="I848" s="72"/>
      <c r="J848" s="72"/>
      <c r="K848" s="36"/>
      <c r="L848" s="79">
        <v>848</v>
      </c>
      <c r="M848" s="79"/>
      <c r="N848" s="74"/>
      <c r="O848" s="81" t="s">
        <v>179</v>
      </c>
      <c r="P848" s="83">
        <v>42919.148738425924</v>
      </c>
      <c r="Q848" s="81" t="s">
        <v>2559</v>
      </c>
      <c r="R848" s="81"/>
      <c r="S848" s="81"/>
      <c r="T848" s="81" t="s">
        <v>3475</v>
      </c>
      <c r="U848" s="83">
        <v>42919.148738425924</v>
      </c>
      <c r="V848" s="85" t="s">
        <v>4439</v>
      </c>
      <c r="W848" s="81"/>
      <c r="X848" s="81"/>
      <c r="Y848" s="84" t="s">
        <v>6439</v>
      </c>
      <c r="Z848" s="81"/>
    </row>
    <row r="849" spans="1:26" x14ac:dyDescent="0.25">
      <c r="A849" s="66" t="s">
        <v>693</v>
      </c>
      <c r="B849" s="66" t="s">
        <v>693</v>
      </c>
      <c r="C849" s="67"/>
      <c r="D849" s="68"/>
      <c r="E849" s="69"/>
      <c r="F849" s="70"/>
      <c r="G849" s="67"/>
      <c r="H849" s="71"/>
      <c r="I849" s="72"/>
      <c r="J849" s="72"/>
      <c r="K849" s="36"/>
      <c r="L849" s="79">
        <v>849</v>
      </c>
      <c r="M849" s="79"/>
      <c r="N849" s="74"/>
      <c r="O849" s="81" t="s">
        <v>179</v>
      </c>
      <c r="P849" s="83">
        <v>42919.148900462962</v>
      </c>
      <c r="Q849" s="81" t="s">
        <v>2560</v>
      </c>
      <c r="R849" s="81"/>
      <c r="S849" s="81"/>
      <c r="T849" s="81" t="s">
        <v>3475</v>
      </c>
      <c r="U849" s="83">
        <v>42919.148900462962</v>
      </c>
      <c r="V849" s="85" t="s">
        <v>4440</v>
      </c>
      <c r="W849" s="81"/>
      <c r="X849" s="81"/>
      <c r="Y849" s="84" t="s">
        <v>6440</v>
      </c>
      <c r="Z849" s="81"/>
    </row>
    <row r="850" spans="1:26" x14ac:dyDescent="0.25">
      <c r="A850" s="66" t="s">
        <v>693</v>
      </c>
      <c r="B850" s="66" t="s">
        <v>693</v>
      </c>
      <c r="C850" s="67"/>
      <c r="D850" s="68"/>
      <c r="E850" s="69"/>
      <c r="F850" s="70"/>
      <c r="G850" s="67"/>
      <c r="H850" s="71"/>
      <c r="I850" s="72"/>
      <c r="J850" s="72"/>
      <c r="K850" s="36"/>
      <c r="L850" s="79">
        <v>850</v>
      </c>
      <c r="M850" s="79"/>
      <c r="N850" s="74"/>
      <c r="O850" s="81" t="s">
        <v>179</v>
      </c>
      <c r="P850" s="83">
        <v>42919.149074074077</v>
      </c>
      <c r="Q850" s="81" t="s">
        <v>2561</v>
      </c>
      <c r="R850" s="81"/>
      <c r="S850" s="81"/>
      <c r="T850" s="81" t="s">
        <v>3475</v>
      </c>
      <c r="U850" s="83">
        <v>42919.149074074077</v>
      </c>
      <c r="V850" s="85" t="s">
        <v>4441</v>
      </c>
      <c r="W850" s="81"/>
      <c r="X850" s="81"/>
      <c r="Y850" s="84" t="s">
        <v>6441</v>
      </c>
      <c r="Z850" s="81"/>
    </row>
    <row r="851" spans="1:26" x14ac:dyDescent="0.25">
      <c r="A851" s="66" t="s">
        <v>693</v>
      </c>
      <c r="B851" s="66" t="s">
        <v>693</v>
      </c>
      <c r="C851" s="67"/>
      <c r="D851" s="68"/>
      <c r="E851" s="69"/>
      <c r="F851" s="70"/>
      <c r="G851" s="67"/>
      <c r="H851" s="71"/>
      <c r="I851" s="72"/>
      <c r="J851" s="72"/>
      <c r="K851" s="36"/>
      <c r="L851" s="79">
        <v>851</v>
      </c>
      <c r="M851" s="79"/>
      <c r="N851" s="74"/>
      <c r="O851" s="81" t="s">
        <v>179</v>
      </c>
      <c r="P851" s="83">
        <v>42919.149456018517</v>
      </c>
      <c r="Q851" s="81" t="s">
        <v>2562</v>
      </c>
      <c r="R851" s="81"/>
      <c r="S851" s="81"/>
      <c r="T851" s="81" t="s">
        <v>3596</v>
      </c>
      <c r="U851" s="83">
        <v>42919.149456018517</v>
      </c>
      <c r="V851" s="85" t="s">
        <v>4442</v>
      </c>
      <c r="W851" s="81"/>
      <c r="X851" s="81"/>
      <c r="Y851" s="84" t="s">
        <v>6442</v>
      </c>
      <c r="Z851" s="81"/>
    </row>
    <row r="852" spans="1:26" x14ac:dyDescent="0.25">
      <c r="A852" s="66" t="s">
        <v>693</v>
      </c>
      <c r="B852" s="66" t="s">
        <v>693</v>
      </c>
      <c r="C852" s="67"/>
      <c r="D852" s="68"/>
      <c r="E852" s="69"/>
      <c r="F852" s="70"/>
      <c r="G852" s="67"/>
      <c r="H852" s="71"/>
      <c r="I852" s="72"/>
      <c r="J852" s="72"/>
      <c r="K852" s="36"/>
      <c r="L852" s="79">
        <v>852</v>
      </c>
      <c r="M852" s="79"/>
      <c r="N852" s="74"/>
      <c r="O852" s="81" t="s">
        <v>179</v>
      </c>
      <c r="P852" s="83">
        <v>42919.149664351855</v>
      </c>
      <c r="Q852" s="81" t="s">
        <v>2563</v>
      </c>
      <c r="R852" s="81"/>
      <c r="S852" s="81"/>
      <c r="T852" s="81" t="s">
        <v>3475</v>
      </c>
      <c r="U852" s="83">
        <v>42919.149664351855</v>
      </c>
      <c r="V852" s="85" t="s">
        <v>4443</v>
      </c>
      <c r="W852" s="81"/>
      <c r="X852" s="81"/>
      <c r="Y852" s="84" t="s">
        <v>6443</v>
      </c>
      <c r="Z852" s="81"/>
    </row>
    <row r="853" spans="1:26" x14ac:dyDescent="0.25">
      <c r="A853" s="66" t="s">
        <v>693</v>
      </c>
      <c r="B853" s="66" t="s">
        <v>1698</v>
      </c>
      <c r="C853" s="67"/>
      <c r="D853" s="68"/>
      <c r="E853" s="69"/>
      <c r="F853" s="70"/>
      <c r="G853" s="67"/>
      <c r="H853" s="71"/>
      <c r="I853" s="72"/>
      <c r="J853" s="72"/>
      <c r="K853" s="36"/>
      <c r="L853" s="79">
        <v>853</v>
      </c>
      <c r="M853" s="79"/>
      <c r="N853" s="74"/>
      <c r="O853" s="81" t="s">
        <v>2182</v>
      </c>
      <c r="P853" s="83">
        <v>42919.149988425925</v>
      </c>
      <c r="Q853" s="81" t="s">
        <v>2564</v>
      </c>
      <c r="R853" s="81"/>
      <c r="S853" s="81"/>
      <c r="T853" s="81" t="s">
        <v>3475</v>
      </c>
      <c r="U853" s="83">
        <v>42919.149988425925</v>
      </c>
      <c r="V853" s="85" t="s">
        <v>4444</v>
      </c>
      <c r="W853" s="81"/>
      <c r="X853" s="81"/>
      <c r="Y853" s="84" t="s">
        <v>6444</v>
      </c>
      <c r="Z853" s="81"/>
    </row>
    <row r="854" spans="1:26" x14ac:dyDescent="0.25">
      <c r="A854" s="66" t="s">
        <v>693</v>
      </c>
      <c r="B854" s="66" t="s">
        <v>693</v>
      </c>
      <c r="C854" s="67"/>
      <c r="D854" s="68"/>
      <c r="E854" s="69"/>
      <c r="F854" s="70"/>
      <c r="G854" s="67"/>
      <c r="H854" s="71"/>
      <c r="I854" s="72"/>
      <c r="J854" s="72"/>
      <c r="K854" s="36"/>
      <c r="L854" s="79">
        <v>854</v>
      </c>
      <c r="M854" s="79"/>
      <c r="N854" s="74"/>
      <c r="O854" s="81" t="s">
        <v>179</v>
      </c>
      <c r="P854" s="83">
        <v>42919.150138888886</v>
      </c>
      <c r="Q854" s="81" t="s">
        <v>2565</v>
      </c>
      <c r="R854" s="81"/>
      <c r="S854" s="81"/>
      <c r="T854" s="81" t="s">
        <v>3597</v>
      </c>
      <c r="U854" s="83">
        <v>42919.150138888886</v>
      </c>
      <c r="V854" s="85" t="s">
        <v>4445</v>
      </c>
      <c r="W854" s="81"/>
      <c r="X854" s="81"/>
      <c r="Y854" s="84" t="s">
        <v>6445</v>
      </c>
      <c r="Z854" s="81"/>
    </row>
    <row r="855" spans="1:26" x14ac:dyDescent="0.25">
      <c r="A855" s="66" t="s">
        <v>693</v>
      </c>
      <c r="B855" s="66" t="s">
        <v>693</v>
      </c>
      <c r="C855" s="67"/>
      <c r="D855" s="68"/>
      <c r="E855" s="69"/>
      <c r="F855" s="70"/>
      <c r="G855" s="67"/>
      <c r="H855" s="71"/>
      <c r="I855" s="72"/>
      <c r="J855" s="72"/>
      <c r="K855" s="36"/>
      <c r="L855" s="79">
        <v>855</v>
      </c>
      <c r="M855" s="79"/>
      <c r="N855" s="74"/>
      <c r="O855" s="81" t="s">
        <v>179</v>
      </c>
      <c r="P855" s="83">
        <v>42919.150416666664</v>
      </c>
      <c r="Q855" s="81" t="s">
        <v>2566</v>
      </c>
      <c r="R855" s="81"/>
      <c r="S855" s="81"/>
      <c r="T855" s="81" t="s">
        <v>3598</v>
      </c>
      <c r="U855" s="83">
        <v>42919.150416666664</v>
      </c>
      <c r="V855" s="85" t="s">
        <v>4446</v>
      </c>
      <c r="W855" s="81"/>
      <c r="X855" s="81"/>
      <c r="Y855" s="84" t="s">
        <v>6446</v>
      </c>
      <c r="Z855" s="81"/>
    </row>
    <row r="856" spans="1:26" x14ac:dyDescent="0.25">
      <c r="A856" s="66" t="s">
        <v>693</v>
      </c>
      <c r="B856" s="66" t="s">
        <v>693</v>
      </c>
      <c r="C856" s="67"/>
      <c r="D856" s="68"/>
      <c r="E856" s="69"/>
      <c r="F856" s="70"/>
      <c r="G856" s="67"/>
      <c r="H856" s="71"/>
      <c r="I856" s="72"/>
      <c r="J856" s="72"/>
      <c r="K856" s="36"/>
      <c r="L856" s="79">
        <v>856</v>
      </c>
      <c r="M856" s="79"/>
      <c r="N856" s="74"/>
      <c r="O856" s="81" t="s">
        <v>179</v>
      </c>
      <c r="P856" s="83">
        <v>42919.151932870373</v>
      </c>
      <c r="Q856" s="81" t="s">
        <v>2567</v>
      </c>
      <c r="R856" s="81"/>
      <c r="S856" s="81"/>
      <c r="T856" s="81" t="s">
        <v>3475</v>
      </c>
      <c r="U856" s="83">
        <v>42919.151932870373</v>
      </c>
      <c r="V856" s="85" t="s">
        <v>4447</v>
      </c>
      <c r="W856" s="81"/>
      <c r="X856" s="81"/>
      <c r="Y856" s="84" t="s">
        <v>6447</v>
      </c>
      <c r="Z856" s="81"/>
    </row>
    <row r="857" spans="1:26" x14ac:dyDescent="0.25">
      <c r="A857" s="66" t="s">
        <v>694</v>
      </c>
      <c r="B857" s="66" t="s">
        <v>1661</v>
      </c>
      <c r="C857" s="67"/>
      <c r="D857" s="68"/>
      <c r="E857" s="69"/>
      <c r="F857" s="70"/>
      <c r="G857" s="67"/>
      <c r="H857" s="71"/>
      <c r="I857" s="72"/>
      <c r="J857" s="72"/>
      <c r="K857" s="36"/>
      <c r="L857" s="79">
        <v>857</v>
      </c>
      <c r="M857" s="79"/>
      <c r="N857" s="74"/>
      <c r="O857" s="81" t="s">
        <v>2181</v>
      </c>
      <c r="P857" s="83">
        <v>42919.151863425926</v>
      </c>
      <c r="Q857" s="81" t="s">
        <v>2454</v>
      </c>
      <c r="R857" s="81"/>
      <c r="S857" s="81"/>
      <c r="T857" s="81" t="s">
        <v>3561</v>
      </c>
      <c r="U857" s="83">
        <v>42919.151863425926</v>
      </c>
      <c r="V857" s="85" t="s">
        <v>4448</v>
      </c>
      <c r="W857" s="81"/>
      <c r="X857" s="81"/>
      <c r="Y857" s="84" t="s">
        <v>6448</v>
      </c>
      <c r="Z857" s="81"/>
    </row>
    <row r="858" spans="1:26" x14ac:dyDescent="0.25">
      <c r="A858" s="66" t="s">
        <v>694</v>
      </c>
      <c r="B858" s="66" t="s">
        <v>1672</v>
      </c>
      <c r="C858" s="67"/>
      <c r="D858" s="68"/>
      <c r="E858" s="69"/>
      <c r="F858" s="70"/>
      <c r="G858" s="67"/>
      <c r="H858" s="71"/>
      <c r="I858" s="72"/>
      <c r="J858" s="72"/>
      <c r="K858" s="36"/>
      <c r="L858" s="79">
        <v>858</v>
      </c>
      <c r="M858" s="79"/>
      <c r="N858" s="74"/>
      <c r="O858" s="81" t="s">
        <v>2181</v>
      </c>
      <c r="P858" s="83">
        <v>42919.151944444442</v>
      </c>
      <c r="Q858" s="81" t="s">
        <v>2194</v>
      </c>
      <c r="R858" s="81"/>
      <c r="S858" s="81"/>
      <c r="T858" s="81" t="s">
        <v>3482</v>
      </c>
      <c r="U858" s="83">
        <v>42919.151944444442</v>
      </c>
      <c r="V858" s="85" t="s">
        <v>4449</v>
      </c>
      <c r="W858" s="81"/>
      <c r="X858" s="81"/>
      <c r="Y858" s="84" t="s">
        <v>6449</v>
      </c>
      <c r="Z858" s="81"/>
    </row>
    <row r="859" spans="1:26" x14ac:dyDescent="0.25">
      <c r="A859" s="66" t="s">
        <v>695</v>
      </c>
      <c r="B859" s="66" t="s">
        <v>1685</v>
      </c>
      <c r="C859" s="67"/>
      <c r="D859" s="68"/>
      <c r="E859" s="69"/>
      <c r="F859" s="70"/>
      <c r="G859" s="67"/>
      <c r="H859" s="71"/>
      <c r="I859" s="72"/>
      <c r="J859" s="72"/>
      <c r="K859" s="36"/>
      <c r="L859" s="79">
        <v>859</v>
      </c>
      <c r="M859" s="79"/>
      <c r="N859" s="74"/>
      <c r="O859" s="81" t="s">
        <v>2181</v>
      </c>
      <c r="P859" s="83">
        <v>42919.151944444442</v>
      </c>
      <c r="Q859" s="81" t="s">
        <v>2211</v>
      </c>
      <c r="R859" s="81"/>
      <c r="S859" s="81"/>
      <c r="T859" s="81" t="s">
        <v>3475</v>
      </c>
      <c r="U859" s="83">
        <v>42919.151944444442</v>
      </c>
      <c r="V859" s="85" t="s">
        <v>4450</v>
      </c>
      <c r="W859" s="81"/>
      <c r="X859" s="81"/>
      <c r="Y859" s="84" t="s">
        <v>6450</v>
      </c>
      <c r="Z859" s="81"/>
    </row>
    <row r="860" spans="1:26" x14ac:dyDescent="0.25">
      <c r="A860" s="66" t="s">
        <v>696</v>
      </c>
      <c r="B860" s="66" t="s">
        <v>1375</v>
      </c>
      <c r="C860" s="67"/>
      <c r="D860" s="68"/>
      <c r="E860" s="69"/>
      <c r="F860" s="70"/>
      <c r="G860" s="67"/>
      <c r="H860" s="71"/>
      <c r="I860" s="72"/>
      <c r="J860" s="72"/>
      <c r="K860" s="36"/>
      <c r="L860" s="79">
        <v>860</v>
      </c>
      <c r="M860" s="79"/>
      <c r="N860" s="74"/>
      <c r="O860" s="81" t="s">
        <v>2181</v>
      </c>
      <c r="P860" s="83">
        <v>42919.151956018519</v>
      </c>
      <c r="Q860" s="81" t="s">
        <v>2461</v>
      </c>
      <c r="R860" s="81"/>
      <c r="S860" s="81"/>
      <c r="T860" s="81" t="s">
        <v>3475</v>
      </c>
      <c r="U860" s="83">
        <v>42919.151956018519</v>
      </c>
      <c r="V860" s="85" t="s">
        <v>4451</v>
      </c>
      <c r="W860" s="81"/>
      <c r="X860" s="81"/>
      <c r="Y860" s="84" t="s">
        <v>6451</v>
      </c>
      <c r="Z860" s="81"/>
    </row>
    <row r="861" spans="1:26" x14ac:dyDescent="0.25">
      <c r="A861" s="66" t="s">
        <v>697</v>
      </c>
      <c r="B861" s="66" t="s">
        <v>1661</v>
      </c>
      <c r="C861" s="67"/>
      <c r="D861" s="68"/>
      <c r="E861" s="69"/>
      <c r="F861" s="70"/>
      <c r="G861" s="67"/>
      <c r="H861" s="71"/>
      <c r="I861" s="72"/>
      <c r="J861" s="72"/>
      <c r="K861" s="36"/>
      <c r="L861" s="79">
        <v>861</v>
      </c>
      <c r="M861" s="79"/>
      <c r="N861" s="74"/>
      <c r="O861" s="81" t="s">
        <v>2181</v>
      </c>
      <c r="P861" s="83">
        <v>42919.151956018519</v>
      </c>
      <c r="Q861" s="81" t="s">
        <v>2454</v>
      </c>
      <c r="R861" s="81"/>
      <c r="S861" s="81"/>
      <c r="T861" s="81" t="s">
        <v>3561</v>
      </c>
      <c r="U861" s="83">
        <v>42919.151956018519</v>
      </c>
      <c r="V861" s="85" t="s">
        <v>4452</v>
      </c>
      <c r="W861" s="81"/>
      <c r="X861" s="81"/>
      <c r="Y861" s="84" t="s">
        <v>6452</v>
      </c>
      <c r="Z861" s="81"/>
    </row>
    <row r="862" spans="1:26" x14ac:dyDescent="0.25">
      <c r="A862" s="66" t="s">
        <v>698</v>
      </c>
      <c r="B862" s="66" t="s">
        <v>1909</v>
      </c>
      <c r="C862" s="67"/>
      <c r="D862" s="68"/>
      <c r="E862" s="69"/>
      <c r="F862" s="70"/>
      <c r="G862" s="67"/>
      <c r="H862" s="71"/>
      <c r="I862" s="72"/>
      <c r="J862" s="72"/>
      <c r="K862" s="36"/>
      <c r="L862" s="79">
        <v>862</v>
      </c>
      <c r="M862" s="79"/>
      <c r="N862" s="74"/>
      <c r="O862" s="81" t="s">
        <v>2181</v>
      </c>
      <c r="P862" s="83">
        <v>42919.152002314811</v>
      </c>
      <c r="Q862" s="81" t="s">
        <v>2568</v>
      </c>
      <c r="R862" s="81"/>
      <c r="S862" s="81"/>
      <c r="T862" s="81" t="s">
        <v>3570</v>
      </c>
      <c r="U862" s="83">
        <v>42919.152002314811</v>
      </c>
      <c r="V862" s="85" t="s">
        <v>4453</v>
      </c>
      <c r="W862" s="81"/>
      <c r="X862" s="81"/>
      <c r="Y862" s="84" t="s">
        <v>6453</v>
      </c>
      <c r="Z862" s="81"/>
    </row>
    <row r="863" spans="1:26" x14ac:dyDescent="0.25">
      <c r="A863" s="66" t="s">
        <v>698</v>
      </c>
      <c r="B863" s="66" t="s">
        <v>1910</v>
      </c>
      <c r="C863" s="67"/>
      <c r="D863" s="68"/>
      <c r="E863" s="69"/>
      <c r="F863" s="70"/>
      <c r="G863" s="67"/>
      <c r="H863" s="71"/>
      <c r="I863" s="72"/>
      <c r="J863" s="72"/>
      <c r="K863" s="36"/>
      <c r="L863" s="79">
        <v>863</v>
      </c>
      <c r="M863" s="79"/>
      <c r="N863" s="74"/>
      <c r="O863" s="81" t="s">
        <v>2181</v>
      </c>
      <c r="P863" s="83">
        <v>42919.152002314811</v>
      </c>
      <c r="Q863" s="81" t="s">
        <v>2568</v>
      </c>
      <c r="R863" s="81"/>
      <c r="S863" s="81"/>
      <c r="T863" s="81" t="s">
        <v>3570</v>
      </c>
      <c r="U863" s="83">
        <v>42919.152002314811</v>
      </c>
      <c r="V863" s="85" t="s">
        <v>4453</v>
      </c>
      <c r="W863" s="81"/>
      <c r="X863" s="81"/>
      <c r="Y863" s="84" t="s">
        <v>6453</v>
      </c>
      <c r="Z863" s="81"/>
    </row>
    <row r="864" spans="1:26" x14ac:dyDescent="0.25">
      <c r="A864" s="66" t="s">
        <v>698</v>
      </c>
      <c r="B864" s="66" t="s">
        <v>1911</v>
      </c>
      <c r="C864" s="67"/>
      <c r="D864" s="68"/>
      <c r="E864" s="69"/>
      <c r="F864" s="70"/>
      <c r="G864" s="67"/>
      <c r="H864" s="71"/>
      <c r="I864" s="72"/>
      <c r="J864" s="72"/>
      <c r="K864" s="36"/>
      <c r="L864" s="79">
        <v>864</v>
      </c>
      <c r="M864" s="79"/>
      <c r="N864" s="74"/>
      <c r="O864" s="81" t="s">
        <v>2181</v>
      </c>
      <c r="P864" s="83">
        <v>42919.152002314811</v>
      </c>
      <c r="Q864" s="81" t="s">
        <v>2568</v>
      </c>
      <c r="R864" s="81"/>
      <c r="S864" s="81"/>
      <c r="T864" s="81" t="s">
        <v>3570</v>
      </c>
      <c r="U864" s="83">
        <v>42919.152002314811</v>
      </c>
      <c r="V864" s="85" t="s">
        <v>4453</v>
      </c>
      <c r="W864" s="81"/>
      <c r="X864" s="81"/>
      <c r="Y864" s="84" t="s">
        <v>6453</v>
      </c>
      <c r="Z864" s="81"/>
    </row>
    <row r="865" spans="1:26" x14ac:dyDescent="0.25">
      <c r="A865" s="66" t="s">
        <v>698</v>
      </c>
      <c r="B865" s="66" t="s">
        <v>1912</v>
      </c>
      <c r="C865" s="67"/>
      <c r="D865" s="68"/>
      <c r="E865" s="69"/>
      <c r="F865" s="70"/>
      <c r="G865" s="67"/>
      <c r="H865" s="71"/>
      <c r="I865" s="72"/>
      <c r="J865" s="72"/>
      <c r="K865" s="36"/>
      <c r="L865" s="79">
        <v>865</v>
      </c>
      <c r="M865" s="79"/>
      <c r="N865" s="74"/>
      <c r="O865" s="81" t="s">
        <v>2181</v>
      </c>
      <c r="P865" s="83">
        <v>42919.152002314811</v>
      </c>
      <c r="Q865" s="81" t="s">
        <v>2568</v>
      </c>
      <c r="R865" s="81"/>
      <c r="S865" s="81"/>
      <c r="T865" s="81" t="s">
        <v>3570</v>
      </c>
      <c r="U865" s="83">
        <v>42919.152002314811</v>
      </c>
      <c r="V865" s="85" t="s">
        <v>4453</v>
      </c>
      <c r="W865" s="81"/>
      <c r="X865" s="81"/>
      <c r="Y865" s="84" t="s">
        <v>6453</v>
      </c>
      <c r="Z865" s="81"/>
    </row>
    <row r="866" spans="1:26" x14ac:dyDescent="0.25">
      <c r="A866" s="66" t="s">
        <v>698</v>
      </c>
      <c r="B866" s="66" t="s">
        <v>1698</v>
      </c>
      <c r="C866" s="67"/>
      <c r="D866" s="68"/>
      <c r="E866" s="69"/>
      <c r="F866" s="70"/>
      <c r="G866" s="67"/>
      <c r="H866" s="71"/>
      <c r="I866" s="72"/>
      <c r="J866" s="72"/>
      <c r="K866" s="36"/>
      <c r="L866" s="79">
        <v>866</v>
      </c>
      <c r="M866" s="79"/>
      <c r="N866" s="74"/>
      <c r="O866" s="81" t="s">
        <v>2181</v>
      </c>
      <c r="P866" s="83">
        <v>42919.152002314811</v>
      </c>
      <c r="Q866" s="81" t="s">
        <v>2568</v>
      </c>
      <c r="R866" s="81"/>
      <c r="S866" s="81"/>
      <c r="T866" s="81" t="s">
        <v>3570</v>
      </c>
      <c r="U866" s="83">
        <v>42919.152002314811</v>
      </c>
      <c r="V866" s="85" t="s">
        <v>4453</v>
      </c>
      <c r="W866" s="81"/>
      <c r="X866" s="81"/>
      <c r="Y866" s="84" t="s">
        <v>6453</v>
      </c>
      <c r="Z866" s="81"/>
    </row>
    <row r="867" spans="1:26" x14ac:dyDescent="0.25">
      <c r="A867" s="66" t="s">
        <v>698</v>
      </c>
      <c r="B867" s="66" t="s">
        <v>1913</v>
      </c>
      <c r="C867" s="67"/>
      <c r="D867" s="68"/>
      <c r="E867" s="69"/>
      <c r="F867" s="70"/>
      <c r="G867" s="67"/>
      <c r="H867" s="71"/>
      <c r="I867" s="72"/>
      <c r="J867" s="72"/>
      <c r="K867" s="36"/>
      <c r="L867" s="79">
        <v>867</v>
      </c>
      <c r="M867" s="79"/>
      <c r="N867" s="74"/>
      <c r="O867" s="81" t="s">
        <v>2181</v>
      </c>
      <c r="P867" s="83">
        <v>42919.152002314811</v>
      </c>
      <c r="Q867" s="81" t="s">
        <v>2568</v>
      </c>
      <c r="R867" s="81"/>
      <c r="S867" s="81"/>
      <c r="T867" s="81" t="s">
        <v>3570</v>
      </c>
      <c r="U867" s="83">
        <v>42919.152002314811</v>
      </c>
      <c r="V867" s="85" t="s">
        <v>4453</v>
      </c>
      <c r="W867" s="81"/>
      <c r="X867" s="81"/>
      <c r="Y867" s="84" t="s">
        <v>6453</v>
      </c>
      <c r="Z867" s="81"/>
    </row>
    <row r="868" spans="1:26" x14ac:dyDescent="0.25">
      <c r="A868" s="66" t="s">
        <v>698</v>
      </c>
      <c r="B868" s="66" t="s">
        <v>1691</v>
      </c>
      <c r="C868" s="67"/>
      <c r="D868" s="68"/>
      <c r="E868" s="69"/>
      <c r="F868" s="70"/>
      <c r="G868" s="67"/>
      <c r="H868" s="71"/>
      <c r="I868" s="72"/>
      <c r="J868" s="72"/>
      <c r="K868" s="36"/>
      <c r="L868" s="79">
        <v>868</v>
      </c>
      <c r="M868" s="79"/>
      <c r="N868" s="74"/>
      <c r="O868" s="81" t="s">
        <v>2181</v>
      </c>
      <c r="P868" s="83">
        <v>42919.152002314811</v>
      </c>
      <c r="Q868" s="81" t="s">
        <v>2568</v>
      </c>
      <c r="R868" s="81"/>
      <c r="S868" s="81"/>
      <c r="T868" s="81" t="s">
        <v>3570</v>
      </c>
      <c r="U868" s="83">
        <v>42919.152002314811</v>
      </c>
      <c r="V868" s="85" t="s">
        <v>4453</v>
      </c>
      <c r="W868" s="81"/>
      <c r="X868" s="81"/>
      <c r="Y868" s="84" t="s">
        <v>6453</v>
      </c>
      <c r="Z868" s="81"/>
    </row>
    <row r="869" spans="1:26" x14ac:dyDescent="0.25">
      <c r="A869" s="66" t="s">
        <v>699</v>
      </c>
      <c r="B869" s="66" t="s">
        <v>1646</v>
      </c>
      <c r="C869" s="67"/>
      <c r="D869" s="68"/>
      <c r="E869" s="69"/>
      <c r="F869" s="70"/>
      <c r="G869" s="67"/>
      <c r="H869" s="71"/>
      <c r="I869" s="72"/>
      <c r="J869" s="72"/>
      <c r="K869" s="36"/>
      <c r="L869" s="79">
        <v>869</v>
      </c>
      <c r="M869" s="79"/>
      <c r="N869" s="74"/>
      <c r="O869" s="81" t="s">
        <v>2181</v>
      </c>
      <c r="P869" s="83">
        <v>42919.152002314811</v>
      </c>
      <c r="Q869" s="81" t="s">
        <v>2351</v>
      </c>
      <c r="R869" s="81"/>
      <c r="S869" s="81"/>
      <c r="T869" s="81" t="s">
        <v>3496</v>
      </c>
      <c r="U869" s="83">
        <v>42919.152002314811</v>
      </c>
      <c r="V869" s="85" t="s">
        <v>4454</v>
      </c>
      <c r="W869" s="81"/>
      <c r="X869" s="81"/>
      <c r="Y869" s="84" t="s">
        <v>6454</v>
      </c>
      <c r="Z869" s="81"/>
    </row>
    <row r="870" spans="1:26" x14ac:dyDescent="0.25">
      <c r="A870" s="66" t="s">
        <v>700</v>
      </c>
      <c r="B870" s="66" t="s">
        <v>1661</v>
      </c>
      <c r="C870" s="67"/>
      <c r="D870" s="68"/>
      <c r="E870" s="69"/>
      <c r="F870" s="70"/>
      <c r="G870" s="67"/>
      <c r="H870" s="71"/>
      <c r="I870" s="72"/>
      <c r="J870" s="72"/>
      <c r="K870" s="36"/>
      <c r="L870" s="79">
        <v>870</v>
      </c>
      <c r="M870" s="79"/>
      <c r="N870" s="74"/>
      <c r="O870" s="81" t="s">
        <v>2181</v>
      </c>
      <c r="P870" s="83">
        <v>42919.152060185188</v>
      </c>
      <c r="Q870" s="81" t="s">
        <v>2454</v>
      </c>
      <c r="R870" s="81"/>
      <c r="S870" s="81"/>
      <c r="T870" s="81" t="s">
        <v>3561</v>
      </c>
      <c r="U870" s="83">
        <v>42919.152060185188</v>
      </c>
      <c r="V870" s="85" t="s">
        <v>4455</v>
      </c>
      <c r="W870" s="81"/>
      <c r="X870" s="81"/>
      <c r="Y870" s="84" t="s">
        <v>6455</v>
      </c>
      <c r="Z870" s="81"/>
    </row>
    <row r="871" spans="1:26" x14ac:dyDescent="0.25">
      <c r="A871" s="66" t="s">
        <v>701</v>
      </c>
      <c r="B871" s="66" t="s">
        <v>1914</v>
      </c>
      <c r="C871" s="67"/>
      <c r="D871" s="68"/>
      <c r="E871" s="69"/>
      <c r="F871" s="70"/>
      <c r="G871" s="67"/>
      <c r="H871" s="71"/>
      <c r="I871" s="72"/>
      <c r="J871" s="72"/>
      <c r="K871" s="36"/>
      <c r="L871" s="79">
        <v>871</v>
      </c>
      <c r="M871" s="79"/>
      <c r="N871" s="74"/>
      <c r="O871" s="81" t="s">
        <v>2181</v>
      </c>
      <c r="P871" s="83">
        <v>42919.152071759258</v>
      </c>
      <c r="Q871" s="81" t="s">
        <v>2569</v>
      </c>
      <c r="R871" s="85" t="s">
        <v>3256</v>
      </c>
      <c r="S871" s="81" t="s">
        <v>3413</v>
      </c>
      <c r="T871" s="81" t="s">
        <v>3475</v>
      </c>
      <c r="U871" s="83">
        <v>42919.152071759258</v>
      </c>
      <c r="V871" s="85" t="s">
        <v>4456</v>
      </c>
      <c r="W871" s="81"/>
      <c r="X871" s="81"/>
      <c r="Y871" s="84" t="s">
        <v>6456</v>
      </c>
      <c r="Z871" s="81"/>
    </row>
    <row r="872" spans="1:26" x14ac:dyDescent="0.25">
      <c r="A872" s="66" t="s">
        <v>701</v>
      </c>
      <c r="B872" s="66" t="s">
        <v>1915</v>
      </c>
      <c r="C872" s="67"/>
      <c r="D872" s="68"/>
      <c r="E872" s="69"/>
      <c r="F872" s="70"/>
      <c r="G872" s="67"/>
      <c r="H872" s="71"/>
      <c r="I872" s="72"/>
      <c r="J872" s="72"/>
      <c r="K872" s="36"/>
      <c r="L872" s="79">
        <v>872</v>
      </c>
      <c r="M872" s="79"/>
      <c r="N872" s="74"/>
      <c r="O872" s="81" t="s">
        <v>2181</v>
      </c>
      <c r="P872" s="83">
        <v>42919.152071759258</v>
      </c>
      <c r="Q872" s="81" t="s">
        <v>2569</v>
      </c>
      <c r="R872" s="85" t="s">
        <v>3256</v>
      </c>
      <c r="S872" s="81" t="s">
        <v>3413</v>
      </c>
      <c r="T872" s="81" t="s">
        <v>3475</v>
      </c>
      <c r="U872" s="83">
        <v>42919.152071759258</v>
      </c>
      <c r="V872" s="85" t="s">
        <v>4456</v>
      </c>
      <c r="W872" s="81"/>
      <c r="X872" s="81"/>
      <c r="Y872" s="84" t="s">
        <v>6456</v>
      </c>
      <c r="Z872" s="81"/>
    </row>
    <row r="873" spans="1:26" x14ac:dyDescent="0.25">
      <c r="A873" s="66" t="s">
        <v>702</v>
      </c>
      <c r="B873" s="66" t="s">
        <v>1661</v>
      </c>
      <c r="C873" s="67"/>
      <c r="D873" s="68"/>
      <c r="E873" s="69"/>
      <c r="F873" s="70"/>
      <c r="G873" s="67"/>
      <c r="H873" s="71"/>
      <c r="I873" s="72"/>
      <c r="J873" s="72"/>
      <c r="K873" s="36"/>
      <c r="L873" s="79">
        <v>873</v>
      </c>
      <c r="M873" s="79"/>
      <c r="N873" s="74"/>
      <c r="O873" s="81" t="s">
        <v>2181</v>
      </c>
      <c r="P873" s="83">
        <v>42919.152083333334</v>
      </c>
      <c r="Q873" s="81" t="s">
        <v>2454</v>
      </c>
      <c r="R873" s="81"/>
      <c r="S873" s="81"/>
      <c r="T873" s="81" t="s">
        <v>3561</v>
      </c>
      <c r="U873" s="83">
        <v>42919.152083333334</v>
      </c>
      <c r="V873" s="85" t="s">
        <v>4457</v>
      </c>
      <c r="W873" s="81"/>
      <c r="X873" s="81"/>
      <c r="Y873" s="84" t="s">
        <v>6457</v>
      </c>
      <c r="Z873" s="81"/>
    </row>
    <row r="874" spans="1:26" x14ac:dyDescent="0.25">
      <c r="A874" s="66" t="s">
        <v>703</v>
      </c>
      <c r="B874" s="66" t="s">
        <v>1661</v>
      </c>
      <c r="C874" s="67"/>
      <c r="D874" s="68"/>
      <c r="E874" s="69"/>
      <c r="F874" s="70"/>
      <c r="G874" s="67"/>
      <c r="H874" s="71"/>
      <c r="I874" s="72"/>
      <c r="J874" s="72"/>
      <c r="K874" s="36"/>
      <c r="L874" s="79">
        <v>874</v>
      </c>
      <c r="M874" s="79"/>
      <c r="N874" s="74"/>
      <c r="O874" s="81" t="s">
        <v>2181</v>
      </c>
      <c r="P874" s="83">
        <v>42919.152083333334</v>
      </c>
      <c r="Q874" s="81" t="s">
        <v>2454</v>
      </c>
      <c r="R874" s="81"/>
      <c r="S874" s="81"/>
      <c r="T874" s="81" t="s">
        <v>3561</v>
      </c>
      <c r="U874" s="83">
        <v>42919.152083333334</v>
      </c>
      <c r="V874" s="85" t="s">
        <v>4458</v>
      </c>
      <c r="W874" s="81"/>
      <c r="X874" s="81"/>
      <c r="Y874" s="84" t="s">
        <v>6458</v>
      </c>
      <c r="Z874" s="81"/>
    </row>
    <row r="875" spans="1:26" x14ac:dyDescent="0.25">
      <c r="A875" s="66" t="s">
        <v>704</v>
      </c>
      <c r="B875" s="66" t="s">
        <v>1661</v>
      </c>
      <c r="C875" s="67"/>
      <c r="D875" s="68"/>
      <c r="E875" s="69"/>
      <c r="F875" s="70"/>
      <c r="G875" s="67"/>
      <c r="H875" s="71"/>
      <c r="I875" s="72"/>
      <c r="J875" s="72"/>
      <c r="K875" s="36"/>
      <c r="L875" s="79">
        <v>875</v>
      </c>
      <c r="M875" s="79"/>
      <c r="N875" s="74"/>
      <c r="O875" s="81" t="s">
        <v>2181</v>
      </c>
      <c r="P875" s="83">
        <v>42919.152094907404</v>
      </c>
      <c r="Q875" s="81" t="s">
        <v>2454</v>
      </c>
      <c r="R875" s="81"/>
      <c r="S875" s="81"/>
      <c r="T875" s="81" t="s">
        <v>3561</v>
      </c>
      <c r="U875" s="83">
        <v>42919.152094907404</v>
      </c>
      <c r="V875" s="85" t="s">
        <v>4459</v>
      </c>
      <c r="W875" s="81"/>
      <c r="X875" s="81"/>
      <c r="Y875" s="84" t="s">
        <v>6459</v>
      </c>
      <c r="Z875" s="81"/>
    </row>
    <row r="876" spans="1:26" x14ac:dyDescent="0.25">
      <c r="A876" s="66" t="s">
        <v>705</v>
      </c>
      <c r="B876" s="66" t="s">
        <v>1916</v>
      </c>
      <c r="C876" s="67"/>
      <c r="D876" s="68"/>
      <c r="E876" s="69"/>
      <c r="F876" s="70"/>
      <c r="G876" s="67"/>
      <c r="H876" s="71"/>
      <c r="I876" s="72"/>
      <c r="J876" s="72"/>
      <c r="K876" s="36"/>
      <c r="L876" s="79">
        <v>876</v>
      </c>
      <c r="M876" s="79"/>
      <c r="N876" s="74"/>
      <c r="O876" s="81" t="s">
        <v>2181</v>
      </c>
      <c r="P876" s="83">
        <v>42919.152094907404</v>
      </c>
      <c r="Q876" s="81" t="s">
        <v>2570</v>
      </c>
      <c r="R876" s="81"/>
      <c r="S876" s="81"/>
      <c r="T876" s="81" t="s">
        <v>3599</v>
      </c>
      <c r="U876" s="83">
        <v>42919.152094907404</v>
      </c>
      <c r="V876" s="85" t="s">
        <v>4460</v>
      </c>
      <c r="W876" s="81"/>
      <c r="X876" s="81"/>
      <c r="Y876" s="84" t="s">
        <v>6460</v>
      </c>
      <c r="Z876" s="81"/>
    </row>
    <row r="877" spans="1:26" x14ac:dyDescent="0.25">
      <c r="A877" s="66" t="s">
        <v>706</v>
      </c>
      <c r="B877" s="66" t="s">
        <v>1664</v>
      </c>
      <c r="C877" s="67"/>
      <c r="D877" s="68"/>
      <c r="E877" s="69"/>
      <c r="F877" s="70"/>
      <c r="G877" s="67"/>
      <c r="H877" s="71"/>
      <c r="I877" s="72"/>
      <c r="J877" s="72"/>
      <c r="K877" s="36"/>
      <c r="L877" s="79">
        <v>877</v>
      </c>
      <c r="M877" s="79"/>
      <c r="N877" s="74"/>
      <c r="O877" s="81" t="s">
        <v>2181</v>
      </c>
      <c r="P877" s="83">
        <v>42919.152129629627</v>
      </c>
      <c r="Q877" s="81" t="s">
        <v>2184</v>
      </c>
      <c r="R877" s="81"/>
      <c r="S877" s="81"/>
      <c r="T877" s="81" t="s">
        <v>3476</v>
      </c>
      <c r="U877" s="83">
        <v>42919.152129629627</v>
      </c>
      <c r="V877" s="85" t="s">
        <v>4461</v>
      </c>
      <c r="W877" s="81"/>
      <c r="X877" s="81"/>
      <c r="Y877" s="84" t="s">
        <v>6461</v>
      </c>
      <c r="Z877" s="81"/>
    </row>
    <row r="878" spans="1:26" x14ac:dyDescent="0.25">
      <c r="A878" s="66" t="s">
        <v>707</v>
      </c>
      <c r="B878" s="66" t="s">
        <v>1827</v>
      </c>
      <c r="C878" s="67"/>
      <c r="D878" s="68"/>
      <c r="E878" s="69"/>
      <c r="F878" s="70"/>
      <c r="G878" s="67"/>
      <c r="H878" s="71"/>
      <c r="I878" s="72"/>
      <c r="J878" s="72"/>
      <c r="K878" s="36"/>
      <c r="L878" s="79">
        <v>878</v>
      </c>
      <c r="M878" s="79"/>
      <c r="N878" s="74"/>
      <c r="O878" s="81" t="s">
        <v>2181</v>
      </c>
      <c r="P878" s="83">
        <v>42919.152141203704</v>
      </c>
      <c r="Q878" s="81" t="s">
        <v>2571</v>
      </c>
      <c r="R878" s="81"/>
      <c r="S878" s="81"/>
      <c r="T878" s="81" t="s">
        <v>3475</v>
      </c>
      <c r="U878" s="83">
        <v>42919.152141203704</v>
      </c>
      <c r="V878" s="85" t="s">
        <v>4462</v>
      </c>
      <c r="W878" s="81"/>
      <c r="X878" s="81"/>
      <c r="Y878" s="84" t="s">
        <v>6462</v>
      </c>
      <c r="Z878" s="81"/>
    </row>
    <row r="879" spans="1:26" x14ac:dyDescent="0.25">
      <c r="A879" s="66" t="s">
        <v>707</v>
      </c>
      <c r="B879" s="66" t="s">
        <v>1669</v>
      </c>
      <c r="C879" s="67"/>
      <c r="D879" s="68"/>
      <c r="E879" s="69"/>
      <c r="F879" s="70"/>
      <c r="G879" s="67"/>
      <c r="H879" s="71"/>
      <c r="I879" s="72"/>
      <c r="J879" s="72"/>
      <c r="K879" s="36"/>
      <c r="L879" s="79">
        <v>879</v>
      </c>
      <c r="M879" s="79"/>
      <c r="N879" s="74"/>
      <c r="O879" s="81" t="s">
        <v>2181</v>
      </c>
      <c r="P879" s="83">
        <v>42919.152141203704</v>
      </c>
      <c r="Q879" s="81" t="s">
        <v>2571</v>
      </c>
      <c r="R879" s="81"/>
      <c r="S879" s="81"/>
      <c r="T879" s="81" t="s">
        <v>3475</v>
      </c>
      <c r="U879" s="83">
        <v>42919.152141203704</v>
      </c>
      <c r="V879" s="85" t="s">
        <v>4462</v>
      </c>
      <c r="W879" s="81"/>
      <c r="X879" s="81"/>
      <c r="Y879" s="84" t="s">
        <v>6462</v>
      </c>
      <c r="Z879" s="81"/>
    </row>
    <row r="880" spans="1:26" x14ac:dyDescent="0.25">
      <c r="A880" s="66" t="s">
        <v>708</v>
      </c>
      <c r="B880" s="66" t="s">
        <v>1661</v>
      </c>
      <c r="C880" s="67"/>
      <c r="D880" s="68"/>
      <c r="E880" s="69"/>
      <c r="F880" s="70"/>
      <c r="G880" s="67"/>
      <c r="H880" s="71"/>
      <c r="I880" s="72"/>
      <c r="J880" s="72"/>
      <c r="K880" s="36"/>
      <c r="L880" s="79">
        <v>880</v>
      </c>
      <c r="M880" s="79"/>
      <c r="N880" s="74"/>
      <c r="O880" s="81" t="s">
        <v>2181</v>
      </c>
      <c r="P880" s="83">
        <v>42919.152187500003</v>
      </c>
      <c r="Q880" s="81" t="s">
        <v>2454</v>
      </c>
      <c r="R880" s="81"/>
      <c r="S880" s="81"/>
      <c r="T880" s="81" t="s">
        <v>3561</v>
      </c>
      <c r="U880" s="83">
        <v>42919.152187500003</v>
      </c>
      <c r="V880" s="85" t="s">
        <v>4463</v>
      </c>
      <c r="W880" s="81"/>
      <c r="X880" s="81"/>
      <c r="Y880" s="84" t="s">
        <v>6463</v>
      </c>
      <c r="Z880" s="81"/>
    </row>
    <row r="881" spans="1:26" x14ac:dyDescent="0.25">
      <c r="A881" s="66" t="s">
        <v>709</v>
      </c>
      <c r="B881" s="66" t="s">
        <v>1682</v>
      </c>
      <c r="C881" s="67"/>
      <c r="D881" s="68"/>
      <c r="E881" s="69"/>
      <c r="F881" s="70"/>
      <c r="G881" s="67"/>
      <c r="H881" s="71"/>
      <c r="I881" s="72"/>
      <c r="J881" s="72"/>
      <c r="K881" s="36"/>
      <c r="L881" s="79">
        <v>881</v>
      </c>
      <c r="M881" s="79"/>
      <c r="N881" s="74"/>
      <c r="O881" s="81" t="s">
        <v>2181</v>
      </c>
      <c r="P881" s="83">
        <v>42919.152280092596</v>
      </c>
      <c r="Q881" s="81" t="s">
        <v>2205</v>
      </c>
      <c r="R881" s="85" t="s">
        <v>3182</v>
      </c>
      <c r="S881" s="81" t="s">
        <v>3411</v>
      </c>
      <c r="T881" s="81" t="s">
        <v>3475</v>
      </c>
      <c r="U881" s="83">
        <v>42919.152280092596</v>
      </c>
      <c r="V881" s="85" t="s">
        <v>4464</v>
      </c>
      <c r="W881" s="81"/>
      <c r="X881" s="81"/>
      <c r="Y881" s="84" t="s">
        <v>6464</v>
      </c>
      <c r="Z881" s="81"/>
    </row>
    <row r="882" spans="1:26" x14ac:dyDescent="0.25">
      <c r="A882" s="66" t="s">
        <v>710</v>
      </c>
      <c r="B882" s="66" t="s">
        <v>1917</v>
      </c>
      <c r="C882" s="67"/>
      <c r="D882" s="68"/>
      <c r="E882" s="69"/>
      <c r="F882" s="70"/>
      <c r="G882" s="67"/>
      <c r="H882" s="71"/>
      <c r="I882" s="72"/>
      <c r="J882" s="72"/>
      <c r="K882" s="36"/>
      <c r="L882" s="79">
        <v>882</v>
      </c>
      <c r="M882" s="79"/>
      <c r="N882" s="74"/>
      <c r="O882" s="81" t="s">
        <v>2181</v>
      </c>
      <c r="P882" s="83">
        <v>42919.134050925924</v>
      </c>
      <c r="Q882" s="81" t="s">
        <v>2572</v>
      </c>
      <c r="R882" s="81"/>
      <c r="S882" s="81"/>
      <c r="T882" s="81" t="s">
        <v>3476</v>
      </c>
      <c r="U882" s="83">
        <v>42919.134050925924</v>
      </c>
      <c r="V882" s="85" t="s">
        <v>4465</v>
      </c>
      <c r="W882" s="81"/>
      <c r="X882" s="81"/>
      <c r="Y882" s="84" t="s">
        <v>6465</v>
      </c>
      <c r="Z882" s="81"/>
    </row>
    <row r="883" spans="1:26" x14ac:dyDescent="0.25">
      <c r="A883" s="66" t="s">
        <v>711</v>
      </c>
      <c r="B883" s="66" t="s">
        <v>1661</v>
      </c>
      <c r="C883" s="67"/>
      <c r="D883" s="68"/>
      <c r="E883" s="69"/>
      <c r="F883" s="70"/>
      <c r="G883" s="67"/>
      <c r="H883" s="71"/>
      <c r="I883" s="72"/>
      <c r="J883" s="72"/>
      <c r="K883" s="36"/>
      <c r="L883" s="79">
        <v>883</v>
      </c>
      <c r="M883" s="79"/>
      <c r="N883" s="74"/>
      <c r="O883" s="81" t="s">
        <v>2181</v>
      </c>
      <c r="P883" s="83">
        <v>42919.151863425926</v>
      </c>
      <c r="Q883" s="81" t="s">
        <v>2454</v>
      </c>
      <c r="R883" s="81"/>
      <c r="S883" s="81"/>
      <c r="T883" s="81" t="s">
        <v>3561</v>
      </c>
      <c r="U883" s="83">
        <v>42919.151863425926</v>
      </c>
      <c r="V883" s="85" t="s">
        <v>4466</v>
      </c>
      <c r="W883" s="81"/>
      <c r="X883" s="81"/>
      <c r="Y883" s="84" t="s">
        <v>6466</v>
      </c>
      <c r="Z883" s="81"/>
    </row>
    <row r="884" spans="1:26" x14ac:dyDescent="0.25">
      <c r="A884" s="66" t="s">
        <v>711</v>
      </c>
      <c r="B884" s="66" t="s">
        <v>1672</v>
      </c>
      <c r="C884" s="67"/>
      <c r="D884" s="68"/>
      <c r="E884" s="69"/>
      <c r="F884" s="70"/>
      <c r="G884" s="67"/>
      <c r="H884" s="71"/>
      <c r="I884" s="72"/>
      <c r="J884" s="72"/>
      <c r="K884" s="36"/>
      <c r="L884" s="79">
        <v>884</v>
      </c>
      <c r="M884" s="79"/>
      <c r="N884" s="74"/>
      <c r="O884" s="81" t="s">
        <v>2181</v>
      </c>
      <c r="P884" s="83">
        <v>42919.152418981481</v>
      </c>
      <c r="Q884" s="81" t="s">
        <v>2194</v>
      </c>
      <c r="R884" s="81"/>
      <c r="S884" s="81"/>
      <c r="T884" s="81" t="s">
        <v>3482</v>
      </c>
      <c r="U884" s="83">
        <v>42919.152418981481</v>
      </c>
      <c r="V884" s="85" t="s">
        <v>4467</v>
      </c>
      <c r="W884" s="81"/>
      <c r="X884" s="81"/>
      <c r="Y884" s="84" t="s">
        <v>6467</v>
      </c>
      <c r="Z884" s="81"/>
    </row>
    <row r="885" spans="1:26" x14ac:dyDescent="0.25">
      <c r="A885" s="66" t="s">
        <v>712</v>
      </c>
      <c r="B885" s="66" t="s">
        <v>1661</v>
      </c>
      <c r="C885" s="67"/>
      <c r="D885" s="68"/>
      <c r="E885" s="69"/>
      <c r="F885" s="70"/>
      <c r="G885" s="67"/>
      <c r="H885" s="71"/>
      <c r="I885" s="72"/>
      <c r="J885" s="72"/>
      <c r="K885" s="36"/>
      <c r="L885" s="79">
        <v>885</v>
      </c>
      <c r="M885" s="79"/>
      <c r="N885" s="74"/>
      <c r="O885" s="81" t="s">
        <v>2181</v>
      </c>
      <c r="P885" s="83">
        <v>42919.152465277781</v>
      </c>
      <c r="Q885" s="81" t="s">
        <v>2454</v>
      </c>
      <c r="R885" s="81"/>
      <c r="S885" s="81"/>
      <c r="T885" s="81" t="s">
        <v>3561</v>
      </c>
      <c r="U885" s="83">
        <v>42919.152465277781</v>
      </c>
      <c r="V885" s="85" t="s">
        <v>4468</v>
      </c>
      <c r="W885" s="81"/>
      <c r="X885" s="81"/>
      <c r="Y885" s="84" t="s">
        <v>6468</v>
      </c>
      <c r="Z885" s="81"/>
    </row>
    <row r="886" spans="1:26" x14ac:dyDescent="0.25">
      <c r="A886" s="66" t="s">
        <v>713</v>
      </c>
      <c r="B886" s="66" t="s">
        <v>1672</v>
      </c>
      <c r="C886" s="67"/>
      <c r="D886" s="68"/>
      <c r="E886" s="69"/>
      <c r="F886" s="70"/>
      <c r="G886" s="67"/>
      <c r="H886" s="71"/>
      <c r="I886" s="72"/>
      <c r="J886" s="72"/>
      <c r="K886" s="36"/>
      <c r="L886" s="79">
        <v>886</v>
      </c>
      <c r="M886" s="79"/>
      <c r="N886" s="74"/>
      <c r="O886" s="81" t="s">
        <v>2181</v>
      </c>
      <c r="P886" s="83">
        <v>42919.143483796295</v>
      </c>
      <c r="Q886" s="81" t="s">
        <v>2194</v>
      </c>
      <c r="R886" s="81"/>
      <c r="S886" s="81"/>
      <c r="T886" s="81" t="s">
        <v>3482</v>
      </c>
      <c r="U886" s="83">
        <v>42919.143483796295</v>
      </c>
      <c r="V886" s="85" t="s">
        <v>4469</v>
      </c>
      <c r="W886" s="81"/>
      <c r="X886" s="81"/>
      <c r="Y886" s="84" t="s">
        <v>6469</v>
      </c>
      <c r="Z886" s="81"/>
    </row>
    <row r="887" spans="1:26" x14ac:dyDescent="0.25">
      <c r="A887" s="66" t="s">
        <v>714</v>
      </c>
      <c r="B887" s="66" t="s">
        <v>713</v>
      </c>
      <c r="C887" s="67"/>
      <c r="D887" s="68"/>
      <c r="E887" s="69"/>
      <c r="F887" s="70"/>
      <c r="G887" s="67"/>
      <c r="H887" s="71"/>
      <c r="I887" s="72"/>
      <c r="J887" s="72"/>
      <c r="K887" s="36"/>
      <c r="L887" s="79">
        <v>887</v>
      </c>
      <c r="M887" s="79"/>
      <c r="N887" s="74"/>
      <c r="O887" s="81" t="s">
        <v>2181</v>
      </c>
      <c r="P887" s="83">
        <v>42919.152465277781</v>
      </c>
      <c r="Q887" s="81" t="s">
        <v>2573</v>
      </c>
      <c r="R887" s="81"/>
      <c r="S887" s="81"/>
      <c r="T887" s="81" t="s">
        <v>3475</v>
      </c>
      <c r="U887" s="83">
        <v>42919.152465277781</v>
      </c>
      <c r="V887" s="85" t="s">
        <v>4470</v>
      </c>
      <c r="W887" s="81"/>
      <c r="X887" s="81"/>
      <c r="Y887" s="84" t="s">
        <v>6470</v>
      </c>
      <c r="Z887" s="81"/>
    </row>
    <row r="888" spans="1:26" x14ac:dyDescent="0.25">
      <c r="A888" s="66" t="s">
        <v>714</v>
      </c>
      <c r="B888" s="66" t="s">
        <v>1918</v>
      </c>
      <c r="C888" s="67"/>
      <c r="D888" s="68"/>
      <c r="E888" s="69"/>
      <c r="F888" s="70"/>
      <c r="G888" s="67"/>
      <c r="H888" s="71"/>
      <c r="I888" s="72"/>
      <c r="J888" s="72"/>
      <c r="K888" s="36"/>
      <c r="L888" s="79">
        <v>888</v>
      </c>
      <c r="M888" s="79"/>
      <c r="N888" s="74"/>
      <c r="O888" s="81" t="s">
        <v>2181</v>
      </c>
      <c r="P888" s="83">
        <v>42919.152465277781</v>
      </c>
      <c r="Q888" s="81" t="s">
        <v>2573</v>
      </c>
      <c r="R888" s="81"/>
      <c r="S888" s="81"/>
      <c r="T888" s="81" t="s">
        <v>3475</v>
      </c>
      <c r="U888" s="83">
        <v>42919.152465277781</v>
      </c>
      <c r="V888" s="85" t="s">
        <v>4470</v>
      </c>
      <c r="W888" s="81"/>
      <c r="X888" s="81"/>
      <c r="Y888" s="84" t="s">
        <v>6470</v>
      </c>
      <c r="Z888" s="81"/>
    </row>
    <row r="889" spans="1:26" x14ac:dyDescent="0.25">
      <c r="A889" s="66" t="s">
        <v>714</v>
      </c>
      <c r="B889" s="66" t="s">
        <v>1698</v>
      </c>
      <c r="C889" s="67"/>
      <c r="D889" s="68"/>
      <c r="E889" s="69"/>
      <c r="F889" s="70"/>
      <c r="G889" s="67"/>
      <c r="H889" s="71"/>
      <c r="I889" s="72"/>
      <c r="J889" s="72"/>
      <c r="K889" s="36"/>
      <c r="L889" s="79">
        <v>889</v>
      </c>
      <c r="M889" s="79"/>
      <c r="N889" s="74"/>
      <c r="O889" s="81" t="s">
        <v>2181</v>
      </c>
      <c r="P889" s="83">
        <v>42919.152465277781</v>
      </c>
      <c r="Q889" s="81" t="s">
        <v>2573</v>
      </c>
      <c r="R889" s="81"/>
      <c r="S889" s="81"/>
      <c r="T889" s="81" t="s">
        <v>3475</v>
      </c>
      <c r="U889" s="83">
        <v>42919.152465277781</v>
      </c>
      <c r="V889" s="85" t="s">
        <v>4470</v>
      </c>
      <c r="W889" s="81"/>
      <c r="X889" s="81"/>
      <c r="Y889" s="84" t="s">
        <v>6470</v>
      </c>
      <c r="Z889" s="81"/>
    </row>
    <row r="890" spans="1:26" x14ac:dyDescent="0.25">
      <c r="A890" s="66" t="s">
        <v>715</v>
      </c>
      <c r="B890" s="66" t="s">
        <v>1672</v>
      </c>
      <c r="C890" s="67"/>
      <c r="D890" s="68"/>
      <c r="E890" s="69"/>
      <c r="F890" s="70"/>
      <c r="G890" s="67"/>
      <c r="H890" s="71"/>
      <c r="I890" s="72"/>
      <c r="J890" s="72"/>
      <c r="K890" s="36"/>
      <c r="L890" s="79">
        <v>890</v>
      </c>
      <c r="M890" s="79"/>
      <c r="N890" s="74"/>
      <c r="O890" s="81" t="s">
        <v>2181</v>
      </c>
      <c r="P890" s="83">
        <v>42919.152488425927</v>
      </c>
      <c r="Q890" s="81" t="s">
        <v>2194</v>
      </c>
      <c r="R890" s="81"/>
      <c r="S890" s="81"/>
      <c r="T890" s="81" t="s">
        <v>3482</v>
      </c>
      <c r="U890" s="83">
        <v>42919.152488425927</v>
      </c>
      <c r="V890" s="85" t="s">
        <v>4471</v>
      </c>
      <c r="W890" s="81"/>
      <c r="X890" s="81"/>
      <c r="Y890" s="84" t="s">
        <v>6471</v>
      </c>
      <c r="Z890" s="81"/>
    </row>
    <row r="891" spans="1:26" x14ac:dyDescent="0.25">
      <c r="A891" s="66" t="s">
        <v>716</v>
      </c>
      <c r="B891" s="66" t="s">
        <v>1919</v>
      </c>
      <c r="C891" s="67"/>
      <c r="D891" s="68"/>
      <c r="E891" s="69"/>
      <c r="F891" s="70"/>
      <c r="G891" s="67"/>
      <c r="H891" s="71"/>
      <c r="I891" s="72"/>
      <c r="J891" s="72"/>
      <c r="K891" s="36"/>
      <c r="L891" s="79">
        <v>891</v>
      </c>
      <c r="M891" s="79"/>
      <c r="N891" s="74"/>
      <c r="O891" s="81" t="s">
        <v>2181</v>
      </c>
      <c r="P891" s="83">
        <v>42919.152499999997</v>
      </c>
      <c r="Q891" s="81" t="s">
        <v>2574</v>
      </c>
      <c r="R891" s="81"/>
      <c r="S891" s="81"/>
      <c r="T891" s="81" t="s">
        <v>3600</v>
      </c>
      <c r="U891" s="83">
        <v>42919.152499999997</v>
      </c>
      <c r="V891" s="85" t="s">
        <v>4472</v>
      </c>
      <c r="W891" s="81"/>
      <c r="X891" s="81"/>
      <c r="Y891" s="84" t="s">
        <v>6472</v>
      </c>
      <c r="Z891" s="81"/>
    </row>
    <row r="892" spans="1:26" x14ac:dyDescent="0.25">
      <c r="A892" s="66" t="s">
        <v>717</v>
      </c>
      <c r="B892" s="66" t="s">
        <v>717</v>
      </c>
      <c r="C892" s="67"/>
      <c r="D892" s="68"/>
      <c r="E892" s="69"/>
      <c r="F892" s="70"/>
      <c r="G892" s="67"/>
      <c r="H892" s="71"/>
      <c r="I892" s="72"/>
      <c r="J892" s="72"/>
      <c r="K892" s="36"/>
      <c r="L892" s="79">
        <v>892</v>
      </c>
      <c r="M892" s="79"/>
      <c r="N892" s="74"/>
      <c r="O892" s="81" t="s">
        <v>179</v>
      </c>
      <c r="P892" s="83">
        <v>42919.152511574073</v>
      </c>
      <c r="Q892" s="81" t="s">
        <v>2575</v>
      </c>
      <c r="R892" s="85" t="s">
        <v>3257</v>
      </c>
      <c r="S892" s="81" t="s">
        <v>3412</v>
      </c>
      <c r="T892" s="81" t="s">
        <v>3475</v>
      </c>
      <c r="U892" s="83">
        <v>42919.152511574073</v>
      </c>
      <c r="V892" s="85" t="s">
        <v>4473</v>
      </c>
      <c r="W892" s="81"/>
      <c r="X892" s="81"/>
      <c r="Y892" s="84" t="s">
        <v>6473</v>
      </c>
      <c r="Z892" s="81"/>
    </row>
    <row r="893" spans="1:26" x14ac:dyDescent="0.25">
      <c r="A893" s="66" t="s">
        <v>718</v>
      </c>
      <c r="B893" s="66" t="s">
        <v>718</v>
      </c>
      <c r="C893" s="67"/>
      <c r="D893" s="68"/>
      <c r="E893" s="69"/>
      <c r="F893" s="70"/>
      <c r="G893" s="67"/>
      <c r="H893" s="71"/>
      <c r="I893" s="72"/>
      <c r="J893" s="72"/>
      <c r="K893" s="36"/>
      <c r="L893" s="79">
        <v>893</v>
      </c>
      <c r="M893" s="79"/>
      <c r="N893" s="74"/>
      <c r="O893" s="81" t="s">
        <v>179</v>
      </c>
      <c r="P893" s="83">
        <v>42919.152557870373</v>
      </c>
      <c r="Q893" s="81" t="s">
        <v>2576</v>
      </c>
      <c r="R893" s="81"/>
      <c r="S893" s="81"/>
      <c r="T893" s="81" t="s">
        <v>3475</v>
      </c>
      <c r="U893" s="83">
        <v>42919.152557870373</v>
      </c>
      <c r="V893" s="85" t="s">
        <v>4474</v>
      </c>
      <c r="W893" s="81"/>
      <c r="X893" s="81"/>
      <c r="Y893" s="84" t="s">
        <v>6474</v>
      </c>
      <c r="Z893" s="81"/>
    </row>
    <row r="894" spans="1:26" x14ac:dyDescent="0.25">
      <c r="A894" s="66" t="s">
        <v>719</v>
      </c>
      <c r="B894" s="66" t="s">
        <v>1679</v>
      </c>
      <c r="C894" s="67"/>
      <c r="D894" s="68"/>
      <c r="E894" s="69"/>
      <c r="F894" s="70"/>
      <c r="G894" s="67"/>
      <c r="H894" s="71"/>
      <c r="I894" s="72"/>
      <c r="J894" s="72"/>
      <c r="K894" s="36"/>
      <c r="L894" s="79">
        <v>894</v>
      </c>
      <c r="M894" s="79"/>
      <c r="N894" s="74"/>
      <c r="O894" s="81" t="s">
        <v>2181</v>
      </c>
      <c r="P894" s="83">
        <v>42919.152592592596</v>
      </c>
      <c r="Q894" s="81" t="s">
        <v>2217</v>
      </c>
      <c r="R894" s="81"/>
      <c r="S894" s="81"/>
      <c r="T894" s="81" t="s">
        <v>3475</v>
      </c>
      <c r="U894" s="83">
        <v>42919.152592592596</v>
      </c>
      <c r="V894" s="85" t="s">
        <v>4475</v>
      </c>
      <c r="W894" s="81"/>
      <c r="X894" s="81"/>
      <c r="Y894" s="84" t="s">
        <v>6475</v>
      </c>
      <c r="Z894" s="81"/>
    </row>
    <row r="895" spans="1:26" x14ac:dyDescent="0.25">
      <c r="A895" s="66" t="s">
        <v>720</v>
      </c>
      <c r="B895" s="66" t="s">
        <v>720</v>
      </c>
      <c r="C895" s="67"/>
      <c r="D895" s="68"/>
      <c r="E895" s="69"/>
      <c r="F895" s="70"/>
      <c r="G895" s="67"/>
      <c r="H895" s="71"/>
      <c r="I895" s="72"/>
      <c r="J895" s="72"/>
      <c r="K895" s="36"/>
      <c r="L895" s="79">
        <v>895</v>
      </c>
      <c r="M895" s="79"/>
      <c r="N895" s="74"/>
      <c r="O895" s="81" t="s">
        <v>179</v>
      </c>
      <c r="P895" s="83">
        <v>42919.152662037035</v>
      </c>
      <c r="Q895" s="81" t="s">
        <v>2577</v>
      </c>
      <c r="R895" s="85" t="s">
        <v>3258</v>
      </c>
      <c r="S895" s="81" t="s">
        <v>3432</v>
      </c>
      <c r="T895" s="81" t="s">
        <v>3601</v>
      </c>
      <c r="U895" s="83">
        <v>42919.152662037035</v>
      </c>
      <c r="V895" s="85" t="s">
        <v>4476</v>
      </c>
      <c r="W895" s="81"/>
      <c r="X895" s="81"/>
      <c r="Y895" s="84" t="s">
        <v>6476</v>
      </c>
      <c r="Z895" s="81"/>
    </row>
    <row r="896" spans="1:26" x14ac:dyDescent="0.25">
      <c r="A896" s="66" t="s">
        <v>721</v>
      </c>
      <c r="B896" s="66" t="s">
        <v>1920</v>
      </c>
      <c r="C896" s="67"/>
      <c r="D896" s="68"/>
      <c r="E896" s="69"/>
      <c r="F896" s="70"/>
      <c r="G896" s="67"/>
      <c r="H896" s="71"/>
      <c r="I896" s="72"/>
      <c r="J896" s="72"/>
      <c r="K896" s="36"/>
      <c r="L896" s="79">
        <v>896</v>
      </c>
      <c r="M896" s="79"/>
      <c r="N896" s="74"/>
      <c r="O896" s="81" t="s">
        <v>2181</v>
      </c>
      <c r="P896" s="83">
        <v>42919.152685185189</v>
      </c>
      <c r="Q896" s="81" t="s">
        <v>2578</v>
      </c>
      <c r="R896" s="81"/>
      <c r="S896" s="81"/>
      <c r="T896" s="81" t="s">
        <v>3475</v>
      </c>
      <c r="U896" s="83">
        <v>42919.152685185189</v>
      </c>
      <c r="V896" s="85" t="s">
        <v>4477</v>
      </c>
      <c r="W896" s="81"/>
      <c r="X896" s="81"/>
      <c r="Y896" s="84" t="s">
        <v>6477</v>
      </c>
      <c r="Z896" s="81"/>
    </row>
    <row r="897" spans="1:26" x14ac:dyDescent="0.25">
      <c r="A897" s="66" t="s">
        <v>721</v>
      </c>
      <c r="B897" s="66" t="s">
        <v>1921</v>
      </c>
      <c r="C897" s="67"/>
      <c r="D897" s="68"/>
      <c r="E897" s="69"/>
      <c r="F897" s="70"/>
      <c r="G897" s="67"/>
      <c r="H897" s="71"/>
      <c r="I897" s="72"/>
      <c r="J897" s="72"/>
      <c r="K897" s="36"/>
      <c r="L897" s="79">
        <v>897</v>
      </c>
      <c r="M897" s="79"/>
      <c r="N897" s="74"/>
      <c r="O897" s="81" t="s">
        <v>2181</v>
      </c>
      <c r="P897" s="83">
        <v>42919.152685185189</v>
      </c>
      <c r="Q897" s="81" t="s">
        <v>2578</v>
      </c>
      <c r="R897" s="81"/>
      <c r="S897" s="81"/>
      <c r="T897" s="81" t="s">
        <v>3475</v>
      </c>
      <c r="U897" s="83">
        <v>42919.152685185189</v>
      </c>
      <c r="V897" s="85" t="s">
        <v>4477</v>
      </c>
      <c r="W897" s="81"/>
      <c r="X897" s="81"/>
      <c r="Y897" s="84" t="s">
        <v>6477</v>
      </c>
      <c r="Z897" s="81"/>
    </row>
    <row r="898" spans="1:26" x14ac:dyDescent="0.25">
      <c r="A898" s="66" t="s">
        <v>722</v>
      </c>
      <c r="B898" s="66" t="s">
        <v>1661</v>
      </c>
      <c r="C898" s="67"/>
      <c r="D898" s="68"/>
      <c r="E898" s="69"/>
      <c r="F898" s="70"/>
      <c r="G898" s="67"/>
      <c r="H898" s="71"/>
      <c r="I898" s="72"/>
      <c r="J898" s="72"/>
      <c r="K898" s="36"/>
      <c r="L898" s="79">
        <v>898</v>
      </c>
      <c r="M898" s="79"/>
      <c r="N898" s="74"/>
      <c r="O898" s="81" t="s">
        <v>2181</v>
      </c>
      <c r="P898" s="83">
        <v>42919.152708333335</v>
      </c>
      <c r="Q898" s="81" t="s">
        <v>2454</v>
      </c>
      <c r="R898" s="81"/>
      <c r="S898" s="81"/>
      <c r="T898" s="81" t="s">
        <v>3561</v>
      </c>
      <c r="U898" s="83">
        <v>42919.152708333335</v>
      </c>
      <c r="V898" s="85" t="s">
        <v>4478</v>
      </c>
      <c r="W898" s="81"/>
      <c r="X898" s="81"/>
      <c r="Y898" s="84" t="s">
        <v>6478</v>
      </c>
      <c r="Z898" s="81"/>
    </row>
    <row r="899" spans="1:26" x14ac:dyDescent="0.25">
      <c r="A899" s="66" t="s">
        <v>723</v>
      </c>
      <c r="B899" s="66" t="s">
        <v>1922</v>
      </c>
      <c r="C899" s="67"/>
      <c r="D899" s="68"/>
      <c r="E899" s="69"/>
      <c r="F899" s="70"/>
      <c r="G899" s="67"/>
      <c r="H899" s="71"/>
      <c r="I899" s="72"/>
      <c r="J899" s="72"/>
      <c r="K899" s="36"/>
      <c r="L899" s="79">
        <v>899</v>
      </c>
      <c r="M899" s="79"/>
      <c r="N899" s="74"/>
      <c r="O899" s="81" t="s">
        <v>2181</v>
      </c>
      <c r="P899" s="83">
        <v>42919.152719907404</v>
      </c>
      <c r="Q899" s="81" t="s">
        <v>2579</v>
      </c>
      <c r="R899" s="81"/>
      <c r="S899" s="81"/>
      <c r="T899" s="81" t="s">
        <v>3602</v>
      </c>
      <c r="U899" s="83">
        <v>42919.152719907404</v>
      </c>
      <c r="V899" s="85" t="s">
        <v>4479</v>
      </c>
      <c r="W899" s="81"/>
      <c r="X899" s="81"/>
      <c r="Y899" s="84" t="s">
        <v>6479</v>
      </c>
      <c r="Z899" s="81"/>
    </row>
    <row r="900" spans="1:26" x14ac:dyDescent="0.25">
      <c r="A900" s="66" t="s">
        <v>724</v>
      </c>
      <c r="B900" s="66" t="s">
        <v>1691</v>
      </c>
      <c r="C900" s="67"/>
      <c r="D900" s="68"/>
      <c r="E900" s="69"/>
      <c r="F900" s="70"/>
      <c r="G900" s="67"/>
      <c r="H900" s="71"/>
      <c r="I900" s="72"/>
      <c r="J900" s="72"/>
      <c r="K900" s="36"/>
      <c r="L900" s="79">
        <v>900</v>
      </c>
      <c r="M900" s="79"/>
      <c r="N900" s="74"/>
      <c r="O900" s="81" t="s">
        <v>2181</v>
      </c>
      <c r="P900" s="83">
        <v>42919.152743055558</v>
      </c>
      <c r="Q900" s="81" t="s">
        <v>2580</v>
      </c>
      <c r="R900" s="81"/>
      <c r="S900" s="81"/>
      <c r="T900" s="81" t="s">
        <v>3475</v>
      </c>
      <c r="U900" s="83">
        <v>42919.152743055558</v>
      </c>
      <c r="V900" s="85" t="s">
        <v>4480</v>
      </c>
      <c r="W900" s="81"/>
      <c r="X900" s="81"/>
      <c r="Y900" s="84" t="s">
        <v>6480</v>
      </c>
      <c r="Z900" s="81"/>
    </row>
    <row r="901" spans="1:26" x14ac:dyDescent="0.25">
      <c r="A901" s="66" t="s">
        <v>725</v>
      </c>
      <c r="B901" s="66" t="s">
        <v>725</v>
      </c>
      <c r="C901" s="67"/>
      <c r="D901" s="68"/>
      <c r="E901" s="69"/>
      <c r="F901" s="70"/>
      <c r="G901" s="67"/>
      <c r="H901" s="71"/>
      <c r="I901" s="72"/>
      <c r="J901" s="72"/>
      <c r="K901" s="36"/>
      <c r="L901" s="79">
        <v>901</v>
      </c>
      <c r="M901" s="79"/>
      <c r="N901" s="74"/>
      <c r="O901" s="81" t="s">
        <v>179</v>
      </c>
      <c r="P901" s="83">
        <v>42919.152754629627</v>
      </c>
      <c r="Q901" s="81" t="s">
        <v>2581</v>
      </c>
      <c r="R901" s="81"/>
      <c r="S901" s="81"/>
      <c r="T901" s="81" t="s">
        <v>3475</v>
      </c>
      <c r="U901" s="83">
        <v>42919.152754629627</v>
      </c>
      <c r="V901" s="85" t="s">
        <v>4481</v>
      </c>
      <c r="W901" s="81"/>
      <c r="X901" s="81"/>
      <c r="Y901" s="84" t="s">
        <v>6481</v>
      </c>
      <c r="Z901" s="81"/>
    </row>
    <row r="902" spans="1:26" x14ac:dyDescent="0.25">
      <c r="A902" s="66" t="s">
        <v>726</v>
      </c>
      <c r="B902" s="66" t="s">
        <v>1793</v>
      </c>
      <c r="C902" s="67"/>
      <c r="D902" s="68"/>
      <c r="E902" s="69"/>
      <c r="F902" s="70"/>
      <c r="G902" s="67"/>
      <c r="H902" s="71"/>
      <c r="I902" s="72"/>
      <c r="J902" s="72"/>
      <c r="K902" s="36"/>
      <c r="L902" s="79">
        <v>902</v>
      </c>
      <c r="M902" s="79"/>
      <c r="N902" s="74"/>
      <c r="O902" s="81" t="s">
        <v>2181</v>
      </c>
      <c r="P902" s="83">
        <v>42919.152361111112</v>
      </c>
      <c r="Q902" s="81" t="s">
        <v>2344</v>
      </c>
      <c r="R902" s="81"/>
      <c r="S902" s="81"/>
      <c r="T902" s="81" t="s">
        <v>3538</v>
      </c>
      <c r="U902" s="83">
        <v>42919.152361111112</v>
      </c>
      <c r="V902" s="85" t="s">
        <v>4482</v>
      </c>
      <c r="W902" s="81"/>
      <c r="X902" s="81"/>
      <c r="Y902" s="84" t="s">
        <v>6482</v>
      </c>
      <c r="Z902" s="81"/>
    </row>
    <row r="903" spans="1:26" x14ac:dyDescent="0.25">
      <c r="A903" s="66" t="s">
        <v>726</v>
      </c>
      <c r="B903" s="66" t="s">
        <v>1793</v>
      </c>
      <c r="C903" s="67"/>
      <c r="D903" s="68"/>
      <c r="E903" s="69"/>
      <c r="F903" s="70"/>
      <c r="G903" s="67"/>
      <c r="H903" s="71"/>
      <c r="I903" s="72"/>
      <c r="J903" s="72"/>
      <c r="K903" s="36"/>
      <c r="L903" s="79">
        <v>903</v>
      </c>
      <c r="M903" s="79"/>
      <c r="N903" s="74"/>
      <c r="O903" s="81" t="s">
        <v>2181</v>
      </c>
      <c r="P903" s="83">
        <v>42919.152604166666</v>
      </c>
      <c r="Q903" s="81" t="s">
        <v>2345</v>
      </c>
      <c r="R903" s="81"/>
      <c r="S903" s="81"/>
      <c r="T903" s="81" t="s">
        <v>3539</v>
      </c>
      <c r="U903" s="83">
        <v>42919.152604166666</v>
      </c>
      <c r="V903" s="85" t="s">
        <v>4483</v>
      </c>
      <c r="W903" s="81"/>
      <c r="X903" s="81"/>
      <c r="Y903" s="84" t="s">
        <v>6483</v>
      </c>
      <c r="Z903" s="81"/>
    </row>
    <row r="904" spans="1:26" x14ac:dyDescent="0.25">
      <c r="A904" s="66" t="s">
        <v>726</v>
      </c>
      <c r="B904" s="66" t="s">
        <v>1793</v>
      </c>
      <c r="C904" s="67"/>
      <c r="D904" s="68"/>
      <c r="E904" s="69"/>
      <c r="F904" s="70"/>
      <c r="G904" s="67"/>
      <c r="H904" s="71"/>
      <c r="I904" s="72"/>
      <c r="J904" s="72"/>
      <c r="K904" s="36"/>
      <c r="L904" s="79">
        <v>904</v>
      </c>
      <c r="M904" s="79"/>
      <c r="N904" s="74"/>
      <c r="O904" s="81" t="s">
        <v>2181</v>
      </c>
      <c r="P904" s="83">
        <v>42919.152800925927</v>
      </c>
      <c r="Q904" s="81" t="s">
        <v>2346</v>
      </c>
      <c r="R904" s="81"/>
      <c r="S904" s="81"/>
      <c r="T904" s="81" t="s">
        <v>3540</v>
      </c>
      <c r="U904" s="83">
        <v>42919.152800925927</v>
      </c>
      <c r="V904" s="85" t="s">
        <v>4484</v>
      </c>
      <c r="W904" s="81"/>
      <c r="X904" s="81"/>
      <c r="Y904" s="84" t="s">
        <v>6484</v>
      </c>
      <c r="Z904" s="81"/>
    </row>
    <row r="905" spans="1:26" x14ac:dyDescent="0.25">
      <c r="A905" s="66" t="s">
        <v>727</v>
      </c>
      <c r="B905" s="66" t="s">
        <v>727</v>
      </c>
      <c r="C905" s="67"/>
      <c r="D905" s="68"/>
      <c r="E905" s="69"/>
      <c r="F905" s="70"/>
      <c r="G905" s="67"/>
      <c r="H905" s="71"/>
      <c r="I905" s="72"/>
      <c r="J905" s="72"/>
      <c r="K905" s="36"/>
      <c r="L905" s="79">
        <v>905</v>
      </c>
      <c r="M905" s="79"/>
      <c r="N905" s="74"/>
      <c r="O905" s="81" t="s">
        <v>179</v>
      </c>
      <c r="P905" s="83">
        <v>42919.152812499997</v>
      </c>
      <c r="Q905" s="81" t="s">
        <v>2582</v>
      </c>
      <c r="R905" s="81"/>
      <c r="S905" s="81"/>
      <c r="T905" s="81" t="s">
        <v>3475</v>
      </c>
      <c r="U905" s="83">
        <v>42919.152812499997</v>
      </c>
      <c r="V905" s="85" t="s">
        <v>4485</v>
      </c>
      <c r="W905" s="81"/>
      <c r="X905" s="81"/>
      <c r="Y905" s="84" t="s">
        <v>6485</v>
      </c>
      <c r="Z905" s="81"/>
    </row>
    <row r="906" spans="1:26" x14ac:dyDescent="0.25">
      <c r="A906" s="66" t="s">
        <v>728</v>
      </c>
      <c r="B906" s="66" t="s">
        <v>728</v>
      </c>
      <c r="C906" s="67"/>
      <c r="D906" s="68"/>
      <c r="E906" s="69"/>
      <c r="F906" s="70"/>
      <c r="G906" s="67"/>
      <c r="H906" s="71"/>
      <c r="I906" s="72"/>
      <c r="J906" s="72"/>
      <c r="K906" s="36"/>
      <c r="L906" s="79">
        <v>906</v>
      </c>
      <c r="M906" s="79"/>
      <c r="N906" s="74"/>
      <c r="O906" s="81" t="s">
        <v>179</v>
      </c>
      <c r="P906" s="83">
        <v>42919.152303240742</v>
      </c>
      <c r="Q906" s="81" t="s">
        <v>2583</v>
      </c>
      <c r="R906" s="81"/>
      <c r="S906" s="81"/>
      <c r="T906" s="81" t="s">
        <v>3482</v>
      </c>
      <c r="U906" s="83">
        <v>42919.152303240742</v>
      </c>
      <c r="V906" s="85" t="s">
        <v>4486</v>
      </c>
      <c r="W906" s="81"/>
      <c r="X906" s="81"/>
      <c r="Y906" s="84" t="s">
        <v>6486</v>
      </c>
      <c r="Z906" s="81"/>
    </row>
    <row r="907" spans="1:26" x14ac:dyDescent="0.25">
      <c r="A907" s="66" t="s">
        <v>728</v>
      </c>
      <c r="B907" s="66" t="s">
        <v>728</v>
      </c>
      <c r="C907" s="67"/>
      <c r="D907" s="68"/>
      <c r="E907" s="69"/>
      <c r="F907" s="70"/>
      <c r="G907" s="67"/>
      <c r="H907" s="71"/>
      <c r="I907" s="72"/>
      <c r="J907" s="72"/>
      <c r="K907" s="36"/>
      <c r="L907" s="79">
        <v>907</v>
      </c>
      <c r="M907" s="79"/>
      <c r="N907" s="74"/>
      <c r="O907" s="81" t="s">
        <v>179</v>
      </c>
      <c r="P907" s="83">
        <v>42919.15283564815</v>
      </c>
      <c r="Q907" s="81" t="s">
        <v>2584</v>
      </c>
      <c r="R907" s="81"/>
      <c r="S907" s="81"/>
      <c r="T907" s="81" t="s">
        <v>3561</v>
      </c>
      <c r="U907" s="83">
        <v>42919.15283564815</v>
      </c>
      <c r="V907" s="85" t="s">
        <v>4487</v>
      </c>
      <c r="W907" s="81"/>
      <c r="X907" s="81"/>
      <c r="Y907" s="84" t="s">
        <v>6487</v>
      </c>
      <c r="Z907" s="81"/>
    </row>
    <row r="908" spans="1:26" x14ac:dyDescent="0.25">
      <c r="A908" s="66" t="s">
        <v>729</v>
      </c>
      <c r="B908" s="66" t="s">
        <v>1694</v>
      </c>
      <c r="C908" s="67"/>
      <c r="D908" s="68"/>
      <c r="E908" s="69"/>
      <c r="F908" s="70"/>
      <c r="G908" s="67"/>
      <c r="H908" s="71"/>
      <c r="I908" s="72"/>
      <c r="J908" s="72"/>
      <c r="K908" s="36"/>
      <c r="L908" s="79">
        <v>908</v>
      </c>
      <c r="M908" s="79"/>
      <c r="N908" s="74"/>
      <c r="O908" s="81" t="s">
        <v>2181</v>
      </c>
      <c r="P908" s="83">
        <v>42919.15284722222</v>
      </c>
      <c r="Q908" s="81" t="s">
        <v>2219</v>
      </c>
      <c r="R908" s="81"/>
      <c r="S908" s="81"/>
      <c r="T908" s="81" t="s">
        <v>3475</v>
      </c>
      <c r="U908" s="83">
        <v>42919.15284722222</v>
      </c>
      <c r="V908" s="85" t="s">
        <v>4488</v>
      </c>
      <c r="W908" s="81"/>
      <c r="X908" s="81"/>
      <c r="Y908" s="84" t="s">
        <v>6488</v>
      </c>
      <c r="Z908" s="81"/>
    </row>
    <row r="909" spans="1:26" x14ac:dyDescent="0.25">
      <c r="A909" s="66" t="s">
        <v>730</v>
      </c>
      <c r="B909" s="66" t="s">
        <v>1691</v>
      </c>
      <c r="C909" s="67"/>
      <c r="D909" s="68"/>
      <c r="E909" s="69"/>
      <c r="F909" s="70"/>
      <c r="G909" s="67"/>
      <c r="H909" s="71"/>
      <c r="I909" s="72"/>
      <c r="J909" s="72"/>
      <c r="K909" s="36"/>
      <c r="L909" s="79">
        <v>909</v>
      </c>
      <c r="M909" s="79"/>
      <c r="N909" s="74"/>
      <c r="O909" s="81" t="s">
        <v>2181</v>
      </c>
      <c r="P909" s="83">
        <v>42919.152905092589</v>
      </c>
      <c r="Q909" s="81" t="s">
        <v>2451</v>
      </c>
      <c r="R909" s="81"/>
      <c r="S909" s="81"/>
      <c r="T909" s="81" t="s">
        <v>3517</v>
      </c>
      <c r="U909" s="83">
        <v>42919.152905092589</v>
      </c>
      <c r="V909" s="85" t="s">
        <v>4489</v>
      </c>
      <c r="W909" s="81"/>
      <c r="X909" s="81"/>
      <c r="Y909" s="84" t="s">
        <v>6489</v>
      </c>
      <c r="Z909" s="81"/>
    </row>
    <row r="910" spans="1:26" x14ac:dyDescent="0.25">
      <c r="A910" s="66" t="s">
        <v>730</v>
      </c>
      <c r="B910" s="66" t="s">
        <v>1664</v>
      </c>
      <c r="C910" s="67"/>
      <c r="D910" s="68"/>
      <c r="E910" s="69"/>
      <c r="F910" s="70"/>
      <c r="G910" s="67"/>
      <c r="H910" s="71"/>
      <c r="I910" s="72"/>
      <c r="J910" s="72"/>
      <c r="K910" s="36"/>
      <c r="L910" s="79">
        <v>910</v>
      </c>
      <c r="M910" s="79"/>
      <c r="N910" s="74"/>
      <c r="O910" s="81" t="s">
        <v>2181</v>
      </c>
      <c r="P910" s="83">
        <v>42919.152905092589</v>
      </c>
      <c r="Q910" s="81" t="s">
        <v>2451</v>
      </c>
      <c r="R910" s="81"/>
      <c r="S910" s="81"/>
      <c r="T910" s="81" t="s">
        <v>3517</v>
      </c>
      <c r="U910" s="83">
        <v>42919.152905092589</v>
      </c>
      <c r="V910" s="85" t="s">
        <v>4489</v>
      </c>
      <c r="W910" s="81"/>
      <c r="X910" s="81"/>
      <c r="Y910" s="84" t="s">
        <v>6489</v>
      </c>
      <c r="Z910" s="81"/>
    </row>
    <row r="911" spans="1:26" x14ac:dyDescent="0.25">
      <c r="A911" s="66" t="s">
        <v>730</v>
      </c>
      <c r="B911" s="66" t="s">
        <v>1668</v>
      </c>
      <c r="C911" s="67"/>
      <c r="D911" s="68"/>
      <c r="E911" s="69"/>
      <c r="F911" s="70"/>
      <c r="G911" s="67"/>
      <c r="H911" s="71"/>
      <c r="I911" s="72"/>
      <c r="J911" s="72"/>
      <c r="K911" s="36"/>
      <c r="L911" s="79">
        <v>911</v>
      </c>
      <c r="M911" s="79"/>
      <c r="N911" s="74"/>
      <c r="O911" s="81" t="s">
        <v>2181</v>
      </c>
      <c r="P911" s="83">
        <v>42919.152905092589</v>
      </c>
      <c r="Q911" s="81" t="s">
        <v>2451</v>
      </c>
      <c r="R911" s="81"/>
      <c r="S911" s="81"/>
      <c r="T911" s="81" t="s">
        <v>3517</v>
      </c>
      <c r="U911" s="83">
        <v>42919.152905092589</v>
      </c>
      <c r="V911" s="85" t="s">
        <v>4489</v>
      </c>
      <c r="W911" s="81"/>
      <c r="X911" s="81"/>
      <c r="Y911" s="84" t="s">
        <v>6489</v>
      </c>
      <c r="Z911" s="81"/>
    </row>
    <row r="912" spans="1:26" x14ac:dyDescent="0.25">
      <c r="A912" s="66" t="s">
        <v>730</v>
      </c>
      <c r="B912" s="66" t="s">
        <v>1523</v>
      </c>
      <c r="C912" s="67"/>
      <c r="D912" s="68"/>
      <c r="E912" s="69"/>
      <c r="F912" s="70"/>
      <c r="G912" s="67"/>
      <c r="H912" s="71"/>
      <c r="I912" s="72"/>
      <c r="J912" s="72"/>
      <c r="K912" s="36"/>
      <c r="L912" s="79">
        <v>912</v>
      </c>
      <c r="M912" s="79"/>
      <c r="N912" s="74"/>
      <c r="O912" s="81" t="s">
        <v>2181</v>
      </c>
      <c r="P912" s="83">
        <v>42919.152905092589</v>
      </c>
      <c r="Q912" s="81" t="s">
        <v>2451</v>
      </c>
      <c r="R912" s="81"/>
      <c r="S912" s="81"/>
      <c r="T912" s="81" t="s">
        <v>3517</v>
      </c>
      <c r="U912" s="83">
        <v>42919.152905092589</v>
      </c>
      <c r="V912" s="85" t="s">
        <v>4489</v>
      </c>
      <c r="W912" s="81"/>
      <c r="X912" s="81"/>
      <c r="Y912" s="84" t="s">
        <v>6489</v>
      </c>
      <c r="Z912" s="81"/>
    </row>
    <row r="913" spans="1:26" x14ac:dyDescent="0.25">
      <c r="A913" s="66" t="s">
        <v>731</v>
      </c>
      <c r="B913" s="66" t="s">
        <v>1739</v>
      </c>
      <c r="C913" s="67"/>
      <c r="D913" s="68"/>
      <c r="E913" s="69"/>
      <c r="F913" s="70"/>
      <c r="G913" s="67"/>
      <c r="H913" s="71"/>
      <c r="I913" s="72"/>
      <c r="J913" s="72"/>
      <c r="K913" s="36"/>
      <c r="L913" s="79">
        <v>913</v>
      </c>
      <c r="M913" s="79"/>
      <c r="N913" s="74"/>
      <c r="O913" s="81" t="s">
        <v>2181</v>
      </c>
      <c r="P913" s="83">
        <v>42919.152754629627</v>
      </c>
      <c r="Q913" s="81" t="s">
        <v>2585</v>
      </c>
      <c r="R913" s="81"/>
      <c r="S913" s="81"/>
      <c r="T913" s="81" t="s">
        <v>3603</v>
      </c>
      <c r="U913" s="83">
        <v>42919.152754629627</v>
      </c>
      <c r="V913" s="85" t="s">
        <v>4490</v>
      </c>
      <c r="W913" s="81"/>
      <c r="X913" s="81"/>
      <c r="Y913" s="84" t="s">
        <v>6490</v>
      </c>
      <c r="Z913" s="81"/>
    </row>
    <row r="914" spans="1:26" x14ac:dyDescent="0.25">
      <c r="A914" s="66" t="s">
        <v>731</v>
      </c>
      <c r="B914" s="66" t="s">
        <v>1923</v>
      </c>
      <c r="C914" s="67"/>
      <c r="D914" s="68"/>
      <c r="E914" s="69"/>
      <c r="F914" s="70"/>
      <c r="G914" s="67"/>
      <c r="H914" s="71"/>
      <c r="I914" s="72"/>
      <c r="J914" s="72"/>
      <c r="K914" s="36"/>
      <c r="L914" s="79">
        <v>914</v>
      </c>
      <c r="M914" s="79"/>
      <c r="N914" s="74"/>
      <c r="O914" s="81" t="s">
        <v>2181</v>
      </c>
      <c r="P914" s="83">
        <v>42919.152754629627</v>
      </c>
      <c r="Q914" s="81" t="s">
        <v>2585</v>
      </c>
      <c r="R914" s="81"/>
      <c r="S914" s="81"/>
      <c r="T914" s="81" t="s">
        <v>3603</v>
      </c>
      <c r="U914" s="83">
        <v>42919.152754629627</v>
      </c>
      <c r="V914" s="85" t="s">
        <v>4490</v>
      </c>
      <c r="W914" s="81"/>
      <c r="X914" s="81"/>
      <c r="Y914" s="84" t="s">
        <v>6490</v>
      </c>
      <c r="Z914" s="81"/>
    </row>
    <row r="915" spans="1:26" x14ac:dyDescent="0.25">
      <c r="A915" s="66" t="s">
        <v>731</v>
      </c>
      <c r="B915" s="66" t="s">
        <v>1740</v>
      </c>
      <c r="C915" s="67"/>
      <c r="D915" s="68"/>
      <c r="E915" s="69"/>
      <c r="F915" s="70"/>
      <c r="G915" s="67"/>
      <c r="H915" s="71"/>
      <c r="I915" s="72"/>
      <c r="J915" s="72"/>
      <c r="K915" s="36"/>
      <c r="L915" s="79">
        <v>915</v>
      </c>
      <c r="M915" s="79"/>
      <c r="N915" s="74"/>
      <c r="O915" s="81" t="s">
        <v>2181</v>
      </c>
      <c r="P915" s="83">
        <v>42919.152939814812</v>
      </c>
      <c r="Q915" s="81" t="s">
        <v>2586</v>
      </c>
      <c r="R915" s="81"/>
      <c r="S915" s="81"/>
      <c r="T915" s="81" t="s">
        <v>3475</v>
      </c>
      <c r="U915" s="83">
        <v>42919.152939814812</v>
      </c>
      <c r="V915" s="85" t="s">
        <v>4491</v>
      </c>
      <c r="W915" s="81"/>
      <c r="X915" s="81"/>
      <c r="Y915" s="84" t="s">
        <v>6491</v>
      </c>
      <c r="Z915" s="81"/>
    </row>
    <row r="916" spans="1:26" x14ac:dyDescent="0.25">
      <c r="A916" s="66" t="s">
        <v>732</v>
      </c>
      <c r="B916" s="66" t="s">
        <v>1924</v>
      </c>
      <c r="C916" s="67"/>
      <c r="D916" s="68"/>
      <c r="E916" s="69"/>
      <c r="F916" s="70"/>
      <c r="G916" s="67"/>
      <c r="H916" s="71"/>
      <c r="I916" s="72"/>
      <c r="J916" s="72"/>
      <c r="K916" s="36"/>
      <c r="L916" s="79">
        <v>916</v>
      </c>
      <c r="M916" s="79"/>
      <c r="N916" s="74"/>
      <c r="O916" s="81" t="s">
        <v>2181</v>
      </c>
      <c r="P916" s="83">
        <v>42919.152962962966</v>
      </c>
      <c r="Q916" s="81" t="s">
        <v>2587</v>
      </c>
      <c r="R916" s="81"/>
      <c r="S916" s="81"/>
      <c r="T916" s="81" t="s">
        <v>3503</v>
      </c>
      <c r="U916" s="83">
        <v>42919.152962962966</v>
      </c>
      <c r="V916" s="85" t="s">
        <v>4492</v>
      </c>
      <c r="W916" s="81"/>
      <c r="X916" s="81"/>
      <c r="Y916" s="84" t="s">
        <v>6492</v>
      </c>
      <c r="Z916" s="81"/>
    </row>
    <row r="917" spans="1:26" x14ac:dyDescent="0.25">
      <c r="A917" s="66" t="s">
        <v>733</v>
      </c>
      <c r="B917" s="66" t="s">
        <v>1679</v>
      </c>
      <c r="C917" s="67"/>
      <c r="D917" s="68"/>
      <c r="E917" s="69"/>
      <c r="F917" s="70"/>
      <c r="G917" s="67"/>
      <c r="H917" s="71"/>
      <c r="I917" s="72"/>
      <c r="J917" s="72"/>
      <c r="K917" s="36"/>
      <c r="L917" s="79">
        <v>917</v>
      </c>
      <c r="M917" s="79"/>
      <c r="N917" s="74"/>
      <c r="O917" s="81" t="s">
        <v>2181</v>
      </c>
      <c r="P917" s="83">
        <v>42919.141643518517</v>
      </c>
      <c r="Q917" s="81" t="s">
        <v>2588</v>
      </c>
      <c r="R917" s="81"/>
      <c r="S917" s="81"/>
      <c r="T917" s="81" t="s">
        <v>3604</v>
      </c>
      <c r="U917" s="83">
        <v>42919.141643518517</v>
      </c>
      <c r="V917" s="85" t="s">
        <v>4493</v>
      </c>
      <c r="W917" s="81"/>
      <c r="X917" s="81"/>
      <c r="Y917" s="84" t="s">
        <v>6493</v>
      </c>
      <c r="Z917" s="81"/>
    </row>
    <row r="918" spans="1:26" x14ac:dyDescent="0.25">
      <c r="A918" s="66" t="s">
        <v>733</v>
      </c>
      <c r="B918" s="66" t="s">
        <v>733</v>
      </c>
      <c r="C918" s="67"/>
      <c r="D918" s="68"/>
      <c r="E918" s="69"/>
      <c r="F918" s="70"/>
      <c r="G918" s="67"/>
      <c r="H918" s="71"/>
      <c r="I918" s="72"/>
      <c r="J918" s="72"/>
      <c r="K918" s="36"/>
      <c r="L918" s="79">
        <v>918</v>
      </c>
      <c r="M918" s="79"/>
      <c r="N918" s="74"/>
      <c r="O918" s="81" t="s">
        <v>179</v>
      </c>
      <c r="P918" s="83">
        <v>42919.152974537035</v>
      </c>
      <c r="Q918" s="81" t="s">
        <v>2589</v>
      </c>
      <c r="R918" s="85" t="s">
        <v>3259</v>
      </c>
      <c r="S918" s="81" t="s">
        <v>3412</v>
      </c>
      <c r="T918" s="81" t="s">
        <v>3605</v>
      </c>
      <c r="U918" s="83">
        <v>42919.152974537035</v>
      </c>
      <c r="V918" s="85" t="s">
        <v>4494</v>
      </c>
      <c r="W918" s="81"/>
      <c r="X918" s="81"/>
      <c r="Y918" s="84" t="s">
        <v>6494</v>
      </c>
      <c r="Z918" s="81"/>
    </row>
    <row r="919" spans="1:26" x14ac:dyDescent="0.25">
      <c r="A919" s="66" t="s">
        <v>734</v>
      </c>
      <c r="B919" s="66" t="s">
        <v>1756</v>
      </c>
      <c r="C919" s="67"/>
      <c r="D919" s="68"/>
      <c r="E919" s="69"/>
      <c r="F919" s="70"/>
      <c r="G919" s="67"/>
      <c r="H919" s="71"/>
      <c r="I919" s="72"/>
      <c r="J919" s="72"/>
      <c r="K919" s="36"/>
      <c r="L919" s="79">
        <v>919</v>
      </c>
      <c r="M919" s="79"/>
      <c r="N919" s="74"/>
      <c r="O919" s="81" t="s">
        <v>2181</v>
      </c>
      <c r="P919" s="83">
        <v>42919.147245370368</v>
      </c>
      <c r="Q919" s="81" t="s">
        <v>2288</v>
      </c>
      <c r="R919" s="81"/>
      <c r="S919" s="81"/>
      <c r="T919" s="81" t="s">
        <v>3475</v>
      </c>
      <c r="U919" s="83">
        <v>42919.147245370368</v>
      </c>
      <c r="V919" s="85" t="s">
        <v>4495</v>
      </c>
      <c r="W919" s="81"/>
      <c r="X919" s="81"/>
      <c r="Y919" s="84" t="s">
        <v>6495</v>
      </c>
      <c r="Z919" s="81"/>
    </row>
    <row r="920" spans="1:26" x14ac:dyDescent="0.25">
      <c r="A920" s="66" t="s">
        <v>735</v>
      </c>
      <c r="B920" s="66" t="s">
        <v>1756</v>
      </c>
      <c r="C920" s="67"/>
      <c r="D920" s="68"/>
      <c r="E920" s="69"/>
      <c r="F920" s="70"/>
      <c r="G920" s="67"/>
      <c r="H920" s="71"/>
      <c r="I920" s="72"/>
      <c r="J920" s="72"/>
      <c r="K920" s="36"/>
      <c r="L920" s="79">
        <v>920</v>
      </c>
      <c r="M920" s="79"/>
      <c r="N920" s="74"/>
      <c r="O920" s="81" t="s">
        <v>2181</v>
      </c>
      <c r="P920" s="83">
        <v>42919.15221064815</v>
      </c>
      <c r="Q920" s="81" t="s">
        <v>2288</v>
      </c>
      <c r="R920" s="81"/>
      <c r="S920" s="81"/>
      <c r="T920" s="81" t="s">
        <v>3475</v>
      </c>
      <c r="U920" s="83">
        <v>42919.15221064815</v>
      </c>
      <c r="V920" s="85" t="s">
        <v>4496</v>
      </c>
      <c r="W920" s="81"/>
      <c r="X920" s="81"/>
      <c r="Y920" s="84" t="s">
        <v>6496</v>
      </c>
      <c r="Z920" s="81"/>
    </row>
    <row r="921" spans="1:26" x14ac:dyDescent="0.25">
      <c r="A921" s="66" t="s">
        <v>735</v>
      </c>
      <c r="B921" s="66" t="s">
        <v>1754</v>
      </c>
      <c r="C921" s="67"/>
      <c r="D921" s="68"/>
      <c r="E921" s="69"/>
      <c r="F921" s="70"/>
      <c r="G921" s="67"/>
      <c r="H921" s="71"/>
      <c r="I921" s="72"/>
      <c r="J921" s="72"/>
      <c r="K921" s="36"/>
      <c r="L921" s="79">
        <v>921</v>
      </c>
      <c r="M921" s="79"/>
      <c r="N921" s="74"/>
      <c r="O921" s="81" t="s">
        <v>2181</v>
      </c>
      <c r="P921" s="83">
        <v>42919.153043981481</v>
      </c>
      <c r="Q921" s="81" t="s">
        <v>2368</v>
      </c>
      <c r="R921" s="81"/>
      <c r="S921" s="81"/>
      <c r="T921" s="81" t="s">
        <v>3475</v>
      </c>
      <c r="U921" s="83">
        <v>42919.153043981481</v>
      </c>
      <c r="V921" s="85" t="s">
        <v>4497</v>
      </c>
      <c r="W921" s="81"/>
      <c r="X921" s="81"/>
      <c r="Y921" s="84" t="s">
        <v>6497</v>
      </c>
      <c r="Z921" s="81"/>
    </row>
    <row r="922" spans="1:26" x14ac:dyDescent="0.25">
      <c r="A922" s="66" t="s">
        <v>736</v>
      </c>
      <c r="B922" s="66" t="s">
        <v>1664</v>
      </c>
      <c r="C922" s="67"/>
      <c r="D922" s="68"/>
      <c r="E922" s="69"/>
      <c r="F922" s="70"/>
      <c r="G922" s="67"/>
      <c r="H922" s="71"/>
      <c r="I922" s="72"/>
      <c r="J922" s="72"/>
      <c r="K922" s="36"/>
      <c r="L922" s="79">
        <v>922</v>
      </c>
      <c r="M922" s="79"/>
      <c r="N922" s="74"/>
      <c r="O922" s="81" t="s">
        <v>2181</v>
      </c>
      <c r="P922" s="83">
        <v>42919.153043981481</v>
      </c>
      <c r="Q922" s="81" t="s">
        <v>2184</v>
      </c>
      <c r="R922" s="81"/>
      <c r="S922" s="81"/>
      <c r="T922" s="81" t="s">
        <v>3476</v>
      </c>
      <c r="U922" s="83">
        <v>42919.153043981481</v>
      </c>
      <c r="V922" s="85" t="s">
        <v>4498</v>
      </c>
      <c r="W922" s="81"/>
      <c r="X922" s="81"/>
      <c r="Y922" s="84" t="s">
        <v>6498</v>
      </c>
      <c r="Z922" s="81"/>
    </row>
    <row r="923" spans="1:26" x14ac:dyDescent="0.25">
      <c r="A923" s="66" t="s">
        <v>737</v>
      </c>
      <c r="B923" s="66" t="s">
        <v>1375</v>
      </c>
      <c r="C923" s="67"/>
      <c r="D923" s="68"/>
      <c r="E923" s="69"/>
      <c r="F923" s="70"/>
      <c r="G923" s="67"/>
      <c r="H923" s="71"/>
      <c r="I923" s="72"/>
      <c r="J923" s="72"/>
      <c r="K923" s="36"/>
      <c r="L923" s="79">
        <v>923</v>
      </c>
      <c r="M923" s="79"/>
      <c r="N923" s="74"/>
      <c r="O923" s="81" t="s">
        <v>2181</v>
      </c>
      <c r="P923" s="83">
        <v>42919.153182870374</v>
      </c>
      <c r="Q923" s="81" t="s">
        <v>2461</v>
      </c>
      <c r="R923" s="81"/>
      <c r="S923" s="81"/>
      <c r="T923" s="81" t="s">
        <v>3475</v>
      </c>
      <c r="U923" s="83">
        <v>42919.153182870374</v>
      </c>
      <c r="V923" s="85" t="s">
        <v>4499</v>
      </c>
      <c r="W923" s="81"/>
      <c r="X923" s="81"/>
      <c r="Y923" s="84" t="s">
        <v>6499</v>
      </c>
      <c r="Z923" s="81"/>
    </row>
    <row r="924" spans="1:26" x14ac:dyDescent="0.25">
      <c r="A924" s="66" t="s">
        <v>738</v>
      </c>
      <c r="B924" s="66" t="s">
        <v>1723</v>
      </c>
      <c r="C924" s="67"/>
      <c r="D924" s="68"/>
      <c r="E924" s="69"/>
      <c r="F924" s="70"/>
      <c r="G924" s="67"/>
      <c r="H924" s="71"/>
      <c r="I924" s="72"/>
      <c r="J924" s="72"/>
      <c r="K924" s="36"/>
      <c r="L924" s="79">
        <v>924</v>
      </c>
      <c r="M924" s="79"/>
      <c r="N924" s="74"/>
      <c r="O924" s="81" t="s">
        <v>2181</v>
      </c>
      <c r="P924" s="83">
        <v>42919.153194444443</v>
      </c>
      <c r="Q924" s="81" t="s">
        <v>2338</v>
      </c>
      <c r="R924" s="81"/>
      <c r="S924" s="81"/>
      <c r="T924" s="81" t="s">
        <v>3475</v>
      </c>
      <c r="U924" s="83">
        <v>42919.153194444443</v>
      </c>
      <c r="V924" s="85" t="s">
        <v>4500</v>
      </c>
      <c r="W924" s="81"/>
      <c r="X924" s="81"/>
      <c r="Y924" s="84" t="s">
        <v>6500</v>
      </c>
      <c r="Z924" s="81"/>
    </row>
    <row r="925" spans="1:26" x14ac:dyDescent="0.25">
      <c r="A925" s="66" t="s">
        <v>739</v>
      </c>
      <c r="B925" s="66" t="s">
        <v>1733</v>
      </c>
      <c r="C925" s="67"/>
      <c r="D925" s="68"/>
      <c r="E925" s="69"/>
      <c r="F925" s="70"/>
      <c r="G925" s="67"/>
      <c r="H925" s="71"/>
      <c r="I925" s="72"/>
      <c r="J925" s="72"/>
      <c r="K925" s="36"/>
      <c r="L925" s="79">
        <v>925</v>
      </c>
      <c r="M925" s="79"/>
      <c r="N925" s="74"/>
      <c r="O925" s="81" t="s">
        <v>2181</v>
      </c>
      <c r="P925" s="83">
        <v>42919.144259259258</v>
      </c>
      <c r="Q925" s="81" t="s">
        <v>2266</v>
      </c>
      <c r="R925" s="81"/>
      <c r="S925" s="81"/>
      <c r="T925" s="81" t="s">
        <v>3475</v>
      </c>
      <c r="U925" s="83">
        <v>42919.144259259258</v>
      </c>
      <c r="V925" s="85" t="s">
        <v>4501</v>
      </c>
      <c r="W925" s="81"/>
      <c r="X925" s="81"/>
      <c r="Y925" s="84" t="s">
        <v>6501</v>
      </c>
      <c r="Z925" s="81"/>
    </row>
    <row r="926" spans="1:26" x14ac:dyDescent="0.25">
      <c r="A926" s="66" t="s">
        <v>739</v>
      </c>
      <c r="B926" s="66" t="s">
        <v>1090</v>
      </c>
      <c r="C926" s="67"/>
      <c r="D926" s="68"/>
      <c r="E926" s="69"/>
      <c r="F926" s="70"/>
      <c r="G926" s="67"/>
      <c r="H926" s="71"/>
      <c r="I926" s="72"/>
      <c r="J926" s="72"/>
      <c r="K926" s="36"/>
      <c r="L926" s="79">
        <v>926</v>
      </c>
      <c r="M926" s="79"/>
      <c r="N926" s="74"/>
      <c r="O926" s="81" t="s">
        <v>2181</v>
      </c>
      <c r="P926" s="83">
        <v>42919.151435185187</v>
      </c>
      <c r="Q926" s="81" t="s">
        <v>2590</v>
      </c>
      <c r="R926" s="85" t="s">
        <v>3202</v>
      </c>
      <c r="S926" s="81" t="s">
        <v>3421</v>
      </c>
      <c r="T926" s="81" t="s">
        <v>3530</v>
      </c>
      <c r="U926" s="83">
        <v>42919.151435185187</v>
      </c>
      <c r="V926" s="85" t="s">
        <v>4502</v>
      </c>
      <c r="W926" s="81"/>
      <c r="X926" s="81"/>
      <c r="Y926" s="84" t="s">
        <v>6502</v>
      </c>
      <c r="Z926" s="81"/>
    </row>
    <row r="927" spans="1:26" x14ac:dyDescent="0.25">
      <c r="A927" s="66" t="s">
        <v>739</v>
      </c>
      <c r="B927" s="66" t="s">
        <v>1925</v>
      </c>
      <c r="C927" s="67"/>
      <c r="D927" s="68"/>
      <c r="E927" s="69"/>
      <c r="F927" s="70"/>
      <c r="G927" s="67"/>
      <c r="H927" s="71"/>
      <c r="I927" s="72"/>
      <c r="J927" s="72"/>
      <c r="K927" s="36"/>
      <c r="L927" s="79">
        <v>927</v>
      </c>
      <c r="M927" s="79"/>
      <c r="N927" s="74"/>
      <c r="O927" s="81" t="s">
        <v>2181</v>
      </c>
      <c r="P927" s="83">
        <v>42919.152962962966</v>
      </c>
      <c r="Q927" s="81" t="s">
        <v>2591</v>
      </c>
      <c r="R927" s="85" t="s">
        <v>3260</v>
      </c>
      <c r="S927" s="81" t="s">
        <v>3412</v>
      </c>
      <c r="T927" s="81" t="s">
        <v>3475</v>
      </c>
      <c r="U927" s="83">
        <v>42919.152962962966</v>
      </c>
      <c r="V927" s="85" t="s">
        <v>4503</v>
      </c>
      <c r="W927" s="81"/>
      <c r="X927" s="81"/>
      <c r="Y927" s="84" t="s">
        <v>6503</v>
      </c>
      <c r="Z927" s="81"/>
    </row>
    <row r="928" spans="1:26" x14ac:dyDescent="0.25">
      <c r="A928" s="66" t="s">
        <v>739</v>
      </c>
      <c r="B928" s="66" t="s">
        <v>1926</v>
      </c>
      <c r="C928" s="67"/>
      <c r="D928" s="68"/>
      <c r="E928" s="69"/>
      <c r="F928" s="70"/>
      <c r="G928" s="67"/>
      <c r="H928" s="71"/>
      <c r="I928" s="72"/>
      <c r="J928" s="72"/>
      <c r="K928" s="36"/>
      <c r="L928" s="79">
        <v>928</v>
      </c>
      <c r="M928" s="79"/>
      <c r="N928" s="74"/>
      <c r="O928" s="81" t="s">
        <v>2181</v>
      </c>
      <c r="P928" s="83">
        <v>42919.153194444443</v>
      </c>
      <c r="Q928" s="81" t="s">
        <v>2592</v>
      </c>
      <c r="R928" s="81"/>
      <c r="S928" s="81"/>
      <c r="T928" s="81" t="s">
        <v>3475</v>
      </c>
      <c r="U928" s="83">
        <v>42919.153194444443</v>
      </c>
      <c r="V928" s="85" t="s">
        <v>4504</v>
      </c>
      <c r="W928" s="81"/>
      <c r="X928" s="81"/>
      <c r="Y928" s="84" t="s">
        <v>6504</v>
      </c>
      <c r="Z928" s="81"/>
    </row>
    <row r="929" spans="1:26" x14ac:dyDescent="0.25">
      <c r="A929" s="66" t="s">
        <v>739</v>
      </c>
      <c r="B929" s="66" t="s">
        <v>1927</v>
      </c>
      <c r="C929" s="67"/>
      <c r="D929" s="68"/>
      <c r="E929" s="69"/>
      <c r="F929" s="70"/>
      <c r="G929" s="67"/>
      <c r="H929" s="71"/>
      <c r="I929" s="72"/>
      <c r="J929" s="72"/>
      <c r="K929" s="36"/>
      <c r="L929" s="79">
        <v>929</v>
      </c>
      <c r="M929" s="79"/>
      <c r="N929" s="74"/>
      <c r="O929" s="81" t="s">
        <v>2181</v>
      </c>
      <c r="P929" s="83">
        <v>42919.153194444443</v>
      </c>
      <c r="Q929" s="81" t="s">
        <v>2592</v>
      </c>
      <c r="R929" s="81"/>
      <c r="S929" s="81"/>
      <c r="T929" s="81" t="s">
        <v>3475</v>
      </c>
      <c r="U929" s="83">
        <v>42919.153194444443</v>
      </c>
      <c r="V929" s="85" t="s">
        <v>4504</v>
      </c>
      <c r="W929" s="81"/>
      <c r="X929" s="81"/>
      <c r="Y929" s="84" t="s">
        <v>6504</v>
      </c>
      <c r="Z929" s="81"/>
    </row>
    <row r="930" spans="1:26" x14ac:dyDescent="0.25">
      <c r="A930" s="66" t="s">
        <v>739</v>
      </c>
      <c r="B930" s="66" t="s">
        <v>1928</v>
      </c>
      <c r="C930" s="67"/>
      <c r="D930" s="68"/>
      <c r="E930" s="69"/>
      <c r="F930" s="70"/>
      <c r="G930" s="67"/>
      <c r="H930" s="71"/>
      <c r="I930" s="72"/>
      <c r="J930" s="72"/>
      <c r="K930" s="36"/>
      <c r="L930" s="79">
        <v>930</v>
      </c>
      <c r="M930" s="79"/>
      <c r="N930" s="74"/>
      <c r="O930" s="81" t="s">
        <v>2181</v>
      </c>
      <c r="P930" s="83">
        <v>42919.153194444443</v>
      </c>
      <c r="Q930" s="81" t="s">
        <v>2592</v>
      </c>
      <c r="R930" s="81"/>
      <c r="S930" s="81"/>
      <c r="T930" s="81" t="s">
        <v>3475</v>
      </c>
      <c r="U930" s="83">
        <v>42919.153194444443</v>
      </c>
      <c r="V930" s="85" t="s">
        <v>4504</v>
      </c>
      <c r="W930" s="81"/>
      <c r="X930" s="81"/>
      <c r="Y930" s="84" t="s">
        <v>6504</v>
      </c>
      <c r="Z930" s="81"/>
    </row>
    <row r="931" spans="1:26" x14ac:dyDescent="0.25">
      <c r="A931" s="66" t="s">
        <v>740</v>
      </c>
      <c r="B931" s="66" t="s">
        <v>1661</v>
      </c>
      <c r="C931" s="67"/>
      <c r="D931" s="68"/>
      <c r="E931" s="69"/>
      <c r="F931" s="70"/>
      <c r="G931" s="67"/>
      <c r="H931" s="71"/>
      <c r="I931" s="72"/>
      <c r="J931" s="72"/>
      <c r="K931" s="36"/>
      <c r="L931" s="79">
        <v>931</v>
      </c>
      <c r="M931" s="79"/>
      <c r="N931" s="74"/>
      <c r="O931" s="81" t="s">
        <v>2181</v>
      </c>
      <c r="P931" s="83">
        <v>42919.153240740743</v>
      </c>
      <c r="Q931" s="81" t="s">
        <v>2454</v>
      </c>
      <c r="R931" s="81"/>
      <c r="S931" s="81"/>
      <c r="T931" s="81" t="s">
        <v>3561</v>
      </c>
      <c r="U931" s="83">
        <v>42919.153240740743</v>
      </c>
      <c r="V931" s="85" t="s">
        <v>4505</v>
      </c>
      <c r="W931" s="81"/>
      <c r="X931" s="81"/>
      <c r="Y931" s="84" t="s">
        <v>6505</v>
      </c>
      <c r="Z931" s="81"/>
    </row>
    <row r="932" spans="1:26" x14ac:dyDescent="0.25">
      <c r="A932" s="66" t="s">
        <v>741</v>
      </c>
      <c r="B932" s="66" t="s">
        <v>1569</v>
      </c>
      <c r="C932" s="67"/>
      <c r="D932" s="68"/>
      <c r="E932" s="69"/>
      <c r="F932" s="70"/>
      <c r="G932" s="67"/>
      <c r="H932" s="71"/>
      <c r="I932" s="72"/>
      <c r="J932" s="72"/>
      <c r="K932" s="36"/>
      <c r="L932" s="79">
        <v>932</v>
      </c>
      <c r="M932" s="79"/>
      <c r="N932" s="74"/>
      <c r="O932" s="81" t="s">
        <v>2181</v>
      </c>
      <c r="P932" s="83">
        <v>42919.153298611112</v>
      </c>
      <c r="Q932" s="81" t="s">
        <v>2593</v>
      </c>
      <c r="R932" s="81"/>
      <c r="S932" s="81"/>
      <c r="T932" s="81" t="s">
        <v>3475</v>
      </c>
      <c r="U932" s="83">
        <v>42919.153298611112</v>
      </c>
      <c r="V932" s="85" t="s">
        <v>4506</v>
      </c>
      <c r="W932" s="81"/>
      <c r="X932" s="81"/>
      <c r="Y932" s="84" t="s">
        <v>6506</v>
      </c>
      <c r="Z932" s="81"/>
    </row>
    <row r="933" spans="1:26" x14ac:dyDescent="0.25">
      <c r="A933" s="66" t="s">
        <v>742</v>
      </c>
      <c r="B933" s="66" t="s">
        <v>1393</v>
      </c>
      <c r="C933" s="67"/>
      <c r="D933" s="68"/>
      <c r="E933" s="69"/>
      <c r="F933" s="70"/>
      <c r="G933" s="67"/>
      <c r="H933" s="71"/>
      <c r="I933" s="72"/>
      <c r="J933" s="72"/>
      <c r="K933" s="36"/>
      <c r="L933" s="79">
        <v>933</v>
      </c>
      <c r="M933" s="79"/>
      <c r="N933" s="74"/>
      <c r="O933" s="81" t="s">
        <v>2181</v>
      </c>
      <c r="P933" s="83">
        <v>42919.153298611112</v>
      </c>
      <c r="Q933" s="81" t="s">
        <v>2370</v>
      </c>
      <c r="R933" s="81"/>
      <c r="S933" s="81"/>
      <c r="T933" s="81" t="s">
        <v>3475</v>
      </c>
      <c r="U933" s="83">
        <v>42919.153298611112</v>
      </c>
      <c r="V933" s="85" t="s">
        <v>4507</v>
      </c>
      <c r="W933" s="81"/>
      <c r="X933" s="81"/>
      <c r="Y933" s="84" t="s">
        <v>6507</v>
      </c>
      <c r="Z933" s="81"/>
    </row>
    <row r="934" spans="1:26" x14ac:dyDescent="0.25">
      <c r="A934" s="66" t="s">
        <v>743</v>
      </c>
      <c r="B934" s="66" t="s">
        <v>1672</v>
      </c>
      <c r="C934" s="67"/>
      <c r="D934" s="68"/>
      <c r="E934" s="69"/>
      <c r="F934" s="70"/>
      <c r="G934" s="67"/>
      <c r="H934" s="71"/>
      <c r="I934" s="72"/>
      <c r="J934" s="72"/>
      <c r="K934" s="36"/>
      <c r="L934" s="79">
        <v>934</v>
      </c>
      <c r="M934" s="79"/>
      <c r="N934" s="74"/>
      <c r="O934" s="81" t="s">
        <v>2181</v>
      </c>
      <c r="P934" s="83">
        <v>42919.153310185182</v>
      </c>
      <c r="Q934" s="81" t="s">
        <v>2194</v>
      </c>
      <c r="R934" s="81"/>
      <c r="S934" s="81"/>
      <c r="T934" s="81" t="s">
        <v>3482</v>
      </c>
      <c r="U934" s="83">
        <v>42919.153310185182</v>
      </c>
      <c r="V934" s="85" t="s">
        <v>4508</v>
      </c>
      <c r="W934" s="81"/>
      <c r="X934" s="81"/>
      <c r="Y934" s="84" t="s">
        <v>6508</v>
      </c>
      <c r="Z934" s="81"/>
    </row>
    <row r="935" spans="1:26" x14ac:dyDescent="0.25">
      <c r="A935" s="66" t="s">
        <v>744</v>
      </c>
      <c r="B935" s="66" t="s">
        <v>1127</v>
      </c>
      <c r="C935" s="67"/>
      <c r="D935" s="68"/>
      <c r="E935" s="69"/>
      <c r="F935" s="70"/>
      <c r="G935" s="67"/>
      <c r="H935" s="71"/>
      <c r="I935" s="72"/>
      <c r="J935" s="72"/>
      <c r="K935" s="36"/>
      <c r="L935" s="79">
        <v>935</v>
      </c>
      <c r="M935" s="79"/>
      <c r="N935" s="74"/>
      <c r="O935" s="81" t="s">
        <v>2181</v>
      </c>
      <c r="P935" s="83">
        <v>42919.153333333335</v>
      </c>
      <c r="Q935" s="81" t="s">
        <v>2594</v>
      </c>
      <c r="R935" s="81"/>
      <c r="S935" s="81"/>
      <c r="T935" s="81" t="s">
        <v>3475</v>
      </c>
      <c r="U935" s="83">
        <v>42919.153333333335</v>
      </c>
      <c r="V935" s="85" t="s">
        <v>4509</v>
      </c>
      <c r="W935" s="81"/>
      <c r="X935" s="81"/>
      <c r="Y935" s="84" t="s">
        <v>6509</v>
      </c>
      <c r="Z935" s="81"/>
    </row>
    <row r="936" spans="1:26" x14ac:dyDescent="0.25">
      <c r="A936" s="66" t="s">
        <v>745</v>
      </c>
      <c r="B936" s="66" t="s">
        <v>1579</v>
      </c>
      <c r="C936" s="67"/>
      <c r="D936" s="68"/>
      <c r="E936" s="69"/>
      <c r="F936" s="70"/>
      <c r="G936" s="67"/>
      <c r="H936" s="71"/>
      <c r="I936" s="72"/>
      <c r="J936" s="72"/>
      <c r="K936" s="36"/>
      <c r="L936" s="79">
        <v>936</v>
      </c>
      <c r="M936" s="79"/>
      <c r="N936" s="74"/>
      <c r="O936" s="81" t="s">
        <v>2181</v>
      </c>
      <c r="P936" s="83">
        <v>42919.153379629628</v>
      </c>
      <c r="Q936" s="81" t="s">
        <v>2595</v>
      </c>
      <c r="R936" s="81"/>
      <c r="S936" s="81"/>
      <c r="T936" s="81" t="s">
        <v>3475</v>
      </c>
      <c r="U936" s="83">
        <v>42919.153379629628</v>
      </c>
      <c r="V936" s="85" t="s">
        <v>4510</v>
      </c>
      <c r="W936" s="81"/>
      <c r="X936" s="81"/>
      <c r="Y936" s="84" t="s">
        <v>6510</v>
      </c>
      <c r="Z936" s="81"/>
    </row>
    <row r="937" spans="1:26" x14ac:dyDescent="0.25">
      <c r="A937" s="66" t="s">
        <v>746</v>
      </c>
      <c r="B937" s="66" t="s">
        <v>1929</v>
      </c>
      <c r="C937" s="67"/>
      <c r="D937" s="68"/>
      <c r="E937" s="69"/>
      <c r="F937" s="70"/>
      <c r="G937" s="67"/>
      <c r="H937" s="71"/>
      <c r="I937" s="72"/>
      <c r="J937" s="72"/>
      <c r="K937" s="36"/>
      <c r="L937" s="79">
        <v>937</v>
      </c>
      <c r="M937" s="79"/>
      <c r="N937" s="74"/>
      <c r="O937" s="81" t="s">
        <v>2181</v>
      </c>
      <c r="P937" s="83">
        <v>42919.153379629628</v>
      </c>
      <c r="Q937" s="81" t="s">
        <v>2596</v>
      </c>
      <c r="R937" s="81"/>
      <c r="S937" s="81"/>
      <c r="T937" s="81" t="s">
        <v>3475</v>
      </c>
      <c r="U937" s="83">
        <v>42919.153379629628</v>
      </c>
      <c r="V937" s="85" t="s">
        <v>4511</v>
      </c>
      <c r="W937" s="81"/>
      <c r="X937" s="81"/>
      <c r="Y937" s="84" t="s">
        <v>6511</v>
      </c>
      <c r="Z937" s="81"/>
    </row>
    <row r="938" spans="1:26" x14ac:dyDescent="0.25">
      <c r="A938" s="66" t="s">
        <v>747</v>
      </c>
      <c r="B938" s="66" t="s">
        <v>1569</v>
      </c>
      <c r="C938" s="67"/>
      <c r="D938" s="68"/>
      <c r="E938" s="69"/>
      <c r="F938" s="70"/>
      <c r="G938" s="67"/>
      <c r="H938" s="71"/>
      <c r="I938" s="72"/>
      <c r="J938" s="72"/>
      <c r="K938" s="36"/>
      <c r="L938" s="79">
        <v>938</v>
      </c>
      <c r="M938" s="79"/>
      <c r="N938" s="74"/>
      <c r="O938" s="81" t="s">
        <v>2181</v>
      </c>
      <c r="P938" s="83">
        <v>42919.153622685182</v>
      </c>
      <c r="Q938" s="81" t="s">
        <v>2593</v>
      </c>
      <c r="R938" s="81"/>
      <c r="S938" s="81"/>
      <c r="T938" s="81" t="s">
        <v>3475</v>
      </c>
      <c r="U938" s="83">
        <v>42919.153622685182</v>
      </c>
      <c r="V938" s="85" t="s">
        <v>4512</v>
      </c>
      <c r="W938" s="81"/>
      <c r="X938" s="81"/>
      <c r="Y938" s="84" t="s">
        <v>6512</v>
      </c>
      <c r="Z938" s="81"/>
    </row>
    <row r="939" spans="1:26" x14ac:dyDescent="0.25">
      <c r="A939" s="66" t="s">
        <v>748</v>
      </c>
      <c r="B939" s="66" t="s">
        <v>1930</v>
      </c>
      <c r="C939" s="67"/>
      <c r="D939" s="68"/>
      <c r="E939" s="69"/>
      <c r="F939" s="70"/>
      <c r="G939" s="67"/>
      <c r="H939" s="71"/>
      <c r="I939" s="72"/>
      <c r="J939" s="72"/>
      <c r="K939" s="36"/>
      <c r="L939" s="79">
        <v>939</v>
      </c>
      <c r="M939" s="79"/>
      <c r="N939" s="74"/>
      <c r="O939" s="81" t="s">
        <v>2181</v>
      </c>
      <c r="P939" s="83">
        <v>42919.136157407411</v>
      </c>
      <c r="Q939" s="81" t="s">
        <v>2597</v>
      </c>
      <c r="R939" s="81"/>
      <c r="S939" s="81"/>
      <c r="T939" s="81" t="s">
        <v>3606</v>
      </c>
      <c r="U939" s="83">
        <v>42919.136157407411</v>
      </c>
      <c r="V939" s="85" t="s">
        <v>4513</v>
      </c>
      <c r="W939" s="81"/>
      <c r="X939" s="81"/>
      <c r="Y939" s="84" t="s">
        <v>6513</v>
      </c>
      <c r="Z939" s="81"/>
    </row>
    <row r="940" spans="1:26" x14ac:dyDescent="0.25">
      <c r="A940" s="66" t="s">
        <v>748</v>
      </c>
      <c r="B940" s="66" t="s">
        <v>1931</v>
      </c>
      <c r="C940" s="67"/>
      <c r="D940" s="68"/>
      <c r="E940" s="69"/>
      <c r="F940" s="70"/>
      <c r="G940" s="67"/>
      <c r="H940" s="71"/>
      <c r="I940" s="72"/>
      <c r="J940" s="72"/>
      <c r="K940" s="36"/>
      <c r="L940" s="79">
        <v>940</v>
      </c>
      <c r="M940" s="79"/>
      <c r="N940" s="74"/>
      <c r="O940" s="81" t="s">
        <v>2181</v>
      </c>
      <c r="P940" s="83">
        <v>42919.136157407411</v>
      </c>
      <c r="Q940" s="81" t="s">
        <v>2597</v>
      </c>
      <c r="R940" s="81"/>
      <c r="S940" s="81"/>
      <c r="T940" s="81" t="s">
        <v>3606</v>
      </c>
      <c r="U940" s="83">
        <v>42919.136157407411</v>
      </c>
      <c r="V940" s="85" t="s">
        <v>4513</v>
      </c>
      <c r="W940" s="81"/>
      <c r="X940" s="81"/>
      <c r="Y940" s="84" t="s">
        <v>6513</v>
      </c>
      <c r="Z940" s="81"/>
    </row>
    <row r="941" spans="1:26" x14ac:dyDescent="0.25">
      <c r="A941" s="66" t="s">
        <v>748</v>
      </c>
      <c r="B941" s="66" t="s">
        <v>1931</v>
      </c>
      <c r="C941" s="67"/>
      <c r="D941" s="68"/>
      <c r="E941" s="69"/>
      <c r="F941" s="70"/>
      <c r="G941" s="67"/>
      <c r="H941" s="71"/>
      <c r="I941" s="72"/>
      <c r="J941" s="72"/>
      <c r="K941" s="36"/>
      <c r="L941" s="79">
        <v>941</v>
      </c>
      <c r="M941" s="79"/>
      <c r="N941" s="74"/>
      <c r="O941" s="81" t="s">
        <v>2181</v>
      </c>
      <c r="P941" s="83">
        <v>42919.153634259259</v>
      </c>
      <c r="Q941" s="81" t="s">
        <v>2598</v>
      </c>
      <c r="R941" s="81"/>
      <c r="S941" s="81"/>
      <c r="T941" s="81" t="s">
        <v>3606</v>
      </c>
      <c r="U941" s="83">
        <v>42919.153634259259</v>
      </c>
      <c r="V941" s="85" t="s">
        <v>4514</v>
      </c>
      <c r="W941" s="81"/>
      <c r="X941" s="81"/>
      <c r="Y941" s="84" t="s">
        <v>6514</v>
      </c>
      <c r="Z941" s="81"/>
    </row>
    <row r="942" spans="1:26" x14ac:dyDescent="0.25">
      <c r="A942" s="66" t="s">
        <v>748</v>
      </c>
      <c r="B942" s="66" t="s">
        <v>1932</v>
      </c>
      <c r="C942" s="67"/>
      <c r="D942" s="68"/>
      <c r="E942" s="69"/>
      <c r="F942" s="70"/>
      <c r="G942" s="67"/>
      <c r="H942" s="71"/>
      <c r="I942" s="72"/>
      <c r="J942" s="72"/>
      <c r="K942" s="36"/>
      <c r="L942" s="79">
        <v>942</v>
      </c>
      <c r="M942" s="79"/>
      <c r="N942" s="74"/>
      <c r="O942" s="81" t="s">
        <v>2181</v>
      </c>
      <c r="P942" s="83">
        <v>42919.136157407411</v>
      </c>
      <c r="Q942" s="81" t="s">
        <v>2597</v>
      </c>
      <c r="R942" s="81"/>
      <c r="S942" s="81"/>
      <c r="T942" s="81" t="s">
        <v>3606</v>
      </c>
      <c r="U942" s="83">
        <v>42919.136157407411</v>
      </c>
      <c r="V942" s="85" t="s">
        <v>4513</v>
      </c>
      <c r="W942" s="81"/>
      <c r="X942" s="81"/>
      <c r="Y942" s="84" t="s">
        <v>6513</v>
      </c>
      <c r="Z942" s="81"/>
    </row>
    <row r="943" spans="1:26" x14ac:dyDescent="0.25">
      <c r="A943" s="66" t="s">
        <v>748</v>
      </c>
      <c r="B943" s="66" t="s">
        <v>1932</v>
      </c>
      <c r="C943" s="67"/>
      <c r="D943" s="68"/>
      <c r="E943" s="69"/>
      <c r="F943" s="70"/>
      <c r="G943" s="67"/>
      <c r="H943" s="71"/>
      <c r="I943" s="72"/>
      <c r="J943" s="72"/>
      <c r="K943" s="36"/>
      <c r="L943" s="79">
        <v>943</v>
      </c>
      <c r="M943" s="79"/>
      <c r="N943" s="74"/>
      <c r="O943" s="81" t="s">
        <v>2181</v>
      </c>
      <c r="P943" s="83">
        <v>42919.153634259259</v>
      </c>
      <c r="Q943" s="81" t="s">
        <v>2598</v>
      </c>
      <c r="R943" s="81"/>
      <c r="S943" s="81"/>
      <c r="T943" s="81" t="s">
        <v>3606</v>
      </c>
      <c r="U943" s="83">
        <v>42919.153634259259</v>
      </c>
      <c r="V943" s="85" t="s">
        <v>4514</v>
      </c>
      <c r="W943" s="81"/>
      <c r="X943" s="81"/>
      <c r="Y943" s="84" t="s">
        <v>6514</v>
      </c>
      <c r="Z943" s="81"/>
    </row>
    <row r="944" spans="1:26" x14ac:dyDescent="0.25">
      <c r="A944" s="66" t="s">
        <v>748</v>
      </c>
      <c r="B944" s="66" t="s">
        <v>1933</v>
      </c>
      <c r="C944" s="67"/>
      <c r="D944" s="68"/>
      <c r="E944" s="69"/>
      <c r="F944" s="70"/>
      <c r="G944" s="67"/>
      <c r="H944" s="71"/>
      <c r="I944" s="72"/>
      <c r="J944" s="72"/>
      <c r="K944" s="36"/>
      <c r="L944" s="79">
        <v>944</v>
      </c>
      <c r="M944" s="79"/>
      <c r="N944" s="74"/>
      <c r="O944" s="81" t="s">
        <v>2181</v>
      </c>
      <c r="P944" s="83">
        <v>42919.153634259259</v>
      </c>
      <c r="Q944" s="81" t="s">
        <v>2598</v>
      </c>
      <c r="R944" s="81"/>
      <c r="S944" s="81"/>
      <c r="T944" s="81" t="s">
        <v>3606</v>
      </c>
      <c r="U944" s="83">
        <v>42919.153634259259</v>
      </c>
      <c r="V944" s="85" t="s">
        <v>4514</v>
      </c>
      <c r="W944" s="81"/>
      <c r="X944" s="81"/>
      <c r="Y944" s="84" t="s">
        <v>6514</v>
      </c>
      <c r="Z944" s="81"/>
    </row>
    <row r="945" spans="1:26" x14ac:dyDescent="0.25">
      <c r="A945" s="66" t="s">
        <v>748</v>
      </c>
      <c r="B945" s="66" t="s">
        <v>1739</v>
      </c>
      <c r="C945" s="67"/>
      <c r="D945" s="68"/>
      <c r="E945" s="69"/>
      <c r="F945" s="70"/>
      <c r="G945" s="67"/>
      <c r="H945" s="71"/>
      <c r="I945" s="72"/>
      <c r="J945" s="72"/>
      <c r="K945" s="36"/>
      <c r="L945" s="79">
        <v>945</v>
      </c>
      <c r="M945" s="79"/>
      <c r="N945" s="74"/>
      <c r="O945" s="81" t="s">
        <v>2181</v>
      </c>
      <c r="P945" s="83">
        <v>42919.136157407411</v>
      </c>
      <c r="Q945" s="81" t="s">
        <v>2597</v>
      </c>
      <c r="R945" s="81"/>
      <c r="S945" s="81"/>
      <c r="T945" s="81" t="s">
        <v>3606</v>
      </c>
      <c r="U945" s="83">
        <v>42919.136157407411</v>
      </c>
      <c r="V945" s="85" t="s">
        <v>4513</v>
      </c>
      <c r="W945" s="81"/>
      <c r="X945" s="81"/>
      <c r="Y945" s="84" t="s">
        <v>6513</v>
      </c>
      <c r="Z945" s="81"/>
    </row>
    <row r="946" spans="1:26" x14ac:dyDescent="0.25">
      <c r="A946" s="66" t="s">
        <v>748</v>
      </c>
      <c r="B946" s="66" t="s">
        <v>1739</v>
      </c>
      <c r="C946" s="67"/>
      <c r="D946" s="68"/>
      <c r="E946" s="69"/>
      <c r="F946" s="70"/>
      <c r="G946" s="67"/>
      <c r="H946" s="71"/>
      <c r="I946" s="72"/>
      <c r="J946" s="72"/>
      <c r="K946" s="36"/>
      <c r="L946" s="79">
        <v>946</v>
      </c>
      <c r="M946" s="79"/>
      <c r="N946" s="74"/>
      <c r="O946" s="81" t="s">
        <v>2181</v>
      </c>
      <c r="P946" s="83">
        <v>42919.153634259259</v>
      </c>
      <c r="Q946" s="81" t="s">
        <v>2598</v>
      </c>
      <c r="R946" s="81"/>
      <c r="S946" s="81"/>
      <c r="T946" s="81" t="s">
        <v>3606</v>
      </c>
      <c r="U946" s="83">
        <v>42919.153634259259</v>
      </c>
      <c r="V946" s="85" t="s">
        <v>4514</v>
      </c>
      <c r="W946" s="81"/>
      <c r="X946" s="81"/>
      <c r="Y946" s="84" t="s">
        <v>6514</v>
      </c>
      <c r="Z946" s="81"/>
    </row>
    <row r="947" spans="1:26" x14ac:dyDescent="0.25">
      <c r="A947" s="66" t="s">
        <v>749</v>
      </c>
      <c r="B947" s="66" t="s">
        <v>1906</v>
      </c>
      <c r="C947" s="67"/>
      <c r="D947" s="68"/>
      <c r="E947" s="69"/>
      <c r="F947" s="70"/>
      <c r="G947" s="67"/>
      <c r="H947" s="71"/>
      <c r="I947" s="72"/>
      <c r="J947" s="72"/>
      <c r="K947" s="36"/>
      <c r="L947" s="79">
        <v>947</v>
      </c>
      <c r="M947" s="79"/>
      <c r="N947" s="74"/>
      <c r="O947" s="81" t="s">
        <v>2181</v>
      </c>
      <c r="P947" s="83">
        <v>42919.153668981482</v>
      </c>
      <c r="Q947" s="81" t="s">
        <v>2550</v>
      </c>
      <c r="R947" s="85" t="s">
        <v>3253</v>
      </c>
      <c r="S947" s="81" t="s">
        <v>3414</v>
      </c>
      <c r="T947" s="81" t="s">
        <v>3475</v>
      </c>
      <c r="U947" s="83">
        <v>42919.153668981482</v>
      </c>
      <c r="V947" s="85" t="s">
        <v>4515</v>
      </c>
      <c r="W947" s="81"/>
      <c r="X947" s="81"/>
      <c r="Y947" s="84" t="s">
        <v>6515</v>
      </c>
      <c r="Z947" s="81"/>
    </row>
    <row r="948" spans="1:26" x14ac:dyDescent="0.25">
      <c r="A948" s="66" t="s">
        <v>749</v>
      </c>
      <c r="B948" s="66" t="s">
        <v>1907</v>
      </c>
      <c r="C948" s="67"/>
      <c r="D948" s="68"/>
      <c r="E948" s="69"/>
      <c r="F948" s="70"/>
      <c r="G948" s="67"/>
      <c r="H948" s="71"/>
      <c r="I948" s="72"/>
      <c r="J948" s="72"/>
      <c r="K948" s="36"/>
      <c r="L948" s="79">
        <v>948</v>
      </c>
      <c r="M948" s="79"/>
      <c r="N948" s="74"/>
      <c r="O948" s="81" t="s">
        <v>2181</v>
      </c>
      <c r="P948" s="83">
        <v>42919.153668981482</v>
      </c>
      <c r="Q948" s="81" t="s">
        <v>2550</v>
      </c>
      <c r="R948" s="85" t="s">
        <v>3253</v>
      </c>
      <c r="S948" s="81" t="s">
        <v>3414</v>
      </c>
      <c r="T948" s="81" t="s">
        <v>3475</v>
      </c>
      <c r="U948" s="83">
        <v>42919.153668981482</v>
      </c>
      <c r="V948" s="85" t="s">
        <v>4515</v>
      </c>
      <c r="W948" s="81"/>
      <c r="X948" s="81"/>
      <c r="Y948" s="84" t="s">
        <v>6515</v>
      </c>
      <c r="Z948" s="81"/>
    </row>
    <row r="949" spans="1:26" x14ac:dyDescent="0.25">
      <c r="A949" s="66" t="s">
        <v>749</v>
      </c>
      <c r="B949" s="66" t="s">
        <v>1468</v>
      </c>
      <c r="C949" s="67"/>
      <c r="D949" s="68"/>
      <c r="E949" s="69"/>
      <c r="F949" s="70"/>
      <c r="G949" s="67"/>
      <c r="H949" s="71"/>
      <c r="I949" s="72"/>
      <c r="J949" s="72"/>
      <c r="K949" s="36"/>
      <c r="L949" s="79">
        <v>949</v>
      </c>
      <c r="M949" s="79"/>
      <c r="N949" s="74"/>
      <c r="O949" s="81" t="s">
        <v>2181</v>
      </c>
      <c r="P949" s="83">
        <v>42919.153668981482</v>
      </c>
      <c r="Q949" s="81" t="s">
        <v>2550</v>
      </c>
      <c r="R949" s="85" t="s">
        <v>3253</v>
      </c>
      <c r="S949" s="81" t="s">
        <v>3414</v>
      </c>
      <c r="T949" s="81" t="s">
        <v>3475</v>
      </c>
      <c r="U949" s="83">
        <v>42919.153668981482</v>
      </c>
      <c r="V949" s="85" t="s">
        <v>4515</v>
      </c>
      <c r="W949" s="81"/>
      <c r="X949" s="81"/>
      <c r="Y949" s="84" t="s">
        <v>6515</v>
      </c>
      <c r="Z949" s="81"/>
    </row>
    <row r="950" spans="1:26" x14ac:dyDescent="0.25">
      <c r="A950" s="66" t="s">
        <v>750</v>
      </c>
      <c r="B950" s="66" t="s">
        <v>1661</v>
      </c>
      <c r="C950" s="67"/>
      <c r="D950" s="68"/>
      <c r="E950" s="69"/>
      <c r="F950" s="70"/>
      <c r="G950" s="67"/>
      <c r="H950" s="71"/>
      <c r="I950" s="72"/>
      <c r="J950" s="72"/>
      <c r="K950" s="36"/>
      <c r="L950" s="79">
        <v>950</v>
      </c>
      <c r="M950" s="79"/>
      <c r="N950" s="74"/>
      <c r="O950" s="81" t="s">
        <v>2181</v>
      </c>
      <c r="P950" s="83">
        <v>42919.153726851851</v>
      </c>
      <c r="Q950" s="81" t="s">
        <v>2599</v>
      </c>
      <c r="R950" s="81"/>
      <c r="S950" s="81"/>
      <c r="T950" s="81" t="s">
        <v>3561</v>
      </c>
      <c r="U950" s="83">
        <v>42919.153726851851</v>
      </c>
      <c r="V950" s="85" t="s">
        <v>4516</v>
      </c>
      <c r="W950" s="81"/>
      <c r="X950" s="81"/>
      <c r="Y950" s="84" t="s">
        <v>6516</v>
      </c>
      <c r="Z950" s="81"/>
    </row>
    <row r="951" spans="1:26" x14ac:dyDescent="0.25">
      <c r="A951" s="66" t="s">
        <v>750</v>
      </c>
      <c r="B951" s="66" t="s">
        <v>772</v>
      </c>
      <c r="C951" s="67"/>
      <c r="D951" s="68"/>
      <c r="E951" s="69"/>
      <c r="F951" s="70"/>
      <c r="G951" s="67"/>
      <c r="H951" s="71"/>
      <c r="I951" s="72"/>
      <c r="J951" s="72"/>
      <c r="K951" s="36"/>
      <c r="L951" s="79">
        <v>951</v>
      </c>
      <c r="M951" s="79"/>
      <c r="N951" s="74"/>
      <c r="O951" s="81" t="s">
        <v>2181</v>
      </c>
      <c r="P951" s="83">
        <v>42919.153726851851</v>
      </c>
      <c r="Q951" s="81" t="s">
        <v>2599</v>
      </c>
      <c r="R951" s="81"/>
      <c r="S951" s="81"/>
      <c r="T951" s="81" t="s">
        <v>3561</v>
      </c>
      <c r="U951" s="83">
        <v>42919.153726851851</v>
      </c>
      <c r="V951" s="85" t="s">
        <v>4516</v>
      </c>
      <c r="W951" s="81"/>
      <c r="X951" s="81"/>
      <c r="Y951" s="84" t="s">
        <v>6516</v>
      </c>
      <c r="Z951" s="81"/>
    </row>
    <row r="952" spans="1:26" x14ac:dyDescent="0.25">
      <c r="A952" s="66" t="s">
        <v>750</v>
      </c>
      <c r="B952" s="66" t="s">
        <v>1661</v>
      </c>
      <c r="C952" s="67"/>
      <c r="D952" s="68"/>
      <c r="E952" s="69"/>
      <c r="F952" s="70"/>
      <c r="G952" s="67"/>
      <c r="H952" s="71"/>
      <c r="I952" s="72"/>
      <c r="J952" s="72"/>
      <c r="K952" s="36"/>
      <c r="L952" s="79">
        <v>952</v>
      </c>
      <c r="M952" s="79"/>
      <c r="N952" s="74"/>
      <c r="O952" s="81" t="s">
        <v>2181</v>
      </c>
      <c r="P952" s="83">
        <v>42919.153773148151</v>
      </c>
      <c r="Q952" s="81" t="s">
        <v>2454</v>
      </c>
      <c r="R952" s="81"/>
      <c r="S952" s="81"/>
      <c r="T952" s="81" t="s">
        <v>3561</v>
      </c>
      <c r="U952" s="83">
        <v>42919.153773148151</v>
      </c>
      <c r="V952" s="85" t="s">
        <v>4517</v>
      </c>
      <c r="W952" s="81"/>
      <c r="X952" s="81"/>
      <c r="Y952" s="84" t="s">
        <v>6517</v>
      </c>
      <c r="Z952" s="81"/>
    </row>
    <row r="953" spans="1:26" x14ac:dyDescent="0.25">
      <c r="A953" s="66" t="s">
        <v>751</v>
      </c>
      <c r="B953" s="66" t="s">
        <v>1280</v>
      </c>
      <c r="C953" s="67"/>
      <c r="D953" s="68"/>
      <c r="E953" s="69"/>
      <c r="F953" s="70"/>
      <c r="G953" s="67"/>
      <c r="H953" s="71"/>
      <c r="I953" s="72"/>
      <c r="J953" s="72"/>
      <c r="K953" s="36"/>
      <c r="L953" s="79">
        <v>953</v>
      </c>
      <c r="M953" s="79"/>
      <c r="N953" s="74"/>
      <c r="O953" s="81" t="s">
        <v>2181</v>
      </c>
      <c r="P953" s="83">
        <v>42919.150833333333</v>
      </c>
      <c r="Q953" s="81" t="s">
        <v>2600</v>
      </c>
      <c r="R953" s="85" t="s">
        <v>3261</v>
      </c>
      <c r="S953" s="81" t="s">
        <v>3440</v>
      </c>
      <c r="T953" s="81" t="s">
        <v>3475</v>
      </c>
      <c r="U953" s="83">
        <v>42919.150833333333</v>
      </c>
      <c r="V953" s="85" t="s">
        <v>4518</v>
      </c>
      <c r="W953" s="81"/>
      <c r="X953" s="81"/>
      <c r="Y953" s="84" t="s">
        <v>6518</v>
      </c>
      <c r="Z953" s="81"/>
    </row>
    <row r="954" spans="1:26" x14ac:dyDescent="0.25">
      <c r="A954" s="66" t="s">
        <v>751</v>
      </c>
      <c r="B954" s="66" t="s">
        <v>1280</v>
      </c>
      <c r="C954" s="67"/>
      <c r="D954" s="68"/>
      <c r="E954" s="69"/>
      <c r="F954" s="70"/>
      <c r="G954" s="67"/>
      <c r="H954" s="71"/>
      <c r="I954" s="72"/>
      <c r="J954" s="72"/>
      <c r="K954" s="36"/>
      <c r="L954" s="79">
        <v>954</v>
      </c>
      <c r="M954" s="79"/>
      <c r="N954" s="74"/>
      <c r="O954" s="81" t="s">
        <v>2181</v>
      </c>
      <c r="P954" s="83">
        <v>42919.153796296298</v>
      </c>
      <c r="Q954" s="81" t="s">
        <v>2601</v>
      </c>
      <c r="R954" s="81"/>
      <c r="S954" s="81"/>
      <c r="T954" s="81" t="s">
        <v>3475</v>
      </c>
      <c r="U954" s="83">
        <v>42919.153796296298</v>
      </c>
      <c r="V954" s="85" t="s">
        <v>4519</v>
      </c>
      <c r="W954" s="81"/>
      <c r="X954" s="81"/>
      <c r="Y954" s="84" t="s">
        <v>6519</v>
      </c>
      <c r="Z954" s="81"/>
    </row>
    <row r="955" spans="1:26" x14ac:dyDescent="0.25">
      <c r="A955" s="66" t="s">
        <v>752</v>
      </c>
      <c r="B955" s="66" t="s">
        <v>1569</v>
      </c>
      <c r="C955" s="67"/>
      <c r="D955" s="68"/>
      <c r="E955" s="69"/>
      <c r="F955" s="70"/>
      <c r="G955" s="67"/>
      <c r="H955" s="71"/>
      <c r="I955" s="72"/>
      <c r="J955" s="72"/>
      <c r="K955" s="36"/>
      <c r="L955" s="79">
        <v>955</v>
      </c>
      <c r="M955" s="79"/>
      <c r="N955" s="74"/>
      <c r="O955" s="81" t="s">
        <v>2181</v>
      </c>
      <c r="P955" s="83">
        <v>42919.15384259259</v>
      </c>
      <c r="Q955" s="81" t="s">
        <v>2593</v>
      </c>
      <c r="R955" s="81"/>
      <c r="S955" s="81"/>
      <c r="T955" s="81" t="s">
        <v>3475</v>
      </c>
      <c r="U955" s="83">
        <v>42919.15384259259</v>
      </c>
      <c r="V955" s="85" t="s">
        <v>4520</v>
      </c>
      <c r="W955" s="81"/>
      <c r="X955" s="81"/>
      <c r="Y955" s="84" t="s">
        <v>6520</v>
      </c>
      <c r="Z955" s="81"/>
    </row>
    <row r="956" spans="1:26" x14ac:dyDescent="0.25">
      <c r="A956" s="66" t="s">
        <v>753</v>
      </c>
      <c r="B956" s="66" t="s">
        <v>1854</v>
      </c>
      <c r="C956" s="67"/>
      <c r="D956" s="68"/>
      <c r="E956" s="69"/>
      <c r="F956" s="70"/>
      <c r="G956" s="67"/>
      <c r="H956" s="71"/>
      <c r="I956" s="72"/>
      <c r="J956" s="72"/>
      <c r="K956" s="36"/>
      <c r="L956" s="79">
        <v>956</v>
      </c>
      <c r="M956" s="79"/>
      <c r="N956" s="74"/>
      <c r="O956" s="81" t="s">
        <v>2181</v>
      </c>
      <c r="P956" s="83">
        <v>42919.15384259259</v>
      </c>
      <c r="Q956" s="81" t="s">
        <v>2602</v>
      </c>
      <c r="R956" s="81"/>
      <c r="S956" s="81"/>
      <c r="T956" s="81" t="s">
        <v>3607</v>
      </c>
      <c r="U956" s="83">
        <v>42919.15384259259</v>
      </c>
      <c r="V956" s="85" t="s">
        <v>4521</v>
      </c>
      <c r="W956" s="81"/>
      <c r="X956" s="81"/>
      <c r="Y956" s="84" t="s">
        <v>6521</v>
      </c>
      <c r="Z956" s="81"/>
    </row>
    <row r="957" spans="1:26" x14ac:dyDescent="0.25">
      <c r="A957" s="66" t="s">
        <v>753</v>
      </c>
      <c r="B957" s="66" t="s">
        <v>1934</v>
      </c>
      <c r="C957" s="67"/>
      <c r="D957" s="68"/>
      <c r="E957" s="69"/>
      <c r="F957" s="70"/>
      <c r="G957" s="67"/>
      <c r="H957" s="71"/>
      <c r="I957" s="72"/>
      <c r="J957" s="72"/>
      <c r="K957" s="36"/>
      <c r="L957" s="79">
        <v>957</v>
      </c>
      <c r="M957" s="79"/>
      <c r="N957" s="74"/>
      <c r="O957" s="81" t="s">
        <v>2181</v>
      </c>
      <c r="P957" s="83">
        <v>42919.15384259259</v>
      </c>
      <c r="Q957" s="81" t="s">
        <v>2602</v>
      </c>
      <c r="R957" s="81"/>
      <c r="S957" s="81"/>
      <c r="T957" s="81" t="s">
        <v>3607</v>
      </c>
      <c r="U957" s="83">
        <v>42919.15384259259</v>
      </c>
      <c r="V957" s="85" t="s">
        <v>4521</v>
      </c>
      <c r="W957" s="81"/>
      <c r="X957" s="81"/>
      <c r="Y957" s="84" t="s">
        <v>6521</v>
      </c>
      <c r="Z957" s="81"/>
    </row>
    <row r="958" spans="1:26" x14ac:dyDescent="0.25">
      <c r="A958" s="66" t="s">
        <v>754</v>
      </c>
      <c r="B958" s="66" t="s">
        <v>1375</v>
      </c>
      <c r="C958" s="67"/>
      <c r="D958" s="68"/>
      <c r="E958" s="69"/>
      <c r="F958" s="70"/>
      <c r="G958" s="67"/>
      <c r="H958" s="71"/>
      <c r="I958" s="72"/>
      <c r="J958" s="72"/>
      <c r="K958" s="36"/>
      <c r="L958" s="79">
        <v>958</v>
      </c>
      <c r="M958" s="79"/>
      <c r="N958" s="74"/>
      <c r="O958" s="81" t="s">
        <v>2181</v>
      </c>
      <c r="P958" s="83">
        <v>42919.154039351852</v>
      </c>
      <c r="Q958" s="81" t="s">
        <v>2461</v>
      </c>
      <c r="R958" s="81"/>
      <c r="S958" s="81"/>
      <c r="T958" s="81" t="s">
        <v>3475</v>
      </c>
      <c r="U958" s="83">
        <v>42919.154039351852</v>
      </c>
      <c r="V958" s="85" t="s">
        <v>4522</v>
      </c>
      <c r="W958" s="81"/>
      <c r="X958" s="81"/>
      <c r="Y958" s="84" t="s">
        <v>6522</v>
      </c>
      <c r="Z958" s="81"/>
    </row>
    <row r="959" spans="1:26" x14ac:dyDescent="0.25">
      <c r="A959" s="66" t="s">
        <v>755</v>
      </c>
      <c r="B959" s="66" t="s">
        <v>1935</v>
      </c>
      <c r="C959" s="67"/>
      <c r="D959" s="68"/>
      <c r="E959" s="69"/>
      <c r="F959" s="70"/>
      <c r="G959" s="67"/>
      <c r="H959" s="71"/>
      <c r="I959" s="72"/>
      <c r="J959" s="72"/>
      <c r="K959" s="36"/>
      <c r="L959" s="79">
        <v>959</v>
      </c>
      <c r="M959" s="79"/>
      <c r="N959" s="74"/>
      <c r="O959" s="81" t="s">
        <v>2181</v>
      </c>
      <c r="P959" s="83">
        <v>42919.154050925928</v>
      </c>
      <c r="Q959" s="81" t="s">
        <v>2603</v>
      </c>
      <c r="R959" s="81"/>
      <c r="S959" s="81"/>
      <c r="T959" s="81" t="s">
        <v>3475</v>
      </c>
      <c r="U959" s="83">
        <v>42919.154050925928</v>
      </c>
      <c r="V959" s="85" t="s">
        <v>4523</v>
      </c>
      <c r="W959" s="81"/>
      <c r="X959" s="81"/>
      <c r="Y959" s="84" t="s">
        <v>6523</v>
      </c>
      <c r="Z959" s="81"/>
    </row>
    <row r="960" spans="1:26" x14ac:dyDescent="0.25">
      <c r="A960" s="66" t="s">
        <v>756</v>
      </c>
      <c r="B960" s="66" t="s">
        <v>1805</v>
      </c>
      <c r="C960" s="67"/>
      <c r="D960" s="68"/>
      <c r="E960" s="69"/>
      <c r="F960" s="70"/>
      <c r="G960" s="67"/>
      <c r="H960" s="71"/>
      <c r="I960" s="72"/>
      <c r="J960" s="72"/>
      <c r="K960" s="36"/>
      <c r="L960" s="79">
        <v>960</v>
      </c>
      <c r="M960" s="79"/>
      <c r="N960" s="74"/>
      <c r="O960" s="81" t="s">
        <v>2181</v>
      </c>
      <c r="P960" s="83">
        <v>42919.154062499998</v>
      </c>
      <c r="Q960" s="81" t="s">
        <v>2367</v>
      </c>
      <c r="R960" s="81"/>
      <c r="S960" s="81"/>
      <c r="T960" s="81" t="s">
        <v>3547</v>
      </c>
      <c r="U960" s="83">
        <v>42919.154062499998</v>
      </c>
      <c r="V960" s="85" t="s">
        <v>4524</v>
      </c>
      <c r="W960" s="81"/>
      <c r="X960" s="81"/>
      <c r="Y960" s="84" t="s">
        <v>6524</v>
      </c>
      <c r="Z960" s="81"/>
    </row>
    <row r="961" spans="1:26" x14ac:dyDescent="0.25">
      <c r="A961" s="66" t="s">
        <v>757</v>
      </c>
      <c r="B961" s="66" t="s">
        <v>1753</v>
      </c>
      <c r="C961" s="67"/>
      <c r="D961" s="68"/>
      <c r="E961" s="69"/>
      <c r="F961" s="70"/>
      <c r="G961" s="67"/>
      <c r="H961" s="71"/>
      <c r="I961" s="72"/>
      <c r="J961" s="72"/>
      <c r="K961" s="36"/>
      <c r="L961" s="79">
        <v>961</v>
      </c>
      <c r="M961" s="79"/>
      <c r="N961" s="74"/>
      <c r="O961" s="81" t="s">
        <v>2181</v>
      </c>
      <c r="P961" s="83">
        <v>42919.154085648152</v>
      </c>
      <c r="Q961" s="81" t="s">
        <v>2284</v>
      </c>
      <c r="R961" s="81"/>
      <c r="S961" s="81"/>
      <c r="T961" s="81" t="s">
        <v>3519</v>
      </c>
      <c r="U961" s="83">
        <v>42919.154085648152</v>
      </c>
      <c r="V961" s="85" t="s">
        <v>4525</v>
      </c>
      <c r="W961" s="81"/>
      <c r="X961" s="81"/>
      <c r="Y961" s="84" t="s">
        <v>6525</v>
      </c>
      <c r="Z961" s="81"/>
    </row>
    <row r="962" spans="1:26" x14ac:dyDescent="0.25">
      <c r="A962" s="66" t="s">
        <v>758</v>
      </c>
      <c r="B962" s="66" t="s">
        <v>1846</v>
      </c>
      <c r="C962" s="67"/>
      <c r="D962" s="68"/>
      <c r="E962" s="69"/>
      <c r="F962" s="70"/>
      <c r="G962" s="67"/>
      <c r="H962" s="71"/>
      <c r="I962" s="72"/>
      <c r="J962" s="72"/>
      <c r="K962" s="36"/>
      <c r="L962" s="79">
        <v>962</v>
      </c>
      <c r="M962" s="79"/>
      <c r="N962" s="74"/>
      <c r="O962" s="81" t="s">
        <v>2181</v>
      </c>
      <c r="P962" s="83">
        <v>42919.154120370367</v>
      </c>
      <c r="Q962" s="81" t="s">
        <v>2426</v>
      </c>
      <c r="R962" s="81"/>
      <c r="S962" s="81"/>
      <c r="T962" s="81" t="s">
        <v>3475</v>
      </c>
      <c r="U962" s="83">
        <v>42919.154120370367</v>
      </c>
      <c r="V962" s="85" t="s">
        <v>4526</v>
      </c>
      <c r="W962" s="81"/>
      <c r="X962" s="81"/>
      <c r="Y962" s="84" t="s">
        <v>6526</v>
      </c>
      <c r="Z962" s="81"/>
    </row>
    <row r="963" spans="1:26" x14ac:dyDescent="0.25">
      <c r="A963" s="66" t="s">
        <v>759</v>
      </c>
      <c r="B963" s="66" t="s">
        <v>1569</v>
      </c>
      <c r="C963" s="67"/>
      <c r="D963" s="68"/>
      <c r="E963" s="69"/>
      <c r="F963" s="70"/>
      <c r="G963" s="67"/>
      <c r="H963" s="71"/>
      <c r="I963" s="72"/>
      <c r="J963" s="72"/>
      <c r="K963" s="36"/>
      <c r="L963" s="79">
        <v>963</v>
      </c>
      <c r="M963" s="79"/>
      <c r="N963" s="74"/>
      <c r="O963" s="81" t="s">
        <v>2181</v>
      </c>
      <c r="P963" s="83">
        <v>42919.154143518521</v>
      </c>
      <c r="Q963" s="81" t="s">
        <v>2593</v>
      </c>
      <c r="R963" s="81"/>
      <c r="S963" s="81"/>
      <c r="T963" s="81" t="s">
        <v>3475</v>
      </c>
      <c r="U963" s="83">
        <v>42919.154143518521</v>
      </c>
      <c r="V963" s="85" t="s">
        <v>4527</v>
      </c>
      <c r="W963" s="81"/>
      <c r="X963" s="81"/>
      <c r="Y963" s="84" t="s">
        <v>6527</v>
      </c>
      <c r="Z963" s="81"/>
    </row>
    <row r="964" spans="1:26" x14ac:dyDescent="0.25">
      <c r="A964" s="66" t="s">
        <v>760</v>
      </c>
      <c r="B964" s="66" t="s">
        <v>1723</v>
      </c>
      <c r="C964" s="67"/>
      <c r="D964" s="68"/>
      <c r="E964" s="69"/>
      <c r="F964" s="70"/>
      <c r="G964" s="67"/>
      <c r="H964" s="71"/>
      <c r="I964" s="72"/>
      <c r="J964" s="72"/>
      <c r="K964" s="36"/>
      <c r="L964" s="79">
        <v>964</v>
      </c>
      <c r="M964" s="79"/>
      <c r="N964" s="74"/>
      <c r="O964" s="81" t="s">
        <v>2181</v>
      </c>
      <c r="P964" s="83">
        <v>42919.154178240744</v>
      </c>
      <c r="Q964" s="81" t="s">
        <v>2397</v>
      </c>
      <c r="R964" s="81"/>
      <c r="S964" s="81"/>
      <c r="T964" s="81" t="s">
        <v>3475</v>
      </c>
      <c r="U964" s="83">
        <v>42919.154178240744</v>
      </c>
      <c r="V964" s="85" t="s">
        <v>4528</v>
      </c>
      <c r="W964" s="81"/>
      <c r="X964" s="81"/>
      <c r="Y964" s="84" t="s">
        <v>6528</v>
      </c>
      <c r="Z964" s="81"/>
    </row>
    <row r="965" spans="1:26" x14ac:dyDescent="0.25">
      <c r="A965" s="66" t="s">
        <v>761</v>
      </c>
      <c r="B965" s="66" t="s">
        <v>1672</v>
      </c>
      <c r="C965" s="67"/>
      <c r="D965" s="68"/>
      <c r="E965" s="69"/>
      <c r="F965" s="70"/>
      <c r="G965" s="67"/>
      <c r="H965" s="71"/>
      <c r="I965" s="72"/>
      <c r="J965" s="72"/>
      <c r="K965" s="36"/>
      <c r="L965" s="79">
        <v>965</v>
      </c>
      <c r="M965" s="79"/>
      <c r="N965" s="74"/>
      <c r="O965" s="81" t="s">
        <v>2181</v>
      </c>
      <c r="P965" s="83">
        <v>42919.154178240744</v>
      </c>
      <c r="Q965" s="81" t="s">
        <v>2194</v>
      </c>
      <c r="R965" s="81"/>
      <c r="S965" s="81"/>
      <c r="T965" s="81" t="s">
        <v>3482</v>
      </c>
      <c r="U965" s="83">
        <v>42919.154178240744</v>
      </c>
      <c r="V965" s="85" t="s">
        <v>4529</v>
      </c>
      <c r="W965" s="81"/>
      <c r="X965" s="81"/>
      <c r="Y965" s="84" t="s">
        <v>6529</v>
      </c>
      <c r="Z965" s="81"/>
    </row>
    <row r="966" spans="1:26" x14ac:dyDescent="0.25">
      <c r="A966" s="66" t="s">
        <v>762</v>
      </c>
      <c r="B966" s="66" t="s">
        <v>762</v>
      </c>
      <c r="C966" s="67"/>
      <c r="D966" s="68"/>
      <c r="E966" s="69"/>
      <c r="F966" s="70"/>
      <c r="G966" s="67"/>
      <c r="H966" s="71"/>
      <c r="I966" s="72"/>
      <c r="J966" s="72"/>
      <c r="K966" s="36"/>
      <c r="L966" s="79">
        <v>966</v>
      </c>
      <c r="M966" s="79"/>
      <c r="N966" s="74"/>
      <c r="O966" s="81" t="s">
        <v>179</v>
      </c>
      <c r="P966" s="83">
        <v>42919.154189814813</v>
      </c>
      <c r="Q966" s="81" t="s">
        <v>2604</v>
      </c>
      <c r="R966" s="81"/>
      <c r="S966" s="81"/>
      <c r="T966" s="81" t="s">
        <v>3608</v>
      </c>
      <c r="U966" s="83">
        <v>42919.154189814813</v>
      </c>
      <c r="V966" s="85" t="s">
        <v>4530</v>
      </c>
      <c r="W966" s="81"/>
      <c r="X966" s="81"/>
      <c r="Y966" s="84" t="s">
        <v>6530</v>
      </c>
      <c r="Z966" s="81"/>
    </row>
    <row r="967" spans="1:26" x14ac:dyDescent="0.25">
      <c r="A967" s="66" t="s">
        <v>763</v>
      </c>
      <c r="B967" s="66" t="s">
        <v>1646</v>
      </c>
      <c r="C967" s="67"/>
      <c r="D967" s="68"/>
      <c r="E967" s="69"/>
      <c r="F967" s="70"/>
      <c r="G967" s="67"/>
      <c r="H967" s="71"/>
      <c r="I967" s="72"/>
      <c r="J967" s="72"/>
      <c r="K967" s="36"/>
      <c r="L967" s="79">
        <v>967</v>
      </c>
      <c r="M967" s="79"/>
      <c r="N967" s="74"/>
      <c r="O967" s="81" t="s">
        <v>2181</v>
      </c>
      <c r="P967" s="83">
        <v>42919.154224537036</v>
      </c>
      <c r="Q967" s="81" t="s">
        <v>2221</v>
      </c>
      <c r="R967" s="81"/>
      <c r="S967" s="81"/>
      <c r="T967" s="81" t="s">
        <v>3496</v>
      </c>
      <c r="U967" s="83">
        <v>42919.154224537036</v>
      </c>
      <c r="V967" s="85" t="s">
        <v>4531</v>
      </c>
      <c r="W967" s="81"/>
      <c r="X967" s="81"/>
      <c r="Y967" s="84" t="s">
        <v>6531</v>
      </c>
      <c r="Z967" s="81"/>
    </row>
    <row r="968" spans="1:26" x14ac:dyDescent="0.25">
      <c r="A968" s="66" t="s">
        <v>764</v>
      </c>
      <c r="B968" s="66" t="s">
        <v>1739</v>
      </c>
      <c r="C968" s="67"/>
      <c r="D968" s="68"/>
      <c r="E968" s="69"/>
      <c r="F968" s="70"/>
      <c r="G968" s="67"/>
      <c r="H968" s="71"/>
      <c r="I968" s="72"/>
      <c r="J968" s="72"/>
      <c r="K968" s="36"/>
      <c r="L968" s="79">
        <v>968</v>
      </c>
      <c r="M968" s="79"/>
      <c r="N968" s="74"/>
      <c r="O968" s="81" t="s">
        <v>2181</v>
      </c>
      <c r="P968" s="83">
        <v>42919.154270833336</v>
      </c>
      <c r="Q968" s="81" t="s">
        <v>2271</v>
      </c>
      <c r="R968" s="81"/>
      <c r="S968" s="81"/>
      <c r="T968" s="81" t="s">
        <v>3475</v>
      </c>
      <c r="U968" s="83">
        <v>42919.154270833336</v>
      </c>
      <c r="V968" s="85" t="s">
        <v>4532</v>
      </c>
      <c r="W968" s="81"/>
      <c r="X968" s="81"/>
      <c r="Y968" s="84" t="s">
        <v>6532</v>
      </c>
      <c r="Z968" s="81"/>
    </row>
    <row r="969" spans="1:26" x14ac:dyDescent="0.25">
      <c r="A969" s="66" t="s">
        <v>764</v>
      </c>
      <c r="B969" s="66" t="s">
        <v>1740</v>
      </c>
      <c r="C969" s="67"/>
      <c r="D969" s="68"/>
      <c r="E969" s="69"/>
      <c r="F969" s="70"/>
      <c r="G969" s="67"/>
      <c r="H969" s="71"/>
      <c r="I969" s="72"/>
      <c r="J969" s="72"/>
      <c r="K969" s="36"/>
      <c r="L969" s="79">
        <v>969</v>
      </c>
      <c r="M969" s="79"/>
      <c r="N969" s="74"/>
      <c r="O969" s="81" t="s">
        <v>2181</v>
      </c>
      <c r="P969" s="83">
        <v>42919.154270833336</v>
      </c>
      <c r="Q969" s="81" t="s">
        <v>2271</v>
      </c>
      <c r="R969" s="81"/>
      <c r="S969" s="81"/>
      <c r="T969" s="81" t="s">
        <v>3475</v>
      </c>
      <c r="U969" s="83">
        <v>42919.154270833336</v>
      </c>
      <c r="V969" s="85" t="s">
        <v>4532</v>
      </c>
      <c r="W969" s="81"/>
      <c r="X969" s="81"/>
      <c r="Y969" s="84" t="s">
        <v>6532</v>
      </c>
      <c r="Z969" s="81"/>
    </row>
    <row r="970" spans="1:26" x14ac:dyDescent="0.25">
      <c r="A970" s="66" t="s">
        <v>764</v>
      </c>
      <c r="B970" s="66" t="s">
        <v>1741</v>
      </c>
      <c r="C970" s="67"/>
      <c r="D970" s="68"/>
      <c r="E970" s="69"/>
      <c r="F970" s="70"/>
      <c r="G970" s="67"/>
      <c r="H970" s="71"/>
      <c r="I970" s="72"/>
      <c r="J970" s="72"/>
      <c r="K970" s="36"/>
      <c r="L970" s="79">
        <v>970</v>
      </c>
      <c r="M970" s="79"/>
      <c r="N970" s="74"/>
      <c r="O970" s="81" t="s">
        <v>2181</v>
      </c>
      <c r="P970" s="83">
        <v>42919.154270833336</v>
      </c>
      <c r="Q970" s="81" t="s">
        <v>2271</v>
      </c>
      <c r="R970" s="81"/>
      <c r="S970" s="81"/>
      <c r="T970" s="81" t="s">
        <v>3475</v>
      </c>
      <c r="U970" s="83">
        <v>42919.154270833336</v>
      </c>
      <c r="V970" s="85" t="s">
        <v>4532</v>
      </c>
      <c r="W970" s="81"/>
      <c r="X970" s="81"/>
      <c r="Y970" s="84" t="s">
        <v>6532</v>
      </c>
      <c r="Z970" s="81"/>
    </row>
    <row r="971" spans="1:26" x14ac:dyDescent="0.25">
      <c r="A971" s="66" t="s">
        <v>765</v>
      </c>
      <c r="B971" s="66" t="s">
        <v>765</v>
      </c>
      <c r="C971" s="67"/>
      <c r="D971" s="68"/>
      <c r="E971" s="69"/>
      <c r="F971" s="70"/>
      <c r="G971" s="67"/>
      <c r="H971" s="71"/>
      <c r="I971" s="72"/>
      <c r="J971" s="72"/>
      <c r="K971" s="36"/>
      <c r="L971" s="79">
        <v>971</v>
      </c>
      <c r="M971" s="79"/>
      <c r="N971" s="74"/>
      <c r="O971" s="81" t="s">
        <v>179</v>
      </c>
      <c r="P971" s="83">
        <v>42919.154351851852</v>
      </c>
      <c r="Q971" s="81" t="s">
        <v>2605</v>
      </c>
      <c r="R971" s="81"/>
      <c r="S971" s="81"/>
      <c r="T971" s="81" t="s">
        <v>3475</v>
      </c>
      <c r="U971" s="83">
        <v>42919.154351851852</v>
      </c>
      <c r="V971" s="85" t="s">
        <v>4533</v>
      </c>
      <c r="W971" s="81"/>
      <c r="X971" s="81"/>
      <c r="Y971" s="84" t="s">
        <v>6533</v>
      </c>
      <c r="Z971" s="81"/>
    </row>
    <row r="972" spans="1:26" x14ac:dyDescent="0.25">
      <c r="A972" s="66" t="s">
        <v>766</v>
      </c>
      <c r="B972" s="66" t="s">
        <v>766</v>
      </c>
      <c r="C972" s="67"/>
      <c r="D972" s="68"/>
      <c r="E972" s="69"/>
      <c r="F972" s="70"/>
      <c r="G972" s="67"/>
      <c r="H972" s="71"/>
      <c r="I972" s="72"/>
      <c r="J972" s="72"/>
      <c r="K972" s="36"/>
      <c r="L972" s="79">
        <v>972</v>
      </c>
      <c r="M972" s="79"/>
      <c r="N972" s="74"/>
      <c r="O972" s="81" t="s">
        <v>179</v>
      </c>
      <c r="P972" s="83">
        <v>42919.154386574075</v>
      </c>
      <c r="Q972" s="81" t="s">
        <v>2606</v>
      </c>
      <c r="R972" s="81"/>
      <c r="S972" s="81"/>
      <c r="T972" s="81" t="s">
        <v>3475</v>
      </c>
      <c r="U972" s="83">
        <v>42919.154386574075</v>
      </c>
      <c r="V972" s="85" t="s">
        <v>4534</v>
      </c>
      <c r="W972" s="81"/>
      <c r="X972" s="81"/>
      <c r="Y972" s="84" t="s">
        <v>6534</v>
      </c>
      <c r="Z972" s="81"/>
    </row>
    <row r="973" spans="1:26" x14ac:dyDescent="0.25">
      <c r="A973" s="66" t="s">
        <v>767</v>
      </c>
      <c r="B973" s="66" t="s">
        <v>1672</v>
      </c>
      <c r="C973" s="67"/>
      <c r="D973" s="68"/>
      <c r="E973" s="69"/>
      <c r="F973" s="70"/>
      <c r="G973" s="67"/>
      <c r="H973" s="71"/>
      <c r="I973" s="72"/>
      <c r="J973" s="72"/>
      <c r="K973" s="36"/>
      <c r="L973" s="79">
        <v>973</v>
      </c>
      <c r="M973" s="79"/>
      <c r="N973" s="74"/>
      <c r="O973" s="81" t="s">
        <v>2181</v>
      </c>
      <c r="P973" s="83">
        <v>42919.154398148145</v>
      </c>
      <c r="Q973" s="81" t="s">
        <v>2194</v>
      </c>
      <c r="R973" s="81"/>
      <c r="S973" s="81"/>
      <c r="T973" s="81" t="s">
        <v>3482</v>
      </c>
      <c r="U973" s="83">
        <v>42919.154398148145</v>
      </c>
      <c r="V973" s="85" t="s">
        <v>4535</v>
      </c>
      <c r="W973" s="81"/>
      <c r="X973" s="81"/>
      <c r="Y973" s="84" t="s">
        <v>6535</v>
      </c>
      <c r="Z973" s="81"/>
    </row>
    <row r="974" spans="1:26" x14ac:dyDescent="0.25">
      <c r="A974" s="66" t="s">
        <v>768</v>
      </c>
      <c r="B974" s="66" t="s">
        <v>1602</v>
      </c>
      <c r="C974" s="67"/>
      <c r="D974" s="68"/>
      <c r="E974" s="69"/>
      <c r="F974" s="70"/>
      <c r="G974" s="67"/>
      <c r="H974" s="71"/>
      <c r="I974" s="72"/>
      <c r="J974" s="72"/>
      <c r="K974" s="36"/>
      <c r="L974" s="79">
        <v>974</v>
      </c>
      <c r="M974" s="79"/>
      <c r="N974" s="74"/>
      <c r="O974" s="81" t="s">
        <v>2181</v>
      </c>
      <c r="P974" s="83">
        <v>42919.154409722221</v>
      </c>
      <c r="Q974" s="81" t="s">
        <v>2607</v>
      </c>
      <c r="R974" s="81"/>
      <c r="S974" s="81"/>
      <c r="T974" s="81" t="s">
        <v>3542</v>
      </c>
      <c r="U974" s="83">
        <v>42919.154409722221</v>
      </c>
      <c r="V974" s="85" t="s">
        <v>4536</v>
      </c>
      <c r="W974" s="81"/>
      <c r="X974" s="81"/>
      <c r="Y974" s="84" t="s">
        <v>6536</v>
      </c>
      <c r="Z974" s="81"/>
    </row>
    <row r="975" spans="1:26" x14ac:dyDescent="0.25">
      <c r="A975" s="66" t="s">
        <v>769</v>
      </c>
      <c r="B975" s="66" t="s">
        <v>1754</v>
      </c>
      <c r="C975" s="67"/>
      <c r="D975" s="68"/>
      <c r="E975" s="69"/>
      <c r="F975" s="70"/>
      <c r="G975" s="67"/>
      <c r="H975" s="71"/>
      <c r="I975" s="72"/>
      <c r="J975" s="72"/>
      <c r="K975" s="36"/>
      <c r="L975" s="79">
        <v>975</v>
      </c>
      <c r="M975" s="79"/>
      <c r="N975" s="74"/>
      <c r="O975" s="81" t="s">
        <v>2181</v>
      </c>
      <c r="P975" s="83">
        <v>42919.154409722221</v>
      </c>
      <c r="Q975" s="81" t="s">
        <v>2368</v>
      </c>
      <c r="R975" s="81"/>
      <c r="S975" s="81"/>
      <c r="T975" s="81" t="s">
        <v>3475</v>
      </c>
      <c r="U975" s="83">
        <v>42919.154409722221</v>
      </c>
      <c r="V975" s="85" t="s">
        <v>4537</v>
      </c>
      <c r="W975" s="81"/>
      <c r="X975" s="81"/>
      <c r="Y975" s="84" t="s">
        <v>6537</v>
      </c>
      <c r="Z975" s="81"/>
    </row>
    <row r="976" spans="1:26" x14ac:dyDescent="0.25">
      <c r="A976" s="66" t="s">
        <v>770</v>
      </c>
      <c r="B976" s="66" t="s">
        <v>1443</v>
      </c>
      <c r="C976" s="67"/>
      <c r="D976" s="68"/>
      <c r="E976" s="69"/>
      <c r="F976" s="70"/>
      <c r="G976" s="67"/>
      <c r="H976" s="71"/>
      <c r="I976" s="72"/>
      <c r="J976" s="72"/>
      <c r="K976" s="36"/>
      <c r="L976" s="79">
        <v>976</v>
      </c>
      <c r="M976" s="79"/>
      <c r="N976" s="74"/>
      <c r="O976" s="81" t="s">
        <v>2181</v>
      </c>
      <c r="P976" s="83">
        <v>42919.154421296298</v>
      </c>
      <c r="Q976" s="81" t="s">
        <v>2608</v>
      </c>
      <c r="R976" s="81"/>
      <c r="S976" s="81"/>
      <c r="T976" s="81" t="s">
        <v>3609</v>
      </c>
      <c r="U976" s="83">
        <v>42919.154421296298</v>
      </c>
      <c r="V976" s="85" t="s">
        <v>4538</v>
      </c>
      <c r="W976" s="81"/>
      <c r="X976" s="81"/>
      <c r="Y976" s="84" t="s">
        <v>6538</v>
      </c>
      <c r="Z976" s="81"/>
    </row>
    <row r="977" spans="1:26" x14ac:dyDescent="0.25">
      <c r="A977" s="66" t="s">
        <v>771</v>
      </c>
      <c r="B977" s="66" t="s">
        <v>1661</v>
      </c>
      <c r="C977" s="67"/>
      <c r="D977" s="68"/>
      <c r="E977" s="69"/>
      <c r="F977" s="70"/>
      <c r="G977" s="67"/>
      <c r="H977" s="71"/>
      <c r="I977" s="72"/>
      <c r="J977" s="72"/>
      <c r="K977" s="36"/>
      <c r="L977" s="79">
        <v>977</v>
      </c>
      <c r="M977" s="79"/>
      <c r="N977" s="74"/>
      <c r="O977" s="81" t="s">
        <v>2181</v>
      </c>
      <c r="P977" s="83">
        <v>42919.154456018521</v>
      </c>
      <c r="Q977" s="81" t="s">
        <v>2599</v>
      </c>
      <c r="R977" s="81"/>
      <c r="S977" s="81"/>
      <c r="T977" s="81" t="s">
        <v>3561</v>
      </c>
      <c r="U977" s="83">
        <v>42919.154456018521</v>
      </c>
      <c r="V977" s="85" t="s">
        <v>4539</v>
      </c>
      <c r="W977" s="81"/>
      <c r="X977" s="81"/>
      <c r="Y977" s="84" t="s">
        <v>6539</v>
      </c>
      <c r="Z977" s="81"/>
    </row>
    <row r="978" spans="1:26" x14ac:dyDescent="0.25">
      <c r="A978" s="66" t="s">
        <v>771</v>
      </c>
      <c r="B978" s="66" t="s">
        <v>772</v>
      </c>
      <c r="C978" s="67"/>
      <c r="D978" s="68"/>
      <c r="E978" s="69"/>
      <c r="F978" s="70"/>
      <c r="G978" s="67"/>
      <c r="H978" s="71"/>
      <c r="I978" s="72"/>
      <c r="J978" s="72"/>
      <c r="K978" s="36"/>
      <c r="L978" s="79">
        <v>978</v>
      </c>
      <c r="M978" s="79"/>
      <c r="N978" s="74"/>
      <c r="O978" s="81" t="s">
        <v>2181</v>
      </c>
      <c r="P978" s="83">
        <v>42919.154456018521</v>
      </c>
      <c r="Q978" s="81" t="s">
        <v>2599</v>
      </c>
      <c r="R978" s="81"/>
      <c r="S978" s="81"/>
      <c r="T978" s="81" t="s">
        <v>3561</v>
      </c>
      <c r="U978" s="83">
        <v>42919.154456018521</v>
      </c>
      <c r="V978" s="85" t="s">
        <v>4539</v>
      </c>
      <c r="W978" s="81"/>
      <c r="X978" s="81"/>
      <c r="Y978" s="84" t="s">
        <v>6539</v>
      </c>
      <c r="Z978" s="81"/>
    </row>
    <row r="979" spans="1:26" x14ac:dyDescent="0.25">
      <c r="A979" s="66" t="s">
        <v>772</v>
      </c>
      <c r="B979" s="66" t="s">
        <v>1661</v>
      </c>
      <c r="C979" s="67"/>
      <c r="D979" s="68"/>
      <c r="E979" s="69"/>
      <c r="F979" s="70"/>
      <c r="G979" s="67"/>
      <c r="H979" s="71"/>
      <c r="I979" s="72"/>
      <c r="J979" s="72"/>
      <c r="K979" s="36"/>
      <c r="L979" s="79">
        <v>979</v>
      </c>
      <c r="M979" s="79"/>
      <c r="N979" s="74"/>
      <c r="O979" s="81" t="s">
        <v>2181</v>
      </c>
      <c r="P979" s="83">
        <v>42919.15283564815</v>
      </c>
      <c r="Q979" s="81" t="s">
        <v>2454</v>
      </c>
      <c r="R979" s="81"/>
      <c r="S979" s="81"/>
      <c r="T979" s="81" t="s">
        <v>3561</v>
      </c>
      <c r="U979" s="83">
        <v>42919.15283564815</v>
      </c>
      <c r="V979" s="85" t="s">
        <v>4540</v>
      </c>
      <c r="W979" s="81"/>
      <c r="X979" s="81"/>
      <c r="Y979" s="84" t="s">
        <v>6540</v>
      </c>
      <c r="Z979" s="81"/>
    </row>
    <row r="980" spans="1:26" x14ac:dyDescent="0.25">
      <c r="A980" s="66" t="s">
        <v>772</v>
      </c>
      <c r="B980" s="66" t="s">
        <v>1661</v>
      </c>
      <c r="C980" s="67"/>
      <c r="D980" s="68"/>
      <c r="E980" s="69"/>
      <c r="F980" s="70"/>
      <c r="G980" s="67"/>
      <c r="H980" s="71"/>
      <c r="I980" s="72"/>
      <c r="J980" s="72"/>
      <c r="K980" s="36"/>
      <c r="L980" s="79">
        <v>980</v>
      </c>
      <c r="M980" s="79"/>
      <c r="N980" s="74"/>
      <c r="O980" s="81" t="s">
        <v>2181</v>
      </c>
      <c r="P980" s="83">
        <v>42919.152870370373</v>
      </c>
      <c r="Q980" s="81" t="s">
        <v>2609</v>
      </c>
      <c r="R980" s="85" t="s">
        <v>3262</v>
      </c>
      <c r="S980" s="81" t="s">
        <v>3410</v>
      </c>
      <c r="T980" s="81" t="s">
        <v>3561</v>
      </c>
      <c r="U980" s="83">
        <v>42919.152870370373</v>
      </c>
      <c r="V980" s="85" t="s">
        <v>4541</v>
      </c>
      <c r="W980" s="81"/>
      <c r="X980" s="81"/>
      <c r="Y980" s="84" t="s">
        <v>6541</v>
      </c>
      <c r="Z980" s="81"/>
    </row>
    <row r="981" spans="1:26" x14ac:dyDescent="0.25">
      <c r="A981" s="66" t="s">
        <v>773</v>
      </c>
      <c r="B981" s="66" t="s">
        <v>772</v>
      </c>
      <c r="C981" s="67"/>
      <c r="D981" s="68"/>
      <c r="E981" s="69"/>
      <c r="F981" s="70"/>
      <c r="G981" s="67"/>
      <c r="H981" s="71"/>
      <c r="I981" s="72"/>
      <c r="J981" s="72"/>
      <c r="K981" s="36"/>
      <c r="L981" s="79">
        <v>981</v>
      </c>
      <c r="M981" s="79"/>
      <c r="N981" s="74"/>
      <c r="O981" s="81" t="s">
        <v>2181</v>
      </c>
      <c r="P981" s="83">
        <v>42919.154328703706</v>
      </c>
      <c r="Q981" s="81" t="s">
        <v>2599</v>
      </c>
      <c r="R981" s="81"/>
      <c r="S981" s="81"/>
      <c r="T981" s="81" t="s">
        <v>3561</v>
      </c>
      <c r="U981" s="83">
        <v>42919.154328703706</v>
      </c>
      <c r="V981" s="85" t="s">
        <v>4542</v>
      </c>
      <c r="W981" s="81"/>
      <c r="X981" s="81"/>
      <c r="Y981" s="84" t="s">
        <v>6542</v>
      </c>
      <c r="Z981" s="81"/>
    </row>
    <row r="982" spans="1:26" x14ac:dyDescent="0.25">
      <c r="A982" s="66" t="s">
        <v>773</v>
      </c>
      <c r="B982" s="66" t="s">
        <v>1661</v>
      </c>
      <c r="C982" s="67"/>
      <c r="D982" s="68"/>
      <c r="E982" s="69"/>
      <c r="F982" s="70"/>
      <c r="G982" s="67"/>
      <c r="H982" s="71"/>
      <c r="I982" s="72"/>
      <c r="J982" s="72"/>
      <c r="K982" s="36"/>
      <c r="L982" s="79">
        <v>982</v>
      </c>
      <c r="M982" s="79"/>
      <c r="N982" s="74"/>
      <c r="O982" s="81" t="s">
        <v>2181</v>
      </c>
      <c r="P982" s="83">
        <v>42919.154328703706</v>
      </c>
      <c r="Q982" s="81" t="s">
        <v>2599</v>
      </c>
      <c r="R982" s="81"/>
      <c r="S982" s="81"/>
      <c r="T982" s="81" t="s">
        <v>3561</v>
      </c>
      <c r="U982" s="83">
        <v>42919.154328703706</v>
      </c>
      <c r="V982" s="85" t="s">
        <v>4542</v>
      </c>
      <c r="W982" s="81"/>
      <c r="X982" s="81"/>
      <c r="Y982" s="84" t="s">
        <v>6542</v>
      </c>
      <c r="Z982" s="81"/>
    </row>
    <row r="983" spans="1:26" x14ac:dyDescent="0.25">
      <c r="A983" s="66" t="s">
        <v>773</v>
      </c>
      <c r="B983" s="66" t="s">
        <v>1661</v>
      </c>
      <c r="C983" s="67"/>
      <c r="D983" s="68"/>
      <c r="E983" s="69"/>
      <c r="F983" s="70"/>
      <c r="G983" s="67"/>
      <c r="H983" s="71"/>
      <c r="I983" s="72"/>
      <c r="J983" s="72"/>
      <c r="K983" s="36"/>
      <c r="L983" s="79">
        <v>983</v>
      </c>
      <c r="M983" s="79"/>
      <c r="N983" s="74"/>
      <c r="O983" s="81" t="s">
        <v>2181</v>
      </c>
      <c r="P983" s="83">
        <v>42919.15452546296</v>
      </c>
      <c r="Q983" s="81" t="s">
        <v>2454</v>
      </c>
      <c r="R983" s="81"/>
      <c r="S983" s="81"/>
      <c r="T983" s="81" t="s">
        <v>3561</v>
      </c>
      <c r="U983" s="83">
        <v>42919.15452546296</v>
      </c>
      <c r="V983" s="85" t="s">
        <v>4543</v>
      </c>
      <c r="W983" s="81"/>
      <c r="X983" s="81"/>
      <c r="Y983" s="84" t="s">
        <v>6543</v>
      </c>
      <c r="Z983" s="81"/>
    </row>
    <row r="984" spans="1:26" x14ac:dyDescent="0.25">
      <c r="A984" s="66" t="s">
        <v>774</v>
      </c>
      <c r="B984" s="66" t="s">
        <v>1723</v>
      </c>
      <c r="C984" s="67"/>
      <c r="D984" s="68"/>
      <c r="E984" s="69"/>
      <c r="F984" s="70"/>
      <c r="G984" s="67"/>
      <c r="H984" s="71"/>
      <c r="I984" s="72"/>
      <c r="J984" s="72"/>
      <c r="K984" s="36"/>
      <c r="L984" s="79">
        <v>984</v>
      </c>
      <c r="M984" s="79"/>
      <c r="N984" s="74"/>
      <c r="O984" s="81" t="s">
        <v>2181</v>
      </c>
      <c r="P984" s="83">
        <v>42919.15457175926</v>
      </c>
      <c r="Q984" s="81" t="s">
        <v>2338</v>
      </c>
      <c r="R984" s="81"/>
      <c r="S984" s="81"/>
      <c r="T984" s="81" t="s">
        <v>3475</v>
      </c>
      <c r="U984" s="83">
        <v>42919.15457175926</v>
      </c>
      <c r="V984" s="85" t="s">
        <v>4544</v>
      </c>
      <c r="W984" s="81"/>
      <c r="X984" s="81"/>
      <c r="Y984" s="84" t="s">
        <v>6544</v>
      </c>
      <c r="Z984" s="81"/>
    </row>
    <row r="985" spans="1:26" x14ac:dyDescent="0.25">
      <c r="A985" s="66" t="s">
        <v>775</v>
      </c>
      <c r="B985" s="66" t="s">
        <v>1807</v>
      </c>
      <c r="C985" s="67"/>
      <c r="D985" s="68"/>
      <c r="E985" s="69"/>
      <c r="F985" s="70"/>
      <c r="G985" s="67"/>
      <c r="H985" s="71"/>
      <c r="I985" s="72"/>
      <c r="J985" s="72"/>
      <c r="K985" s="36"/>
      <c r="L985" s="79">
        <v>985</v>
      </c>
      <c r="M985" s="79"/>
      <c r="N985" s="74"/>
      <c r="O985" s="81" t="s">
        <v>2181</v>
      </c>
      <c r="P985" s="83">
        <v>42919.154583333337</v>
      </c>
      <c r="Q985" s="81" t="s">
        <v>2374</v>
      </c>
      <c r="R985" s="81"/>
      <c r="S985" s="81"/>
      <c r="T985" s="81" t="s">
        <v>3549</v>
      </c>
      <c r="U985" s="83">
        <v>42919.154583333337</v>
      </c>
      <c r="V985" s="85" t="s">
        <v>4545</v>
      </c>
      <c r="W985" s="81"/>
      <c r="X985" s="81"/>
      <c r="Y985" s="84" t="s">
        <v>6545</v>
      </c>
      <c r="Z985" s="81"/>
    </row>
    <row r="986" spans="1:26" x14ac:dyDescent="0.25">
      <c r="A986" s="66" t="s">
        <v>776</v>
      </c>
      <c r="B986" s="66" t="s">
        <v>1638</v>
      </c>
      <c r="C986" s="67"/>
      <c r="D986" s="68"/>
      <c r="E986" s="69"/>
      <c r="F986" s="70"/>
      <c r="G986" s="67"/>
      <c r="H986" s="71"/>
      <c r="I986" s="72"/>
      <c r="J986" s="72"/>
      <c r="K986" s="36"/>
      <c r="L986" s="79">
        <v>986</v>
      </c>
      <c r="M986" s="79"/>
      <c r="N986" s="74"/>
      <c r="O986" s="81" t="s">
        <v>2181</v>
      </c>
      <c r="P986" s="83">
        <v>42919.154594907406</v>
      </c>
      <c r="Q986" s="81" t="s">
        <v>2610</v>
      </c>
      <c r="R986" s="81"/>
      <c r="S986" s="81"/>
      <c r="T986" s="81" t="s">
        <v>3475</v>
      </c>
      <c r="U986" s="83">
        <v>42919.154594907406</v>
      </c>
      <c r="V986" s="85" t="s">
        <v>4546</v>
      </c>
      <c r="W986" s="81"/>
      <c r="X986" s="81"/>
      <c r="Y986" s="84" t="s">
        <v>6546</v>
      </c>
      <c r="Z986" s="81"/>
    </row>
    <row r="987" spans="1:26" x14ac:dyDescent="0.25">
      <c r="A987" s="66" t="s">
        <v>777</v>
      </c>
      <c r="B987" s="66" t="s">
        <v>1375</v>
      </c>
      <c r="C987" s="67"/>
      <c r="D987" s="68"/>
      <c r="E987" s="69"/>
      <c r="F987" s="70"/>
      <c r="G987" s="67"/>
      <c r="H987" s="71"/>
      <c r="I987" s="72"/>
      <c r="J987" s="72"/>
      <c r="K987" s="36"/>
      <c r="L987" s="79">
        <v>987</v>
      </c>
      <c r="M987" s="79"/>
      <c r="N987" s="74"/>
      <c r="O987" s="81" t="s">
        <v>2181</v>
      </c>
      <c r="P987" s="83">
        <v>42919.154606481483</v>
      </c>
      <c r="Q987" s="81" t="s">
        <v>2461</v>
      </c>
      <c r="R987" s="81"/>
      <c r="S987" s="81"/>
      <c r="T987" s="81" t="s">
        <v>3475</v>
      </c>
      <c r="U987" s="83">
        <v>42919.154606481483</v>
      </c>
      <c r="V987" s="85" t="s">
        <v>4547</v>
      </c>
      <c r="W987" s="81"/>
      <c r="X987" s="81"/>
      <c r="Y987" s="84" t="s">
        <v>6547</v>
      </c>
      <c r="Z987" s="81"/>
    </row>
    <row r="988" spans="1:26" x14ac:dyDescent="0.25">
      <c r="A988" s="66" t="s">
        <v>778</v>
      </c>
      <c r="B988" s="66" t="s">
        <v>1906</v>
      </c>
      <c r="C988" s="67"/>
      <c r="D988" s="68"/>
      <c r="E988" s="69"/>
      <c r="F988" s="70"/>
      <c r="G988" s="67"/>
      <c r="H988" s="71"/>
      <c r="I988" s="72"/>
      <c r="J988" s="72"/>
      <c r="K988" s="36"/>
      <c r="L988" s="79">
        <v>988</v>
      </c>
      <c r="M988" s="79"/>
      <c r="N988" s="74"/>
      <c r="O988" s="81" t="s">
        <v>2181</v>
      </c>
      <c r="P988" s="83">
        <v>42919.154675925929</v>
      </c>
      <c r="Q988" s="81" t="s">
        <v>2550</v>
      </c>
      <c r="R988" s="85" t="s">
        <v>3253</v>
      </c>
      <c r="S988" s="81" t="s">
        <v>3414</v>
      </c>
      <c r="T988" s="81" t="s">
        <v>3475</v>
      </c>
      <c r="U988" s="83">
        <v>42919.154675925929</v>
      </c>
      <c r="V988" s="85" t="s">
        <v>4548</v>
      </c>
      <c r="W988" s="81"/>
      <c r="X988" s="81"/>
      <c r="Y988" s="84" t="s">
        <v>6548</v>
      </c>
      <c r="Z988" s="81"/>
    </row>
    <row r="989" spans="1:26" x14ac:dyDescent="0.25">
      <c r="A989" s="66" t="s">
        <v>778</v>
      </c>
      <c r="B989" s="66" t="s">
        <v>1907</v>
      </c>
      <c r="C989" s="67"/>
      <c r="D989" s="68"/>
      <c r="E989" s="69"/>
      <c r="F989" s="70"/>
      <c r="G989" s="67"/>
      <c r="H989" s="71"/>
      <c r="I989" s="72"/>
      <c r="J989" s="72"/>
      <c r="K989" s="36"/>
      <c r="L989" s="79">
        <v>989</v>
      </c>
      <c r="M989" s="79"/>
      <c r="N989" s="74"/>
      <c r="O989" s="81" t="s">
        <v>2181</v>
      </c>
      <c r="P989" s="83">
        <v>42919.154675925929</v>
      </c>
      <c r="Q989" s="81" t="s">
        <v>2550</v>
      </c>
      <c r="R989" s="85" t="s">
        <v>3253</v>
      </c>
      <c r="S989" s="81" t="s">
        <v>3414</v>
      </c>
      <c r="T989" s="81" t="s">
        <v>3475</v>
      </c>
      <c r="U989" s="83">
        <v>42919.154675925929</v>
      </c>
      <c r="V989" s="85" t="s">
        <v>4548</v>
      </c>
      <c r="W989" s="81"/>
      <c r="X989" s="81"/>
      <c r="Y989" s="84" t="s">
        <v>6548</v>
      </c>
      <c r="Z989" s="81"/>
    </row>
    <row r="990" spans="1:26" x14ac:dyDescent="0.25">
      <c r="A990" s="66" t="s">
        <v>778</v>
      </c>
      <c r="B990" s="66" t="s">
        <v>1468</v>
      </c>
      <c r="C990" s="67"/>
      <c r="D990" s="68"/>
      <c r="E990" s="69"/>
      <c r="F990" s="70"/>
      <c r="G990" s="67"/>
      <c r="H990" s="71"/>
      <c r="I990" s="72"/>
      <c r="J990" s="72"/>
      <c r="K990" s="36"/>
      <c r="L990" s="79">
        <v>990</v>
      </c>
      <c r="M990" s="79"/>
      <c r="N990" s="74"/>
      <c r="O990" s="81" t="s">
        <v>2181</v>
      </c>
      <c r="P990" s="83">
        <v>42919.154675925929</v>
      </c>
      <c r="Q990" s="81" t="s">
        <v>2550</v>
      </c>
      <c r="R990" s="85" t="s">
        <v>3253</v>
      </c>
      <c r="S990" s="81" t="s">
        <v>3414</v>
      </c>
      <c r="T990" s="81" t="s">
        <v>3475</v>
      </c>
      <c r="U990" s="83">
        <v>42919.154675925929</v>
      </c>
      <c r="V990" s="85" t="s">
        <v>4548</v>
      </c>
      <c r="W990" s="81"/>
      <c r="X990" s="81"/>
      <c r="Y990" s="84" t="s">
        <v>6548</v>
      </c>
      <c r="Z990" s="81"/>
    </row>
    <row r="991" spans="1:26" x14ac:dyDescent="0.25">
      <c r="A991" s="66" t="s">
        <v>779</v>
      </c>
      <c r="B991" s="66" t="s">
        <v>1569</v>
      </c>
      <c r="C991" s="67"/>
      <c r="D991" s="68"/>
      <c r="E991" s="69"/>
      <c r="F991" s="70"/>
      <c r="G991" s="67"/>
      <c r="H991" s="71"/>
      <c r="I991" s="72"/>
      <c r="J991" s="72"/>
      <c r="K991" s="36"/>
      <c r="L991" s="79">
        <v>991</v>
      </c>
      <c r="M991" s="79"/>
      <c r="N991" s="74"/>
      <c r="O991" s="81" t="s">
        <v>2181</v>
      </c>
      <c r="P991" s="83">
        <v>42919.154687499999</v>
      </c>
      <c r="Q991" s="81" t="s">
        <v>2593</v>
      </c>
      <c r="R991" s="81"/>
      <c r="S991" s="81"/>
      <c r="T991" s="81" t="s">
        <v>3475</v>
      </c>
      <c r="U991" s="83">
        <v>42919.154687499999</v>
      </c>
      <c r="V991" s="85" t="s">
        <v>4549</v>
      </c>
      <c r="W991" s="81"/>
      <c r="X991" s="81"/>
      <c r="Y991" s="84" t="s">
        <v>6549</v>
      </c>
      <c r="Z991" s="81"/>
    </row>
    <row r="992" spans="1:26" x14ac:dyDescent="0.25">
      <c r="A992" s="66" t="s">
        <v>780</v>
      </c>
      <c r="B992" s="66" t="s">
        <v>1443</v>
      </c>
      <c r="C992" s="67"/>
      <c r="D992" s="68"/>
      <c r="E992" s="69"/>
      <c r="F992" s="70"/>
      <c r="G992" s="67"/>
      <c r="H992" s="71"/>
      <c r="I992" s="72"/>
      <c r="J992" s="72"/>
      <c r="K992" s="36"/>
      <c r="L992" s="79">
        <v>992</v>
      </c>
      <c r="M992" s="79"/>
      <c r="N992" s="74"/>
      <c r="O992" s="81" t="s">
        <v>2181</v>
      </c>
      <c r="P992" s="83">
        <v>42919.154722222222</v>
      </c>
      <c r="Q992" s="81" t="s">
        <v>2608</v>
      </c>
      <c r="R992" s="81"/>
      <c r="S992" s="81"/>
      <c r="T992" s="81" t="s">
        <v>3609</v>
      </c>
      <c r="U992" s="83">
        <v>42919.154722222222</v>
      </c>
      <c r="V992" s="85" t="s">
        <v>4550</v>
      </c>
      <c r="W992" s="81"/>
      <c r="X992" s="81"/>
      <c r="Y992" s="84" t="s">
        <v>6550</v>
      </c>
      <c r="Z992" s="81"/>
    </row>
    <row r="993" spans="1:26" x14ac:dyDescent="0.25">
      <c r="A993" s="66" t="s">
        <v>781</v>
      </c>
      <c r="B993" s="66" t="s">
        <v>1664</v>
      </c>
      <c r="C993" s="67"/>
      <c r="D993" s="68"/>
      <c r="E993" s="69"/>
      <c r="F993" s="70"/>
      <c r="G993" s="67"/>
      <c r="H993" s="71"/>
      <c r="I993" s="72"/>
      <c r="J993" s="72"/>
      <c r="K993" s="36"/>
      <c r="L993" s="79">
        <v>993</v>
      </c>
      <c r="M993" s="79"/>
      <c r="N993" s="74"/>
      <c r="O993" s="81" t="s">
        <v>2181</v>
      </c>
      <c r="P993" s="83">
        <v>42919.154745370368</v>
      </c>
      <c r="Q993" s="81" t="s">
        <v>2184</v>
      </c>
      <c r="R993" s="81"/>
      <c r="S993" s="81"/>
      <c r="T993" s="81" t="s">
        <v>3476</v>
      </c>
      <c r="U993" s="83">
        <v>42919.154745370368</v>
      </c>
      <c r="V993" s="85" t="s">
        <v>4551</v>
      </c>
      <c r="W993" s="81"/>
      <c r="X993" s="81"/>
      <c r="Y993" s="84" t="s">
        <v>6551</v>
      </c>
      <c r="Z993" s="81"/>
    </row>
    <row r="994" spans="1:26" x14ac:dyDescent="0.25">
      <c r="A994" s="66" t="s">
        <v>782</v>
      </c>
      <c r="B994" s="66" t="s">
        <v>1936</v>
      </c>
      <c r="C994" s="67"/>
      <c r="D994" s="68"/>
      <c r="E994" s="69"/>
      <c r="F994" s="70"/>
      <c r="G994" s="67"/>
      <c r="H994" s="71"/>
      <c r="I994" s="72"/>
      <c r="J994" s="72"/>
      <c r="K994" s="36"/>
      <c r="L994" s="79">
        <v>994</v>
      </c>
      <c r="M994" s="79"/>
      <c r="N994" s="74"/>
      <c r="O994" s="81" t="s">
        <v>2181</v>
      </c>
      <c r="P994" s="83">
        <v>42919.154768518521</v>
      </c>
      <c r="Q994" s="81" t="s">
        <v>2611</v>
      </c>
      <c r="R994" s="81"/>
      <c r="S994" s="81"/>
      <c r="T994" s="81" t="s">
        <v>3610</v>
      </c>
      <c r="U994" s="83">
        <v>42919.154768518521</v>
      </c>
      <c r="V994" s="85" t="s">
        <v>4552</v>
      </c>
      <c r="W994" s="81"/>
      <c r="X994" s="81"/>
      <c r="Y994" s="84" t="s">
        <v>6552</v>
      </c>
      <c r="Z994" s="81"/>
    </row>
    <row r="995" spans="1:26" x14ac:dyDescent="0.25">
      <c r="A995" s="66" t="s">
        <v>783</v>
      </c>
      <c r="B995" s="66" t="s">
        <v>1937</v>
      </c>
      <c r="C995" s="67"/>
      <c r="D995" s="68"/>
      <c r="E995" s="69"/>
      <c r="F995" s="70"/>
      <c r="G995" s="67"/>
      <c r="H995" s="71"/>
      <c r="I995" s="72"/>
      <c r="J995" s="72"/>
      <c r="K995" s="36"/>
      <c r="L995" s="79">
        <v>995</v>
      </c>
      <c r="M995" s="79"/>
      <c r="N995" s="74"/>
      <c r="O995" s="81" t="s">
        <v>2181</v>
      </c>
      <c r="P995" s="83">
        <v>42919.154803240737</v>
      </c>
      <c r="Q995" s="81" t="s">
        <v>2612</v>
      </c>
      <c r="R995" s="81"/>
      <c r="S995" s="81"/>
      <c r="T995" s="81" t="s">
        <v>3475</v>
      </c>
      <c r="U995" s="83">
        <v>42919.154803240737</v>
      </c>
      <c r="V995" s="85" t="s">
        <v>4553</v>
      </c>
      <c r="W995" s="81"/>
      <c r="X995" s="81"/>
      <c r="Y995" s="84" t="s">
        <v>6553</v>
      </c>
      <c r="Z995" s="81"/>
    </row>
    <row r="996" spans="1:26" x14ac:dyDescent="0.25">
      <c r="A996" s="66" t="s">
        <v>784</v>
      </c>
      <c r="B996" s="66" t="s">
        <v>1793</v>
      </c>
      <c r="C996" s="67"/>
      <c r="D996" s="68"/>
      <c r="E996" s="69"/>
      <c r="F996" s="70"/>
      <c r="G996" s="67"/>
      <c r="H996" s="71"/>
      <c r="I996" s="72"/>
      <c r="J996" s="72"/>
      <c r="K996" s="36"/>
      <c r="L996" s="79">
        <v>996</v>
      </c>
      <c r="M996" s="79"/>
      <c r="N996" s="74"/>
      <c r="O996" s="81" t="s">
        <v>2181</v>
      </c>
      <c r="P996" s="83">
        <v>42919.153981481482</v>
      </c>
      <c r="Q996" s="81" t="s">
        <v>2344</v>
      </c>
      <c r="R996" s="81"/>
      <c r="S996" s="81"/>
      <c r="T996" s="81" t="s">
        <v>3538</v>
      </c>
      <c r="U996" s="83">
        <v>42919.153981481482</v>
      </c>
      <c r="V996" s="85" t="s">
        <v>4554</v>
      </c>
      <c r="W996" s="81"/>
      <c r="X996" s="81"/>
      <c r="Y996" s="84" t="s">
        <v>6554</v>
      </c>
      <c r="Z996" s="81"/>
    </row>
    <row r="997" spans="1:26" x14ac:dyDescent="0.25">
      <c r="A997" s="66" t="s">
        <v>784</v>
      </c>
      <c r="B997" s="66" t="s">
        <v>1793</v>
      </c>
      <c r="C997" s="67"/>
      <c r="D997" s="68"/>
      <c r="E997" s="69"/>
      <c r="F997" s="70"/>
      <c r="G997" s="67"/>
      <c r="H997" s="71"/>
      <c r="I997" s="72"/>
      <c r="J997" s="72"/>
      <c r="K997" s="36"/>
      <c r="L997" s="79">
        <v>997</v>
      </c>
      <c r="M997" s="79"/>
      <c r="N997" s="74"/>
      <c r="O997" s="81" t="s">
        <v>2181</v>
      </c>
      <c r="P997" s="83">
        <v>42919.154606481483</v>
      </c>
      <c r="Q997" s="81" t="s">
        <v>2345</v>
      </c>
      <c r="R997" s="81"/>
      <c r="S997" s="81"/>
      <c r="T997" s="81" t="s">
        <v>3539</v>
      </c>
      <c r="U997" s="83">
        <v>42919.154606481483</v>
      </c>
      <c r="V997" s="85" t="s">
        <v>4555</v>
      </c>
      <c r="W997" s="81"/>
      <c r="X997" s="81"/>
      <c r="Y997" s="84" t="s">
        <v>6555</v>
      </c>
      <c r="Z997" s="81"/>
    </row>
    <row r="998" spans="1:26" x14ac:dyDescent="0.25">
      <c r="A998" s="66" t="s">
        <v>784</v>
      </c>
      <c r="B998" s="66" t="s">
        <v>1793</v>
      </c>
      <c r="C998" s="67"/>
      <c r="D998" s="68"/>
      <c r="E998" s="69"/>
      <c r="F998" s="70"/>
      <c r="G998" s="67"/>
      <c r="H998" s="71"/>
      <c r="I998" s="72"/>
      <c r="J998" s="72"/>
      <c r="K998" s="36"/>
      <c r="L998" s="79">
        <v>998</v>
      </c>
      <c r="M998" s="79"/>
      <c r="N998" s="74"/>
      <c r="O998" s="81" t="s">
        <v>2181</v>
      </c>
      <c r="P998" s="83">
        <v>42919.154826388891</v>
      </c>
      <c r="Q998" s="81" t="s">
        <v>2346</v>
      </c>
      <c r="R998" s="81"/>
      <c r="S998" s="81"/>
      <c r="T998" s="81" t="s">
        <v>3540</v>
      </c>
      <c r="U998" s="83">
        <v>42919.154826388891</v>
      </c>
      <c r="V998" s="85" t="s">
        <v>4556</v>
      </c>
      <c r="W998" s="81"/>
      <c r="X998" s="81"/>
      <c r="Y998" s="84" t="s">
        <v>6556</v>
      </c>
      <c r="Z998" s="81"/>
    </row>
    <row r="999" spans="1:26" x14ac:dyDescent="0.25">
      <c r="A999" s="66" t="s">
        <v>785</v>
      </c>
      <c r="B999" s="66" t="s">
        <v>1938</v>
      </c>
      <c r="C999" s="67"/>
      <c r="D999" s="68"/>
      <c r="E999" s="69"/>
      <c r="F999" s="70"/>
      <c r="G999" s="67"/>
      <c r="H999" s="71"/>
      <c r="I999" s="72"/>
      <c r="J999" s="72"/>
      <c r="K999" s="36"/>
      <c r="L999" s="79">
        <v>999</v>
      </c>
      <c r="M999" s="79"/>
      <c r="N999" s="74"/>
      <c r="O999" s="81" t="s">
        <v>2181</v>
      </c>
      <c r="P999" s="83">
        <v>42919.152789351851</v>
      </c>
      <c r="Q999" s="81" t="s">
        <v>2613</v>
      </c>
      <c r="R999" s="85" t="s">
        <v>3263</v>
      </c>
      <c r="S999" s="81" t="s">
        <v>3441</v>
      </c>
      <c r="T999" s="81" t="s">
        <v>3475</v>
      </c>
      <c r="U999" s="83">
        <v>42919.152789351851</v>
      </c>
      <c r="V999" s="85" t="s">
        <v>4557</v>
      </c>
      <c r="W999" s="81"/>
      <c r="X999" s="81"/>
      <c r="Y999" s="84" t="s">
        <v>6557</v>
      </c>
      <c r="Z999" s="81"/>
    </row>
    <row r="1000" spans="1:26" x14ac:dyDescent="0.25">
      <c r="A1000" s="66" t="s">
        <v>785</v>
      </c>
      <c r="B1000" s="66" t="s">
        <v>1939</v>
      </c>
      <c r="C1000" s="67"/>
      <c r="D1000" s="68"/>
      <c r="E1000" s="69"/>
      <c r="F1000" s="70"/>
      <c r="G1000" s="67"/>
      <c r="H1000" s="71"/>
      <c r="I1000" s="72"/>
      <c r="J1000" s="72"/>
      <c r="K1000" s="36"/>
      <c r="L1000" s="79">
        <v>1000</v>
      </c>
      <c r="M1000" s="79"/>
      <c r="N1000" s="74"/>
      <c r="O1000" s="81" t="s">
        <v>2181</v>
      </c>
      <c r="P1000" s="83">
        <v>42919.154085648152</v>
      </c>
      <c r="Q1000" s="81" t="s">
        <v>2614</v>
      </c>
      <c r="R1000" s="85" t="s">
        <v>3264</v>
      </c>
      <c r="S1000" s="81" t="s">
        <v>3426</v>
      </c>
      <c r="T1000" s="81" t="s">
        <v>3611</v>
      </c>
      <c r="U1000" s="83">
        <v>42919.154085648152</v>
      </c>
      <c r="V1000" s="85" t="s">
        <v>4558</v>
      </c>
      <c r="W1000" s="81"/>
      <c r="X1000" s="81"/>
      <c r="Y1000" s="84" t="s">
        <v>6558</v>
      </c>
      <c r="Z1000" s="81"/>
    </row>
    <row r="1001" spans="1:26" x14ac:dyDescent="0.25">
      <c r="A1001" s="66" t="s">
        <v>785</v>
      </c>
      <c r="B1001" s="66" t="s">
        <v>1940</v>
      </c>
      <c r="C1001" s="67"/>
      <c r="D1001" s="68"/>
      <c r="E1001" s="69"/>
      <c r="F1001" s="70"/>
      <c r="G1001" s="67"/>
      <c r="H1001" s="71"/>
      <c r="I1001" s="72"/>
      <c r="J1001" s="72"/>
      <c r="K1001" s="36"/>
      <c r="L1001" s="79">
        <v>1001</v>
      </c>
      <c r="M1001" s="79"/>
      <c r="N1001" s="74"/>
      <c r="O1001" s="81" t="s">
        <v>2181</v>
      </c>
      <c r="P1001" s="83">
        <v>42919.152789351851</v>
      </c>
      <c r="Q1001" s="81" t="s">
        <v>2613</v>
      </c>
      <c r="R1001" s="85" t="s">
        <v>3263</v>
      </c>
      <c r="S1001" s="81" t="s">
        <v>3441</v>
      </c>
      <c r="T1001" s="81" t="s">
        <v>3475</v>
      </c>
      <c r="U1001" s="83">
        <v>42919.152789351851</v>
      </c>
      <c r="V1001" s="85" t="s">
        <v>4557</v>
      </c>
      <c r="W1001" s="81"/>
      <c r="X1001" s="81"/>
      <c r="Y1001" s="84" t="s">
        <v>6557</v>
      </c>
      <c r="Z1001" s="81"/>
    </row>
    <row r="1002" spans="1:26" x14ac:dyDescent="0.25">
      <c r="A1002" s="66" t="s">
        <v>785</v>
      </c>
      <c r="B1002" s="66" t="s">
        <v>1940</v>
      </c>
      <c r="C1002" s="67"/>
      <c r="D1002" s="68"/>
      <c r="E1002" s="69"/>
      <c r="F1002" s="70"/>
      <c r="G1002" s="67"/>
      <c r="H1002" s="71"/>
      <c r="I1002" s="72"/>
      <c r="J1002" s="72"/>
      <c r="K1002" s="36"/>
      <c r="L1002" s="79">
        <v>1002</v>
      </c>
      <c r="M1002" s="79"/>
      <c r="N1002" s="74"/>
      <c r="O1002" s="81" t="s">
        <v>2181</v>
      </c>
      <c r="P1002" s="83">
        <v>42919.154872685183</v>
      </c>
      <c r="Q1002" s="81" t="s">
        <v>2615</v>
      </c>
      <c r="R1002" s="85" t="s">
        <v>3265</v>
      </c>
      <c r="S1002" s="81" t="s">
        <v>3414</v>
      </c>
      <c r="T1002" s="81" t="s">
        <v>3475</v>
      </c>
      <c r="U1002" s="83">
        <v>42919.154872685183</v>
      </c>
      <c r="V1002" s="85" t="s">
        <v>4559</v>
      </c>
      <c r="W1002" s="81"/>
      <c r="X1002" s="81"/>
      <c r="Y1002" s="84" t="s">
        <v>6559</v>
      </c>
      <c r="Z1002" s="81"/>
    </row>
    <row r="1003" spans="1:26" x14ac:dyDescent="0.25">
      <c r="A1003" s="66" t="s">
        <v>785</v>
      </c>
      <c r="B1003" s="66" t="s">
        <v>1941</v>
      </c>
      <c r="C1003" s="67"/>
      <c r="D1003" s="68"/>
      <c r="E1003" s="69"/>
      <c r="F1003" s="70"/>
      <c r="G1003" s="67"/>
      <c r="H1003" s="71"/>
      <c r="I1003" s="72"/>
      <c r="J1003" s="72"/>
      <c r="K1003" s="36"/>
      <c r="L1003" s="79">
        <v>1003</v>
      </c>
      <c r="M1003" s="79"/>
      <c r="N1003" s="74"/>
      <c r="O1003" s="81" t="s">
        <v>2181</v>
      </c>
      <c r="P1003" s="83">
        <v>42919.154872685183</v>
      </c>
      <c r="Q1003" s="81" t="s">
        <v>2615</v>
      </c>
      <c r="R1003" s="85" t="s">
        <v>3265</v>
      </c>
      <c r="S1003" s="81" t="s">
        <v>3414</v>
      </c>
      <c r="T1003" s="81" t="s">
        <v>3475</v>
      </c>
      <c r="U1003" s="83">
        <v>42919.154872685183</v>
      </c>
      <c r="V1003" s="85" t="s">
        <v>4559</v>
      </c>
      <c r="W1003" s="81"/>
      <c r="X1003" s="81"/>
      <c r="Y1003" s="84" t="s">
        <v>6559</v>
      </c>
      <c r="Z1003" s="81"/>
    </row>
    <row r="1004" spans="1:26" x14ac:dyDescent="0.25">
      <c r="A1004" s="66" t="s">
        <v>786</v>
      </c>
      <c r="B1004" s="66" t="s">
        <v>1942</v>
      </c>
      <c r="C1004" s="67"/>
      <c r="D1004" s="68"/>
      <c r="E1004" s="69"/>
      <c r="F1004" s="70"/>
      <c r="G1004" s="67"/>
      <c r="H1004" s="71"/>
      <c r="I1004" s="72"/>
      <c r="J1004" s="72"/>
      <c r="K1004" s="36"/>
      <c r="L1004" s="79">
        <v>1004</v>
      </c>
      <c r="M1004" s="79"/>
      <c r="N1004" s="74"/>
      <c r="O1004" s="81" t="s">
        <v>2181</v>
      </c>
      <c r="P1004" s="83">
        <v>42919.154872685183</v>
      </c>
      <c r="Q1004" s="81" t="s">
        <v>2616</v>
      </c>
      <c r="R1004" s="81"/>
      <c r="S1004" s="81"/>
      <c r="T1004" s="81" t="s">
        <v>3612</v>
      </c>
      <c r="U1004" s="83">
        <v>42919.154872685183</v>
      </c>
      <c r="V1004" s="85" t="s">
        <v>4560</v>
      </c>
      <c r="W1004" s="81"/>
      <c r="X1004" s="81"/>
      <c r="Y1004" s="84" t="s">
        <v>6560</v>
      </c>
      <c r="Z1004" s="81"/>
    </row>
    <row r="1005" spans="1:26" x14ac:dyDescent="0.25">
      <c r="A1005" s="66" t="s">
        <v>787</v>
      </c>
      <c r="B1005" s="66" t="s">
        <v>1904</v>
      </c>
      <c r="C1005" s="67"/>
      <c r="D1005" s="68"/>
      <c r="E1005" s="69"/>
      <c r="F1005" s="70"/>
      <c r="G1005" s="67"/>
      <c r="H1005" s="71"/>
      <c r="I1005" s="72"/>
      <c r="J1005" s="72"/>
      <c r="K1005" s="36"/>
      <c r="L1005" s="79">
        <v>1005</v>
      </c>
      <c r="M1005" s="79"/>
      <c r="N1005" s="74"/>
      <c r="O1005" s="81" t="s">
        <v>2181</v>
      </c>
      <c r="P1005" s="83">
        <v>42919.140046296299</v>
      </c>
      <c r="Q1005" s="81" t="s">
        <v>2548</v>
      </c>
      <c r="R1005" s="81"/>
      <c r="S1005" s="81"/>
      <c r="T1005" s="81" t="s">
        <v>3475</v>
      </c>
      <c r="U1005" s="83">
        <v>42919.140046296299</v>
      </c>
      <c r="V1005" s="85" t="s">
        <v>4561</v>
      </c>
      <c r="W1005" s="81"/>
      <c r="X1005" s="81"/>
      <c r="Y1005" s="84" t="s">
        <v>6561</v>
      </c>
      <c r="Z1005" s="81"/>
    </row>
    <row r="1006" spans="1:26" x14ac:dyDescent="0.25">
      <c r="A1006" s="66" t="s">
        <v>787</v>
      </c>
      <c r="B1006" s="66" t="s">
        <v>1579</v>
      </c>
      <c r="C1006" s="67"/>
      <c r="D1006" s="68"/>
      <c r="E1006" s="69"/>
      <c r="F1006" s="70"/>
      <c r="G1006" s="67"/>
      <c r="H1006" s="71"/>
      <c r="I1006" s="72"/>
      <c r="J1006" s="72"/>
      <c r="K1006" s="36"/>
      <c r="L1006" s="79">
        <v>1006</v>
      </c>
      <c r="M1006" s="79"/>
      <c r="N1006" s="74"/>
      <c r="O1006" s="81" t="s">
        <v>2181</v>
      </c>
      <c r="P1006" s="83">
        <v>42919.154872685183</v>
      </c>
      <c r="Q1006" s="81" t="s">
        <v>2595</v>
      </c>
      <c r="R1006" s="81"/>
      <c r="S1006" s="81"/>
      <c r="T1006" s="81" t="s">
        <v>3475</v>
      </c>
      <c r="U1006" s="83">
        <v>42919.154872685183</v>
      </c>
      <c r="V1006" s="85" t="s">
        <v>4562</v>
      </c>
      <c r="W1006" s="81"/>
      <c r="X1006" s="81"/>
      <c r="Y1006" s="84" t="s">
        <v>6562</v>
      </c>
      <c r="Z1006" s="81"/>
    </row>
    <row r="1007" spans="1:26" x14ac:dyDescent="0.25">
      <c r="A1007" s="66" t="s">
        <v>788</v>
      </c>
      <c r="B1007" s="66" t="s">
        <v>1443</v>
      </c>
      <c r="C1007" s="67"/>
      <c r="D1007" s="68"/>
      <c r="E1007" s="69"/>
      <c r="F1007" s="70"/>
      <c r="G1007" s="67"/>
      <c r="H1007" s="71"/>
      <c r="I1007" s="72"/>
      <c r="J1007" s="72"/>
      <c r="K1007" s="36"/>
      <c r="L1007" s="79">
        <v>1007</v>
      </c>
      <c r="M1007" s="79"/>
      <c r="N1007" s="74"/>
      <c r="O1007" s="81" t="s">
        <v>2181</v>
      </c>
      <c r="P1007" s="83">
        <v>42919.154907407406</v>
      </c>
      <c r="Q1007" s="81" t="s">
        <v>2608</v>
      </c>
      <c r="R1007" s="81"/>
      <c r="S1007" s="81"/>
      <c r="T1007" s="81" t="s">
        <v>3609</v>
      </c>
      <c r="U1007" s="83">
        <v>42919.154907407406</v>
      </c>
      <c r="V1007" s="85" t="s">
        <v>4563</v>
      </c>
      <c r="W1007" s="81"/>
      <c r="X1007" s="81"/>
      <c r="Y1007" s="84" t="s">
        <v>6563</v>
      </c>
      <c r="Z1007" s="81"/>
    </row>
    <row r="1008" spans="1:26" x14ac:dyDescent="0.25">
      <c r="A1008" s="66" t="s">
        <v>789</v>
      </c>
      <c r="B1008" s="66" t="s">
        <v>1943</v>
      </c>
      <c r="C1008" s="67"/>
      <c r="D1008" s="68"/>
      <c r="E1008" s="69"/>
      <c r="F1008" s="70"/>
      <c r="G1008" s="67"/>
      <c r="H1008" s="71"/>
      <c r="I1008" s="72"/>
      <c r="J1008" s="72"/>
      <c r="K1008" s="36"/>
      <c r="L1008" s="79">
        <v>1008</v>
      </c>
      <c r="M1008" s="79"/>
      <c r="N1008" s="74"/>
      <c r="O1008" s="81" t="s">
        <v>2181</v>
      </c>
      <c r="P1008" s="83">
        <v>42919.154918981483</v>
      </c>
      <c r="Q1008" s="81" t="s">
        <v>2617</v>
      </c>
      <c r="R1008" s="81"/>
      <c r="S1008" s="81"/>
      <c r="T1008" s="81" t="s">
        <v>3613</v>
      </c>
      <c r="U1008" s="83">
        <v>42919.154918981483</v>
      </c>
      <c r="V1008" s="85" t="s">
        <v>4564</v>
      </c>
      <c r="W1008" s="81"/>
      <c r="X1008" s="81"/>
      <c r="Y1008" s="84" t="s">
        <v>6564</v>
      </c>
      <c r="Z1008" s="81"/>
    </row>
    <row r="1009" spans="1:26" x14ac:dyDescent="0.25">
      <c r="A1009" s="66" t="s">
        <v>789</v>
      </c>
      <c r="B1009" s="66" t="s">
        <v>1944</v>
      </c>
      <c r="C1009" s="67"/>
      <c r="D1009" s="68"/>
      <c r="E1009" s="69"/>
      <c r="F1009" s="70"/>
      <c r="G1009" s="67"/>
      <c r="H1009" s="71"/>
      <c r="I1009" s="72"/>
      <c r="J1009" s="72"/>
      <c r="K1009" s="36"/>
      <c r="L1009" s="79">
        <v>1009</v>
      </c>
      <c r="M1009" s="79"/>
      <c r="N1009" s="74"/>
      <c r="O1009" s="81" t="s">
        <v>2181</v>
      </c>
      <c r="P1009" s="83">
        <v>42919.154918981483</v>
      </c>
      <c r="Q1009" s="81" t="s">
        <v>2617</v>
      </c>
      <c r="R1009" s="81"/>
      <c r="S1009" s="81"/>
      <c r="T1009" s="81" t="s">
        <v>3613</v>
      </c>
      <c r="U1009" s="83">
        <v>42919.154918981483</v>
      </c>
      <c r="V1009" s="85" t="s">
        <v>4564</v>
      </c>
      <c r="W1009" s="81"/>
      <c r="X1009" s="81"/>
      <c r="Y1009" s="84" t="s">
        <v>6564</v>
      </c>
      <c r="Z1009" s="81"/>
    </row>
    <row r="1010" spans="1:26" x14ac:dyDescent="0.25">
      <c r="A1010" s="66" t="s">
        <v>789</v>
      </c>
      <c r="B1010" s="66" t="s">
        <v>1945</v>
      </c>
      <c r="C1010" s="67"/>
      <c r="D1010" s="68"/>
      <c r="E1010" s="69"/>
      <c r="F1010" s="70"/>
      <c r="G1010" s="67"/>
      <c r="H1010" s="71"/>
      <c r="I1010" s="72"/>
      <c r="J1010" s="72"/>
      <c r="K1010" s="36"/>
      <c r="L1010" s="79">
        <v>1010</v>
      </c>
      <c r="M1010" s="79"/>
      <c r="N1010" s="74"/>
      <c r="O1010" s="81" t="s">
        <v>2181</v>
      </c>
      <c r="P1010" s="83">
        <v>42919.154918981483</v>
      </c>
      <c r="Q1010" s="81" t="s">
        <v>2617</v>
      </c>
      <c r="R1010" s="81"/>
      <c r="S1010" s="81"/>
      <c r="T1010" s="81" t="s">
        <v>3613</v>
      </c>
      <c r="U1010" s="83">
        <v>42919.154918981483</v>
      </c>
      <c r="V1010" s="85" t="s">
        <v>4564</v>
      </c>
      <c r="W1010" s="81"/>
      <c r="X1010" s="81"/>
      <c r="Y1010" s="84" t="s">
        <v>6564</v>
      </c>
      <c r="Z1010" s="81"/>
    </row>
    <row r="1011" spans="1:26" x14ac:dyDescent="0.25">
      <c r="A1011" s="66" t="s">
        <v>789</v>
      </c>
      <c r="B1011" s="66" t="s">
        <v>1946</v>
      </c>
      <c r="C1011" s="67"/>
      <c r="D1011" s="68"/>
      <c r="E1011" s="69"/>
      <c r="F1011" s="70"/>
      <c r="G1011" s="67"/>
      <c r="H1011" s="71"/>
      <c r="I1011" s="72"/>
      <c r="J1011" s="72"/>
      <c r="K1011" s="36"/>
      <c r="L1011" s="79">
        <v>1011</v>
      </c>
      <c r="M1011" s="79"/>
      <c r="N1011" s="74"/>
      <c r="O1011" s="81" t="s">
        <v>2181</v>
      </c>
      <c r="P1011" s="83">
        <v>42919.154918981483</v>
      </c>
      <c r="Q1011" s="81" t="s">
        <v>2617</v>
      </c>
      <c r="R1011" s="81"/>
      <c r="S1011" s="81"/>
      <c r="T1011" s="81" t="s">
        <v>3613</v>
      </c>
      <c r="U1011" s="83">
        <v>42919.154918981483</v>
      </c>
      <c r="V1011" s="85" t="s">
        <v>4564</v>
      </c>
      <c r="W1011" s="81"/>
      <c r="X1011" s="81"/>
      <c r="Y1011" s="84" t="s">
        <v>6564</v>
      </c>
      <c r="Z1011" s="81"/>
    </row>
    <row r="1012" spans="1:26" x14ac:dyDescent="0.25">
      <c r="A1012" s="66" t="s">
        <v>789</v>
      </c>
      <c r="B1012" s="66" t="s">
        <v>1947</v>
      </c>
      <c r="C1012" s="67"/>
      <c r="D1012" s="68"/>
      <c r="E1012" s="69"/>
      <c r="F1012" s="70"/>
      <c r="G1012" s="67"/>
      <c r="H1012" s="71"/>
      <c r="I1012" s="72"/>
      <c r="J1012" s="72"/>
      <c r="K1012" s="36"/>
      <c r="L1012" s="79">
        <v>1012</v>
      </c>
      <c r="M1012" s="79"/>
      <c r="N1012" s="74"/>
      <c r="O1012" s="81" t="s">
        <v>2181</v>
      </c>
      <c r="P1012" s="83">
        <v>42919.154918981483</v>
      </c>
      <c r="Q1012" s="81" t="s">
        <v>2617</v>
      </c>
      <c r="R1012" s="81"/>
      <c r="S1012" s="81"/>
      <c r="T1012" s="81" t="s">
        <v>3613</v>
      </c>
      <c r="U1012" s="83">
        <v>42919.154918981483</v>
      </c>
      <c r="V1012" s="85" t="s">
        <v>4564</v>
      </c>
      <c r="W1012" s="81"/>
      <c r="X1012" s="81"/>
      <c r="Y1012" s="84" t="s">
        <v>6564</v>
      </c>
      <c r="Z1012" s="81"/>
    </row>
    <row r="1013" spans="1:26" x14ac:dyDescent="0.25">
      <c r="A1013" s="66" t="s">
        <v>789</v>
      </c>
      <c r="B1013" s="66" t="s">
        <v>1948</v>
      </c>
      <c r="C1013" s="67"/>
      <c r="D1013" s="68"/>
      <c r="E1013" s="69"/>
      <c r="F1013" s="70"/>
      <c r="G1013" s="67"/>
      <c r="H1013" s="71"/>
      <c r="I1013" s="72"/>
      <c r="J1013" s="72"/>
      <c r="K1013" s="36"/>
      <c r="L1013" s="79">
        <v>1013</v>
      </c>
      <c r="M1013" s="79"/>
      <c r="N1013" s="74"/>
      <c r="O1013" s="81" t="s">
        <v>2181</v>
      </c>
      <c r="P1013" s="83">
        <v>42919.154918981483</v>
      </c>
      <c r="Q1013" s="81" t="s">
        <v>2617</v>
      </c>
      <c r="R1013" s="81"/>
      <c r="S1013" s="81"/>
      <c r="T1013" s="81" t="s">
        <v>3613</v>
      </c>
      <c r="U1013" s="83">
        <v>42919.154918981483</v>
      </c>
      <c r="V1013" s="85" t="s">
        <v>4564</v>
      </c>
      <c r="W1013" s="81"/>
      <c r="X1013" s="81"/>
      <c r="Y1013" s="84" t="s">
        <v>6564</v>
      </c>
      <c r="Z1013" s="81"/>
    </row>
    <row r="1014" spans="1:26" x14ac:dyDescent="0.25">
      <c r="A1014" s="66" t="s">
        <v>789</v>
      </c>
      <c r="B1014" s="66" t="s">
        <v>844</v>
      </c>
      <c r="C1014" s="67"/>
      <c r="D1014" s="68"/>
      <c r="E1014" s="69"/>
      <c r="F1014" s="70"/>
      <c r="G1014" s="67"/>
      <c r="H1014" s="71"/>
      <c r="I1014" s="72"/>
      <c r="J1014" s="72"/>
      <c r="K1014" s="36"/>
      <c r="L1014" s="79">
        <v>1014</v>
      </c>
      <c r="M1014" s="79"/>
      <c r="N1014" s="74"/>
      <c r="O1014" s="81" t="s">
        <v>2181</v>
      </c>
      <c r="P1014" s="83">
        <v>42919.154918981483</v>
      </c>
      <c r="Q1014" s="81" t="s">
        <v>2617</v>
      </c>
      <c r="R1014" s="81"/>
      <c r="S1014" s="81"/>
      <c r="T1014" s="81" t="s">
        <v>3613</v>
      </c>
      <c r="U1014" s="83">
        <v>42919.154918981483</v>
      </c>
      <c r="V1014" s="85" t="s">
        <v>4564</v>
      </c>
      <c r="W1014" s="81"/>
      <c r="X1014" s="81"/>
      <c r="Y1014" s="84" t="s">
        <v>6564</v>
      </c>
      <c r="Z1014" s="81"/>
    </row>
    <row r="1015" spans="1:26" x14ac:dyDescent="0.25">
      <c r="A1015" s="66" t="s">
        <v>790</v>
      </c>
      <c r="B1015" s="66" t="s">
        <v>1723</v>
      </c>
      <c r="C1015" s="67"/>
      <c r="D1015" s="68"/>
      <c r="E1015" s="69"/>
      <c r="F1015" s="70"/>
      <c r="G1015" s="67"/>
      <c r="H1015" s="71"/>
      <c r="I1015" s="72"/>
      <c r="J1015" s="72"/>
      <c r="K1015" s="36"/>
      <c r="L1015" s="79">
        <v>1015</v>
      </c>
      <c r="M1015" s="79"/>
      <c r="N1015" s="74"/>
      <c r="O1015" s="81" t="s">
        <v>2181</v>
      </c>
      <c r="P1015" s="83">
        <v>42919.154918981483</v>
      </c>
      <c r="Q1015" s="81" t="s">
        <v>2397</v>
      </c>
      <c r="R1015" s="81"/>
      <c r="S1015" s="81"/>
      <c r="T1015" s="81" t="s">
        <v>3475</v>
      </c>
      <c r="U1015" s="83">
        <v>42919.154918981483</v>
      </c>
      <c r="V1015" s="85" t="s">
        <v>4565</v>
      </c>
      <c r="W1015" s="81"/>
      <c r="X1015" s="81"/>
      <c r="Y1015" s="84" t="s">
        <v>6565</v>
      </c>
      <c r="Z1015" s="81"/>
    </row>
    <row r="1016" spans="1:26" x14ac:dyDescent="0.25">
      <c r="A1016" s="66" t="s">
        <v>791</v>
      </c>
      <c r="B1016" s="66" t="s">
        <v>1949</v>
      </c>
      <c r="C1016" s="67"/>
      <c r="D1016" s="68"/>
      <c r="E1016" s="69"/>
      <c r="F1016" s="70"/>
      <c r="G1016" s="67"/>
      <c r="H1016" s="71"/>
      <c r="I1016" s="72"/>
      <c r="J1016" s="72"/>
      <c r="K1016" s="36"/>
      <c r="L1016" s="79">
        <v>1016</v>
      </c>
      <c r="M1016" s="79"/>
      <c r="N1016" s="74"/>
      <c r="O1016" s="81" t="s">
        <v>2181</v>
      </c>
      <c r="P1016" s="83">
        <v>42919.154930555553</v>
      </c>
      <c r="Q1016" s="81" t="s">
        <v>2618</v>
      </c>
      <c r="R1016" s="85" t="s">
        <v>3266</v>
      </c>
      <c r="S1016" s="81" t="s">
        <v>3435</v>
      </c>
      <c r="T1016" s="81" t="s">
        <v>3475</v>
      </c>
      <c r="U1016" s="83">
        <v>42919.154930555553</v>
      </c>
      <c r="V1016" s="85" t="s">
        <v>4566</v>
      </c>
      <c r="W1016" s="81"/>
      <c r="X1016" s="81"/>
      <c r="Y1016" s="84" t="s">
        <v>6566</v>
      </c>
      <c r="Z1016" s="81"/>
    </row>
    <row r="1017" spans="1:26" x14ac:dyDescent="0.25">
      <c r="A1017" s="66" t="s">
        <v>791</v>
      </c>
      <c r="B1017" s="66" t="s">
        <v>1800</v>
      </c>
      <c r="C1017" s="67"/>
      <c r="D1017" s="68"/>
      <c r="E1017" s="69"/>
      <c r="F1017" s="70"/>
      <c r="G1017" s="67"/>
      <c r="H1017" s="71"/>
      <c r="I1017" s="72"/>
      <c r="J1017" s="72"/>
      <c r="K1017" s="36"/>
      <c r="L1017" s="79">
        <v>1017</v>
      </c>
      <c r="M1017" s="79"/>
      <c r="N1017" s="74"/>
      <c r="O1017" s="81" t="s">
        <v>2181</v>
      </c>
      <c r="P1017" s="83">
        <v>42919.154930555553</v>
      </c>
      <c r="Q1017" s="81" t="s">
        <v>2618</v>
      </c>
      <c r="R1017" s="85" t="s">
        <v>3266</v>
      </c>
      <c r="S1017" s="81" t="s">
        <v>3435</v>
      </c>
      <c r="T1017" s="81" t="s">
        <v>3475</v>
      </c>
      <c r="U1017" s="83">
        <v>42919.154930555553</v>
      </c>
      <c r="V1017" s="85" t="s">
        <v>4566</v>
      </c>
      <c r="W1017" s="81"/>
      <c r="X1017" s="81"/>
      <c r="Y1017" s="84" t="s">
        <v>6566</v>
      </c>
      <c r="Z1017" s="81"/>
    </row>
    <row r="1018" spans="1:26" x14ac:dyDescent="0.25">
      <c r="A1018" s="66" t="s">
        <v>792</v>
      </c>
      <c r="B1018" s="66" t="s">
        <v>1569</v>
      </c>
      <c r="C1018" s="67"/>
      <c r="D1018" s="68"/>
      <c r="E1018" s="69"/>
      <c r="F1018" s="70"/>
      <c r="G1018" s="67"/>
      <c r="H1018" s="71"/>
      <c r="I1018" s="72"/>
      <c r="J1018" s="72"/>
      <c r="K1018" s="36"/>
      <c r="L1018" s="79">
        <v>1018</v>
      </c>
      <c r="M1018" s="79"/>
      <c r="N1018" s="74"/>
      <c r="O1018" s="81" t="s">
        <v>2181</v>
      </c>
      <c r="P1018" s="83">
        <v>42919.154930555553</v>
      </c>
      <c r="Q1018" s="81" t="s">
        <v>2593</v>
      </c>
      <c r="R1018" s="81"/>
      <c r="S1018" s="81"/>
      <c r="T1018" s="81" t="s">
        <v>3475</v>
      </c>
      <c r="U1018" s="83">
        <v>42919.154930555553</v>
      </c>
      <c r="V1018" s="85" t="s">
        <v>4567</v>
      </c>
      <c r="W1018" s="81"/>
      <c r="X1018" s="81"/>
      <c r="Y1018" s="84" t="s">
        <v>6567</v>
      </c>
      <c r="Z1018" s="81"/>
    </row>
    <row r="1019" spans="1:26" x14ac:dyDescent="0.25">
      <c r="A1019" s="66" t="s">
        <v>793</v>
      </c>
      <c r="B1019" s="66" t="s">
        <v>1723</v>
      </c>
      <c r="C1019" s="67"/>
      <c r="D1019" s="68"/>
      <c r="E1019" s="69"/>
      <c r="F1019" s="70"/>
      <c r="G1019" s="67"/>
      <c r="H1019" s="71"/>
      <c r="I1019" s="72"/>
      <c r="J1019" s="72"/>
      <c r="K1019" s="36"/>
      <c r="L1019" s="79">
        <v>1019</v>
      </c>
      <c r="M1019" s="79"/>
      <c r="N1019" s="74"/>
      <c r="O1019" s="81" t="s">
        <v>2181</v>
      </c>
      <c r="P1019" s="83">
        <v>42919.154942129629</v>
      </c>
      <c r="Q1019" s="81" t="s">
        <v>2251</v>
      </c>
      <c r="R1019" s="85" t="s">
        <v>3190</v>
      </c>
      <c r="S1019" s="81" t="s">
        <v>3414</v>
      </c>
      <c r="T1019" s="81" t="s">
        <v>3508</v>
      </c>
      <c r="U1019" s="83">
        <v>42919.154942129629</v>
      </c>
      <c r="V1019" s="85" t="s">
        <v>4568</v>
      </c>
      <c r="W1019" s="81"/>
      <c r="X1019" s="81"/>
      <c r="Y1019" s="84" t="s">
        <v>6568</v>
      </c>
      <c r="Z1019" s="81"/>
    </row>
    <row r="1020" spans="1:26" x14ac:dyDescent="0.25">
      <c r="A1020" s="66" t="s">
        <v>794</v>
      </c>
      <c r="B1020" s="66" t="s">
        <v>1950</v>
      </c>
      <c r="C1020" s="67"/>
      <c r="D1020" s="68"/>
      <c r="E1020" s="69"/>
      <c r="F1020" s="70"/>
      <c r="G1020" s="67"/>
      <c r="H1020" s="71"/>
      <c r="I1020" s="72"/>
      <c r="J1020" s="72"/>
      <c r="K1020" s="36"/>
      <c r="L1020" s="79">
        <v>1020</v>
      </c>
      <c r="M1020" s="79"/>
      <c r="N1020" s="74"/>
      <c r="O1020" s="81" t="s">
        <v>2181</v>
      </c>
      <c r="P1020" s="83">
        <v>42919.155034722222</v>
      </c>
      <c r="Q1020" s="81" t="s">
        <v>2619</v>
      </c>
      <c r="R1020" s="81"/>
      <c r="S1020" s="81"/>
      <c r="T1020" s="81" t="s">
        <v>3482</v>
      </c>
      <c r="U1020" s="83">
        <v>42919.155034722222</v>
      </c>
      <c r="V1020" s="85" t="s">
        <v>4569</v>
      </c>
      <c r="W1020" s="81"/>
      <c r="X1020" s="81"/>
      <c r="Y1020" s="84" t="s">
        <v>6569</v>
      </c>
      <c r="Z1020" s="81"/>
    </row>
    <row r="1021" spans="1:26" x14ac:dyDescent="0.25">
      <c r="A1021" s="66" t="s">
        <v>795</v>
      </c>
      <c r="B1021" s="66" t="s">
        <v>1602</v>
      </c>
      <c r="C1021" s="67"/>
      <c r="D1021" s="68"/>
      <c r="E1021" s="69"/>
      <c r="F1021" s="70"/>
      <c r="G1021" s="67"/>
      <c r="H1021" s="71"/>
      <c r="I1021" s="72"/>
      <c r="J1021" s="72"/>
      <c r="K1021" s="36"/>
      <c r="L1021" s="79">
        <v>1021</v>
      </c>
      <c r="M1021" s="79"/>
      <c r="N1021" s="74"/>
      <c r="O1021" s="81" t="s">
        <v>2181</v>
      </c>
      <c r="P1021" s="83">
        <v>42919.155046296299</v>
      </c>
      <c r="Q1021" s="81" t="s">
        <v>2607</v>
      </c>
      <c r="R1021" s="81"/>
      <c r="S1021" s="81"/>
      <c r="T1021" s="81" t="s">
        <v>3542</v>
      </c>
      <c r="U1021" s="83">
        <v>42919.155046296299</v>
      </c>
      <c r="V1021" s="85" t="s">
        <v>4570</v>
      </c>
      <c r="W1021" s="81"/>
      <c r="X1021" s="81"/>
      <c r="Y1021" s="84" t="s">
        <v>6570</v>
      </c>
      <c r="Z1021" s="81"/>
    </row>
    <row r="1022" spans="1:26" x14ac:dyDescent="0.25">
      <c r="A1022" s="66" t="s">
        <v>796</v>
      </c>
      <c r="B1022" s="66" t="s">
        <v>1904</v>
      </c>
      <c r="C1022" s="67"/>
      <c r="D1022" s="68"/>
      <c r="E1022" s="69"/>
      <c r="F1022" s="70"/>
      <c r="G1022" s="67"/>
      <c r="H1022" s="71"/>
      <c r="I1022" s="72"/>
      <c r="J1022" s="72"/>
      <c r="K1022" s="36"/>
      <c r="L1022" s="79">
        <v>1022</v>
      </c>
      <c r="M1022" s="79"/>
      <c r="N1022" s="74"/>
      <c r="O1022" s="81" t="s">
        <v>2181</v>
      </c>
      <c r="P1022" s="83">
        <v>42919.146249999998</v>
      </c>
      <c r="Q1022" s="81" t="s">
        <v>2548</v>
      </c>
      <c r="R1022" s="81"/>
      <c r="S1022" s="81"/>
      <c r="T1022" s="81" t="s">
        <v>3475</v>
      </c>
      <c r="U1022" s="83">
        <v>42919.146249999998</v>
      </c>
      <c r="V1022" s="85" t="s">
        <v>4571</v>
      </c>
      <c r="W1022" s="81"/>
      <c r="X1022" s="81"/>
      <c r="Y1022" s="84" t="s">
        <v>6571</v>
      </c>
      <c r="Z1022" s="81"/>
    </row>
    <row r="1023" spans="1:26" x14ac:dyDescent="0.25">
      <c r="A1023" s="66" t="s">
        <v>796</v>
      </c>
      <c r="B1023" s="66" t="s">
        <v>1683</v>
      </c>
      <c r="C1023" s="67"/>
      <c r="D1023" s="68"/>
      <c r="E1023" s="69"/>
      <c r="F1023" s="70"/>
      <c r="G1023" s="67"/>
      <c r="H1023" s="71"/>
      <c r="I1023" s="72"/>
      <c r="J1023" s="72"/>
      <c r="K1023" s="36"/>
      <c r="L1023" s="79">
        <v>1023</v>
      </c>
      <c r="M1023" s="79"/>
      <c r="N1023" s="74"/>
      <c r="O1023" s="81" t="s">
        <v>2181</v>
      </c>
      <c r="P1023" s="83">
        <v>42919.148865740739</v>
      </c>
      <c r="Q1023" s="81" t="s">
        <v>2209</v>
      </c>
      <c r="R1023" s="81"/>
      <c r="S1023" s="81"/>
      <c r="T1023" s="81" t="s">
        <v>3490</v>
      </c>
      <c r="U1023" s="83">
        <v>42919.148865740739</v>
      </c>
      <c r="V1023" s="85" t="s">
        <v>4572</v>
      </c>
      <c r="W1023" s="81"/>
      <c r="X1023" s="81"/>
      <c r="Y1023" s="84" t="s">
        <v>6572</v>
      </c>
      <c r="Z1023" s="81"/>
    </row>
    <row r="1024" spans="1:26" x14ac:dyDescent="0.25">
      <c r="A1024" s="66" t="s">
        <v>796</v>
      </c>
      <c r="B1024" s="66" t="s">
        <v>1579</v>
      </c>
      <c r="C1024" s="67"/>
      <c r="D1024" s="68"/>
      <c r="E1024" s="69"/>
      <c r="F1024" s="70"/>
      <c r="G1024" s="67"/>
      <c r="H1024" s="71"/>
      <c r="I1024" s="72"/>
      <c r="J1024" s="72"/>
      <c r="K1024" s="36"/>
      <c r="L1024" s="79">
        <v>1024</v>
      </c>
      <c r="M1024" s="79"/>
      <c r="N1024" s="74"/>
      <c r="O1024" s="81" t="s">
        <v>2181</v>
      </c>
      <c r="P1024" s="83">
        <v>42919.155069444445</v>
      </c>
      <c r="Q1024" s="81" t="s">
        <v>2595</v>
      </c>
      <c r="R1024" s="81"/>
      <c r="S1024" s="81"/>
      <c r="T1024" s="81" t="s">
        <v>3475</v>
      </c>
      <c r="U1024" s="83">
        <v>42919.155069444445</v>
      </c>
      <c r="V1024" s="85" t="s">
        <v>4573</v>
      </c>
      <c r="W1024" s="81"/>
      <c r="X1024" s="81"/>
      <c r="Y1024" s="84" t="s">
        <v>6573</v>
      </c>
      <c r="Z1024" s="81"/>
    </row>
    <row r="1025" spans="1:26" x14ac:dyDescent="0.25">
      <c r="A1025" s="66" t="s">
        <v>797</v>
      </c>
      <c r="B1025" s="66" t="s">
        <v>1375</v>
      </c>
      <c r="C1025" s="67"/>
      <c r="D1025" s="68"/>
      <c r="E1025" s="69"/>
      <c r="F1025" s="70"/>
      <c r="G1025" s="67"/>
      <c r="H1025" s="71"/>
      <c r="I1025" s="72"/>
      <c r="J1025" s="72"/>
      <c r="K1025" s="36"/>
      <c r="L1025" s="79">
        <v>1025</v>
      </c>
      <c r="M1025" s="79"/>
      <c r="N1025" s="74"/>
      <c r="O1025" s="81" t="s">
        <v>2181</v>
      </c>
      <c r="P1025" s="83">
        <v>42919.15357638889</v>
      </c>
      <c r="Q1025" s="81" t="s">
        <v>2461</v>
      </c>
      <c r="R1025" s="81"/>
      <c r="S1025" s="81"/>
      <c r="T1025" s="81" t="s">
        <v>3475</v>
      </c>
      <c r="U1025" s="83">
        <v>42919.15357638889</v>
      </c>
      <c r="V1025" s="85" t="s">
        <v>4574</v>
      </c>
      <c r="W1025" s="81"/>
      <c r="X1025" s="81"/>
      <c r="Y1025" s="84" t="s">
        <v>6574</v>
      </c>
      <c r="Z1025" s="81"/>
    </row>
    <row r="1026" spans="1:26" x14ac:dyDescent="0.25">
      <c r="A1026" s="66" t="s">
        <v>797</v>
      </c>
      <c r="B1026" s="66" t="s">
        <v>1906</v>
      </c>
      <c r="C1026" s="67"/>
      <c r="D1026" s="68"/>
      <c r="E1026" s="69"/>
      <c r="F1026" s="70"/>
      <c r="G1026" s="67"/>
      <c r="H1026" s="71"/>
      <c r="I1026" s="72"/>
      <c r="J1026" s="72"/>
      <c r="K1026" s="36"/>
      <c r="L1026" s="79">
        <v>1026</v>
      </c>
      <c r="M1026" s="79"/>
      <c r="N1026" s="74"/>
      <c r="O1026" s="81" t="s">
        <v>2181</v>
      </c>
      <c r="P1026" s="83">
        <v>42919.155092592591</v>
      </c>
      <c r="Q1026" s="81" t="s">
        <v>2550</v>
      </c>
      <c r="R1026" s="85" t="s">
        <v>3253</v>
      </c>
      <c r="S1026" s="81" t="s">
        <v>3414</v>
      </c>
      <c r="T1026" s="81" t="s">
        <v>3475</v>
      </c>
      <c r="U1026" s="83">
        <v>42919.155092592591</v>
      </c>
      <c r="V1026" s="85" t="s">
        <v>4575</v>
      </c>
      <c r="W1026" s="81"/>
      <c r="X1026" s="81"/>
      <c r="Y1026" s="84" t="s">
        <v>6575</v>
      </c>
      <c r="Z1026" s="81"/>
    </row>
    <row r="1027" spans="1:26" x14ac:dyDescent="0.25">
      <c r="A1027" s="66" t="s">
        <v>797</v>
      </c>
      <c r="B1027" s="66" t="s">
        <v>1907</v>
      </c>
      <c r="C1027" s="67"/>
      <c r="D1027" s="68"/>
      <c r="E1027" s="69"/>
      <c r="F1027" s="70"/>
      <c r="G1027" s="67"/>
      <c r="H1027" s="71"/>
      <c r="I1027" s="72"/>
      <c r="J1027" s="72"/>
      <c r="K1027" s="36"/>
      <c r="L1027" s="79">
        <v>1027</v>
      </c>
      <c r="M1027" s="79"/>
      <c r="N1027" s="74"/>
      <c r="O1027" s="81" t="s">
        <v>2181</v>
      </c>
      <c r="P1027" s="83">
        <v>42919.155092592591</v>
      </c>
      <c r="Q1027" s="81" t="s">
        <v>2550</v>
      </c>
      <c r="R1027" s="85" t="s">
        <v>3253</v>
      </c>
      <c r="S1027" s="81" t="s">
        <v>3414</v>
      </c>
      <c r="T1027" s="81" t="s">
        <v>3475</v>
      </c>
      <c r="U1027" s="83">
        <v>42919.155092592591</v>
      </c>
      <c r="V1027" s="85" t="s">
        <v>4575</v>
      </c>
      <c r="W1027" s="81"/>
      <c r="X1027" s="81"/>
      <c r="Y1027" s="84" t="s">
        <v>6575</v>
      </c>
      <c r="Z1027" s="81"/>
    </row>
    <row r="1028" spans="1:26" x14ac:dyDescent="0.25">
      <c r="A1028" s="66" t="s">
        <v>797</v>
      </c>
      <c r="B1028" s="66" t="s">
        <v>1468</v>
      </c>
      <c r="C1028" s="67"/>
      <c r="D1028" s="68"/>
      <c r="E1028" s="69"/>
      <c r="F1028" s="70"/>
      <c r="G1028" s="67"/>
      <c r="H1028" s="71"/>
      <c r="I1028" s="72"/>
      <c r="J1028" s="72"/>
      <c r="K1028" s="36"/>
      <c r="L1028" s="79">
        <v>1028</v>
      </c>
      <c r="M1028" s="79"/>
      <c r="N1028" s="74"/>
      <c r="O1028" s="81" t="s">
        <v>2181</v>
      </c>
      <c r="P1028" s="83">
        <v>42919.155092592591</v>
      </c>
      <c r="Q1028" s="81" t="s">
        <v>2550</v>
      </c>
      <c r="R1028" s="85" t="s">
        <v>3253</v>
      </c>
      <c r="S1028" s="81" t="s">
        <v>3414</v>
      </c>
      <c r="T1028" s="81" t="s">
        <v>3475</v>
      </c>
      <c r="U1028" s="83">
        <v>42919.155092592591</v>
      </c>
      <c r="V1028" s="85" t="s">
        <v>4575</v>
      </c>
      <c r="W1028" s="81"/>
      <c r="X1028" s="81"/>
      <c r="Y1028" s="84" t="s">
        <v>6575</v>
      </c>
      <c r="Z1028" s="81"/>
    </row>
    <row r="1029" spans="1:26" x14ac:dyDescent="0.25">
      <c r="A1029" s="66" t="s">
        <v>798</v>
      </c>
      <c r="B1029" s="66" t="s">
        <v>1729</v>
      </c>
      <c r="C1029" s="67"/>
      <c r="D1029" s="68"/>
      <c r="E1029" s="69"/>
      <c r="F1029" s="70"/>
      <c r="G1029" s="67"/>
      <c r="H1029" s="71"/>
      <c r="I1029" s="72"/>
      <c r="J1029" s="72"/>
      <c r="K1029" s="36"/>
      <c r="L1029" s="79">
        <v>1029</v>
      </c>
      <c r="M1029" s="79"/>
      <c r="N1029" s="74"/>
      <c r="O1029" s="81" t="s">
        <v>2181</v>
      </c>
      <c r="P1029" s="83">
        <v>42919.155150462961</v>
      </c>
      <c r="Q1029" s="81" t="s">
        <v>2262</v>
      </c>
      <c r="R1029" s="81"/>
      <c r="S1029" s="81"/>
      <c r="T1029" s="81" t="s">
        <v>3475</v>
      </c>
      <c r="U1029" s="83">
        <v>42919.155150462961</v>
      </c>
      <c r="V1029" s="85" t="s">
        <v>4576</v>
      </c>
      <c r="W1029" s="81"/>
      <c r="X1029" s="81"/>
      <c r="Y1029" s="84" t="s">
        <v>6576</v>
      </c>
      <c r="Z1029" s="81"/>
    </row>
    <row r="1030" spans="1:26" x14ac:dyDescent="0.25">
      <c r="A1030" s="66" t="s">
        <v>799</v>
      </c>
      <c r="B1030" s="66" t="s">
        <v>1951</v>
      </c>
      <c r="C1030" s="67"/>
      <c r="D1030" s="68"/>
      <c r="E1030" s="69"/>
      <c r="F1030" s="70"/>
      <c r="G1030" s="67"/>
      <c r="H1030" s="71"/>
      <c r="I1030" s="72"/>
      <c r="J1030" s="72"/>
      <c r="K1030" s="36"/>
      <c r="L1030" s="79">
        <v>1030</v>
      </c>
      <c r="M1030" s="79"/>
      <c r="N1030" s="74"/>
      <c r="O1030" s="81" t="s">
        <v>2181</v>
      </c>
      <c r="P1030" s="83">
        <v>42919.155173611114</v>
      </c>
      <c r="Q1030" s="81" t="s">
        <v>2620</v>
      </c>
      <c r="R1030" s="85" t="s">
        <v>3267</v>
      </c>
      <c r="S1030" s="81" t="s">
        <v>3415</v>
      </c>
      <c r="T1030" s="81" t="s">
        <v>3614</v>
      </c>
      <c r="U1030" s="83">
        <v>42919.155173611114</v>
      </c>
      <c r="V1030" s="85" t="s">
        <v>4577</v>
      </c>
      <c r="W1030" s="81"/>
      <c r="X1030" s="81"/>
      <c r="Y1030" s="84" t="s">
        <v>6577</v>
      </c>
      <c r="Z1030" s="81"/>
    </row>
    <row r="1031" spans="1:26" x14ac:dyDescent="0.25">
      <c r="A1031" s="66" t="s">
        <v>799</v>
      </c>
      <c r="B1031" s="66" t="s">
        <v>1952</v>
      </c>
      <c r="C1031" s="67"/>
      <c r="D1031" s="68"/>
      <c r="E1031" s="69"/>
      <c r="F1031" s="70"/>
      <c r="G1031" s="67"/>
      <c r="H1031" s="71"/>
      <c r="I1031" s="72"/>
      <c r="J1031" s="72"/>
      <c r="K1031" s="36"/>
      <c r="L1031" s="79">
        <v>1031</v>
      </c>
      <c r="M1031" s="79"/>
      <c r="N1031" s="74"/>
      <c r="O1031" s="81" t="s">
        <v>2181</v>
      </c>
      <c r="P1031" s="83">
        <v>42919.155173611114</v>
      </c>
      <c r="Q1031" s="81" t="s">
        <v>2620</v>
      </c>
      <c r="R1031" s="85" t="s">
        <v>3267</v>
      </c>
      <c r="S1031" s="81" t="s">
        <v>3415</v>
      </c>
      <c r="T1031" s="81" t="s">
        <v>3614</v>
      </c>
      <c r="U1031" s="83">
        <v>42919.155173611114</v>
      </c>
      <c r="V1031" s="85" t="s">
        <v>4577</v>
      </c>
      <c r="W1031" s="81"/>
      <c r="X1031" s="81"/>
      <c r="Y1031" s="84" t="s">
        <v>6577</v>
      </c>
      <c r="Z1031" s="81"/>
    </row>
    <row r="1032" spans="1:26" x14ac:dyDescent="0.25">
      <c r="A1032" s="66" t="s">
        <v>799</v>
      </c>
      <c r="B1032" s="66" t="s">
        <v>1953</v>
      </c>
      <c r="C1032" s="67"/>
      <c r="D1032" s="68"/>
      <c r="E1032" s="69"/>
      <c r="F1032" s="70"/>
      <c r="G1032" s="67"/>
      <c r="H1032" s="71"/>
      <c r="I1032" s="72"/>
      <c r="J1032" s="72"/>
      <c r="K1032" s="36"/>
      <c r="L1032" s="79">
        <v>1032</v>
      </c>
      <c r="M1032" s="79"/>
      <c r="N1032" s="74"/>
      <c r="O1032" s="81" t="s">
        <v>2181</v>
      </c>
      <c r="P1032" s="83">
        <v>42919.155173611114</v>
      </c>
      <c r="Q1032" s="81" t="s">
        <v>2620</v>
      </c>
      <c r="R1032" s="85" t="s">
        <v>3267</v>
      </c>
      <c r="S1032" s="81" t="s">
        <v>3415</v>
      </c>
      <c r="T1032" s="81" t="s">
        <v>3614</v>
      </c>
      <c r="U1032" s="83">
        <v>42919.155173611114</v>
      </c>
      <c r="V1032" s="85" t="s">
        <v>4577</v>
      </c>
      <c r="W1032" s="81"/>
      <c r="X1032" s="81"/>
      <c r="Y1032" s="84" t="s">
        <v>6577</v>
      </c>
      <c r="Z1032" s="81"/>
    </row>
    <row r="1033" spans="1:26" x14ac:dyDescent="0.25">
      <c r="A1033" s="66" t="s">
        <v>800</v>
      </c>
      <c r="B1033" s="66" t="s">
        <v>1954</v>
      </c>
      <c r="C1033" s="67"/>
      <c r="D1033" s="68"/>
      <c r="E1033" s="69"/>
      <c r="F1033" s="70"/>
      <c r="G1033" s="67"/>
      <c r="H1033" s="71"/>
      <c r="I1033" s="72"/>
      <c r="J1033" s="72"/>
      <c r="K1033" s="36"/>
      <c r="L1033" s="79">
        <v>1033</v>
      </c>
      <c r="M1033" s="79"/>
      <c r="N1033" s="74"/>
      <c r="O1033" s="81" t="s">
        <v>2181</v>
      </c>
      <c r="P1033" s="83">
        <v>42919.15520833333</v>
      </c>
      <c r="Q1033" s="81" t="s">
        <v>2621</v>
      </c>
      <c r="R1033" s="85" t="s">
        <v>3268</v>
      </c>
      <c r="S1033" s="81" t="s">
        <v>3442</v>
      </c>
      <c r="T1033" s="81" t="s">
        <v>3615</v>
      </c>
      <c r="U1033" s="83">
        <v>42919.15520833333</v>
      </c>
      <c r="V1033" s="85" t="s">
        <v>4578</v>
      </c>
      <c r="W1033" s="81"/>
      <c r="X1033" s="81"/>
      <c r="Y1033" s="84" t="s">
        <v>6578</v>
      </c>
      <c r="Z1033" s="81"/>
    </row>
    <row r="1034" spans="1:26" x14ac:dyDescent="0.25">
      <c r="A1034" s="66" t="s">
        <v>801</v>
      </c>
      <c r="B1034" s="66" t="s">
        <v>1729</v>
      </c>
      <c r="C1034" s="67"/>
      <c r="D1034" s="68"/>
      <c r="E1034" s="69"/>
      <c r="F1034" s="70"/>
      <c r="G1034" s="67"/>
      <c r="H1034" s="71"/>
      <c r="I1034" s="72"/>
      <c r="J1034" s="72"/>
      <c r="K1034" s="36"/>
      <c r="L1034" s="79">
        <v>1034</v>
      </c>
      <c r="M1034" s="79"/>
      <c r="N1034" s="74"/>
      <c r="O1034" s="81" t="s">
        <v>2181</v>
      </c>
      <c r="P1034" s="83">
        <v>42919.155300925922</v>
      </c>
      <c r="Q1034" s="81" t="s">
        <v>2262</v>
      </c>
      <c r="R1034" s="81"/>
      <c r="S1034" s="81"/>
      <c r="T1034" s="81" t="s">
        <v>3475</v>
      </c>
      <c r="U1034" s="83">
        <v>42919.155300925922</v>
      </c>
      <c r="V1034" s="85" t="s">
        <v>4579</v>
      </c>
      <c r="W1034" s="81"/>
      <c r="X1034" s="81"/>
      <c r="Y1034" s="84" t="s">
        <v>6579</v>
      </c>
      <c r="Z1034" s="81"/>
    </row>
    <row r="1035" spans="1:26" x14ac:dyDescent="0.25">
      <c r="A1035" s="66" t="s">
        <v>802</v>
      </c>
      <c r="B1035" s="66" t="s">
        <v>1602</v>
      </c>
      <c r="C1035" s="67"/>
      <c r="D1035" s="68"/>
      <c r="E1035" s="69"/>
      <c r="F1035" s="70"/>
      <c r="G1035" s="67"/>
      <c r="H1035" s="71"/>
      <c r="I1035" s="72"/>
      <c r="J1035" s="72"/>
      <c r="K1035" s="36"/>
      <c r="L1035" s="79">
        <v>1035</v>
      </c>
      <c r="M1035" s="79"/>
      <c r="N1035" s="74"/>
      <c r="O1035" s="81" t="s">
        <v>2181</v>
      </c>
      <c r="P1035" s="83">
        <v>42919.15519675926</v>
      </c>
      <c r="Q1035" s="81" t="s">
        <v>2607</v>
      </c>
      <c r="R1035" s="81"/>
      <c r="S1035" s="81"/>
      <c r="T1035" s="81" t="s">
        <v>3542</v>
      </c>
      <c r="U1035" s="83">
        <v>42919.15519675926</v>
      </c>
      <c r="V1035" s="85" t="s">
        <v>4580</v>
      </c>
      <c r="W1035" s="81"/>
      <c r="X1035" s="81"/>
      <c r="Y1035" s="84" t="s">
        <v>6580</v>
      </c>
      <c r="Z1035" s="81"/>
    </row>
    <row r="1036" spans="1:26" x14ac:dyDescent="0.25">
      <c r="A1036" s="66" t="s">
        <v>802</v>
      </c>
      <c r="B1036" s="66" t="s">
        <v>1672</v>
      </c>
      <c r="C1036" s="67"/>
      <c r="D1036" s="68"/>
      <c r="E1036" s="69"/>
      <c r="F1036" s="70"/>
      <c r="G1036" s="67"/>
      <c r="H1036" s="71"/>
      <c r="I1036" s="72"/>
      <c r="J1036" s="72"/>
      <c r="K1036" s="36"/>
      <c r="L1036" s="79">
        <v>1036</v>
      </c>
      <c r="M1036" s="79"/>
      <c r="N1036" s="74"/>
      <c r="O1036" s="81" t="s">
        <v>2181</v>
      </c>
      <c r="P1036" s="83">
        <v>42919.155381944445</v>
      </c>
      <c r="Q1036" s="81" t="s">
        <v>2194</v>
      </c>
      <c r="R1036" s="81"/>
      <c r="S1036" s="81"/>
      <c r="T1036" s="81" t="s">
        <v>3482</v>
      </c>
      <c r="U1036" s="83">
        <v>42919.155381944445</v>
      </c>
      <c r="V1036" s="85" t="s">
        <v>4581</v>
      </c>
      <c r="W1036" s="81"/>
      <c r="X1036" s="81"/>
      <c r="Y1036" s="84" t="s">
        <v>6581</v>
      </c>
      <c r="Z1036" s="81"/>
    </row>
    <row r="1037" spans="1:26" x14ac:dyDescent="0.25">
      <c r="A1037" s="66" t="s">
        <v>803</v>
      </c>
      <c r="B1037" s="66" t="s">
        <v>1955</v>
      </c>
      <c r="C1037" s="67"/>
      <c r="D1037" s="68"/>
      <c r="E1037" s="69"/>
      <c r="F1037" s="70"/>
      <c r="G1037" s="67"/>
      <c r="H1037" s="71"/>
      <c r="I1037" s="72"/>
      <c r="J1037" s="72"/>
      <c r="K1037" s="36"/>
      <c r="L1037" s="79">
        <v>1037</v>
      </c>
      <c r="M1037" s="79"/>
      <c r="N1037" s="74"/>
      <c r="O1037" s="81" t="s">
        <v>2181</v>
      </c>
      <c r="P1037" s="83">
        <v>42919.155381944445</v>
      </c>
      <c r="Q1037" s="81" t="s">
        <v>2622</v>
      </c>
      <c r="R1037" s="81"/>
      <c r="S1037" s="81"/>
      <c r="T1037" s="81" t="s">
        <v>3475</v>
      </c>
      <c r="U1037" s="83">
        <v>42919.155381944445</v>
      </c>
      <c r="V1037" s="85" t="s">
        <v>4582</v>
      </c>
      <c r="W1037" s="81"/>
      <c r="X1037" s="81"/>
      <c r="Y1037" s="84" t="s">
        <v>6582</v>
      </c>
      <c r="Z1037" s="81"/>
    </row>
    <row r="1038" spans="1:26" x14ac:dyDescent="0.25">
      <c r="A1038" s="66" t="s">
        <v>804</v>
      </c>
      <c r="B1038" s="66" t="s">
        <v>1956</v>
      </c>
      <c r="C1038" s="67"/>
      <c r="D1038" s="68"/>
      <c r="E1038" s="69"/>
      <c r="F1038" s="70"/>
      <c r="G1038" s="67"/>
      <c r="H1038" s="71"/>
      <c r="I1038" s="72"/>
      <c r="J1038" s="72"/>
      <c r="K1038" s="36"/>
      <c r="L1038" s="79">
        <v>1038</v>
      </c>
      <c r="M1038" s="79"/>
      <c r="N1038" s="74"/>
      <c r="O1038" s="81" t="s">
        <v>2181</v>
      </c>
      <c r="P1038" s="83">
        <v>42919.155393518522</v>
      </c>
      <c r="Q1038" s="81" t="s">
        <v>2623</v>
      </c>
      <c r="R1038" s="81"/>
      <c r="S1038" s="81"/>
      <c r="T1038" s="81" t="s">
        <v>3616</v>
      </c>
      <c r="U1038" s="83">
        <v>42919.155393518522</v>
      </c>
      <c r="V1038" s="85" t="s">
        <v>4583</v>
      </c>
      <c r="W1038" s="81"/>
      <c r="X1038" s="81"/>
      <c r="Y1038" s="84" t="s">
        <v>6583</v>
      </c>
      <c r="Z1038" s="81"/>
    </row>
    <row r="1039" spans="1:26" x14ac:dyDescent="0.25">
      <c r="A1039" s="66" t="s">
        <v>805</v>
      </c>
      <c r="B1039" s="66" t="s">
        <v>1327</v>
      </c>
      <c r="C1039" s="67"/>
      <c r="D1039" s="68"/>
      <c r="E1039" s="69"/>
      <c r="F1039" s="70"/>
      <c r="G1039" s="67"/>
      <c r="H1039" s="71"/>
      <c r="I1039" s="72"/>
      <c r="J1039" s="72"/>
      <c r="K1039" s="36"/>
      <c r="L1039" s="79">
        <v>1039</v>
      </c>
      <c r="M1039" s="79"/>
      <c r="N1039" s="74"/>
      <c r="O1039" s="81" t="s">
        <v>2181</v>
      </c>
      <c r="P1039" s="83">
        <v>42919.149502314816</v>
      </c>
      <c r="Q1039" s="81" t="s">
        <v>2188</v>
      </c>
      <c r="R1039" s="81"/>
      <c r="S1039" s="81"/>
      <c r="T1039" s="81" t="s">
        <v>3475</v>
      </c>
      <c r="U1039" s="83">
        <v>42919.149502314816</v>
      </c>
      <c r="V1039" s="85" t="s">
        <v>4584</v>
      </c>
      <c r="W1039" s="81"/>
      <c r="X1039" s="81"/>
      <c r="Y1039" s="84" t="s">
        <v>6584</v>
      </c>
      <c r="Z1039" s="81"/>
    </row>
    <row r="1040" spans="1:26" x14ac:dyDescent="0.25">
      <c r="A1040" s="66" t="s">
        <v>805</v>
      </c>
      <c r="B1040" s="66" t="s">
        <v>1443</v>
      </c>
      <c r="C1040" s="67"/>
      <c r="D1040" s="68"/>
      <c r="E1040" s="69"/>
      <c r="F1040" s="70"/>
      <c r="G1040" s="67"/>
      <c r="H1040" s="71"/>
      <c r="I1040" s="72"/>
      <c r="J1040" s="72"/>
      <c r="K1040" s="36"/>
      <c r="L1040" s="79">
        <v>1040</v>
      </c>
      <c r="M1040" s="79"/>
      <c r="N1040" s="74"/>
      <c r="O1040" s="81" t="s">
        <v>2181</v>
      </c>
      <c r="P1040" s="83">
        <v>42919.155439814815</v>
      </c>
      <c r="Q1040" s="81" t="s">
        <v>2608</v>
      </c>
      <c r="R1040" s="81"/>
      <c r="S1040" s="81"/>
      <c r="T1040" s="81" t="s">
        <v>3609</v>
      </c>
      <c r="U1040" s="83">
        <v>42919.155439814815</v>
      </c>
      <c r="V1040" s="85" t="s">
        <v>4585</v>
      </c>
      <c r="W1040" s="81"/>
      <c r="X1040" s="81"/>
      <c r="Y1040" s="84" t="s">
        <v>6585</v>
      </c>
      <c r="Z1040" s="81"/>
    </row>
    <row r="1041" spans="1:26" x14ac:dyDescent="0.25">
      <c r="A1041" s="66" t="s">
        <v>806</v>
      </c>
      <c r="B1041" s="66" t="s">
        <v>1824</v>
      </c>
      <c r="C1041" s="67"/>
      <c r="D1041" s="68"/>
      <c r="E1041" s="69"/>
      <c r="F1041" s="70"/>
      <c r="G1041" s="67"/>
      <c r="H1041" s="71"/>
      <c r="I1041" s="72"/>
      <c r="J1041" s="72"/>
      <c r="K1041" s="36"/>
      <c r="L1041" s="79">
        <v>1041</v>
      </c>
      <c r="M1041" s="79"/>
      <c r="N1041" s="74"/>
      <c r="O1041" s="81" t="s">
        <v>2181</v>
      </c>
      <c r="P1041" s="83">
        <v>42919.155439814815</v>
      </c>
      <c r="Q1041" s="81" t="s">
        <v>2466</v>
      </c>
      <c r="R1041" s="81"/>
      <c r="S1041" s="81"/>
      <c r="T1041" s="81" t="s">
        <v>3475</v>
      </c>
      <c r="U1041" s="83">
        <v>42919.155439814815</v>
      </c>
      <c r="V1041" s="85" t="s">
        <v>4586</v>
      </c>
      <c r="W1041" s="81"/>
      <c r="X1041" s="81"/>
      <c r="Y1041" s="84" t="s">
        <v>6586</v>
      </c>
      <c r="Z1041" s="81"/>
    </row>
    <row r="1042" spans="1:26" x14ac:dyDescent="0.25">
      <c r="A1042" s="66" t="s">
        <v>806</v>
      </c>
      <c r="B1042" s="66" t="s">
        <v>1824</v>
      </c>
      <c r="C1042" s="67"/>
      <c r="D1042" s="68"/>
      <c r="E1042" s="69"/>
      <c r="F1042" s="70"/>
      <c r="G1042" s="67"/>
      <c r="H1042" s="71"/>
      <c r="I1042" s="72"/>
      <c r="J1042" s="72"/>
      <c r="K1042" s="36"/>
      <c r="L1042" s="79">
        <v>1042</v>
      </c>
      <c r="M1042" s="79"/>
      <c r="N1042" s="74"/>
      <c r="O1042" s="81" t="s">
        <v>2181</v>
      </c>
      <c r="P1042" s="83">
        <v>42919.155462962961</v>
      </c>
      <c r="Q1042" s="81" t="s">
        <v>2624</v>
      </c>
      <c r="R1042" s="81"/>
      <c r="S1042" s="81"/>
      <c r="T1042" s="81" t="s">
        <v>3617</v>
      </c>
      <c r="U1042" s="83">
        <v>42919.155462962961</v>
      </c>
      <c r="V1042" s="85" t="s">
        <v>4587</v>
      </c>
      <c r="W1042" s="81"/>
      <c r="X1042" s="81"/>
      <c r="Y1042" s="84" t="s">
        <v>6587</v>
      </c>
      <c r="Z1042" s="81"/>
    </row>
    <row r="1043" spans="1:26" x14ac:dyDescent="0.25">
      <c r="A1043" s="66" t="s">
        <v>807</v>
      </c>
      <c r="B1043" s="66" t="s">
        <v>1672</v>
      </c>
      <c r="C1043" s="67"/>
      <c r="D1043" s="68"/>
      <c r="E1043" s="69"/>
      <c r="F1043" s="70"/>
      <c r="G1043" s="67"/>
      <c r="H1043" s="71"/>
      <c r="I1043" s="72"/>
      <c r="J1043" s="72"/>
      <c r="K1043" s="36"/>
      <c r="L1043" s="79">
        <v>1043</v>
      </c>
      <c r="M1043" s="79"/>
      <c r="N1043" s="74"/>
      <c r="O1043" s="81" t="s">
        <v>2181</v>
      </c>
      <c r="P1043" s="83">
        <v>42919.155486111114</v>
      </c>
      <c r="Q1043" s="81" t="s">
        <v>2194</v>
      </c>
      <c r="R1043" s="81"/>
      <c r="S1043" s="81"/>
      <c r="T1043" s="81" t="s">
        <v>3482</v>
      </c>
      <c r="U1043" s="83">
        <v>42919.155486111114</v>
      </c>
      <c r="V1043" s="85" t="s">
        <v>4588</v>
      </c>
      <c r="W1043" s="81"/>
      <c r="X1043" s="81"/>
      <c r="Y1043" s="84" t="s">
        <v>6588</v>
      </c>
      <c r="Z1043" s="81"/>
    </row>
    <row r="1044" spans="1:26" x14ac:dyDescent="0.25">
      <c r="A1044" s="66" t="s">
        <v>808</v>
      </c>
      <c r="B1044" s="66" t="s">
        <v>808</v>
      </c>
      <c r="C1044" s="67"/>
      <c r="D1044" s="68"/>
      <c r="E1044" s="69"/>
      <c r="F1044" s="70"/>
      <c r="G1044" s="67"/>
      <c r="H1044" s="71"/>
      <c r="I1044" s="72"/>
      <c r="J1044" s="72"/>
      <c r="K1044" s="36"/>
      <c r="L1044" s="79">
        <v>1044</v>
      </c>
      <c r="M1044" s="79"/>
      <c r="N1044" s="74"/>
      <c r="O1044" s="81" t="s">
        <v>179</v>
      </c>
      <c r="P1044" s="83">
        <v>42919.155497685184</v>
      </c>
      <c r="Q1044" s="81" t="s">
        <v>2625</v>
      </c>
      <c r="R1044" s="81"/>
      <c r="S1044" s="81"/>
      <c r="T1044" s="81" t="s">
        <v>3475</v>
      </c>
      <c r="U1044" s="83">
        <v>42919.155497685184</v>
      </c>
      <c r="V1044" s="85" t="s">
        <v>4589</v>
      </c>
      <c r="W1044" s="81"/>
      <c r="X1044" s="81"/>
      <c r="Y1044" s="84" t="s">
        <v>6589</v>
      </c>
      <c r="Z1044" s="81"/>
    </row>
    <row r="1045" spans="1:26" x14ac:dyDescent="0.25">
      <c r="A1045" s="66" t="s">
        <v>809</v>
      </c>
      <c r="B1045" s="66" t="s">
        <v>1375</v>
      </c>
      <c r="C1045" s="67"/>
      <c r="D1045" s="68"/>
      <c r="E1045" s="69"/>
      <c r="F1045" s="70"/>
      <c r="G1045" s="67"/>
      <c r="H1045" s="71"/>
      <c r="I1045" s="72"/>
      <c r="J1045" s="72"/>
      <c r="K1045" s="36"/>
      <c r="L1045" s="79">
        <v>1045</v>
      </c>
      <c r="M1045" s="79"/>
      <c r="N1045" s="74"/>
      <c r="O1045" s="81" t="s">
        <v>2181</v>
      </c>
      <c r="P1045" s="83">
        <v>42919.155543981484</v>
      </c>
      <c r="Q1045" s="81" t="s">
        <v>2461</v>
      </c>
      <c r="R1045" s="81"/>
      <c r="S1045" s="81"/>
      <c r="T1045" s="81" t="s">
        <v>3475</v>
      </c>
      <c r="U1045" s="83">
        <v>42919.155543981484</v>
      </c>
      <c r="V1045" s="85" t="s">
        <v>4590</v>
      </c>
      <c r="W1045" s="81"/>
      <c r="X1045" s="81"/>
      <c r="Y1045" s="84" t="s">
        <v>6590</v>
      </c>
      <c r="Z1045" s="81"/>
    </row>
    <row r="1046" spans="1:26" x14ac:dyDescent="0.25">
      <c r="A1046" s="66" t="s">
        <v>810</v>
      </c>
      <c r="B1046" s="66" t="s">
        <v>1443</v>
      </c>
      <c r="C1046" s="67"/>
      <c r="D1046" s="68"/>
      <c r="E1046" s="69"/>
      <c r="F1046" s="70"/>
      <c r="G1046" s="67"/>
      <c r="H1046" s="71"/>
      <c r="I1046" s="72"/>
      <c r="J1046" s="72"/>
      <c r="K1046" s="36"/>
      <c r="L1046" s="79">
        <v>1046</v>
      </c>
      <c r="M1046" s="79"/>
      <c r="N1046" s="74"/>
      <c r="O1046" s="81" t="s">
        <v>2181</v>
      </c>
      <c r="P1046" s="83">
        <v>42919.155624999999</v>
      </c>
      <c r="Q1046" s="81" t="s">
        <v>2608</v>
      </c>
      <c r="R1046" s="81"/>
      <c r="S1046" s="81"/>
      <c r="T1046" s="81" t="s">
        <v>3609</v>
      </c>
      <c r="U1046" s="83">
        <v>42919.155624999999</v>
      </c>
      <c r="V1046" s="85" t="s">
        <v>4591</v>
      </c>
      <c r="W1046" s="81"/>
      <c r="X1046" s="81"/>
      <c r="Y1046" s="84" t="s">
        <v>6591</v>
      </c>
      <c r="Z1046" s="81"/>
    </row>
    <row r="1047" spans="1:26" x14ac:dyDescent="0.25">
      <c r="A1047" s="66" t="s">
        <v>811</v>
      </c>
      <c r="B1047" s="66" t="s">
        <v>811</v>
      </c>
      <c r="C1047" s="67"/>
      <c r="D1047" s="68"/>
      <c r="E1047" s="69"/>
      <c r="F1047" s="70"/>
      <c r="G1047" s="67"/>
      <c r="H1047" s="71"/>
      <c r="I1047" s="72"/>
      <c r="J1047" s="72"/>
      <c r="K1047" s="36"/>
      <c r="L1047" s="79">
        <v>1047</v>
      </c>
      <c r="M1047" s="79"/>
      <c r="N1047" s="74"/>
      <c r="O1047" s="81" t="s">
        <v>179</v>
      </c>
      <c r="P1047" s="83">
        <v>42919.155624999999</v>
      </c>
      <c r="Q1047" s="81" t="s">
        <v>2626</v>
      </c>
      <c r="R1047" s="81"/>
      <c r="S1047" s="81"/>
      <c r="T1047" s="81" t="s">
        <v>3618</v>
      </c>
      <c r="U1047" s="83">
        <v>42919.155624999999</v>
      </c>
      <c r="V1047" s="85" t="s">
        <v>4592</v>
      </c>
      <c r="W1047" s="81"/>
      <c r="X1047" s="81"/>
      <c r="Y1047" s="84" t="s">
        <v>6592</v>
      </c>
      <c r="Z1047" s="81"/>
    </row>
    <row r="1048" spans="1:26" x14ac:dyDescent="0.25">
      <c r="A1048" s="66" t="s">
        <v>812</v>
      </c>
      <c r="B1048" s="66" t="s">
        <v>812</v>
      </c>
      <c r="C1048" s="67"/>
      <c r="D1048" s="68"/>
      <c r="E1048" s="69"/>
      <c r="F1048" s="70"/>
      <c r="G1048" s="67"/>
      <c r="H1048" s="71"/>
      <c r="I1048" s="72"/>
      <c r="J1048" s="72"/>
      <c r="K1048" s="36"/>
      <c r="L1048" s="79">
        <v>1048</v>
      </c>
      <c r="M1048" s="79"/>
      <c r="N1048" s="74"/>
      <c r="O1048" s="81" t="s">
        <v>179</v>
      </c>
      <c r="P1048" s="83">
        <v>42919.155648148146</v>
      </c>
      <c r="Q1048" s="81" t="s">
        <v>2627</v>
      </c>
      <c r="R1048" s="81"/>
      <c r="S1048" s="81"/>
      <c r="T1048" s="81" t="s">
        <v>3475</v>
      </c>
      <c r="U1048" s="83">
        <v>42919.155648148146</v>
      </c>
      <c r="V1048" s="85" t="s">
        <v>4593</v>
      </c>
      <c r="W1048" s="81"/>
      <c r="X1048" s="81"/>
      <c r="Y1048" s="84" t="s">
        <v>6593</v>
      </c>
      <c r="Z1048" s="81"/>
    </row>
    <row r="1049" spans="1:26" x14ac:dyDescent="0.25">
      <c r="A1049" s="66" t="s">
        <v>813</v>
      </c>
      <c r="B1049" s="66" t="s">
        <v>1443</v>
      </c>
      <c r="C1049" s="67"/>
      <c r="D1049" s="68"/>
      <c r="E1049" s="69"/>
      <c r="F1049" s="70"/>
      <c r="G1049" s="67"/>
      <c r="H1049" s="71"/>
      <c r="I1049" s="72"/>
      <c r="J1049" s="72"/>
      <c r="K1049" s="36"/>
      <c r="L1049" s="79">
        <v>1049</v>
      </c>
      <c r="M1049" s="79"/>
      <c r="N1049" s="74"/>
      <c r="O1049" s="81" t="s">
        <v>2181</v>
      </c>
      <c r="P1049" s="83">
        <v>42919.155659722222</v>
      </c>
      <c r="Q1049" s="81" t="s">
        <v>2608</v>
      </c>
      <c r="R1049" s="81"/>
      <c r="S1049" s="81"/>
      <c r="T1049" s="81" t="s">
        <v>3609</v>
      </c>
      <c r="U1049" s="83">
        <v>42919.155659722222</v>
      </c>
      <c r="V1049" s="85" t="s">
        <v>4594</v>
      </c>
      <c r="W1049" s="81"/>
      <c r="X1049" s="81"/>
      <c r="Y1049" s="84" t="s">
        <v>6594</v>
      </c>
      <c r="Z1049" s="81"/>
    </row>
    <row r="1050" spans="1:26" x14ac:dyDescent="0.25">
      <c r="A1050" s="66" t="s">
        <v>814</v>
      </c>
      <c r="B1050" s="66" t="s">
        <v>1957</v>
      </c>
      <c r="C1050" s="67"/>
      <c r="D1050" s="68"/>
      <c r="E1050" s="69"/>
      <c r="F1050" s="70"/>
      <c r="G1050" s="67"/>
      <c r="H1050" s="71"/>
      <c r="I1050" s="72"/>
      <c r="J1050" s="72"/>
      <c r="K1050" s="36"/>
      <c r="L1050" s="79">
        <v>1050</v>
      </c>
      <c r="M1050" s="79"/>
      <c r="N1050" s="74"/>
      <c r="O1050" s="81" t="s">
        <v>2181</v>
      </c>
      <c r="P1050" s="83">
        <v>42919.155636574076</v>
      </c>
      <c r="Q1050" s="81" t="s">
        <v>2628</v>
      </c>
      <c r="R1050" s="81"/>
      <c r="S1050" s="81"/>
      <c r="T1050" s="81" t="s">
        <v>3475</v>
      </c>
      <c r="U1050" s="83">
        <v>42919.155636574076</v>
      </c>
      <c r="V1050" s="85" t="s">
        <v>4595</v>
      </c>
      <c r="W1050" s="81"/>
      <c r="X1050" s="81"/>
      <c r="Y1050" s="84" t="s">
        <v>6595</v>
      </c>
      <c r="Z1050" s="84" t="s">
        <v>7804</v>
      </c>
    </row>
    <row r="1051" spans="1:26" x14ac:dyDescent="0.25">
      <c r="A1051" s="66" t="s">
        <v>814</v>
      </c>
      <c r="B1051" s="66" t="s">
        <v>1957</v>
      </c>
      <c r="C1051" s="67"/>
      <c r="D1051" s="68"/>
      <c r="E1051" s="69"/>
      <c r="F1051" s="70"/>
      <c r="G1051" s="67"/>
      <c r="H1051" s="71"/>
      <c r="I1051" s="72"/>
      <c r="J1051" s="72"/>
      <c r="K1051" s="36"/>
      <c r="L1051" s="79">
        <v>1051</v>
      </c>
      <c r="M1051" s="79"/>
      <c r="N1051" s="74"/>
      <c r="O1051" s="81" t="s">
        <v>2181</v>
      </c>
      <c r="P1051" s="83">
        <v>42919.155694444446</v>
      </c>
      <c r="Q1051" s="81" t="s">
        <v>2629</v>
      </c>
      <c r="R1051" s="81"/>
      <c r="S1051" s="81"/>
      <c r="T1051" s="81" t="s">
        <v>3475</v>
      </c>
      <c r="U1051" s="83">
        <v>42919.155694444446</v>
      </c>
      <c r="V1051" s="85" t="s">
        <v>4596</v>
      </c>
      <c r="W1051" s="81"/>
      <c r="X1051" s="81"/>
      <c r="Y1051" s="84" t="s">
        <v>6596</v>
      </c>
      <c r="Z1051" s="81"/>
    </row>
    <row r="1052" spans="1:26" x14ac:dyDescent="0.25">
      <c r="A1052" s="66" t="s">
        <v>814</v>
      </c>
      <c r="B1052" s="66" t="s">
        <v>1958</v>
      </c>
      <c r="C1052" s="67"/>
      <c r="D1052" s="68"/>
      <c r="E1052" s="69"/>
      <c r="F1052" s="70"/>
      <c r="G1052" s="67"/>
      <c r="H1052" s="71"/>
      <c r="I1052" s="72"/>
      <c r="J1052" s="72"/>
      <c r="K1052" s="36"/>
      <c r="L1052" s="79">
        <v>1052</v>
      </c>
      <c r="M1052" s="79"/>
      <c r="N1052" s="74"/>
      <c r="O1052" s="81" t="s">
        <v>2182</v>
      </c>
      <c r="P1052" s="83">
        <v>42919.155636574076</v>
      </c>
      <c r="Q1052" s="81" t="s">
        <v>2628</v>
      </c>
      <c r="R1052" s="81"/>
      <c r="S1052" s="81"/>
      <c r="T1052" s="81" t="s">
        <v>3475</v>
      </c>
      <c r="U1052" s="83">
        <v>42919.155636574076</v>
      </c>
      <c r="V1052" s="85" t="s">
        <v>4595</v>
      </c>
      <c r="W1052" s="81"/>
      <c r="X1052" s="81"/>
      <c r="Y1052" s="84" t="s">
        <v>6595</v>
      </c>
      <c r="Z1052" s="84" t="s">
        <v>7804</v>
      </c>
    </row>
    <row r="1053" spans="1:26" x14ac:dyDescent="0.25">
      <c r="A1053" s="66" t="s">
        <v>814</v>
      </c>
      <c r="B1053" s="66" t="s">
        <v>1958</v>
      </c>
      <c r="C1053" s="67"/>
      <c r="D1053" s="68"/>
      <c r="E1053" s="69"/>
      <c r="F1053" s="70"/>
      <c r="G1053" s="67"/>
      <c r="H1053" s="71"/>
      <c r="I1053" s="72"/>
      <c r="J1053" s="72"/>
      <c r="K1053" s="36"/>
      <c r="L1053" s="79">
        <v>1053</v>
      </c>
      <c r="M1053" s="79"/>
      <c r="N1053" s="74"/>
      <c r="O1053" s="81" t="s">
        <v>2181</v>
      </c>
      <c r="P1053" s="83">
        <v>42919.155694444446</v>
      </c>
      <c r="Q1053" s="81" t="s">
        <v>2629</v>
      </c>
      <c r="R1053" s="81"/>
      <c r="S1053" s="81"/>
      <c r="T1053" s="81" t="s">
        <v>3475</v>
      </c>
      <c r="U1053" s="83">
        <v>42919.155694444446</v>
      </c>
      <c r="V1053" s="85" t="s">
        <v>4596</v>
      </c>
      <c r="W1053" s="81"/>
      <c r="X1053" s="81"/>
      <c r="Y1053" s="84" t="s">
        <v>6596</v>
      </c>
      <c r="Z1053" s="81"/>
    </row>
    <row r="1054" spans="1:26" x14ac:dyDescent="0.25">
      <c r="A1054" s="66" t="s">
        <v>815</v>
      </c>
      <c r="B1054" s="66" t="s">
        <v>1793</v>
      </c>
      <c r="C1054" s="67"/>
      <c r="D1054" s="68"/>
      <c r="E1054" s="69"/>
      <c r="F1054" s="70"/>
      <c r="G1054" s="67"/>
      <c r="H1054" s="71"/>
      <c r="I1054" s="72"/>
      <c r="J1054" s="72"/>
      <c r="K1054" s="36"/>
      <c r="L1054" s="79">
        <v>1054</v>
      </c>
      <c r="M1054" s="79"/>
      <c r="N1054" s="74"/>
      <c r="O1054" s="81" t="s">
        <v>2181</v>
      </c>
      <c r="P1054" s="83">
        <v>42919.155277777776</v>
      </c>
      <c r="Q1054" s="81" t="s">
        <v>2344</v>
      </c>
      <c r="R1054" s="81"/>
      <c r="S1054" s="81"/>
      <c r="T1054" s="81" t="s">
        <v>3538</v>
      </c>
      <c r="U1054" s="83">
        <v>42919.155277777776</v>
      </c>
      <c r="V1054" s="85" t="s">
        <v>4597</v>
      </c>
      <c r="W1054" s="81"/>
      <c r="X1054" s="81"/>
      <c r="Y1054" s="84" t="s">
        <v>6597</v>
      </c>
      <c r="Z1054" s="81"/>
    </row>
    <row r="1055" spans="1:26" x14ac:dyDescent="0.25">
      <c r="A1055" s="66" t="s">
        <v>815</v>
      </c>
      <c r="B1055" s="66" t="s">
        <v>1793</v>
      </c>
      <c r="C1055" s="67"/>
      <c r="D1055" s="68"/>
      <c r="E1055" s="69"/>
      <c r="F1055" s="70"/>
      <c r="G1055" s="67"/>
      <c r="H1055" s="71"/>
      <c r="I1055" s="72"/>
      <c r="J1055" s="72"/>
      <c r="K1055" s="36"/>
      <c r="L1055" s="79">
        <v>1055</v>
      </c>
      <c r="M1055" s="79"/>
      <c r="N1055" s="74"/>
      <c r="O1055" s="81" t="s">
        <v>2181</v>
      </c>
      <c r="P1055" s="83">
        <v>42919.155601851853</v>
      </c>
      <c r="Q1055" s="81" t="s">
        <v>2345</v>
      </c>
      <c r="R1055" s="81"/>
      <c r="S1055" s="81"/>
      <c r="T1055" s="81" t="s">
        <v>3539</v>
      </c>
      <c r="U1055" s="83">
        <v>42919.155601851853</v>
      </c>
      <c r="V1055" s="85" t="s">
        <v>4598</v>
      </c>
      <c r="W1055" s="81"/>
      <c r="X1055" s="81"/>
      <c r="Y1055" s="84" t="s">
        <v>6598</v>
      </c>
      <c r="Z1055" s="81"/>
    </row>
    <row r="1056" spans="1:26" x14ac:dyDescent="0.25">
      <c r="A1056" s="66" t="s">
        <v>815</v>
      </c>
      <c r="B1056" s="66" t="s">
        <v>1793</v>
      </c>
      <c r="C1056" s="67"/>
      <c r="D1056" s="68"/>
      <c r="E1056" s="69"/>
      <c r="F1056" s="70"/>
      <c r="G1056" s="67"/>
      <c r="H1056" s="71"/>
      <c r="I1056" s="72"/>
      <c r="J1056" s="72"/>
      <c r="K1056" s="36"/>
      <c r="L1056" s="79">
        <v>1056</v>
      </c>
      <c r="M1056" s="79"/>
      <c r="N1056" s="74"/>
      <c r="O1056" s="81" t="s">
        <v>2181</v>
      </c>
      <c r="P1056" s="83">
        <v>42919.155694444446</v>
      </c>
      <c r="Q1056" s="81" t="s">
        <v>2346</v>
      </c>
      <c r="R1056" s="81"/>
      <c r="S1056" s="81"/>
      <c r="T1056" s="81" t="s">
        <v>3540</v>
      </c>
      <c r="U1056" s="83">
        <v>42919.155694444446</v>
      </c>
      <c r="V1056" s="85" t="s">
        <v>4599</v>
      </c>
      <c r="W1056" s="81"/>
      <c r="X1056" s="81"/>
      <c r="Y1056" s="84" t="s">
        <v>6599</v>
      </c>
      <c r="Z1056" s="81"/>
    </row>
    <row r="1057" spans="1:26" x14ac:dyDescent="0.25">
      <c r="A1057" s="66" t="s">
        <v>816</v>
      </c>
      <c r="B1057" s="66" t="s">
        <v>1443</v>
      </c>
      <c r="C1057" s="67"/>
      <c r="D1057" s="68"/>
      <c r="E1057" s="69"/>
      <c r="F1057" s="70"/>
      <c r="G1057" s="67"/>
      <c r="H1057" s="71"/>
      <c r="I1057" s="72"/>
      <c r="J1057" s="72"/>
      <c r="K1057" s="36"/>
      <c r="L1057" s="79">
        <v>1057</v>
      </c>
      <c r="M1057" s="79"/>
      <c r="N1057" s="74"/>
      <c r="O1057" s="81" t="s">
        <v>2181</v>
      </c>
      <c r="P1057" s="83">
        <v>42919.155810185184</v>
      </c>
      <c r="Q1057" s="81" t="s">
        <v>2608</v>
      </c>
      <c r="R1057" s="81"/>
      <c r="S1057" s="81"/>
      <c r="T1057" s="81" t="s">
        <v>3609</v>
      </c>
      <c r="U1057" s="83">
        <v>42919.155810185184</v>
      </c>
      <c r="V1057" s="85" t="s">
        <v>4600</v>
      </c>
      <c r="W1057" s="81"/>
      <c r="X1057" s="81"/>
      <c r="Y1057" s="84" t="s">
        <v>6600</v>
      </c>
      <c r="Z1057" s="81"/>
    </row>
    <row r="1058" spans="1:26" x14ac:dyDescent="0.25">
      <c r="A1058" s="66" t="s">
        <v>817</v>
      </c>
      <c r="B1058" s="66" t="s">
        <v>1729</v>
      </c>
      <c r="C1058" s="67"/>
      <c r="D1058" s="68"/>
      <c r="E1058" s="69"/>
      <c r="F1058" s="70"/>
      <c r="G1058" s="67"/>
      <c r="H1058" s="71"/>
      <c r="I1058" s="72"/>
      <c r="J1058" s="72"/>
      <c r="K1058" s="36"/>
      <c r="L1058" s="79">
        <v>1058</v>
      </c>
      <c r="M1058" s="79"/>
      <c r="N1058" s="74"/>
      <c r="O1058" s="81" t="s">
        <v>2181</v>
      </c>
      <c r="P1058" s="83">
        <v>42919.155821759261</v>
      </c>
      <c r="Q1058" s="81" t="s">
        <v>2262</v>
      </c>
      <c r="R1058" s="81"/>
      <c r="S1058" s="81"/>
      <c r="T1058" s="81" t="s">
        <v>3475</v>
      </c>
      <c r="U1058" s="83">
        <v>42919.155821759261</v>
      </c>
      <c r="V1058" s="85" t="s">
        <v>4601</v>
      </c>
      <c r="W1058" s="81"/>
      <c r="X1058" s="81"/>
      <c r="Y1058" s="84" t="s">
        <v>6601</v>
      </c>
      <c r="Z1058" s="81"/>
    </row>
    <row r="1059" spans="1:26" x14ac:dyDescent="0.25">
      <c r="A1059" s="66" t="s">
        <v>818</v>
      </c>
      <c r="B1059" s="66" t="s">
        <v>818</v>
      </c>
      <c r="C1059" s="67"/>
      <c r="D1059" s="68"/>
      <c r="E1059" s="69"/>
      <c r="F1059" s="70"/>
      <c r="G1059" s="67"/>
      <c r="H1059" s="71"/>
      <c r="I1059" s="72"/>
      <c r="J1059" s="72"/>
      <c r="K1059" s="36"/>
      <c r="L1059" s="79">
        <v>1059</v>
      </c>
      <c r="M1059" s="79"/>
      <c r="N1059" s="74"/>
      <c r="O1059" s="81" t="s">
        <v>179</v>
      </c>
      <c r="P1059" s="83">
        <v>42919.155833333331</v>
      </c>
      <c r="Q1059" s="81" t="s">
        <v>2630</v>
      </c>
      <c r="R1059" s="81"/>
      <c r="S1059" s="81"/>
      <c r="T1059" s="81" t="s">
        <v>3619</v>
      </c>
      <c r="U1059" s="83">
        <v>42919.155833333331</v>
      </c>
      <c r="V1059" s="85" t="s">
        <v>4602</v>
      </c>
      <c r="W1059" s="81"/>
      <c r="X1059" s="81"/>
      <c r="Y1059" s="84" t="s">
        <v>6602</v>
      </c>
      <c r="Z1059" s="81"/>
    </row>
    <row r="1060" spans="1:26" x14ac:dyDescent="0.25">
      <c r="A1060" s="66" t="s">
        <v>819</v>
      </c>
      <c r="B1060" s="66" t="s">
        <v>1762</v>
      </c>
      <c r="C1060" s="67"/>
      <c r="D1060" s="68"/>
      <c r="E1060" s="69"/>
      <c r="F1060" s="70"/>
      <c r="G1060" s="67"/>
      <c r="H1060" s="71"/>
      <c r="I1060" s="72"/>
      <c r="J1060" s="72"/>
      <c r="K1060" s="36"/>
      <c r="L1060" s="79">
        <v>1060</v>
      </c>
      <c r="M1060" s="79"/>
      <c r="N1060" s="74"/>
      <c r="O1060" s="81" t="s">
        <v>2181</v>
      </c>
      <c r="P1060" s="83">
        <v>42919.155856481484</v>
      </c>
      <c r="Q1060" s="81" t="s">
        <v>2631</v>
      </c>
      <c r="R1060" s="85" t="s">
        <v>3269</v>
      </c>
      <c r="S1060" s="81" t="s">
        <v>3412</v>
      </c>
      <c r="T1060" s="81" t="s">
        <v>3475</v>
      </c>
      <c r="U1060" s="83">
        <v>42919.155856481484</v>
      </c>
      <c r="V1060" s="85" t="s">
        <v>4603</v>
      </c>
      <c r="W1060" s="81"/>
      <c r="X1060" s="81"/>
      <c r="Y1060" s="84" t="s">
        <v>6603</v>
      </c>
      <c r="Z1060" s="81"/>
    </row>
    <row r="1061" spans="1:26" x14ac:dyDescent="0.25">
      <c r="A1061" s="66" t="s">
        <v>819</v>
      </c>
      <c r="B1061" s="66" t="s">
        <v>1959</v>
      </c>
      <c r="C1061" s="67"/>
      <c r="D1061" s="68"/>
      <c r="E1061" s="69"/>
      <c r="F1061" s="70"/>
      <c r="G1061" s="67"/>
      <c r="H1061" s="71"/>
      <c r="I1061" s="72"/>
      <c r="J1061" s="72"/>
      <c r="K1061" s="36"/>
      <c r="L1061" s="79">
        <v>1061</v>
      </c>
      <c r="M1061" s="79"/>
      <c r="N1061" s="74"/>
      <c r="O1061" s="81" t="s">
        <v>2181</v>
      </c>
      <c r="P1061" s="83">
        <v>42919.155856481484</v>
      </c>
      <c r="Q1061" s="81" t="s">
        <v>2631</v>
      </c>
      <c r="R1061" s="85" t="s">
        <v>3269</v>
      </c>
      <c r="S1061" s="81" t="s">
        <v>3412</v>
      </c>
      <c r="T1061" s="81" t="s">
        <v>3475</v>
      </c>
      <c r="U1061" s="83">
        <v>42919.155856481484</v>
      </c>
      <c r="V1061" s="85" t="s">
        <v>4603</v>
      </c>
      <c r="W1061" s="81"/>
      <c r="X1061" s="81"/>
      <c r="Y1061" s="84" t="s">
        <v>6603</v>
      </c>
      <c r="Z1061" s="81"/>
    </row>
    <row r="1062" spans="1:26" x14ac:dyDescent="0.25">
      <c r="A1062" s="66" t="s">
        <v>819</v>
      </c>
      <c r="B1062" s="66" t="s">
        <v>1960</v>
      </c>
      <c r="C1062" s="67"/>
      <c r="D1062" s="68"/>
      <c r="E1062" s="69"/>
      <c r="F1062" s="70"/>
      <c r="G1062" s="67"/>
      <c r="H1062" s="71"/>
      <c r="I1062" s="72"/>
      <c r="J1062" s="72"/>
      <c r="K1062" s="36"/>
      <c r="L1062" s="79">
        <v>1062</v>
      </c>
      <c r="M1062" s="79"/>
      <c r="N1062" s="74"/>
      <c r="O1062" s="81" t="s">
        <v>2181</v>
      </c>
      <c r="P1062" s="83">
        <v>42919.155856481484</v>
      </c>
      <c r="Q1062" s="81" t="s">
        <v>2631</v>
      </c>
      <c r="R1062" s="85" t="s">
        <v>3269</v>
      </c>
      <c r="S1062" s="81" t="s">
        <v>3412</v>
      </c>
      <c r="T1062" s="81" t="s">
        <v>3475</v>
      </c>
      <c r="U1062" s="83">
        <v>42919.155856481484</v>
      </c>
      <c r="V1062" s="85" t="s">
        <v>4603</v>
      </c>
      <c r="W1062" s="81"/>
      <c r="X1062" s="81"/>
      <c r="Y1062" s="84" t="s">
        <v>6603</v>
      </c>
      <c r="Z1062" s="81"/>
    </row>
    <row r="1063" spans="1:26" x14ac:dyDescent="0.25">
      <c r="A1063" s="66" t="s">
        <v>819</v>
      </c>
      <c r="B1063" s="66" t="s">
        <v>1961</v>
      </c>
      <c r="C1063" s="67"/>
      <c r="D1063" s="68"/>
      <c r="E1063" s="69"/>
      <c r="F1063" s="70"/>
      <c r="G1063" s="67"/>
      <c r="H1063" s="71"/>
      <c r="I1063" s="72"/>
      <c r="J1063" s="72"/>
      <c r="K1063" s="36"/>
      <c r="L1063" s="79">
        <v>1063</v>
      </c>
      <c r="M1063" s="79"/>
      <c r="N1063" s="74"/>
      <c r="O1063" s="81" t="s">
        <v>2181</v>
      </c>
      <c r="P1063" s="83">
        <v>42919.155856481484</v>
      </c>
      <c r="Q1063" s="81" t="s">
        <v>2631</v>
      </c>
      <c r="R1063" s="85" t="s">
        <v>3269</v>
      </c>
      <c r="S1063" s="81" t="s">
        <v>3412</v>
      </c>
      <c r="T1063" s="81" t="s">
        <v>3475</v>
      </c>
      <c r="U1063" s="83">
        <v>42919.155856481484</v>
      </c>
      <c r="V1063" s="85" t="s">
        <v>4603</v>
      </c>
      <c r="W1063" s="81"/>
      <c r="X1063" s="81"/>
      <c r="Y1063" s="84" t="s">
        <v>6603</v>
      </c>
      <c r="Z1063" s="81"/>
    </row>
    <row r="1064" spans="1:26" x14ac:dyDescent="0.25">
      <c r="A1064" s="66" t="s">
        <v>819</v>
      </c>
      <c r="B1064" s="66" t="s">
        <v>1677</v>
      </c>
      <c r="C1064" s="67"/>
      <c r="D1064" s="68"/>
      <c r="E1064" s="69"/>
      <c r="F1064" s="70"/>
      <c r="G1064" s="67"/>
      <c r="H1064" s="71"/>
      <c r="I1064" s="72"/>
      <c r="J1064" s="72"/>
      <c r="K1064" s="36"/>
      <c r="L1064" s="79">
        <v>1064</v>
      </c>
      <c r="M1064" s="79"/>
      <c r="N1064" s="74"/>
      <c r="O1064" s="81" t="s">
        <v>2181</v>
      </c>
      <c r="P1064" s="83">
        <v>42919.155856481484</v>
      </c>
      <c r="Q1064" s="81" t="s">
        <v>2631</v>
      </c>
      <c r="R1064" s="85" t="s">
        <v>3269</v>
      </c>
      <c r="S1064" s="81" t="s">
        <v>3412</v>
      </c>
      <c r="T1064" s="81" t="s">
        <v>3475</v>
      </c>
      <c r="U1064" s="83">
        <v>42919.155856481484</v>
      </c>
      <c r="V1064" s="85" t="s">
        <v>4603</v>
      </c>
      <c r="W1064" s="81"/>
      <c r="X1064" s="81"/>
      <c r="Y1064" s="84" t="s">
        <v>6603</v>
      </c>
      <c r="Z1064" s="81"/>
    </row>
    <row r="1065" spans="1:26" x14ac:dyDescent="0.25">
      <c r="A1065" s="66" t="s">
        <v>819</v>
      </c>
      <c r="B1065" s="66" t="s">
        <v>1642</v>
      </c>
      <c r="C1065" s="67"/>
      <c r="D1065" s="68"/>
      <c r="E1065" s="69"/>
      <c r="F1065" s="70"/>
      <c r="G1065" s="67"/>
      <c r="H1065" s="71"/>
      <c r="I1065" s="72"/>
      <c r="J1065" s="72"/>
      <c r="K1065" s="36"/>
      <c r="L1065" s="79">
        <v>1065</v>
      </c>
      <c r="M1065" s="79"/>
      <c r="N1065" s="74"/>
      <c r="O1065" s="81" t="s">
        <v>2181</v>
      </c>
      <c r="P1065" s="83">
        <v>42919.155856481484</v>
      </c>
      <c r="Q1065" s="81" t="s">
        <v>2631</v>
      </c>
      <c r="R1065" s="85" t="s">
        <v>3269</v>
      </c>
      <c r="S1065" s="81" t="s">
        <v>3412</v>
      </c>
      <c r="T1065" s="81" t="s">
        <v>3475</v>
      </c>
      <c r="U1065" s="83">
        <v>42919.155856481484</v>
      </c>
      <c r="V1065" s="85" t="s">
        <v>4603</v>
      </c>
      <c r="W1065" s="81"/>
      <c r="X1065" s="81"/>
      <c r="Y1065" s="84" t="s">
        <v>6603</v>
      </c>
      <c r="Z1065" s="81"/>
    </row>
    <row r="1066" spans="1:26" x14ac:dyDescent="0.25">
      <c r="A1066" s="66" t="s">
        <v>820</v>
      </c>
      <c r="B1066" s="66" t="s">
        <v>1602</v>
      </c>
      <c r="C1066" s="67"/>
      <c r="D1066" s="68"/>
      <c r="E1066" s="69"/>
      <c r="F1066" s="70"/>
      <c r="G1066" s="67"/>
      <c r="H1066" s="71"/>
      <c r="I1066" s="72"/>
      <c r="J1066" s="72"/>
      <c r="K1066" s="36"/>
      <c r="L1066" s="79">
        <v>1066</v>
      </c>
      <c r="M1066" s="79"/>
      <c r="N1066" s="74"/>
      <c r="O1066" s="81" t="s">
        <v>2181</v>
      </c>
      <c r="P1066" s="83">
        <v>42919.155856481484</v>
      </c>
      <c r="Q1066" s="81" t="s">
        <v>2607</v>
      </c>
      <c r="R1066" s="81"/>
      <c r="S1066" s="81"/>
      <c r="T1066" s="81" t="s">
        <v>3542</v>
      </c>
      <c r="U1066" s="83">
        <v>42919.155856481484</v>
      </c>
      <c r="V1066" s="85" t="s">
        <v>4604</v>
      </c>
      <c r="W1066" s="81"/>
      <c r="X1066" s="81"/>
      <c r="Y1066" s="84" t="s">
        <v>6604</v>
      </c>
      <c r="Z1066" s="81"/>
    </row>
    <row r="1067" spans="1:26" x14ac:dyDescent="0.25">
      <c r="A1067" s="66" t="s">
        <v>821</v>
      </c>
      <c r="B1067" s="66" t="s">
        <v>1661</v>
      </c>
      <c r="C1067" s="67"/>
      <c r="D1067" s="68"/>
      <c r="E1067" s="69"/>
      <c r="F1067" s="70"/>
      <c r="G1067" s="67"/>
      <c r="H1067" s="71"/>
      <c r="I1067" s="72"/>
      <c r="J1067" s="72"/>
      <c r="K1067" s="36"/>
      <c r="L1067" s="79">
        <v>1067</v>
      </c>
      <c r="M1067" s="79"/>
      <c r="N1067" s="74"/>
      <c r="O1067" s="81" t="s">
        <v>2181</v>
      </c>
      <c r="P1067" s="83">
        <v>42919.155902777777</v>
      </c>
      <c r="Q1067" s="81" t="s">
        <v>2454</v>
      </c>
      <c r="R1067" s="81"/>
      <c r="S1067" s="81"/>
      <c r="T1067" s="81" t="s">
        <v>3561</v>
      </c>
      <c r="U1067" s="83">
        <v>42919.155902777777</v>
      </c>
      <c r="V1067" s="85" t="s">
        <v>4605</v>
      </c>
      <c r="W1067" s="81"/>
      <c r="X1067" s="81"/>
      <c r="Y1067" s="84" t="s">
        <v>6605</v>
      </c>
      <c r="Z1067" s="81"/>
    </row>
    <row r="1068" spans="1:26" x14ac:dyDescent="0.25">
      <c r="A1068" s="66" t="s">
        <v>822</v>
      </c>
      <c r="B1068" s="66" t="s">
        <v>1962</v>
      </c>
      <c r="C1068" s="67"/>
      <c r="D1068" s="68"/>
      <c r="E1068" s="69"/>
      <c r="F1068" s="70"/>
      <c r="G1068" s="67"/>
      <c r="H1068" s="71"/>
      <c r="I1068" s="72"/>
      <c r="J1068" s="72"/>
      <c r="K1068" s="36"/>
      <c r="L1068" s="79">
        <v>1068</v>
      </c>
      <c r="M1068" s="79"/>
      <c r="N1068" s="74"/>
      <c r="O1068" s="81" t="s">
        <v>2181</v>
      </c>
      <c r="P1068" s="83">
        <v>42919.155902777777</v>
      </c>
      <c r="Q1068" s="81" t="s">
        <v>2632</v>
      </c>
      <c r="R1068" s="81"/>
      <c r="S1068" s="81"/>
      <c r="T1068" s="81" t="s">
        <v>3475</v>
      </c>
      <c r="U1068" s="83">
        <v>42919.155902777777</v>
      </c>
      <c r="V1068" s="85" t="s">
        <v>4606</v>
      </c>
      <c r="W1068" s="81"/>
      <c r="X1068" s="81"/>
      <c r="Y1068" s="84" t="s">
        <v>6606</v>
      </c>
      <c r="Z1068" s="81"/>
    </row>
    <row r="1069" spans="1:26" x14ac:dyDescent="0.25">
      <c r="A1069" s="66" t="s">
        <v>823</v>
      </c>
      <c r="B1069" s="66" t="s">
        <v>1904</v>
      </c>
      <c r="C1069" s="67"/>
      <c r="D1069" s="68"/>
      <c r="E1069" s="69"/>
      <c r="F1069" s="70"/>
      <c r="G1069" s="67"/>
      <c r="H1069" s="71"/>
      <c r="I1069" s="72"/>
      <c r="J1069" s="72"/>
      <c r="K1069" s="36"/>
      <c r="L1069" s="79">
        <v>1069</v>
      </c>
      <c r="M1069" s="79"/>
      <c r="N1069" s="74"/>
      <c r="O1069" s="81" t="s">
        <v>2181</v>
      </c>
      <c r="P1069" s="83">
        <v>42919.1559837963</v>
      </c>
      <c r="Q1069" s="81" t="s">
        <v>2548</v>
      </c>
      <c r="R1069" s="81"/>
      <c r="S1069" s="81"/>
      <c r="T1069" s="81" t="s">
        <v>3475</v>
      </c>
      <c r="U1069" s="83">
        <v>42919.1559837963</v>
      </c>
      <c r="V1069" s="85" t="s">
        <v>4607</v>
      </c>
      <c r="W1069" s="81"/>
      <c r="X1069" s="81"/>
      <c r="Y1069" s="84" t="s">
        <v>6607</v>
      </c>
      <c r="Z1069" s="81"/>
    </row>
    <row r="1070" spans="1:26" x14ac:dyDescent="0.25">
      <c r="A1070" s="66" t="s">
        <v>824</v>
      </c>
      <c r="B1070" s="66" t="s">
        <v>1963</v>
      </c>
      <c r="C1070" s="67"/>
      <c r="D1070" s="68"/>
      <c r="E1070" s="69"/>
      <c r="F1070" s="70"/>
      <c r="G1070" s="67"/>
      <c r="H1070" s="71"/>
      <c r="I1070" s="72"/>
      <c r="J1070" s="72"/>
      <c r="K1070" s="36"/>
      <c r="L1070" s="79">
        <v>1070</v>
      </c>
      <c r="M1070" s="79"/>
      <c r="N1070" s="74"/>
      <c r="O1070" s="81" t="s">
        <v>2181</v>
      </c>
      <c r="P1070" s="83">
        <v>42919.1559837963</v>
      </c>
      <c r="Q1070" s="81" t="s">
        <v>2633</v>
      </c>
      <c r="R1070" s="81"/>
      <c r="S1070" s="81"/>
      <c r="T1070" s="81" t="s">
        <v>3620</v>
      </c>
      <c r="U1070" s="83">
        <v>42919.1559837963</v>
      </c>
      <c r="V1070" s="85" t="s">
        <v>4608</v>
      </c>
      <c r="W1070" s="81"/>
      <c r="X1070" s="81"/>
      <c r="Y1070" s="84" t="s">
        <v>6608</v>
      </c>
      <c r="Z1070" s="81"/>
    </row>
    <row r="1071" spans="1:26" x14ac:dyDescent="0.25">
      <c r="A1071" s="66" t="s">
        <v>825</v>
      </c>
      <c r="B1071" s="66" t="s">
        <v>1758</v>
      </c>
      <c r="C1071" s="67"/>
      <c r="D1071" s="68"/>
      <c r="E1071" s="69"/>
      <c r="F1071" s="70"/>
      <c r="G1071" s="67"/>
      <c r="H1071" s="71"/>
      <c r="I1071" s="72"/>
      <c r="J1071" s="72"/>
      <c r="K1071" s="36"/>
      <c r="L1071" s="79">
        <v>1071</v>
      </c>
      <c r="M1071" s="79"/>
      <c r="N1071" s="74"/>
      <c r="O1071" s="81" t="s">
        <v>2181</v>
      </c>
      <c r="P1071" s="83">
        <v>42919.155995370369</v>
      </c>
      <c r="Q1071" s="81" t="s">
        <v>2291</v>
      </c>
      <c r="R1071" s="81"/>
      <c r="S1071" s="81"/>
      <c r="T1071" s="81" t="s">
        <v>3475</v>
      </c>
      <c r="U1071" s="83">
        <v>42919.155995370369</v>
      </c>
      <c r="V1071" s="85" t="s">
        <v>4609</v>
      </c>
      <c r="W1071" s="81"/>
      <c r="X1071" s="81"/>
      <c r="Y1071" s="84" t="s">
        <v>6609</v>
      </c>
      <c r="Z1071" s="81"/>
    </row>
    <row r="1072" spans="1:26" x14ac:dyDescent="0.25">
      <c r="A1072" s="66" t="s">
        <v>826</v>
      </c>
      <c r="B1072" s="66" t="s">
        <v>1871</v>
      </c>
      <c r="C1072" s="67"/>
      <c r="D1072" s="68"/>
      <c r="E1072" s="69"/>
      <c r="F1072" s="70"/>
      <c r="G1072" s="67"/>
      <c r="H1072" s="71"/>
      <c r="I1072" s="72"/>
      <c r="J1072" s="72"/>
      <c r="K1072" s="36"/>
      <c r="L1072" s="79">
        <v>1072</v>
      </c>
      <c r="M1072" s="79"/>
      <c r="N1072" s="74"/>
      <c r="O1072" s="81" t="s">
        <v>2181</v>
      </c>
      <c r="P1072" s="83">
        <v>42919.156006944446</v>
      </c>
      <c r="Q1072" s="81" t="s">
        <v>2492</v>
      </c>
      <c r="R1072" s="81"/>
      <c r="S1072" s="81"/>
      <c r="T1072" s="81" t="s">
        <v>3475</v>
      </c>
      <c r="U1072" s="83">
        <v>42919.156006944446</v>
      </c>
      <c r="V1072" s="85" t="s">
        <v>4610</v>
      </c>
      <c r="W1072" s="81"/>
      <c r="X1072" s="81"/>
      <c r="Y1072" s="84" t="s">
        <v>6610</v>
      </c>
      <c r="Z1072" s="81"/>
    </row>
    <row r="1073" spans="1:26" x14ac:dyDescent="0.25">
      <c r="A1073" s="66" t="s">
        <v>826</v>
      </c>
      <c r="B1073" s="66" t="s">
        <v>1668</v>
      </c>
      <c r="C1073" s="67"/>
      <c r="D1073" s="68"/>
      <c r="E1073" s="69"/>
      <c r="F1073" s="70"/>
      <c r="G1073" s="67"/>
      <c r="H1073" s="71"/>
      <c r="I1073" s="72"/>
      <c r="J1073" s="72"/>
      <c r="K1073" s="36"/>
      <c r="L1073" s="79">
        <v>1073</v>
      </c>
      <c r="M1073" s="79"/>
      <c r="N1073" s="74"/>
      <c r="O1073" s="81" t="s">
        <v>2181</v>
      </c>
      <c r="P1073" s="83">
        <v>42919.156006944446</v>
      </c>
      <c r="Q1073" s="81" t="s">
        <v>2492</v>
      </c>
      <c r="R1073" s="81"/>
      <c r="S1073" s="81"/>
      <c r="T1073" s="81" t="s">
        <v>3475</v>
      </c>
      <c r="U1073" s="83">
        <v>42919.156006944446</v>
      </c>
      <c r="V1073" s="85" t="s">
        <v>4610</v>
      </c>
      <c r="W1073" s="81"/>
      <c r="X1073" s="81"/>
      <c r="Y1073" s="84" t="s">
        <v>6610</v>
      </c>
      <c r="Z1073" s="81"/>
    </row>
    <row r="1074" spans="1:26" x14ac:dyDescent="0.25">
      <c r="A1074" s="66" t="s">
        <v>827</v>
      </c>
      <c r="B1074" s="66" t="s">
        <v>827</v>
      </c>
      <c r="C1074" s="67"/>
      <c r="D1074" s="68"/>
      <c r="E1074" s="69"/>
      <c r="F1074" s="70"/>
      <c r="G1074" s="67"/>
      <c r="H1074" s="71"/>
      <c r="I1074" s="72"/>
      <c r="J1074" s="72"/>
      <c r="K1074" s="36"/>
      <c r="L1074" s="79">
        <v>1074</v>
      </c>
      <c r="M1074" s="79"/>
      <c r="N1074" s="74"/>
      <c r="O1074" s="81" t="s">
        <v>179</v>
      </c>
      <c r="P1074" s="83">
        <v>42919.156006944446</v>
      </c>
      <c r="Q1074" s="81" t="s">
        <v>2634</v>
      </c>
      <c r="R1074" s="81"/>
      <c r="S1074" s="81"/>
      <c r="T1074" s="81" t="s">
        <v>3475</v>
      </c>
      <c r="U1074" s="83">
        <v>42919.156006944446</v>
      </c>
      <c r="V1074" s="85" t="s">
        <v>4611</v>
      </c>
      <c r="W1074" s="81"/>
      <c r="X1074" s="81"/>
      <c r="Y1074" s="84" t="s">
        <v>6611</v>
      </c>
      <c r="Z1074" s="81"/>
    </row>
    <row r="1075" spans="1:26" x14ac:dyDescent="0.25">
      <c r="A1075" s="66" t="s">
        <v>828</v>
      </c>
      <c r="B1075" s="66" t="s">
        <v>1964</v>
      </c>
      <c r="C1075" s="67"/>
      <c r="D1075" s="68"/>
      <c r="E1075" s="69"/>
      <c r="F1075" s="70"/>
      <c r="G1075" s="67"/>
      <c r="H1075" s="71"/>
      <c r="I1075" s="72"/>
      <c r="J1075" s="72"/>
      <c r="K1075" s="36"/>
      <c r="L1075" s="79">
        <v>1075</v>
      </c>
      <c r="M1075" s="79"/>
      <c r="N1075" s="74"/>
      <c r="O1075" s="81" t="s">
        <v>2181</v>
      </c>
      <c r="P1075" s="83">
        <v>42919.149421296293</v>
      </c>
      <c r="Q1075" s="81" t="s">
        <v>2635</v>
      </c>
      <c r="R1075" s="81"/>
      <c r="S1075" s="81"/>
      <c r="T1075" s="81" t="s">
        <v>3475</v>
      </c>
      <c r="U1075" s="83">
        <v>42919.149421296293</v>
      </c>
      <c r="V1075" s="85" t="s">
        <v>4612</v>
      </c>
      <c r="W1075" s="81"/>
      <c r="X1075" s="81"/>
      <c r="Y1075" s="84" t="s">
        <v>6612</v>
      </c>
      <c r="Z1075" s="81"/>
    </row>
    <row r="1076" spans="1:26" x14ac:dyDescent="0.25">
      <c r="A1076" s="66" t="s">
        <v>828</v>
      </c>
      <c r="B1076" s="66" t="s">
        <v>1965</v>
      </c>
      <c r="C1076" s="67"/>
      <c r="D1076" s="68"/>
      <c r="E1076" s="69"/>
      <c r="F1076" s="70"/>
      <c r="G1076" s="67"/>
      <c r="H1076" s="71"/>
      <c r="I1076" s="72"/>
      <c r="J1076" s="72"/>
      <c r="K1076" s="36"/>
      <c r="L1076" s="79">
        <v>1076</v>
      </c>
      <c r="M1076" s="79"/>
      <c r="N1076" s="74"/>
      <c r="O1076" s="81" t="s">
        <v>2181</v>
      </c>
      <c r="P1076" s="83">
        <v>42919.156099537038</v>
      </c>
      <c r="Q1076" s="81" t="s">
        <v>2636</v>
      </c>
      <c r="R1076" s="81"/>
      <c r="S1076" s="81"/>
      <c r="T1076" s="81" t="s">
        <v>3479</v>
      </c>
      <c r="U1076" s="83">
        <v>42919.156099537038</v>
      </c>
      <c r="V1076" s="85" t="s">
        <v>4613</v>
      </c>
      <c r="W1076" s="81"/>
      <c r="X1076" s="81"/>
      <c r="Y1076" s="84" t="s">
        <v>6613</v>
      </c>
      <c r="Z1076" s="81"/>
    </row>
    <row r="1077" spans="1:26" x14ac:dyDescent="0.25">
      <c r="A1077" s="66" t="s">
        <v>828</v>
      </c>
      <c r="B1077" s="66" t="s">
        <v>1672</v>
      </c>
      <c r="C1077" s="67"/>
      <c r="D1077" s="68"/>
      <c r="E1077" s="69"/>
      <c r="F1077" s="70"/>
      <c r="G1077" s="67"/>
      <c r="H1077" s="71"/>
      <c r="I1077" s="72"/>
      <c r="J1077" s="72"/>
      <c r="K1077" s="36"/>
      <c r="L1077" s="79">
        <v>1077</v>
      </c>
      <c r="M1077" s="79"/>
      <c r="N1077" s="74"/>
      <c r="O1077" s="81" t="s">
        <v>2181</v>
      </c>
      <c r="P1077" s="83">
        <v>42919.141168981485</v>
      </c>
      <c r="Q1077" s="81" t="s">
        <v>2194</v>
      </c>
      <c r="R1077" s="81"/>
      <c r="S1077" s="81"/>
      <c r="T1077" s="81" t="s">
        <v>3482</v>
      </c>
      <c r="U1077" s="83">
        <v>42919.141168981485</v>
      </c>
      <c r="V1077" s="85" t="s">
        <v>4614</v>
      </c>
      <c r="W1077" s="81"/>
      <c r="X1077" s="81"/>
      <c r="Y1077" s="84" t="s">
        <v>6614</v>
      </c>
      <c r="Z1077" s="81"/>
    </row>
    <row r="1078" spans="1:26" x14ac:dyDescent="0.25">
      <c r="A1078" s="66" t="s">
        <v>828</v>
      </c>
      <c r="B1078" s="66" t="s">
        <v>1698</v>
      </c>
      <c r="C1078" s="67"/>
      <c r="D1078" s="68"/>
      <c r="E1078" s="69"/>
      <c r="F1078" s="70"/>
      <c r="G1078" s="67"/>
      <c r="H1078" s="71"/>
      <c r="I1078" s="72"/>
      <c r="J1078" s="72"/>
      <c r="K1078" s="36"/>
      <c r="L1078" s="79">
        <v>1078</v>
      </c>
      <c r="M1078" s="79"/>
      <c r="N1078" s="74"/>
      <c r="O1078" s="81" t="s">
        <v>2181</v>
      </c>
      <c r="P1078" s="83">
        <v>42919.149421296293</v>
      </c>
      <c r="Q1078" s="81" t="s">
        <v>2635</v>
      </c>
      <c r="R1078" s="81"/>
      <c r="S1078" s="81"/>
      <c r="T1078" s="81" t="s">
        <v>3475</v>
      </c>
      <c r="U1078" s="83">
        <v>42919.149421296293</v>
      </c>
      <c r="V1078" s="85" t="s">
        <v>4612</v>
      </c>
      <c r="W1078" s="81"/>
      <c r="X1078" s="81"/>
      <c r="Y1078" s="84" t="s">
        <v>6612</v>
      </c>
      <c r="Z1078" s="81"/>
    </row>
    <row r="1079" spans="1:26" x14ac:dyDescent="0.25">
      <c r="A1079" s="66" t="s">
        <v>828</v>
      </c>
      <c r="B1079" s="66" t="s">
        <v>1901</v>
      </c>
      <c r="C1079" s="67"/>
      <c r="D1079" s="68"/>
      <c r="E1079" s="69"/>
      <c r="F1079" s="70"/>
      <c r="G1079" s="67"/>
      <c r="H1079" s="71"/>
      <c r="I1079" s="72"/>
      <c r="J1079" s="72"/>
      <c r="K1079" s="36"/>
      <c r="L1079" s="79">
        <v>1079</v>
      </c>
      <c r="M1079" s="79"/>
      <c r="N1079" s="74"/>
      <c r="O1079" s="81" t="s">
        <v>2181</v>
      </c>
      <c r="P1079" s="83">
        <v>42919.149421296293</v>
      </c>
      <c r="Q1079" s="81" t="s">
        <v>2635</v>
      </c>
      <c r="R1079" s="81"/>
      <c r="S1079" s="81"/>
      <c r="T1079" s="81" t="s">
        <v>3475</v>
      </c>
      <c r="U1079" s="83">
        <v>42919.149421296293</v>
      </c>
      <c r="V1079" s="85" t="s">
        <v>4612</v>
      </c>
      <c r="W1079" s="81"/>
      <c r="X1079" s="81"/>
      <c r="Y1079" s="84" t="s">
        <v>6612</v>
      </c>
      <c r="Z1079" s="81"/>
    </row>
    <row r="1080" spans="1:26" x14ac:dyDescent="0.25">
      <c r="A1080" s="66" t="s">
        <v>828</v>
      </c>
      <c r="B1080" s="66" t="s">
        <v>1664</v>
      </c>
      <c r="C1080" s="67"/>
      <c r="D1080" s="68"/>
      <c r="E1080" s="69"/>
      <c r="F1080" s="70"/>
      <c r="G1080" s="67"/>
      <c r="H1080" s="71"/>
      <c r="I1080" s="72"/>
      <c r="J1080" s="72"/>
      <c r="K1080" s="36"/>
      <c r="L1080" s="79">
        <v>1080</v>
      </c>
      <c r="M1080" s="79"/>
      <c r="N1080" s="74"/>
      <c r="O1080" s="81" t="s">
        <v>2181</v>
      </c>
      <c r="P1080" s="83">
        <v>42919.156099537038</v>
      </c>
      <c r="Q1080" s="81" t="s">
        <v>2636</v>
      </c>
      <c r="R1080" s="81"/>
      <c r="S1080" s="81"/>
      <c r="T1080" s="81" t="s">
        <v>3479</v>
      </c>
      <c r="U1080" s="83">
        <v>42919.156099537038</v>
      </c>
      <c r="V1080" s="85" t="s">
        <v>4613</v>
      </c>
      <c r="W1080" s="81"/>
      <c r="X1080" s="81"/>
      <c r="Y1080" s="84" t="s">
        <v>6613</v>
      </c>
      <c r="Z1080" s="81"/>
    </row>
    <row r="1081" spans="1:26" x14ac:dyDescent="0.25">
      <c r="A1081" s="66" t="s">
        <v>828</v>
      </c>
      <c r="B1081" s="66" t="s">
        <v>1901</v>
      </c>
      <c r="C1081" s="67"/>
      <c r="D1081" s="68"/>
      <c r="E1081" s="69"/>
      <c r="F1081" s="70"/>
      <c r="G1081" s="67"/>
      <c r="H1081" s="71"/>
      <c r="I1081" s="72"/>
      <c r="J1081" s="72"/>
      <c r="K1081" s="36"/>
      <c r="L1081" s="79">
        <v>1081</v>
      </c>
      <c r="M1081" s="79"/>
      <c r="N1081" s="74"/>
      <c r="O1081" s="81" t="s">
        <v>2181</v>
      </c>
      <c r="P1081" s="83">
        <v>42919.156099537038</v>
      </c>
      <c r="Q1081" s="81" t="s">
        <v>2636</v>
      </c>
      <c r="R1081" s="81"/>
      <c r="S1081" s="81"/>
      <c r="T1081" s="81" t="s">
        <v>3479</v>
      </c>
      <c r="U1081" s="83">
        <v>42919.156099537038</v>
      </c>
      <c r="V1081" s="85" t="s">
        <v>4613</v>
      </c>
      <c r="W1081" s="81"/>
      <c r="X1081" s="81"/>
      <c r="Y1081" s="84" t="s">
        <v>6613</v>
      </c>
      <c r="Z1081" s="81"/>
    </row>
    <row r="1082" spans="1:26" x14ac:dyDescent="0.25">
      <c r="A1082" s="66" t="s">
        <v>828</v>
      </c>
      <c r="B1082" s="66" t="s">
        <v>1698</v>
      </c>
      <c r="C1082" s="67"/>
      <c r="D1082" s="68"/>
      <c r="E1082" s="69"/>
      <c r="F1082" s="70"/>
      <c r="G1082" s="67"/>
      <c r="H1082" s="71"/>
      <c r="I1082" s="72"/>
      <c r="J1082" s="72"/>
      <c r="K1082" s="36"/>
      <c r="L1082" s="79">
        <v>1082</v>
      </c>
      <c r="M1082" s="79"/>
      <c r="N1082" s="74"/>
      <c r="O1082" s="81" t="s">
        <v>2181</v>
      </c>
      <c r="P1082" s="83">
        <v>42919.156099537038</v>
      </c>
      <c r="Q1082" s="81" t="s">
        <v>2636</v>
      </c>
      <c r="R1082" s="81"/>
      <c r="S1082" s="81"/>
      <c r="T1082" s="81" t="s">
        <v>3479</v>
      </c>
      <c r="U1082" s="83">
        <v>42919.156099537038</v>
      </c>
      <c r="V1082" s="85" t="s">
        <v>4613</v>
      </c>
      <c r="W1082" s="81"/>
      <c r="X1082" s="81"/>
      <c r="Y1082" s="84" t="s">
        <v>6613</v>
      </c>
      <c r="Z1082" s="81"/>
    </row>
    <row r="1083" spans="1:26" x14ac:dyDescent="0.25">
      <c r="A1083" s="66" t="s">
        <v>829</v>
      </c>
      <c r="B1083" s="66" t="s">
        <v>1966</v>
      </c>
      <c r="C1083" s="67"/>
      <c r="D1083" s="68"/>
      <c r="E1083" s="69"/>
      <c r="F1083" s="70"/>
      <c r="G1083" s="67"/>
      <c r="H1083" s="71"/>
      <c r="I1083" s="72"/>
      <c r="J1083" s="72"/>
      <c r="K1083" s="36"/>
      <c r="L1083" s="79">
        <v>1083</v>
      </c>
      <c r="M1083" s="79"/>
      <c r="N1083" s="74"/>
      <c r="O1083" s="81" t="s">
        <v>2181</v>
      </c>
      <c r="P1083" s="83">
        <v>42919.156134259261</v>
      </c>
      <c r="Q1083" s="81" t="s">
        <v>2637</v>
      </c>
      <c r="R1083" s="81"/>
      <c r="S1083" s="81"/>
      <c r="T1083" s="81" t="s">
        <v>3621</v>
      </c>
      <c r="U1083" s="83">
        <v>42919.156134259261</v>
      </c>
      <c r="V1083" s="85" t="s">
        <v>4615</v>
      </c>
      <c r="W1083" s="81"/>
      <c r="X1083" s="81"/>
      <c r="Y1083" s="84" t="s">
        <v>6615</v>
      </c>
      <c r="Z1083" s="81"/>
    </row>
    <row r="1084" spans="1:26" x14ac:dyDescent="0.25">
      <c r="A1084" s="66" t="s">
        <v>830</v>
      </c>
      <c r="B1084" s="66" t="s">
        <v>1967</v>
      </c>
      <c r="C1084" s="67"/>
      <c r="D1084" s="68"/>
      <c r="E1084" s="69"/>
      <c r="F1084" s="70"/>
      <c r="G1084" s="67"/>
      <c r="H1084" s="71"/>
      <c r="I1084" s="72"/>
      <c r="J1084" s="72"/>
      <c r="K1084" s="36"/>
      <c r="L1084" s="79">
        <v>1084</v>
      </c>
      <c r="M1084" s="79"/>
      <c r="N1084" s="74"/>
      <c r="O1084" s="81" t="s">
        <v>2181</v>
      </c>
      <c r="P1084" s="83">
        <v>42919.156168981484</v>
      </c>
      <c r="Q1084" s="81" t="s">
        <v>2638</v>
      </c>
      <c r="R1084" s="81"/>
      <c r="S1084" s="81"/>
      <c r="T1084" s="81" t="s">
        <v>3622</v>
      </c>
      <c r="U1084" s="83">
        <v>42919.156168981484</v>
      </c>
      <c r="V1084" s="85" t="s">
        <v>4616</v>
      </c>
      <c r="W1084" s="81"/>
      <c r="X1084" s="81"/>
      <c r="Y1084" s="84" t="s">
        <v>6616</v>
      </c>
      <c r="Z1084" s="81"/>
    </row>
    <row r="1085" spans="1:26" x14ac:dyDescent="0.25">
      <c r="A1085" s="66" t="s">
        <v>831</v>
      </c>
      <c r="B1085" s="66" t="s">
        <v>1661</v>
      </c>
      <c r="C1085" s="67"/>
      <c r="D1085" s="68"/>
      <c r="E1085" s="69"/>
      <c r="F1085" s="70"/>
      <c r="G1085" s="67"/>
      <c r="H1085" s="71"/>
      <c r="I1085" s="72"/>
      <c r="J1085" s="72"/>
      <c r="K1085" s="36"/>
      <c r="L1085" s="79">
        <v>1085</v>
      </c>
      <c r="M1085" s="79"/>
      <c r="N1085" s="74"/>
      <c r="O1085" s="81" t="s">
        <v>2181</v>
      </c>
      <c r="P1085" s="83">
        <v>42919.156168981484</v>
      </c>
      <c r="Q1085" s="81" t="s">
        <v>2454</v>
      </c>
      <c r="R1085" s="81"/>
      <c r="S1085" s="81"/>
      <c r="T1085" s="81" t="s">
        <v>3561</v>
      </c>
      <c r="U1085" s="83">
        <v>42919.156168981484</v>
      </c>
      <c r="V1085" s="85" t="s">
        <v>4617</v>
      </c>
      <c r="W1085" s="81"/>
      <c r="X1085" s="81"/>
      <c r="Y1085" s="84" t="s">
        <v>6617</v>
      </c>
      <c r="Z1085" s="81"/>
    </row>
    <row r="1086" spans="1:26" x14ac:dyDescent="0.25">
      <c r="A1086" s="66" t="s">
        <v>832</v>
      </c>
      <c r="B1086" s="66" t="s">
        <v>1569</v>
      </c>
      <c r="C1086" s="67"/>
      <c r="D1086" s="68"/>
      <c r="E1086" s="69"/>
      <c r="F1086" s="70"/>
      <c r="G1086" s="67"/>
      <c r="H1086" s="71"/>
      <c r="I1086" s="72"/>
      <c r="J1086" s="72"/>
      <c r="K1086" s="36"/>
      <c r="L1086" s="79">
        <v>1086</v>
      </c>
      <c r="M1086" s="79"/>
      <c r="N1086" s="74"/>
      <c r="O1086" s="81" t="s">
        <v>2181</v>
      </c>
      <c r="P1086" s="83">
        <v>42919.156168981484</v>
      </c>
      <c r="Q1086" s="81" t="s">
        <v>2593</v>
      </c>
      <c r="R1086" s="81"/>
      <c r="S1086" s="81"/>
      <c r="T1086" s="81" t="s">
        <v>3475</v>
      </c>
      <c r="U1086" s="83">
        <v>42919.156168981484</v>
      </c>
      <c r="V1086" s="85" t="s">
        <v>4618</v>
      </c>
      <c r="W1086" s="81"/>
      <c r="X1086" s="81"/>
      <c r="Y1086" s="84" t="s">
        <v>6618</v>
      </c>
      <c r="Z1086" s="81"/>
    </row>
    <row r="1087" spans="1:26" x14ac:dyDescent="0.25">
      <c r="A1087" s="66" t="s">
        <v>833</v>
      </c>
      <c r="B1087" s="66" t="s">
        <v>1858</v>
      </c>
      <c r="C1087" s="67"/>
      <c r="D1087" s="68"/>
      <c r="E1087" s="69"/>
      <c r="F1087" s="70"/>
      <c r="G1087" s="67"/>
      <c r="H1087" s="71"/>
      <c r="I1087" s="72"/>
      <c r="J1087" s="72"/>
      <c r="K1087" s="36"/>
      <c r="L1087" s="79">
        <v>1087</v>
      </c>
      <c r="M1087" s="79"/>
      <c r="N1087" s="74"/>
      <c r="O1087" s="81" t="s">
        <v>2182</v>
      </c>
      <c r="P1087" s="83">
        <v>42919.156180555554</v>
      </c>
      <c r="Q1087" s="81" t="s">
        <v>2639</v>
      </c>
      <c r="R1087" s="85" t="s">
        <v>3270</v>
      </c>
      <c r="S1087" s="81" t="s">
        <v>3412</v>
      </c>
      <c r="T1087" s="81"/>
      <c r="U1087" s="83">
        <v>42919.156180555554</v>
      </c>
      <c r="V1087" s="85" t="s">
        <v>4619</v>
      </c>
      <c r="W1087" s="81"/>
      <c r="X1087" s="81"/>
      <c r="Y1087" s="84" t="s">
        <v>6619</v>
      </c>
      <c r="Z1087" s="84" t="s">
        <v>7805</v>
      </c>
    </row>
    <row r="1088" spans="1:26" x14ac:dyDescent="0.25">
      <c r="A1088" s="66" t="s">
        <v>834</v>
      </c>
      <c r="B1088" s="66" t="s">
        <v>1081</v>
      </c>
      <c r="C1088" s="67"/>
      <c r="D1088" s="68"/>
      <c r="E1088" s="69"/>
      <c r="F1088" s="70"/>
      <c r="G1088" s="67"/>
      <c r="H1088" s="71"/>
      <c r="I1088" s="72"/>
      <c r="J1088" s="72"/>
      <c r="K1088" s="36"/>
      <c r="L1088" s="79">
        <v>1088</v>
      </c>
      <c r="M1088" s="79"/>
      <c r="N1088" s="74"/>
      <c r="O1088" s="81" t="s">
        <v>2181</v>
      </c>
      <c r="P1088" s="83">
        <v>42919.156192129631</v>
      </c>
      <c r="Q1088" s="81" t="s">
        <v>2640</v>
      </c>
      <c r="R1088" s="81"/>
      <c r="S1088" s="81"/>
      <c r="T1088" s="81" t="s">
        <v>3623</v>
      </c>
      <c r="U1088" s="83">
        <v>42919.156192129631</v>
      </c>
      <c r="V1088" s="85" t="s">
        <v>4620</v>
      </c>
      <c r="W1088" s="81"/>
      <c r="X1088" s="81"/>
      <c r="Y1088" s="84" t="s">
        <v>6620</v>
      </c>
      <c r="Z1088" s="81"/>
    </row>
    <row r="1089" spans="1:26" x14ac:dyDescent="0.25">
      <c r="A1089" s="66" t="s">
        <v>835</v>
      </c>
      <c r="B1089" s="66" t="s">
        <v>1375</v>
      </c>
      <c r="C1089" s="67"/>
      <c r="D1089" s="68"/>
      <c r="E1089" s="69"/>
      <c r="F1089" s="70"/>
      <c r="G1089" s="67"/>
      <c r="H1089" s="71"/>
      <c r="I1089" s="72"/>
      <c r="J1089" s="72"/>
      <c r="K1089" s="36"/>
      <c r="L1089" s="79">
        <v>1089</v>
      </c>
      <c r="M1089" s="79"/>
      <c r="N1089" s="74"/>
      <c r="O1089" s="81" t="s">
        <v>2181</v>
      </c>
      <c r="P1089" s="83">
        <v>42919.156215277777</v>
      </c>
      <c r="Q1089" s="81" t="s">
        <v>2461</v>
      </c>
      <c r="R1089" s="81"/>
      <c r="S1089" s="81"/>
      <c r="T1089" s="81" t="s">
        <v>3475</v>
      </c>
      <c r="U1089" s="83">
        <v>42919.156215277777</v>
      </c>
      <c r="V1089" s="85" t="s">
        <v>4621</v>
      </c>
      <c r="W1089" s="81"/>
      <c r="X1089" s="81"/>
      <c r="Y1089" s="84" t="s">
        <v>6621</v>
      </c>
      <c r="Z1089" s="81"/>
    </row>
    <row r="1090" spans="1:26" x14ac:dyDescent="0.25">
      <c r="A1090" s="66" t="s">
        <v>836</v>
      </c>
      <c r="B1090" s="66" t="s">
        <v>1761</v>
      </c>
      <c r="C1090" s="67"/>
      <c r="D1090" s="68"/>
      <c r="E1090" s="69"/>
      <c r="F1090" s="70"/>
      <c r="G1090" s="67"/>
      <c r="H1090" s="71"/>
      <c r="I1090" s="72"/>
      <c r="J1090" s="72"/>
      <c r="K1090" s="36"/>
      <c r="L1090" s="79">
        <v>1090</v>
      </c>
      <c r="M1090" s="79"/>
      <c r="N1090" s="74"/>
      <c r="O1090" s="81" t="s">
        <v>2181</v>
      </c>
      <c r="P1090" s="83">
        <v>42919.156261574077</v>
      </c>
      <c r="Q1090" s="81" t="s">
        <v>2415</v>
      </c>
      <c r="R1090" s="81"/>
      <c r="S1090" s="81"/>
      <c r="T1090" s="81" t="s">
        <v>3475</v>
      </c>
      <c r="U1090" s="83">
        <v>42919.156261574077</v>
      </c>
      <c r="V1090" s="85" t="s">
        <v>4622</v>
      </c>
      <c r="W1090" s="81"/>
      <c r="X1090" s="81"/>
      <c r="Y1090" s="84" t="s">
        <v>6622</v>
      </c>
      <c r="Z1090" s="81"/>
    </row>
    <row r="1091" spans="1:26" x14ac:dyDescent="0.25">
      <c r="A1091" s="66" t="s">
        <v>836</v>
      </c>
      <c r="B1091" s="66" t="s">
        <v>1723</v>
      </c>
      <c r="C1091" s="67"/>
      <c r="D1091" s="68"/>
      <c r="E1091" s="69"/>
      <c r="F1091" s="70"/>
      <c r="G1091" s="67"/>
      <c r="H1091" s="71"/>
      <c r="I1091" s="72"/>
      <c r="J1091" s="72"/>
      <c r="K1091" s="36"/>
      <c r="L1091" s="79">
        <v>1091</v>
      </c>
      <c r="M1091" s="79"/>
      <c r="N1091" s="74"/>
      <c r="O1091" s="81" t="s">
        <v>2181</v>
      </c>
      <c r="P1091" s="83">
        <v>42919.156261574077</v>
      </c>
      <c r="Q1091" s="81" t="s">
        <v>2415</v>
      </c>
      <c r="R1091" s="81"/>
      <c r="S1091" s="81"/>
      <c r="T1091" s="81" t="s">
        <v>3475</v>
      </c>
      <c r="U1091" s="83">
        <v>42919.156261574077</v>
      </c>
      <c r="V1091" s="85" t="s">
        <v>4622</v>
      </c>
      <c r="W1091" s="81"/>
      <c r="X1091" s="81"/>
      <c r="Y1091" s="84" t="s">
        <v>6622</v>
      </c>
      <c r="Z1091" s="81"/>
    </row>
    <row r="1092" spans="1:26" x14ac:dyDescent="0.25">
      <c r="A1092" s="66" t="s">
        <v>837</v>
      </c>
      <c r="B1092" s="66" t="s">
        <v>837</v>
      </c>
      <c r="C1092" s="67"/>
      <c r="D1092" s="68"/>
      <c r="E1092" s="69"/>
      <c r="F1092" s="70"/>
      <c r="G1092" s="67"/>
      <c r="H1092" s="71"/>
      <c r="I1092" s="72"/>
      <c r="J1092" s="72"/>
      <c r="K1092" s="36"/>
      <c r="L1092" s="79">
        <v>1092</v>
      </c>
      <c r="M1092" s="79"/>
      <c r="N1092" s="74"/>
      <c r="O1092" s="81" t="s">
        <v>179</v>
      </c>
      <c r="P1092" s="83">
        <v>42919.156261574077</v>
      </c>
      <c r="Q1092" s="81" t="s">
        <v>2641</v>
      </c>
      <c r="R1092" s="85" t="s">
        <v>3271</v>
      </c>
      <c r="S1092" s="81" t="s">
        <v>3413</v>
      </c>
      <c r="T1092" s="81" t="s">
        <v>3624</v>
      </c>
      <c r="U1092" s="83">
        <v>42919.156261574077</v>
      </c>
      <c r="V1092" s="85" t="s">
        <v>4623</v>
      </c>
      <c r="W1092" s="81"/>
      <c r="X1092" s="81"/>
      <c r="Y1092" s="84" t="s">
        <v>6623</v>
      </c>
      <c r="Z1092" s="81"/>
    </row>
    <row r="1093" spans="1:26" x14ac:dyDescent="0.25">
      <c r="A1093" s="66" t="s">
        <v>838</v>
      </c>
      <c r="B1093" s="66" t="s">
        <v>1806</v>
      </c>
      <c r="C1093" s="67"/>
      <c r="D1093" s="68"/>
      <c r="E1093" s="69"/>
      <c r="F1093" s="70"/>
      <c r="G1093" s="67"/>
      <c r="H1093" s="71"/>
      <c r="I1093" s="72"/>
      <c r="J1093" s="72"/>
      <c r="K1093" s="36"/>
      <c r="L1093" s="79">
        <v>1093</v>
      </c>
      <c r="M1093" s="79"/>
      <c r="N1093" s="74"/>
      <c r="O1093" s="81" t="s">
        <v>2181</v>
      </c>
      <c r="P1093" s="83">
        <v>42919.1562962963</v>
      </c>
      <c r="Q1093" s="81" t="s">
        <v>2369</v>
      </c>
      <c r="R1093" s="81"/>
      <c r="S1093" s="81"/>
      <c r="T1093" s="81" t="s">
        <v>3475</v>
      </c>
      <c r="U1093" s="83">
        <v>42919.1562962963</v>
      </c>
      <c r="V1093" s="85" t="s">
        <v>4624</v>
      </c>
      <c r="W1093" s="81"/>
      <c r="X1093" s="81"/>
      <c r="Y1093" s="84" t="s">
        <v>6624</v>
      </c>
      <c r="Z1093" s="81"/>
    </row>
    <row r="1094" spans="1:26" x14ac:dyDescent="0.25">
      <c r="A1094" s="66" t="s">
        <v>839</v>
      </c>
      <c r="B1094" s="66" t="s">
        <v>839</v>
      </c>
      <c r="C1094" s="67"/>
      <c r="D1094" s="68"/>
      <c r="E1094" s="69"/>
      <c r="F1094" s="70"/>
      <c r="G1094" s="67"/>
      <c r="H1094" s="71"/>
      <c r="I1094" s="72"/>
      <c r="J1094" s="72"/>
      <c r="K1094" s="36"/>
      <c r="L1094" s="79">
        <v>1094</v>
      </c>
      <c r="M1094" s="79"/>
      <c r="N1094" s="74"/>
      <c r="O1094" s="81" t="s">
        <v>179</v>
      </c>
      <c r="P1094" s="83">
        <v>42919.156307870369</v>
      </c>
      <c r="Q1094" s="81" t="s">
        <v>2642</v>
      </c>
      <c r="R1094" s="85" t="s">
        <v>3272</v>
      </c>
      <c r="S1094" s="81" t="s">
        <v>3412</v>
      </c>
      <c r="T1094" s="81" t="s">
        <v>3625</v>
      </c>
      <c r="U1094" s="83">
        <v>42919.156307870369</v>
      </c>
      <c r="V1094" s="85" t="s">
        <v>4625</v>
      </c>
      <c r="W1094" s="81"/>
      <c r="X1094" s="81"/>
      <c r="Y1094" s="84" t="s">
        <v>6625</v>
      </c>
      <c r="Z1094" s="81"/>
    </row>
    <row r="1095" spans="1:26" x14ac:dyDescent="0.25">
      <c r="A1095" s="66" t="s">
        <v>840</v>
      </c>
      <c r="B1095" s="66" t="s">
        <v>1968</v>
      </c>
      <c r="C1095" s="67"/>
      <c r="D1095" s="68"/>
      <c r="E1095" s="69"/>
      <c r="F1095" s="70"/>
      <c r="G1095" s="67"/>
      <c r="H1095" s="71"/>
      <c r="I1095" s="72"/>
      <c r="J1095" s="72"/>
      <c r="K1095" s="36"/>
      <c r="L1095" s="79">
        <v>1095</v>
      </c>
      <c r="M1095" s="79"/>
      <c r="N1095" s="74"/>
      <c r="O1095" s="81" t="s">
        <v>2181</v>
      </c>
      <c r="P1095" s="83">
        <v>42919.156342592592</v>
      </c>
      <c r="Q1095" s="81" t="s">
        <v>2643</v>
      </c>
      <c r="R1095" s="81"/>
      <c r="S1095" s="81"/>
      <c r="T1095" s="81" t="s">
        <v>3626</v>
      </c>
      <c r="U1095" s="83">
        <v>42919.156342592592</v>
      </c>
      <c r="V1095" s="85" t="s">
        <v>4626</v>
      </c>
      <c r="W1095" s="81"/>
      <c r="X1095" s="81"/>
      <c r="Y1095" s="84" t="s">
        <v>6626</v>
      </c>
      <c r="Z1095" s="81"/>
    </row>
    <row r="1096" spans="1:26" x14ac:dyDescent="0.25">
      <c r="A1096" s="66" t="s">
        <v>841</v>
      </c>
      <c r="B1096" s="66" t="s">
        <v>1691</v>
      </c>
      <c r="C1096" s="67"/>
      <c r="D1096" s="68"/>
      <c r="E1096" s="69"/>
      <c r="F1096" s="70"/>
      <c r="G1096" s="67"/>
      <c r="H1096" s="71"/>
      <c r="I1096" s="72"/>
      <c r="J1096" s="72"/>
      <c r="K1096" s="36"/>
      <c r="L1096" s="79">
        <v>1096</v>
      </c>
      <c r="M1096" s="79"/>
      <c r="N1096" s="74"/>
      <c r="O1096" s="81" t="s">
        <v>2181</v>
      </c>
      <c r="P1096" s="83">
        <v>42919.156400462962</v>
      </c>
      <c r="Q1096" s="81" t="s">
        <v>2451</v>
      </c>
      <c r="R1096" s="81"/>
      <c r="S1096" s="81"/>
      <c r="T1096" s="81" t="s">
        <v>3517</v>
      </c>
      <c r="U1096" s="83">
        <v>42919.156400462962</v>
      </c>
      <c r="V1096" s="85" t="s">
        <v>4627</v>
      </c>
      <c r="W1096" s="81"/>
      <c r="X1096" s="81"/>
      <c r="Y1096" s="84" t="s">
        <v>6627</v>
      </c>
      <c r="Z1096" s="81"/>
    </row>
    <row r="1097" spans="1:26" x14ac:dyDescent="0.25">
      <c r="A1097" s="66" t="s">
        <v>841</v>
      </c>
      <c r="B1097" s="66" t="s">
        <v>1664</v>
      </c>
      <c r="C1097" s="67"/>
      <c r="D1097" s="68"/>
      <c r="E1097" s="69"/>
      <c r="F1097" s="70"/>
      <c r="G1097" s="67"/>
      <c r="H1097" s="71"/>
      <c r="I1097" s="72"/>
      <c r="J1097" s="72"/>
      <c r="K1097" s="36"/>
      <c r="L1097" s="79">
        <v>1097</v>
      </c>
      <c r="M1097" s="79"/>
      <c r="N1097" s="74"/>
      <c r="O1097" s="81" t="s">
        <v>2181</v>
      </c>
      <c r="P1097" s="83">
        <v>42919.156400462962</v>
      </c>
      <c r="Q1097" s="81" t="s">
        <v>2451</v>
      </c>
      <c r="R1097" s="81"/>
      <c r="S1097" s="81"/>
      <c r="T1097" s="81" t="s">
        <v>3517</v>
      </c>
      <c r="U1097" s="83">
        <v>42919.156400462962</v>
      </c>
      <c r="V1097" s="85" t="s">
        <v>4627</v>
      </c>
      <c r="W1097" s="81"/>
      <c r="X1097" s="81"/>
      <c r="Y1097" s="84" t="s">
        <v>6627</v>
      </c>
      <c r="Z1097" s="81"/>
    </row>
    <row r="1098" spans="1:26" x14ac:dyDescent="0.25">
      <c r="A1098" s="66" t="s">
        <v>841</v>
      </c>
      <c r="B1098" s="66" t="s">
        <v>1668</v>
      </c>
      <c r="C1098" s="67"/>
      <c r="D1098" s="68"/>
      <c r="E1098" s="69"/>
      <c r="F1098" s="70"/>
      <c r="G1098" s="67"/>
      <c r="H1098" s="71"/>
      <c r="I1098" s="72"/>
      <c r="J1098" s="72"/>
      <c r="K1098" s="36"/>
      <c r="L1098" s="79">
        <v>1098</v>
      </c>
      <c r="M1098" s="79"/>
      <c r="N1098" s="74"/>
      <c r="O1098" s="81" t="s">
        <v>2181</v>
      </c>
      <c r="P1098" s="83">
        <v>42919.156400462962</v>
      </c>
      <c r="Q1098" s="81" t="s">
        <v>2451</v>
      </c>
      <c r="R1098" s="81"/>
      <c r="S1098" s="81"/>
      <c r="T1098" s="81" t="s">
        <v>3517</v>
      </c>
      <c r="U1098" s="83">
        <v>42919.156400462962</v>
      </c>
      <c r="V1098" s="85" t="s">
        <v>4627</v>
      </c>
      <c r="W1098" s="81"/>
      <c r="X1098" s="81"/>
      <c r="Y1098" s="84" t="s">
        <v>6627</v>
      </c>
      <c r="Z1098" s="81"/>
    </row>
    <row r="1099" spans="1:26" x14ac:dyDescent="0.25">
      <c r="A1099" s="66" t="s">
        <v>841</v>
      </c>
      <c r="B1099" s="66" t="s">
        <v>1523</v>
      </c>
      <c r="C1099" s="67"/>
      <c r="D1099" s="68"/>
      <c r="E1099" s="69"/>
      <c r="F1099" s="70"/>
      <c r="G1099" s="67"/>
      <c r="H1099" s="71"/>
      <c r="I1099" s="72"/>
      <c r="J1099" s="72"/>
      <c r="K1099" s="36"/>
      <c r="L1099" s="79">
        <v>1099</v>
      </c>
      <c r="M1099" s="79"/>
      <c r="N1099" s="74"/>
      <c r="O1099" s="81" t="s">
        <v>2181</v>
      </c>
      <c r="P1099" s="83">
        <v>42919.156400462962</v>
      </c>
      <c r="Q1099" s="81" t="s">
        <v>2451</v>
      </c>
      <c r="R1099" s="81"/>
      <c r="S1099" s="81"/>
      <c r="T1099" s="81" t="s">
        <v>3517</v>
      </c>
      <c r="U1099" s="83">
        <v>42919.156400462962</v>
      </c>
      <c r="V1099" s="85" t="s">
        <v>4627</v>
      </c>
      <c r="W1099" s="81"/>
      <c r="X1099" s="81"/>
      <c r="Y1099" s="84" t="s">
        <v>6627</v>
      </c>
      <c r="Z1099" s="81"/>
    </row>
    <row r="1100" spans="1:26" x14ac:dyDescent="0.25">
      <c r="A1100" s="66" t="s">
        <v>842</v>
      </c>
      <c r="B1100" s="66" t="s">
        <v>1664</v>
      </c>
      <c r="C1100" s="67"/>
      <c r="D1100" s="68"/>
      <c r="E1100" s="69"/>
      <c r="F1100" s="70"/>
      <c r="G1100" s="67"/>
      <c r="H1100" s="71"/>
      <c r="I1100" s="72"/>
      <c r="J1100" s="72"/>
      <c r="K1100" s="36"/>
      <c r="L1100" s="79">
        <v>1100</v>
      </c>
      <c r="M1100" s="79"/>
      <c r="N1100" s="74"/>
      <c r="O1100" s="81" t="s">
        <v>2181</v>
      </c>
      <c r="P1100" s="83">
        <v>42919.156435185185</v>
      </c>
      <c r="Q1100" s="81" t="s">
        <v>2184</v>
      </c>
      <c r="R1100" s="81"/>
      <c r="S1100" s="81"/>
      <c r="T1100" s="81" t="s">
        <v>3476</v>
      </c>
      <c r="U1100" s="83">
        <v>42919.156435185185</v>
      </c>
      <c r="V1100" s="85" t="s">
        <v>4628</v>
      </c>
      <c r="W1100" s="81"/>
      <c r="X1100" s="81"/>
      <c r="Y1100" s="84" t="s">
        <v>6628</v>
      </c>
      <c r="Z1100" s="81"/>
    </row>
    <row r="1101" spans="1:26" x14ac:dyDescent="0.25">
      <c r="A1101" s="66" t="s">
        <v>843</v>
      </c>
      <c r="B1101" s="66" t="s">
        <v>1943</v>
      </c>
      <c r="C1101" s="67"/>
      <c r="D1101" s="68"/>
      <c r="E1101" s="69"/>
      <c r="F1101" s="70"/>
      <c r="G1101" s="67"/>
      <c r="H1101" s="71"/>
      <c r="I1101" s="72"/>
      <c r="J1101" s="72"/>
      <c r="K1101" s="36"/>
      <c r="L1101" s="79">
        <v>1101</v>
      </c>
      <c r="M1101" s="79"/>
      <c r="N1101" s="74"/>
      <c r="O1101" s="81" t="s">
        <v>2181</v>
      </c>
      <c r="P1101" s="83">
        <v>42919.156435185185</v>
      </c>
      <c r="Q1101" s="81" t="s">
        <v>2617</v>
      </c>
      <c r="R1101" s="81"/>
      <c r="S1101" s="81"/>
      <c r="T1101" s="81" t="s">
        <v>3613</v>
      </c>
      <c r="U1101" s="83">
        <v>42919.156435185185</v>
      </c>
      <c r="V1101" s="85" t="s">
        <v>4629</v>
      </c>
      <c r="W1101" s="81"/>
      <c r="X1101" s="81"/>
      <c r="Y1101" s="84" t="s">
        <v>6629</v>
      </c>
      <c r="Z1101" s="81"/>
    </row>
    <row r="1102" spans="1:26" x14ac:dyDescent="0.25">
      <c r="A1102" s="66" t="s">
        <v>844</v>
      </c>
      <c r="B1102" s="66" t="s">
        <v>1944</v>
      </c>
      <c r="C1102" s="67"/>
      <c r="D1102" s="68"/>
      <c r="E1102" s="69"/>
      <c r="F1102" s="70"/>
      <c r="G1102" s="67"/>
      <c r="H1102" s="71"/>
      <c r="I1102" s="72"/>
      <c r="J1102" s="72"/>
      <c r="K1102" s="36"/>
      <c r="L1102" s="79">
        <v>1102</v>
      </c>
      <c r="M1102" s="79"/>
      <c r="N1102" s="74"/>
      <c r="O1102" s="81" t="s">
        <v>2181</v>
      </c>
      <c r="P1102" s="83">
        <v>42919.153564814813</v>
      </c>
      <c r="Q1102" s="81" t="s">
        <v>2644</v>
      </c>
      <c r="R1102" s="85" t="s">
        <v>3273</v>
      </c>
      <c r="S1102" s="81" t="s">
        <v>3412</v>
      </c>
      <c r="T1102" s="81" t="s">
        <v>3613</v>
      </c>
      <c r="U1102" s="83">
        <v>42919.153564814813</v>
      </c>
      <c r="V1102" s="85" t="s">
        <v>4630</v>
      </c>
      <c r="W1102" s="81"/>
      <c r="X1102" s="81"/>
      <c r="Y1102" s="84" t="s">
        <v>6630</v>
      </c>
      <c r="Z1102" s="81"/>
    </row>
    <row r="1103" spans="1:26" x14ac:dyDescent="0.25">
      <c r="A1103" s="66" t="s">
        <v>843</v>
      </c>
      <c r="B1103" s="66" t="s">
        <v>1944</v>
      </c>
      <c r="C1103" s="67"/>
      <c r="D1103" s="68"/>
      <c r="E1103" s="69"/>
      <c r="F1103" s="70"/>
      <c r="G1103" s="67"/>
      <c r="H1103" s="71"/>
      <c r="I1103" s="72"/>
      <c r="J1103" s="72"/>
      <c r="K1103" s="36"/>
      <c r="L1103" s="79">
        <v>1103</v>
      </c>
      <c r="M1103" s="79"/>
      <c r="N1103" s="74"/>
      <c r="O1103" s="81" t="s">
        <v>2181</v>
      </c>
      <c r="P1103" s="83">
        <v>42919.156435185185</v>
      </c>
      <c r="Q1103" s="81" t="s">
        <v>2617</v>
      </c>
      <c r="R1103" s="81"/>
      <c r="S1103" s="81"/>
      <c r="T1103" s="81" t="s">
        <v>3613</v>
      </c>
      <c r="U1103" s="83">
        <v>42919.156435185185</v>
      </c>
      <c r="V1103" s="85" t="s">
        <v>4629</v>
      </c>
      <c r="W1103" s="81"/>
      <c r="X1103" s="81"/>
      <c r="Y1103" s="84" t="s">
        <v>6629</v>
      </c>
      <c r="Z1103" s="81"/>
    </row>
    <row r="1104" spans="1:26" x14ac:dyDescent="0.25">
      <c r="A1104" s="66" t="s">
        <v>844</v>
      </c>
      <c r="B1104" s="66" t="s">
        <v>1945</v>
      </c>
      <c r="C1104" s="67"/>
      <c r="D1104" s="68"/>
      <c r="E1104" s="69"/>
      <c r="F1104" s="70"/>
      <c r="G1104" s="67"/>
      <c r="H1104" s="71"/>
      <c r="I1104" s="72"/>
      <c r="J1104" s="72"/>
      <c r="K1104" s="36"/>
      <c r="L1104" s="79">
        <v>1104</v>
      </c>
      <c r="M1104" s="79"/>
      <c r="N1104" s="74"/>
      <c r="O1104" s="81" t="s">
        <v>2181</v>
      </c>
      <c r="P1104" s="83">
        <v>42919.153564814813</v>
      </c>
      <c r="Q1104" s="81" t="s">
        <v>2644</v>
      </c>
      <c r="R1104" s="85" t="s">
        <v>3273</v>
      </c>
      <c r="S1104" s="81" t="s">
        <v>3412</v>
      </c>
      <c r="T1104" s="81" t="s">
        <v>3613</v>
      </c>
      <c r="U1104" s="83">
        <v>42919.153564814813</v>
      </c>
      <c r="V1104" s="85" t="s">
        <v>4630</v>
      </c>
      <c r="W1104" s="81"/>
      <c r="X1104" s="81"/>
      <c r="Y1104" s="84" t="s">
        <v>6630</v>
      </c>
      <c r="Z1104" s="81"/>
    </row>
    <row r="1105" spans="1:26" x14ac:dyDescent="0.25">
      <c r="A1105" s="66" t="s">
        <v>843</v>
      </c>
      <c r="B1105" s="66" t="s">
        <v>1945</v>
      </c>
      <c r="C1105" s="67"/>
      <c r="D1105" s="68"/>
      <c r="E1105" s="69"/>
      <c r="F1105" s="70"/>
      <c r="G1105" s="67"/>
      <c r="H1105" s="71"/>
      <c r="I1105" s="72"/>
      <c r="J1105" s="72"/>
      <c r="K1105" s="36"/>
      <c r="L1105" s="79">
        <v>1105</v>
      </c>
      <c r="M1105" s="79"/>
      <c r="N1105" s="74"/>
      <c r="O1105" s="81" t="s">
        <v>2181</v>
      </c>
      <c r="P1105" s="83">
        <v>42919.156435185185</v>
      </c>
      <c r="Q1105" s="81" t="s">
        <v>2617</v>
      </c>
      <c r="R1105" s="81"/>
      <c r="S1105" s="81"/>
      <c r="T1105" s="81" t="s">
        <v>3613</v>
      </c>
      <c r="U1105" s="83">
        <v>42919.156435185185</v>
      </c>
      <c r="V1105" s="85" t="s">
        <v>4629</v>
      </c>
      <c r="W1105" s="81"/>
      <c r="X1105" s="81"/>
      <c r="Y1105" s="84" t="s">
        <v>6629</v>
      </c>
      <c r="Z1105" s="81"/>
    </row>
    <row r="1106" spans="1:26" x14ac:dyDescent="0.25">
      <c r="A1106" s="66" t="s">
        <v>844</v>
      </c>
      <c r="B1106" s="66" t="s">
        <v>1946</v>
      </c>
      <c r="C1106" s="67"/>
      <c r="D1106" s="68"/>
      <c r="E1106" s="69"/>
      <c r="F1106" s="70"/>
      <c r="G1106" s="67"/>
      <c r="H1106" s="71"/>
      <c r="I1106" s="72"/>
      <c r="J1106" s="72"/>
      <c r="K1106" s="36"/>
      <c r="L1106" s="79">
        <v>1106</v>
      </c>
      <c r="M1106" s="79"/>
      <c r="N1106" s="74"/>
      <c r="O1106" s="81" t="s">
        <v>2181</v>
      </c>
      <c r="P1106" s="83">
        <v>42919.153564814813</v>
      </c>
      <c r="Q1106" s="81" t="s">
        <v>2644</v>
      </c>
      <c r="R1106" s="85" t="s">
        <v>3273</v>
      </c>
      <c r="S1106" s="81" t="s">
        <v>3412</v>
      </c>
      <c r="T1106" s="81" t="s">
        <v>3613</v>
      </c>
      <c r="U1106" s="83">
        <v>42919.153564814813</v>
      </c>
      <c r="V1106" s="85" t="s">
        <v>4630</v>
      </c>
      <c r="W1106" s="81"/>
      <c r="X1106" s="81"/>
      <c r="Y1106" s="84" t="s">
        <v>6630</v>
      </c>
      <c r="Z1106" s="81"/>
    </row>
    <row r="1107" spans="1:26" x14ac:dyDescent="0.25">
      <c r="A1107" s="66" t="s">
        <v>843</v>
      </c>
      <c r="B1107" s="66" t="s">
        <v>1946</v>
      </c>
      <c r="C1107" s="67"/>
      <c r="D1107" s="68"/>
      <c r="E1107" s="69"/>
      <c r="F1107" s="70"/>
      <c r="G1107" s="67"/>
      <c r="H1107" s="71"/>
      <c r="I1107" s="72"/>
      <c r="J1107" s="72"/>
      <c r="K1107" s="36"/>
      <c r="L1107" s="79">
        <v>1107</v>
      </c>
      <c r="M1107" s="79"/>
      <c r="N1107" s="74"/>
      <c r="O1107" s="81" t="s">
        <v>2181</v>
      </c>
      <c r="P1107" s="83">
        <v>42919.156435185185</v>
      </c>
      <c r="Q1107" s="81" t="s">
        <v>2617</v>
      </c>
      <c r="R1107" s="81"/>
      <c r="S1107" s="81"/>
      <c r="T1107" s="81" t="s">
        <v>3613</v>
      </c>
      <c r="U1107" s="83">
        <v>42919.156435185185</v>
      </c>
      <c r="V1107" s="85" t="s">
        <v>4629</v>
      </c>
      <c r="W1107" s="81"/>
      <c r="X1107" s="81"/>
      <c r="Y1107" s="84" t="s">
        <v>6629</v>
      </c>
      <c r="Z1107" s="81"/>
    </row>
    <row r="1108" spans="1:26" x14ac:dyDescent="0.25">
      <c r="A1108" s="66" t="s">
        <v>844</v>
      </c>
      <c r="B1108" s="66" t="s">
        <v>1947</v>
      </c>
      <c r="C1108" s="67"/>
      <c r="D1108" s="68"/>
      <c r="E1108" s="69"/>
      <c r="F1108" s="70"/>
      <c r="G1108" s="67"/>
      <c r="H1108" s="71"/>
      <c r="I1108" s="72"/>
      <c r="J1108" s="72"/>
      <c r="K1108" s="36"/>
      <c r="L1108" s="79">
        <v>1108</v>
      </c>
      <c r="M1108" s="79"/>
      <c r="N1108" s="74"/>
      <c r="O1108" s="81" t="s">
        <v>2181</v>
      </c>
      <c r="P1108" s="83">
        <v>42919.153564814813</v>
      </c>
      <c r="Q1108" s="81" t="s">
        <v>2644</v>
      </c>
      <c r="R1108" s="85" t="s">
        <v>3273</v>
      </c>
      <c r="S1108" s="81" t="s">
        <v>3412</v>
      </c>
      <c r="T1108" s="81" t="s">
        <v>3613</v>
      </c>
      <c r="U1108" s="83">
        <v>42919.153564814813</v>
      </c>
      <c r="V1108" s="85" t="s">
        <v>4630</v>
      </c>
      <c r="W1108" s="81"/>
      <c r="X1108" s="81"/>
      <c r="Y1108" s="84" t="s">
        <v>6630</v>
      </c>
      <c r="Z1108" s="81"/>
    </row>
    <row r="1109" spans="1:26" x14ac:dyDescent="0.25">
      <c r="A1109" s="66" t="s">
        <v>843</v>
      </c>
      <c r="B1109" s="66" t="s">
        <v>1947</v>
      </c>
      <c r="C1109" s="67"/>
      <c r="D1109" s="68"/>
      <c r="E1109" s="69"/>
      <c r="F1109" s="70"/>
      <c r="G1109" s="67"/>
      <c r="H1109" s="71"/>
      <c r="I1109" s="72"/>
      <c r="J1109" s="72"/>
      <c r="K1109" s="36"/>
      <c r="L1109" s="79">
        <v>1109</v>
      </c>
      <c r="M1109" s="79"/>
      <c r="N1109" s="74"/>
      <c r="O1109" s="81" t="s">
        <v>2181</v>
      </c>
      <c r="P1109" s="83">
        <v>42919.156435185185</v>
      </c>
      <c r="Q1109" s="81" t="s">
        <v>2617</v>
      </c>
      <c r="R1109" s="81"/>
      <c r="S1109" s="81"/>
      <c r="T1109" s="81" t="s">
        <v>3613</v>
      </c>
      <c r="U1109" s="83">
        <v>42919.156435185185</v>
      </c>
      <c r="V1109" s="85" t="s">
        <v>4629</v>
      </c>
      <c r="W1109" s="81"/>
      <c r="X1109" s="81"/>
      <c r="Y1109" s="84" t="s">
        <v>6629</v>
      </c>
      <c r="Z1109" s="81"/>
    </row>
    <row r="1110" spans="1:26" x14ac:dyDescent="0.25">
      <c r="A1110" s="66" t="s">
        <v>844</v>
      </c>
      <c r="B1110" s="66" t="s">
        <v>1948</v>
      </c>
      <c r="C1110" s="67"/>
      <c r="D1110" s="68"/>
      <c r="E1110" s="69"/>
      <c r="F1110" s="70"/>
      <c r="G1110" s="67"/>
      <c r="H1110" s="71"/>
      <c r="I1110" s="72"/>
      <c r="J1110" s="72"/>
      <c r="K1110" s="36"/>
      <c r="L1110" s="79">
        <v>1110</v>
      </c>
      <c r="M1110" s="79"/>
      <c r="N1110" s="74"/>
      <c r="O1110" s="81" t="s">
        <v>2181</v>
      </c>
      <c r="P1110" s="83">
        <v>42919.153564814813</v>
      </c>
      <c r="Q1110" s="81" t="s">
        <v>2644</v>
      </c>
      <c r="R1110" s="85" t="s">
        <v>3273</v>
      </c>
      <c r="S1110" s="81" t="s">
        <v>3412</v>
      </c>
      <c r="T1110" s="81" t="s">
        <v>3613</v>
      </c>
      <c r="U1110" s="83">
        <v>42919.153564814813</v>
      </c>
      <c r="V1110" s="85" t="s">
        <v>4630</v>
      </c>
      <c r="W1110" s="81"/>
      <c r="X1110" s="81"/>
      <c r="Y1110" s="84" t="s">
        <v>6630</v>
      </c>
      <c r="Z1110" s="81"/>
    </row>
    <row r="1111" spans="1:26" x14ac:dyDescent="0.25">
      <c r="A1111" s="66" t="s">
        <v>843</v>
      </c>
      <c r="B1111" s="66" t="s">
        <v>1948</v>
      </c>
      <c r="C1111" s="67"/>
      <c r="D1111" s="68"/>
      <c r="E1111" s="69"/>
      <c r="F1111" s="70"/>
      <c r="G1111" s="67"/>
      <c r="H1111" s="71"/>
      <c r="I1111" s="72"/>
      <c r="J1111" s="72"/>
      <c r="K1111" s="36"/>
      <c r="L1111" s="79">
        <v>1111</v>
      </c>
      <c r="M1111" s="79"/>
      <c r="N1111" s="74"/>
      <c r="O1111" s="81" t="s">
        <v>2181</v>
      </c>
      <c r="P1111" s="83">
        <v>42919.156435185185</v>
      </c>
      <c r="Q1111" s="81" t="s">
        <v>2617</v>
      </c>
      <c r="R1111" s="81"/>
      <c r="S1111" s="81"/>
      <c r="T1111" s="81" t="s">
        <v>3613</v>
      </c>
      <c r="U1111" s="83">
        <v>42919.156435185185</v>
      </c>
      <c r="V1111" s="85" t="s">
        <v>4629</v>
      </c>
      <c r="W1111" s="81"/>
      <c r="X1111" s="81"/>
      <c r="Y1111" s="84" t="s">
        <v>6629</v>
      </c>
      <c r="Z1111" s="81"/>
    </row>
    <row r="1112" spans="1:26" x14ac:dyDescent="0.25">
      <c r="A1112" s="66" t="s">
        <v>843</v>
      </c>
      <c r="B1112" s="66" t="s">
        <v>844</v>
      </c>
      <c r="C1112" s="67"/>
      <c r="D1112" s="68"/>
      <c r="E1112" s="69"/>
      <c r="F1112" s="70"/>
      <c r="G1112" s="67"/>
      <c r="H1112" s="71"/>
      <c r="I1112" s="72"/>
      <c r="J1112" s="72"/>
      <c r="K1112" s="36"/>
      <c r="L1112" s="79">
        <v>1112</v>
      </c>
      <c r="M1112" s="79"/>
      <c r="N1112" s="74"/>
      <c r="O1112" s="81" t="s">
        <v>2181</v>
      </c>
      <c r="P1112" s="83">
        <v>42919.156435185185</v>
      </c>
      <c r="Q1112" s="81" t="s">
        <v>2617</v>
      </c>
      <c r="R1112" s="81"/>
      <c r="S1112" s="81"/>
      <c r="T1112" s="81" t="s">
        <v>3613</v>
      </c>
      <c r="U1112" s="83">
        <v>42919.156435185185</v>
      </c>
      <c r="V1112" s="85" t="s">
        <v>4629</v>
      </c>
      <c r="W1112" s="81"/>
      <c r="X1112" s="81"/>
      <c r="Y1112" s="84" t="s">
        <v>6629</v>
      </c>
      <c r="Z1112" s="81"/>
    </row>
    <row r="1113" spans="1:26" x14ac:dyDescent="0.25">
      <c r="A1113" s="66" t="s">
        <v>845</v>
      </c>
      <c r="B1113" s="66" t="s">
        <v>1969</v>
      </c>
      <c r="C1113" s="67"/>
      <c r="D1113" s="68"/>
      <c r="E1113" s="69"/>
      <c r="F1113" s="70"/>
      <c r="G1113" s="67"/>
      <c r="H1113" s="71"/>
      <c r="I1113" s="72"/>
      <c r="J1113" s="72"/>
      <c r="K1113" s="36"/>
      <c r="L1113" s="79">
        <v>1113</v>
      </c>
      <c r="M1113" s="79"/>
      <c r="N1113" s="74"/>
      <c r="O1113" s="81" t="s">
        <v>2181</v>
      </c>
      <c r="P1113" s="83">
        <v>42919.1565162037</v>
      </c>
      <c r="Q1113" s="81" t="s">
        <v>2645</v>
      </c>
      <c r="R1113" s="85" t="s">
        <v>3274</v>
      </c>
      <c r="S1113" s="81" t="s">
        <v>3417</v>
      </c>
      <c r="T1113" s="81" t="s">
        <v>3627</v>
      </c>
      <c r="U1113" s="83">
        <v>42919.1565162037</v>
      </c>
      <c r="V1113" s="85" t="s">
        <v>4631</v>
      </c>
      <c r="W1113" s="81"/>
      <c r="X1113" s="81"/>
      <c r="Y1113" s="84" t="s">
        <v>6631</v>
      </c>
      <c r="Z1113" s="81"/>
    </row>
    <row r="1114" spans="1:26" x14ac:dyDescent="0.25">
      <c r="A1114" s="66" t="s">
        <v>846</v>
      </c>
      <c r="B1114" s="66" t="s">
        <v>1969</v>
      </c>
      <c r="C1114" s="67"/>
      <c r="D1114" s="68"/>
      <c r="E1114" s="69"/>
      <c r="F1114" s="70"/>
      <c r="G1114" s="67"/>
      <c r="H1114" s="71"/>
      <c r="I1114" s="72"/>
      <c r="J1114" s="72"/>
      <c r="K1114" s="36"/>
      <c r="L1114" s="79">
        <v>1114</v>
      </c>
      <c r="M1114" s="79"/>
      <c r="N1114" s="74"/>
      <c r="O1114" s="81" t="s">
        <v>2181</v>
      </c>
      <c r="P1114" s="83">
        <v>42919.1565162037</v>
      </c>
      <c r="Q1114" s="81" t="s">
        <v>2646</v>
      </c>
      <c r="R1114" s="85" t="s">
        <v>3274</v>
      </c>
      <c r="S1114" s="81" t="s">
        <v>3417</v>
      </c>
      <c r="T1114" s="81" t="s">
        <v>3627</v>
      </c>
      <c r="U1114" s="83">
        <v>42919.1565162037</v>
      </c>
      <c r="V1114" s="85" t="s">
        <v>4632</v>
      </c>
      <c r="W1114" s="81"/>
      <c r="X1114" s="81"/>
      <c r="Y1114" s="84" t="s">
        <v>6632</v>
      </c>
      <c r="Z1114" s="81"/>
    </row>
    <row r="1115" spans="1:26" x14ac:dyDescent="0.25">
      <c r="A1115" s="66" t="s">
        <v>847</v>
      </c>
      <c r="B1115" s="66" t="s">
        <v>1970</v>
      </c>
      <c r="C1115" s="67"/>
      <c r="D1115" s="68"/>
      <c r="E1115" s="69"/>
      <c r="F1115" s="70"/>
      <c r="G1115" s="67"/>
      <c r="H1115" s="71"/>
      <c r="I1115" s="72"/>
      <c r="J1115" s="72"/>
      <c r="K1115" s="36"/>
      <c r="L1115" s="79">
        <v>1115</v>
      </c>
      <c r="M1115" s="79"/>
      <c r="N1115" s="74"/>
      <c r="O1115" s="81" t="s">
        <v>2181</v>
      </c>
      <c r="P1115" s="83">
        <v>42919.156527777777</v>
      </c>
      <c r="Q1115" s="81" t="s">
        <v>2647</v>
      </c>
      <c r="R1115" s="81"/>
      <c r="S1115" s="81"/>
      <c r="T1115" s="81" t="s">
        <v>3475</v>
      </c>
      <c r="U1115" s="83">
        <v>42919.156527777777</v>
      </c>
      <c r="V1115" s="85" t="s">
        <v>4633</v>
      </c>
      <c r="W1115" s="81"/>
      <c r="X1115" s="81"/>
      <c r="Y1115" s="84" t="s">
        <v>6633</v>
      </c>
      <c r="Z1115" s="81"/>
    </row>
    <row r="1116" spans="1:26" x14ac:dyDescent="0.25">
      <c r="A1116" s="66" t="s">
        <v>848</v>
      </c>
      <c r="B1116" s="66" t="s">
        <v>1672</v>
      </c>
      <c r="C1116" s="67"/>
      <c r="D1116" s="68"/>
      <c r="E1116" s="69"/>
      <c r="F1116" s="70"/>
      <c r="G1116" s="67"/>
      <c r="H1116" s="71"/>
      <c r="I1116" s="72"/>
      <c r="J1116" s="72"/>
      <c r="K1116" s="36"/>
      <c r="L1116" s="79">
        <v>1116</v>
      </c>
      <c r="M1116" s="79"/>
      <c r="N1116" s="74"/>
      <c r="O1116" s="81" t="s">
        <v>2181</v>
      </c>
      <c r="P1116" s="83">
        <v>42919.156435185185</v>
      </c>
      <c r="Q1116" s="81" t="s">
        <v>2194</v>
      </c>
      <c r="R1116" s="81"/>
      <c r="S1116" s="81"/>
      <c r="T1116" s="81" t="s">
        <v>3482</v>
      </c>
      <c r="U1116" s="83">
        <v>42919.156435185185</v>
      </c>
      <c r="V1116" s="85" t="s">
        <v>4634</v>
      </c>
      <c r="W1116" s="81"/>
      <c r="X1116" s="81"/>
      <c r="Y1116" s="84" t="s">
        <v>6634</v>
      </c>
      <c r="Z1116" s="81"/>
    </row>
    <row r="1117" spans="1:26" x14ac:dyDescent="0.25">
      <c r="A1117" s="66" t="s">
        <v>848</v>
      </c>
      <c r="B1117" s="66" t="s">
        <v>1677</v>
      </c>
      <c r="C1117" s="67"/>
      <c r="D1117" s="68"/>
      <c r="E1117" s="69"/>
      <c r="F1117" s="70"/>
      <c r="G1117" s="67"/>
      <c r="H1117" s="71"/>
      <c r="I1117" s="72"/>
      <c r="J1117" s="72"/>
      <c r="K1117" s="36"/>
      <c r="L1117" s="79">
        <v>1117</v>
      </c>
      <c r="M1117" s="79"/>
      <c r="N1117" s="74"/>
      <c r="O1117" s="81" t="s">
        <v>2181</v>
      </c>
      <c r="P1117" s="83">
        <v>42919.156527777777</v>
      </c>
      <c r="Q1117" s="81" t="s">
        <v>2201</v>
      </c>
      <c r="R1117" s="85" t="s">
        <v>3180</v>
      </c>
      <c r="S1117" s="81" t="s">
        <v>3409</v>
      </c>
      <c r="T1117" s="81" t="s">
        <v>3475</v>
      </c>
      <c r="U1117" s="83">
        <v>42919.156527777777</v>
      </c>
      <c r="V1117" s="85" t="s">
        <v>4635</v>
      </c>
      <c r="W1117" s="81"/>
      <c r="X1117" s="81"/>
      <c r="Y1117" s="84" t="s">
        <v>6635</v>
      </c>
      <c r="Z1117" s="81"/>
    </row>
    <row r="1118" spans="1:26" x14ac:dyDescent="0.25">
      <c r="A1118" s="66" t="s">
        <v>848</v>
      </c>
      <c r="B1118" s="66" t="s">
        <v>1678</v>
      </c>
      <c r="C1118" s="67"/>
      <c r="D1118" s="68"/>
      <c r="E1118" s="69"/>
      <c r="F1118" s="70"/>
      <c r="G1118" s="67"/>
      <c r="H1118" s="71"/>
      <c r="I1118" s="72"/>
      <c r="J1118" s="72"/>
      <c r="K1118" s="36"/>
      <c r="L1118" s="79">
        <v>1118</v>
      </c>
      <c r="M1118" s="79"/>
      <c r="N1118" s="74"/>
      <c r="O1118" s="81" t="s">
        <v>2181</v>
      </c>
      <c r="P1118" s="83">
        <v>42919.156527777777</v>
      </c>
      <c r="Q1118" s="81" t="s">
        <v>2201</v>
      </c>
      <c r="R1118" s="85" t="s">
        <v>3180</v>
      </c>
      <c r="S1118" s="81" t="s">
        <v>3409</v>
      </c>
      <c r="T1118" s="81" t="s">
        <v>3475</v>
      </c>
      <c r="U1118" s="83">
        <v>42919.156527777777</v>
      </c>
      <c r="V1118" s="85" t="s">
        <v>4635</v>
      </c>
      <c r="W1118" s="81"/>
      <c r="X1118" s="81"/>
      <c r="Y1118" s="84" t="s">
        <v>6635</v>
      </c>
      <c r="Z1118" s="81"/>
    </row>
    <row r="1119" spans="1:26" x14ac:dyDescent="0.25">
      <c r="A1119" s="66" t="s">
        <v>848</v>
      </c>
      <c r="B1119" s="66" t="s">
        <v>1672</v>
      </c>
      <c r="C1119" s="67"/>
      <c r="D1119" s="68"/>
      <c r="E1119" s="69"/>
      <c r="F1119" s="70"/>
      <c r="G1119" s="67"/>
      <c r="H1119" s="71"/>
      <c r="I1119" s="72"/>
      <c r="J1119" s="72"/>
      <c r="K1119" s="36"/>
      <c r="L1119" s="79">
        <v>1119</v>
      </c>
      <c r="M1119" s="79"/>
      <c r="N1119" s="74"/>
      <c r="O1119" s="81" t="s">
        <v>2181</v>
      </c>
      <c r="P1119" s="83">
        <v>42919.156527777777</v>
      </c>
      <c r="Q1119" s="81" t="s">
        <v>2201</v>
      </c>
      <c r="R1119" s="85" t="s">
        <v>3180</v>
      </c>
      <c r="S1119" s="81" t="s">
        <v>3409</v>
      </c>
      <c r="T1119" s="81" t="s">
        <v>3475</v>
      </c>
      <c r="U1119" s="83">
        <v>42919.156527777777</v>
      </c>
      <c r="V1119" s="85" t="s">
        <v>4635</v>
      </c>
      <c r="W1119" s="81"/>
      <c r="X1119" s="81"/>
      <c r="Y1119" s="84" t="s">
        <v>6635</v>
      </c>
      <c r="Z1119" s="81"/>
    </row>
    <row r="1120" spans="1:26" x14ac:dyDescent="0.25">
      <c r="A1120" s="66" t="s">
        <v>848</v>
      </c>
      <c r="B1120" s="66" t="s">
        <v>1225</v>
      </c>
      <c r="C1120" s="67"/>
      <c r="D1120" s="68"/>
      <c r="E1120" s="69"/>
      <c r="F1120" s="70"/>
      <c r="G1120" s="67"/>
      <c r="H1120" s="71"/>
      <c r="I1120" s="72"/>
      <c r="J1120" s="72"/>
      <c r="K1120" s="36"/>
      <c r="L1120" s="79">
        <v>1120</v>
      </c>
      <c r="M1120" s="79"/>
      <c r="N1120" s="74"/>
      <c r="O1120" s="81" t="s">
        <v>2181</v>
      </c>
      <c r="P1120" s="83">
        <v>42919.156527777777</v>
      </c>
      <c r="Q1120" s="81" t="s">
        <v>2201</v>
      </c>
      <c r="R1120" s="85" t="s">
        <v>3180</v>
      </c>
      <c r="S1120" s="81" t="s">
        <v>3409</v>
      </c>
      <c r="T1120" s="81" t="s">
        <v>3475</v>
      </c>
      <c r="U1120" s="83">
        <v>42919.156527777777</v>
      </c>
      <c r="V1120" s="85" t="s">
        <v>4635</v>
      </c>
      <c r="W1120" s="81"/>
      <c r="X1120" s="81"/>
      <c r="Y1120" s="84" t="s">
        <v>6635</v>
      </c>
      <c r="Z1120" s="81"/>
    </row>
    <row r="1121" spans="1:26" x14ac:dyDescent="0.25">
      <c r="A1121" s="66" t="s">
        <v>848</v>
      </c>
      <c r="B1121" s="66" t="s">
        <v>1679</v>
      </c>
      <c r="C1121" s="67"/>
      <c r="D1121" s="68"/>
      <c r="E1121" s="69"/>
      <c r="F1121" s="70"/>
      <c r="G1121" s="67"/>
      <c r="H1121" s="71"/>
      <c r="I1121" s="72"/>
      <c r="J1121" s="72"/>
      <c r="K1121" s="36"/>
      <c r="L1121" s="79">
        <v>1121</v>
      </c>
      <c r="M1121" s="79"/>
      <c r="N1121" s="74"/>
      <c r="O1121" s="81" t="s">
        <v>2181</v>
      </c>
      <c r="P1121" s="83">
        <v>42919.156527777777</v>
      </c>
      <c r="Q1121" s="81" t="s">
        <v>2201</v>
      </c>
      <c r="R1121" s="85" t="s">
        <v>3180</v>
      </c>
      <c r="S1121" s="81" t="s">
        <v>3409</v>
      </c>
      <c r="T1121" s="81" t="s">
        <v>3475</v>
      </c>
      <c r="U1121" s="83">
        <v>42919.156527777777</v>
      </c>
      <c r="V1121" s="85" t="s">
        <v>4635</v>
      </c>
      <c r="W1121" s="81"/>
      <c r="X1121" s="81"/>
      <c r="Y1121" s="84" t="s">
        <v>6635</v>
      </c>
      <c r="Z1121" s="81"/>
    </row>
    <row r="1122" spans="1:26" x14ac:dyDescent="0.25">
      <c r="A1122" s="66" t="s">
        <v>849</v>
      </c>
      <c r="B1122" s="66" t="s">
        <v>849</v>
      </c>
      <c r="C1122" s="67"/>
      <c r="D1122" s="68"/>
      <c r="E1122" s="69"/>
      <c r="F1122" s="70"/>
      <c r="G1122" s="67"/>
      <c r="H1122" s="71"/>
      <c r="I1122" s="72"/>
      <c r="J1122" s="72"/>
      <c r="K1122" s="36"/>
      <c r="L1122" s="79">
        <v>1122</v>
      </c>
      <c r="M1122" s="79"/>
      <c r="N1122" s="74"/>
      <c r="O1122" s="81" t="s">
        <v>179</v>
      </c>
      <c r="P1122" s="83">
        <v>42919.156527777777</v>
      </c>
      <c r="Q1122" s="81" t="s">
        <v>2648</v>
      </c>
      <c r="R1122" s="85" t="s">
        <v>3275</v>
      </c>
      <c r="S1122" s="81" t="s">
        <v>3412</v>
      </c>
      <c r="T1122" s="81" t="s">
        <v>3475</v>
      </c>
      <c r="U1122" s="83">
        <v>42919.156527777777</v>
      </c>
      <c r="V1122" s="85" t="s">
        <v>4636</v>
      </c>
      <c r="W1122" s="81"/>
      <c r="X1122" s="81"/>
      <c r="Y1122" s="84" t="s">
        <v>6636</v>
      </c>
      <c r="Z1122" s="81"/>
    </row>
    <row r="1123" spans="1:26" x14ac:dyDescent="0.25">
      <c r="A1123" s="66" t="s">
        <v>850</v>
      </c>
      <c r="B1123" s="66" t="s">
        <v>1668</v>
      </c>
      <c r="C1123" s="67"/>
      <c r="D1123" s="68"/>
      <c r="E1123" s="69"/>
      <c r="F1123" s="70"/>
      <c r="G1123" s="67"/>
      <c r="H1123" s="71"/>
      <c r="I1123" s="72"/>
      <c r="J1123" s="72"/>
      <c r="K1123" s="36"/>
      <c r="L1123" s="79">
        <v>1123</v>
      </c>
      <c r="M1123" s="79"/>
      <c r="N1123" s="74"/>
      <c r="O1123" s="81" t="s">
        <v>2181</v>
      </c>
      <c r="P1123" s="83">
        <v>42919.156574074077</v>
      </c>
      <c r="Q1123" s="81" t="s">
        <v>2259</v>
      </c>
      <c r="R1123" s="81"/>
      <c r="S1123" s="81"/>
      <c r="T1123" s="81" t="s">
        <v>3512</v>
      </c>
      <c r="U1123" s="83">
        <v>42919.156574074077</v>
      </c>
      <c r="V1123" s="85" t="s">
        <v>4637</v>
      </c>
      <c r="W1123" s="81"/>
      <c r="X1123" s="81"/>
      <c r="Y1123" s="84" t="s">
        <v>6637</v>
      </c>
      <c r="Z1123" s="81"/>
    </row>
    <row r="1124" spans="1:26" x14ac:dyDescent="0.25">
      <c r="A1124" s="66" t="s">
        <v>850</v>
      </c>
      <c r="B1124" s="66" t="s">
        <v>1728</v>
      </c>
      <c r="C1124" s="67"/>
      <c r="D1124" s="68"/>
      <c r="E1124" s="69"/>
      <c r="F1124" s="70"/>
      <c r="G1124" s="67"/>
      <c r="H1124" s="71"/>
      <c r="I1124" s="72"/>
      <c r="J1124" s="72"/>
      <c r="K1124" s="36"/>
      <c r="L1124" s="79">
        <v>1124</v>
      </c>
      <c r="M1124" s="79"/>
      <c r="N1124" s="74"/>
      <c r="O1124" s="81" t="s">
        <v>2181</v>
      </c>
      <c r="P1124" s="83">
        <v>42919.156574074077</v>
      </c>
      <c r="Q1124" s="81" t="s">
        <v>2259</v>
      </c>
      <c r="R1124" s="81"/>
      <c r="S1124" s="81"/>
      <c r="T1124" s="81" t="s">
        <v>3512</v>
      </c>
      <c r="U1124" s="83">
        <v>42919.156574074077</v>
      </c>
      <c r="V1124" s="85" t="s">
        <v>4637</v>
      </c>
      <c r="W1124" s="81"/>
      <c r="X1124" s="81"/>
      <c r="Y1124" s="84" t="s">
        <v>6637</v>
      </c>
      <c r="Z1124" s="81"/>
    </row>
    <row r="1125" spans="1:26" x14ac:dyDescent="0.25">
      <c r="A1125" s="66" t="s">
        <v>851</v>
      </c>
      <c r="B1125" s="66" t="s">
        <v>1683</v>
      </c>
      <c r="C1125" s="67"/>
      <c r="D1125" s="68"/>
      <c r="E1125" s="69"/>
      <c r="F1125" s="70"/>
      <c r="G1125" s="67"/>
      <c r="H1125" s="71"/>
      <c r="I1125" s="72"/>
      <c r="J1125" s="72"/>
      <c r="K1125" s="36"/>
      <c r="L1125" s="79">
        <v>1125</v>
      </c>
      <c r="M1125" s="79"/>
      <c r="N1125" s="74"/>
      <c r="O1125" s="81" t="s">
        <v>2181</v>
      </c>
      <c r="P1125" s="83">
        <v>42919.154687499999</v>
      </c>
      <c r="Q1125" s="81" t="s">
        <v>2209</v>
      </c>
      <c r="R1125" s="81"/>
      <c r="S1125" s="81"/>
      <c r="T1125" s="81" t="s">
        <v>3490</v>
      </c>
      <c r="U1125" s="83">
        <v>42919.154687499999</v>
      </c>
      <c r="V1125" s="85" t="s">
        <v>4638</v>
      </c>
      <c r="W1125" s="81"/>
      <c r="X1125" s="81"/>
      <c r="Y1125" s="84" t="s">
        <v>6638</v>
      </c>
      <c r="Z1125" s="81"/>
    </row>
    <row r="1126" spans="1:26" x14ac:dyDescent="0.25">
      <c r="A1126" s="66" t="s">
        <v>851</v>
      </c>
      <c r="B1126" s="66" t="s">
        <v>1904</v>
      </c>
      <c r="C1126" s="67"/>
      <c r="D1126" s="68"/>
      <c r="E1126" s="69"/>
      <c r="F1126" s="70"/>
      <c r="G1126" s="67"/>
      <c r="H1126" s="71"/>
      <c r="I1126" s="72"/>
      <c r="J1126" s="72"/>
      <c r="K1126" s="36"/>
      <c r="L1126" s="79">
        <v>1126</v>
      </c>
      <c r="M1126" s="79"/>
      <c r="N1126" s="74"/>
      <c r="O1126" s="81" t="s">
        <v>2181</v>
      </c>
      <c r="P1126" s="83">
        <v>42919.156574074077</v>
      </c>
      <c r="Q1126" s="81" t="s">
        <v>2548</v>
      </c>
      <c r="R1126" s="81"/>
      <c r="S1126" s="81"/>
      <c r="T1126" s="81" t="s">
        <v>3475</v>
      </c>
      <c r="U1126" s="83">
        <v>42919.156574074077</v>
      </c>
      <c r="V1126" s="85" t="s">
        <v>4639</v>
      </c>
      <c r="W1126" s="81"/>
      <c r="X1126" s="81"/>
      <c r="Y1126" s="84" t="s">
        <v>6639</v>
      </c>
      <c r="Z1126" s="81"/>
    </row>
    <row r="1127" spans="1:26" x14ac:dyDescent="0.25">
      <c r="A1127" s="66" t="s">
        <v>852</v>
      </c>
      <c r="B1127" s="66" t="s">
        <v>1971</v>
      </c>
      <c r="C1127" s="67"/>
      <c r="D1127" s="68"/>
      <c r="E1127" s="69"/>
      <c r="F1127" s="70"/>
      <c r="G1127" s="67"/>
      <c r="H1127" s="71"/>
      <c r="I1127" s="72"/>
      <c r="J1127" s="72"/>
      <c r="K1127" s="36"/>
      <c r="L1127" s="79">
        <v>1127</v>
      </c>
      <c r="M1127" s="79"/>
      <c r="N1127" s="74"/>
      <c r="O1127" s="81" t="s">
        <v>2182</v>
      </c>
      <c r="P1127" s="83">
        <v>42919.156608796293</v>
      </c>
      <c r="Q1127" s="81" t="s">
        <v>2649</v>
      </c>
      <c r="R1127" s="81"/>
      <c r="S1127" s="81"/>
      <c r="T1127" s="81" t="s">
        <v>3475</v>
      </c>
      <c r="U1127" s="83">
        <v>42919.156608796293</v>
      </c>
      <c r="V1127" s="85" t="s">
        <v>4640</v>
      </c>
      <c r="W1127" s="81"/>
      <c r="X1127" s="81"/>
      <c r="Y1127" s="84" t="s">
        <v>6640</v>
      </c>
      <c r="Z1127" s="84" t="s">
        <v>7806</v>
      </c>
    </row>
    <row r="1128" spans="1:26" x14ac:dyDescent="0.25">
      <c r="A1128" s="66" t="s">
        <v>853</v>
      </c>
      <c r="B1128" s="66" t="s">
        <v>853</v>
      </c>
      <c r="C1128" s="67"/>
      <c r="D1128" s="68"/>
      <c r="E1128" s="69"/>
      <c r="F1128" s="70"/>
      <c r="G1128" s="67"/>
      <c r="H1128" s="71"/>
      <c r="I1128" s="72"/>
      <c r="J1128" s="72"/>
      <c r="K1128" s="36"/>
      <c r="L1128" s="79">
        <v>1128</v>
      </c>
      <c r="M1128" s="79"/>
      <c r="N1128" s="74"/>
      <c r="O1128" s="81" t="s">
        <v>179</v>
      </c>
      <c r="P1128" s="83">
        <v>42919.154270833336</v>
      </c>
      <c r="Q1128" s="81" t="s">
        <v>2650</v>
      </c>
      <c r="R1128" s="81"/>
      <c r="S1128" s="81"/>
      <c r="T1128" s="81" t="s">
        <v>3628</v>
      </c>
      <c r="U1128" s="83">
        <v>42919.154270833336</v>
      </c>
      <c r="V1128" s="85" t="s">
        <v>4641</v>
      </c>
      <c r="W1128" s="81"/>
      <c r="X1128" s="81"/>
      <c r="Y1128" s="84" t="s">
        <v>6641</v>
      </c>
      <c r="Z1128" s="81"/>
    </row>
    <row r="1129" spans="1:26" x14ac:dyDescent="0.25">
      <c r="A1129" s="66" t="s">
        <v>853</v>
      </c>
      <c r="B1129" s="66" t="s">
        <v>853</v>
      </c>
      <c r="C1129" s="67"/>
      <c r="D1129" s="68"/>
      <c r="E1129" s="69"/>
      <c r="F1129" s="70"/>
      <c r="G1129" s="67"/>
      <c r="H1129" s="71"/>
      <c r="I1129" s="72"/>
      <c r="J1129" s="72"/>
      <c r="K1129" s="36"/>
      <c r="L1129" s="79">
        <v>1129</v>
      </c>
      <c r="M1129" s="79"/>
      <c r="N1129" s="74"/>
      <c r="O1129" s="81" t="s">
        <v>179</v>
      </c>
      <c r="P1129" s="83">
        <v>42919.15662037037</v>
      </c>
      <c r="Q1129" s="81" t="s">
        <v>2651</v>
      </c>
      <c r="R1129" s="81"/>
      <c r="S1129" s="81"/>
      <c r="T1129" s="81" t="s">
        <v>3629</v>
      </c>
      <c r="U1129" s="83">
        <v>42919.15662037037</v>
      </c>
      <c r="V1129" s="85" t="s">
        <v>4642</v>
      </c>
      <c r="W1129" s="81"/>
      <c r="X1129" s="81"/>
      <c r="Y1129" s="84" t="s">
        <v>6642</v>
      </c>
      <c r="Z1129" s="84" t="s">
        <v>7807</v>
      </c>
    </row>
    <row r="1130" spans="1:26" x14ac:dyDescent="0.25">
      <c r="A1130" s="66" t="s">
        <v>854</v>
      </c>
      <c r="B1130" s="66" t="s">
        <v>1723</v>
      </c>
      <c r="C1130" s="67"/>
      <c r="D1130" s="68"/>
      <c r="E1130" s="69"/>
      <c r="F1130" s="70"/>
      <c r="G1130" s="67"/>
      <c r="H1130" s="71"/>
      <c r="I1130" s="72"/>
      <c r="J1130" s="72"/>
      <c r="K1130" s="36"/>
      <c r="L1130" s="79">
        <v>1130</v>
      </c>
      <c r="M1130" s="79"/>
      <c r="N1130" s="74"/>
      <c r="O1130" s="81" t="s">
        <v>2181</v>
      </c>
      <c r="P1130" s="83">
        <v>42919.141793981478</v>
      </c>
      <c r="Q1130" s="81" t="s">
        <v>2251</v>
      </c>
      <c r="R1130" s="85" t="s">
        <v>3190</v>
      </c>
      <c r="S1130" s="81" t="s">
        <v>3414</v>
      </c>
      <c r="T1130" s="81" t="s">
        <v>3508</v>
      </c>
      <c r="U1130" s="83">
        <v>42919.141793981478</v>
      </c>
      <c r="V1130" s="85" t="s">
        <v>4643</v>
      </c>
      <c r="W1130" s="81"/>
      <c r="X1130" s="81"/>
      <c r="Y1130" s="84" t="s">
        <v>6643</v>
      </c>
      <c r="Z1130" s="81"/>
    </row>
    <row r="1131" spans="1:26" x14ac:dyDescent="0.25">
      <c r="A1131" s="66" t="s">
        <v>854</v>
      </c>
      <c r="B1131" s="66" t="s">
        <v>1632</v>
      </c>
      <c r="C1131" s="67"/>
      <c r="D1131" s="68"/>
      <c r="E1131" s="69"/>
      <c r="F1131" s="70"/>
      <c r="G1131" s="67"/>
      <c r="H1131" s="71"/>
      <c r="I1131" s="72"/>
      <c r="J1131" s="72"/>
      <c r="K1131" s="36"/>
      <c r="L1131" s="79">
        <v>1131</v>
      </c>
      <c r="M1131" s="79"/>
      <c r="N1131" s="74"/>
      <c r="O1131" s="81" t="s">
        <v>2181</v>
      </c>
      <c r="P1131" s="83">
        <v>42919.156631944446</v>
      </c>
      <c r="Q1131" s="81" t="s">
        <v>2652</v>
      </c>
      <c r="R1131" s="85" t="s">
        <v>3276</v>
      </c>
      <c r="S1131" s="81" t="s">
        <v>3437</v>
      </c>
      <c r="T1131" s="81" t="s">
        <v>3630</v>
      </c>
      <c r="U1131" s="83">
        <v>42919.156631944446</v>
      </c>
      <c r="V1131" s="85" t="s">
        <v>4644</v>
      </c>
      <c r="W1131" s="81"/>
      <c r="X1131" s="81"/>
      <c r="Y1131" s="84" t="s">
        <v>6644</v>
      </c>
      <c r="Z1131" s="81"/>
    </row>
    <row r="1132" spans="1:26" x14ac:dyDescent="0.25">
      <c r="A1132" s="66" t="s">
        <v>855</v>
      </c>
      <c r="B1132" s="66" t="s">
        <v>855</v>
      </c>
      <c r="C1132" s="67"/>
      <c r="D1132" s="68"/>
      <c r="E1132" s="69"/>
      <c r="F1132" s="70"/>
      <c r="G1132" s="67"/>
      <c r="H1132" s="71"/>
      <c r="I1132" s="72"/>
      <c r="J1132" s="72"/>
      <c r="K1132" s="36"/>
      <c r="L1132" s="79">
        <v>1132</v>
      </c>
      <c r="M1132" s="79"/>
      <c r="N1132" s="74"/>
      <c r="O1132" s="81" t="s">
        <v>179</v>
      </c>
      <c r="P1132" s="83">
        <v>42919.156631944446</v>
      </c>
      <c r="Q1132" s="81" t="s">
        <v>2653</v>
      </c>
      <c r="R1132" s="85" t="s">
        <v>3274</v>
      </c>
      <c r="S1132" s="81" t="s">
        <v>3417</v>
      </c>
      <c r="T1132" s="81" t="s">
        <v>3627</v>
      </c>
      <c r="U1132" s="83">
        <v>42919.156631944446</v>
      </c>
      <c r="V1132" s="85" t="s">
        <v>4645</v>
      </c>
      <c r="W1132" s="81"/>
      <c r="X1132" s="81"/>
      <c r="Y1132" s="84" t="s">
        <v>6645</v>
      </c>
      <c r="Z1132" s="81"/>
    </row>
    <row r="1133" spans="1:26" x14ac:dyDescent="0.25">
      <c r="A1133" s="66" t="s">
        <v>856</v>
      </c>
      <c r="B1133" s="66" t="s">
        <v>1632</v>
      </c>
      <c r="C1133" s="67"/>
      <c r="D1133" s="68"/>
      <c r="E1133" s="69"/>
      <c r="F1133" s="70"/>
      <c r="G1133" s="67"/>
      <c r="H1133" s="71"/>
      <c r="I1133" s="72"/>
      <c r="J1133" s="72"/>
      <c r="K1133" s="36"/>
      <c r="L1133" s="79">
        <v>1133</v>
      </c>
      <c r="M1133" s="79"/>
      <c r="N1133" s="74"/>
      <c r="O1133" s="81" t="s">
        <v>2181</v>
      </c>
      <c r="P1133" s="83">
        <v>42919.156643518516</v>
      </c>
      <c r="Q1133" s="81" t="s">
        <v>2652</v>
      </c>
      <c r="R1133" s="85" t="s">
        <v>3276</v>
      </c>
      <c r="S1133" s="81" t="s">
        <v>3437</v>
      </c>
      <c r="T1133" s="81" t="s">
        <v>3630</v>
      </c>
      <c r="U1133" s="83">
        <v>42919.156643518516</v>
      </c>
      <c r="V1133" s="85" t="s">
        <v>4646</v>
      </c>
      <c r="W1133" s="81"/>
      <c r="X1133" s="81"/>
      <c r="Y1133" s="84" t="s">
        <v>6646</v>
      </c>
      <c r="Z1133" s="81"/>
    </row>
    <row r="1134" spans="1:26" x14ac:dyDescent="0.25">
      <c r="A1134" s="66" t="s">
        <v>857</v>
      </c>
      <c r="B1134" s="66" t="s">
        <v>1602</v>
      </c>
      <c r="C1134" s="67"/>
      <c r="D1134" s="68"/>
      <c r="E1134" s="69"/>
      <c r="F1134" s="70"/>
      <c r="G1134" s="67"/>
      <c r="H1134" s="71"/>
      <c r="I1134" s="72"/>
      <c r="J1134" s="72"/>
      <c r="K1134" s="36"/>
      <c r="L1134" s="79">
        <v>1134</v>
      </c>
      <c r="M1134" s="79"/>
      <c r="N1134" s="74"/>
      <c r="O1134" s="81" t="s">
        <v>2181</v>
      </c>
      <c r="P1134" s="83">
        <v>42919.15556712963</v>
      </c>
      <c r="Q1134" s="81" t="s">
        <v>2607</v>
      </c>
      <c r="R1134" s="81"/>
      <c r="S1134" s="81"/>
      <c r="T1134" s="81" t="s">
        <v>3542</v>
      </c>
      <c r="U1134" s="83">
        <v>42919.15556712963</v>
      </c>
      <c r="V1134" s="85" t="s">
        <v>4647</v>
      </c>
      <c r="W1134" s="81"/>
      <c r="X1134" s="81"/>
      <c r="Y1134" s="84" t="s">
        <v>6647</v>
      </c>
      <c r="Z1134" s="81"/>
    </row>
    <row r="1135" spans="1:26" x14ac:dyDescent="0.25">
      <c r="A1135" s="66" t="s">
        <v>857</v>
      </c>
      <c r="B1135" s="66" t="s">
        <v>1661</v>
      </c>
      <c r="C1135" s="67"/>
      <c r="D1135" s="68"/>
      <c r="E1135" s="69"/>
      <c r="F1135" s="70"/>
      <c r="G1135" s="67"/>
      <c r="H1135" s="71"/>
      <c r="I1135" s="72"/>
      <c r="J1135" s="72"/>
      <c r="K1135" s="36"/>
      <c r="L1135" s="79">
        <v>1135</v>
      </c>
      <c r="M1135" s="79"/>
      <c r="N1135" s="74"/>
      <c r="O1135" s="81" t="s">
        <v>2181</v>
      </c>
      <c r="P1135" s="83">
        <v>42919.156666666669</v>
      </c>
      <c r="Q1135" s="81" t="s">
        <v>2454</v>
      </c>
      <c r="R1135" s="81"/>
      <c r="S1135" s="81"/>
      <c r="T1135" s="81" t="s">
        <v>3561</v>
      </c>
      <c r="U1135" s="83">
        <v>42919.156666666669</v>
      </c>
      <c r="V1135" s="85" t="s">
        <v>4648</v>
      </c>
      <c r="W1135" s="81"/>
      <c r="X1135" s="81"/>
      <c r="Y1135" s="84" t="s">
        <v>6648</v>
      </c>
      <c r="Z1135" s="81"/>
    </row>
    <row r="1136" spans="1:26" x14ac:dyDescent="0.25">
      <c r="A1136" s="66" t="s">
        <v>858</v>
      </c>
      <c r="B1136" s="66" t="s">
        <v>858</v>
      </c>
      <c r="C1136" s="67"/>
      <c r="D1136" s="68"/>
      <c r="E1136" s="69"/>
      <c r="F1136" s="70"/>
      <c r="G1136" s="67"/>
      <c r="H1136" s="71"/>
      <c r="I1136" s="72"/>
      <c r="J1136" s="72"/>
      <c r="K1136" s="36"/>
      <c r="L1136" s="79">
        <v>1136</v>
      </c>
      <c r="M1136" s="79"/>
      <c r="N1136" s="74"/>
      <c r="O1136" s="81" t="s">
        <v>179</v>
      </c>
      <c r="P1136" s="83">
        <v>42919.156678240739</v>
      </c>
      <c r="Q1136" s="81" t="s">
        <v>2654</v>
      </c>
      <c r="R1136" s="85" t="s">
        <v>3277</v>
      </c>
      <c r="S1136" s="81" t="s">
        <v>3410</v>
      </c>
      <c r="T1136" s="81" t="s">
        <v>3475</v>
      </c>
      <c r="U1136" s="83">
        <v>42919.156678240739</v>
      </c>
      <c r="V1136" s="85" t="s">
        <v>4649</v>
      </c>
      <c r="W1136" s="81"/>
      <c r="X1136" s="81"/>
      <c r="Y1136" s="84" t="s">
        <v>6649</v>
      </c>
      <c r="Z1136" s="81"/>
    </row>
    <row r="1137" spans="1:26" x14ac:dyDescent="0.25">
      <c r="A1137" s="66" t="s">
        <v>859</v>
      </c>
      <c r="B1137" s="66" t="s">
        <v>859</v>
      </c>
      <c r="C1137" s="67"/>
      <c r="D1137" s="68"/>
      <c r="E1137" s="69"/>
      <c r="F1137" s="70"/>
      <c r="G1137" s="67"/>
      <c r="H1137" s="71"/>
      <c r="I1137" s="72"/>
      <c r="J1137" s="72"/>
      <c r="K1137" s="36"/>
      <c r="L1137" s="79">
        <v>1137</v>
      </c>
      <c r="M1137" s="79"/>
      <c r="N1137" s="74"/>
      <c r="O1137" s="81" t="s">
        <v>179</v>
      </c>
      <c r="P1137" s="83">
        <v>42919.137650462966</v>
      </c>
      <c r="Q1137" s="81" t="s">
        <v>2655</v>
      </c>
      <c r="R1137" s="81"/>
      <c r="S1137" s="81"/>
      <c r="T1137" s="81" t="s">
        <v>3631</v>
      </c>
      <c r="U1137" s="83">
        <v>42919.137650462966</v>
      </c>
      <c r="V1137" s="85" t="s">
        <v>4650</v>
      </c>
      <c r="W1137" s="81"/>
      <c r="X1137" s="81"/>
      <c r="Y1137" s="84" t="s">
        <v>6650</v>
      </c>
      <c r="Z1137" s="81"/>
    </row>
    <row r="1138" spans="1:26" x14ac:dyDescent="0.25">
      <c r="A1138" s="66" t="s">
        <v>860</v>
      </c>
      <c r="B1138" s="66" t="s">
        <v>859</v>
      </c>
      <c r="C1138" s="67"/>
      <c r="D1138" s="68"/>
      <c r="E1138" s="69"/>
      <c r="F1138" s="70"/>
      <c r="G1138" s="67"/>
      <c r="H1138" s="71"/>
      <c r="I1138" s="72"/>
      <c r="J1138" s="72"/>
      <c r="K1138" s="36"/>
      <c r="L1138" s="79">
        <v>1138</v>
      </c>
      <c r="M1138" s="79"/>
      <c r="N1138" s="74"/>
      <c r="O1138" s="81" t="s">
        <v>2181</v>
      </c>
      <c r="P1138" s="83">
        <v>42919.138518518521</v>
      </c>
      <c r="Q1138" s="81" t="s">
        <v>2656</v>
      </c>
      <c r="R1138" s="81"/>
      <c r="S1138" s="81"/>
      <c r="T1138" s="81" t="s">
        <v>3631</v>
      </c>
      <c r="U1138" s="83">
        <v>42919.138518518521</v>
      </c>
      <c r="V1138" s="85" t="s">
        <v>4651</v>
      </c>
      <c r="W1138" s="81"/>
      <c r="X1138" s="81"/>
      <c r="Y1138" s="84" t="s">
        <v>6651</v>
      </c>
      <c r="Z1138" s="81"/>
    </row>
    <row r="1139" spans="1:26" x14ac:dyDescent="0.25">
      <c r="A1139" s="66" t="s">
        <v>861</v>
      </c>
      <c r="B1139" s="66" t="s">
        <v>861</v>
      </c>
      <c r="C1139" s="67"/>
      <c r="D1139" s="68"/>
      <c r="E1139" s="69"/>
      <c r="F1139" s="70"/>
      <c r="G1139" s="67"/>
      <c r="H1139" s="71"/>
      <c r="I1139" s="72"/>
      <c r="J1139" s="72"/>
      <c r="K1139" s="36"/>
      <c r="L1139" s="79">
        <v>1139</v>
      </c>
      <c r="M1139" s="79"/>
      <c r="N1139" s="74"/>
      <c r="O1139" s="81" t="s">
        <v>179</v>
      </c>
      <c r="P1139" s="83">
        <v>42919.152685185189</v>
      </c>
      <c r="Q1139" s="81" t="s">
        <v>2657</v>
      </c>
      <c r="R1139" s="81"/>
      <c r="S1139" s="81"/>
      <c r="T1139" s="81" t="s">
        <v>3475</v>
      </c>
      <c r="U1139" s="83">
        <v>42919.152685185189</v>
      </c>
      <c r="V1139" s="85" t="s">
        <v>4652</v>
      </c>
      <c r="W1139" s="81"/>
      <c r="X1139" s="81"/>
      <c r="Y1139" s="84" t="s">
        <v>6652</v>
      </c>
      <c r="Z1139" s="81"/>
    </row>
    <row r="1140" spans="1:26" x14ac:dyDescent="0.25">
      <c r="A1140" s="66" t="s">
        <v>861</v>
      </c>
      <c r="B1140" s="66" t="s">
        <v>1723</v>
      </c>
      <c r="C1140" s="67"/>
      <c r="D1140" s="68"/>
      <c r="E1140" s="69"/>
      <c r="F1140" s="70"/>
      <c r="G1140" s="67"/>
      <c r="H1140" s="71"/>
      <c r="I1140" s="72"/>
      <c r="J1140" s="72"/>
      <c r="K1140" s="36"/>
      <c r="L1140" s="79">
        <v>1140</v>
      </c>
      <c r="M1140" s="79"/>
      <c r="N1140" s="74"/>
      <c r="O1140" s="81" t="s">
        <v>2181</v>
      </c>
      <c r="P1140" s="83">
        <v>42919.156724537039</v>
      </c>
      <c r="Q1140" s="81" t="s">
        <v>2251</v>
      </c>
      <c r="R1140" s="85" t="s">
        <v>3190</v>
      </c>
      <c r="S1140" s="81" t="s">
        <v>3414</v>
      </c>
      <c r="T1140" s="81" t="s">
        <v>3508</v>
      </c>
      <c r="U1140" s="83">
        <v>42919.156724537039</v>
      </c>
      <c r="V1140" s="85" t="s">
        <v>4653</v>
      </c>
      <c r="W1140" s="81"/>
      <c r="X1140" s="81"/>
      <c r="Y1140" s="84" t="s">
        <v>6653</v>
      </c>
      <c r="Z1140" s="81"/>
    </row>
    <row r="1141" spans="1:26" x14ac:dyDescent="0.25">
      <c r="A1141" s="66" t="s">
        <v>862</v>
      </c>
      <c r="B1141" s="66" t="s">
        <v>1225</v>
      </c>
      <c r="C1141" s="67"/>
      <c r="D1141" s="68"/>
      <c r="E1141" s="69"/>
      <c r="F1141" s="70"/>
      <c r="G1141" s="67"/>
      <c r="H1141" s="71"/>
      <c r="I1141" s="72"/>
      <c r="J1141" s="72"/>
      <c r="K1141" s="36"/>
      <c r="L1141" s="79">
        <v>1141</v>
      </c>
      <c r="M1141" s="79"/>
      <c r="N1141" s="74"/>
      <c r="O1141" s="81" t="s">
        <v>2181</v>
      </c>
      <c r="P1141" s="83">
        <v>42919.156770833331</v>
      </c>
      <c r="Q1141" s="81" t="s">
        <v>2658</v>
      </c>
      <c r="R1141" s="81"/>
      <c r="S1141" s="81"/>
      <c r="T1141" s="81" t="s">
        <v>3542</v>
      </c>
      <c r="U1141" s="83">
        <v>42919.156770833331</v>
      </c>
      <c r="V1141" s="85" t="s">
        <v>4654</v>
      </c>
      <c r="W1141" s="81"/>
      <c r="X1141" s="81"/>
      <c r="Y1141" s="84" t="s">
        <v>6654</v>
      </c>
      <c r="Z1141" s="81"/>
    </row>
    <row r="1142" spans="1:26" x14ac:dyDescent="0.25">
      <c r="A1142" s="66" t="s">
        <v>863</v>
      </c>
      <c r="B1142" s="66" t="s">
        <v>863</v>
      </c>
      <c r="C1142" s="67"/>
      <c r="D1142" s="68"/>
      <c r="E1142" s="69"/>
      <c r="F1142" s="70"/>
      <c r="G1142" s="67"/>
      <c r="H1142" s="71"/>
      <c r="I1142" s="72"/>
      <c r="J1142" s="72"/>
      <c r="K1142" s="36"/>
      <c r="L1142" s="79">
        <v>1142</v>
      </c>
      <c r="M1142" s="79"/>
      <c r="N1142" s="74"/>
      <c r="O1142" s="81" t="s">
        <v>179</v>
      </c>
      <c r="P1142" s="83">
        <v>42919.156782407408</v>
      </c>
      <c r="Q1142" s="81" t="s">
        <v>2659</v>
      </c>
      <c r="R1142" s="85" t="s">
        <v>3278</v>
      </c>
      <c r="S1142" s="81" t="s">
        <v>3443</v>
      </c>
      <c r="T1142" s="81" t="s">
        <v>3632</v>
      </c>
      <c r="U1142" s="83">
        <v>42919.156782407408</v>
      </c>
      <c r="V1142" s="85" t="s">
        <v>4655</v>
      </c>
      <c r="W1142" s="81"/>
      <c r="X1142" s="81"/>
      <c r="Y1142" s="84" t="s">
        <v>6655</v>
      </c>
      <c r="Z1142" s="81"/>
    </row>
    <row r="1143" spans="1:26" x14ac:dyDescent="0.25">
      <c r="A1143" s="66" t="s">
        <v>864</v>
      </c>
      <c r="B1143" s="66" t="s">
        <v>1858</v>
      </c>
      <c r="C1143" s="67"/>
      <c r="D1143" s="68"/>
      <c r="E1143" s="69"/>
      <c r="F1143" s="70"/>
      <c r="G1143" s="67"/>
      <c r="H1143" s="71"/>
      <c r="I1143" s="72"/>
      <c r="J1143" s="72"/>
      <c r="K1143" s="36"/>
      <c r="L1143" s="79">
        <v>1143</v>
      </c>
      <c r="M1143" s="79"/>
      <c r="N1143" s="74"/>
      <c r="O1143" s="81" t="s">
        <v>2181</v>
      </c>
      <c r="P1143" s="83">
        <v>42919.156817129631</v>
      </c>
      <c r="Q1143" s="81" t="s">
        <v>2459</v>
      </c>
      <c r="R1143" s="81"/>
      <c r="S1143" s="81"/>
      <c r="T1143" s="81" t="s">
        <v>3475</v>
      </c>
      <c r="U1143" s="83">
        <v>42919.156817129631</v>
      </c>
      <c r="V1143" s="85" t="s">
        <v>4656</v>
      </c>
      <c r="W1143" s="81"/>
      <c r="X1143" s="81"/>
      <c r="Y1143" s="84" t="s">
        <v>6656</v>
      </c>
      <c r="Z1143" s="81"/>
    </row>
    <row r="1144" spans="1:26" x14ac:dyDescent="0.25">
      <c r="A1144" s="66" t="s">
        <v>865</v>
      </c>
      <c r="B1144" s="66" t="s">
        <v>1602</v>
      </c>
      <c r="C1144" s="67"/>
      <c r="D1144" s="68"/>
      <c r="E1144" s="69"/>
      <c r="F1144" s="70"/>
      <c r="G1144" s="67"/>
      <c r="H1144" s="71"/>
      <c r="I1144" s="72"/>
      <c r="J1144" s="72"/>
      <c r="K1144" s="36"/>
      <c r="L1144" s="79">
        <v>1144</v>
      </c>
      <c r="M1144" s="79"/>
      <c r="N1144" s="74"/>
      <c r="O1144" s="81" t="s">
        <v>2181</v>
      </c>
      <c r="P1144" s="83">
        <v>42919.156840277778</v>
      </c>
      <c r="Q1144" s="81" t="s">
        <v>2607</v>
      </c>
      <c r="R1144" s="81"/>
      <c r="S1144" s="81"/>
      <c r="T1144" s="81" t="s">
        <v>3542</v>
      </c>
      <c r="U1144" s="83">
        <v>42919.156840277778</v>
      </c>
      <c r="V1144" s="85" t="s">
        <v>4657</v>
      </c>
      <c r="W1144" s="81"/>
      <c r="X1144" s="81"/>
      <c r="Y1144" s="84" t="s">
        <v>6657</v>
      </c>
      <c r="Z1144" s="81"/>
    </row>
    <row r="1145" spans="1:26" x14ac:dyDescent="0.25">
      <c r="A1145" s="66" t="s">
        <v>866</v>
      </c>
      <c r="B1145" s="66" t="s">
        <v>1569</v>
      </c>
      <c r="C1145" s="67"/>
      <c r="D1145" s="68"/>
      <c r="E1145" s="69"/>
      <c r="F1145" s="70"/>
      <c r="G1145" s="67"/>
      <c r="H1145" s="71"/>
      <c r="I1145" s="72"/>
      <c r="J1145" s="72"/>
      <c r="K1145" s="36"/>
      <c r="L1145" s="79">
        <v>1145</v>
      </c>
      <c r="M1145" s="79"/>
      <c r="N1145" s="74"/>
      <c r="O1145" s="81" t="s">
        <v>2181</v>
      </c>
      <c r="P1145" s="83">
        <v>42919.156851851854</v>
      </c>
      <c r="Q1145" s="81" t="s">
        <v>2593</v>
      </c>
      <c r="R1145" s="81"/>
      <c r="S1145" s="81"/>
      <c r="T1145" s="81" t="s">
        <v>3475</v>
      </c>
      <c r="U1145" s="83">
        <v>42919.156851851854</v>
      </c>
      <c r="V1145" s="85" t="s">
        <v>4658</v>
      </c>
      <c r="W1145" s="81"/>
      <c r="X1145" s="81"/>
      <c r="Y1145" s="84" t="s">
        <v>6658</v>
      </c>
      <c r="Z1145" s="81"/>
    </row>
    <row r="1146" spans="1:26" x14ac:dyDescent="0.25">
      <c r="A1146" s="66" t="s">
        <v>867</v>
      </c>
      <c r="B1146" s="66" t="s">
        <v>1443</v>
      </c>
      <c r="C1146" s="67"/>
      <c r="D1146" s="68"/>
      <c r="E1146" s="69"/>
      <c r="F1146" s="70"/>
      <c r="G1146" s="67"/>
      <c r="H1146" s="71"/>
      <c r="I1146" s="72"/>
      <c r="J1146" s="72"/>
      <c r="K1146" s="36"/>
      <c r="L1146" s="79">
        <v>1146</v>
      </c>
      <c r="M1146" s="79"/>
      <c r="N1146" s="74"/>
      <c r="O1146" s="81" t="s">
        <v>2181</v>
      </c>
      <c r="P1146" s="83">
        <v>42919.156851851854</v>
      </c>
      <c r="Q1146" s="81" t="s">
        <v>2608</v>
      </c>
      <c r="R1146" s="81"/>
      <c r="S1146" s="81"/>
      <c r="T1146" s="81" t="s">
        <v>3609</v>
      </c>
      <c r="U1146" s="83">
        <v>42919.156851851854</v>
      </c>
      <c r="V1146" s="85" t="s">
        <v>4659</v>
      </c>
      <c r="W1146" s="81"/>
      <c r="X1146" s="81"/>
      <c r="Y1146" s="84" t="s">
        <v>6659</v>
      </c>
      <c r="Z1146" s="81"/>
    </row>
    <row r="1147" spans="1:26" x14ac:dyDescent="0.25">
      <c r="A1147" s="66" t="s">
        <v>868</v>
      </c>
      <c r="B1147" s="66" t="s">
        <v>1972</v>
      </c>
      <c r="C1147" s="67"/>
      <c r="D1147" s="68"/>
      <c r="E1147" s="69"/>
      <c r="F1147" s="70"/>
      <c r="G1147" s="67"/>
      <c r="H1147" s="71"/>
      <c r="I1147" s="72"/>
      <c r="J1147" s="72"/>
      <c r="K1147" s="36"/>
      <c r="L1147" s="79">
        <v>1147</v>
      </c>
      <c r="M1147" s="79"/>
      <c r="N1147" s="74"/>
      <c r="O1147" s="81" t="s">
        <v>2181</v>
      </c>
      <c r="P1147" s="83">
        <v>42919.155231481483</v>
      </c>
      <c r="Q1147" s="81" t="s">
        <v>2660</v>
      </c>
      <c r="R1147" s="85" t="s">
        <v>3279</v>
      </c>
      <c r="S1147" s="81" t="s">
        <v>3444</v>
      </c>
      <c r="T1147" s="81" t="s">
        <v>3633</v>
      </c>
      <c r="U1147" s="83">
        <v>42919.155231481483</v>
      </c>
      <c r="V1147" s="85" t="s">
        <v>4660</v>
      </c>
      <c r="W1147" s="81"/>
      <c r="X1147" s="81"/>
      <c r="Y1147" s="84" t="s">
        <v>6660</v>
      </c>
      <c r="Z1147" s="81"/>
    </row>
    <row r="1148" spans="1:26" x14ac:dyDescent="0.25">
      <c r="A1148" s="66" t="s">
        <v>868</v>
      </c>
      <c r="B1148" s="66" t="s">
        <v>1745</v>
      </c>
      <c r="C1148" s="67"/>
      <c r="D1148" s="68"/>
      <c r="E1148" s="69"/>
      <c r="F1148" s="70"/>
      <c r="G1148" s="67"/>
      <c r="H1148" s="71"/>
      <c r="I1148" s="72"/>
      <c r="J1148" s="72"/>
      <c r="K1148" s="36"/>
      <c r="L1148" s="79">
        <v>1148</v>
      </c>
      <c r="M1148" s="79"/>
      <c r="N1148" s="74"/>
      <c r="O1148" s="81" t="s">
        <v>2181</v>
      </c>
      <c r="P1148" s="83">
        <v>42919.156886574077</v>
      </c>
      <c r="Q1148" s="81" t="s">
        <v>2276</v>
      </c>
      <c r="R1148" s="81"/>
      <c r="S1148" s="81"/>
      <c r="T1148" s="81" t="s">
        <v>3518</v>
      </c>
      <c r="U1148" s="83">
        <v>42919.156886574077</v>
      </c>
      <c r="V1148" s="85" t="s">
        <v>4661</v>
      </c>
      <c r="W1148" s="81"/>
      <c r="X1148" s="81"/>
      <c r="Y1148" s="84" t="s">
        <v>6661</v>
      </c>
      <c r="Z1148" s="81"/>
    </row>
    <row r="1149" spans="1:26" x14ac:dyDescent="0.25">
      <c r="A1149" s="66" t="s">
        <v>869</v>
      </c>
      <c r="B1149" s="66" t="s">
        <v>1456</v>
      </c>
      <c r="C1149" s="67"/>
      <c r="D1149" s="68"/>
      <c r="E1149" s="69"/>
      <c r="F1149" s="70"/>
      <c r="G1149" s="67"/>
      <c r="H1149" s="71"/>
      <c r="I1149" s="72"/>
      <c r="J1149" s="72"/>
      <c r="K1149" s="36"/>
      <c r="L1149" s="79">
        <v>1149</v>
      </c>
      <c r="M1149" s="79"/>
      <c r="N1149" s="74"/>
      <c r="O1149" s="81" t="s">
        <v>2181</v>
      </c>
      <c r="P1149" s="83">
        <v>42919.156909722224</v>
      </c>
      <c r="Q1149" s="81" t="s">
        <v>2661</v>
      </c>
      <c r="R1149" s="81"/>
      <c r="S1149" s="81"/>
      <c r="T1149" s="81" t="s">
        <v>3634</v>
      </c>
      <c r="U1149" s="83">
        <v>42919.156909722224</v>
      </c>
      <c r="V1149" s="85" t="s">
        <v>4662</v>
      </c>
      <c r="W1149" s="81"/>
      <c r="X1149" s="81"/>
      <c r="Y1149" s="84" t="s">
        <v>6662</v>
      </c>
      <c r="Z1149" s="81"/>
    </row>
    <row r="1150" spans="1:26" x14ac:dyDescent="0.25">
      <c r="A1150" s="66" t="s">
        <v>870</v>
      </c>
      <c r="B1150" s="66" t="s">
        <v>1793</v>
      </c>
      <c r="C1150" s="67"/>
      <c r="D1150" s="68"/>
      <c r="E1150" s="69"/>
      <c r="F1150" s="70"/>
      <c r="G1150" s="67"/>
      <c r="H1150" s="71"/>
      <c r="I1150" s="72"/>
      <c r="J1150" s="72"/>
      <c r="K1150" s="36"/>
      <c r="L1150" s="79">
        <v>1150</v>
      </c>
      <c r="M1150" s="79"/>
      <c r="N1150" s="74"/>
      <c r="O1150" s="81" t="s">
        <v>2181</v>
      </c>
      <c r="P1150" s="83">
        <v>42919.156365740739</v>
      </c>
      <c r="Q1150" s="81" t="s">
        <v>2344</v>
      </c>
      <c r="R1150" s="81"/>
      <c r="S1150" s="81"/>
      <c r="T1150" s="81" t="s">
        <v>3538</v>
      </c>
      <c r="U1150" s="83">
        <v>42919.156365740739</v>
      </c>
      <c r="V1150" s="85" t="s">
        <v>4663</v>
      </c>
      <c r="W1150" s="81"/>
      <c r="X1150" s="81"/>
      <c r="Y1150" s="84" t="s">
        <v>6663</v>
      </c>
      <c r="Z1150" s="81"/>
    </row>
    <row r="1151" spans="1:26" x14ac:dyDescent="0.25">
      <c r="A1151" s="66" t="s">
        <v>870</v>
      </c>
      <c r="B1151" s="66" t="s">
        <v>1793</v>
      </c>
      <c r="C1151" s="67"/>
      <c r="D1151" s="68"/>
      <c r="E1151" s="69"/>
      <c r="F1151" s="70"/>
      <c r="G1151" s="67"/>
      <c r="H1151" s="71"/>
      <c r="I1151" s="72"/>
      <c r="J1151" s="72"/>
      <c r="K1151" s="36"/>
      <c r="L1151" s="79">
        <v>1151</v>
      </c>
      <c r="M1151" s="79"/>
      <c r="N1151" s="74"/>
      <c r="O1151" s="81" t="s">
        <v>2181</v>
      </c>
      <c r="P1151" s="83">
        <v>42919.156782407408</v>
      </c>
      <c r="Q1151" s="81" t="s">
        <v>2345</v>
      </c>
      <c r="R1151" s="81"/>
      <c r="S1151" s="81"/>
      <c r="T1151" s="81" t="s">
        <v>3539</v>
      </c>
      <c r="U1151" s="83">
        <v>42919.156782407408</v>
      </c>
      <c r="V1151" s="85" t="s">
        <v>4664</v>
      </c>
      <c r="W1151" s="81"/>
      <c r="X1151" s="81"/>
      <c r="Y1151" s="84" t="s">
        <v>6664</v>
      </c>
      <c r="Z1151" s="81"/>
    </row>
    <row r="1152" spans="1:26" x14ac:dyDescent="0.25">
      <c r="A1152" s="66" t="s">
        <v>870</v>
      </c>
      <c r="B1152" s="66" t="s">
        <v>1793</v>
      </c>
      <c r="C1152" s="67"/>
      <c r="D1152" s="68"/>
      <c r="E1152" s="69"/>
      <c r="F1152" s="70"/>
      <c r="G1152" s="67"/>
      <c r="H1152" s="71"/>
      <c r="I1152" s="72"/>
      <c r="J1152" s="72"/>
      <c r="K1152" s="36"/>
      <c r="L1152" s="79">
        <v>1152</v>
      </c>
      <c r="M1152" s="79"/>
      <c r="N1152" s="74"/>
      <c r="O1152" s="81" t="s">
        <v>2181</v>
      </c>
      <c r="P1152" s="83">
        <v>42919.15693287037</v>
      </c>
      <c r="Q1152" s="81" t="s">
        <v>2346</v>
      </c>
      <c r="R1152" s="81"/>
      <c r="S1152" s="81"/>
      <c r="T1152" s="81" t="s">
        <v>3540</v>
      </c>
      <c r="U1152" s="83">
        <v>42919.15693287037</v>
      </c>
      <c r="V1152" s="85" t="s">
        <v>4665</v>
      </c>
      <c r="W1152" s="81"/>
      <c r="X1152" s="81"/>
      <c r="Y1152" s="84" t="s">
        <v>6665</v>
      </c>
      <c r="Z1152" s="81"/>
    </row>
    <row r="1153" spans="1:26" x14ac:dyDescent="0.25">
      <c r="A1153" s="66" t="s">
        <v>871</v>
      </c>
      <c r="B1153" s="66" t="s">
        <v>1973</v>
      </c>
      <c r="C1153" s="67"/>
      <c r="D1153" s="68"/>
      <c r="E1153" s="69"/>
      <c r="F1153" s="70"/>
      <c r="G1153" s="67"/>
      <c r="H1153" s="71"/>
      <c r="I1153" s="72"/>
      <c r="J1153" s="72"/>
      <c r="K1153" s="36"/>
      <c r="L1153" s="79">
        <v>1153</v>
      </c>
      <c r="M1153" s="79"/>
      <c r="N1153" s="74"/>
      <c r="O1153" s="81" t="s">
        <v>2181</v>
      </c>
      <c r="P1153" s="83">
        <v>42919.15693287037</v>
      </c>
      <c r="Q1153" s="81" t="s">
        <v>2662</v>
      </c>
      <c r="R1153" s="81"/>
      <c r="S1153" s="81"/>
      <c r="T1153" s="81" t="s">
        <v>3635</v>
      </c>
      <c r="U1153" s="83">
        <v>42919.15693287037</v>
      </c>
      <c r="V1153" s="85" t="s">
        <v>4666</v>
      </c>
      <c r="W1153" s="81"/>
      <c r="X1153" s="81"/>
      <c r="Y1153" s="84" t="s">
        <v>6666</v>
      </c>
      <c r="Z1153" s="81"/>
    </row>
    <row r="1154" spans="1:26" x14ac:dyDescent="0.25">
      <c r="A1154" s="66" t="s">
        <v>872</v>
      </c>
      <c r="B1154" s="66" t="s">
        <v>1672</v>
      </c>
      <c r="C1154" s="67"/>
      <c r="D1154" s="68"/>
      <c r="E1154" s="69"/>
      <c r="F1154" s="70"/>
      <c r="G1154" s="67"/>
      <c r="H1154" s="71"/>
      <c r="I1154" s="72"/>
      <c r="J1154" s="72"/>
      <c r="K1154" s="36"/>
      <c r="L1154" s="79">
        <v>1154</v>
      </c>
      <c r="M1154" s="79"/>
      <c r="N1154" s="74"/>
      <c r="O1154" s="81" t="s">
        <v>2181</v>
      </c>
      <c r="P1154" s="83">
        <v>42919.156967592593</v>
      </c>
      <c r="Q1154" s="81" t="s">
        <v>2194</v>
      </c>
      <c r="R1154" s="81"/>
      <c r="S1154" s="81"/>
      <c r="T1154" s="81" t="s">
        <v>3482</v>
      </c>
      <c r="U1154" s="83">
        <v>42919.156967592593</v>
      </c>
      <c r="V1154" s="85" t="s">
        <v>4667</v>
      </c>
      <c r="W1154" s="81"/>
      <c r="X1154" s="81"/>
      <c r="Y1154" s="84" t="s">
        <v>6667</v>
      </c>
      <c r="Z1154" s="81"/>
    </row>
    <row r="1155" spans="1:26" x14ac:dyDescent="0.25">
      <c r="A1155" s="66" t="s">
        <v>873</v>
      </c>
      <c r="B1155" s="66" t="s">
        <v>1698</v>
      </c>
      <c r="C1155" s="67"/>
      <c r="D1155" s="68"/>
      <c r="E1155" s="69"/>
      <c r="F1155" s="70"/>
      <c r="G1155" s="67"/>
      <c r="H1155" s="71"/>
      <c r="I1155" s="72"/>
      <c r="J1155" s="72"/>
      <c r="K1155" s="36"/>
      <c r="L1155" s="79">
        <v>1155</v>
      </c>
      <c r="M1155" s="79"/>
      <c r="N1155" s="74"/>
      <c r="O1155" s="81" t="s">
        <v>2181</v>
      </c>
      <c r="P1155" s="83">
        <v>42919.153333333335</v>
      </c>
      <c r="Q1155" s="81" t="s">
        <v>2329</v>
      </c>
      <c r="R1155" s="85" t="s">
        <v>3210</v>
      </c>
      <c r="S1155" s="81" t="s">
        <v>3417</v>
      </c>
      <c r="T1155" s="81" t="s">
        <v>3479</v>
      </c>
      <c r="U1155" s="83">
        <v>42919.153333333335</v>
      </c>
      <c r="V1155" s="85" t="s">
        <v>4668</v>
      </c>
      <c r="W1155" s="81"/>
      <c r="X1155" s="81"/>
      <c r="Y1155" s="84" t="s">
        <v>6668</v>
      </c>
      <c r="Z1155" s="81"/>
    </row>
    <row r="1156" spans="1:26" x14ac:dyDescent="0.25">
      <c r="A1156" s="66" t="s">
        <v>873</v>
      </c>
      <c r="B1156" s="66" t="s">
        <v>845</v>
      </c>
      <c r="C1156" s="67"/>
      <c r="D1156" s="68"/>
      <c r="E1156" s="69"/>
      <c r="F1156" s="70"/>
      <c r="G1156" s="67"/>
      <c r="H1156" s="71"/>
      <c r="I1156" s="72"/>
      <c r="J1156" s="72"/>
      <c r="K1156" s="36"/>
      <c r="L1156" s="79">
        <v>1156</v>
      </c>
      <c r="M1156" s="79"/>
      <c r="N1156" s="74"/>
      <c r="O1156" s="81" t="s">
        <v>2181</v>
      </c>
      <c r="P1156" s="83">
        <v>42919.153333333335</v>
      </c>
      <c r="Q1156" s="81" t="s">
        <v>2329</v>
      </c>
      <c r="R1156" s="85" t="s">
        <v>3210</v>
      </c>
      <c r="S1156" s="81" t="s">
        <v>3417</v>
      </c>
      <c r="T1156" s="81" t="s">
        <v>3479</v>
      </c>
      <c r="U1156" s="83">
        <v>42919.153333333335</v>
      </c>
      <c r="V1156" s="85" t="s">
        <v>4668</v>
      </c>
      <c r="W1156" s="81"/>
      <c r="X1156" s="81"/>
      <c r="Y1156" s="84" t="s">
        <v>6668</v>
      </c>
      <c r="Z1156" s="81"/>
    </row>
    <row r="1157" spans="1:26" x14ac:dyDescent="0.25">
      <c r="A1157" s="66" t="s">
        <v>873</v>
      </c>
      <c r="B1157" s="66" t="s">
        <v>845</v>
      </c>
      <c r="C1157" s="67"/>
      <c r="D1157" s="68"/>
      <c r="E1157" s="69"/>
      <c r="F1157" s="70"/>
      <c r="G1157" s="67"/>
      <c r="H1157" s="71"/>
      <c r="I1157" s="72"/>
      <c r="J1157" s="72"/>
      <c r="K1157" s="36"/>
      <c r="L1157" s="79">
        <v>1157</v>
      </c>
      <c r="M1157" s="79"/>
      <c r="N1157" s="74"/>
      <c r="O1157" s="81" t="s">
        <v>2181</v>
      </c>
      <c r="P1157" s="83">
        <v>42919.15697916667</v>
      </c>
      <c r="Q1157" s="81" t="s">
        <v>2663</v>
      </c>
      <c r="R1157" s="81"/>
      <c r="S1157" s="81"/>
      <c r="T1157" s="81" t="s">
        <v>3627</v>
      </c>
      <c r="U1157" s="83">
        <v>42919.15697916667</v>
      </c>
      <c r="V1157" s="85" t="s">
        <v>4669</v>
      </c>
      <c r="W1157" s="81"/>
      <c r="X1157" s="81"/>
      <c r="Y1157" s="84" t="s">
        <v>6669</v>
      </c>
      <c r="Z1157" s="81"/>
    </row>
    <row r="1158" spans="1:26" x14ac:dyDescent="0.25">
      <c r="A1158" s="66" t="s">
        <v>874</v>
      </c>
      <c r="B1158" s="66" t="s">
        <v>1679</v>
      </c>
      <c r="C1158" s="67"/>
      <c r="D1158" s="68"/>
      <c r="E1158" s="69"/>
      <c r="F1158" s="70"/>
      <c r="G1158" s="67"/>
      <c r="H1158" s="71"/>
      <c r="I1158" s="72"/>
      <c r="J1158" s="72"/>
      <c r="K1158" s="36"/>
      <c r="L1158" s="79">
        <v>1158</v>
      </c>
      <c r="M1158" s="79"/>
      <c r="N1158" s="74"/>
      <c r="O1158" s="81" t="s">
        <v>2181</v>
      </c>
      <c r="P1158" s="83">
        <v>42919.15697916667</v>
      </c>
      <c r="Q1158" s="81" t="s">
        <v>2217</v>
      </c>
      <c r="R1158" s="81"/>
      <c r="S1158" s="81"/>
      <c r="T1158" s="81" t="s">
        <v>3475</v>
      </c>
      <c r="U1158" s="83">
        <v>42919.15697916667</v>
      </c>
      <c r="V1158" s="85" t="s">
        <v>4670</v>
      </c>
      <c r="W1158" s="81"/>
      <c r="X1158" s="81"/>
      <c r="Y1158" s="84" t="s">
        <v>6670</v>
      </c>
      <c r="Z1158" s="81"/>
    </row>
    <row r="1159" spans="1:26" x14ac:dyDescent="0.25">
      <c r="A1159" s="66" t="s">
        <v>875</v>
      </c>
      <c r="B1159" s="66" t="s">
        <v>1661</v>
      </c>
      <c r="C1159" s="67"/>
      <c r="D1159" s="68"/>
      <c r="E1159" s="69"/>
      <c r="F1159" s="70"/>
      <c r="G1159" s="67"/>
      <c r="H1159" s="71"/>
      <c r="I1159" s="72"/>
      <c r="J1159" s="72"/>
      <c r="K1159" s="36"/>
      <c r="L1159" s="79">
        <v>1159</v>
      </c>
      <c r="M1159" s="79"/>
      <c r="N1159" s="74"/>
      <c r="O1159" s="81" t="s">
        <v>2181</v>
      </c>
      <c r="P1159" s="83">
        <v>42919.157013888886</v>
      </c>
      <c r="Q1159" s="81" t="s">
        <v>2454</v>
      </c>
      <c r="R1159" s="81"/>
      <c r="S1159" s="81"/>
      <c r="T1159" s="81" t="s">
        <v>3561</v>
      </c>
      <c r="U1159" s="83">
        <v>42919.157013888886</v>
      </c>
      <c r="V1159" s="85" t="s">
        <v>4671</v>
      </c>
      <c r="W1159" s="81"/>
      <c r="X1159" s="81"/>
      <c r="Y1159" s="84" t="s">
        <v>6671</v>
      </c>
      <c r="Z1159" s="81"/>
    </row>
    <row r="1160" spans="1:26" x14ac:dyDescent="0.25">
      <c r="A1160" s="66" t="s">
        <v>876</v>
      </c>
      <c r="B1160" s="66" t="s">
        <v>1974</v>
      </c>
      <c r="C1160" s="67"/>
      <c r="D1160" s="68"/>
      <c r="E1160" s="69"/>
      <c r="F1160" s="70"/>
      <c r="G1160" s="67"/>
      <c r="H1160" s="71"/>
      <c r="I1160" s="72"/>
      <c r="J1160" s="72"/>
      <c r="K1160" s="36"/>
      <c r="L1160" s="79">
        <v>1160</v>
      </c>
      <c r="M1160" s="79"/>
      <c r="N1160" s="74"/>
      <c r="O1160" s="81" t="s">
        <v>2182</v>
      </c>
      <c r="P1160" s="83">
        <v>42919.157013888886</v>
      </c>
      <c r="Q1160" s="81" t="s">
        <v>2664</v>
      </c>
      <c r="R1160" s="85" t="s">
        <v>3280</v>
      </c>
      <c r="S1160" s="81" t="s">
        <v>3412</v>
      </c>
      <c r="T1160" s="81" t="s">
        <v>3475</v>
      </c>
      <c r="U1160" s="83">
        <v>42919.157013888886</v>
      </c>
      <c r="V1160" s="85" t="s">
        <v>4672</v>
      </c>
      <c r="W1160" s="81"/>
      <c r="X1160" s="81"/>
      <c r="Y1160" s="84" t="s">
        <v>6672</v>
      </c>
      <c r="Z1160" s="81"/>
    </row>
    <row r="1161" spans="1:26" x14ac:dyDescent="0.25">
      <c r="A1161" s="66" t="s">
        <v>877</v>
      </c>
      <c r="B1161" s="66" t="s">
        <v>1672</v>
      </c>
      <c r="C1161" s="67"/>
      <c r="D1161" s="68"/>
      <c r="E1161" s="69"/>
      <c r="F1161" s="70"/>
      <c r="G1161" s="67"/>
      <c r="H1161" s="71"/>
      <c r="I1161" s="72"/>
      <c r="J1161" s="72"/>
      <c r="K1161" s="36"/>
      <c r="L1161" s="79">
        <v>1161</v>
      </c>
      <c r="M1161" s="79"/>
      <c r="N1161" s="74"/>
      <c r="O1161" s="81" t="s">
        <v>2181</v>
      </c>
      <c r="P1161" s="83">
        <v>42919.157106481478</v>
      </c>
      <c r="Q1161" s="81" t="s">
        <v>2194</v>
      </c>
      <c r="R1161" s="81"/>
      <c r="S1161" s="81"/>
      <c r="T1161" s="81" t="s">
        <v>3482</v>
      </c>
      <c r="U1161" s="83">
        <v>42919.157106481478</v>
      </c>
      <c r="V1161" s="85" t="s">
        <v>4673</v>
      </c>
      <c r="W1161" s="81"/>
      <c r="X1161" s="81"/>
      <c r="Y1161" s="84" t="s">
        <v>6673</v>
      </c>
      <c r="Z1161" s="81"/>
    </row>
    <row r="1162" spans="1:26" x14ac:dyDescent="0.25">
      <c r="A1162" s="66" t="s">
        <v>878</v>
      </c>
      <c r="B1162" s="66" t="s">
        <v>1661</v>
      </c>
      <c r="C1162" s="67"/>
      <c r="D1162" s="68"/>
      <c r="E1162" s="69"/>
      <c r="F1162" s="70"/>
      <c r="G1162" s="67"/>
      <c r="H1162" s="71"/>
      <c r="I1162" s="72"/>
      <c r="J1162" s="72"/>
      <c r="K1162" s="36"/>
      <c r="L1162" s="79">
        <v>1162</v>
      </c>
      <c r="M1162" s="79"/>
      <c r="N1162" s="74"/>
      <c r="O1162" s="81" t="s">
        <v>2181</v>
      </c>
      <c r="P1162" s="83">
        <v>42919.157164351855</v>
      </c>
      <c r="Q1162" s="81" t="s">
        <v>2454</v>
      </c>
      <c r="R1162" s="81"/>
      <c r="S1162" s="81"/>
      <c r="T1162" s="81" t="s">
        <v>3561</v>
      </c>
      <c r="U1162" s="83">
        <v>42919.157164351855</v>
      </c>
      <c r="V1162" s="85" t="s">
        <v>4674</v>
      </c>
      <c r="W1162" s="81"/>
      <c r="X1162" s="81"/>
      <c r="Y1162" s="84" t="s">
        <v>6674</v>
      </c>
      <c r="Z1162" s="81"/>
    </row>
    <row r="1163" spans="1:26" x14ac:dyDescent="0.25">
      <c r="A1163" s="66" t="s">
        <v>879</v>
      </c>
      <c r="B1163" s="66" t="s">
        <v>1975</v>
      </c>
      <c r="C1163" s="67"/>
      <c r="D1163" s="68"/>
      <c r="E1163" s="69"/>
      <c r="F1163" s="70"/>
      <c r="G1163" s="67"/>
      <c r="H1163" s="71"/>
      <c r="I1163" s="72"/>
      <c r="J1163" s="72"/>
      <c r="K1163" s="36"/>
      <c r="L1163" s="79">
        <v>1163</v>
      </c>
      <c r="M1163" s="79"/>
      <c r="N1163" s="74"/>
      <c r="O1163" s="81" t="s">
        <v>2181</v>
      </c>
      <c r="P1163" s="83">
        <v>42919.157164351855</v>
      </c>
      <c r="Q1163" s="81" t="s">
        <v>2665</v>
      </c>
      <c r="R1163" s="81"/>
      <c r="S1163" s="81"/>
      <c r="T1163" s="81" t="s">
        <v>3636</v>
      </c>
      <c r="U1163" s="83">
        <v>42919.157164351855</v>
      </c>
      <c r="V1163" s="85" t="s">
        <v>4675</v>
      </c>
      <c r="W1163" s="81"/>
      <c r="X1163" s="81"/>
      <c r="Y1163" s="84" t="s">
        <v>6675</v>
      </c>
      <c r="Z1163" s="81"/>
    </row>
    <row r="1164" spans="1:26" x14ac:dyDescent="0.25">
      <c r="A1164" s="66" t="s">
        <v>880</v>
      </c>
      <c r="B1164" s="66" t="s">
        <v>1698</v>
      </c>
      <c r="C1164" s="67"/>
      <c r="D1164" s="68"/>
      <c r="E1164" s="69"/>
      <c r="F1164" s="70"/>
      <c r="G1164" s="67"/>
      <c r="H1164" s="71"/>
      <c r="I1164" s="72"/>
      <c r="J1164" s="72"/>
      <c r="K1164" s="36"/>
      <c r="L1164" s="79">
        <v>1164</v>
      </c>
      <c r="M1164" s="79"/>
      <c r="N1164" s="74"/>
      <c r="O1164" s="81" t="s">
        <v>2182</v>
      </c>
      <c r="P1164" s="83">
        <v>42919.157175925924</v>
      </c>
      <c r="Q1164" s="81" t="s">
        <v>2666</v>
      </c>
      <c r="R1164" s="81"/>
      <c r="S1164" s="81"/>
      <c r="T1164" s="81" t="s">
        <v>3637</v>
      </c>
      <c r="U1164" s="83">
        <v>42919.157175925924</v>
      </c>
      <c r="V1164" s="85" t="s">
        <v>4676</v>
      </c>
      <c r="W1164" s="81"/>
      <c r="X1164" s="81"/>
      <c r="Y1164" s="84" t="s">
        <v>6676</v>
      </c>
      <c r="Z1164" s="81"/>
    </row>
    <row r="1165" spans="1:26" x14ac:dyDescent="0.25">
      <c r="A1165" s="66" t="s">
        <v>881</v>
      </c>
      <c r="B1165" s="66" t="s">
        <v>1976</v>
      </c>
      <c r="C1165" s="67"/>
      <c r="D1165" s="68"/>
      <c r="E1165" s="69"/>
      <c r="F1165" s="70"/>
      <c r="G1165" s="67"/>
      <c r="H1165" s="71"/>
      <c r="I1165" s="72"/>
      <c r="J1165" s="72"/>
      <c r="K1165" s="36"/>
      <c r="L1165" s="79">
        <v>1165</v>
      </c>
      <c r="M1165" s="79"/>
      <c r="N1165" s="74"/>
      <c r="O1165" s="81" t="s">
        <v>2181</v>
      </c>
      <c r="P1165" s="83">
        <v>42919.157187500001</v>
      </c>
      <c r="Q1165" s="81" t="s">
        <v>2667</v>
      </c>
      <c r="R1165" s="85" t="s">
        <v>3281</v>
      </c>
      <c r="S1165" s="81" t="s">
        <v>3426</v>
      </c>
      <c r="T1165" s="81" t="s">
        <v>3638</v>
      </c>
      <c r="U1165" s="83">
        <v>42919.157187500001</v>
      </c>
      <c r="V1165" s="85" t="s">
        <v>4677</v>
      </c>
      <c r="W1165" s="81"/>
      <c r="X1165" s="81"/>
      <c r="Y1165" s="84" t="s">
        <v>6677</v>
      </c>
      <c r="Z1165" s="81"/>
    </row>
    <row r="1166" spans="1:26" x14ac:dyDescent="0.25">
      <c r="A1166" s="66" t="s">
        <v>882</v>
      </c>
      <c r="B1166" s="66" t="s">
        <v>1375</v>
      </c>
      <c r="C1166" s="67"/>
      <c r="D1166" s="68"/>
      <c r="E1166" s="69"/>
      <c r="F1166" s="70"/>
      <c r="G1166" s="67"/>
      <c r="H1166" s="71"/>
      <c r="I1166" s="72"/>
      <c r="J1166" s="72"/>
      <c r="K1166" s="36"/>
      <c r="L1166" s="79">
        <v>1166</v>
      </c>
      <c r="M1166" s="79"/>
      <c r="N1166" s="74"/>
      <c r="O1166" s="81" t="s">
        <v>2181</v>
      </c>
      <c r="P1166" s="83">
        <v>42919.157210648147</v>
      </c>
      <c r="Q1166" s="81" t="s">
        <v>2461</v>
      </c>
      <c r="R1166" s="81"/>
      <c r="S1166" s="81"/>
      <c r="T1166" s="81" t="s">
        <v>3475</v>
      </c>
      <c r="U1166" s="83">
        <v>42919.157210648147</v>
      </c>
      <c r="V1166" s="85" t="s">
        <v>4678</v>
      </c>
      <c r="W1166" s="81"/>
      <c r="X1166" s="81"/>
      <c r="Y1166" s="84" t="s">
        <v>6678</v>
      </c>
      <c r="Z1166" s="81"/>
    </row>
    <row r="1167" spans="1:26" x14ac:dyDescent="0.25">
      <c r="A1167" s="66" t="s">
        <v>883</v>
      </c>
      <c r="B1167" s="66" t="s">
        <v>1569</v>
      </c>
      <c r="C1167" s="67"/>
      <c r="D1167" s="68"/>
      <c r="E1167" s="69"/>
      <c r="F1167" s="70"/>
      <c r="G1167" s="67"/>
      <c r="H1167" s="71"/>
      <c r="I1167" s="72"/>
      <c r="J1167" s="72"/>
      <c r="K1167" s="36"/>
      <c r="L1167" s="79">
        <v>1167</v>
      </c>
      <c r="M1167" s="79"/>
      <c r="N1167" s="74"/>
      <c r="O1167" s="81" t="s">
        <v>2181</v>
      </c>
      <c r="P1167" s="83">
        <v>42919.157256944447</v>
      </c>
      <c r="Q1167" s="81" t="s">
        <v>2593</v>
      </c>
      <c r="R1167" s="81"/>
      <c r="S1167" s="81"/>
      <c r="T1167" s="81" t="s">
        <v>3475</v>
      </c>
      <c r="U1167" s="83">
        <v>42919.157256944447</v>
      </c>
      <c r="V1167" s="85" t="s">
        <v>4679</v>
      </c>
      <c r="W1167" s="81"/>
      <c r="X1167" s="81"/>
      <c r="Y1167" s="84" t="s">
        <v>6679</v>
      </c>
      <c r="Z1167" s="81"/>
    </row>
    <row r="1168" spans="1:26" x14ac:dyDescent="0.25">
      <c r="A1168" s="66" t="s">
        <v>884</v>
      </c>
      <c r="B1168" s="66" t="s">
        <v>1632</v>
      </c>
      <c r="C1168" s="67"/>
      <c r="D1168" s="68"/>
      <c r="E1168" s="69"/>
      <c r="F1168" s="70"/>
      <c r="G1168" s="67"/>
      <c r="H1168" s="71"/>
      <c r="I1168" s="72"/>
      <c r="J1168" s="72"/>
      <c r="K1168" s="36"/>
      <c r="L1168" s="79">
        <v>1168</v>
      </c>
      <c r="M1168" s="79"/>
      <c r="N1168" s="74"/>
      <c r="O1168" s="81" t="s">
        <v>2181</v>
      </c>
      <c r="P1168" s="83">
        <v>42919.157314814816</v>
      </c>
      <c r="Q1168" s="81" t="s">
        <v>2652</v>
      </c>
      <c r="R1168" s="85" t="s">
        <v>3276</v>
      </c>
      <c r="S1168" s="81" t="s">
        <v>3437</v>
      </c>
      <c r="T1168" s="81" t="s">
        <v>3630</v>
      </c>
      <c r="U1168" s="83">
        <v>42919.157314814816</v>
      </c>
      <c r="V1168" s="85" t="s">
        <v>4680</v>
      </c>
      <c r="W1168" s="81"/>
      <c r="X1168" s="81"/>
      <c r="Y1168" s="84" t="s">
        <v>6680</v>
      </c>
      <c r="Z1168" s="81"/>
    </row>
    <row r="1169" spans="1:26" x14ac:dyDescent="0.25">
      <c r="A1169" s="66" t="s">
        <v>885</v>
      </c>
      <c r="B1169" s="66" t="s">
        <v>1977</v>
      </c>
      <c r="C1169" s="67"/>
      <c r="D1169" s="68"/>
      <c r="E1169" s="69"/>
      <c r="F1169" s="70"/>
      <c r="G1169" s="67"/>
      <c r="H1169" s="71"/>
      <c r="I1169" s="72"/>
      <c r="J1169" s="72"/>
      <c r="K1169" s="36"/>
      <c r="L1169" s="79">
        <v>1169</v>
      </c>
      <c r="M1169" s="79"/>
      <c r="N1169" s="74"/>
      <c r="O1169" s="81" t="s">
        <v>2181</v>
      </c>
      <c r="P1169" s="83">
        <v>42919.157337962963</v>
      </c>
      <c r="Q1169" s="81" t="s">
        <v>2668</v>
      </c>
      <c r="R1169" s="81"/>
      <c r="S1169" s="81"/>
      <c r="T1169" s="81" t="s">
        <v>3475</v>
      </c>
      <c r="U1169" s="83">
        <v>42919.157337962963</v>
      </c>
      <c r="V1169" s="85" t="s">
        <v>4681</v>
      </c>
      <c r="W1169" s="81"/>
      <c r="X1169" s="81"/>
      <c r="Y1169" s="84" t="s">
        <v>6681</v>
      </c>
      <c r="Z1169" s="81"/>
    </row>
    <row r="1170" spans="1:26" x14ac:dyDescent="0.25">
      <c r="A1170" s="66" t="s">
        <v>885</v>
      </c>
      <c r="B1170" s="66" t="s">
        <v>1978</v>
      </c>
      <c r="C1170" s="67"/>
      <c r="D1170" s="68"/>
      <c r="E1170" s="69"/>
      <c r="F1170" s="70"/>
      <c r="G1170" s="67"/>
      <c r="H1170" s="71"/>
      <c r="I1170" s="72"/>
      <c r="J1170" s="72"/>
      <c r="K1170" s="36"/>
      <c r="L1170" s="79">
        <v>1170</v>
      </c>
      <c r="M1170" s="79"/>
      <c r="N1170" s="74"/>
      <c r="O1170" s="81" t="s">
        <v>2181</v>
      </c>
      <c r="P1170" s="83">
        <v>42919.157337962963</v>
      </c>
      <c r="Q1170" s="81" t="s">
        <v>2668</v>
      </c>
      <c r="R1170" s="81"/>
      <c r="S1170" s="81"/>
      <c r="T1170" s="81" t="s">
        <v>3475</v>
      </c>
      <c r="U1170" s="83">
        <v>42919.157337962963</v>
      </c>
      <c r="V1170" s="85" t="s">
        <v>4681</v>
      </c>
      <c r="W1170" s="81"/>
      <c r="X1170" s="81"/>
      <c r="Y1170" s="84" t="s">
        <v>6681</v>
      </c>
      <c r="Z1170" s="81"/>
    </row>
    <row r="1171" spans="1:26" x14ac:dyDescent="0.25">
      <c r="A1171" s="66" t="s">
        <v>886</v>
      </c>
      <c r="B1171" s="66" t="s">
        <v>1979</v>
      </c>
      <c r="C1171" s="67"/>
      <c r="D1171" s="68"/>
      <c r="E1171" s="69"/>
      <c r="F1171" s="70"/>
      <c r="G1171" s="67"/>
      <c r="H1171" s="71"/>
      <c r="I1171" s="72"/>
      <c r="J1171" s="72"/>
      <c r="K1171" s="36"/>
      <c r="L1171" s="79">
        <v>1171</v>
      </c>
      <c r="M1171" s="79"/>
      <c r="N1171" s="74"/>
      <c r="O1171" s="81" t="s">
        <v>2181</v>
      </c>
      <c r="P1171" s="83">
        <v>42919.157337962963</v>
      </c>
      <c r="Q1171" s="81" t="s">
        <v>2669</v>
      </c>
      <c r="R1171" s="85" t="s">
        <v>3282</v>
      </c>
      <c r="S1171" s="81" t="s">
        <v>3445</v>
      </c>
      <c r="T1171" s="81" t="s">
        <v>3475</v>
      </c>
      <c r="U1171" s="83">
        <v>42919.157337962963</v>
      </c>
      <c r="V1171" s="85" t="s">
        <v>4682</v>
      </c>
      <c r="W1171" s="81"/>
      <c r="X1171" s="81"/>
      <c r="Y1171" s="84" t="s">
        <v>6682</v>
      </c>
      <c r="Z1171" s="81"/>
    </row>
    <row r="1172" spans="1:26" x14ac:dyDescent="0.25">
      <c r="A1172" s="66" t="s">
        <v>886</v>
      </c>
      <c r="B1172" s="66" t="s">
        <v>1980</v>
      </c>
      <c r="C1172" s="67"/>
      <c r="D1172" s="68"/>
      <c r="E1172" s="69"/>
      <c r="F1172" s="70"/>
      <c r="G1172" s="67"/>
      <c r="H1172" s="71"/>
      <c r="I1172" s="72"/>
      <c r="J1172" s="72"/>
      <c r="K1172" s="36"/>
      <c r="L1172" s="79">
        <v>1172</v>
      </c>
      <c r="M1172" s="79"/>
      <c r="N1172" s="74"/>
      <c r="O1172" s="81" t="s">
        <v>2181</v>
      </c>
      <c r="P1172" s="83">
        <v>42919.157337962963</v>
      </c>
      <c r="Q1172" s="81" t="s">
        <v>2669</v>
      </c>
      <c r="R1172" s="85" t="s">
        <v>3282</v>
      </c>
      <c r="S1172" s="81" t="s">
        <v>3445</v>
      </c>
      <c r="T1172" s="81" t="s">
        <v>3475</v>
      </c>
      <c r="U1172" s="83">
        <v>42919.157337962963</v>
      </c>
      <c r="V1172" s="85" t="s">
        <v>4682</v>
      </c>
      <c r="W1172" s="81"/>
      <c r="X1172" s="81"/>
      <c r="Y1172" s="84" t="s">
        <v>6682</v>
      </c>
      <c r="Z1172" s="81"/>
    </row>
    <row r="1173" spans="1:26" x14ac:dyDescent="0.25">
      <c r="A1173" s="66" t="s">
        <v>887</v>
      </c>
      <c r="B1173" s="66" t="s">
        <v>1590</v>
      </c>
      <c r="C1173" s="67"/>
      <c r="D1173" s="68"/>
      <c r="E1173" s="69"/>
      <c r="F1173" s="70"/>
      <c r="G1173" s="67"/>
      <c r="H1173" s="71"/>
      <c r="I1173" s="72"/>
      <c r="J1173" s="72"/>
      <c r="K1173" s="36"/>
      <c r="L1173" s="79">
        <v>1173</v>
      </c>
      <c r="M1173" s="79"/>
      <c r="N1173" s="74"/>
      <c r="O1173" s="81" t="s">
        <v>2181</v>
      </c>
      <c r="P1173" s="83">
        <v>42919.157349537039</v>
      </c>
      <c r="Q1173" s="81" t="s">
        <v>2670</v>
      </c>
      <c r="R1173" s="85" t="s">
        <v>3283</v>
      </c>
      <c r="S1173" s="81" t="s">
        <v>3425</v>
      </c>
      <c r="T1173" s="81" t="s">
        <v>3475</v>
      </c>
      <c r="U1173" s="83">
        <v>42919.157349537039</v>
      </c>
      <c r="V1173" s="85" t="s">
        <v>4683</v>
      </c>
      <c r="W1173" s="81"/>
      <c r="X1173" s="81"/>
      <c r="Y1173" s="84" t="s">
        <v>6683</v>
      </c>
      <c r="Z1173" s="81"/>
    </row>
    <row r="1174" spans="1:26" x14ac:dyDescent="0.25">
      <c r="A1174" s="66" t="s">
        <v>888</v>
      </c>
      <c r="B1174" s="66" t="s">
        <v>1981</v>
      </c>
      <c r="C1174" s="67"/>
      <c r="D1174" s="68"/>
      <c r="E1174" s="69"/>
      <c r="F1174" s="70"/>
      <c r="G1174" s="67"/>
      <c r="H1174" s="71"/>
      <c r="I1174" s="72"/>
      <c r="J1174" s="72"/>
      <c r="K1174" s="36"/>
      <c r="L1174" s="79">
        <v>1174</v>
      </c>
      <c r="M1174" s="79"/>
      <c r="N1174" s="74"/>
      <c r="O1174" s="81" t="s">
        <v>2181</v>
      </c>
      <c r="P1174" s="83">
        <v>42919.151122685187</v>
      </c>
      <c r="Q1174" s="81" t="s">
        <v>2671</v>
      </c>
      <c r="R1174" s="81"/>
      <c r="S1174" s="81"/>
      <c r="T1174" s="81" t="s">
        <v>3475</v>
      </c>
      <c r="U1174" s="83">
        <v>42919.151122685187</v>
      </c>
      <c r="V1174" s="85" t="s">
        <v>4684</v>
      </c>
      <c r="W1174" s="81"/>
      <c r="X1174" s="81"/>
      <c r="Y1174" s="84" t="s">
        <v>6684</v>
      </c>
      <c r="Z1174" s="81"/>
    </row>
    <row r="1175" spans="1:26" x14ac:dyDescent="0.25">
      <c r="A1175" s="66" t="s">
        <v>888</v>
      </c>
      <c r="B1175" s="66" t="s">
        <v>1698</v>
      </c>
      <c r="C1175" s="67"/>
      <c r="D1175" s="68"/>
      <c r="E1175" s="69"/>
      <c r="F1175" s="70"/>
      <c r="G1175" s="67"/>
      <c r="H1175" s="71"/>
      <c r="I1175" s="72"/>
      <c r="J1175" s="72"/>
      <c r="K1175" s="36"/>
      <c r="L1175" s="79">
        <v>1175</v>
      </c>
      <c r="M1175" s="79"/>
      <c r="N1175" s="74"/>
      <c r="O1175" s="81" t="s">
        <v>2181</v>
      </c>
      <c r="P1175" s="83">
        <v>42919.151122685187</v>
      </c>
      <c r="Q1175" s="81" t="s">
        <v>2671</v>
      </c>
      <c r="R1175" s="81"/>
      <c r="S1175" s="81"/>
      <c r="T1175" s="81" t="s">
        <v>3475</v>
      </c>
      <c r="U1175" s="83">
        <v>42919.151122685187</v>
      </c>
      <c r="V1175" s="85" t="s">
        <v>4684</v>
      </c>
      <c r="W1175" s="81"/>
      <c r="X1175" s="81"/>
      <c r="Y1175" s="84" t="s">
        <v>6684</v>
      </c>
      <c r="Z1175" s="81"/>
    </row>
    <row r="1176" spans="1:26" x14ac:dyDescent="0.25">
      <c r="A1176" s="66" t="s">
        <v>888</v>
      </c>
      <c r="B1176" s="66" t="s">
        <v>1443</v>
      </c>
      <c r="C1176" s="67"/>
      <c r="D1176" s="68"/>
      <c r="E1176" s="69"/>
      <c r="F1176" s="70"/>
      <c r="G1176" s="67"/>
      <c r="H1176" s="71"/>
      <c r="I1176" s="72"/>
      <c r="J1176" s="72"/>
      <c r="K1176" s="36"/>
      <c r="L1176" s="79">
        <v>1176</v>
      </c>
      <c r="M1176" s="79"/>
      <c r="N1176" s="74"/>
      <c r="O1176" s="81" t="s">
        <v>2181</v>
      </c>
      <c r="P1176" s="83">
        <v>42919.157418981478</v>
      </c>
      <c r="Q1176" s="81" t="s">
        <v>2608</v>
      </c>
      <c r="R1176" s="81"/>
      <c r="S1176" s="81"/>
      <c r="T1176" s="81" t="s">
        <v>3609</v>
      </c>
      <c r="U1176" s="83">
        <v>42919.157418981478</v>
      </c>
      <c r="V1176" s="85" t="s">
        <v>4685</v>
      </c>
      <c r="W1176" s="81"/>
      <c r="X1176" s="81"/>
      <c r="Y1176" s="84" t="s">
        <v>6685</v>
      </c>
      <c r="Z1176" s="81"/>
    </row>
    <row r="1177" spans="1:26" x14ac:dyDescent="0.25">
      <c r="A1177" s="66" t="s">
        <v>889</v>
      </c>
      <c r="B1177" s="66" t="s">
        <v>1672</v>
      </c>
      <c r="C1177" s="67"/>
      <c r="D1177" s="68"/>
      <c r="E1177" s="69"/>
      <c r="F1177" s="70"/>
      <c r="G1177" s="67"/>
      <c r="H1177" s="71"/>
      <c r="I1177" s="72"/>
      <c r="J1177" s="72"/>
      <c r="K1177" s="36"/>
      <c r="L1177" s="79">
        <v>1177</v>
      </c>
      <c r="M1177" s="79"/>
      <c r="N1177" s="74"/>
      <c r="O1177" s="81" t="s">
        <v>2181</v>
      </c>
      <c r="P1177" s="83">
        <v>42919.157372685186</v>
      </c>
      <c r="Q1177" s="81" t="s">
        <v>2194</v>
      </c>
      <c r="R1177" s="81"/>
      <c r="S1177" s="81"/>
      <c r="T1177" s="81" t="s">
        <v>3482</v>
      </c>
      <c r="U1177" s="83">
        <v>42919.157372685186</v>
      </c>
      <c r="V1177" s="85" t="s">
        <v>4686</v>
      </c>
      <c r="W1177" s="81"/>
      <c r="X1177" s="81"/>
      <c r="Y1177" s="84" t="s">
        <v>6686</v>
      </c>
      <c r="Z1177" s="81"/>
    </row>
    <row r="1178" spans="1:26" x14ac:dyDescent="0.25">
      <c r="A1178" s="66" t="s">
        <v>889</v>
      </c>
      <c r="B1178" s="66" t="s">
        <v>1664</v>
      </c>
      <c r="C1178" s="67"/>
      <c r="D1178" s="68"/>
      <c r="E1178" s="69"/>
      <c r="F1178" s="70"/>
      <c r="G1178" s="67"/>
      <c r="H1178" s="71"/>
      <c r="I1178" s="72"/>
      <c r="J1178" s="72"/>
      <c r="K1178" s="36"/>
      <c r="L1178" s="79">
        <v>1178</v>
      </c>
      <c r="M1178" s="79"/>
      <c r="N1178" s="74"/>
      <c r="O1178" s="81" t="s">
        <v>2181</v>
      </c>
      <c r="P1178" s="83">
        <v>42919.157557870371</v>
      </c>
      <c r="Q1178" s="81" t="s">
        <v>2184</v>
      </c>
      <c r="R1178" s="81"/>
      <c r="S1178" s="81"/>
      <c r="T1178" s="81" t="s">
        <v>3476</v>
      </c>
      <c r="U1178" s="83">
        <v>42919.157557870371</v>
      </c>
      <c r="V1178" s="85" t="s">
        <v>4687</v>
      </c>
      <c r="W1178" s="81"/>
      <c r="X1178" s="81"/>
      <c r="Y1178" s="84" t="s">
        <v>6687</v>
      </c>
      <c r="Z1178" s="81"/>
    </row>
    <row r="1179" spans="1:26" x14ac:dyDescent="0.25">
      <c r="A1179" s="66" t="s">
        <v>890</v>
      </c>
      <c r="B1179" s="66" t="s">
        <v>1982</v>
      </c>
      <c r="C1179" s="67"/>
      <c r="D1179" s="68"/>
      <c r="E1179" s="69"/>
      <c r="F1179" s="70"/>
      <c r="G1179" s="67"/>
      <c r="H1179" s="71"/>
      <c r="I1179" s="72"/>
      <c r="J1179" s="72"/>
      <c r="K1179" s="36"/>
      <c r="L1179" s="79">
        <v>1179</v>
      </c>
      <c r="M1179" s="79"/>
      <c r="N1179" s="74"/>
      <c r="O1179" s="81" t="s">
        <v>2181</v>
      </c>
      <c r="P1179" s="83">
        <v>42919.157569444447</v>
      </c>
      <c r="Q1179" s="81" t="s">
        <v>2672</v>
      </c>
      <c r="R1179" s="81"/>
      <c r="S1179" s="81"/>
      <c r="T1179" s="81" t="s">
        <v>3475</v>
      </c>
      <c r="U1179" s="83">
        <v>42919.157569444447</v>
      </c>
      <c r="V1179" s="85" t="s">
        <v>4688</v>
      </c>
      <c r="W1179" s="81"/>
      <c r="X1179" s="81"/>
      <c r="Y1179" s="84" t="s">
        <v>6688</v>
      </c>
      <c r="Z1179" s="81"/>
    </row>
    <row r="1180" spans="1:26" x14ac:dyDescent="0.25">
      <c r="A1180" s="66" t="s">
        <v>890</v>
      </c>
      <c r="B1180" s="66" t="s">
        <v>1740</v>
      </c>
      <c r="C1180" s="67"/>
      <c r="D1180" s="68"/>
      <c r="E1180" s="69"/>
      <c r="F1180" s="70"/>
      <c r="G1180" s="67"/>
      <c r="H1180" s="71"/>
      <c r="I1180" s="72"/>
      <c r="J1180" s="72"/>
      <c r="K1180" s="36"/>
      <c r="L1180" s="79">
        <v>1180</v>
      </c>
      <c r="M1180" s="79"/>
      <c r="N1180" s="74"/>
      <c r="O1180" s="81" t="s">
        <v>2181</v>
      </c>
      <c r="P1180" s="83">
        <v>42919.157569444447</v>
      </c>
      <c r="Q1180" s="81" t="s">
        <v>2672</v>
      </c>
      <c r="R1180" s="81"/>
      <c r="S1180" s="81"/>
      <c r="T1180" s="81" t="s">
        <v>3475</v>
      </c>
      <c r="U1180" s="83">
        <v>42919.157569444447</v>
      </c>
      <c r="V1180" s="85" t="s">
        <v>4688</v>
      </c>
      <c r="W1180" s="81"/>
      <c r="X1180" s="81"/>
      <c r="Y1180" s="84" t="s">
        <v>6688</v>
      </c>
      <c r="Z1180" s="81"/>
    </row>
    <row r="1181" spans="1:26" x14ac:dyDescent="0.25">
      <c r="A1181" s="66" t="s">
        <v>891</v>
      </c>
      <c r="B1181" s="66" t="s">
        <v>1983</v>
      </c>
      <c r="C1181" s="67"/>
      <c r="D1181" s="68"/>
      <c r="E1181" s="69"/>
      <c r="F1181" s="70"/>
      <c r="G1181" s="67"/>
      <c r="H1181" s="71"/>
      <c r="I1181" s="72"/>
      <c r="J1181" s="72"/>
      <c r="K1181" s="36"/>
      <c r="L1181" s="79">
        <v>1181</v>
      </c>
      <c r="M1181" s="79"/>
      <c r="N1181" s="74"/>
      <c r="O1181" s="81" t="s">
        <v>2181</v>
      </c>
      <c r="P1181" s="83">
        <v>42919.157592592594</v>
      </c>
      <c r="Q1181" s="81" t="s">
        <v>2673</v>
      </c>
      <c r="R1181" s="81"/>
      <c r="S1181" s="81"/>
      <c r="T1181" s="81" t="s">
        <v>3639</v>
      </c>
      <c r="U1181" s="83">
        <v>42919.157592592594</v>
      </c>
      <c r="V1181" s="85" t="s">
        <v>4689</v>
      </c>
      <c r="W1181" s="81"/>
      <c r="X1181" s="81"/>
      <c r="Y1181" s="84" t="s">
        <v>6689</v>
      </c>
      <c r="Z1181" s="81"/>
    </row>
    <row r="1182" spans="1:26" x14ac:dyDescent="0.25">
      <c r="A1182" s="66" t="s">
        <v>891</v>
      </c>
      <c r="B1182" s="66" t="s">
        <v>1758</v>
      </c>
      <c r="C1182" s="67"/>
      <c r="D1182" s="68"/>
      <c r="E1182" s="69"/>
      <c r="F1182" s="70"/>
      <c r="G1182" s="67"/>
      <c r="H1182" s="71"/>
      <c r="I1182" s="72"/>
      <c r="J1182" s="72"/>
      <c r="K1182" s="36"/>
      <c r="L1182" s="79">
        <v>1182</v>
      </c>
      <c r="M1182" s="79"/>
      <c r="N1182" s="74"/>
      <c r="O1182" s="81" t="s">
        <v>2181</v>
      </c>
      <c r="P1182" s="83">
        <v>42919.144861111112</v>
      </c>
      <c r="Q1182" s="81" t="s">
        <v>2674</v>
      </c>
      <c r="R1182" s="81"/>
      <c r="S1182" s="81"/>
      <c r="T1182" s="81" t="s">
        <v>3640</v>
      </c>
      <c r="U1182" s="83">
        <v>42919.144861111112</v>
      </c>
      <c r="V1182" s="85" t="s">
        <v>4690</v>
      </c>
      <c r="W1182" s="81"/>
      <c r="X1182" s="81"/>
      <c r="Y1182" s="84" t="s">
        <v>6690</v>
      </c>
      <c r="Z1182" s="81"/>
    </row>
    <row r="1183" spans="1:26" x14ac:dyDescent="0.25">
      <c r="A1183" s="66" t="s">
        <v>891</v>
      </c>
      <c r="B1183" s="66" t="s">
        <v>1758</v>
      </c>
      <c r="C1183" s="67"/>
      <c r="D1183" s="68"/>
      <c r="E1183" s="69"/>
      <c r="F1183" s="70"/>
      <c r="G1183" s="67"/>
      <c r="H1183" s="71"/>
      <c r="I1183" s="72"/>
      <c r="J1183" s="72"/>
      <c r="K1183" s="36"/>
      <c r="L1183" s="79">
        <v>1183</v>
      </c>
      <c r="M1183" s="79"/>
      <c r="N1183" s="74"/>
      <c r="O1183" s="81" t="s">
        <v>2181</v>
      </c>
      <c r="P1183" s="83">
        <v>42919.144999999997</v>
      </c>
      <c r="Q1183" s="81" t="s">
        <v>2675</v>
      </c>
      <c r="R1183" s="81"/>
      <c r="S1183" s="81"/>
      <c r="T1183" s="81" t="s">
        <v>3641</v>
      </c>
      <c r="U1183" s="83">
        <v>42919.144999999997</v>
      </c>
      <c r="V1183" s="85" t="s">
        <v>4691</v>
      </c>
      <c r="W1183" s="81"/>
      <c r="X1183" s="81"/>
      <c r="Y1183" s="84" t="s">
        <v>6691</v>
      </c>
      <c r="Z1183" s="81"/>
    </row>
    <row r="1184" spans="1:26" x14ac:dyDescent="0.25">
      <c r="A1184" s="66" t="s">
        <v>892</v>
      </c>
      <c r="B1184" s="66" t="s">
        <v>1807</v>
      </c>
      <c r="C1184" s="67"/>
      <c r="D1184" s="68"/>
      <c r="E1184" s="69"/>
      <c r="F1184" s="70"/>
      <c r="G1184" s="67"/>
      <c r="H1184" s="71"/>
      <c r="I1184" s="72"/>
      <c r="J1184" s="72"/>
      <c r="K1184" s="36"/>
      <c r="L1184" s="79">
        <v>1184</v>
      </c>
      <c r="M1184" s="79"/>
      <c r="N1184" s="74"/>
      <c r="O1184" s="81" t="s">
        <v>2181</v>
      </c>
      <c r="P1184" s="83">
        <v>42919.157673611109</v>
      </c>
      <c r="Q1184" s="81" t="s">
        <v>2374</v>
      </c>
      <c r="R1184" s="81"/>
      <c r="S1184" s="81"/>
      <c r="T1184" s="81" t="s">
        <v>3549</v>
      </c>
      <c r="U1184" s="83">
        <v>42919.157673611109</v>
      </c>
      <c r="V1184" s="85" t="s">
        <v>4692</v>
      </c>
      <c r="W1184" s="81"/>
      <c r="X1184" s="81"/>
      <c r="Y1184" s="84" t="s">
        <v>6692</v>
      </c>
      <c r="Z1184" s="81"/>
    </row>
    <row r="1185" spans="1:26" x14ac:dyDescent="0.25">
      <c r="A1185" s="66" t="s">
        <v>893</v>
      </c>
      <c r="B1185" s="66" t="s">
        <v>893</v>
      </c>
      <c r="C1185" s="67"/>
      <c r="D1185" s="68"/>
      <c r="E1185" s="69"/>
      <c r="F1185" s="70"/>
      <c r="G1185" s="67"/>
      <c r="H1185" s="71"/>
      <c r="I1185" s="72"/>
      <c r="J1185" s="72"/>
      <c r="K1185" s="36"/>
      <c r="L1185" s="79">
        <v>1185</v>
      </c>
      <c r="M1185" s="79"/>
      <c r="N1185" s="74"/>
      <c r="O1185" s="81" t="s">
        <v>179</v>
      </c>
      <c r="P1185" s="83">
        <v>42919.154965277776</v>
      </c>
      <c r="Q1185" s="81" t="s">
        <v>2676</v>
      </c>
      <c r="R1185" s="81"/>
      <c r="S1185" s="81"/>
      <c r="T1185" s="81" t="s">
        <v>3561</v>
      </c>
      <c r="U1185" s="83">
        <v>42919.154965277776</v>
      </c>
      <c r="V1185" s="85" t="s">
        <v>4693</v>
      </c>
      <c r="W1185" s="81"/>
      <c r="X1185" s="81"/>
      <c r="Y1185" s="84" t="s">
        <v>6693</v>
      </c>
      <c r="Z1185" s="81"/>
    </row>
    <row r="1186" spans="1:26" x14ac:dyDescent="0.25">
      <c r="A1186" s="66" t="s">
        <v>893</v>
      </c>
      <c r="B1186" s="66" t="s">
        <v>893</v>
      </c>
      <c r="C1186" s="67"/>
      <c r="D1186" s="68"/>
      <c r="E1186" s="69"/>
      <c r="F1186" s="70"/>
      <c r="G1186" s="67"/>
      <c r="H1186" s="71"/>
      <c r="I1186" s="72"/>
      <c r="J1186" s="72"/>
      <c r="K1186" s="36"/>
      <c r="L1186" s="79">
        <v>1186</v>
      </c>
      <c r="M1186" s="79"/>
      <c r="N1186" s="74"/>
      <c r="O1186" s="81" t="s">
        <v>179</v>
      </c>
      <c r="P1186" s="83">
        <v>42919.155034722222</v>
      </c>
      <c r="Q1186" s="81" t="s">
        <v>2677</v>
      </c>
      <c r="R1186" s="81"/>
      <c r="S1186" s="81"/>
      <c r="T1186" s="81" t="s">
        <v>3561</v>
      </c>
      <c r="U1186" s="83">
        <v>42919.155034722222</v>
      </c>
      <c r="V1186" s="85" t="s">
        <v>4694</v>
      </c>
      <c r="W1186" s="81"/>
      <c r="X1186" s="81"/>
      <c r="Y1186" s="84" t="s">
        <v>6694</v>
      </c>
      <c r="Z1186" s="81"/>
    </row>
    <row r="1187" spans="1:26" x14ac:dyDescent="0.25">
      <c r="A1187" s="66" t="s">
        <v>893</v>
      </c>
      <c r="B1187" s="66" t="s">
        <v>893</v>
      </c>
      <c r="C1187" s="67"/>
      <c r="D1187" s="68"/>
      <c r="E1187" s="69"/>
      <c r="F1187" s="70"/>
      <c r="G1187" s="67"/>
      <c r="H1187" s="71"/>
      <c r="I1187" s="72"/>
      <c r="J1187" s="72"/>
      <c r="K1187" s="36"/>
      <c r="L1187" s="79">
        <v>1187</v>
      </c>
      <c r="M1187" s="79"/>
      <c r="N1187" s="74"/>
      <c r="O1187" s="81" t="s">
        <v>179</v>
      </c>
      <c r="P1187" s="83">
        <v>42919.155439814815</v>
      </c>
      <c r="Q1187" s="81" t="s">
        <v>2678</v>
      </c>
      <c r="R1187" s="81"/>
      <c r="S1187" s="81"/>
      <c r="T1187" s="81" t="s">
        <v>3561</v>
      </c>
      <c r="U1187" s="83">
        <v>42919.155439814815</v>
      </c>
      <c r="V1187" s="85" t="s">
        <v>4695</v>
      </c>
      <c r="W1187" s="81"/>
      <c r="X1187" s="81"/>
      <c r="Y1187" s="84" t="s">
        <v>6695</v>
      </c>
      <c r="Z1187" s="81"/>
    </row>
    <row r="1188" spans="1:26" x14ac:dyDescent="0.25">
      <c r="A1188" s="66" t="s">
        <v>893</v>
      </c>
      <c r="B1188" s="66" t="s">
        <v>893</v>
      </c>
      <c r="C1188" s="67"/>
      <c r="D1188" s="68"/>
      <c r="E1188" s="69"/>
      <c r="F1188" s="70"/>
      <c r="G1188" s="67"/>
      <c r="H1188" s="71"/>
      <c r="I1188" s="72"/>
      <c r="J1188" s="72"/>
      <c r="K1188" s="36"/>
      <c r="L1188" s="79">
        <v>1188</v>
      </c>
      <c r="M1188" s="79"/>
      <c r="N1188" s="74"/>
      <c r="O1188" s="81" t="s">
        <v>179</v>
      </c>
      <c r="P1188" s="83">
        <v>42919.156018518515</v>
      </c>
      <c r="Q1188" s="81" t="s">
        <v>2679</v>
      </c>
      <c r="R1188" s="81"/>
      <c r="S1188" s="81"/>
      <c r="T1188" s="81" t="s">
        <v>3561</v>
      </c>
      <c r="U1188" s="83">
        <v>42919.156018518515</v>
      </c>
      <c r="V1188" s="85" t="s">
        <v>4696</v>
      </c>
      <c r="W1188" s="81"/>
      <c r="X1188" s="81"/>
      <c r="Y1188" s="84" t="s">
        <v>6696</v>
      </c>
      <c r="Z1188" s="81"/>
    </row>
    <row r="1189" spans="1:26" x14ac:dyDescent="0.25">
      <c r="A1189" s="66" t="s">
        <v>893</v>
      </c>
      <c r="B1189" s="66" t="s">
        <v>893</v>
      </c>
      <c r="C1189" s="67"/>
      <c r="D1189" s="68"/>
      <c r="E1189" s="69"/>
      <c r="F1189" s="70"/>
      <c r="G1189" s="67"/>
      <c r="H1189" s="71"/>
      <c r="I1189" s="72"/>
      <c r="J1189" s="72"/>
      <c r="K1189" s="36"/>
      <c r="L1189" s="79">
        <v>1189</v>
      </c>
      <c r="M1189" s="79"/>
      <c r="N1189" s="74"/>
      <c r="O1189" s="81" t="s">
        <v>179</v>
      </c>
      <c r="P1189" s="83">
        <v>42919.156608796293</v>
      </c>
      <c r="Q1189" s="81" t="s">
        <v>2680</v>
      </c>
      <c r="R1189" s="81"/>
      <c r="S1189" s="81"/>
      <c r="T1189" s="81" t="s">
        <v>3561</v>
      </c>
      <c r="U1189" s="83">
        <v>42919.156608796293</v>
      </c>
      <c r="V1189" s="85" t="s">
        <v>4697</v>
      </c>
      <c r="W1189" s="81"/>
      <c r="X1189" s="81"/>
      <c r="Y1189" s="84" t="s">
        <v>6697</v>
      </c>
      <c r="Z1189" s="81"/>
    </row>
    <row r="1190" spans="1:26" x14ac:dyDescent="0.25">
      <c r="A1190" s="66" t="s">
        <v>893</v>
      </c>
      <c r="B1190" s="66" t="s">
        <v>893</v>
      </c>
      <c r="C1190" s="67"/>
      <c r="D1190" s="68"/>
      <c r="E1190" s="69"/>
      <c r="F1190" s="70"/>
      <c r="G1190" s="67"/>
      <c r="H1190" s="71"/>
      <c r="I1190" s="72"/>
      <c r="J1190" s="72"/>
      <c r="K1190" s="36"/>
      <c r="L1190" s="79">
        <v>1190</v>
      </c>
      <c r="M1190" s="79"/>
      <c r="N1190" s="74"/>
      <c r="O1190" s="81" t="s">
        <v>179</v>
      </c>
      <c r="P1190" s="83">
        <v>42919.157141203701</v>
      </c>
      <c r="Q1190" s="81" t="s">
        <v>2681</v>
      </c>
      <c r="R1190" s="81"/>
      <c r="S1190" s="81"/>
      <c r="T1190" s="81" t="s">
        <v>3561</v>
      </c>
      <c r="U1190" s="83">
        <v>42919.157141203701</v>
      </c>
      <c r="V1190" s="85" t="s">
        <v>4698</v>
      </c>
      <c r="W1190" s="81"/>
      <c r="X1190" s="81"/>
      <c r="Y1190" s="84" t="s">
        <v>6698</v>
      </c>
      <c r="Z1190" s="81"/>
    </row>
    <row r="1191" spans="1:26" x14ac:dyDescent="0.25">
      <c r="A1191" s="66" t="s">
        <v>893</v>
      </c>
      <c r="B1191" s="66" t="s">
        <v>893</v>
      </c>
      <c r="C1191" s="67"/>
      <c r="D1191" s="68"/>
      <c r="E1191" s="69"/>
      <c r="F1191" s="70"/>
      <c r="G1191" s="67"/>
      <c r="H1191" s="71"/>
      <c r="I1191" s="72"/>
      <c r="J1191" s="72"/>
      <c r="K1191" s="36"/>
      <c r="L1191" s="79">
        <v>1191</v>
      </c>
      <c r="M1191" s="79"/>
      <c r="N1191" s="74"/>
      <c r="O1191" s="81" t="s">
        <v>179</v>
      </c>
      <c r="P1191" s="83">
        <v>42919.157187500001</v>
      </c>
      <c r="Q1191" s="81" t="s">
        <v>2682</v>
      </c>
      <c r="R1191" s="81"/>
      <c r="S1191" s="81"/>
      <c r="T1191" s="81" t="s">
        <v>3561</v>
      </c>
      <c r="U1191" s="83">
        <v>42919.157187500001</v>
      </c>
      <c r="V1191" s="85" t="s">
        <v>4699</v>
      </c>
      <c r="W1191" s="81"/>
      <c r="X1191" s="81"/>
      <c r="Y1191" s="84" t="s">
        <v>6699</v>
      </c>
      <c r="Z1191" s="81"/>
    </row>
    <row r="1192" spans="1:26" x14ac:dyDescent="0.25">
      <c r="A1192" s="66" t="s">
        <v>893</v>
      </c>
      <c r="B1192" s="66" t="s">
        <v>893</v>
      </c>
      <c r="C1192" s="67"/>
      <c r="D1192" s="68"/>
      <c r="E1192" s="69"/>
      <c r="F1192" s="70"/>
      <c r="G1192" s="67"/>
      <c r="H1192" s="71"/>
      <c r="I1192" s="72"/>
      <c r="J1192" s="72"/>
      <c r="K1192" s="36"/>
      <c r="L1192" s="79">
        <v>1192</v>
      </c>
      <c r="M1192" s="79"/>
      <c r="N1192" s="74"/>
      <c r="O1192" s="81" t="s">
        <v>179</v>
      </c>
      <c r="P1192" s="83">
        <v>42919.157673611109</v>
      </c>
      <c r="Q1192" s="81" t="s">
        <v>2683</v>
      </c>
      <c r="R1192" s="81"/>
      <c r="S1192" s="81"/>
      <c r="T1192" s="81" t="s">
        <v>3561</v>
      </c>
      <c r="U1192" s="83">
        <v>42919.157673611109</v>
      </c>
      <c r="V1192" s="85" t="s">
        <v>4700</v>
      </c>
      <c r="W1192" s="81"/>
      <c r="X1192" s="81"/>
      <c r="Y1192" s="84" t="s">
        <v>6700</v>
      </c>
      <c r="Z1192" s="81"/>
    </row>
    <row r="1193" spans="1:26" x14ac:dyDescent="0.25">
      <c r="A1193" s="66" t="s">
        <v>893</v>
      </c>
      <c r="B1193" s="66" t="s">
        <v>893</v>
      </c>
      <c r="C1193" s="67"/>
      <c r="D1193" s="68"/>
      <c r="E1193" s="69"/>
      <c r="F1193" s="70"/>
      <c r="G1193" s="67"/>
      <c r="H1193" s="71"/>
      <c r="I1193" s="72"/>
      <c r="J1193" s="72"/>
      <c r="K1193" s="36"/>
      <c r="L1193" s="79">
        <v>1193</v>
      </c>
      <c r="M1193" s="79"/>
      <c r="N1193" s="74"/>
      <c r="O1193" s="81" t="s">
        <v>179</v>
      </c>
      <c r="P1193" s="83">
        <v>42919.157719907409</v>
      </c>
      <c r="Q1193" s="81" t="s">
        <v>2684</v>
      </c>
      <c r="R1193" s="81"/>
      <c r="S1193" s="81"/>
      <c r="T1193" s="81" t="s">
        <v>3561</v>
      </c>
      <c r="U1193" s="83">
        <v>42919.157719907409</v>
      </c>
      <c r="V1193" s="85" t="s">
        <v>4701</v>
      </c>
      <c r="W1193" s="81"/>
      <c r="X1193" s="81"/>
      <c r="Y1193" s="84" t="s">
        <v>6701</v>
      </c>
      <c r="Z1193" s="81"/>
    </row>
    <row r="1194" spans="1:26" x14ac:dyDescent="0.25">
      <c r="A1194" s="66" t="s">
        <v>894</v>
      </c>
      <c r="B1194" s="66" t="s">
        <v>1375</v>
      </c>
      <c r="C1194" s="67"/>
      <c r="D1194" s="68"/>
      <c r="E1194" s="69"/>
      <c r="F1194" s="70"/>
      <c r="G1194" s="67"/>
      <c r="H1194" s="71"/>
      <c r="I1194" s="72"/>
      <c r="J1194" s="72"/>
      <c r="K1194" s="36"/>
      <c r="L1194" s="79">
        <v>1194</v>
      </c>
      <c r="M1194" s="79"/>
      <c r="N1194" s="74"/>
      <c r="O1194" s="81" t="s">
        <v>2181</v>
      </c>
      <c r="P1194" s="83">
        <v>42919.153622685182</v>
      </c>
      <c r="Q1194" s="81" t="s">
        <v>2461</v>
      </c>
      <c r="R1194" s="81"/>
      <c r="S1194" s="81"/>
      <c r="T1194" s="81" t="s">
        <v>3475</v>
      </c>
      <c r="U1194" s="83">
        <v>42919.153622685182</v>
      </c>
      <c r="V1194" s="85" t="s">
        <v>4702</v>
      </c>
      <c r="W1194" s="81"/>
      <c r="X1194" s="81"/>
      <c r="Y1194" s="84" t="s">
        <v>6702</v>
      </c>
      <c r="Z1194" s="81"/>
    </row>
    <row r="1195" spans="1:26" x14ac:dyDescent="0.25">
      <c r="A1195" s="66" t="s">
        <v>894</v>
      </c>
      <c r="B1195" s="66" t="s">
        <v>894</v>
      </c>
      <c r="C1195" s="67"/>
      <c r="D1195" s="68"/>
      <c r="E1195" s="69"/>
      <c r="F1195" s="70"/>
      <c r="G1195" s="67"/>
      <c r="H1195" s="71"/>
      <c r="I1195" s="72"/>
      <c r="J1195" s="72"/>
      <c r="K1195" s="36"/>
      <c r="L1195" s="79">
        <v>1195</v>
      </c>
      <c r="M1195" s="79"/>
      <c r="N1195" s="74"/>
      <c r="O1195" s="81" t="s">
        <v>179</v>
      </c>
      <c r="P1195" s="83">
        <v>42919.157777777778</v>
      </c>
      <c r="Q1195" s="81" t="s">
        <v>2685</v>
      </c>
      <c r="R1195" s="85" t="s">
        <v>3284</v>
      </c>
      <c r="S1195" s="81" t="s">
        <v>3412</v>
      </c>
      <c r="T1195" s="81" t="s">
        <v>3642</v>
      </c>
      <c r="U1195" s="83">
        <v>42919.157777777778</v>
      </c>
      <c r="V1195" s="85" t="s">
        <v>4703</v>
      </c>
      <c r="W1195" s="81"/>
      <c r="X1195" s="81"/>
      <c r="Y1195" s="84" t="s">
        <v>6703</v>
      </c>
      <c r="Z1195" s="81"/>
    </row>
    <row r="1196" spans="1:26" x14ac:dyDescent="0.25">
      <c r="A1196" s="66" t="s">
        <v>895</v>
      </c>
      <c r="B1196" s="66" t="s">
        <v>895</v>
      </c>
      <c r="C1196" s="67"/>
      <c r="D1196" s="68"/>
      <c r="E1196" s="69"/>
      <c r="F1196" s="70"/>
      <c r="G1196" s="67"/>
      <c r="H1196" s="71"/>
      <c r="I1196" s="72"/>
      <c r="J1196" s="72"/>
      <c r="K1196" s="36"/>
      <c r="L1196" s="79">
        <v>1196</v>
      </c>
      <c r="M1196" s="79"/>
      <c r="N1196" s="74"/>
      <c r="O1196" s="81" t="s">
        <v>179</v>
      </c>
      <c r="P1196" s="83">
        <v>42919.157812500001</v>
      </c>
      <c r="Q1196" s="81" t="s">
        <v>2686</v>
      </c>
      <c r="R1196" s="81"/>
      <c r="S1196" s="81"/>
      <c r="T1196" s="81" t="s">
        <v>3475</v>
      </c>
      <c r="U1196" s="83">
        <v>42919.157812500001</v>
      </c>
      <c r="V1196" s="85" t="s">
        <v>4704</v>
      </c>
      <c r="W1196" s="81"/>
      <c r="X1196" s="81"/>
      <c r="Y1196" s="84" t="s">
        <v>6704</v>
      </c>
      <c r="Z1196" s="81"/>
    </row>
    <row r="1197" spans="1:26" x14ac:dyDescent="0.25">
      <c r="A1197" s="66" t="s">
        <v>896</v>
      </c>
      <c r="B1197" s="66" t="s">
        <v>1984</v>
      </c>
      <c r="C1197" s="67"/>
      <c r="D1197" s="68"/>
      <c r="E1197" s="69"/>
      <c r="F1197" s="70"/>
      <c r="G1197" s="67"/>
      <c r="H1197" s="71"/>
      <c r="I1197" s="72"/>
      <c r="J1197" s="72"/>
      <c r="K1197" s="36"/>
      <c r="L1197" s="79">
        <v>1197</v>
      </c>
      <c r="M1197" s="79"/>
      <c r="N1197" s="74"/>
      <c r="O1197" s="81" t="s">
        <v>2181</v>
      </c>
      <c r="P1197" s="83">
        <v>42919.157893518517</v>
      </c>
      <c r="Q1197" s="81" t="s">
        <v>2687</v>
      </c>
      <c r="R1197" s="85" t="s">
        <v>3285</v>
      </c>
      <c r="S1197" s="81" t="s">
        <v>3412</v>
      </c>
      <c r="T1197" s="81"/>
      <c r="U1197" s="83">
        <v>42919.157893518517</v>
      </c>
      <c r="V1197" s="85" t="s">
        <v>4705</v>
      </c>
      <c r="W1197" s="81"/>
      <c r="X1197" s="81"/>
      <c r="Y1197" s="84" t="s">
        <v>6705</v>
      </c>
      <c r="Z1197" s="84" t="s">
        <v>7808</v>
      </c>
    </row>
    <row r="1198" spans="1:26" x14ac:dyDescent="0.25">
      <c r="A1198" s="66" t="s">
        <v>896</v>
      </c>
      <c r="B1198" s="66" t="s">
        <v>1985</v>
      </c>
      <c r="C1198" s="67"/>
      <c r="D1198" s="68"/>
      <c r="E1198" s="69"/>
      <c r="F1198" s="70"/>
      <c r="G1198" s="67"/>
      <c r="H1198" s="71"/>
      <c r="I1198" s="72"/>
      <c r="J1198" s="72"/>
      <c r="K1198" s="36"/>
      <c r="L1198" s="79">
        <v>1198</v>
      </c>
      <c r="M1198" s="79"/>
      <c r="N1198" s="74"/>
      <c r="O1198" s="81" t="s">
        <v>2181</v>
      </c>
      <c r="P1198" s="83">
        <v>42919.157893518517</v>
      </c>
      <c r="Q1198" s="81" t="s">
        <v>2687</v>
      </c>
      <c r="R1198" s="85" t="s">
        <v>3285</v>
      </c>
      <c r="S1198" s="81" t="s">
        <v>3412</v>
      </c>
      <c r="T1198" s="81"/>
      <c r="U1198" s="83">
        <v>42919.157893518517</v>
      </c>
      <c r="V1198" s="85" t="s">
        <v>4705</v>
      </c>
      <c r="W1198" s="81"/>
      <c r="X1198" s="81"/>
      <c r="Y1198" s="84" t="s">
        <v>6705</v>
      </c>
      <c r="Z1198" s="84" t="s">
        <v>7808</v>
      </c>
    </row>
    <row r="1199" spans="1:26" x14ac:dyDescent="0.25">
      <c r="A1199" s="66" t="s">
        <v>896</v>
      </c>
      <c r="B1199" s="66" t="s">
        <v>1986</v>
      </c>
      <c r="C1199" s="67"/>
      <c r="D1199" s="68"/>
      <c r="E1199" s="69"/>
      <c r="F1199" s="70"/>
      <c r="G1199" s="67"/>
      <c r="H1199" s="71"/>
      <c r="I1199" s="72"/>
      <c r="J1199" s="72"/>
      <c r="K1199" s="36"/>
      <c r="L1199" s="79">
        <v>1199</v>
      </c>
      <c r="M1199" s="79"/>
      <c r="N1199" s="74"/>
      <c r="O1199" s="81" t="s">
        <v>2181</v>
      </c>
      <c r="P1199" s="83">
        <v>42919.157893518517</v>
      </c>
      <c r="Q1199" s="81" t="s">
        <v>2687</v>
      </c>
      <c r="R1199" s="85" t="s">
        <v>3285</v>
      </c>
      <c r="S1199" s="81" t="s">
        <v>3412</v>
      </c>
      <c r="T1199" s="81"/>
      <c r="U1199" s="83">
        <v>42919.157893518517</v>
      </c>
      <c r="V1199" s="85" t="s">
        <v>4705</v>
      </c>
      <c r="W1199" s="81"/>
      <c r="X1199" s="81"/>
      <c r="Y1199" s="84" t="s">
        <v>6705</v>
      </c>
      <c r="Z1199" s="84" t="s">
        <v>7808</v>
      </c>
    </row>
    <row r="1200" spans="1:26" x14ac:dyDescent="0.25">
      <c r="A1200" s="66" t="s">
        <v>896</v>
      </c>
      <c r="B1200" s="66" t="s">
        <v>1987</v>
      </c>
      <c r="C1200" s="67"/>
      <c r="D1200" s="68"/>
      <c r="E1200" s="69"/>
      <c r="F1200" s="70"/>
      <c r="G1200" s="67"/>
      <c r="H1200" s="71"/>
      <c r="I1200" s="72"/>
      <c r="J1200" s="72"/>
      <c r="K1200" s="36"/>
      <c r="L1200" s="79">
        <v>1200</v>
      </c>
      <c r="M1200" s="79"/>
      <c r="N1200" s="74"/>
      <c r="O1200" s="81" t="s">
        <v>2181</v>
      </c>
      <c r="P1200" s="83">
        <v>42919.157893518517</v>
      </c>
      <c r="Q1200" s="81" t="s">
        <v>2687</v>
      </c>
      <c r="R1200" s="85" t="s">
        <v>3285</v>
      </c>
      <c r="S1200" s="81" t="s">
        <v>3412</v>
      </c>
      <c r="T1200" s="81"/>
      <c r="U1200" s="83">
        <v>42919.157893518517</v>
      </c>
      <c r="V1200" s="85" t="s">
        <v>4705</v>
      </c>
      <c r="W1200" s="81"/>
      <c r="X1200" s="81"/>
      <c r="Y1200" s="84" t="s">
        <v>6705</v>
      </c>
      <c r="Z1200" s="84" t="s">
        <v>7808</v>
      </c>
    </row>
    <row r="1201" spans="1:26" x14ac:dyDescent="0.25">
      <c r="A1201" s="66" t="s">
        <v>896</v>
      </c>
      <c r="B1201" s="66" t="s">
        <v>1988</v>
      </c>
      <c r="C1201" s="67"/>
      <c r="D1201" s="68"/>
      <c r="E1201" s="69"/>
      <c r="F1201" s="70"/>
      <c r="G1201" s="67"/>
      <c r="H1201" s="71"/>
      <c r="I1201" s="72"/>
      <c r="J1201" s="72"/>
      <c r="K1201" s="36"/>
      <c r="L1201" s="79">
        <v>1201</v>
      </c>
      <c r="M1201" s="79"/>
      <c r="N1201" s="74"/>
      <c r="O1201" s="81" t="s">
        <v>2181</v>
      </c>
      <c r="P1201" s="83">
        <v>42919.157893518517</v>
      </c>
      <c r="Q1201" s="81" t="s">
        <v>2687</v>
      </c>
      <c r="R1201" s="85" t="s">
        <v>3285</v>
      </c>
      <c r="S1201" s="81" t="s">
        <v>3412</v>
      </c>
      <c r="T1201" s="81"/>
      <c r="U1201" s="83">
        <v>42919.157893518517</v>
      </c>
      <c r="V1201" s="85" t="s">
        <v>4705</v>
      </c>
      <c r="W1201" s="81"/>
      <c r="X1201" s="81"/>
      <c r="Y1201" s="84" t="s">
        <v>6705</v>
      </c>
      <c r="Z1201" s="84" t="s">
        <v>7808</v>
      </c>
    </row>
    <row r="1202" spans="1:26" x14ac:dyDescent="0.25">
      <c r="A1202" s="66" t="s">
        <v>896</v>
      </c>
      <c r="B1202" s="66" t="s">
        <v>1989</v>
      </c>
      <c r="C1202" s="67"/>
      <c r="D1202" s="68"/>
      <c r="E1202" s="69"/>
      <c r="F1202" s="70"/>
      <c r="G1202" s="67"/>
      <c r="H1202" s="71"/>
      <c r="I1202" s="72"/>
      <c r="J1202" s="72"/>
      <c r="K1202" s="36"/>
      <c r="L1202" s="79">
        <v>1202</v>
      </c>
      <c r="M1202" s="79"/>
      <c r="N1202" s="74"/>
      <c r="O1202" s="81" t="s">
        <v>2181</v>
      </c>
      <c r="P1202" s="83">
        <v>42919.157893518517</v>
      </c>
      <c r="Q1202" s="81" t="s">
        <v>2687</v>
      </c>
      <c r="R1202" s="85" t="s">
        <v>3285</v>
      </c>
      <c r="S1202" s="81" t="s">
        <v>3412</v>
      </c>
      <c r="T1202" s="81"/>
      <c r="U1202" s="83">
        <v>42919.157893518517</v>
      </c>
      <c r="V1202" s="85" t="s">
        <v>4705</v>
      </c>
      <c r="W1202" s="81"/>
      <c r="X1202" s="81"/>
      <c r="Y1202" s="84" t="s">
        <v>6705</v>
      </c>
      <c r="Z1202" s="84" t="s">
        <v>7808</v>
      </c>
    </row>
    <row r="1203" spans="1:26" x14ac:dyDescent="0.25">
      <c r="A1203" s="66" t="s">
        <v>896</v>
      </c>
      <c r="B1203" s="66" t="s">
        <v>1990</v>
      </c>
      <c r="C1203" s="67"/>
      <c r="D1203" s="68"/>
      <c r="E1203" s="69"/>
      <c r="F1203" s="70"/>
      <c r="G1203" s="67"/>
      <c r="H1203" s="71"/>
      <c r="I1203" s="72"/>
      <c r="J1203" s="72"/>
      <c r="K1203" s="36"/>
      <c r="L1203" s="79">
        <v>1203</v>
      </c>
      <c r="M1203" s="79"/>
      <c r="N1203" s="74"/>
      <c r="O1203" s="81" t="s">
        <v>2182</v>
      </c>
      <c r="P1203" s="83">
        <v>42919.157893518517</v>
      </c>
      <c r="Q1203" s="81" t="s">
        <v>2687</v>
      </c>
      <c r="R1203" s="85" t="s">
        <v>3285</v>
      </c>
      <c r="S1203" s="81" t="s">
        <v>3412</v>
      </c>
      <c r="T1203" s="81"/>
      <c r="U1203" s="83">
        <v>42919.157893518517</v>
      </c>
      <c r="V1203" s="85" t="s">
        <v>4705</v>
      </c>
      <c r="W1203" s="81"/>
      <c r="X1203" s="81"/>
      <c r="Y1203" s="84" t="s">
        <v>6705</v>
      </c>
      <c r="Z1203" s="84" t="s">
        <v>7808</v>
      </c>
    </row>
    <row r="1204" spans="1:26" x14ac:dyDescent="0.25">
      <c r="A1204" s="66" t="s">
        <v>896</v>
      </c>
      <c r="B1204" s="66" t="s">
        <v>1698</v>
      </c>
      <c r="C1204" s="67"/>
      <c r="D1204" s="68"/>
      <c r="E1204" s="69"/>
      <c r="F1204" s="70"/>
      <c r="G1204" s="67"/>
      <c r="H1204" s="71"/>
      <c r="I1204" s="72"/>
      <c r="J1204" s="72"/>
      <c r="K1204" s="36"/>
      <c r="L1204" s="79">
        <v>1204</v>
      </c>
      <c r="M1204" s="79"/>
      <c r="N1204" s="74"/>
      <c r="O1204" s="81" t="s">
        <v>2181</v>
      </c>
      <c r="P1204" s="83">
        <v>42919.157893518517</v>
      </c>
      <c r="Q1204" s="81" t="s">
        <v>2687</v>
      </c>
      <c r="R1204" s="85" t="s">
        <v>3285</v>
      </c>
      <c r="S1204" s="81" t="s">
        <v>3412</v>
      </c>
      <c r="T1204" s="81"/>
      <c r="U1204" s="83">
        <v>42919.157893518517</v>
      </c>
      <c r="V1204" s="85" t="s">
        <v>4705</v>
      </c>
      <c r="W1204" s="81"/>
      <c r="X1204" s="81"/>
      <c r="Y1204" s="84" t="s">
        <v>6705</v>
      </c>
      <c r="Z1204" s="84" t="s">
        <v>7808</v>
      </c>
    </row>
    <row r="1205" spans="1:26" x14ac:dyDescent="0.25">
      <c r="A1205" s="66" t="s">
        <v>897</v>
      </c>
      <c r="B1205" s="66" t="s">
        <v>1672</v>
      </c>
      <c r="C1205" s="67"/>
      <c r="D1205" s="68"/>
      <c r="E1205" s="69"/>
      <c r="F1205" s="70"/>
      <c r="G1205" s="67"/>
      <c r="H1205" s="71"/>
      <c r="I1205" s="72"/>
      <c r="J1205" s="72"/>
      <c r="K1205" s="36"/>
      <c r="L1205" s="79">
        <v>1205</v>
      </c>
      <c r="M1205" s="79"/>
      <c r="N1205" s="74"/>
      <c r="O1205" s="81" t="s">
        <v>2181</v>
      </c>
      <c r="P1205" s="83">
        <v>42919.157893518517</v>
      </c>
      <c r="Q1205" s="81" t="s">
        <v>2194</v>
      </c>
      <c r="R1205" s="81"/>
      <c r="S1205" s="81"/>
      <c r="T1205" s="81" t="s">
        <v>3482</v>
      </c>
      <c r="U1205" s="83">
        <v>42919.157893518517</v>
      </c>
      <c r="V1205" s="85" t="s">
        <v>4706</v>
      </c>
      <c r="W1205" s="81"/>
      <c r="X1205" s="81"/>
      <c r="Y1205" s="84" t="s">
        <v>6706</v>
      </c>
      <c r="Z1205" s="81"/>
    </row>
    <row r="1206" spans="1:26" x14ac:dyDescent="0.25">
      <c r="A1206" s="66" t="s">
        <v>898</v>
      </c>
      <c r="B1206" s="66" t="s">
        <v>1906</v>
      </c>
      <c r="C1206" s="67"/>
      <c r="D1206" s="68"/>
      <c r="E1206" s="69"/>
      <c r="F1206" s="70"/>
      <c r="G1206" s="67"/>
      <c r="H1206" s="71"/>
      <c r="I1206" s="72"/>
      <c r="J1206" s="72"/>
      <c r="K1206" s="36"/>
      <c r="L1206" s="79">
        <v>1206</v>
      </c>
      <c r="M1206" s="79"/>
      <c r="N1206" s="74"/>
      <c r="O1206" s="81" t="s">
        <v>2181</v>
      </c>
      <c r="P1206" s="83">
        <v>42919.157916666663</v>
      </c>
      <c r="Q1206" s="81" t="s">
        <v>2550</v>
      </c>
      <c r="R1206" s="85" t="s">
        <v>3253</v>
      </c>
      <c r="S1206" s="81" t="s">
        <v>3414</v>
      </c>
      <c r="T1206" s="81" t="s">
        <v>3475</v>
      </c>
      <c r="U1206" s="83">
        <v>42919.157916666663</v>
      </c>
      <c r="V1206" s="85" t="s">
        <v>4707</v>
      </c>
      <c r="W1206" s="81"/>
      <c r="X1206" s="81"/>
      <c r="Y1206" s="84" t="s">
        <v>6707</v>
      </c>
      <c r="Z1206" s="81"/>
    </row>
    <row r="1207" spans="1:26" x14ac:dyDescent="0.25">
      <c r="A1207" s="66" t="s">
        <v>898</v>
      </c>
      <c r="B1207" s="66" t="s">
        <v>1907</v>
      </c>
      <c r="C1207" s="67"/>
      <c r="D1207" s="68"/>
      <c r="E1207" s="69"/>
      <c r="F1207" s="70"/>
      <c r="G1207" s="67"/>
      <c r="H1207" s="71"/>
      <c r="I1207" s="72"/>
      <c r="J1207" s="72"/>
      <c r="K1207" s="36"/>
      <c r="L1207" s="79">
        <v>1207</v>
      </c>
      <c r="M1207" s="79"/>
      <c r="N1207" s="74"/>
      <c r="O1207" s="81" t="s">
        <v>2181</v>
      </c>
      <c r="P1207" s="83">
        <v>42919.157916666663</v>
      </c>
      <c r="Q1207" s="81" t="s">
        <v>2550</v>
      </c>
      <c r="R1207" s="85" t="s">
        <v>3253</v>
      </c>
      <c r="S1207" s="81" t="s">
        <v>3414</v>
      </c>
      <c r="T1207" s="81" t="s">
        <v>3475</v>
      </c>
      <c r="U1207" s="83">
        <v>42919.157916666663</v>
      </c>
      <c r="V1207" s="85" t="s">
        <v>4707</v>
      </c>
      <c r="W1207" s="81"/>
      <c r="X1207" s="81"/>
      <c r="Y1207" s="84" t="s">
        <v>6707</v>
      </c>
      <c r="Z1207" s="81"/>
    </row>
    <row r="1208" spans="1:26" x14ac:dyDescent="0.25">
      <c r="A1208" s="66" t="s">
        <v>898</v>
      </c>
      <c r="B1208" s="66" t="s">
        <v>1468</v>
      </c>
      <c r="C1208" s="67"/>
      <c r="D1208" s="68"/>
      <c r="E1208" s="69"/>
      <c r="F1208" s="70"/>
      <c r="G1208" s="67"/>
      <c r="H1208" s="71"/>
      <c r="I1208" s="72"/>
      <c r="J1208" s="72"/>
      <c r="K1208" s="36"/>
      <c r="L1208" s="79">
        <v>1208</v>
      </c>
      <c r="M1208" s="79"/>
      <c r="N1208" s="74"/>
      <c r="O1208" s="81" t="s">
        <v>2181</v>
      </c>
      <c r="P1208" s="83">
        <v>42919.157916666663</v>
      </c>
      <c r="Q1208" s="81" t="s">
        <v>2550</v>
      </c>
      <c r="R1208" s="85" t="s">
        <v>3253</v>
      </c>
      <c r="S1208" s="81" t="s">
        <v>3414</v>
      </c>
      <c r="T1208" s="81" t="s">
        <v>3475</v>
      </c>
      <c r="U1208" s="83">
        <v>42919.157916666663</v>
      </c>
      <c r="V1208" s="85" t="s">
        <v>4707</v>
      </c>
      <c r="W1208" s="81"/>
      <c r="X1208" s="81"/>
      <c r="Y1208" s="84" t="s">
        <v>6707</v>
      </c>
      <c r="Z1208" s="81"/>
    </row>
    <row r="1209" spans="1:26" x14ac:dyDescent="0.25">
      <c r="A1209" s="66" t="s">
        <v>899</v>
      </c>
      <c r="B1209" s="66" t="s">
        <v>1901</v>
      </c>
      <c r="C1209" s="67"/>
      <c r="D1209" s="68"/>
      <c r="E1209" s="69"/>
      <c r="F1209" s="70"/>
      <c r="G1209" s="67"/>
      <c r="H1209" s="71"/>
      <c r="I1209" s="72"/>
      <c r="J1209" s="72"/>
      <c r="K1209" s="36"/>
      <c r="L1209" s="79">
        <v>1209</v>
      </c>
      <c r="M1209" s="79"/>
      <c r="N1209" s="74"/>
      <c r="O1209" s="81" t="s">
        <v>2181</v>
      </c>
      <c r="P1209" s="83">
        <v>42919.157951388886</v>
      </c>
      <c r="Q1209" s="81" t="s">
        <v>2688</v>
      </c>
      <c r="R1209" s="81"/>
      <c r="S1209" s="81"/>
      <c r="T1209" s="81" t="s">
        <v>3643</v>
      </c>
      <c r="U1209" s="83">
        <v>42919.157951388886</v>
      </c>
      <c r="V1209" s="85" t="s">
        <v>4708</v>
      </c>
      <c r="W1209" s="81"/>
      <c r="X1209" s="81"/>
      <c r="Y1209" s="84" t="s">
        <v>6708</v>
      </c>
      <c r="Z1209" s="81"/>
    </row>
    <row r="1210" spans="1:26" x14ac:dyDescent="0.25">
      <c r="A1210" s="66" t="s">
        <v>899</v>
      </c>
      <c r="B1210" s="66" t="s">
        <v>1698</v>
      </c>
      <c r="C1210" s="67"/>
      <c r="D1210" s="68"/>
      <c r="E1210" s="69"/>
      <c r="F1210" s="70"/>
      <c r="G1210" s="67"/>
      <c r="H1210" s="71"/>
      <c r="I1210" s="72"/>
      <c r="J1210" s="72"/>
      <c r="K1210" s="36"/>
      <c r="L1210" s="79">
        <v>1210</v>
      </c>
      <c r="M1210" s="79"/>
      <c r="N1210" s="74"/>
      <c r="O1210" s="81" t="s">
        <v>2181</v>
      </c>
      <c r="P1210" s="83">
        <v>42919.157951388886</v>
      </c>
      <c r="Q1210" s="81" t="s">
        <v>2688</v>
      </c>
      <c r="R1210" s="81"/>
      <c r="S1210" s="81"/>
      <c r="T1210" s="81" t="s">
        <v>3643</v>
      </c>
      <c r="U1210" s="83">
        <v>42919.157951388886</v>
      </c>
      <c r="V1210" s="85" t="s">
        <v>4708</v>
      </c>
      <c r="W1210" s="81"/>
      <c r="X1210" s="81"/>
      <c r="Y1210" s="84" t="s">
        <v>6708</v>
      </c>
      <c r="Z1210" s="81"/>
    </row>
    <row r="1211" spans="1:26" x14ac:dyDescent="0.25">
      <c r="A1211" s="66" t="s">
        <v>900</v>
      </c>
      <c r="B1211" s="66" t="s">
        <v>1807</v>
      </c>
      <c r="C1211" s="67"/>
      <c r="D1211" s="68"/>
      <c r="E1211" s="69"/>
      <c r="F1211" s="70"/>
      <c r="G1211" s="67"/>
      <c r="H1211" s="71"/>
      <c r="I1211" s="72"/>
      <c r="J1211" s="72"/>
      <c r="K1211" s="36"/>
      <c r="L1211" s="79">
        <v>1211</v>
      </c>
      <c r="M1211" s="79"/>
      <c r="N1211" s="74"/>
      <c r="O1211" s="81" t="s">
        <v>2181</v>
      </c>
      <c r="P1211" s="83">
        <v>42919.157962962963</v>
      </c>
      <c r="Q1211" s="81" t="s">
        <v>2374</v>
      </c>
      <c r="R1211" s="81"/>
      <c r="S1211" s="81"/>
      <c r="T1211" s="81" t="s">
        <v>3549</v>
      </c>
      <c r="U1211" s="83">
        <v>42919.157962962963</v>
      </c>
      <c r="V1211" s="85" t="s">
        <v>4709</v>
      </c>
      <c r="W1211" s="81"/>
      <c r="X1211" s="81"/>
      <c r="Y1211" s="84" t="s">
        <v>6709</v>
      </c>
      <c r="Z1211" s="81"/>
    </row>
    <row r="1212" spans="1:26" x14ac:dyDescent="0.25">
      <c r="A1212" s="66" t="s">
        <v>901</v>
      </c>
      <c r="B1212" s="66" t="s">
        <v>1443</v>
      </c>
      <c r="C1212" s="67"/>
      <c r="D1212" s="68"/>
      <c r="E1212" s="69"/>
      <c r="F1212" s="70"/>
      <c r="G1212" s="67"/>
      <c r="H1212" s="71"/>
      <c r="I1212" s="72"/>
      <c r="J1212" s="72"/>
      <c r="K1212" s="36"/>
      <c r="L1212" s="79">
        <v>1212</v>
      </c>
      <c r="M1212" s="79"/>
      <c r="N1212" s="74"/>
      <c r="O1212" s="81" t="s">
        <v>2181</v>
      </c>
      <c r="P1212" s="83">
        <v>42919.157986111109</v>
      </c>
      <c r="Q1212" s="81" t="s">
        <v>2608</v>
      </c>
      <c r="R1212" s="81"/>
      <c r="S1212" s="81"/>
      <c r="T1212" s="81" t="s">
        <v>3609</v>
      </c>
      <c r="U1212" s="83">
        <v>42919.157986111109</v>
      </c>
      <c r="V1212" s="85" t="s">
        <v>4710</v>
      </c>
      <c r="W1212" s="81"/>
      <c r="X1212" s="81"/>
      <c r="Y1212" s="84" t="s">
        <v>6710</v>
      </c>
      <c r="Z1212" s="81"/>
    </row>
    <row r="1213" spans="1:26" x14ac:dyDescent="0.25">
      <c r="A1213" s="66" t="s">
        <v>902</v>
      </c>
      <c r="B1213" s="66" t="s">
        <v>1682</v>
      </c>
      <c r="C1213" s="67"/>
      <c r="D1213" s="68"/>
      <c r="E1213" s="69"/>
      <c r="F1213" s="70"/>
      <c r="G1213" s="67"/>
      <c r="H1213" s="71"/>
      <c r="I1213" s="72"/>
      <c r="J1213" s="72"/>
      <c r="K1213" s="36"/>
      <c r="L1213" s="79">
        <v>1213</v>
      </c>
      <c r="M1213" s="79"/>
      <c r="N1213" s="74"/>
      <c r="O1213" s="81" t="s">
        <v>2181</v>
      </c>
      <c r="P1213" s="83">
        <v>42919.157997685186</v>
      </c>
      <c r="Q1213" s="81" t="s">
        <v>2689</v>
      </c>
      <c r="R1213" s="85" t="s">
        <v>3286</v>
      </c>
      <c r="S1213" s="81" t="s">
        <v>3411</v>
      </c>
      <c r="T1213" s="81" t="s">
        <v>3644</v>
      </c>
      <c r="U1213" s="83">
        <v>42919.157997685186</v>
      </c>
      <c r="V1213" s="85" t="s">
        <v>4711</v>
      </c>
      <c r="W1213" s="81"/>
      <c r="X1213" s="81"/>
      <c r="Y1213" s="84" t="s">
        <v>6711</v>
      </c>
      <c r="Z1213" s="81"/>
    </row>
    <row r="1214" spans="1:26" x14ac:dyDescent="0.25">
      <c r="A1214" s="66" t="s">
        <v>903</v>
      </c>
      <c r="B1214" s="66" t="s">
        <v>1793</v>
      </c>
      <c r="C1214" s="67"/>
      <c r="D1214" s="68"/>
      <c r="E1214" s="69"/>
      <c r="F1214" s="70"/>
      <c r="G1214" s="67"/>
      <c r="H1214" s="71"/>
      <c r="I1214" s="72"/>
      <c r="J1214" s="72"/>
      <c r="K1214" s="36"/>
      <c r="L1214" s="79">
        <v>1214</v>
      </c>
      <c r="M1214" s="79"/>
      <c r="N1214" s="74"/>
      <c r="O1214" s="81" t="s">
        <v>2181</v>
      </c>
      <c r="P1214" s="83">
        <v>42919.157407407409</v>
      </c>
      <c r="Q1214" s="81" t="s">
        <v>2344</v>
      </c>
      <c r="R1214" s="81"/>
      <c r="S1214" s="81"/>
      <c r="T1214" s="81" t="s">
        <v>3538</v>
      </c>
      <c r="U1214" s="83">
        <v>42919.157407407409</v>
      </c>
      <c r="V1214" s="85" t="s">
        <v>4712</v>
      </c>
      <c r="W1214" s="81"/>
      <c r="X1214" s="81"/>
      <c r="Y1214" s="84" t="s">
        <v>6712</v>
      </c>
      <c r="Z1214" s="81"/>
    </row>
    <row r="1215" spans="1:26" x14ac:dyDescent="0.25">
      <c r="A1215" s="66" t="s">
        <v>903</v>
      </c>
      <c r="B1215" s="66" t="s">
        <v>1793</v>
      </c>
      <c r="C1215" s="67"/>
      <c r="D1215" s="68"/>
      <c r="E1215" s="69"/>
      <c r="F1215" s="70"/>
      <c r="G1215" s="67"/>
      <c r="H1215" s="71"/>
      <c r="I1215" s="72"/>
      <c r="J1215" s="72"/>
      <c r="K1215" s="36"/>
      <c r="L1215" s="79">
        <v>1215</v>
      </c>
      <c r="M1215" s="79"/>
      <c r="N1215" s="74"/>
      <c r="O1215" s="81" t="s">
        <v>2181</v>
      </c>
      <c r="P1215" s="83">
        <v>42919.157858796294</v>
      </c>
      <c r="Q1215" s="81" t="s">
        <v>2345</v>
      </c>
      <c r="R1215" s="81"/>
      <c r="S1215" s="81"/>
      <c r="T1215" s="81" t="s">
        <v>3539</v>
      </c>
      <c r="U1215" s="83">
        <v>42919.157858796294</v>
      </c>
      <c r="V1215" s="85" t="s">
        <v>4713</v>
      </c>
      <c r="W1215" s="81"/>
      <c r="X1215" s="81"/>
      <c r="Y1215" s="84" t="s">
        <v>6713</v>
      </c>
      <c r="Z1215" s="81"/>
    </row>
    <row r="1216" spans="1:26" x14ac:dyDescent="0.25">
      <c r="A1216" s="66" t="s">
        <v>903</v>
      </c>
      <c r="B1216" s="66" t="s">
        <v>1793</v>
      </c>
      <c r="C1216" s="67"/>
      <c r="D1216" s="68"/>
      <c r="E1216" s="69"/>
      <c r="F1216" s="70"/>
      <c r="G1216" s="67"/>
      <c r="H1216" s="71"/>
      <c r="I1216" s="72"/>
      <c r="J1216" s="72"/>
      <c r="K1216" s="36"/>
      <c r="L1216" s="79">
        <v>1216</v>
      </c>
      <c r="M1216" s="79"/>
      <c r="N1216" s="74"/>
      <c r="O1216" s="81" t="s">
        <v>2181</v>
      </c>
      <c r="P1216" s="83">
        <v>42919.158009259256</v>
      </c>
      <c r="Q1216" s="81" t="s">
        <v>2346</v>
      </c>
      <c r="R1216" s="81"/>
      <c r="S1216" s="81"/>
      <c r="T1216" s="81" t="s">
        <v>3540</v>
      </c>
      <c r="U1216" s="83">
        <v>42919.158009259256</v>
      </c>
      <c r="V1216" s="85" t="s">
        <v>4714</v>
      </c>
      <c r="W1216" s="81"/>
      <c r="X1216" s="81"/>
      <c r="Y1216" s="84" t="s">
        <v>6714</v>
      </c>
      <c r="Z1216" s="81"/>
    </row>
    <row r="1217" spans="1:26" x14ac:dyDescent="0.25">
      <c r="A1217" s="66" t="s">
        <v>904</v>
      </c>
      <c r="B1217" s="66" t="s">
        <v>1991</v>
      </c>
      <c r="C1217" s="67"/>
      <c r="D1217" s="68"/>
      <c r="E1217" s="69"/>
      <c r="F1217" s="70"/>
      <c r="G1217" s="67"/>
      <c r="H1217" s="71"/>
      <c r="I1217" s="72"/>
      <c r="J1217" s="72"/>
      <c r="K1217" s="36"/>
      <c r="L1217" s="79">
        <v>1217</v>
      </c>
      <c r="M1217" s="79"/>
      <c r="N1217" s="74"/>
      <c r="O1217" s="81" t="s">
        <v>2181</v>
      </c>
      <c r="P1217" s="83">
        <v>42919.158020833333</v>
      </c>
      <c r="Q1217" s="81" t="s">
        <v>2690</v>
      </c>
      <c r="R1217" s="81"/>
      <c r="S1217" s="81"/>
      <c r="T1217" s="81" t="s">
        <v>3475</v>
      </c>
      <c r="U1217" s="83">
        <v>42919.158020833333</v>
      </c>
      <c r="V1217" s="85" t="s">
        <v>4715</v>
      </c>
      <c r="W1217" s="81"/>
      <c r="X1217" s="81"/>
      <c r="Y1217" s="84" t="s">
        <v>6715</v>
      </c>
      <c r="Z1217" s="81"/>
    </row>
    <row r="1218" spans="1:26" x14ac:dyDescent="0.25">
      <c r="A1218" s="66" t="s">
        <v>905</v>
      </c>
      <c r="B1218" s="66" t="s">
        <v>905</v>
      </c>
      <c r="C1218" s="67"/>
      <c r="D1218" s="68"/>
      <c r="E1218" s="69"/>
      <c r="F1218" s="70"/>
      <c r="G1218" s="67"/>
      <c r="H1218" s="71"/>
      <c r="I1218" s="72"/>
      <c r="J1218" s="72"/>
      <c r="K1218" s="36"/>
      <c r="L1218" s="79">
        <v>1218</v>
      </c>
      <c r="M1218" s="79"/>
      <c r="N1218" s="74"/>
      <c r="O1218" s="81" t="s">
        <v>179</v>
      </c>
      <c r="P1218" s="83">
        <v>42919.156412037039</v>
      </c>
      <c r="Q1218" s="81" t="s">
        <v>2691</v>
      </c>
      <c r="R1218" s="85" t="s">
        <v>3283</v>
      </c>
      <c r="S1218" s="81" t="s">
        <v>3425</v>
      </c>
      <c r="T1218" s="81" t="s">
        <v>3475</v>
      </c>
      <c r="U1218" s="83">
        <v>42919.156412037039</v>
      </c>
      <c r="V1218" s="85" t="s">
        <v>4716</v>
      </c>
      <c r="W1218" s="81"/>
      <c r="X1218" s="81"/>
      <c r="Y1218" s="84" t="s">
        <v>6716</v>
      </c>
      <c r="Z1218" s="81"/>
    </row>
    <row r="1219" spans="1:26" x14ac:dyDescent="0.25">
      <c r="A1219" s="66" t="s">
        <v>905</v>
      </c>
      <c r="B1219" s="66" t="s">
        <v>905</v>
      </c>
      <c r="C1219" s="67"/>
      <c r="D1219" s="68"/>
      <c r="E1219" s="69"/>
      <c r="F1219" s="70"/>
      <c r="G1219" s="67"/>
      <c r="H1219" s="71"/>
      <c r="I1219" s="72"/>
      <c r="J1219" s="72"/>
      <c r="K1219" s="36"/>
      <c r="L1219" s="79">
        <v>1219</v>
      </c>
      <c r="M1219" s="79"/>
      <c r="N1219" s="74"/>
      <c r="O1219" s="81" t="s">
        <v>179</v>
      </c>
      <c r="P1219" s="83">
        <v>42919.158020833333</v>
      </c>
      <c r="Q1219" s="81" t="s">
        <v>2692</v>
      </c>
      <c r="R1219" s="85" t="s">
        <v>3283</v>
      </c>
      <c r="S1219" s="81" t="s">
        <v>3425</v>
      </c>
      <c r="T1219" s="81" t="s">
        <v>3475</v>
      </c>
      <c r="U1219" s="83">
        <v>42919.158020833333</v>
      </c>
      <c r="V1219" s="85" t="s">
        <v>4717</v>
      </c>
      <c r="W1219" s="81"/>
      <c r="X1219" s="81"/>
      <c r="Y1219" s="84" t="s">
        <v>6717</v>
      </c>
      <c r="Z1219" s="81"/>
    </row>
    <row r="1220" spans="1:26" x14ac:dyDescent="0.25">
      <c r="A1220" s="66" t="s">
        <v>906</v>
      </c>
      <c r="B1220" s="66" t="s">
        <v>1668</v>
      </c>
      <c r="C1220" s="67"/>
      <c r="D1220" s="68"/>
      <c r="E1220" s="69"/>
      <c r="F1220" s="70"/>
      <c r="G1220" s="67"/>
      <c r="H1220" s="71"/>
      <c r="I1220" s="72"/>
      <c r="J1220" s="72"/>
      <c r="K1220" s="36"/>
      <c r="L1220" s="79">
        <v>1220</v>
      </c>
      <c r="M1220" s="79"/>
      <c r="N1220" s="74"/>
      <c r="O1220" s="81" t="s">
        <v>2181</v>
      </c>
      <c r="P1220" s="83">
        <v>42919.158043981479</v>
      </c>
      <c r="Q1220" s="81" t="s">
        <v>2259</v>
      </c>
      <c r="R1220" s="81"/>
      <c r="S1220" s="81"/>
      <c r="T1220" s="81" t="s">
        <v>3512</v>
      </c>
      <c r="U1220" s="83">
        <v>42919.158043981479</v>
      </c>
      <c r="V1220" s="85" t="s">
        <v>4718</v>
      </c>
      <c r="W1220" s="81"/>
      <c r="X1220" s="81"/>
      <c r="Y1220" s="84" t="s">
        <v>6718</v>
      </c>
      <c r="Z1220" s="81"/>
    </row>
    <row r="1221" spans="1:26" x14ac:dyDescent="0.25">
      <c r="A1221" s="66" t="s">
        <v>906</v>
      </c>
      <c r="B1221" s="66" t="s">
        <v>1728</v>
      </c>
      <c r="C1221" s="67"/>
      <c r="D1221" s="68"/>
      <c r="E1221" s="69"/>
      <c r="F1221" s="70"/>
      <c r="G1221" s="67"/>
      <c r="H1221" s="71"/>
      <c r="I1221" s="72"/>
      <c r="J1221" s="72"/>
      <c r="K1221" s="36"/>
      <c r="L1221" s="79">
        <v>1221</v>
      </c>
      <c r="M1221" s="79"/>
      <c r="N1221" s="74"/>
      <c r="O1221" s="81" t="s">
        <v>2181</v>
      </c>
      <c r="P1221" s="83">
        <v>42919.158043981479</v>
      </c>
      <c r="Q1221" s="81" t="s">
        <v>2259</v>
      </c>
      <c r="R1221" s="81"/>
      <c r="S1221" s="81"/>
      <c r="T1221" s="81" t="s">
        <v>3512</v>
      </c>
      <c r="U1221" s="83">
        <v>42919.158043981479</v>
      </c>
      <c r="V1221" s="85" t="s">
        <v>4718</v>
      </c>
      <c r="W1221" s="81"/>
      <c r="X1221" s="81"/>
      <c r="Y1221" s="84" t="s">
        <v>6718</v>
      </c>
      <c r="Z1221" s="81"/>
    </row>
    <row r="1222" spans="1:26" x14ac:dyDescent="0.25">
      <c r="A1222" s="66" t="s">
        <v>907</v>
      </c>
      <c r="B1222" s="66" t="s">
        <v>1992</v>
      </c>
      <c r="C1222" s="67"/>
      <c r="D1222" s="68"/>
      <c r="E1222" s="69"/>
      <c r="F1222" s="70"/>
      <c r="G1222" s="67"/>
      <c r="H1222" s="71"/>
      <c r="I1222" s="72"/>
      <c r="J1222" s="72"/>
      <c r="K1222" s="36"/>
      <c r="L1222" s="79">
        <v>1222</v>
      </c>
      <c r="M1222" s="79"/>
      <c r="N1222" s="74"/>
      <c r="O1222" s="81" t="s">
        <v>2181</v>
      </c>
      <c r="P1222" s="83">
        <v>42919.140625</v>
      </c>
      <c r="Q1222" s="81" t="s">
        <v>2693</v>
      </c>
      <c r="R1222" s="81"/>
      <c r="S1222" s="81"/>
      <c r="T1222" s="81" t="s">
        <v>3645</v>
      </c>
      <c r="U1222" s="83">
        <v>42919.140625</v>
      </c>
      <c r="V1222" s="85" t="s">
        <v>4719</v>
      </c>
      <c r="W1222" s="81"/>
      <c r="X1222" s="81"/>
      <c r="Y1222" s="84" t="s">
        <v>6719</v>
      </c>
      <c r="Z1222" s="81"/>
    </row>
    <row r="1223" spans="1:26" x14ac:dyDescent="0.25">
      <c r="A1223" s="66" t="s">
        <v>907</v>
      </c>
      <c r="B1223" s="66" t="s">
        <v>1569</v>
      </c>
      <c r="C1223" s="67"/>
      <c r="D1223" s="68"/>
      <c r="E1223" s="69"/>
      <c r="F1223" s="70"/>
      <c r="G1223" s="67"/>
      <c r="H1223" s="71"/>
      <c r="I1223" s="72"/>
      <c r="J1223" s="72"/>
      <c r="K1223" s="36"/>
      <c r="L1223" s="79">
        <v>1223</v>
      </c>
      <c r="M1223" s="79"/>
      <c r="N1223" s="74"/>
      <c r="O1223" s="81" t="s">
        <v>2181</v>
      </c>
      <c r="P1223" s="83">
        <v>42919.158078703702</v>
      </c>
      <c r="Q1223" s="81" t="s">
        <v>2593</v>
      </c>
      <c r="R1223" s="81"/>
      <c r="S1223" s="81"/>
      <c r="T1223" s="81" t="s">
        <v>3475</v>
      </c>
      <c r="U1223" s="83">
        <v>42919.158078703702</v>
      </c>
      <c r="V1223" s="85" t="s">
        <v>4720</v>
      </c>
      <c r="W1223" s="81"/>
      <c r="X1223" s="81"/>
      <c r="Y1223" s="84" t="s">
        <v>6720</v>
      </c>
      <c r="Z1223" s="81"/>
    </row>
    <row r="1224" spans="1:26" x14ac:dyDescent="0.25">
      <c r="A1224" s="66" t="s">
        <v>908</v>
      </c>
      <c r="B1224" s="66" t="s">
        <v>908</v>
      </c>
      <c r="C1224" s="67"/>
      <c r="D1224" s="68"/>
      <c r="E1224" s="69"/>
      <c r="F1224" s="70"/>
      <c r="G1224" s="67"/>
      <c r="H1224" s="71"/>
      <c r="I1224" s="72"/>
      <c r="J1224" s="72"/>
      <c r="K1224" s="36"/>
      <c r="L1224" s="79">
        <v>1224</v>
      </c>
      <c r="M1224" s="79"/>
      <c r="N1224" s="74"/>
      <c r="O1224" s="81" t="s">
        <v>179</v>
      </c>
      <c r="P1224" s="83">
        <v>42919.156701388885</v>
      </c>
      <c r="Q1224" s="81" t="s">
        <v>2694</v>
      </c>
      <c r="R1224" s="85" t="s">
        <v>3287</v>
      </c>
      <c r="S1224" s="81" t="s">
        <v>3412</v>
      </c>
      <c r="T1224" s="81" t="s">
        <v>3475</v>
      </c>
      <c r="U1224" s="83">
        <v>42919.156701388885</v>
      </c>
      <c r="V1224" s="85" t="s">
        <v>4721</v>
      </c>
      <c r="W1224" s="81"/>
      <c r="X1224" s="81"/>
      <c r="Y1224" s="84" t="s">
        <v>6721</v>
      </c>
      <c r="Z1224" s="81"/>
    </row>
    <row r="1225" spans="1:26" x14ac:dyDescent="0.25">
      <c r="A1225" s="66" t="s">
        <v>909</v>
      </c>
      <c r="B1225" s="66" t="s">
        <v>908</v>
      </c>
      <c r="C1225" s="67"/>
      <c r="D1225" s="68"/>
      <c r="E1225" s="69"/>
      <c r="F1225" s="70"/>
      <c r="G1225" s="67"/>
      <c r="H1225" s="71"/>
      <c r="I1225" s="72"/>
      <c r="J1225" s="72"/>
      <c r="K1225" s="36"/>
      <c r="L1225" s="79">
        <v>1225</v>
      </c>
      <c r="M1225" s="79"/>
      <c r="N1225" s="74"/>
      <c r="O1225" s="81" t="s">
        <v>2181</v>
      </c>
      <c r="P1225" s="83">
        <v>42919.158090277779</v>
      </c>
      <c r="Q1225" s="81" t="s">
        <v>2695</v>
      </c>
      <c r="R1225" s="85" t="s">
        <v>3287</v>
      </c>
      <c r="S1225" s="81" t="s">
        <v>3412</v>
      </c>
      <c r="T1225" s="81" t="s">
        <v>3475</v>
      </c>
      <c r="U1225" s="83">
        <v>42919.158090277779</v>
      </c>
      <c r="V1225" s="85" t="s">
        <v>4722</v>
      </c>
      <c r="W1225" s="81"/>
      <c r="X1225" s="81"/>
      <c r="Y1225" s="84" t="s">
        <v>6722</v>
      </c>
      <c r="Z1225" s="81"/>
    </row>
    <row r="1226" spans="1:26" x14ac:dyDescent="0.25">
      <c r="A1226" s="66" t="s">
        <v>910</v>
      </c>
      <c r="B1226" s="66" t="s">
        <v>1805</v>
      </c>
      <c r="C1226" s="67"/>
      <c r="D1226" s="68"/>
      <c r="E1226" s="69"/>
      <c r="F1226" s="70"/>
      <c r="G1226" s="67"/>
      <c r="H1226" s="71"/>
      <c r="I1226" s="72"/>
      <c r="J1226" s="72"/>
      <c r="K1226" s="36"/>
      <c r="L1226" s="79">
        <v>1226</v>
      </c>
      <c r="M1226" s="79"/>
      <c r="N1226" s="74"/>
      <c r="O1226" s="81" t="s">
        <v>2181</v>
      </c>
      <c r="P1226" s="83">
        <v>42919.158136574071</v>
      </c>
      <c r="Q1226" s="81" t="s">
        <v>2367</v>
      </c>
      <c r="R1226" s="81"/>
      <c r="S1226" s="81"/>
      <c r="T1226" s="81" t="s">
        <v>3547</v>
      </c>
      <c r="U1226" s="83">
        <v>42919.158136574071</v>
      </c>
      <c r="V1226" s="85" t="s">
        <v>4723</v>
      </c>
      <c r="W1226" s="81"/>
      <c r="X1226" s="81"/>
      <c r="Y1226" s="84" t="s">
        <v>6723</v>
      </c>
      <c r="Z1226" s="81"/>
    </row>
    <row r="1227" spans="1:26" x14ac:dyDescent="0.25">
      <c r="A1227" s="66" t="s">
        <v>911</v>
      </c>
      <c r="B1227" s="66" t="s">
        <v>911</v>
      </c>
      <c r="C1227" s="67"/>
      <c r="D1227" s="68"/>
      <c r="E1227" s="69"/>
      <c r="F1227" s="70"/>
      <c r="G1227" s="67"/>
      <c r="H1227" s="71"/>
      <c r="I1227" s="72"/>
      <c r="J1227" s="72"/>
      <c r="K1227" s="36"/>
      <c r="L1227" s="79">
        <v>1227</v>
      </c>
      <c r="M1227" s="79"/>
      <c r="N1227" s="74"/>
      <c r="O1227" s="81" t="s">
        <v>179</v>
      </c>
      <c r="P1227" s="83">
        <v>42919.158159722225</v>
      </c>
      <c r="Q1227" s="81" t="s">
        <v>2696</v>
      </c>
      <c r="R1227" s="85" t="s">
        <v>3288</v>
      </c>
      <c r="S1227" s="81" t="s">
        <v>3446</v>
      </c>
      <c r="T1227" s="81" t="s">
        <v>3475</v>
      </c>
      <c r="U1227" s="83">
        <v>42919.158159722225</v>
      </c>
      <c r="V1227" s="85" t="s">
        <v>4724</v>
      </c>
      <c r="W1227" s="81"/>
      <c r="X1227" s="81"/>
      <c r="Y1227" s="84" t="s">
        <v>6724</v>
      </c>
      <c r="Z1227" s="81"/>
    </row>
    <row r="1228" spans="1:26" x14ac:dyDescent="0.25">
      <c r="A1228" s="66" t="s">
        <v>912</v>
      </c>
      <c r="B1228" s="66" t="s">
        <v>1993</v>
      </c>
      <c r="C1228" s="67"/>
      <c r="D1228" s="68"/>
      <c r="E1228" s="69"/>
      <c r="F1228" s="70"/>
      <c r="G1228" s="67"/>
      <c r="H1228" s="71"/>
      <c r="I1228" s="72"/>
      <c r="J1228" s="72"/>
      <c r="K1228" s="36"/>
      <c r="L1228" s="79">
        <v>1228</v>
      </c>
      <c r="M1228" s="79"/>
      <c r="N1228" s="74"/>
      <c r="O1228" s="81" t="s">
        <v>2181</v>
      </c>
      <c r="P1228" s="83">
        <v>42919.15828703704</v>
      </c>
      <c r="Q1228" s="81" t="s">
        <v>2697</v>
      </c>
      <c r="R1228" s="81" t="s">
        <v>3289</v>
      </c>
      <c r="S1228" s="81" t="s">
        <v>3447</v>
      </c>
      <c r="T1228" s="81" t="s">
        <v>3646</v>
      </c>
      <c r="U1228" s="83">
        <v>42919.15828703704</v>
      </c>
      <c r="V1228" s="85" t="s">
        <v>4725</v>
      </c>
      <c r="W1228" s="81"/>
      <c r="X1228" s="81"/>
      <c r="Y1228" s="84" t="s">
        <v>6725</v>
      </c>
      <c r="Z1228" s="81"/>
    </row>
    <row r="1229" spans="1:26" x14ac:dyDescent="0.25">
      <c r="A1229" s="66" t="s">
        <v>912</v>
      </c>
      <c r="B1229" s="66" t="s">
        <v>1668</v>
      </c>
      <c r="C1229" s="67"/>
      <c r="D1229" s="68"/>
      <c r="E1229" s="69"/>
      <c r="F1229" s="70"/>
      <c r="G1229" s="67"/>
      <c r="H1229" s="71"/>
      <c r="I1229" s="72"/>
      <c r="J1229" s="72"/>
      <c r="K1229" s="36"/>
      <c r="L1229" s="79">
        <v>1229</v>
      </c>
      <c r="M1229" s="79"/>
      <c r="N1229" s="74"/>
      <c r="O1229" s="81" t="s">
        <v>2181</v>
      </c>
      <c r="P1229" s="83">
        <v>42919.155601851853</v>
      </c>
      <c r="Q1229" s="81" t="s">
        <v>2698</v>
      </c>
      <c r="R1229" s="85" t="s">
        <v>3290</v>
      </c>
      <c r="S1229" s="81" t="s">
        <v>3448</v>
      </c>
      <c r="T1229" s="81" t="s">
        <v>3647</v>
      </c>
      <c r="U1229" s="83">
        <v>42919.155601851853</v>
      </c>
      <c r="V1229" s="85" t="s">
        <v>4726</v>
      </c>
      <c r="W1229" s="81"/>
      <c r="X1229" s="81"/>
      <c r="Y1229" s="84" t="s">
        <v>6726</v>
      </c>
      <c r="Z1229" s="81"/>
    </row>
    <row r="1230" spans="1:26" x14ac:dyDescent="0.25">
      <c r="A1230" s="66" t="s">
        <v>912</v>
      </c>
      <c r="B1230" s="66" t="s">
        <v>1698</v>
      </c>
      <c r="C1230" s="67"/>
      <c r="D1230" s="68"/>
      <c r="E1230" s="69"/>
      <c r="F1230" s="70"/>
      <c r="G1230" s="67"/>
      <c r="H1230" s="71"/>
      <c r="I1230" s="72"/>
      <c r="J1230" s="72"/>
      <c r="K1230" s="36"/>
      <c r="L1230" s="79">
        <v>1230</v>
      </c>
      <c r="M1230" s="79"/>
      <c r="N1230" s="74"/>
      <c r="O1230" s="81" t="s">
        <v>2181</v>
      </c>
      <c r="P1230" s="83">
        <v>42919.15828703704</v>
      </c>
      <c r="Q1230" s="81" t="s">
        <v>2697</v>
      </c>
      <c r="R1230" s="81" t="s">
        <v>3289</v>
      </c>
      <c r="S1230" s="81" t="s">
        <v>3447</v>
      </c>
      <c r="T1230" s="81" t="s">
        <v>3646</v>
      </c>
      <c r="U1230" s="83">
        <v>42919.15828703704</v>
      </c>
      <c r="V1230" s="85" t="s">
        <v>4725</v>
      </c>
      <c r="W1230" s="81"/>
      <c r="X1230" s="81"/>
      <c r="Y1230" s="84" t="s">
        <v>6725</v>
      </c>
      <c r="Z1230" s="81"/>
    </row>
    <row r="1231" spans="1:26" x14ac:dyDescent="0.25">
      <c r="A1231" s="66" t="s">
        <v>913</v>
      </c>
      <c r="B1231" s="66" t="s">
        <v>1668</v>
      </c>
      <c r="C1231" s="67"/>
      <c r="D1231" s="68"/>
      <c r="E1231" s="69"/>
      <c r="F1231" s="70"/>
      <c r="G1231" s="67"/>
      <c r="H1231" s="71"/>
      <c r="I1231" s="72"/>
      <c r="J1231" s="72"/>
      <c r="K1231" s="36"/>
      <c r="L1231" s="79">
        <v>1231</v>
      </c>
      <c r="M1231" s="79"/>
      <c r="N1231" s="74"/>
      <c r="O1231" s="81" t="s">
        <v>2181</v>
      </c>
      <c r="P1231" s="83">
        <v>42919.158368055556</v>
      </c>
      <c r="Q1231" s="81" t="s">
        <v>2341</v>
      </c>
      <c r="R1231" s="85" t="s">
        <v>3214</v>
      </c>
      <c r="S1231" s="81" t="s">
        <v>3425</v>
      </c>
      <c r="T1231" s="81" t="s">
        <v>3475</v>
      </c>
      <c r="U1231" s="83">
        <v>42919.158368055556</v>
      </c>
      <c r="V1231" s="85" t="s">
        <v>4727</v>
      </c>
      <c r="W1231" s="81"/>
      <c r="X1231" s="81"/>
      <c r="Y1231" s="84" t="s">
        <v>6727</v>
      </c>
      <c r="Z1231" s="81"/>
    </row>
    <row r="1232" spans="1:26" x14ac:dyDescent="0.25">
      <c r="A1232" s="66" t="s">
        <v>913</v>
      </c>
      <c r="B1232" s="66" t="s">
        <v>1590</v>
      </c>
      <c r="C1232" s="67"/>
      <c r="D1232" s="68"/>
      <c r="E1232" s="69"/>
      <c r="F1232" s="70"/>
      <c r="G1232" s="67"/>
      <c r="H1232" s="71"/>
      <c r="I1232" s="72"/>
      <c r="J1232" s="72"/>
      <c r="K1232" s="36"/>
      <c r="L1232" s="79">
        <v>1232</v>
      </c>
      <c r="M1232" s="79"/>
      <c r="N1232" s="74"/>
      <c r="O1232" s="81" t="s">
        <v>2181</v>
      </c>
      <c r="P1232" s="83">
        <v>42919.158368055556</v>
      </c>
      <c r="Q1232" s="81" t="s">
        <v>2341</v>
      </c>
      <c r="R1232" s="85" t="s">
        <v>3214</v>
      </c>
      <c r="S1232" s="81" t="s">
        <v>3425</v>
      </c>
      <c r="T1232" s="81" t="s">
        <v>3475</v>
      </c>
      <c r="U1232" s="83">
        <v>42919.158368055556</v>
      </c>
      <c r="V1232" s="85" t="s">
        <v>4727</v>
      </c>
      <c r="W1232" s="81"/>
      <c r="X1232" s="81"/>
      <c r="Y1232" s="84" t="s">
        <v>6727</v>
      </c>
      <c r="Z1232" s="81"/>
    </row>
    <row r="1233" spans="1:26" x14ac:dyDescent="0.25">
      <c r="A1233" s="66" t="s">
        <v>914</v>
      </c>
      <c r="B1233" s="66" t="s">
        <v>1906</v>
      </c>
      <c r="C1233" s="67"/>
      <c r="D1233" s="68"/>
      <c r="E1233" s="69"/>
      <c r="F1233" s="70"/>
      <c r="G1233" s="67"/>
      <c r="H1233" s="71"/>
      <c r="I1233" s="72"/>
      <c r="J1233" s="72"/>
      <c r="K1233" s="36"/>
      <c r="L1233" s="79">
        <v>1233</v>
      </c>
      <c r="M1233" s="79"/>
      <c r="N1233" s="74"/>
      <c r="O1233" s="81" t="s">
        <v>2181</v>
      </c>
      <c r="P1233" s="83">
        <v>42919.158437500002</v>
      </c>
      <c r="Q1233" s="81" t="s">
        <v>2550</v>
      </c>
      <c r="R1233" s="85" t="s">
        <v>3253</v>
      </c>
      <c r="S1233" s="81" t="s">
        <v>3414</v>
      </c>
      <c r="T1233" s="81" t="s">
        <v>3475</v>
      </c>
      <c r="U1233" s="83">
        <v>42919.158437500002</v>
      </c>
      <c r="V1233" s="85" t="s">
        <v>4728</v>
      </c>
      <c r="W1233" s="81"/>
      <c r="X1233" s="81"/>
      <c r="Y1233" s="84" t="s">
        <v>6728</v>
      </c>
      <c r="Z1233" s="81"/>
    </row>
    <row r="1234" spans="1:26" x14ac:dyDescent="0.25">
      <c r="A1234" s="66" t="s">
        <v>914</v>
      </c>
      <c r="B1234" s="66" t="s">
        <v>1907</v>
      </c>
      <c r="C1234" s="67"/>
      <c r="D1234" s="68"/>
      <c r="E1234" s="69"/>
      <c r="F1234" s="70"/>
      <c r="G1234" s="67"/>
      <c r="H1234" s="71"/>
      <c r="I1234" s="72"/>
      <c r="J1234" s="72"/>
      <c r="K1234" s="36"/>
      <c r="L1234" s="79">
        <v>1234</v>
      </c>
      <c r="M1234" s="79"/>
      <c r="N1234" s="74"/>
      <c r="O1234" s="81" t="s">
        <v>2181</v>
      </c>
      <c r="P1234" s="83">
        <v>42919.158437500002</v>
      </c>
      <c r="Q1234" s="81" t="s">
        <v>2550</v>
      </c>
      <c r="R1234" s="85" t="s">
        <v>3253</v>
      </c>
      <c r="S1234" s="81" t="s">
        <v>3414</v>
      </c>
      <c r="T1234" s="81" t="s">
        <v>3475</v>
      </c>
      <c r="U1234" s="83">
        <v>42919.158437500002</v>
      </c>
      <c r="V1234" s="85" t="s">
        <v>4728</v>
      </c>
      <c r="W1234" s="81"/>
      <c r="X1234" s="81"/>
      <c r="Y1234" s="84" t="s">
        <v>6728</v>
      </c>
      <c r="Z1234" s="81"/>
    </row>
    <row r="1235" spans="1:26" x14ac:dyDescent="0.25">
      <c r="A1235" s="66" t="s">
        <v>914</v>
      </c>
      <c r="B1235" s="66" t="s">
        <v>1468</v>
      </c>
      <c r="C1235" s="67"/>
      <c r="D1235" s="68"/>
      <c r="E1235" s="69"/>
      <c r="F1235" s="70"/>
      <c r="G1235" s="67"/>
      <c r="H1235" s="71"/>
      <c r="I1235" s="72"/>
      <c r="J1235" s="72"/>
      <c r="K1235" s="36"/>
      <c r="L1235" s="79">
        <v>1235</v>
      </c>
      <c r="M1235" s="79"/>
      <c r="N1235" s="74"/>
      <c r="O1235" s="81" t="s">
        <v>2181</v>
      </c>
      <c r="P1235" s="83">
        <v>42919.158437500002</v>
      </c>
      <c r="Q1235" s="81" t="s">
        <v>2550</v>
      </c>
      <c r="R1235" s="85" t="s">
        <v>3253</v>
      </c>
      <c r="S1235" s="81" t="s">
        <v>3414</v>
      </c>
      <c r="T1235" s="81" t="s">
        <v>3475</v>
      </c>
      <c r="U1235" s="83">
        <v>42919.158437500002</v>
      </c>
      <c r="V1235" s="85" t="s">
        <v>4728</v>
      </c>
      <c r="W1235" s="81"/>
      <c r="X1235" s="81"/>
      <c r="Y1235" s="84" t="s">
        <v>6728</v>
      </c>
      <c r="Z1235" s="81"/>
    </row>
    <row r="1236" spans="1:26" x14ac:dyDescent="0.25">
      <c r="A1236" s="66" t="s">
        <v>915</v>
      </c>
      <c r="B1236" s="66" t="s">
        <v>1672</v>
      </c>
      <c r="C1236" s="67"/>
      <c r="D1236" s="68"/>
      <c r="E1236" s="69"/>
      <c r="F1236" s="70"/>
      <c r="G1236" s="67"/>
      <c r="H1236" s="71"/>
      <c r="I1236" s="72"/>
      <c r="J1236" s="72"/>
      <c r="K1236" s="36"/>
      <c r="L1236" s="79">
        <v>1236</v>
      </c>
      <c r="M1236" s="79"/>
      <c r="N1236" s="74"/>
      <c r="O1236" s="81" t="s">
        <v>2181</v>
      </c>
      <c r="P1236" s="83">
        <v>42919.158483796295</v>
      </c>
      <c r="Q1236" s="81" t="s">
        <v>2194</v>
      </c>
      <c r="R1236" s="81"/>
      <c r="S1236" s="81"/>
      <c r="T1236" s="81" t="s">
        <v>3482</v>
      </c>
      <c r="U1236" s="83">
        <v>42919.158483796295</v>
      </c>
      <c r="V1236" s="85" t="s">
        <v>4729</v>
      </c>
      <c r="W1236" s="81"/>
      <c r="X1236" s="81"/>
      <c r="Y1236" s="84" t="s">
        <v>6729</v>
      </c>
      <c r="Z1236" s="81"/>
    </row>
    <row r="1237" spans="1:26" x14ac:dyDescent="0.25">
      <c r="A1237" s="66" t="s">
        <v>916</v>
      </c>
      <c r="B1237" s="66" t="s">
        <v>1994</v>
      </c>
      <c r="C1237" s="67"/>
      <c r="D1237" s="68"/>
      <c r="E1237" s="69"/>
      <c r="F1237" s="70"/>
      <c r="G1237" s="67"/>
      <c r="H1237" s="71"/>
      <c r="I1237" s="72"/>
      <c r="J1237" s="72"/>
      <c r="K1237" s="36"/>
      <c r="L1237" s="79">
        <v>1237</v>
      </c>
      <c r="M1237" s="79"/>
      <c r="N1237" s="74"/>
      <c r="O1237" s="81" t="s">
        <v>2181</v>
      </c>
      <c r="P1237" s="83">
        <v>42919.158506944441</v>
      </c>
      <c r="Q1237" s="81" t="s">
        <v>2699</v>
      </c>
      <c r="R1237" s="81"/>
      <c r="S1237" s="81"/>
      <c r="T1237" s="81" t="s">
        <v>3475</v>
      </c>
      <c r="U1237" s="83">
        <v>42919.158506944441</v>
      </c>
      <c r="V1237" s="85" t="s">
        <v>4730</v>
      </c>
      <c r="W1237" s="81"/>
      <c r="X1237" s="81"/>
      <c r="Y1237" s="84" t="s">
        <v>6730</v>
      </c>
      <c r="Z1237" s="81"/>
    </row>
    <row r="1238" spans="1:26" x14ac:dyDescent="0.25">
      <c r="A1238" s="66" t="s">
        <v>917</v>
      </c>
      <c r="B1238" s="66" t="s">
        <v>917</v>
      </c>
      <c r="C1238" s="67"/>
      <c r="D1238" s="68"/>
      <c r="E1238" s="69"/>
      <c r="F1238" s="70"/>
      <c r="G1238" s="67"/>
      <c r="H1238" s="71"/>
      <c r="I1238" s="72"/>
      <c r="J1238" s="72"/>
      <c r="K1238" s="36"/>
      <c r="L1238" s="79">
        <v>1238</v>
      </c>
      <c r="M1238" s="79"/>
      <c r="N1238" s="74"/>
      <c r="O1238" s="81" t="s">
        <v>179</v>
      </c>
      <c r="P1238" s="83">
        <v>42919.158530092594</v>
      </c>
      <c r="Q1238" s="81" t="s">
        <v>2700</v>
      </c>
      <c r="R1238" s="85" t="s">
        <v>3291</v>
      </c>
      <c r="S1238" s="81" t="s">
        <v>3449</v>
      </c>
      <c r="T1238" s="81" t="s">
        <v>3648</v>
      </c>
      <c r="U1238" s="83">
        <v>42919.158530092594</v>
      </c>
      <c r="V1238" s="85" t="s">
        <v>4731</v>
      </c>
      <c r="W1238" s="81"/>
      <c r="X1238" s="81"/>
      <c r="Y1238" s="84" t="s">
        <v>6731</v>
      </c>
      <c r="Z1238" s="81"/>
    </row>
    <row r="1239" spans="1:26" x14ac:dyDescent="0.25">
      <c r="A1239" s="66" t="s">
        <v>918</v>
      </c>
      <c r="B1239" s="66" t="s">
        <v>1995</v>
      </c>
      <c r="C1239" s="67"/>
      <c r="D1239" s="68"/>
      <c r="E1239" s="69"/>
      <c r="F1239" s="70"/>
      <c r="G1239" s="67"/>
      <c r="H1239" s="71"/>
      <c r="I1239" s="72"/>
      <c r="J1239" s="72"/>
      <c r="K1239" s="36"/>
      <c r="L1239" s="79">
        <v>1239</v>
      </c>
      <c r="M1239" s="79"/>
      <c r="N1239" s="74"/>
      <c r="O1239" s="81" t="s">
        <v>2181</v>
      </c>
      <c r="P1239" s="83">
        <v>42919.158564814818</v>
      </c>
      <c r="Q1239" s="81" t="s">
        <v>2701</v>
      </c>
      <c r="R1239" s="81"/>
      <c r="S1239" s="81"/>
      <c r="T1239" s="81" t="s">
        <v>3475</v>
      </c>
      <c r="U1239" s="83">
        <v>42919.158564814818</v>
      </c>
      <c r="V1239" s="85" t="s">
        <v>4732</v>
      </c>
      <c r="W1239" s="81"/>
      <c r="X1239" s="81"/>
      <c r="Y1239" s="84" t="s">
        <v>6732</v>
      </c>
      <c r="Z1239" s="81"/>
    </row>
    <row r="1240" spans="1:26" x14ac:dyDescent="0.25">
      <c r="A1240" s="66" t="s">
        <v>919</v>
      </c>
      <c r="B1240" s="66" t="s">
        <v>1996</v>
      </c>
      <c r="C1240" s="67"/>
      <c r="D1240" s="68"/>
      <c r="E1240" s="69"/>
      <c r="F1240" s="70"/>
      <c r="G1240" s="67"/>
      <c r="H1240" s="71"/>
      <c r="I1240" s="72"/>
      <c r="J1240" s="72"/>
      <c r="K1240" s="36"/>
      <c r="L1240" s="79">
        <v>1240</v>
      </c>
      <c r="M1240" s="79"/>
      <c r="N1240" s="74"/>
      <c r="O1240" s="81" t="s">
        <v>2182</v>
      </c>
      <c r="P1240" s="83">
        <v>42919.158587962964</v>
      </c>
      <c r="Q1240" s="81" t="s">
        <v>2702</v>
      </c>
      <c r="R1240" s="81"/>
      <c r="S1240" s="81"/>
      <c r="T1240" s="81" t="s">
        <v>3475</v>
      </c>
      <c r="U1240" s="83">
        <v>42919.158587962964</v>
      </c>
      <c r="V1240" s="85" t="s">
        <v>4733</v>
      </c>
      <c r="W1240" s="81"/>
      <c r="X1240" s="81"/>
      <c r="Y1240" s="84" t="s">
        <v>6733</v>
      </c>
      <c r="Z1240" s="84" t="s">
        <v>7809</v>
      </c>
    </row>
    <row r="1241" spans="1:26" x14ac:dyDescent="0.25">
      <c r="A1241" s="66" t="s">
        <v>920</v>
      </c>
      <c r="B1241" s="66" t="s">
        <v>1134</v>
      </c>
      <c r="C1241" s="67"/>
      <c r="D1241" s="68"/>
      <c r="E1241" s="69"/>
      <c r="F1241" s="70"/>
      <c r="G1241" s="67"/>
      <c r="H1241" s="71"/>
      <c r="I1241" s="72"/>
      <c r="J1241" s="72"/>
      <c r="K1241" s="36"/>
      <c r="L1241" s="79">
        <v>1241</v>
      </c>
      <c r="M1241" s="79"/>
      <c r="N1241" s="74"/>
      <c r="O1241" s="81" t="s">
        <v>2181</v>
      </c>
      <c r="P1241" s="83">
        <v>42919.15865740741</v>
      </c>
      <c r="Q1241" s="81" t="s">
        <v>2703</v>
      </c>
      <c r="R1241" s="81"/>
      <c r="S1241" s="81"/>
      <c r="T1241" s="81" t="s">
        <v>3475</v>
      </c>
      <c r="U1241" s="83">
        <v>42919.15865740741</v>
      </c>
      <c r="V1241" s="85" t="s">
        <v>4734</v>
      </c>
      <c r="W1241" s="81"/>
      <c r="X1241" s="81"/>
      <c r="Y1241" s="84" t="s">
        <v>6734</v>
      </c>
      <c r="Z1241" s="81"/>
    </row>
    <row r="1242" spans="1:26" x14ac:dyDescent="0.25">
      <c r="A1242" s="66" t="s">
        <v>921</v>
      </c>
      <c r="B1242" s="66" t="s">
        <v>1997</v>
      </c>
      <c r="C1242" s="67"/>
      <c r="D1242" s="68"/>
      <c r="E1242" s="69"/>
      <c r="F1242" s="70"/>
      <c r="G1242" s="67"/>
      <c r="H1242" s="71"/>
      <c r="I1242" s="72"/>
      <c r="J1242" s="72"/>
      <c r="K1242" s="36"/>
      <c r="L1242" s="79">
        <v>1242</v>
      </c>
      <c r="M1242" s="79"/>
      <c r="N1242" s="74"/>
      <c r="O1242" s="81" t="s">
        <v>2181</v>
      </c>
      <c r="P1242" s="83">
        <v>42919.15865740741</v>
      </c>
      <c r="Q1242" s="81" t="s">
        <v>2704</v>
      </c>
      <c r="R1242" s="81"/>
      <c r="S1242" s="81"/>
      <c r="T1242" s="81" t="s">
        <v>3542</v>
      </c>
      <c r="U1242" s="83">
        <v>42919.15865740741</v>
      </c>
      <c r="V1242" s="85" t="s">
        <v>4735</v>
      </c>
      <c r="W1242" s="81"/>
      <c r="X1242" s="81"/>
      <c r="Y1242" s="84" t="s">
        <v>6735</v>
      </c>
      <c r="Z1242" s="81"/>
    </row>
    <row r="1243" spans="1:26" x14ac:dyDescent="0.25">
      <c r="A1243" s="66" t="s">
        <v>921</v>
      </c>
      <c r="B1243" s="66" t="s">
        <v>1672</v>
      </c>
      <c r="C1243" s="67"/>
      <c r="D1243" s="68"/>
      <c r="E1243" s="69"/>
      <c r="F1243" s="70"/>
      <c r="G1243" s="67"/>
      <c r="H1243" s="71"/>
      <c r="I1243" s="72"/>
      <c r="J1243" s="72"/>
      <c r="K1243" s="36"/>
      <c r="L1243" s="79">
        <v>1243</v>
      </c>
      <c r="M1243" s="79"/>
      <c r="N1243" s="74"/>
      <c r="O1243" s="81" t="s">
        <v>2181</v>
      </c>
      <c r="P1243" s="83">
        <v>42919.15865740741</v>
      </c>
      <c r="Q1243" s="81" t="s">
        <v>2704</v>
      </c>
      <c r="R1243" s="81"/>
      <c r="S1243" s="81"/>
      <c r="T1243" s="81" t="s">
        <v>3542</v>
      </c>
      <c r="U1243" s="83">
        <v>42919.15865740741</v>
      </c>
      <c r="V1243" s="85" t="s">
        <v>4735</v>
      </c>
      <c r="W1243" s="81"/>
      <c r="X1243" s="81"/>
      <c r="Y1243" s="84" t="s">
        <v>6735</v>
      </c>
      <c r="Z1243" s="81"/>
    </row>
    <row r="1244" spans="1:26" x14ac:dyDescent="0.25">
      <c r="A1244" s="66" t="s">
        <v>921</v>
      </c>
      <c r="B1244" s="66" t="s">
        <v>1998</v>
      </c>
      <c r="C1244" s="67"/>
      <c r="D1244" s="68"/>
      <c r="E1244" s="69"/>
      <c r="F1244" s="70"/>
      <c r="G1244" s="67"/>
      <c r="H1244" s="71"/>
      <c r="I1244" s="72"/>
      <c r="J1244" s="72"/>
      <c r="K1244" s="36"/>
      <c r="L1244" s="79">
        <v>1244</v>
      </c>
      <c r="M1244" s="79"/>
      <c r="N1244" s="74"/>
      <c r="O1244" s="81" t="s">
        <v>2181</v>
      </c>
      <c r="P1244" s="83">
        <v>42919.15865740741</v>
      </c>
      <c r="Q1244" s="81" t="s">
        <v>2704</v>
      </c>
      <c r="R1244" s="81"/>
      <c r="S1244" s="81"/>
      <c r="T1244" s="81" t="s">
        <v>3542</v>
      </c>
      <c r="U1244" s="83">
        <v>42919.15865740741</v>
      </c>
      <c r="V1244" s="85" t="s">
        <v>4735</v>
      </c>
      <c r="W1244" s="81"/>
      <c r="X1244" s="81"/>
      <c r="Y1244" s="84" t="s">
        <v>6735</v>
      </c>
      <c r="Z1244" s="81"/>
    </row>
    <row r="1245" spans="1:26" x14ac:dyDescent="0.25">
      <c r="A1245" s="66" t="s">
        <v>922</v>
      </c>
      <c r="B1245" s="66" t="s">
        <v>1679</v>
      </c>
      <c r="C1245" s="67"/>
      <c r="D1245" s="68"/>
      <c r="E1245" s="69"/>
      <c r="F1245" s="70"/>
      <c r="G1245" s="67"/>
      <c r="H1245" s="71"/>
      <c r="I1245" s="72"/>
      <c r="J1245" s="72"/>
      <c r="K1245" s="36"/>
      <c r="L1245" s="79">
        <v>1245</v>
      </c>
      <c r="M1245" s="79"/>
      <c r="N1245" s="74"/>
      <c r="O1245" s="81" t="s">
        <v>2181</v>
      </c>
      <c r="P1245" s="83">
        <v>42919.158692129633</v>
      </c>
      <c r="Q1245" s="81" t="s">
        <v>2217</v>
      </c>
      <c r="R1245" s="81"/>
      <c r="S1245" s="81"/>
      <c r="T1245" s="81" t="s">
        <v>3475</v>
      </c>
      <c r="U1245" s="83">
        <v>42919.158692129633</v>
      </c>
      <c r="V1245" s="85" t="s">
        <v>4736</v>
      </c>
      <c r="W1245" s="81"/>
      <c r="X1245" s="81"/>
      <c r="Y1245" s="84" t="s">
        <v>6736</v>
      </c>
      <c r="Z1245" s="81"/>
    </row>
    <row r="1246" spans="1:26" x14ac:dyDescent="0.25">
      <c r="A1246" s="66" t="s">
        <v>923</v>
      </c>
      <c r="B1246" s="66" t="s">
        <v>1999</v>
      </c>
      <c r="C1246" s="67"/>
      <c r="D1246" s="68"/>
      <c r="E1246" s="69"/>
      <c r="F1246" s="70"/>
      <c r="G1246" s="67"/>
      <c r="H1246" s="71"/>
      <c r="I1246" s="72"/>
      <c r="J1246" s="72"/>
      <c r="K1246" s="36"/>
      <c r="L1246" s="79">
        <v>1246</v>
      </c>
      <c r="M1246" s="79"/>
      <c r="N1246" s="74"/>
      <c r="O1246" s="81" t="s">
        <v>2181</v>
      </c>
      <c r="P1246" s="83">
        <v>42919.158703703702</v>
      </c>
      <c r="Q1246" s="81" t="s">
        <v>2705</v>
      </c>
      <c r="R1246" s="81"/>
      <c r="S1246" s="81"/>
      <c r="T1246" s="81" t="s">
        <v>3475</v>
      </c>
      <c r="U1246" s="83">
        <v>42919.158703703702</v>
      </c>
      <c r="V1246" s="85" t="s">
        <v>4737</v>
      </c>
      <c r="W1246" s="81"/>
      <c r="X1246" s="81"/>
      <c r="Y1246" s="84" t="s">
        <v>6737</v>
      </c>
      <c r="Z1246" s="81"/>
    </row>
    <row r="1247" spans="1:26" x14ac:dyDescent="0.25">
      <c r="A1247" s="66" t="s">
        <v>924</v>
      </c>
      <c r="B1247" s="66" t="s">
        <v>845</v>
      </c>
      <c r="C1247" s="67"/>
      <c r="D1247" s="68"/>
      <c r="E1247" s="69"/>
      <c r="F1247" s="70"/>
      <c r="G1247" s="67"/>
      <c r="H1247" s="71"/>
      <c r="I1247" s="72"/>
      <c r="J1247" s="72"/>
      <c r="K1247" s="36"/>
      <c r="L1247" s="79">
        <v>1247</v>
      </c>
      <c r="M1247" s="79"/>
      <c r="N1247" s="74"/>
      <c r="O1247" s="81" t="s">
        <v>2181</v>
      </c>
      <c r="P1247" s="83">
        <v>42919.158703703702</v>
      </c>
      <c r="Q1247" s="81" t="s">
        <v>2663</v>
      </c>
      <c r="R1247" s="81"/>
      <c r="S1247" s="81"/>
      <c r="T1247" s="81" t="s">
        <v>3627</v>
      </c>
      <c r="U1247" s="83">
        <v>42919.158703703702</v>
      </c>
      <c r="V1247" s="85" t="s">
        <v>4738</v>
      </c>
      <c r="W1247" s="81"/>
      <c r="X1247" s="81"/>
      <c r="Y1247" s="84" t="s">
        <v>6738</v>
      </c>
      <c r="Z1247" s="81"/>
    </row>
    <row r="1248" spans="1:26" x14ac:dyDescent="0.25">
      <c r="A1248" s="66" t="s">
        <v>925</v>
      </c>
      <c r="B1248" s="66" t="s">
        <v>925</v>
      </c>
      <c r="C1248" s="67"/>
      <c r="D1248" s="68"/>
      <c r="E1248" s="69"/>
      <c r="F1248" s="70"/>
      <c r="G1248" s="67"/>
      <c r="H1248" s="71"/>
      <c r="I1248" s="72"/>
      <c r="J1248" s="72"/>
      <c r="K1248" s="36"/>
      <c r="L1248" s="79">
        <v>1248</v>
      </c>
      <c r="M1248" s="79"/>
      <c r="N1248" s="74"/>
      <c r="O1248" s="81" t="s">
        <v>179</v>
      </c>
      <c r="P1248" s="83">
        <v>42919.158715277779</v>
      </c>
      <c r="Q1248" s="81" t="s">
        <v>2706</v>
      </c>
      <c r="R1248" s="85" t="s">
        <v>3292</v>
      </c>
      <c r="S1248" s="81" t="s">
        <v>3412</v>
      </c>
      <c r="T1248" s="81" t="s">
        <v>3649</v>
      </c>
      <c r="U1248" s="83">
        <v>42919.158715277779</v>
      </c>
      <c r="V1248" s="85" t="s">
        <v>4739</v>
      </c>
      <c r="W1248" s="81"/>
      <c r="X1248" s="81"/>
      <c r="Y1248" s="84" t="s">
        <v>6739</v>
      </c>
      <c r="Z1248" s="81"/>
    </row>
    <row r="1249" spans="1:26" x14ac:dyDescent="0.25">
      <c r="A1249" s="66" t="s">
        <v>926</v>
      </c>
      <c r="B1249" s="66" t="s">
        <v>1691</v>
      </c>
      <c r="C1249" s="67"/>
      <c r="D1249" s="68"/>
      <c r="E1249" s="69"/>
      <c r="F1249" s="70"/>
      <c r="G1249" s="67"/>
      <c r="H1249" s="71"/>
      <c r="I1249" s="72"/>
      <c r="J1249" s="72"/>
      <c r="K1249" s="36"/>
      <c r="L1249" s="79">
        <v>1249</v>
      </c>
      <c r="M1249" s="79"/>
      <c r="N1249" s="74"/>
      <c r="O1249" s="81" t="s">
        <v>2181</v>
      </c>
      <c r="P1249" s="83">
        <v>42919.158715277779</v>
      </c>
      <c r="Q1249" s="81" t="s">
        <v>2707</v>
      </c>
      <c r="R1249" s="81"/>
      <c r="S1249" s="81"/>
      <c r="T1249" s="81" t="s">
        <v>3650</v>
      </c>
      <c r="U1249" s="83">
        <v>42919.158715277779</v>
      </c>
      <c r="V1249" s="85" t="s">
        <v>4740</v>
      </c>
      <c r="W1249" s="81"/>
      <c r="X1249" s="81"/>
      <c r="Y1249" s="84" t="s">
        <v>6740</v>
      </c>
      <c r="Z1249" s="81"/>
    </row>
    <row r="1250" spans="1:26" x14ac:dyDescent="0.25">
      <c r="A1250" s="66" t="s">
        <v>927</v>
      </c>
      <c r="B1250" s="66" t="s">
        <v>1723</v>
      </c>
      <c r="C1250" s="67"/>
      <c r="D1250" s="68"/>
      <c r="E1250" s="69"/>
      <c r="F1250" s="70"/>
      <c r="G1250" s="67"/>
      <c r="H1250" s="71"/>
      <c r="I1250" s="72"/>
      <c r="J1250" s="72"/>
      <c r="K1250" s="36"/>
      <c r="L1250" s="79">
        <v>1250</v>
      </c>
      <c r="M1250" s="79"/>
      <c r="N1250" s="74"/>
      <c r="O1250" s="81" t="s">
        <v>2181</v>
      </c>
      <c r="P1250" s="83">
        <v>42919.157187500001</v>
      </c>
      <c r="Q1250" s="81" t="s">
        <v>2397</v>
      </c>
      <c r="R1250" s="81"/>
      <c r="S1250" s="81"/>
      <c r="T1250" s="81" t="s">
        <v>3475</v>
      </c>
      <c r="U1250" s="83">
        <v>42919.157187500001</v>
      </c>
      <c r="V1250" s="85" t="s">
        <v>4741</v>
      </c>
      <c r="W1250" s="81"/>
      <c r="X1250" s="81"/>
      <c r="Y1250" s="84" t="s">
        <v>6741</v>
      </c>
      <c r="Z1250" s="81"/>
    </row>
    <row r="1251" spans="1:26" x14ac:dyDescent="0.25">
      <c r="A1251" s="66" t="s">
        <v>927</v>
      </c>
      <c r="B1251" s="66" t="s">
        <v>1723</v>
      </c>
      <c r="C1251" s="67"/>
      <c r="D1251" s="68"/>
      <c r="E1251" s="69"/>
      <c r="F1251" s="70"/>
      <c r="G1251" s="67"/>
      <c r="H1251" s="71"/>
      <c r="I1251" s="72"/>
      <c r="J1251" s="72"/>
      <c r="K1251" s="36"/>
      <c r="L1251" s="79">
        <v>1251</v>
      </c>
      <c r="M1251" s="79"/>
      <c r="N1251" s="74"/>
      <c r="O1251" s="81" t="s">
        <v>2181</v>
      </c>
      <c r="P1251" s="83">
        <v>42919.157905092594</v>
      </c>
      <c r="Q1251" s="81" t="s">
        <v>2338</v>
      </c>
      <c r="R1251" s="81"/>
      <c r="S1251" s="81"/>
      <c r="T1251" s="81" t="s">
        <v>3475</v>
      </c>
      <c r="U1251" s="83">
        <v>42919.157905092594</v>
      </c>
      <c r="V1251" s="85" t="s">
        <v>4742</v>
      </c>
      <c r="W1251" s="81"/>
      <c r="X1251" s="81"/>
      <c r="Y1251" s="84" t="s">
        <v>6742</v>
      </c>
      <c r="Z1251" s="81"/>
    </row>
    <row r="1252" spans="1:26" x14ac:dyDescent="0.25">
      <c r="A1252" s="66" t="s">
        <v>927</v>
      </c>
      <c r="B1252" s="66" t="s">
        <v>1723</v>
      </c>
      <c r="C1252" s="67"/>
      <c r="D1252" s="68"/>
      <c r="E1252" s="69"/>
      <c r="F1252" s="70"/>
      <c r="G1252" s="67"/>
      <c r="H1252" s="71"/>
      <c r="I1252" s="72"/>
      <c r="J1252" s="72"/>
      <c r="K1252" s="36"/>
      <c r="L1252" s="79">
        <v>1252</v>
      </c>
      <c r="M1252" s="79"/>
      <c r="N1252" s="74"/>
      <c r="O1252" s="81" t="s">
        <v>2181</v>
      </c>
      <c r="P1252" s="83">
        <v>42919.158761574072</v>
      </c>
      <c r="Q1252" s="81" t="s">
        <v>2251</v>
      </c>
      <c r="R1252" s="85" t="s">
        <v>3190</v>
      </c>
      <c r="S1252" s="81" t="s">
        <v>3414</v>
      </c>
      <c r="T1252" s="81" t="s">
        <v>3508</v>
      </c>
      <c r="U1252" s="83">
        <v>42919.158761574072</v>
      </c>
      <c r="V1252" s="85" t="s">
        <v>4743</v>
      </c>
      <c r="W1252" s="81"/>
      <c r="X1252" s="81"/>
      <c r="Y1252" s="84" t="s">
        <v>6743</v>
      </c>
      <c r="Z1252" s="81"/>
    </row>
    <row r="1253" spans="1:26" x14ac:dyDescent="0.25">
      <c r="A1253" s="66" t="s">
        <v>928</v>
      </c>
      <c r="B1253" s="66" t="s">
        <v>1672</v>
      </c>
      <c r="C1253" s="67"/>
      <c r="D1253" s="68"/>
      <c r="E1253" s="69"/>
      <c r="F1253" s="70"/>
      <c r="G1253" s="67"/>
      <c r="H1253" s="71"/>
      <c r="I1253" s="72"/>
      <c r="J1253" s="72"/>
      <c r="K1253" s="36"/>
      <c r="L1253" s="79">
        <v>1253</v>
      </c>
      <c r="M1253" s="79"/>
      <c r="N1253" s="74"/>
      <c r="O1253" s="81" t="s">
        <v>2181</v>
      </c>
      <c r="P1253" s="83">
        <v>42919.158761574072</v>
      </c>
      <c r="Q1253" s="81" t="s">
        <v>2194</v>
      </c>
      <c r="R1253" s="81"/>
      <c r="S1253" s="81"/>
      <c r="T1253" s="81" t="s">
        <v>3482</v>
      </c>
      <c r="U1253" s="83">
        <v>42919.158761574072</v>
      </c>
      <c r="V1253" s="85" t="s">
        <v>4744</v>
      </c>
      <c r="W1253" s="81"/>
      <c r="X1253" s="81"/>
      <c r="Y1253" s="84" t="s">
        <v>6744</v>
      </c>
      <c r="Z1253" s="81"/>
    </row>
    <row r="1254" spans="1:26" x14ac:dyDescent="0.25">
      <c r="A1254" s="66" t="s">
        <v>929</v>
      </c>
      <c r="B1254" s="66" t="s">
        <v>1723</v>
      </c>
      <c r="C1254" s="67"/>
      <c r="D1254" s="68"/>
      <c r="E1254" s="69"/>
      <c r="F1254" s="70"/>
      <c r="G1254" s="67"/>
      <c r="H1254" s="71"/>
      <c r="I1254" s="72"/>
      <c r="J1254" s="72"/>
      <c r="K1254" s="36"/>
      <c r="L1254" s="79">
        <v>1254</v>
      </c>
      <c r="M1254" s="79"/>
      <c r="N1254" s="74"/>
      <c r="O1254" s="81" t="s">
        <v>2181</v>
      </c>
      <c r="P1254" s="83">
        <v>42919.158819444441</v>
      </c>
      <c r="Q1254" s="81" t="s">
        <v>2397</v>
      </c>
      <c r="R1254" s="81"/>
      <c r="S1254" s="81"/>
      <c r="T1254" s="81" t="s">
        <v>3475</v>
      </c>
      <c r="U1254" s="83">
        <v>42919.158819444441</v>
      </c>
      <c r="V1254" s="85" t="s">
        <v>4745</v>
      </c>
      <c r="W1254" s="81"/>
      <c r="X1254" s="81"/>
      <c r="Y1254" s="84" t="s">
        <v>6745</v>
      </c>
      <c r="Z1254" s="81"/>
    </row>
    <row r="1255" spans="1:26" x14ac:dyDescent="0.25">
      <c r="A1255" s="66" t="s">
        <v>930</v>
      </c>
      <c r="B1255" s="66" t="s">
        <v>1771</v>
      </c>
      <c r="C1255" s="67"/>
      <c r="D1255" s="68"/>
      <c r="E1255" s="69"/>
      <c r="F1255" s="70"/>
      <c r="G1255" s="67"/>
      <c r="H1255" s="71"/>
      <c r="I1255" s="72"/>
      <c r="J1255" s="72"/>
      <c r="K1255" s="36"/>
      <c r="L1255" s="79">
        <v>1255</v>
      </c>
      <c r="M1255" s="79"/>
      <c r="N1255" s="74"/>
      <c r="O1255" s="81" t="s">
        <v>2181</v>
      </c>
      <c r="P1255" s="83">
        <v>42919.140763888892</v>
      </c>
      <c r="Q1255" s="81" t="s">
        <v>2314</v>
      </c>
      <c r="R1255" s="85" t="s">
        <v>3202</v>
      </c>
      <c r="S1255" s="81" t="s">
        <v>3421</v>
      </c>
      <c r="T1255" s="81" t="s">
        <v>3530</v>
      </c>
      <c r="U1255" s="83">
        <v>42919.140763888892</v>
      </c>
      <c r="V1255" s="85" t="s">
        <v>4746</v>
      </c>
      <c r="W1255" s="81"/>
      <c r="X1255" s="81"/>
      <c r="Y1255" s="84" t="s">
        <v>6746</v>
      </c>
      <c r="Z1255" s="81"/>
    </row>
    <row r="1256" spans="1:26" x14ac:dyDescent="0.25">
      <c r="A1256" s="66" t="s">
        <v>930</v>
      </c>
      <c r="B1256" s="66" t="s">
        <v>930</v>
      </c>
      <c r="C1256" s="67"/>
      <c r="D1256" s="68"/>
      <c r="E1256" s="69"/>
      <c r="F1256" s="70"/>
      <c r="G1256" s="67"/>
      <c r="H1256" s="71"/>
      <c r="I1256" s="72"/>
      <c r="J1256" s="72"/>
      <c r="K1256" s="36"/>
      <c r="L1256" s="79">
        <v>1256</v>
      </c>
      <c r="M1256" s="79"/>
      <c r="N1256" s="74"/>
      <c r="O1256" s="81" t="s">
        <v>179</v>
      </c>
      <c r="P1256" s="83">
        <v>42919.157129629632</v>
      </c>
      <c r="Q1256" s="81" t="s">
        <v>2708</v>
      </c>
      <c r="R1256" s="85" t="s">
        <v>3293</v>
      </c>
      <c r="S1256" s="81" t="s">
        <v>3412</v>
      </c>
      <c r="T1256" s="81" t="s">
        <v>3651</v>
      </c>
      <c r="U1256" s="83">
        <v>42919.157129629632</v>
      </c>
      <c r="V1256" s="85" t="s">
        <v>4747</v>
      </c>
      <c r="W1256" s="81"/>
      <c r="X1256" s="81"/>
      <c r="Y1256" s="84" t="s">
        <v>6747</v>
      </c>
      <c r="Z1256" s="81"/>
    </row>
    <row r="1257" spans="1:26" x14ac:dyDescent="0.25">
      <c r="A1257" s="66" t="s">
        <v>931</v>
      </c>
      <c r="B1257" s="66" t="s">
        <v>930</v>
      </c>
      <c r="C1257" s="67"/>
      <c r="D1257" s="68"/>
      <c r="E1257" s="69"/>
      <c r="F1257" s="70"/>
      <c r="G1257" s="67"/>
      <c r="H1257" s="71"/>
      <c r="I1257" s="72"/>
      <c r="J1257" s="72"/>
      <c r="K1257" s="36"/>
      <c r="L1257" s="79">
        <v>1257</v>
      </c>
      <c r="M1257" s="79"/>
      <c r="N1257" s="74"/>
      <c r="O1257" s="81" t="s">
        <v>2181</v>
      </c>
      <c r="P1257" s="83">
        <v>42919.158831018518</v>
      </c>
      <c r="Q1257" s="81" t="s">
        <v>2709</v>
      </c>
      <c r="R1257" s="81"/>
      <c r="S1257" s="81"/>
      <c r="T1257" s="81" t="s">
        <v>3609</v>
      </c>
      <c r="U1257" s="83">
        <v>42919.158831018518</v>
      </c>
      <c r="V1257" s="85" t="s">
        <v>4748</v>
      </c>
      <c r="W1257" s="81"/>
      <c r="X1257" s="81"/>
      <c r="Y1257" s="84" t="s">
        <v>6748</v>
      </c>
      <c r="Z1257" s="81"/>
    </row>
    <row r="1258" spans="1:26" x14ac:dyDescent="0.25">
      <c r="A1258" s="66" t="s">
        <v>932</v>
      </c>
      <c r="B1258" s="66" t="s">
        <v>1661</v>
      </c>
      <c r="C1258" s="67"/>
      <c r="D1258" s="68"/>
      <c r="E1258" s="69"/>
      <c r="F1258" s="70"/>
      <c r="G1258" s="67"/>
      <c r="H1258" s="71"/>
      <c r="I1258" s="72"/>
      <c r="J1258" s="72"/>
      <c r="K1258" s="36"/>
      <c r="L1258" s="79">
        <v>1258</v>
      </c>
      <c r="M1258" s="79"/>
      <c r="N1258" s="74"/>
      <c r="O1258" s="81" t="s">
        <v>2181</v>
      </c>
      <c r="P1258" s="83">
        <v>42919.149467592593</v>
      </c>
      <c r="Q1258" s="81" t="s">
        <v>2454</v>
      </c>
      <c r="R1258" s="81"/>
      <c r="S1258" s="81"/>
      <c r="T1258" s="81" t="s">
        <v>3561</v>
      </c>
      <c r="U1258" s="83">
        <v>42919.149467592593</v>
      </c>
      <c r="V1258" s="85" t="s">
        <v>4749</v>
      </c>
      <c r="W1258" s="81"/>
      <c r="X1258" s="81"/>
      <c r="Y1258" s="84" t="s">
        <v>6749</v>
      </c>
      <c r="Z1258" s="81"/>
    </row>
    <row r="1259" spans="1:26" x14ac:dyDescent="0.25">
      <c r="A1259" s="66" t="s">
        <v>932</v>
      </c>
      <c r="B1259" s="66" t="s">
        <v>1549</v>
      </c>
      <c r="C1259" s="67"/>
      <c r="D1259" s="68"/>
      <c r="E1259" s="69"/>
      <c r="F1259" s="70"/>
      <c r="G1259" s="67"/>
      <c r="H1259" s="71"/>
      <c r="I1259" s="72"/>
      <c r="J1259" s="72"/>
      <c r="K1259" s="36"/>
      <c r="L1259" s="79">
        <v>1259</v>
      </c>
      <c r="M1259" s="79"/>
      <c r="N1259" s="74"/>
      <c r="O1259" s="81" t="s">
        <v>2181</v>
      </c>
      <c r="P1259" s="83">
        <v>42919.158842592595</v>
      </c>
      <c r="Q1259" s="81" t="s">
        <v>2469</v>
      </c>
      <c r="R1259" s="81"/>
      <c r="S1259" s="81"/>
      <c r="T1259" s="81" t="s">
        <v>3561</v>
      </c>
      <c r="U1259" s="83">
        <v>42919.158842592595</v>
      </c>
      <c r="V1259" s="85" t="s">
        <v>4750</v>
      </c>
      <c r="W1259" s="81"/>
      <c r="X1259" s="81"/>
      <c r="Y1259" s="84" t="s">
        <v>6750</v>
      </c>
      <c r="Z1259" s="81"/>
    </row>
    <row r="1260" spans="1:26" x14ac:dyDescent="0.25">
      <c r="A1260" s="66" t="s">
        <v>933</v>
      </c>
      <c r="B1260" s="66" t="s">
        <v>1706</v>
      </c>
      <c r="C1260" s="67"/>
      <c r="D1260" s="68"/>
      <c r="E1260" s="69"/>
      <c r="F1260" s="70"/>
      <c r="G1260" s="67"/>
      <c r="H1260" s="71"/>
      <c r="I1260" s="72"/>
      <c r="J1260" s="72"/>
      <c r="K1260" s="36"/>
      <c r="L1260" s="79">
        <v>1260</v>
      </c>
      <c r="M1260" s="79"/>
      <c r="N1260" s="74"/>
      <c r="O1260" s="81" t="s">
        <v>2181</v>
      </c>
      <c r="P1260" s="83">
        <v>42919.158854166664</v>
      </c>
      <c r="Q1260" s="81" t="s">
        <v>2236</v>
      </c>
      <c r="R1260" s="81"/>
      <c r="S1260" s="81"/>
      <c r="T1260" s="81" t="s">
        <v>3502</v>
      </c>
      <c r="U1260" s="83">
        <v>42919.158854166664</v>
      </c>
      <c r="V1260" s="85" t="s">
        <v>4751</v>
      </c>
      <c r="W1260" s="81"/>
      <c r="X1260" s="81"/>
      <c r="Y1260" s="84" t="s">
        <v>6751</v>
      </c>
      <c r="Z1260" s="81"/>
    </row>
    <row r="1261" spans="1:26" x14ac:dyDescent="0.25">
      <c r="A1261" s="66" t="s">
        <v>933</v>
      </c>
      <c r="B1261" s="66" t="s">
        <v>1707</v>
      </c>
      <c r="C1261" s="67"/>
      <c r="D1261" s="68"/>
      <c r="E1261" s="69"/>
      <c r="F1261" s="70"/>
      <c r="G1261" s="67"/>
      <c r="H1261" s="71"/>
      <c r="I1261" s="72"/>
      <c r="J1261" s="72"/>
      <c r="K1261" s="36"/>
      <c r="L1261" s="79">
        <v>1261</v>
      </c>
      <c r="M1261" s="79"/>
      <c r="N1261" s="74"/>
      <c r="O1261" s="81" t="s">
        <v>2181</v>
      </c>
      <c r="P1261" s="83">
        <v>42919.158854166664</v>
      </c>
      <c r="Q1261" s="81" t="s">
        <v>2236</v>
      </c>
      <c r="R1261" s="81"/>
      <c r="S1261" s="81"/>
      <c r="T1261" s="81" t="s">
        <v>3502</v>
      </c>
      <c r="U1261" s="83">
        <v>42919.158854166664</v>
      </c>
      <c r="V1261" s="85" t="s">
        <v>4751</v>
      </c>
      <c r="W1261" s="81"/>
      <c r="X1261" s="81"/>
      <c r="Y1261" s="84" t="s">
        <v>6751</v>
      </c>
      <c r="Z1261" s="81"/>
    </row>
    <row r="1262" spans="1:26" x14ac:dyDescent="0.25">
      <c r="A1262" s="66" t="s">
        <v>933</v>
      </c>
      <c r="B1262" s="66" t="s">
        <v>1708</v>
      </c>
      <c r="C1262" s="67"/>
      <c r="D1262" s="68"/>
      <c r="E1262" s="69"/>
      <c r="F1262" s="70"/>
      <c r="G1262" s="67"/>
      <c r="H1262" s="71"/>
      <c r="I1262" s="72"/>
      <c r="J1262" s="72"/>
      <c r="K1262" s="36"/>
      <c r="L1262" s="79">
        <v>1262</v>
      </c>
      <c r="M1262" s="79"/>
      <c r="N1262" s="74"/>
      <c r="O1262" s="81" t="s">
        <v>2181</v>
      </c>
      <c r="P1262" s="83">
        <v>42919.158854166664</v>
      </c>
      <c r="Q1262" s="81" t="s">
        <v>2236</v>
      </c>
      <c r="R1262" s="81"/>
      <c r="S1262" s="81"/>
      <c r="T1262" s="81" t="s">
        <v>3502</v>
      </c>
      <c r="U1262" s="83">
        <v>42919.158854166664</v>
      </c>
      <c r="V1262" s="85" t="s">
        <v>4751</v>
      </c>
      <c r="W1262" s="81"/>
      <c r="X1262" s="81"/>
      <c r="Y1262" s="84" t="s">
        <v>6751</v>
      </c>
      <c r="Z1262" s="81"/>
    </row>
    <row r="1263" spans="1:26" x14ac:dyDescent="0.25">
      <c r="A1263" s="66" t="s">
        <v>933</v>
      </c>
      <c r="B1263" s="66" t="s">
        <v>1709</v>
      </c>
      <c r="C1263" s="67"/>
      <c r="D1263" s="68"/>
      <c r="E1263" s="69"/>
      <c r="F1263" s="70"/>
      <c r="G1263" s="67"/>
      <c r="H1263" s="71"/>
      <c r="I1263" s="72"/>
      <c r="J1263" s="72"/>
      <c r="K1263" s="36"/>
      <c r="L1263" s="79">
        <v>1263</v>
      </c>
      <c r="M1263" s="79"/>
      <c r="N1263" s="74"/>
      <c r="O1263" s="81" t="s">
        <v>2181</v>
      </c>
      <c r="P1263" s="83">
        <v>42919.158854166664</v>
      </c>
      <c r="Q1263" s="81" t="s">
        <v>2236</v>
      </c>
      <c r="R1263" s="81"/>
      <c r="S1263" s="81"/>
      <c r="T1263" s="81" t="s">
        <v>3502</v>
      </c>
      <c r="U1263" s="83">
        <v>42919.158854166664</v>
      </c>
      <c r="V1263" s="85" t="s">
        <v>4751</v>
      </c>
      <c r="W1263" s="81"/>
      <c r="X1263" s="81"/>
      <c r="Y1263" s="84" t="s">
        <v>6751</v>
      </c>
      <c r="Z1263" s="81"/>
    </row>
    <row r="1264" spans="1:26" x14ac:dyDescent="0.25">
      <c r="A1264" s="66" t="s">
        <v>934</v>
      </c>
      <c r="B1264" s="66" t="s">
        <v>2000</v>
      </c>
      <c r="C1264" s="67"/>
      <c r="D1264" s="68"/>
      <c r="E1264" s="69"/>
      <c r="F1264" s="70"/>
      <c r="G1264" s="67"/>
      <c r="H1264" s="71"/>
      <c r="I1264" s="72"/>
      <c r="J1264" s="72"/>
      <c r="K1264" s="36"/>
      <c r="L1264" s="79">
        <v>1264</v>
      </c>
      <c r="M1264" s="79"/>
      <c r="N1264" s="74"/>
      <c r="O1264" s="81" t="s">
        <v>2181</v>
      </c>
      <c r="P1264" s="83">
        <v>42919.138113425928</v>
      </c>
      <c r="Q1264" s="81" t="s">
        <v>2710</v>
      </c>
      <c r="R1264" s="81"/>
      <c r="S1264" s="81"/>
      <c r="T1264" s="81" t="s">
        <v>3475</v>
      </c>
      <c r="U1264" s="83">
        <v>42919.138113425928</v>
      </c>
      <c r="V1264" s="85" t="s">
        <v>4752</v>
      </c>
      <c r="W1264" s="81"/>
      <c r="X1264" s="81"/>
      <c r="Y1264" s="84" t="s">
        <v>6752</v>
      </c>
      <c r="Z1264" s="81"/>
    </row>
    <row r="1265" spans="1:26" x14ac:dyDescent="0.25">
      <c r="A1265" s="66" t="s">
        <v>934</v>
      </c>
      <c r="B1265" s="66" t="s">
        <v>2001</v>
      </c>
      <c r="C1265" s="67"/>
      <c r="D1265" s="68"/>
      <c r="E1265" s="69"/>
      <c r="F1265" s="70"/>
      <c r="G1265" s="67"/>
      <c r="H1265" s="71"/>
      <c r="I1265" s="72"/>
      <c r="J1265" s="72"/>
      <c r="K1265" s="36"/>
      <c r="L1265" s="79">
        <v>1265</v>
      </c>
      <c r="M1265" s="79"/>
      <c r="N1265" s="74"/>
      <c r="O1265" s="81" t="s">
        <v>2181</v>
      </c>
      <c r="P1265" s="83">
        <v>42919.138113425928</v>
      </c>
      <c r="Q1265" s="81" t="s">
        <v>2710</v>
      </c>
      <c r="R1265" s="81"/>
      <c r="S1265" s="81"/>
      <c r="T1265" s="81" t="s">
        <v>3475</v>
      </c>
      <c r="U1265" s="83">
        <v>42919.138113425928</v>
      </c>
      <c r="V1265" s="85" t="s">
        <v>4752</v>
      </c>
      <c r="W1265" s="81"/>
      <c r="X1265" s="81"/>
      <c r="Y1265" s="84" t="s">
        <v>6752</v>
      </c>
      <c r="Z1265" s="81"/>
    </row>
    <row r="1266" spans="1:26" x14ac:dyDescent="0.25">
      <c r="A1266" s="66" t="s">
        <v>935</v>
      </c>
      <c r="B1266" s="66" t="s">
        <v>2002</v>
      </c>
      <c r="C1266" s="67"/>
      <c r="D1266" s="68"/>
      <c r="E1266" s="69"/>
      <c r="F1266" s="70"/>
      <c r="G1266" s="67"/>
      <c r="H1266" s="71"/>
      <c r="I1266" s="72"/>
      <c r="J1266" s="72"/>
      <c r="K1266" s="36"/>
      <c r="L1266" s="79">
        <v>1266</v>
      </c>
      <c r="M1266" s="79"/>
      <c r="N1266" s="74"/>
      <c r="O1266" s="81" t="s">
        <v>2181</v>
      </c>
      <c r="P1266" s="83">
        <v>42919.158159722225</v>
      </c>
      <c r="Q1266" s="81" t="s">
        <v>2711</v>
      </c>
      <c r="R1266" s="81"/>
      <c r="S1266" s="81"/>
      <c r="T1266" s="81" t="s">
        <v>3652</v>
      </c>
      <c r="U1266" s="83">
        <v>42919.158159722225</v>
      </c>
      <c r="V1266" s="85" t="s">
        <v>4753</v>
      </c>
      <c r="W1266" s="81"/>
      <c r="X1266" s="81"/>
      <c r="Y1266" s="84" t="s">
        <v>6753</v>
      </c>
      <c r="Z1266" s="81"/>
    </row>
    <row r="1267" spans="1:26" x14ac:dyDescent="0.25">
      <c r="A1267" s="66" t="s">
        <v>934</v>
      </c>
      <c r="B1267" s="66" t="s">
        <v>2002</v>
      </c>
      <c r="C1267" s="67"/>
      <c r="D1267" s="68"/>
      <c r="E1267" s="69"/>
      <c r="F1267" s="70"/>
      <c r="G1267" s="67"/>
      <c r="H1267" s="71"/>
      <c r="I1267" s="72"/>
      <c r="J1267" s="72"/>
      <c r="K1267" s="36"/>
      <c r="L1267" s="79">
        <v>1267</v>
      </c>
      <c r="M1267" s="79"/>
      <c r="N1267" s="74"/>
      <c r="O1267" s="81" t="s">
        <v>2181</v>
      </c>
      <c r="P1267" s="83">
        <v>42919.158865740741</v>
      </c>
      <c r="Q1267" s="81" t="s">
        <v>2712</v>
      </c>
      <c r="R1267" s="81"/>
      <c r="S1267" s="81"/>
      <c r="T1267" s="81" t="s">
        <v>3652</v>
      </c>
      <c r="U1267" s="83">
        <v>42919.158865740741</v>
      </c>
      <c r="V1267" s="85" t="s">
        <v>4754</v>
      </c>
      <c r="W1267" s="81"/>
      <c r="X1267" s="81"/>
      <c r="Y1267" s="84" t="s">
        <v>6754</v>
      </c>
      <c r="Z1267" s="81"/>
    </row>
    <row r="1268" spans="1:26" x14ac:dyDescent="0.25">
      <c r="A1268" s="66" t="s">
        <v>934</v>
      </c>
      <c r="B1268" s="66" t="s">
        <v>935</v>
      </c>
      <c r="C1268" s="67"/>
      <c r="D1268" s="68"/>
      <c r="E1268" s="69"/>
      <c r="F1268" s="70"/>
      <c r="G1268" s="67"/>
      <c r="H1268" s="71"/>
      <c r="I1268" s="72"/>
      <c r="J1268" s="72"/>
      <c r="K1268" s="36"/>
      <c r="L1268" s="79">
        <v>1268</v>
      </c>
      <c r="M1268" s="79"/>
      <c r="N1268" s="74"/>
      <c r="O1268" s="81" t="s">
        <v>2181</v>
      </c>
      <c r="P1268" s="83">
        <v>42919.158865740741</v>
      </c>
      <c r="Q1268" s="81" t="s">
        <v>2712</v>
      </c>
      <c r="R1268" s="81"/>
      <c r="S1268" s="81"/>
      <c r="T1268" s="81" t="s">
        <v>3652</v>
      </c>
      <c r="U1268" s="83">
        <v>42919.158865740741</v>
      </c>
      <c r="V1268" s="85" t="s">
        <v>4754</v>
      </c>
      <c r="W1268" s="81"/>
      <c r="X1268" s="81"/>
      <c r="Y1268" s="84" t="s">
        <v>6754</v>
      </c>
      <c r="Z1268" s="81"/>
    </row>
    <row r="1269" spans="1:26" x14ac:dyDescent="0.25">
      <c r="A1269" s="66" t="s">
        <v>936</v>
      </c>
      <c r="B1269" s="66" t="s">
        <v>1632</v>
      </c>
      <c r="C1269" s="67"/>
      <c r="D1269" s="68"/>
      <c r="E1269" s="69"/>
      <c r="F1269" s="70"/>
      <c r="G1269" s="67"/>
      <c r="H1269" s="71"/>
      <c r="I1269" s="72"/>
      <c r="J1269" s="72"/>
      <c r="K1269" s="36"/>
      <c r="L1269" s="79">
        <v>1269</v>
      </c>
      <c r="M1269" s="79"/>
      <c r="N1269" s="74"/>
      <c r="O1269" s="81" t="s">
        <v>2181</v>
      </c>
      <c r="P1269" s="83">
        <v>42919.158877314818</v>
      </c>
      <c r="Q1269" s="81" t="s">
        <v>2652</v>
      </c>
      <c r="R1269" s="85" t="s">
        <v>3276</v>
      </c>
      <c r="S1269" s="81" t="s">
        <v>3437</v>
      </c>
      <c r="T1269" s="81" t="s">
        <v>3630</v>
      </c>
      <c r="U1269" s="83">
        <v>42919.158877314818</v>
      </c>
      <c r="V1269" s="85" t="s">
        <v>4755</v>
      </c>
      <c r="W1269" s="81"/>
      <c r="X1269" s="81"/>
      <c r="Y1269" s="84" t="s">
        <v>6755</v>
      </c>
      <c r="Z1269" s="81"/>
    </row>
    <row r="1270" spans="1:26" x14ac:dyDescent="0.25">
      <c r="A1270" s="66" t="s">
        <v>937</v>
      </c>
      <c r="B1270" s="66" t="s">
        <v>1800</v>
      </c>
      <c r="C1270" s="67"/>
      <c r="D1270" s="68"/>
      <c r="E1270" s="69"/>
      <c r="F1270" s="70"/>
      <c r="G1270" s="67"/>
      <c r="H1270" s="71"/>
      <c r="I1270" s="72"/>
      <c r="J1270" s="72"/>
      <c r="K1270" s="36"/>
      <c r="L1270" s="79">
        <v>1270</v>
      </c>
      <c r="M1270" s="79"/>
      <c r="N1270" s="74"/>
      <c r="O1270" s="81" t="s">
        <v>2181</v>
      </c>
      <c r="P1270" s="83">
        <v>42919.157349537039</v>
      </c>
      <c r="Q1270" s="81" t="s">
        <v>2482</v>
      </c>
      <c r="R1270" s="85" t="s">
        <v>3239</v>
      </c>
      <c r="S1270" s="81" t="s">
        <v>3435</v>
      </c>
      <c r="T1270" s="81" t="s">
        <v>3475</v>
      </c>
      <c r="U1270" s="83">
        <v>42919.157349537039</v>
      </c>
      <c r="V1270" s="85" t="s">
        <v>4756</v>
      </c>
      <c r="W1270" s="81"/>
      <c r="X1270" s="81"/>
      <c r="Y1270" s="84" t="s">
        <v>6756</v>
      </c>
      <c r="Z1270" s="81"/>
    </row>
    <row r="1271" spans="1:26" x14ac:dyDescent="0.25">
      <c r="A1271" s="66" t="s">
        <v>937</v>
      </c>
      <c r="B1271" s="66" t="s">
        <v>1661</v>
      </c>
      <c r="C1271" s="67"/>
      <c r="D1271" s="68"/>
      <c r="E1271" s="69"/>
      <c r="F1271" s="70"/>
      <c r="G1271" s="67"/>
      <c r="H1271" s="71"/>
      <c r="I1271" s="72"/>
      <c r="J1271" s="72"/>
      <c r="K1271" s="36"/>
      <c r="L1271" s="79">
        <v>1271</v>
      </c>
      <c r="M1271" s="79"/>
      <c r="N1271" s="74"/>
      <c r="O1271" s="81" t="s">
        <v>2181</v>
      </c>
      <c r="P1271" s="83">
        <v>42919.158912037034</v>
      </c>
      <c r="Q1271" s="81" t="s">
        <v>2454</v>
      </c>
      <c r="R1271" s="81"/>
      <c r="S1271" s="81"/>
      <c r="T1271" s="81" t="s">
        <v>3561</v>
      </c>
      <c r="U1271" s="83">
        <v>42919.158912037034</v>
      </c>
      <c r="V1271" s="85" t="s">
        <v>4757</v>
      </c>
      <c r="W1271" s="81"/>
      <c r="X1271" s="81"/>
      <c r="Y1271" s="84" t="s">
        <v>6757</v>
      </c>
      <c r="Z1271" s="81"/>
    </row>
    <row r="1272" spans="1:26" x14ac:dyDescent="0.25">
      <c r="A1272" s="66" t="s">
        <v>938</v>
      </c>
      <c r="B1272" s="66" t="s">
        <v>1698</v>
      </c>
      <c r="C1272" s="67"/>
      <c r="D1272" s="68"/>
      <c r="E1272" s="69"/>
      <c r="F1272" s="70"/>
      <c r="G1272" s="67"/>
      <c r="H1272" s="71"/>
      <c r="I1272" s="72"/>
      <c r="J1272" s="72"/>
      <c r="K1272" s="36"/>
      <c r="L1272" s="79">
        <v>1272</v>
      </c>
      <c r="M1272" s="79"/>
      <c r="N1272" s="74"/>
      <c r="O1272" s="81" t="s">
        <v>2181</v>
      </c>
      <c r="P1272" s="83">
        <v>42919.158958333333</v>
      </c>
      <c r="Q1272" s="81" t="s">
        <v>2713</v>
      </c>
      <c r="R1272" s="81"/>
      <c r="S1272" s="81"/>
      <c r="T1272" s="81" t="s">
        <v>3582</v>
      </c>
      <c r="U1272" s="83">
        <v>42919.158958333333</v>
      </c>
      <c r="V1272" s="85" t="s">
        <v>4758</v>
      </c>
      <c r="W1272" s="81"/>
      <c r="X1272" s="81"/>
      <c r="Y1272" s="84" t="s">
        <v>6758</v>
      </c>
      <c r="Z1272" s="81"/>
    </row>
    <row r="1273" spans="1:26" x14ac:dyDescent="0.25">
      <c r="A1273" s="66" t="s">
        <v>938</v>
      </c>
      <c r="B1273" s="66" t="s">
        <v>2003</v>
      </c>
      <c r="C1273" s="67"/>
      <c r="D1273" s="68"/>
      <c r="E1273" s="69"/>
      <c r="F1273" s="70"/>
      <c r="G1273" s="67"/>
      <c r="H1273" s="71"/>
      <c r="I1273" s="72"/>
      <c r="J1273" s="72"/>
      <c r="K1273" s="36"/>
      <c r="L1273" s="79">
        <v>1273</v>
      </c>
      <c r="M1273" s="79"/>
      <c r="N1273" s="74"/>
      <c r="O1273" s="81" t="s">
        <v>2181</v>
      </c>
      <c r="P1273" s="83">
        <v>42919.158958333333</v>
      </c>
      <c r="Q1273" s="81" t="s">
        <v>2713</v>
      </c>
      <c r="R1273" s="81"/>
      <c r="S1273" s="81"/>
      <c r="T1273" s="81" t="s">
        <v>3582</v>
      </c>
      <c r="U1273" s="83">
        <v>42919.158958333333</v>
      </c>
      <c r="V1273" s="85" t="s">
        <v>4758</v>
      </c>
      <c r="W1273" s="81"/>
      <c r="X1273" s="81"/>
      <c r="Y1273" s="84" t="s">
        <v>6758</v>
      </c>
      <c r="Z1273" s="81"/>
    </row>
    <row r="1274" spans="1:26" x14ac:dyDescent="0.25">
      <c r="A1274" s="66" t="s">
        <v>938</v>
      </c>
      <c r="B1274" s="66" t="s">
        <v>2004</v>
      </c>
      <c r="C1274" s="67"/>
      <c r="D1274" s="68"/>
      <c r="E1274" s="69"/>
      <c r="F1274" s="70"/>
      <c r="G1274" s="67"/>
      <c r="H1274" s="71"/>
      <c r="I1274" s="72"/>
      <c r="J1274" s="72"/>
      <c r="K1274" s="36"/>
      <c r="L1274" s="79">
        <v>1274</v>
      </c>
      <c r="M1274" s="79"/>
      <c r="N1274" s="74"/>
      <c r="O1274" s="81" t="s">
        <v>2181</v>
      </c>
      <c r="P1274" s="83">
        <v>42919.158958333333</v>
      </c>
      <c r="Q1274" s="81" t="s">
        <v>2713</v>
      </c>
      <c r="R1274" s="81"/>
      <c r="S1274" s="81"/>
      <c r="T1274" s="81" t="s">
        <v>3582</v>
      </c>
      <c r="U1274" s="83">
        <v>42919.158958333333</v>
      </c>
      <c r="V1274" s="85" t="s">
        <v>4758</v>
      </c>
      <c r="W1274" s="81"/>
      <c r="X1274" s="81"/>
      <c r="Y1274" s="84" t="s">
        <v>6758</v>
      </c>
      <c r="Z1274" s="81"/>
    </row>
    <row r="1275" spans="1:26" x14ac:dyDescent="0.25">
      <c r="A1275" s="66" t="s">
        <v>938</v>
      </c>
      <c r="B1275" s="66" t="s">
        <v>2005</v>
      </c>
      <c r="C1275" s="67"/>
      <c r="D1275" s="68"/>
      <c r="E1275" s="69"/>
      <c r="F1275" s="70"/>
      <c r="G1275" s="67"/>
      <c r="H1275" s="71"/>
      <c r="I1275" s="72"/>
      <c r="J1275" s="72"/>
      <c r="K1275" s="36"/>
      <c r="L1275" s="79">
        <v>1275</v>
      </c>
      <c r="M1275" s="79"/>
      <c r="N1275" s="74"/>
      <c r="O1275" s="81" t="s">
        <v>2181</v>
      </c>
      <c r="P1275" s="83">
        <v>42919.158958333333</v>
      </c>
      <c r="Q1275" s="81" t="s">
        <v>2713</v>
      </c>
      <c r="R1275" s="81"/>
      <c r="S1275" s="81"/>
      <c r="T1275" s="81" t="s">
        <v>3582</v>
      </c>
      <c r="U1275" s="83">
        <v>42919.158958333333</v>
      </c>
      <c r="V1275" s="85" t="s">
        <v>4758</v>
      </c>
      <c r="W1275" s="81"/>
      <c r="X1275" s="81"/>
      <c r="Y1275" s="84" t="s">
        <v>6758</v>
      </c>
      <c r="Z1275" s="81"/>
    </row>
    <row r="1276" spans="1:26" x14ac:dyDescent="0.25">
      <c r="A1276" s="66" t="s">
        <v>938</v>
      </c>
      <c r="B1276" s="66" t="s">
        <v>2006</v>
      </c>
      <c r="C1276" s="67"/>
      <c r="D1276" s="68"/>
      <c r="E1276" s="69"/>
      <c r="F1276" s="70"/>
      <c r="G1276" s="67"/>
      <c r="H1276" s="71"/>
      <c r="I1276" s="72"/>
      <c r="J1276" s="72"/>
      <c r="K1276" s="36"/>
      <c r="L1276" s="79">
        <v>1276</v>
      </c>
      <c r="M1276" s="79"/>
      <c r="N1276" s="74"/>
      <c r="O1276" s="81" t="s">
        <v>2181</v>
      </c>
      <c r="P1276" s="83">
        <v>42919.158958333333</v>
      </c>
      <c r="Q1276" s="81" t="s">
        <v>2713</v>
      </c>
      <c r="R1276" s="81"/>
      <c r="S1276" s="81"/>
      <c r="T1276" s="81" t="s">
        <v>3582</v>
      </c>
      <c r="U1276" s="83">
        <v>42919.158958333333</v>
      </c>
      <c r="V1276" s="85" t="s">
        <v>4758</v>
      </c>
      <c r="W1276" s="81"/>
      <c r="X1276" s="81"/>
      <c r="Y1276" s="84" t="s">
        <v>6758</v>
      </c>
      <c r="Z1276" s="81"/>
    </row>
    <row r="1277" spans="1:26" x14ac:dyDescent="0.25">
      <c r="A1277" s="66" t="s">
        <v>938</v>
      </c>
      <c r="B1277" s="66" t="s">
        <v>2007</v>
      </c>
      <c r="C1277" s="67"/>
      <c r="D1277" s="68"/>
      <c r="E1277" s="69"/>
      <c r="F1277" s="70"/>
      <c r="G1277" s="67"/>
      <c r="H1277" s="71"/>
      <c r="I1277" s="72"/>
      <c r="J1277" s="72"/>
      <c r="K1277" s="36"/>
      <c r="L1277" s="79">
        <v>1277</v>
      </c>
      <c r="M1277" s="79"/>
      <c r="N1277" s="74"/>
      <c r="O1277" s="81" t="s">
        <v>2181</v>
      </c>
      <c r="P1277" s="83">
        <v>42919.158958333333</v>
      </c>
      <c r="Q1277" s="81" t="s">
        <v>2713</v>
      </c>
      <c r="R1277" s="81"/>
      <c r="S1277" s="81"/>
      <c r="T1277" s="81" t="s">
        <v>3582</v>
      </c>
      <c r="U1277" s="83">
        <v>42919.158958333333</v>
      </c>
      <c r="V1277" s="85" t="s">
        <v>4758</v>
      </c>
      <c r="W1277" s="81"/>
      <c r="X1277" s="81"/>
      <c r="Y1277" s="84" t="s">
        <v>6758</v>
      </c>
      <c r="Z1277" s="81"/>
    </row>
    <row r="1278" spans="1:26" x14ac:dyDescent="0.25">
      <c r="A1278" s="66" t="s">
        <v>939</v>
      </c>
      <c r="B1278" s="66" t="s">
        <v>2008</v>
      </c>
      <c r="C1278" s="67"/>
      <c r="D1278" s="68"/>
      <c r="E1278" s="69"/>
      <c r="F1278" s="70"/>
      <c r="G1278" s="67"/>
      <c r="H1278" s="71"/>
      <c r="I1278" s="72"/>
      <c r="J1278" s="72"/>
      <c r="K1278" s="36"/>
      <c r="L1278" s="79">
        <v>1278</v>
      </c>
      <c r="M1278" s="79"/>
      <c r="N1278" s="74"/>
      <c r="O1278" s="81" t="s">
        <v>2181</v>
      </c>
      <c r="P1278" s="83">
        <v>42919.159004629626</v>
      </c>
      <c r="Q1278" s="81" t="s">
        <v>2714</v>
      </c>
      <c r="R1278" s="81"/>
      <c r="S1278" s="81"/>
      <c r="T1278" s="81" t="s">
        <v>3653</v>
      </c>
      <c r="U1278" s="83">
        <v>42919.159004629626</v>
      </c>
      <c r="V1278" s="85" t="s">
        <v>4759</v>
      </c>
      <c r="W1278" s="81"/>
      <c r="X1278" s="81"/>
      <c r="Y1278" s="84" t="s">
        <v>6759</v>
      </c>
      <c r="Z1278" s="81"/>
    </row>
    <row r="1279" spans="1:26" x14ac:dyDescent="0.25">
      <c r="A1279" s="66" t="s">
        <v>940</v>
      </c>
      <c r="B1279" s="66" t="s">
        <v>940</v>
      </c>
      <c r="C1279" s="67"/>
      <c r="D1279" s="68"/>
      <c r="E1279" s="69"/>
      <c r="F1279" s="70"/>
      <c r="G1279" s="67"/>
      <c r="H1279" s="71"/>
      <c r="I1279" s="72"/>
      <c r="J1279" s="72"/>
      <c r="K1279" s="36"/>
      <c r="L1279" s="79">
        <v>1279</v>
      </c>
      <c r="M1279" s="79"/>
      <c r="N1279" s="74"/>
      <c r="O1279" s="81" t="s">
        <v>179</v>
      </c>
      <c r="P1279" s="83">
        <v>42919.157905092594</v>
      </c>
      <c r="Q1279" s="81" t="s">
        <v>2715</v>
      </c>
      <c r="R1279" s="81"/>
      <c r="S1279" s="81"/>
      <c r="T1279" s="81" t="s">
        <v>3654</v>
      </c>
      <c r="U1279" s="83">
        <v>42919.157905092594</v>
      </c>
      <c r="V1279" s="85" t="s">
        <v>4760</v>
      </c>
      <c r="W1279" s="81"/>
      <c r="X1279" s="81"/>
      <c r="Y1279" s="84" t="s">
        <v>6760</v>
      </c>
      <c r="Z1279" s="81"/>
    </row>
    <row r="1280" spans="1:26" x14ac:dyDescent="0.25">
      <c r="A1280" s="66" t="s">
        <v>941</v>
      </c>
      <c r="B1280" s="66" t="s">
        <v>940</v>
      </c>
      <c r="C1280" s="67"/>
      <c r="D1280" s="68"/>
      <c r="E1280" s="69"/>
      <c r="F1280" s="70"/>
      <c r="G1280" s="67"/>
      <c r="H1280" s="71"/>
      <c r="I1280" s="72"/>
      <c r="J1280" s="72"/>
      <c r="K1280" s="36"/>
      <c r="L1280" s="79">
        <v>1280</v>
      </c>
      <c r="M1280" s="79"/>
      <c r="N1280" s="74"/>
      <c r="O1280" s="81" t="s">
        <v>2181</v>
      </c>
      <c r="P1280" s="83">
        <v>42919.159004629626</v>
      </c>
      <c r="Q1280" s="81" t="s">
        <v>2716</v>
      </c>
      <c r="R1280" s="81"/>
      <c r="S1280" s="81"/>
      <c r="T1280" s="81" t="s">
        <v>3654</v>
      </c>
      <c r="U1280" s="83">
        <v>42919.159004629626</v>
      </c>
      <c r="V1280" s="85" t="s">
        <v>4761</v>
      </c>
      <c r="W1280" s="81"/>
      <c r="X1280" s="81"/>
      <c r="Y1280" s="84" t="s">
        <v>6761</v>
      </c>
      <c r="Z1280" s="81"/>
    </row>
    <row r="1281" spans="1:26" x14ac:dyDescent="0.25">
      <c r="A1281" s="66" t="s">
        <v>942</v>
      </c>
      <c r="B1281" s="66" t="s">
        <v>1375</v>
      </c>
      <c r="C1281" s="67"/>
      <c r="D1281" s="68"/>
      <c r="E1281" s="69"/>
      <c r="F1281" s="70"/>
      <c r="G1281" s="67"/>
      <c r="H1281" s="71"/>
      <c r="I1281" s="72"/>
      <c r="J1281" s="72"/>
      <c r="K1281" s="36"/>
      <c r="L1281" s="79">
        <v>1281</v>
      </c>
      <c r="M1281" s="79"/>
      <c r="N1281" s="74"/>
      <c r="O1281" s="81" t="s">
        <v>2181</v>
      </c>
      <c r="P1281" s="83">
        <v>42919.15902777778</v>
      </c>
      <c r="Q1281" s="81" t="s">
        <v>2461</v>
      </c>
      <c r="R1281" s="81"/>
      <c r="S1281" s="81"/>
      <c r="T1281" s="81" t="s">
        <v>3475</v>
      </c>
      <c r="U1281" s="83">
        <v>42919.15902777778</v>
      </c>
      <c r="V1281" s="85" t="s">
        <v>4762</v>
      </c>
      <c r="W1281" s="81"/>
      <c r="X1281" s="81"/>
      <c r="Y1281" s="84" t="s">
        <v>6762</v>
      </c>
      <c r="Z1281" s="81"/>
    </row>
    <row r="1282" spans="1:26" x14ac:dyDescent="0.25">
      <c r="A1282" s="66" t="s">
        <v>943</v>
      </c>
      <c r="B1282" s="66" t="s">
        <v>2009</v>
      </c>
      <c r="C1282" s="67"/>
      <c r="D1282" s="68"/>
      <c r="E1282" s="69"/>
      <c r="F1282" s="70"/>
      <c r="G1282" s="67"/>
      <c r="H1282" s="71"/>
      <c r="I1282" s="72"/>
      <c r="J1282" s="72"/>
      <c r="K1282" s="36"/>
      <c r="L1282" s="79">
        <v>1282</v>
      </c>
      <c r="M1282" s="79"/>
      <c r="N1282" s="74"/>
      <c r="O1282" s="81" t="s">
        <v>2181</v>
      </c>
      <c r="P1282" s="83">
        <v>42919.15902777778</v>
      </c>
      <c r="Q1282" s="81" t="s">
        <v>2717</v>
      </c>
      <c r="R1282" s="85" t="s">
        <v>3294</v>
      </c>
      <c r="S1282" s="81" t="s">
        <v>3450</v>
      </c>
      <c r="T1282" s="81" t="s">
        <v>3483</v>
      </c>
      <c r="U1282" s="83">
        <v>42919.15902777778</v>
      </c>
      <c r="V1282" s="85" t="s">
        <v>4763</v>
      </c>
      <c r="W1282" s="81"/>
      <c r="X1282" s="81"/>
      <c r="Y1282" s="84" t="s">
        <v>6763</v>
      </c>
      <c r="Z1282" s="81"/>
    </row>
    <row r="1283" spans="1:26" x14ac:dyDescent="0.25">
      <c r="A1283" s="66" t="s">
        <v>943</v>
      </c>
      <c r="B1283" s="66" t="s">
        <v>2010</v>
      </c>
      <c r="C1283" s="67"/>
      <c r="D1283" s="68"/>
      <c r="E1283" s="69"/>
      <c r="F1283" s="70"/>
      <c r="G1283" s="67"/>
      <c r="H1283" s="71"/>
      <c r="I1283" s="72"/>
      <c r="J1283" s="72"/>
      <c r="K1283" s="36"/>
      <c r="L1283" s="79">
        <v>1283</v>
      </c>
      <c r="M1283" s="79"/>
      <c r="N1283" s="74"/>
      <c r="O1283" s="81" t="s">
        <v>2181</v>
      </c>
      <c r="P1283" s="83">
        <v>42919.15902777778</v>
      </c>
      <c r="Q1283" s="81" t="s">
        <v>2717</v>
      </c>
      <c r="R1283" s="85" t="s">
        <v>3294</v>
      </c>
      <c r="S1283" s="81" t="s">
        <v>3450</v>
      </c>
      <c r="T1283" s="81" t="s">
        <v>3483</v>
      </c>
      <c r="U1283" s="83">
        <v>42919.15902777778</v>
      </c>
      <c r="V1283" s="85" t="s">
        <v>4763</v>
      </c>
      <c r="W1283" s="81"/>
      <c r="X1283" s="81"/>
      <c r="Y1283" s="84" t="s">
        <v>6763</v>
      </c>
      <c r="Z1283" s="81"/>
    </row>
    <row r="1284" spans="1:26" x14ac:dyDescent="0.25">
      <c r="A1284" s="66" t="s">
        <v>944</v>
      </c>
      <c r="B1284" s="66" t="s">
        <v>1698</v>
      </c>
      <c r="C1284" s="67"/>
      <c r="D1284" s="68"/>
      <c r="E1284" s="69"/>
      <c r="F1284" s="70"/>
      <c r="G1284" s="67"/>
      <c r="H1284" s="71"/>
      <c r="I1284" s="72"/>
      <c r="J1284" s="72"/>
      <c r="K1284" s="36"/>
      <c r="L1284" s="79">
        <v>1284</v>
      </c>
      <c r="M1284" s="79"/>
      <c r="N1284" s="74"/>
      <c r="O1284" s="81" t="s">
        <v>2181</v>
      </c>
      <c r="P1284" s="83">
        <v>42919.159039351849</v>
      </c>
      <c r="Q1284" s="81" t="s">
        <v>2718</v>
      </c>
      <c r="R1284" s="81"/>
      <c r="S1284" s="81"/>
      <c r="T1284" s="81" t="s">
        <v>3655</v>
      </c>
      <c r="U1284" s="83">
        <v>42919.159039351849</v>
      </c>
      <c r="V1284" s="85" t="s">
        <v>4764</v>
      </c>
      <c r="W1284" s="81"/>
      <c r="X1284" s="81"/>
      <c r="Y1284" s="84" t="s">
        <v>6764</v>
      </c>
      <c r="Z1284" s="81"/>
    </row>
    <row r="1285" spans="1:26" x14ac:dyDescent="0.25">
      <c r="A1285" s="66" t="s">
        <v>944</v>
      </c>
      <c r="B1285" s="66" t="s">
        <v>1407</v>
      </c>
      <c r="C1285" s="67"/>
      <c r="D1285" s="68"/>
      <c r="E1285" s="69"/>
      <c r="F1285" s="70"/>
      <c r="G1285" s="67"/>
      <c r="H1285" s="71"/>
      <c r="I1285" s="72"/>
      <c r="J1285" s="72"/>
      <c r="K1285" s="36"/>
      <c r="L1285" s="79">
        <v>1285</v>
      </c>
      <c r="M1285" s="79"/>
      <c r="N1285" s="74"/>
      <c r="O1285" s="81" t="s">
        <v>2181</v>
      </c>
      <c r="P1285" s="83">
        <v>42919.159039351849</v>
      </c>
      <c r="Q1285" s="81" t="s">
        <v>2718</v>
      </c>
      <c r="R1285" s="81"/>
      <c r="S1285" s="81"/>
      <c r="T1285" s="81" t="s">
        <v>3655</v>
      </c>
      <c r="U1285" s="83">
        <v>42919.159039351849</v>
      </c>
      <c r="V1285" s="85" t="s">
        <v>4764</v>
      </c>
      <c r="W1285" s="81"/>
      <c r="X1285" s="81"/>
      <c r="Y1285" s="84" t="s">
        <v>6764</v>
      </c>
      <c r="Z1285" s="81"/>
    </row>
    <row r="1286" spans="1:26" x14ac:dyDescent="0.25">
      <c r="A1286" s="66" t="s">
        <v>945</v>
      </c>
      <c r="B1286" s="66" t="s">
        <v>1672</v>
      </c>
      <c r="C1286" s="67"/>
      <c r="D1286" s="68"/>
      <c r="E1286" s="69"/>
      <c r="F1286" s="70"/>
      <c r="G1286" s="67"/>
      <c r="H1286" s="71"/>
      <c r="I1286" s="72"/>
      <c r="J1286" s="72"/>
      <c r="K1286" s="36"/>
      <c r="L1286" s="79">
        <v>1286</v>
      </c>
      <c r="M1286" s="79"/>
      <c r="N1286" s="74"/>
      <c r="O1286" s="81" t="s">
        <v>2181</v>
      </c>
      <c r="P1286" s="83">
        <v>42919.159062500003</v>
      </c>
      <c r="Q1286" s="81" t="s">
        <v>2194</v>
      </c>
      <c r="R1286" s="81"/>
      <c r="S1286" s="81"/>
      <c r="T1286" s="81" t="s">
        <v>3482</v>
      </c>
      <c r="U1286" s="83">
        <v>42919.159062500003</v>
      </c>
      <c r="V1286" s="85" t="s">
        <v>4765</v>
      </c>
      <c r="W1286" s="81"/>
      <c r="X1286" s="81"/>
      <c r="Y1286" s="84" t="s">
        <v>6765</v>
      </c>
      <c r="Z1286" s="81"/>
    </row>
    <row r="1287" spans="1:26" x14ac:dyDescent="0.25">
      <c r="A1287" s="66" t="s">
        <v>946</v>
      </c>
      <c r="B1287" s="66" t="s">
        <v>1677</v>
      </c>
      <c r="C1287" s="67"/>
      <c r="D1287" s="68"/>
      <c r="E1287" s="69"/>
      <c r="F1287" s="70"/>
      <c r="G1287" s="67"/>
      <c r="H1287" s="71"/>
      <c r="I1287" s="72"/>
      <c r="J1287" s="72"/>
      <c r="K1287" s="36"/>
      <c r="L1287" s="79">
        <v>1287</v>
      </c>
      <c r="M1287" s="79"/>
      <c r="N1287" s="74"/>
      <c r="O1287" s="81" t="s">
        <v>2181</v>
      </c>
      <c r="P1287" s="83">
        <v>42919.159108796295</v>
      </c>
      <c r="Q1287" s="81" t="s">
        <v>2201</v>
      </c>
      <c r="R1287" s="85" t="s">
        <v>3180</v>
      </c>
      <c r="S1287" s="81" t="s">
        <v>3409</v>
      </c>
      <c r="T1287" s="81" t="s">
        <v>3475</v>
      </c>
      <c r="U1287" s="83">
        <v>42919.159108796295</v>
      </c>
      <c r="V1287" s="85" t="s">
        <v>4766</v>
      </c>
      <c r="W1287" s="81"/>
      <c r="X1287" s="81"/>
      <c r="Y1287" s="84" t="s">
        <v>6766</v>
      </c>
      <c r="Z1287" s="81"/>
    </row>
    <row r="1288" spans="1:26" x14ac:dyDescent="0.25">
      <c r="A1288" s="66" t="s">
        <v>946</v>
      </c>
      <c r="B1288" s="66" t="s">
        <v>1678</v>
      </c>
      <c r="C1288" s="67"/>
      <c r="D1288" s="68"/>
      <c r="E1288" s="69"/>
      <c r="F1288" s="70"/>
      <c r="G1288" s="67"/>
      <c r="H1288" s="71"/>
      <c r="I1288" s="72"/>
      <c r="J1288" s="72"/>
      <c r="K1288" s="36"/>
      <c r="L1288" s="79">
        <v>1288</v>
      </c>
      <c r="M1288" s="79"/>
      <c r="N1288" s="74"/>
      <c r="O1288" s="81" t="s">
        <v>2181</v>
      </c>
      <c r="P1288" s="83">
        <v>42919.159108796295</v>
      </c>
      <c r="Q1288" s="81" t="s">
        <v>2201</v>
      </c>
      <c r="R1288" s="85" t="s">
        <v>3180</v>
      </c>
      <c r="S1288" s="81" t="s">
        <v>3409</v>
      </c>
      <c r="T1288" s="81" t="s">
        <v>3475</v>
      </c>
      <c r="U1288" s="83">
        <v>42919.159108796295</v>
      </c>
      <c r="V1288" s="85" t="s">
        <v>4766</v>
      </c>
      <c r="W1288" s="81"/>
      <c r="X1288" s="81"/>
      <c r="Y1288" s="84" t="s">
        <v>6766</v>
      </c>
      <c r="Z1288" s="81"/>
    </row>
    <row r="1289" spans="1:26" x14ac:dyDescent="0.25">
      <c r="A1289" s="66" t="s">
        <v>946</v>
      </c>
      <c r="B1289" s="66" t="s">
        <v>1672</v>
      </c>
      <c r="C1289" s="67"/>
      <c r="D1289" s="68"/>
      <c r="E1289" s="69"/>
      <c r="F1289" s="70"/>
      <c r="G1289" s="67"/>
      <c r="H1289" s="71"/>
      <c r="I1289" s="72"/>
      <c r="J1289" s="72"/>
      <c r="K1289" s="36"/>
      <c r="L1289" s="79">
        <v>1289</v>
      </c>
      <c r="M1289" s="79"/>
      <c r="N1289" s="74"/>
      <c r="O1289" s="81" t="s">
        <v>2181</v>
      </c>
      <c r="P1289" s="83">
        <v>42919.159108796295</v>
      </c>
      <c r="Q1289" s="81" t="s">
        <v>2201</v>
      </c>
      <c r="R1289" s="85" t="s">
        <v>3180</v>
      </c>
      <c r="S1289" s="81" t="s">
        <v>3409</v>
      </c>
      <c r="T1289" s="81" t="s">
        <v>3475</v>
      </c>
      <c r="U1289" s="83">
        <v>42919.159108796295</v>
      </c>
      <c r="V1289" s="85" t="s">
        <v>4766</v>
      </c>
      <c r="W1289" s="81"/>
      <c r="X1289" s="81"/>
      <c r="Y1289" s="84" t="s">
        <v>6766</v>
      </c>
      <c r="Z1289" s="81"/>
    </row>
    <row r="1290" spans="1:26" x14ac:dyDescent="0.25">
      <c r="A1290" s="66" t="s">
        <v>946</v>
      </c>
      <c r="B1290" s="66" t="s">
        <v>1225</v>
      </c>
      <c r="C1290" s="67"/>
      <c r="D1290" s="68"/>
      <c r="E1290" s="69"/>
      <c r="F1290" s="70"/>
      <c r="G1290" s="67"/>
      <c r="H1290" s="71"/>
      <c r="I1290" s="72"/>
      <c r="J1290" s="72"/>
      <c r="K1290" s="36"/>
      <c r="L1290" s="79">
        <v>1290</v>
      </c>
      <c r="M1290" s="79"/>
      <c r="N1290" s="74"/>
      <c r="O1290" s="81" t="s">
        <v>2181</v>
      </c>
      <c r="P1290" s="83">
        <v>42919.159108796295</v>
      </c>
      <c r="Q1290" s="81" t="s">
        <v>2201</v>
      </c>
      <c r="R1290" s="85" t="s">
        <v>3180</v>
      </c>
      <c r="S1290" s="81" t="s">
        <v>3409</v>
      </c>
      <c r="T1290" s="81" t="s">
        <v>3475</v>
      </c>
      <c r="U1290" s="83">
        <v>42919.159108796295</v>
      </c>
      <c r="V1290" s="85" t="s">
        <v>4766</v>
      </c>
      <c r="W1290" s="81"/>
      <c r="X1290" s="81"/>
      <c r="Y1290" s="84" t="s">
        <v>6766</v>
      </c>
      <c r="Z1290" s="81"/>
    </row>
    <row r="1291" spans="1:26" x14ac:dyDescent="0.25">
      <c r="A1291" s="66" t="s">
        <v>946</v>
      </c>
      <c r="B1291" s="66" t="s">
        <v>1679</v>
      </c>
      <c r="C1291" s="67"/>
      <c r="D1291" s="68"/>
      <c r="E1291" s="69"/>
      <c r="F1291" s="70"/>
      <c r="G1291" s="67"/>
      <c r="H1291" s="71"/>
      <c r="I1291" s="72"/>
      <c r="J1291" s="72"/>
      <c r="K1291" s="36"/>
      <c r="L1291" s="79">
        <v>1291</v>
      </c>
      <c r="M1291" s="79"/>
      <c r="N1291" s="74"/>
      <c r="O1291" s="81" t="s">
        <v>2181</v>
      </c>
      <c r="P1291" s="83">
        <v>42919.159108796295</v>
      </c>
      <c r="Q1291" s="81" t="s">
        <v>2201</v>
      </c>
      <c r="R1291" s="85" t="s">
        <v>3180</v>
      </c>
      <c r="S1291" s="81" t="s">
        <v>3409</v>
      </c>
      <c r="T1291" s="81" t="s">
        <v>3475</v>
      </c>
      <c r="U1291" s="83">
        <v>42919.159108796295</v>
      </c>
      <c r="V1291" s="85" t="s">
        <v>4766</v>
      </c>
      <c r="W1291" s="81"/>
      <c r="X1291" s="81"/>
      <c r="Y1291" s="84" t="s">
        <v>6766</v>
      </c>
      <c r="Z1291" s="81"/>
    </row>
    <row r="1292" spans="1:26" x14ac:dyDescent="0.25">
      <c r="A1292" s="66" t="s">
        <v>947</v>
      </c>
      <c r="B1292" s="66" t="s">
        <v>1827</v>
      </c>
      <c r="C1292" s="67"/>
      <c r="D1292" s="68"/>
      <c r="E1292" s="69"/>
      <c r="F1292" s="70"/>
      <c r="G1292" s="67"/>
      <c r="H1292" s="71"/>
      <c r="I1292" s="72"/>
      <c r="J1292" s="72"/>
      <c r="K1292" s="36"/>
      <c r="L1292" s="79">
        <v>1292</v>
      </c>
      <c r="M1292" s="79"/>
      <c r="N1292" s="74"/>
      <c r="O1292" s="81" t="s">
        <v>2181</v>
      </c>
      <c r="P1292" s="83">
        <v>42919.157754629632</v>
      </c>
      <c r="Q1292" s="81" t="s">
        <v>2571</v>
      </c>
      <c r="R1292" s="81"/>
      <c r="S1292" s="81"/>
      <c r="T1292" s="81" t="s">
        <v>3475</v>
      </c>
      <c r="U1292" s="83">
        <v>42919.157754629632</v>
      </c>
      <c r="V1292" s="85" t="s">
        <v>4767</v>
      </c>
      <c r="W1292" s="81"/>
      <c r="X1292" s="81"/>
      <c r="Y1292" s="84" t="s">
        <v>6767</v>
      </c>
      <c r="Z1292" s="81"/>
    </row>
    <row r="1293" spans="1:26" x14ac:dyDescent="0.25">
      <c r="A1293" s="66" t="s">
        <v>948</v>
      </c>
      <c r="B1293" s="66" t="s">
        <v>1664</v>
      </c>
      <c r="C1293" s="67"/>
      <c r="D1293" s="68"/>
      <c r="E1293" s="69"/>
      <c r="F1293" s="70"/>
      <c r="G1293" s="67"/>
      <c r="H1293" s="71"/>
      <c r="I1293" s="72"/>
      <c r="J1293" s="72"/>
      <c r="K1293" s="36"/>
      <c r="L1293" s="79">
        <v>1293</v>
      </c>
      <c r="M1293" s="79"/>
      <c r="N1293" s="74"/>
      <c r="O1293" s="81" t="s">
        <v>2181</v>
      </c>
      <c r="P1293" s="83">
        <v>42919.147060185183</v>
      </c>
      <c r="Q1293" s="81" t="s">
        <v>2719</v>
      </c>
      <c r="R1293" s="85" t="s">
        <v>3295</v>
      </c>
      <c r="S1293" s="81" t="s">
        <v>3412</v>
      </c>
      <c r="T1293" s="81" t="s">
        <v>3552</v>
      </c>
      <c r="U1293" s="83">
        <v>42919.147060185183</v>
      </c>
      <c r="V1293" s="85" t="s">
        <v>4768</v>
      </c>
      <c r="W1293" s="81"/>
      <c r="X1293" s="81"/>
      <c r="Y1293" s="84" t="s">
        <v>6768</v>
      </c>
      <c r="Z1293" s="81"/>
    </row>
    <row r="1294" spans="1:26" x14ac:dyDescent="0.25">
      <c r="A1294" s="66" t="s">
        <v>948</v>
      </c>
      <c r="B1294" s="66" t="s">
        <v>1672</v>
      </c>
      <c r="C1294" s="67"/>
      <c r="D1294" s="68"/>
      <c r="E1294" s="69"/>
      <c r="F1294" s="70"/>
      <c r="G1294" s="67"/>
      <c r="H1294" s="71"/>
      <c r="I1294" s="72"/>
      <c r="J1294" s="72"/>
      <c r="K1294" s="36"/>
      <c r="L1294" s="79">
        <v>1294</v>
      </c>
      <c r="M1294" s="79"/>
      <c r="N1294" s="74"/>
      <c r="O1294" s="81" t="s">
        <v>2181</v>
      </c>
      <c r="P1294" s="83">
        <v>42919.14739583333</v>
      </c>
      <c r="Q1294" s="81" t="s">
        <v>2194</v>
      </c>
      <c r="R1294" s="81"/>
      <c r="S1294" s="81"/>
      <c r="T1294" s="81" t="s">
        <v>3482</v>
      </c>
      <c r="U1294" s="83">
        <v>42919.14739583333</v>
      </c>
      <c r="V1294" s="85" t="s">
        <v>4769</v>
      </c>
      <c r="W1294" s="81"/>
      <c r="X1294" s="81"/>
      <c r="Y1294" s="84" t="s">
        <v>6769</v>
      </c>
      <c r="Z1294" s="81"/>
    </row>
    <row r="1295" spans="1:26" x14ac:dyDescent="0.25">
      <c r="A1295" s="66" t="s">
        <v>948</v>
      </c>
      <c r="B1295" s="66" t="s">
        <v>1803</v>
      </c>
      <c r="C1295" s="67"/>
      <c r="D1295" s="68"/>
      <c r="E1295" s="69"/>
      <c r="F1295" s="70"/>
      <c r="G1295" s="67"/>
      <c r="H1295" s="71"/>
      <c r="I1295" s="72"/>
      <c r="J1295" s="72"/>
      <c r="K1295" s="36"/>
      <c r="L1295" s="79">
        <v>1295</v>
      </c>
      <c r="M1295" s="79"/>
      <c r="N1295" s="74"/>
      <c r="O1295" s="81" t="s">
        <v>2181</v>
      </c>
      <c r="P1295" s="83">
        <v>42919.147743055553</v>
      </c>
      <c r="Q1295" s="81" t="s">
        <v>2720</v>
      </c>
      <c r="R1295" s="81"/>
      <c r="S1295" s="81"/>
      <c r="T1295" s="81" t="s">
        <v>3656</v>
      </c>
      <c r="U1295" s="83">
        <v>42919.147743055553</v>
      </c>
      <c r="V1295" s="85" t="s">
        <v>4770</v>
      </c>
      <c r="W1295" s="81"/>
      <c r="X1295" s="81"/>
      <c r="Y1295" s="84" t="s">
        <v>6770</v>
      </c>
      <c r="Z1295" s="81"/>
    </row>
    <row r="1296" spans="1:26" x14ac:dyDescent="0.25">
      <c r="A1296" s="66" t="s">
        <v>948</v>
      </c>
      <c r="B1296" s="66" t="s">
        <v>1661</v>
      </c>
      <c r="C1296" s="67"/>
      <c r="D1296" s="68"/>
      <c r="E1296" s="69"/>
      <c r="F1296" s="70"/>
      <c r="G1296" s="67"/>
      <c r="H1296" s="71"/>
      <c r="I1296" s="72"/>
      <c r="J1296" s="72"/>
      <c r="K1296" s="36"/>
      <c r="L1296" s="79">
        <v>1296</v>
      </c>
      <c r="M1296" s="79"/>
      <c r="N1296" s="74"/>
      <c r="O1296" s="81" t="s">
        <v>2181</v>
      </c>
      <c r="P1296" s="83">
        <v>42919.147789351853</v>
      </c>
      <c r="Q1296" s="81" t="s">
        <v>2454</v>
      </c>
      <c r="R1296" s="81"/>
      <c r="S1296" s="81"/>
      <c r="T1296" s="81" t="s">
        <v>3561</v>
      </c>
      <c r="U1296" s="83">
        <v>42919.147789351853</v>
      </c>
      <c r="V1296" s="85" t="s">
        <v>4771</v>
      </c>
      <c r="W1296" s="81"/>
      <c r="X1296" s="81"/>
      <c r="Y1296" s="84" t="s">
        <v>6771</v>
      </c>
      <c r="Z1296" s="81"/>
    </row>
    <row r="1297" spans="1:26" x14ac:dyDescent="0.25">
      <c r="A1297" s="66" t="s">
        <v>948</v>
      </c>
      <c r="B1297" s="66" t="s">
        <v>1664</v>
      </c>
      <c r="C1297" s="67"/>
      <c r="D1297" s="68"/>
      <c r="E1297" s="69"/>
      <c r="F1297" s="70"/>
      <c r="G1297" s="67"/>
      <c r="H1297" s="71"/>
      <c r="I1297" s="72"/>
      <c r="J1297" s="72"/>
      <c r="K1297" s="36"/>
      <c r="L1297" s="79">
        <v>1297</v>
      </c>
      <c r="M1297" s="79"/>
      <c r="N1297" s="74"/>
      <c r="O1297" s="81" t="s">
        <v>2181</v>
      </c>
      <c r="P1297" s="83">
        <v>42919.148912037039</v>
      </c>
      <c r="Q1297" s="81" t="s">
        <v>2721</v>
      </c>
      <c r="R1297" s="81"/>
      <c r="S1297" s="81"/>
      <c r="T1297" s="81" t="s">
        <v>3552</v>
      </c>
      <c r="U1297" s="83">
        <v>42919.148912037039</v>
      </c>
      <c r="V1297" s="85" t="s">
        <v>4772</v>
      </c>
      <c r="W1297" s="81"/>
      <c r="X1297" s="81"/>
      <c r="Y1297" s="84" t="s">
        <v>6772</v>
      </c>
      <c r="Z1297" s="81"/>
    </row>
    <row r="1298" spans="1:26" x14ac:dyDescent="0.25">
      <c r="A1298" s="66" t="s">
        <v>947</v>
      </c>
      <c r="B1298" s="66" t="s">
        <v>948</v>
      </c>
      <c r="C1298" s="67"/>
      <c r="D1298" s="68"/>
      <c r="E1298" s="69"/>
      <c r="F1298" s="70"/>
      <c r="G1298" s="67"/>
      <c r="H1298" s="71"/>
      <c r="I1298" s="72"/>
      <c r="J1298" s="72"/>
      <c r="K1298" s="36"/>
      <c r="L1298" s="79">
        <v>1298</v>
      </c>
      <c r="M1298" s="79"/>
      <c r="N1298" s="74"/>
      <c r="O1298" s="81" t="s">
        <v>2181</v>
      </c>
      <c r="P1298" s="83">
        <v>42919.159131944441</v>
      </c>
      <c r="Q1298" s="81" t="s">
        <v>2721</v>
      </c>
      <c r="R1298" s="81"/>
      <c r="S1298" s="81"/>
      <c r="T1298" s="81" t="s">
        <v>3552</v>
      </c>
      <c r="U1298" s="83">
        <v>42919.159131944441</v>
      </c>
      <c r="V1298" s="85" t="s">
        <v>4773</v>
      </c>
      <c r="W1298" s="81"/>
      <c r="X1298" s="81"/>
      <c r="Y1298" s="84" t="s">
        <v>6773</v>
      </c>
      <c r="Z1298" s="81"/>
    </row>
    <row r="1299" spans="1:26" x14ac:dyDescent="0.25">
      <c r="A1299" s="66" t="s">
        <v>947</v>
      </c>
      <c r="B1299" s="66" t="s">
        <v>1661</v>
      </c>
      <c r="C1299" s="67"/>
      <c r="D1299" s="68"/>
      <c r="E1299" s="69"/>
      <c r="F1299" s="70"/>
      <c r="G1299" s="67"/>
      <c r="H1299" s="71"/>
      <c r="I1299" s="72"/>
      <c r="J1299" s="72"/>
      <c r="K1299" s="36"/>
      <c r="L1299" s="79">
        <v>1299</v>
      </c>
      <c r="M1299" s="79"/>
      <c r="N1299" s="74"/>
      <c r="O1299" s="81" t="s">
        <v>2181</v>
      </c>
      <c r="P1299" s="83">
        <v>42919.15766203704</v>
      </c>
      <c r="Q1299" s="81" t="s">
        <v>2454</v>
      </c>
      <c r="R1299" s="81"/>
      <c r="S1299" s="81"/>
      <c r="T1299" s="81" t="s">
        <v>3561</v>
      </c>
      <c r="U1299" s="83">
        <v>42919.15766203704</v>
      </c>
      <c r="V1299" s="85" t="s">
        <v>4774</v>
      </c>
      <c r="W1299" s="81"/>
      <c r="X1299" s="81"/>
      <c r="Y1299" s="84" t="s">
        <v>6774</v>
      </c>
      <c r="Z1299" s="81"/>
    </row>
    <row r="1300" spans="1:26" x14ac:dyDescent="0.25">
      <c r="A1300" s="66" t="s">
        <v>947</v>
      </c>
      <c r="B1300" s="66" t="s">
        <v>1669</v>
      </c>
      <c r="C1300" s="67"/>
      <c r="D1300" s="68"/>
      <c r="E1300" s="69"/>
      <c r="F1300" s="70"/>
      <c r="G1300" s="67"/>
      <c r="H1300" s="71"/>
      <c r="I1300" s="72"/>
      <c r="J1300" s="72"/>
      <c r="K1300" s="36"/>
      <c r="L1300" s="79">
        <v>1300</v>
      </c>
      <c r="M1300" s="79"/>
      <c r="N1300" s="74"/>
      <c r="O1300" s="81" t="s">
        <v>2181</v>
      </c>
      <c r="P1300" s="83">
        <v>42919.157754629632</v>
      </c>
      <c r="Q1300" s="81" t="s">
        <v>2571</v>
      </c>
      <c r="R1300" s="81"/>
      <c r="S1300" s="81"/>
      <c r="T1300" s="81" t="s">
        <v>3475</v>
      </c>
      <c r="U1300" s="83">
        <v>42919.157754629632</v>
      </c>
      <c r="V1300" s="85" t="s">
        <v>4767</v>
      </c>
      <c r="W1300" s="81"/>
      <c r="X1300" s="81"/>
      <c r="Y1300" s="84" t="s">
        <v>6767</v>
      </c>
      <c r="Z1300" s="81"/>
    </row>
    <row r="1301" spans="1:26" x14ac:dyDescent="0.25">
      <c r="A1301" s="66" t="s">
        <v>947</v>
      </c>
      <c r="B1301" s="66" t="s">
        <v>1664</v>
      </c>
      <c r="C1301" s="67"/>
      <c r="D1301" s="68"/>
      <c r="E1301" s="69"/>
      <c r="F1301" s="70"/>
      <c r="G1301" s="67"/>
      <c r="H1301" s="71"/>
      <c r="I1301" s="72"/>
      <c r="J1301" s="72"/>
      <c r="K1301" s="36"/>
      <c r="L1301" s="79">
        <v>1301</v>
      </c>
      <c r="M1301" s="79"/>
      <c r="N1301" s="74"/>
      <c r="O1301" s="81" t="s">
        <v>2181</v>
      </c>
      <c r="P1301" s="83">
        <v>42919.157800925925</v>
      </c>
      <c r="Q1301" s="81" t="s">
        <v>2184</v>
      </c>
      <c r="R1301" s="81"/>
      <c r="S1301" s="81"/>
      <c r="T1301" s="81" t="s">
        <v>3476</v>
      </c>
      <c r="U1301" s="83">
        <v>42919.157800925925</v>
      </c>
      <c r="V1301" s="85" t="s">
        <v>4775</v>
      </c>
      <c r="W1301" s="81"/>
      <c r="X1301" s="81"/>
      <c r="Y1301" s="84" t="s">
        <v>6775</v>
      </c>
      <c r="Z1301" s="81"/>
    </row>
    <row r="1302" spans="1:26" x14ac:dyDescent="0.25">
      <c r="A1302" s="66" t="s">
        <v>947</v>
      </c>
      <c r="B1302" s="66" t="s">
        <v>1664</v>
      </c>
      <c r="C1302" s="67"/>
      <c r="D1302" s="68"/>
      <c r="E1302" s="69"/>
      <c r="F1302" s="70"/>
      <c r="G1302" s="67"/>
      <c r="H1302" s="71"/>
      <c r="I1302" s="72"/>
      <c r="J1302" s="72"/>
      <c r="K1302" s="36"/>
      <c r="L1302" s="79">
        <v>1302</v>
      </c>
      <c r="M1302" s="79"/>
      <c r="N1302" s="74"/>
      <c r="O1302" s="81" t="s">
        <v>2181</v>
      </c>
      <c r="P1302" s="83">
        <v>42919.159131944441</v>
      </c>
      <c r="Q1302" s="81" t="s">
        <v>2721</v>
      </c>
      <c r="R1302" s="81"/>
      <c r="S1302" s="81"/>
      <c r="T1302" s="81" t="s">
        <v>3552</v>
      </c>
      <c r="U1302" s="83">
        <v>42919.159131944441</v>
      </c>
      <c r="V1302" s="85" t="s">
        <v>4773</v>
      </c>
      <c r="W1302" s="81"/>
      <c r="X1302" s="81"/>
      <c r="Y1302" s="84" t="s">
        <v>6773</v>
      </c>
      <c r="Z1302" s="81"/>
    </row>
    <row r="1303" spans="1:26" x14ac:dyDescent="0.25">
      <c r="A1303" s="66" t="s">
        <v>949</v>
      </c>
      <c r="B1303" s="66" t="s">
        <v>2011</v>
      </c>
      <c r="C1303" s="67"/>
      <c r="D1303" s="68"/>
      <c r="E1303" s="69"/>
      <c r="F1303" s="70"/>
      <c r="G1303" s="67"/>
      <c r="H1303" s="71"/>
      <c r="I1303" s="72"/>
      <c r="J1303" s="72"/>
      <c r="K1303" s="36"/>
      <c r="L1303" s="79">
        <v>1303</v>
      </c>
      <c r="M1303" s="79"/>
      <c r="N1303" s="74"/>
      <c r="O1303" s="81" t="s">
        <v>2181</v>
      </c>
      <c r="P1303" s="83">
        <v>42919.159143518518</v>
      </c>
      <c r="Q1303" s="81" t="s">
        <v>2722</v>
      </c>
      <c r="R1303" s="81"/>
      <c r="S1303" s="81"/>
      <c r="T1303" s="81" t="s">
        <v>3475</v>
      </c>
      <c r="U1303" s="83">
        <v>42919.159143518518</v>
      </c>
      <c r="V1303" s="85" t="s">
        <v>4776</v>
      </c>
      <c r="W1303" s="81"/>
      <c r="X1303" s="81"/>
      <c r="Y1303" s="84" t="s">
        <v>6776</v>
      </c>
      <c r="Z1303" s="81"/>
    </row>
    <row r="1304" spans="1:26" x14ac:dyDescent="0.25">
      <c r="A1304" s="66" t="s">
        <v>950</v>
      </c>
      <c r="B1304" s="66" t="s">
        <v>1443</v>
      </c>
      <c r="C1304" s="67"/>
      <c r="D1304" s="68"/>
      <c r="E1304" s="69"/>
      <c r="F1304" s="70"/>
      <c r="G1304" s="67"/>
      <c r="H1304" s="71"/>
      <c r="I1304" s="72"/>
      <c r="J1304" s="72"/>
      <c r="K1304" s="36"/>
      <c r="L1304" s="79">
        <v>1304</v>
      </c>
      <c r="M1304" s="79"/>
      <c r="N1304" s="74"/>
      <c r="O1304" s="81" t="s">
        <v>2181</v>
      </c>
      <c r="P1304" s="83">
        <v>42919.159155092595</v>
      </c>
      <c r="Q1304" s="81" t="s">
        <v>2608</v>
      </c>
      <c r="R1304" s="81"/>
      <c r="S1304" s="81"/>
      <c r="T1304" s="81" t="s">
        <v>3609</v>
      </c>
      <c r="U1304" s="83">
        <v>42919.159155092595</v>
      </c>
      <c r="V1304" s="85" t="s">
        <v>4777</v>
      </c>
      <c r="W1304" s="81"/>
      <c r="X1304" s="81"/>
      <c r="Y1304" s="84" t="s">
        <v>6777</v>
      </c>
      <c r="Z1304" s="81"/>
    </row>
    <row r="1305" spans="1:26" x14ac:dyDescent="0.25">
      <c r="A1305" s="66" t="s">
        <v>951</v>
      </c>
      <c r="B1305" s="66" t="s">
        <v>2012</v>
      </c>
      <c r="C1305" s="67"/>
      <c r="D1305" s="68"/>
      <c r="E1305" s="69"/>
      <c r="F1305" s="70"/>
      <c r="G1305" s="67"/>
      <c r="H1305" s="71"/>
      <c r="I1305" s="72"/>
      <c r="J1305" s="72"/>
      <c r="K1305" s="36"/>
      <c r="L1305" s="79">
        <v>1305</v>
      </c>
      <c r="M1305" s="79"/>
      <c r="N1305" s="74"/>
      <c r="O1305" s="81" t="s">
        <v>2182</v>
      </c>
      <c r="P1305" s="83">
        <v>42919.159166666665</v>
      </c>
      <c r="Q1305" s="81" t="s">
        <v>2723</v>
      </c>
      <c r="R1305" s="81"/>
      <c r="S1305" s="81"/>
      <c r="T1305" s="81" t="s">
        <v>3657</v>
      </c>
      <c r="U1305" s="83">
        <v>42919.159166666665</v>
      </c>
      <c r="V1305" s="85" t="s">
        <v>4778</v>
      </c>
      <c r="W1305" s="81"/>
      <c r="X1305" s="81"/>
      <c r="Y1305" s="84" t="s">
        <v>6778</v>
      </c>
      <c r="Z1305" s="84" t="s">
        <v>7810</v>
      </c>
    </row>
    <row r="1306" spans="1:26" x14ac:dyDescent="0.25">
      <c r="A1306" s="66" t="s">
        <v>952</v>
      </c>
      <c r="B1306" s="66" t="s">
        <v>1973</v>
      </c>
      <c r="C1306" s="67"/>
      <c r="D1306" s="68"/>
      <c r="E1306" s="69"/>
      <c r="F1306" s="70"/>
      <c r="G1306" s="67"/>
      <c r="H1306" s="71"/>
      <c r="I1306" s="72"/>
      <c r="J1306" s="72"/>
      <c r="K1306" s="36"/>
      <c r="L1306" s="79">
        <v>1306</v>
      </c>
      <c r="M1306" s="79"/>
      <c r="N1306" s="74"/>
      <c r="O1306" s="81" t="s">
        <v>2181</v>
      </c>
      <c r="P1306" s="83">
        <v>42919.159178240741</v>
      </c>
      <c r="Q1306" s="81" t="s">
        <v>2662</v>
      </c>
      <c r="R1306" s="81"/>
      <c r="S1306" s="81"/>
      <c r="T1306" s="81" t="s">
        <v>3635</v>
      </c>
      <c r="U1306" s="83">
        <v>42919.159178240741</v>
      </c>
      <c r="V1306" s="85" t="s">
        <v>4779</v>
      </c>
      <c r="W1306" s="81"/>
      <c r="X1306" s="81"/>
      <c r="Y1306" s="84" t="s">
        <v>6779</v>
      </c>
      <c r="Z1306" s="81"/>
    </row>
    <row r="1307" spans="1:26" x14ac:dyDescent="0.25">
      <c r="A1307" s="66" t="s">
        <v>953</v>
      </c>
      <c r="B1307" s="66" t="s">
        <v>1971</v>
      </c>
      <c r="C1307" s="67"/>
      <c r="D1307" s="68"/>
      <c r="E1307" s="69"/>
      <c r="F1307" s="70"/>
      <c r="G1307" s="67"/>
      <c r="H1307" s="71"/>
      <c r="I1307" s="72"/>
      <c r="J1307" s="72"/>
      <c r="K1307" s="36"/>
      <c r="L1307" s="79">
        <v>1307</v>
      </c>
      <c r="M1307" s="79"/>
      <c r="N1307" s="74"/>
      <c r="O1307" s="81" t="s">
        <v>2181</v>
      </c>
      <c r="P1307" s="83">
        <v>42919.159189814818</v>
      </c>
      <c r="Q1307" s="81" t="s">
        <v>2724</v>
      </c>
      <c r="R1307" s="85" t="s">
        <v>3296</v>
      </c>
      <c r="S1307" s="81" t="s">
        <v>3412</v>
      </c>
      <c r="T1307" s="81" t="s">
        <v>3475</v>
      </c>
      <c r="U1307" s="83">
        <v>42919.159189814818</v>
      </c>
      <c r="V1307" s="85" t="s">
        <v>4780</v>
      </c>
      <c r="W1307" s="81"/>
      <c r="X1307" s="81"/>
      <c r="Y1307" s="84" t="s">
        <v>6780</v>
      </c>
      <c r="Z1307" s="81"/>
    </row>
    <row r="1308" spans="1:26" x14ac:dyDescent="0.25">
      <c r="A1308" s="66" t="s">
        <v>953</v>
      </c>
      <c r="B1308" s="66" t="s">
        <v>2013</v>
      </c>
      <c r="C1308" s="67"/>
      <c r="D1308" s="68"/>
      <c r="E1308" s="69"/>
      <c r="F1308" s="70"/>
      <c r="G1308" s="67"/>
      <c r="H1308" s="71"/>
      <c r="I1308" s="72"/>
      <c r="J1308" s="72"/>
      <c r="K1308" s="36"/>
      <c r="L1308" s="79">
        <v>1308</v>
      </c>
      <c r="M1308" s="79"/>
      <c r="N1308" s="74"/>
      <c r="O1308" s="81" t="s">
        <v>2181</v>
      </c>
      <c r="P1308" s="83">
        <v>42919.159189814818</v>
      </c>
      <c r="Q1308" s="81" t="s">
        <v>2724</v>
      </c>
      <c r="R1308" s="85" t="s">
        <v>3296</v>
      </c>
      <c r="S1308" s="81" t="s">
        <v>3412</v>
      </c>
      <c r="T1308" s="81" t="s">
        <v>3475</v>
      </c>
      <c r="U1308" s="83">
        <v>42919.159189814818</v>
      </c>
      <c r="V1308" s="85" t="s">
        <v>4780</v>
      </c>
      <c r="W1308" s="81"/>
      <c r="X1308" s="81"/>
      <c r="Y1308" s="84" t="s">
        <v>6780</v>
      </c>
      <c r="Z1308" s="81"/>
    </row>
    <row r="1309" spans="1:26" x14ac:dyDescent="0.25">
      <c r="A1309" s="66" t="s">
        <v>954</v>
      </c>
      <c r="B1309" s="66" t="s">
        <v>1776</v>
      </c>
      <c r="C1309" s="67"/>
      <c r="D1309" s="68"/>
      <c r="E1309" s="69"/>
      <c r="F1309" s="70"/>
      <c r="G1309" s="67"/>
      <c r="H1309" s="71"/>
      <c r="I1309" s="72"/>
      <c r="J1309" s="72"/>
      <c r="K1309" s="36"/>
      <c r="L1309" s="79">
        <v>1309</v>
      </c>
      <c r="M1309" s="79"/>
      <c r="N1309" s="74"/>
      <c r="O1309" s="81" t="s">
        <v>2181</v>
      </c>
      <c r="P1309" s="83">
        <v>42919.159189814818</v>
      </c>
      <c r="Q1309" s="81" t="s">
        <v>2321</v>
      </c>
      <c r="R1309" s="81"/>
      <c r="S1309" s="81"/>
      <c r="T1309" s="81" t="s">
        <v>3534</v>
      </c>
      <c r="U1309" s="83">
        <v>42919.159189814818</v>
      </c>
      <c r="V1309" s="85" t="s">
        <v>4781</v>
      </c>
      <c r="W1309" s="81"/>
      <c r="X1309" s="81"/>
      <c r="Y1309" s="84" t="s">
        <v>6781</v>
      </c>
      <c r="Z1309" s="81"/>
    </row>
    <row r="1310" spans="1:26" x14ac:dyDescent="0.25">
      <c r="A1310" s="66" t="s">
        <v>955</v>
      </c>
      <c r="B1310" s="66" t="s">
        <v>2014</v>
      </c>
      <c r="C1310" s="67"/>
      <c r="D1310" s="68"/>
      <c r="E1310" s="69"/>
      <c r="F1310" s="70"/>
      <c r="G1310" s="67"/>
      <c r="H1310" s="71"/>
      <c r="I1310" s="72"/>
      <c r="J1310" s="72"/>
      <c r="K1310" s="36"/>
      <c r="L1310" s="79">
        <v>1310</v>
      </c>
      <c r="M1310" s="79"/>
      <c r="N1310" s="74"/>
      <c r="O1310" s="81" t="s">
        <v>2181</v>
      </c>
      <c r="P1310" s="83">
        <v>42919.159201388888</v>
      </c>
      <c r="Q1310" s="81" t="s">
        <v>2725</v>
      </c>
      <c r="R1310" s="85" t="s">
        <v>3297</v>
      </c>
      <c r="S1310" s="81" t="s">
        <v>3451</v>
      </c>
      <c r="T1310" s="81" t="s">
        <v>3658</v>
      </c>
      <c r="U1310" s="83">
        <v>42919.159201388888</v>
      </c>
      <c r="V1310" s="85" t="s">
        <v>4782</v>
      </c>
      <c r="W1310" s="81"/>
      <c r="X1310" s="81"/>
      <c r="Y1310" s="84" t="s">
        <v>6782</v>
      </c>
      <c r="Z1310" s="81"/>
    </row>
    <row r="1311" spans="1:26" x14ac:dyDescent="0.25">
      <c r="A1311" s="66" t="s">
        <v>956</v>
      </c>
      <c r="B1311" s="66" t="s">
        <v>1099</v>
      </c>
      <c r="C1311" s="67"/>
      <c r="D1311" s="68"/>
      <c r="E1311" s="69"/>
      <c r="F1311" s="70"/>
      <c r="G1311" s="67"/>
      <c r="H1311" s="71"/>
      <c r="I1311" s="72"/>
      <c r="J1311" s="72"/>
      <c r="K1311" s="36"/>
      <c r="L1311" s="79">
        <v>1311</v>
      </c>
      <c r="M1311" s="79"/>
      <c r="N1311" s="74"/>
      <c r="O1311" s="81" t="s">
        <v>2181</v>
      </c>
      <c r="P1311" s="83">
        <v>42919.159247685187</v>
      </c>
      <c r="Q1311" s="81" t="s">
        <v>2726</v>
      </c>
      <c r="R1311" s="81"/>
      <c r="S1311" s="81"/>
      <c r="T1311" s="81" t="s">
        <v>3659</v>
      </c>
      <c r="U1311" s="83">
        <v>42919.159247685187</v>
      </c>
      <c r="V1311" s="85" t="s">
        <v>4783</v>
      </c>
      <c r="W1311" s="81"/>
      <c r="X1311" s="81"/>
      <c r="Y1311" s="84" t="s">
        <v>6783</v>
      </c>
      <c r="Z1311" s="81"/>
    </row>
    <row r="1312" spans="1:26" x14ac:dyDescent="0.25">
      <c r="A1312" s="66" t="s">
        <v>957</v>
      </c>
      <c r="B1312" s="66" t="s">
        <v>957</v>
      </c>
      <c r="C1312" s="67"/>
      <c r="D1312" s="68"/>
      <c r="E1312" s="69"/>
      <c r="F1312" s="70"/>
      <c r="G1312" s="67"/>
      <c r="H1312" s="71"/>
      <c r="I1312" s="72"/>
      <c r="J1312" s="72"/>
      <c r="K1312" s="36"/>
      <c r="L1312" s="79">
        <v>1312</v>
      </c>
      <c r="M1312" s="79"/>
      <c r="N1312" s="74"/>
      <c r="O1312" s="81" t="s">
        <v>179</v>
      </c>
      <c r="P1312" s="83">
        <v>42919.15929398148</v>
      </c>
      <c r="Q1312" s="81" t="s">
        <v>2727</v>
      </c>
      <c r="R1312" s="81"/>
      <c r="S1312" s="81"/>
      <c r="T1312" s="81" t="s">
        <v>3475</v>
      </c>
      <c r="U1312" s="83">
        <v>42919.15929398148</v>
      </c>
      <c r="V1312" s="85" t="s">
        <v>4784</v>
      </c>
      <c r="W1312" s="81"/>
      <c r="X1312" s="81"/>
      <c r="Y1312" s="84" t="s">
        <v>6784</v>
      </c>
      <c r="Z1312" s="81"/>
    </row>
    <row r="1313" spans="1:26" x14ac:dyDescent="0.25">
      <c r="A1313" s="66" t="s">
        <v>958</v>
      </c>
      <c r="B1313" s="66" t="s">
        <v>1700</v>
      </c>
      <c r="C1313" s="67"/>
      <c r="D1313" s="68"/>
      <c r="E1313" s="69"/>
      <c r="F1313" s="70"/>
      <c r="G1313" s="67"/>
      <c r="H1313" s="71"/>
      <c r="I1313" s="72"/>
      <c r="J1313" s="72"/>
      <c r="K1313" s="36"/>
      <c r="L1313" s="79">
        <v>1313</v>
      </c>
      <c r="M1313" s="79"/>
      <c r="N1313" s="74"/>
      <c r="O1313" s="81" t="s">
        <v>2181</v>
      </c>
      <c r="P1313" s="83">
        <v>42919.157997685186</v>
      </c>
      <c r="Q1313" s="81" t="s">
        <v>2232</v>
      </c>
      <c r="R1313" s="81"/>
      <c r="S1313" s="81"/>
      <c r="T1313" s="81" t="s">
        <v>3500</v>
      </c>
      <c r="U1313" s="83">
        <v>42919.157997685186</v>
      </c>
      <c r="V1313" s="85" t="s">
        <v>4785</v>
      </c>
      <c r="W1313" s="81"/>
      <c r="X1313" s="81"/>
      <c r="Y1313" s="84" t="s">
        <v>6785</v>
      </c>
      <c r="Z1313" s="81"/>
    </row>
    <row r="1314" spans="1:26" x14ac:dyDescent="0.25">
      <c r="A1314" s="66" t="s">
        <v>958</v>
      </c>
      <c r="B1314" s="66" t="s">
        <v>1701</v>
      </c>
      <c r="C1314" s="67"/>
      <c r="D1314" s="68"/>
      <c r="E1314" s="69"/>
      <c r="F1314" s="70"/>
      <c r="G1314" s="67"/>
      <c r="H1314" s="71"/>
      <c r="I1314" s="72"/>
      <c r="J1314" s="72"/>
      <c r="K1314" s="36"/>
      <c r="L1314" s="79">
        <v>1314</v>
      </c>
      <c r="M1314" s="79"/>
      <c r="N1314" s="74"/>
      <c r="O1314" s="81" t="s">
        <v>2181</v>
      </c>
      <c r="P1314" s="83">
        <v>42919.158506944441</v>
      </c>
      <c r="Q1314" s="81" t="s">
        <v>2233</v>
      </c>
      <c r="R1314" s="81"/>
      <c r="S1314" s="81"/>
      <c r="T1314" s="81" t="s">
        <v>3475</v>
      </c>
      <c r="U1314" s="83">
        <v>42919.158506944441</v>
      </c>
      <c r="V1314" s="85" t="s">
        <v>4786</v>
      </c>
      <c r="W1314" s="81"/>
      <c r="X1314" s="81"/>
      <c r="Y1314" s="84" t="s">
        <v>6786</v>
      </c>
      <c r="Z1314" s="81"/>
    </row>
    <row r="1315" spans="1:26" x14ac:dyDescent="0.25">
      <c r="A1315" s="66" t="s">
        <v>958</v>
      </c>
      <c r="B1315" s="66" t="s">
        <v>1702</v>
      </c>
      <c r="C1315" s="67"/>
      <c r="D1315" s="68"/>
      <c r="E1315" s="69"/>
      <c r="F1315" s="70"/>
      <c r="G1315" s="67"/>
      <c r="H1315" s="71"/>
      <c r="I1315" s="72"/>
      <c r="J1315" s="72"/>
      <c r="K1315" s="36"/>
      <c r="L1315" s="79">
        <v>1315</v>
      </c>
      <c r="M1315" s="79"/>
      <c r="N1315" s="74"/>
      <c r="O1315" s="81" t="s">
        <v>2181</v>
      </c>
      <c r="P1315" s="83">
        <v>42919.15929398148</v>
      </c>
      <c r="Q1315" s="81" t="s">
        <v>2234</v>
      </c>
      <c r="R1315" s="81"/>
      <c r="S1315" s="81"/>
      <c r="T1315" s="81" t="s">
        <v>3475</v>
      </c>
      <c r="U1315" s="83">
        <v>42919.15929398148</v>
      </c>
      <c r="V1315" s="85" t="s">
        <v>4787</v>
      </c>
      <c r="W1315" s="81"/>
      <c r="X1315" s="81"/>
      <c r="Y1315" s="84" t="s">
        <v>6787</v>
      </c>
      <c r="Z1315" s="81"/>
    </row>
    <row r="1316" spans="1:26" x14ac:dyDescent="0.25">
      <c r="A1316" s="66" t="s">
        <v>958</v>
      </c>
      <c r="B1316" s="66" t="s">
        <v>1698</v>
      </c>
      <c r="C1316" s="67"/>
      <c r="D1316" s="68"/>
      <c r="E1316" s="69"/>
      <c r="F1316" s="70"/>
      <c r="G1316" s="67"/>
      <c r="H1316" s="71"/>
      <c r="I1316" s="72"/>
      <c r="J1316" s="72"/>
      <c r="K1316" s="36"/>
      <c r="L1316" s="79">
        <v>1316</v>
      </c>
      <c r="M1316" s="79"/>
      <c r="N1316" s="74"/>
      <c r="O1316" s="81" t="s">
        <v>2181</v>
      </c>
      <c r="P1316" s="83">
        <v>42919.157997685186</v>
      </c>
      <c r="Q1316" s="81" t="s">
        <v>2232</v>
      </c>
      <c r="R1316" s="81"/>
      <c r="S1316" s="81"/>
      <c r="T1316" s="81" t="s">
        <v>3500</v>
      </c>
      <c r="U1316" s="83">
        <v>42919.157997685186</v>
      </c>
      <c r="V1316" s="85" t="s">
        <v>4785</v>
      </c>
      <c r="W1316" s="81"/>
      <c r="X1316" s="81"/>
      <c r="Y1316" s="84" t="s">
        <v>6785</v>
      </c>
      <c r="Z1316" s="81"/>
    </row>
    <row r="1317" spans="1:26" x14ac:dyDescent="0.25">
      <c r="A1317" s="66" t="s">
        <v>958</v>
      </c>
      <c r="B1317" s="66" t="s">
        <v>1699</v>
      </c>
      <c r="C1317" s="67"/>
      <c r="D1317" s="68"/>
      <c r="E1317" s="69"/>
      <c r="F1317" s="70"/>
      <c r="G1317" s="67"/>
      <c r="H1317" s="71"/>
      <c r="I1317" s="72"/>
      <c r="J1317" s="72"/>
      <c r="K1317" s="36"/>
      <c r="L1317" s="79">
        <v>1317</v>
      </c>
      <c r="M1317" s="79"/>
      <c r="N1317" s="74"/>
      <c r="O1317" s="81" t="s">
        <v>2181</v>
      </c>
      <c r="P1317" s="83">
        <v>42919.157997685186</v>
      </c>
      <c r="Q1317" s="81" t="s">
        <v>2232</v>
      </c>
      <c r="R1317" s="81"/>
      <c r="S1317" s="81"/>
      <c r="T1317" s="81" t="s">
        <v>3500</v>
      </c>
      <c r="U1317" s="83">
        <v>42919.157997685186</v>
      </c>
      <c r="V1317" s="85" t="s">
        <v>4785</v>
      </c>
      <c r="W1317" s="81"/>
      <c r="X1317" s="81"/>
      <c r="Y1317" s="84" t="s">
        <v>6785</v>
      </c>
      <c r="Z1317" s="81"/>
    </row>
    <row r="1318" spans="1:26" x14ac:dyDescent="0.25">
      <c r="A1318" s="66" t="s">
        <v>958</v>
      </c>
      <c r="B1318" s="66" t="s">
        <v>1698</v>
      </c>
      <c r="C1318" s="67"/>
      <c r="D1318" s="68"/>
      <c r="E1318" s="69"/>
      <c r="F1318" s="70"/>
      <c r="G1318" s="67"/>
      <c r="H1318" s="71"/>
      <c r="I1318" s="72"/>
      <c r="J1318" s="72"/>
      <c r="K1318" s="36"/>
      <c r="L1318" s="79">
        <v>1318</v>
      </c>
      <c r="M1318" s="79"/>
      <c r="N1318" s="74"/>
      <c r="O1318" s="81" t="s">
        <v>2181</v>
      </c>
      <c r="P1318" s="83">
        <v>42919.158506944441</v>
      </c>
      <c r="Q1318" s="81" t="s">
        <v>2233</v>
      </c>
      <c r="R1318" s="81"/>
      <c r="S1318" s="81"/>
      <c r="T1318" s="81" t="s">
        <v>3475</v>
      </c>
      <c r="U1318" s="83">
        <v>42919.158506944441</v>
      </c>
      <c r="V1318" s="85" t="s">
        <v>4786</v>
      </c>
      <c r="W1318" s="81"/>
      <c r="X1318" s="81"/>
      <c r="Y1318" s="84" t="s">
        <v>6786</v>
      </c>
      <c r="Z1318" s="81"/>
    </row>
    <row r="1319" spans="1:26" x14ac:dyDescent="0.25">
      <c r="A1319" s="66" t="s">
        <v>958</v>
      </c>
      <c r="B1319" s="66" t="s">
        <v>1699</v>
      </c>
      <c r="C1319" s="67"/>
      <c r="D1319" s="68"/>
      <c r="E1319" s="69"/>
      <c r="F1319" s="70"/>
      <c r="G1319" s="67"/>
      <c r="H1319" s="71"/>
      <c r="I1319" s="72"/>
      <c r="J1319" s="72"/>
      <c r="K1319" s="36"/>
      <c r="L1319" s="79">
        <v>1319</v>
      </c>
      <c r="M1319" s="79"/>
      <c r="N1319" s="74"/>
      <c r="O1319" s="81" t="s">
        <v>2181</v>
      </c>
      <c r="P1319" s="83">
        <v>42919.158506944441</v>
      </c>
      <c r="Q1319" s="81" t="s">
        <v>2233</v>
      </c>
      <c r="R1319" s="81"/>
      <c r="S1319" s="81"/>
      <c r="T1319" s="81" t="s">
        <v>3475</v>
      </c>
      <c r="U1319" s="83">
        <v>42919.158506944441</v>
      </c>
      <c r="V1319" s="85" t="s">
        <v>4786</v>
      </c>
      <c r="W1319" s="81"/>
      <c r="X1319" s="81"/>
      <c r="Y1319" s="84" t="s">
        <v>6786</v>
      </c>
      <c r="Z1319" s="81"/>
    </row>
    <row r="1320" spans="1:26" x14ac:dyDescent="0.25">
      <c r="A1320" s="66" t="s">
        <v>958</v>
      </c>
      <c r="B1320" s="66" t="s">
        <v>1698</v>
      </c>
      <c r="C1320" s="67"/>
      <c r="D1320" s="68"/>
      <c r="E1320" s="69"/>
      <c r="F1320" s="70"/>
      <c r="G1320" s="67"/>
      <c r="H1320" s="71"/>
      <c r="I1320" s="72"/>
      <c r="J1320" s="72"/>
      <c r="K1320" s="36"/>
      <c r="L1320" s="79">
        <v>1320</v>
      </c>
      <c r="M1320" s="79"/>
      <c r="N1320" s="74"/>
      <c r="O1320" s="81" t="s">
        <v>2181</v>
      </c>
      <c r="P1320" s="83">
        <v>42919.15929398148</v>
      </c>
      <c r="Q1320" s="81" t="s">
        <v>2234</v>
      </c>
      <c r="R1320" s="81"/>
      <c r="S1320" s="81"/>
      <c r="T1320" s="81" t="s">
        <v>3475</v>
      </c>
      <c r="U1320" s="83">
        <v>42919.15929398148</v>
      </c>
      <c r="V1320" s="85" t="s">
        <v>4787</v>
      </c>
      <c r="W1320" s="81"/>
      <c r="X1320" s="81"/>
      <c r="Y1320" s="84" t="s">
        <v>6787</v>
      </c>
      <c r="Z1320" s="81"/>
    </row>
    <row r="1321" spans="1:26" x14ac:dyDescent="0.25">
      <c r="A1321" s="66" t="s">
        <v>958</v>
      </c>
      <c r="B1321" s="66" t="s">
        <v>1699</v>
      </c>
      <c r="C1321" s="67"/>
      <c r="D1321" s="68"/>
      <c r="E1321" s="69"/>
      <c r="F1321" s="70"/>
      <c r="G1321" s="67"/>
      <c r="H1321" s="71"/>
      <c r="I1321" s="72"/>
      <c r="J1321" s="72"/>
      <c r="K1321" s="36"/>
      <c r="L1321" s="79">
        <v>1321</v>
      </c>
      <c r="M1321" s="79"/>
      <c r="N1321" s="74"/>
      <c r="O1321" s="81" t="s">
        <v>2181</v>
      </c>
      <c r="P1321" s="83">
        <v>42919.15929398148</v>
      </c>
      <c r="Q1321" s="81" t="s">
        <v>2234</v>
      </c>
      <c r="R1321" s="81"/>
      <c r="S1321" s="81"/>
      <c r="T1321" s="81" t="s">
        <v>3475</v>
      </c>
      <c r="U1321" s="83">
        <v>42919.15929398148</v>
      </c>
      <c r="V1321" s="85" t="s">
        <v>4787</v>
      </c>
      <c r="W1321" s="81"/>
      <c r="X1321" s="81"/>
      <c r="Y1321" s="84" t="s">
        <v>6787</v>
      </c>
      <c r="Z1321" s="81"/>
    </row>
    <row r="1322" spans="1:26" x14ac:dyDescent="0.25">
      <c r="A1322" s="66" t="s">
        <v>959</v>
      </c>
      <c r="B1322" s="66" t="s">
        <v>2015</v>
      </c>
      <c r="C1322" s="67"/>
      <c r="D1322" s="68"/>
      <c r="E1322" s="69"/>
      <c r="F1322" s="70"/>
      <c r="G1322" s="67"/>
      <c r="H1322" s="71"/>
      <c r="I1322" s="72"/>
      <c r="J1322" s="72"/>
      <c r="K1322" s="36"/>
      <c r="L1322" s="79">
        <v>1322</v>
      </c>
      <c r="M1322" s="79"/>
      <c r="N1322" s="74"/>
      <c r="O1322" s="81" t="s">
        <v>2181</v>
      </c>
      <c r="P1322" s="83">
        <v>42919.159317129626</v>
      </c>
      <c r="Q1322" s="81" t="s">
        <v>2728</v>
      </c>
      <c r="R1322" s="81"/>
      <c r="S1322" s="81"/>
      <c r="T1322" s="81" t="s">
        <v>3660</v>
      </c>
      <c r="U1322" s="83">
        <v>42919.159317129626</v>
      </c>
      <c r="V1322" s="85" t="s">
        <v>4788</v>
      </c>
      <c r="W1322" s="81"/>
      <c r="X1322" s="81"/>
      <c r="Y1322" s="84" t="s">
        <v>6788</v>
      </c>
      <c r="Z1322" s="81"/>
    </row>
    <row r="1323" spans="1:26" x14ac:dyDescent="0.25">
      <c r="A1323" s="66" t="s">
        <v>960</v>
      </c>
      <c r="B1323" s="66" t="s">
        <v>1672</v>
      </c>
      <c r="C1323" s="67"/>
      <c r="D1323" s="68"/>
      <c r="E1323" s="69"/>
      <c r="F1323" s="70"/>
      <c r="G1323" s="67"/>
      <c r="H1323" s="71"/>
      <c r="I1323" s="72"/>
      <c r="J1323" s="72"/>
      <c r="K1323" s="36"/>
      <c r="L1323" s="79">
        <v>1323</v>
      </c>
      <c r="M1323" s="79"/>
      <c r="N1323" s="74"/>
      <c r="O1323" s="81" t="s">
        <v>2181</v>
      </c>
      <c r="P1323" s="83">
        <v>42919.15934027778</v>
      </c>
      <c r="Q1323" s="81" t="s">
        <v>2194</v>
      </c>
      <c r="R1323" s="81"/>
      <c r="S1323" s="81"/>
      <c r="T1323" s="81" t="s">
        <v>3482</v>
      </c>
      <c r="U1323" s="83">
        <v>42919.15934027778</v>
      </c>
      <c r="V1323" s="85" t="s">
        <v>4789</v>
      </c>
      <c r="W1323" s="81"/>
      <c r="X1323" s="81"/>
      <c r="Y1323" s="84" t="s">
        <v>6789</v>
      </c>
      <c r="Z1323" s="81"/>
    </row>
    <row r="1324" spans="1:26" x14ac:dyDescent="0.25">
      <c r="A1324" s="66" t="s">
        <v>746</v>
      </c>
      <c r="B1324" s="66" t="s">
        <v>746</v>
      </c>
      <c r="C1324" s="67"/>
      <c r="D1324" s="68"/>
      <c r="E1324" s="69"/>
      <c r="F1324" s="70"/>
      <c r="G1324" s="67"/>
      <c r="H1324" s="71"/>
      <c r="I1324" s="72"/>
      <c r="J1324" s="72"/>
      <c r="K1324" s="36"/>
      <c r="L1324" s="79">
        <v>1324</v>
      </c>
      <c r="M1324" s="79"/>
      <c r="N1324" s="74"/>
      <c r="O1324" s="81" t="s">
        <v>179</v>
      </c>
      <c r="P1324" s="83">
        <v>42919.149108796293</v>
      </c>
      <c r="Q1324" s="81" t="s">
        <v>2729</v>
      </c>
      <c r="R1324" s="81"/>
      <c r="S1324" s="81"/>
      <c r="T1324" s="81" t="s">
        <v>3561</v>
      </c>
      <c r="U1324" s="83">
        <v>42919.149108796293</v>
      </c>
      <c r="V1324" s="85" t="s">
        <v>4790</v>
      </c>
      <c r="W1324" s="81"/>
      <c r="X1324" s="81"/>
      <c r="Y1324" s="84" t="s">
        <v>6790</v>
      </c>
      <c r="Z1324" s="81"/>
    </row>
    <row r="1325" spans="1:26" x14ac:dyDescent="0.25">
      <c r="A1325" s="66" t="s">
        <v>961</v>
      </c>
      <c r="B1325" s="66" t="s">
        <v>746</v>
      </c>
      <c r="C1325" s="67"/>
      <c r="D1325" s="68"/>
      <c r="E1325" s="69"/>
      <c r="F1325" s="70"/>
      <c r="G1325" s="67"/>
      <c r="H1325" s="71"/>
      <c r="I1325" s="72"/>
      <c r="J1325" s="72"/>
      <c r="K1325" s="36"/>
      <c r="L1325" s="79">
        <v>1325</v>
      </c>
      <c r="M1325" s="79"/>
      <c r="N1325" s="74"/>
      <c r="O1325" s="81" t="s">
        <v>2181</v>
      </c>
      <c r="P1325" s="83">
        <v>42919.149629629632</v>
      </c>
      <c r="Q1325" s="81" t="s">
        <v>2730</v>
      </c>
      <c r="R1325" s="81"/>
      <c r="S1325" s="81"/>
      <c r="T1325" s="81" t="s">
        <v>3561</v>
      </c>
      <c r="U1325" s="83">
        <v>42919.149629629632</v>
      </c>
      <c r="V1325" s="85" t="s">
        <v>4791</v>
      </c>
      <c r="W1325" s="81"/>
      <c r="X1325" s="81"/>
      <c r="Y1325" s="84" t="s">
        <v>6791</v>
      </c>
      <c r="Z1325" s="81"/>
    </row>
    <row r="1326" spans="1:26" x14ac:dyDescent="0.25">
      <c r="A1326" s="66" t="s">
        <v>961</v>
      </c>
      <c r="B1326" s="66" t="s">
        <v>2016</v>
      </c>
      <c r="C1326" s="67"/>
      <c r="D1326" s="68"/>
      <c r="E1326" s="69"/>
      <c r="F1326" s="70"/>
      <c r="G1326" s="67"/>
      <c r="H1326" s="71"/>
      <c r="I1326" s="72"/>
      <c r="J1326" s="72"/>
      <c r="K1326" s="36"/>
      <c r="L1326" s="79">
        <v>1326</v>
      </c>
      <c r="M1326" s="79"/>
      <c r="N1326" s="74"/>
      <c r="O1326" s="81" t="s">
        <v>2181</v>
      </c>
      <c r="P1326" s="83">
        <v>42919.158854166664</v>
      </c>
      <c r="Q1326" s="81" t="s">
        <v>2731</v>
      </c>
      <c r="R1326" s="81"/>
      <c r="S1326" s="81"/>
      <c r="T1326" s="81" t="s">
        <v>3475</v>
      </c>
      <c r="U1326" s="83">
        <v>42919.158854166664</v>
      </c>
      <c r="V1326" s="85" t="s">
        <v>4792</v>
      </c>
      <c r="W1326" s="81"/>
      <c r="X1326" s="81"/>
      <c r="Y1326" s="84" t="s">
        <v>6792</v>
      </c>
      <c r="Z1326" s="81"/>
    </row>
    <row r="1327" spans="1:26" x14ac:dyDescent="0.25">
      <c r="A1327" s="66" t="s">
        <v>961</v>
      </c>
      <c r="B1327" s="66" t="s">
        <v>2017</v>
      </c>
      <c r="C1327" s="67"/>
      <c r="D1327" s="68"/>
      <c r="E1327" s="69"/>
      <c r="F1327" s="70"/>
      <c r="G1327" s="67"/>
      <c r="H1327" s="71"/>
      <c r="I1327" s="72"/>
      <c r="J1327" s="72"/>
      <c r="K1327" s="36"/>
      <c r="L1327" s="79">
        <v>1327</v>
      </c>
      <c r="M1327" s="79"/>
      <c r="N1327" s="74"/>
      <c r="O1327" s="81" t="s">
        <v>2181</v>
      </c>
      <c r="P1327" s="83">
        <v>42919.158854166664</v>
      </c>
      <c r="Q1327" s="81" t="s">
        <v>2731</v>
      </c>
      <c r="R1327" s="81"/>
      <c r="S1327" s="81"/>
      <c r="T1327" s="81" t="s">
        <v>3475</v>
      </c>
      <c r="U1327" s="83">
        <v>42919.158854166664</v>
      </c>
      <c r="V1327" s="85" t="s">
        <v>4792</v>
      </c>
      <c r="W1327" s="81"/>
      <c r="X1327" s="81"/>
      <c r="Y1327" s="84" t="s">
        <v>6792</v>
      </c>
      <c r="Z1327" s="81"/>
    </row>
    <row r="1328" spans="1:26" x14ac:dyDescent="0.25">
      <c r="A1328" s="66" t="s">
        <v>961</v>
      </c>
      <c r="B1328" s="66" t="s">
        <v>1661</v>
      </c>
      <c r="C1328" s="67"/>
      <c r="D1328" s="68"/>
      <c r="E1328" s="69"/>
      <c r="F1328" s="70"/>
      <c r="G1328" s="67"/>
      <c r="H1328" s="71"/>
      <c r="I1328" s="72"/>
      <c r="J1328" s="72"/>
      <c r="K1328" s="36"/>
      <c r="L1328" s="79">
        <v>1328</v>
      </c>
      <c r="M1328" s="79"/>
      <c r="N1328" s="74"/>
      <c r="O1328" s="81" t="s">
        <v>2181</v>
      </c>
      <c r="P1328" s="83">
        <v>42919.148379629631</v>
      </c>
      <c r="Q1328" s="81" t="s">
        <v>2454</v>
      </c>
      <c r="R1328" s="81"/>
      <c r="S1328" s="81"/>
      <c r="T1328" s="81" t="s">
        <v>3561</v>
      </c>
      <c r="U1328" s="83">
        <v>42919.148379629631</v>
      </c>
      <c r="V1328" s="85" t="s">
        <v>4793</v>
      </c>
      <c r="W1328" s="81"/>
      <c r="X1328" s="81"/>
      <c r="Y1328" s="84" t="s">
        <v>6793</v>
      </c>
      <c r="Z1328" s="81"/>
    </row>
    <row r="1329" spans="1:26" x14ac:dyDescent="0.25">
      <c r="A1329" s="66" t="s">
        <v>961</v>
      </c>
      <c r="B1329" s="66" t="s">
        <v>1549</v>
      </c>
      <c r="C1329" s="67"/>
      <c r="D1329" s="68"/>
      <c r="E1329" s="69"/>
      <c r="F1329" s="70"/>
      <c r="G1329" s="67"/>
      <c r="H1329" s="71"/>
      <c r="I1329" s="72"/>
      <c r="J1329" s="72"/>
      <c r="K1329" s="36"/>
      <c r="L1329" s="79">
        <v>1329</v>
      </c>
      <c r="M1329" s="79"/>
      <c r="N1329" s="74"/>
      <c r="O1329" s="81" t="s">
        <v>2181</v>
      </c>
      <c r="P1329" s="83">
        <v>42919.159351851849</v>
      </c>
      <c r="Q1329" s="81" t="s">
        <v>2469</v>
      </c>
      <c r="R1329" s="81"/>
      <c r="S1329" s="81"/>
      <c r="T1329" s="81" t="s">
        <v>3561</v>
      </c>
      <c r="U1329" s="83">
        <v>42919.159351851849</v>
      </c>
      <c r="V1329" s="85" t="s">
        <v>4794</v>
      </c>
      <c r="W1329" s="81"/>
      <c r="X1329" s="81"/>
      <c r="Y1329" s="84" t="s">
        <v>6794</v>
      </c>
      <c r="Z1329" s="81"/>
    </row>
    <row r="1330" spans="1:26" x14ac:dyDescent="0.25">
      <c r="A1330" s="66" t="s">
        <v>962</v>
      </c>
      <c r="B1330" s="66" t="s">
        <v>1672</v>
      </c>
      <c r="C1330" s="67"/>
      <c r="D1330" s="68"/>
      <c r="E1330" s="69"/>
      <c r="F1330" s="70"/>
      <c r="G1330" s="67"/>
      <c r="H1330" s="71"/>
      <c r="I1330" s="72"/>
      <c r="J1330" s="72"/>
      <c r="K1330" s="36"/>
      <c r="L1330" s="79">
        <v>1330</v>
      </c>
      <c r="M1330" s="79"/>
      <c r="N1330" s="74"/>
      <c r="O1330" s="81" t="s">
        <v>2181</v>
      </c>
      <c r="P1330" s="83">
        <v>42919.159363425926</v>
      </c>
      <c r="Q1330" s="81" t="s">
        <v>2194</v>
      </c>
      <c r="R1330" s="81"/>
      <c r="S1330" s="81"/>
      <c r="T1330" s="81" t="s">
        <v>3482</v>
      </c>
      <c r="U1330" s="83">
        <v>42919.159363425926</v>
      </c>
      <c r="V1330" s="85" t="s">
        <v>4795</v>
      </c>
      <c r="W1330" s="81"/>
      <c r="X1330" s="81"/>
      <c r="Y1330" s="84" t="s">
        <v>6795</v>
      </c>
      <c r="Z1330" s="81"/>
    </row>
    <row r="1331" spans="1:26" x14ac:dyDescent="0.25">
      <c r="A1331" s="66" t="s">
        <v>963</v>
      </c>
      <c r="B1331" s="66" t="s">
        <v>1443</v>
      </c>
      <c r="C1331" s="67"/>
      <c r="D1331" s="68"/>
      <c r="E1331" s="69"/>
      <c r="F1331" s="70"/>
      <c r="G1331" s="67"/>
      <c r="H1331" s="71"/>
      <c r="I1331" s="72"/>
      <c r="J1331" s="72"/>
      <c r="K1331" s="36"/>
      <c r="L1331" s="79">
        <v>1331</v>
      </c>
      <c r="M1331" s="79"/>
      <c r="N1331" s="74"/>
      <c r="O1331" s="81" t="s">
        <v>2181</v>
      </c>
      <c r="P1331" s="83">
        <v>42919.159386574072</v>
      </c>
      <c r="Q1331" s="81" t="s">
        <v>2608</v>
      </c>
      <c r="R1331" s="81"/>
      <c r="S1331" s="81"/>
      <c r="T1331" s="81" t="s">
        <v>3609</v>
      </c>
      <c r="U1331" s="83">
        <v>42919.159386574072</v>
      </c>
      <c r="V1331" s="85" t="s">
        <v>4796</v>
      </c>
      <c r="W1331" s="81"/>
      <c r="X1331" s="81"/>
      <c r="Y1331" s="84" t="s">
        <v>6796</v>
      </c>
      <c r="Z1331" s="81"/>
    </row>
    <row r="1332" spans="1:26" x14ac:dyDescent="0.25">
      <c r="A1332" s="66" t="s">
        <v>964</v>
      </c>
      <c r="B1332" s="66" t="s">
        <v>2018</v>
      </c>
      <c r="C1332" s="67"/>
      <c r="D1332" s="68"/>
      <c r="E1332" s="69"/>
      <c r="F1332" s="70"/>
      <c r="G1332" s="67"/>
      <c r="H1332" s="71"/>
      <c r="I1332" s="72"/>
      <c r="J1332" s="72"/>
      <c r="K1332" s="36"/>
      <c r="L1332" s="79">
        <v>1332</v>
      </c>
      <c r="M1332" s="79"/>
      <c r="N1332" s="74"/>
      <c r="O1332" s="81" t="s">
        <v>2181</v>
      </c>
      <c r="P1332" s="83">
        <v>42919.159386574072</v>
      </c>
      <c r="Q1332" s="81" t="s">
        <v>2732</v>
      </c>
      <c r="R1332" s="81"/>
      <c r="S1332" s="81"/>
      <c r="T1332" s="81" t="s">
        <v>3661</v>
      </c>
      <c r="U1332" s="83">
        <v>42919.159386574072</v>
      </c>
      <c r="V1332" s="85" t="s">
        <v>4797</v>
      </c>
      <c r="W1332" s="81"/>
      <c r="X1332" s="81"/>
      <c r="Y1332" s="84" t="s">
        <v>6797</v>
      </c>
      <c r="Z1332" s="81"/>
    </row>
    <row r="1333" spans="1:26" x14ac:dyDescent="0.25">
      <c r="A1333" s="66" t="s">
        <v>964</v>
      </c>
      <c r="B1333" s="66" t="s">
        <v>2019</v>
      </c>
      <c r="C1333" s="67"/>
      <c r="D1333" s="68"/>
      <c r="E1333" s="69"/>
      <c r="F1333" s="70"/>
      <c r="G1333" s="67"/>
      <c r="H1333" s="71"/>
      <c r="I1333" s="72"/>
      <c r="J1333" s="72"/>
      <c r="K1333" s="36"/>
      <c r="L1333" s="79">
        <v>1333</v>
      </c>
      <c r="M1333" s="79"/>
      <c r="N1333" s="74"/>
      <c r="O1333" s="81" t="s">
        <v>2181</v>
      </c>
      <c r="P1333" s="83">
        <v>42919.159386574072</v>
      </c>
      <c r="Q1333" s="81" t="s">
        <v>2732</v>
      </c>
      <c r="R1333" s="81"/>
      <c r="S1333" s="81"/>
      <c r="T1333" s="81" t="s">
        <v>3661</v>
      </c>
      <c r="U1333" s="83">
        <v>42919.159386574072</v>
      </c>
      <c r="V1333" s="85" t="s">
        <v>4797</v>
      </c>
      <c r="W1333" s="81"/>
      <c r="X1333" s="81"/>
      <c r="Y1333" s="84" t="s">
        <v>6797</v>
      </c>
      <c r="Z1333" s="81"/>
    </row>
    <row r="1334" spans="1:26" x14ac:dyDescent="0.25">
      <c r="A1334" s="66" t="s">
        <v>965</v>
      </c>
      <c r="B1334" s="66" t="s">
        <v>1753</v>
      </c>
      <c r="C1334" s="67"/>
      <c r="D1334" s="68"/>
      <c r="E1334" s="69"/>
      <c r="F1334" s="70"/>
      <c r="G1334" s="67"/>
      <c r="H1334" s="71"/>
      <c r="I1334" s="72"/>
      <c r="J1334" s="72"/>
      <c r="K1334" s="36"/>
      <c r="L1334" s="79">
        <v>1334</v>
      </c>
      <c r="M1334" s="79"/>
      <c r="N1334" s="74"/>
      <c r="O1334" s="81" t="s">
        <v>2181</v>
      </c>
      <c r="P1334" s="83">
        <v>42919.159386574072</v>
      </c>
      <c r="Q1334" s="81" t="s">
        <v>2733</v>
      </c>
      <c r="R1334" s="81"/>
      <c r="S1334" s="81"/>
      <c r="T1334" s="81" t="s">
        <v>3475</v>
      </c>
      <c r="U1334" s="83">
        <v>42919.159386574072</v>
      </c>
      <c r="V1334" s="85" t="s">
        <v>4798</v>
      </c>
      <c r="W1334" s="81"/>
      <c r="X1334" s="81"/>
      <c r="Y1334" s="84" t="s">
        <v>6798</v>
      </c>
      <c r="Z1334" s="81"/>
    </row>
    <row r="1335" spans="1:26" x14ac:dyDescent="0.25">
      <c r="A1335" s="66" t="s">
        <v>966</v>
      </c>
      <c r="B1335" s="66" t="s">
        <v>1672</v>
      </c>
      <c r="C1335" s="67"/>
      <c r="D1335" s="68"/>
      <c r="E1335" s="69"/>
      <c r="F1335" s="70"/>
      <c r="G1335" s="67"/>
      <c r="H1335" s="71"/>
      <c r="I1335" s="72"/>
      <c r="J1335" s="72"/>
      <c r="K1335" s="36"/>
      <c r="L1335" s="79">
        <v>1335</v>
      </c>
      <c r="M1335" s="79"/>
      <c r="N1335" s="74"/>
      <c r="O1335" s="81" t="s">
        <v>2181</v>
      </c>
      <c r="P1335" s="83">
        <v>42919.159409722219</v>
      </c>
      <c r="Q1335" s="81" t="s">
        <v>2194</v>
      </c>
      <c r="R1335" s="81"/>
      <c r="S1335" s="81"/>
      <c r="T1335" s="81" t="s">
        <v>3482</v>
      </c>
      <c r="U1335" s="83">
        <v>42919.159409722219</v>
      </c>
      <c r="V1335" s="85" t="s">
        <v>4799</v>
      </c>
      <c r="W1335" s="81"/>
      <c r="X1335" s="81"/>
      <c r="Y1335" s="84" t="s">
        <v>6799</v>
      </c>
      <c r="Z1335" s="81"/>
    </row>
    <row r="1336" spans="1:26" x14ac:dyDescent="0.25">
      <c r="A1336" s="66" t="s">
        <v>967</v>
      </c>
      <c r="B1336" s="66" t="s">
        <v>967</v>
      </c>
      <c r="C1336" s="67"/>
      <c r="D1336" s="68"/>
      <c r="E1336" s="69"/>
      <c r="F1336" s="70"/>
      <c r="G1336" s="67"/>
      <c r="H1336" s="71"/>
      <c r="I1336" s="72"/>
      <c r="J1336" s="72"/>
      <c r="K1336" s="36"/>
      <c r="L1336" s="79">
        <v>1336</v>
      </c>
      <c r="M1336" s="79"/>
      <c r="N1336" s="74"/>
      <c r="O1336" s="81" t="s">
        <v>179</v>
      </c>
      <c r="P1336" s="83">
        <v>42919.159490740742</v>
      </c>
      <c r="Q1336" s="81" t="s">
        <v>2734</v>
      </c>
      <c r="R1336" s="81"/>
      <c r="S1336" s="81"/>
      <c r="T1336" s="81" t="s">
        <v>3662</v>
      </c>
      <c r="U1336" s="83">
        <v>42919.159490740742</v>
      </c>
      <c r="V1336" s="85" t="s">
        <v>4800</v>
      </c>
      <c r="W1336" s="81"/>
      <c r="X1336" s="81"/>
      <c r="Y1336" s="84" t="s">
        <v>6800</v>
      </c>
      <c r="Z1336" s="84" t="s">
        <v>7811</v>
      </c>
    </row>
    <row r="1337" spans="1:26" x14ac:dyDescent="0.25">
      <c r="A1337" s="66" t="s">
        <v>968</v>
      </c>
      <c r="B1337" s="66" t="s">
        <v>2020</v>
      </c>
      <c r="C1337" s="67"/>
      <c r="D1337" s="68"/>
      <c r="E1337" s="69"/>
      <c r="F1337" s="70"/>
      <c r="G1337" s="67"/>
      <c r="H1337" s="71"/>
      <c r="I1337" s="72"/>
      <c r="J1337" s="72"/>
      <c r="K1337" s="36"/>
      <c r="L1337" s="79">
        <v>1337</v>
      </c>
      <c r="M1337" s="79"/>
      <c r="N1337" s="74"/>
      <c r="O1337" s="81" t="s">
        <v>2181</v>
      </c>
      <c r="P1337" s="83">
        <v>42919.159525462965</v>
      </c>
      <c r="Q1337" s="81" t="s">
        <v>2735</v>
      </c>
      <c r="R1337" s="85" t="s">
        <v>3298</v>
      </c>
      <c r="S1337" s="81" t="s">
        <v>3415</v>
      </c>
      <c r="T1337" s="81" t="s">
        <v>3663</v>
      </c>
      <c r="U1337" s="83">
        <v>42919.159525462965</v>
      </c>
      <c r="V1337" s="85" t="s">
        <v>4801</v>
      </c>
      <c r="W1337" s="81"/>
      <c r="X1337" s="81"/>
      <c r="Y1337" s="84" t="s">
        <v>6801</v>
      </c>
      <c r="Z1337" s="81"/>
    </row>
    <row r="1338" spans="1:26" x14ac:dyDescent="0.25">
      <c r="A1338" s="66" t="s">
        <v>968</v>
      </c>
      <c r="B1338" s="66" t="s">
        <v>959</v>
      </c>
      <c r="C1338" s="67"/>
      <c r="D1338" s="68"/>
      <c r="E1338" s="69"/>
      <c r="F1338" s="70"/>
      <c r="G1338" s="67"/>
      <c r="H1338" s="71"/>
      <c r="I1338" s="72"/>
      <c r="J1338" s="72"/>
      <c r="K1338" s="36"/>
      <c r="L1338" s="79">
        <v>1338</v>
      </c>
      <c r="M1338" s="79"/>
      <c r="N1338" s="74"/>
      <c r="O1338" s="81" t="s">
        <v>2181</v>
      </c>
      <c r="P1338" s="83">
        <v>42919.159525462965</v>
      </c>
      <c r="Q1338" s="81" t="s">
        <v>2735</v>
      </c>
      <c r="R1338" s="85" t="s">
        <v>3298</v>
      </c>
      <c r="S1338" s="81" t="s">
        <v>3415</v>
      </c>
      <c r="T1338" s="81" t="s">
        <v>3663</v>
      </c>
      <c r="U1338" s="83">
        <v>42919.159525462965</v>
      </c>
      <c r="V1338" s="85" t="s">
        <v>4801</v>
      </c>
      <c r="W1338" s="81"/>
      <c r="X1338" s="81"/>
      <c r="Y1338" s="84" t="s">
        <v>6801</v>
      </c>
      <c r="Z1338" s="81"/>
    </row>
    <row r="1339" spans="1:26" x14ac:dyDescent="0.25">
      <c r="A1339" s="66" t="s">
        <v>968</v>
      </c>
      <c r="B1339" s="66" t="s">
        <v>2021</v>
      </c>
      <c r="C1339" s="67"/>
      <c r="D1339" s="68"/>
      <c r="E1339" s="69"/>
      <c r="F1339" s="70"/>
      <c r="G1339" s="67"/>
      <c r="H1339" s="71"/>
      <c r="I1339" s="72"/>
      <c r="J1339" s="72"/>
      <c r="K1339" s="36"/>
      <c r="L1339" s="79">
        <v>1339</v>
      </c>
      <c r="M1339" s="79"/>
      <c r="N1339" s="74"/>
      <c r="O1339" s="81" t="s">
        <v>2181</v>
      </c>
      <c r="P1339" s="83">
        <v>42919.159525462965</v>
      </c>
      <c r="Q1339" s="81" t="s">
        <v>2735</v>
      </c>
      <c r="R1339" s="85" t="s">
        <v>3298</v>
      </c>
      <c r="S1339" s="81" t="s">
        <v>3415</v>
      </c>
      <c r="T1339" s="81" t="s">
        <v>3663</v>
      </c>
      <c r="U1339" s="83">
        <v>42919.159525462965</v>
      </c>
      <c r="V1339" s="85" t="s">
        <v>4801</v>
      </c>
      <c r="W1339" s="81"/>
      <c r="X1339" s="81"/>
      <c r="Y1339" s="84" t="s">
        <v>6801</v>
      </c>
      <c r="Z1339" s="81"/>
    </row>
    <row r="1340" spans="1:26" x14ac:dyDescent="0.25">
      <c r="A1340" s="66" t="s">
        <v>969</v>
      </c>
      <c r="B1340" s="66" t="s">
        <v>1672</v>
      </c>
      <c r="C1340" s="67"/>
      <c r="D1340" s="68"/>
      <c r="E1340" s="69"/>
      <c r="F1340" s="70"/>
      <c r="G1340" s="67"/>
      <c r="H1340" s="71"/>
      <c r="I1340" s="72"/>
      <c r="J1340" s="72"/>
      <c r="K1340" s="36"/>
      <c r="L1340" s="79">
        <v>1340</v>
      </c>
      <c r="M1340" s="79"/>
      <c r="N1340" s="74"/>
      <c r="O1340" s="81" t="s">
        <v>2181</v>
      </c>
      <c r="P1340" s="83">
        <v>42919.159548611111</v>
      </c>
      <c r="Q1340" s="81" t="s">
        <v>2194</v>
      </c>
      <c r="R1340" s="81"/>
      <c r="S1340" s="81"/>
      <c r="T1340" s="81" t="s">
        <v>3482</v>
      </c>
      <c r="U1340" s="83">
        <v>42919.159548611111</v>
      </c>
      <c r="V1340" s="85" t="s">
        <v>4802</v>
      </c>
      <c r="W1340" s="81"/>
      <c r="X1340" s="81"/>
      <c r="Y1340" s="84" t="s">
        <v>6802</v>
      </c>
      <c r="Z1340" s="81"/>
    </row>
    <row r="1341" spans="1:26" x14ac:dyDescent="0.25">
      <c r="A1341" s="66" t="s">
        <v>970</v>
      </c>
      <c r="B1341" s="66" t="s">
        <v>845</v>
      </c>
      <c r="C1341" s="67"/>
      <c r="D1341" s="68"/>
      <c r="E1341" s="69"/>
      <c r="F1341" s="70"/>
      <c r="G1341" s="67"/>
      <c r="H1341" s="71"/>
      <c r="I1341" s="72"/>
      <c r="J1341" s="72"/>
      <c r="K1341" s="36"/>
      <c r="L1341" s="79">
        <v>1341</v>
      </c>
      <c r="M1341" s="79"/>
      <c r="N1341" s="74"/>
      <c r="O1341" s="81" t="s">
        <v>2181</v>
      </c>
      <c r="P1341" s="83">
        <v>42919.159571759257</v>
      </c>
      <c r="Q1341" s="81" t="s">
        <v>2663</v>
      </c>
      <c r="R1341" s="81"/>
      <c r="S1341" s="81"/>
      <c r="T1341" s="81" t="s">
        <v>3627</v>
      </c>
      <c r="U1341" s="83">
        <v>42919.159571759257</v>
      </c>
      <c r="V1341" s="85" t="s">
        <v>4803</v>
      </c>
      <c r="W1341" s="81"/>
      <c r="X1341" s="81"/>
      <c r="Y1341" s="84" t="s">
        <v>6803</v>
      </c>
      <c r="Z1341" s="81"/>
    </row>
    <row r="1342" spans="1:26" x14ac:dyDescent="0.25">
      <c r="A1342" s="66" t="s">
        <v>971</v>
      </c>
      <c r="B1342" s="66" t="s">
        <v>1865</v>
      </c>
      <c r="C1342" s="67"/>
      <c r="D1342" s="68"/>
      <c r="E1342" s="69"/>
      <c r="F1342" s="70"/>
      <c r="G1342" s="67"/>
      <c r="H1342" s="71"/>
      <c r="I1342" s="72"/>
      <c r="J1342" s="72"/>
      <c r="K1342" s="36"/>
      <c r="L1342" s="79">
        <v>1342</v>
      </c>
      <c r="M1342" s="79"/>
      <c r="N1342" s="74"/>
      <c r="O1342" s="81" t="s">
        <v>2181</v>
      </c>
      <c r="P1342" s="83">
        <v>42919.159583333334</v>
      </c>
      <c r="Q1342" s="81" t="s">
        <v>2480</v>
      </c>
      <c r="R1342" s="81"/>
      <c r="S1342" s="81"/>
      <c r="T1342" s="81" t="s">
        <v>3475</v>
      </c>
      <c r="U1342" s="83">
        <v>42919.159583333334</v>
      </c>
      <c r="V1342" s="85" t="s">
        <v>4804</v>
      </c>
      <c r="W1342" s="81"/>
      <c r="X1342" s="81"/>
      <c r="Y1342" s="84" t="s">
        <v>6804</v>
      </c>
      <c r="Z1342" s="81"/>
    </row>
    <row r="1343" spans="1:26" x14ac:dyDescent="0.25">
      <c r="A1343" s="66" t="s">
        <v>972</v>
      </c>
      <c r="B1343" s="66" t="s">
        <v>1913</v>
      </c>
      <c r="C1343" s="67"/>
      <c r="D1343" s="68"/>
      <c r="E1343" s="69"/>
      <c r="F1343" s="70"/>
      <c r="G1343" s="67"/>
      <c r="H1343" s="71"/>
      <c r="I1343" s="72"/>
      <c r="J1343" s="72"/>
      <c r="K1343" s="36"/>
      <c r="L1343" s="79">
        <v>1343</v>
      </c>
      <c r="M1343" s="79"/>
      <c r="N1343" s="74"/>
      <c r="O1343" s="81" t="s">
        <v>2181</v>
      </c>
      <c r="P1343" s="83">
        <v>42919.159583333334</v>
      </c>
      <c r="Q1343" s="81" t="s">
        <v>2736</v>
      </c>
      <c r="R1343" s="85" t="s">
        <v>3299</v>
      </c>
      <c r="S1343" s="81" t="s">
        <v>3412</v>
      </c>
      <c r="T1343" s="81"/>
      <c r="U1343" s="83">
        <v>42919.159583333334</v>
      </c>
      <c r="V1343" s="85" t="s">
        <v>4805</v>
      </c>
      <c r="W1343" s="81"/>
      <c r="X1343" s="81"/>
      <c r="Y1343" s="84" t="s">
        <v>6805</v>
      </c>
      <c r="Z1343" s="84" t="s">
        <v>7812</v>
      </c>
    </row>
    <row r="1344" spans="1:26" x14ac:dyDescent="0.25">
      <c r="A1344" s="66" t="s">
        <v>972</v>
      </c>
      <c r="B1344" s="66" t="s">
        <v>2022</v>
      </c>
      <c r="C1344" s="67"/>
      <c r="D1344" s="68"/>
      <c r="E1344" s="69"/>
      <c r="F1344" s="70"/>
      <c r="G1344" s="67"/>
      <c r="H1344" s="71"/>
      <c r="I1344" s="72"/>
      <c r="J1344" s="72"/>
      <c r="K1344" s="36"/>
      <c r="L1344" s="79">
        <v>1344</v>
      </c>
      <c r="M1344" s="79"/>
      <c r="N1344" s="74"/>
      <c r="O1344" s="81" t="s">
        <v>2182</v>
      </c>
      <c r="P1344" s="83">
        <v>42919.159583333334</v>
      </c>
      <c r="Q1344" s="81" t="s">
        <v>2736</v>
      </c>
      <c r="R1344" s="85" t="s">
        <v>3299</v>
      </c>
      <c r="S1344" s="81" t="s">
        <v>3412</v>
      </c>
      <c r="T1344" s="81"/>
      <c r="U1344" s="83">
        <v>42919.159583333334</v>
      </c>
      <c r="V1344" s="85" t="s">
        <v>4805</v>
      </c>
      <c r="W1344" s="81"/>
      <c r="X1344" s="81"/>
      <c r="Y1344" s="84" t="s">
        <v>6805</v>
      </c>
      <c r="Z1344" s="84" t="s">
        <v>7812</v>
      </c>
    </row>
    <row r="1345" spans="1:26" x14ac:dyDescent="0.25">
      <c r="A1345" s="66" t="s">
        <v>972</v>
      </c>
      <c r="B1345" s="66" t="s">
        <v>2023</v>
      </c>
      <c r="C1345" s="67"/>
      <c r="D1345" s="68"/>
      <c r="E1345" s="69"/>
      <c r="F1345" s="70"/>
      <c r="G1345" s="67"/>
      <c r="H1345" s="71"/>
      <c r="I1345" s="72"/>
      <c r="J1345" s="72"/>
      <c r="K1345" s="36"/>
      <c r="L1345" s="79">
        <v>1345</v>
      </c>
      <c r="M1345" s="79"/>
      <c r="N1345" s="74"/>
      <c r="O1345" s="81" t="s">
        <v>2181</v>
      </c>
      <c r="P1345" s="83">
        <v>42919.159583333334</v>
      </c>
      <c r="Q1345" s="81" t="s">
        <v>2736</v>
      </c>
      <c r="R1345" s="85" t="s">
        <v>3299</v>
      </c>
      <c r="S1345" s="81" t="s">
        <v>3412</v>
      </c>
      <c r="T1345" s="81"/>
      <c r="U1345" s="83">
        <v>42919.159583333334</v>
      </c>
      <c r="V1345" s="85" t="s">
        <v>4805</v>
      </c>
      <c r="W1345" s="81"/>
      <c r="X1345" s="81"/>
      <c r="Y1345" s="84" t="s">
        <v>6805</v>
      </c>
      <c r="Z1345" s="84" t="s">
        <v>7812</v>
      </c>
    </row>
    <row r="1346" spans="1:26" x14ac:dyDescent="0.25">
      <c r="A1346" s="66" t="s">
        <v>972</v>
      </c>
      <c r="B1346" s="66" t="s">
        <v>1225</v>
      </c>
      <c r="C1346" s="67"/>
      <c r="D1346" s="68"/>
      <c r="E1346" s="69"/>
      <c r="F1346" s="70"/>
      <c r="G1346" s="67"/>
      <c r="H1346" s="71"/>
      <c r="I1346" s="72"/>
      <c r="J1346" s="72"/>
      <c r="K1346" s="36"/>
      <c r="L1346" s="79">
        <v>1346</v>
      </c>
      <c r="M1346" s="79"/>
      <c r="N1346" s="74"/>
      <c r="O1346" s="81" t="s">
        <v>2181</v>
      </c>
      <c r="P1346" s="83">
        <v>42919.159583333334</v>
      </c>
      <c r="Q1346" s="81" t="s">
        <v>2736</v>
      </c>
      <c r="R1346" s="85" t="s">
        <v>3299</v>
      </c>
      <c r="S1346" s="81" t="s">
        <v>3412</v>
      </c>
      <c r="T1346" s="81"/>
      <c r="U1346" s="83">
        <v>42919.159583333334</v>
      </c>
      <c r="V1346" s="85" t="s">
        <v>4805</v>
      </c>
      <c r="W1346" s="81"/>
      <c r="X1346" s="81"/>
      <c r="Y1346" s="84" t="s">
        <v>6805</v>
      </c>
      <c r="Z1346" s="84" t="s">
        <v>7812</v>
      </c>
    </row>
    <row r="1347" spans="1:26" x14ac:dyDescent="0.25">
      <c r="A1347" s="66" t="s">
        <v>972</v>
      </c>
      <c r="B1347" s="66" t="s">
        <v>1104</v>
      </c>
      <c r="C1347" s="67"/>
      <c r="D1347" s="68"/>
      <c r="E1347" s="69"/>
      <c r="F1347" s="70"/>
      <c r="G1347" s="67"/>
      <c r="H1347" s="71"/>
      <c r="I1347" s="72"/>
      <c r="J1347" s="72"/>
      <c r="K1347" s="36"/>
      <c r="L1347" s="79">
        <v>1347</v>
      </c>
      <c r="M1347" s="79"/>
      <c r="N1347" s="74"/>
      <c r="O1347" s="81" t="s">
        <v>2181</v>
      </c>
      <c r="P1347" s="83">
        <v>42919.159583333334</v>
      </c>
      <c r="Q1347" s="81" t="s">
        <v>2736</v>
      </c>
      <c r="R1347" s="85" t="s">
        <v>3299</v>
      </c>
      <c r="S1347" s="81" t="s">
        <v>3412</v>
      </c>
      <c r="T1347" s="81"/>
      <c r="U1347" s="83">
        <v>42919.159583333334</v>
      </c>
      <c r="V1347" s="85" t="s">
        <v>4805</v>
      </c>
      <c r="W1347" s="81"/>
      <c r="X1347" s="81"/>
      <c r="Y1347" s="84" t="s">
        <v>6805</v>
      </c>
      <c r="Z1347" s="84" t="s">
        <v>7812</v>
      </c>
    </row>
    <row r="1348" spans="1:26" x14ac:dyDescent="0.25">
      <c r="A1348" s="66" t="s">
        <v>973</v>
      </c>
      <c r="B1348" s="66" t="s">
        <v>1729</v>
      </c>
      <c r="C1348" s="67"/>
      <c r="D1348" s="68"/>
      <c r="E1348" s="69"/>
      <c r="F1348" s="70"/>
      <c r="G1348" s="67"/>
      <c r="H1348" s="71"/>
      <c r="I1348" s="72"/>
      <c r="J1348" s="72"/>
      <c r="K1348" s="36"/>
      <c r="L1348" s="79">
        <v>1348</v>
      </c>
      <c r="M1348" s="79"/>
      <c r="N1348" s="74"/>
      <c r="O1348" s="81" t="s">
        <v>2181</v>
      </c>
      <c r="P1348" s="83">
        <v>42919.159618055557</v>
      </c>
      <c r="Q1348" s="81" t="s">
        <v>2262</v>
      </c>
      <c r="R1348" s="81"/>
      <c r="S1348" s="81"/>
      <c r="T1348" s="81" t="s">
        <v>3475</v>
      </c>
      <c r="U1348" s="83">
        <v>42919.159618055557</v>
      </c>
      <c r="V1348" s="85" t="s">
        <v>4806</v>
      </c>
      <c r="W1348" s="81"/>
      <c r="X1348" s="81"/>
      <c r="Y1348" s="84" t="s">
        <v>6806</v>
      </c>
      <c r="Z1348" s="81"/>
    </row>
    <row r="1349" spans="1:26" x14ac:dyDescent="0.25">
      <c r="A1349" s="66" t="s">
        <v>974</v>
      </c>
      <c r="B1349" s="66" t="s">
        <v>1723</v>
      </c>
      <c r="C1349" s="67"/>
      <c r="D1349" s="68"/>
      <c r="E1349" s="69"/>
      <c r="F1349" s="70"/>
      <c r="G1349" s="67"/>
      <c r="H1349" s="71"/>
      <c r="I1349" s="72"/>
      <c r="J1349" s="72"/>
      <c r="K1349" s="36"/>
      <c r="L1349" s="79">
        <v>1349</v>
      </c>
      <c r="M1349" s="79"/>
      <c r="N1349" s="74"/>
      <c r="O1349" s="81" t="s">
        <v>2181</v>
      </c>
      <c r="P1349" s="83">
        <v>42919.15965277778</v>
      </c>
      <c r="Q1349" s="81" t="s">
        <v>2397</v>
      </c>
      <c r="R1349" s="81"/>
      <c r="S1349" s="81"/>
      <c r="T1349" s="81" t="s">
        <v>3475</v>
      </c>
      <c r="U1349" s="83">
        <v>42919.15965277778</v>
      </c>
      <c r="V1349" s="85" t="s">
        <v>4807</v>
      </c>
      <c r="W1349" s="81"/>
      <c r="X1349" s="81"/>
      <c r="Y1349" s="84" t="s">
        <v>6807</v>
      </c>
      <c r="Z1349" s="81"/>
    </row>
    <row r="1350" spans="1:26" x14ac:dyDescent="0.25">
      <c r="A1350" s="66" t="s">
        <v>975</v>
      </c>
      <c r="B1350" s="66" t="s">
        <v>1873</v>
      </c>
      <c r="C1350" s="67"/>
      <c r="D1350" s="68"/>
      <c r="E1350" s="69"/>
      <c r="F1350" s="70"/>
      <c r="G1350" s="67"/>
      <c r="H1350" s="71"/>
      <c r="I1350" s="72"/>
      <c r="J1350" s="72"/>
      <c r="K1350" s="36"/>
      <c r="L1350" s="79">
        <v>1350</v>
      </c>
      <c r="M1350" s="79"/>
      <c r="N1350" s="74"/>
      <c r="O1350" s="81" t="s">
        <v>2181</v>
      </c>
      <c r="P1350" s="83">
        <v>42919.159733796296</v>
      </c>
      <c r="Q1350" s="81" t="s">
        <v>2737</v>
      </c>
      <c r="R1350" s="81"/>
      <c r="S1350" s="81"/>
      <c r="T1350" s="81" t="s">
        <v>3475</v>
      </c>
      <c r="U1350" s="83">
        <v>42919.159733796296</v>
      </c>
      <c r="V1350" s="85" t="s">
        <v>4808</v>
      </c>
      <c r="W1350" s="81"/>
      <c r="X1350" s="81"/>
      <c r="Y1350" s="84" t="s">
        <v>6808</v>
      </c>
      <c r="Z1350" s="81"/>
    </row>
    <row r="1351" spans="1:26" x14ac:dyDescent="0.25">
      <c r="A1351" s="66" t="s">
        <v>976</v>
      </c>
      <c r="B1351" s="66" t="s">
        <v>1774</v>
      </c>
      <c r="C1351" s="67"/>
      <c r="D1351" s="68"/>
      <c r="E1351" s="69"/>
      <c r="F1351" s="70"/>
      <c r="G1351" s="67"/>
      <c r="H1351" s="71"/>
      <c r="I1351" s="72"/>
      <c r="J1351" s="72"/>
      <c r="K1351" s="36"/>
      <c r="L1351" s="79">
        <v>1351</v>
      </c>
      <c r="M1351" s="79"/>
      <c r="N1351" s="74"/>
      <c r="O1351" s="81" t="s">
        <v>2181</v>
      </c>
      <c r="P1351" s="83">
        <v>42919.159780092596</v>
      </c>
      <c r="Q1351" s="81" t="s">
        <v>2738</v>
      </c>
      <c r="R1351" s="85" t="s">
        <v>3300</v>
      </c>
      <c r="S1351" s="81" t="s">
        <v>3422</v>
      </c>
      <c r="T1351" s="81" t="s">
        <v>3664</v>
      </c>
      <c r="U1351" s="83">
        <v>42919.159780092596</v>
      </c>
      <c r="V1351" s="85" t="s">
        <v>4809</v>
      </c>
      <c r="W1351" s="81"/>
      <c r="X1351" s="81"/>
      <c r="Y1351" s="84" t="s">
        <v>6809</v>
      </c>
      <c r="Z1351" s="81"/>
    </row>
    <row r="1352" spans="1:26" x14ac:dyDescent="0.25">
      <c r="A1352" s="66" t="s">
        <v>977</v>
      </c>
      <c r="B1352" s="66" t="s">
        <v>1672</v>
      </c>
      <c r="C1352" s="67"/>
      <c r="D1352" s="68"/>
      <c r="E1352" s="69"/>
      <c r="F1352" s="70"/>
      <c r="G1352" s="67"/>
      <c r="H1352" s="71"/>
      <c r="I1352" s="72"/>
      <c r="J1352" s="72"/>
      <c r="K1352" s="36"/>
      <c r="L1352" s="79">
        <v>1352</v>
      </c>
      <c r="M1352" s="79"/>
      <c r="N1352" s="74"/>
      <c r="O1352" s="81" t="s">
        <v>2181</v>
      </c>
      <c r="P1352" s="83">
        <v>42919.159826388888</v>
      </c>
      <c r="Q1352" s="81" t="s">
        <v>2194</v>
      </c>
      <c r="R1352" s="81"/>
      <c r="S1352" s="81"/>
      <c r="T1352" s="81" t="s">
        <v>3482</v>
      </c>
      <c r="U1352" s="83">
        <v>42919.159826388888</v>
      </c>
      <c r="V1352" s="85" t="s">
        <v>4810</v>
      </c>
      <c r="W1352" s="81"/>
      <c r="X1352" s="81"/>
      <c r="Y1352" s="84" t="s">
        <v>6810</v>
      </c>
      <c r="Z1352" s="81"/>
    </row>
    <row r="1353" spans="1:26" x14ac:dyDescent="0.25">
      <c r="A1353" s="66" t="s">
        <v>978</v>
      </c>
      <c r="B1353" s="66" t="s">
        <v>1443</v>
      </c>
      <c r="C1353" s="67"/>
      <c r="D1353" s="68"/>
      <c r="E1353" s="69"/>
      <c r="F1353" s="70"/>
      <c r="G1353" s="67"/>
      <c r="H1353" s="71"/>
      <c r="I1353" s="72"/>
      <c r="J1353" s="72"/>
      <c r="K1353" s="36"/>
      <c r="L1353" s="79">
        <v>1353</v>
      </c>
      <c r="M1353" s="79"/>
      <c r="N1353" s="74"/>
      <c r="O1353" s="81" t="s">
        <v>2181</v>
      </c>
      <c r="P1353" s="83">
        <v>42919.159849537034</v>
      </c>
      <c r="Q1353" s="81" t="s">
        <v>2608</v>
      </c>
      <c r="R1353" s="81"/>
      <c r="S1353" s="81"/>
      <c r="T1353" s="81" t="s">
        <v>3609</v>
      </c>
      <c r="U1353" s="83">
        <v>42919.159849537034</v>
      </c>
      <c r="V1353" s="85" t="s">
        <v>4811</v>
      </c>
      <c r="W1353" s="81"/>
      <c r="X1353" s="81"/>
      <c r="Y1353" s="84" t="s">
        <v>6811</v>
      </c>
      <c r="Z1353" s="81"/>
    </row>
    <row r="1354" spans="1:26" x14ac:dyDescent="0.25">
      <c r="A1354" s="66" t="s">
        <v>979</v>
      </c>
      <c r="B1354" s="66" t="s">
        <v>1904</v>
      </c>
      <c r="C1354" s="67"/>
      <c r="D1354" s="68"/>
      <c r="E1354" s="69"/>
      <c r="F1354" s="70"/>
      <c r="G1354" s="67"/>
      <c r="H1354" s="71"/>
      <c r="I1354" s="72"/>
      <c r="J1354" s="72"/>
      <c r="K1354" s="36"/>
      <c r="L1354" s="79">
        <v>1354</v>
      </c>
      <c r="M1354" s="79"/>
      <c r="N1354" s="74"/>
      <c r="O1354" s="81" t="s">
        <v>2181</v>
      </c>
      <c r="P1354" s="83">
        <v>42919.159884259258</v>
      </c>
      <c r="Q1354" s="81" t="s">
        <v>2548</v>
      </c>
      <c r="R1354" s="81"/>
      <c r="S1354" s="81"/>
      <c r="T1354" s="81" t="s">
        <v>3475</v>
      </c>
      <c r="U1354" s="83">
        <v>42919.159884259258</v>
      </c>
      <c r="V1354" s="85" t="s">
        <v>4812</v>
      </c>
      <c r="W1354" s="81"/>
      <c r="X1354" s="81"/>
      <c r="Y1354" s="84" t="s">
        <v>6812</v>
      </c>
      <c r="Z1354" s="81"/>
    </row>
    <row r="1355" spans="1:26" x14ac:dyDescent="0.25">
      <c r="A1355" s="66" t="s">
        <v>980</v>
      </c>
      <c r="B1355" s="66" t="s">
        <v>2024</v>
      </c>
      <c r="C1355" s="67"/>
      <c r="D1355" s="68"/>
      <c r="E1355" s="69"/>
      <c r="F1355" s="70"/>
      <c r="G1355" s="67"/>
      <c r="H1355" s="71"/>
      <c r="I1355" s="72"/>
      <c r="J1355" s="72"/>
      <c r="K1355" s="36"/>
      <c r="L1355" s="79">
        <v>1355</v>
      </c>
      <c r="M1355" s="79"/>
      <c r="N1355" s="74"/>
      <c r="O1355" s="81" t="s">
        <v>2181</v>
      </c>
      <c r="P1355" s="83">
        <v>42919.159918981481</v>
      </c>
      <c r="Q1355" s="81" t="s">
        <v>2739</v>
      </c>
      <c r="R1355" s="81"/>
      <c r="S1355" s="81"/>
      <c r="T1355" s="81" t="s">
        <v>3475</v>
      </c>
      <c r="U1355" s="83">
        <v>42919.159918981481</v>
      </c>
      <c r="V1355" s="85" t="s">
        <v>4813</v>
      </c>
      <c r="W1355" s="81"/>
      <c r="X1355" s="81"/>
      <c r="Y1355" s="84" t="s">
        <v>6813</v>
      </c>
      <c r="Z1355" s="81"/>
    </row>
    <row r="1356" spans="1:26" x14ac:dyDescent="0.25">
      <c r="A1356" s="66" t="s">
        <v>981</v>
      </c>
      <c r="B1356" s="66" t="s">
        <v>1646</v>
      </c>
      <c r="C1356" s="67"/>
      <c r="D1356" s="68"/>
      <c r="E1356" s="69"/>
      <c r="F1356" s="70"/>
      <c r="G1356" s="67"/>
      <c r="H1356" s="71"/>
      <c r="I1356" s="72"/>
      <c r="J1356" s="72"/>
      <c r="K1356" s="36"/>
      <c r="L1356" s="79">
        <v>1356</v>
      </c>
      <c r="M1356" s="79"/>
      <c r="N1356" s="74"/>
      <c r="O1356" s="81" t="s">
        <v>2181</v>
      </c>
      <c r="P1356" s="83">
        <v>42919.159930555557</v>
      </c>
      <c r="Q1356" s="81" t="s">
        <v>2351</v>
      </c>
      <c r="R1356" s="81"/>
      <c r="S1356" s="81"/>
      <c r="T1356" s="81" t="s">
        <v>3496</v>
      </c>
      <c r="U1356" s="83">
        <v>42919.159930555557</v>
      </c>
      <c r="V1356" s="85" t="s">
        <v>4814</v>
      </c>
      <c r="W1356" s="81"/>
      <c r="X1356" s="81"/>
      <c r="Y1356" s="84" t="s">
        <v>6814</v>
      </c>
      <c r="Z1356" s="81"/>
    </row>
    <row r="1357" spans="1:26" x14ac:dyDescent="0.25">
      <c r="A1357" s="66" t="s">
        <v>982</v>
      </c>
      <c r="B1357" s="66" t="s">
        <v>982</v>
      </c>
      <c r="C1357" s="67"/>
      <c r="D1357" s="68"/>
      <c r="E1357" s="69"/>
      <c r="F1357" s="70"/>
      <c r="G1357" s="67"/>
      <c r="H1357" s="71"/>
      <c r="I1357" s="72"/>
      <c r="J1357" s="72"/>
      <c r="K1357" s="36"/>
      <c r="L1357" s="79">
        <v>1357</v>
      </c>
      <c r="M1357" s="79"/>
      <c r="N1357" s="74"/>
      <c r="O1357" s="81" t="s">
        <v>179</v>
      </c>
      <c r="P1357" s="83">
        <v>42919.159942129627</v>
      </c>
      <c r="Q1357" s="81" t="s">
        <v>2740</v>
      </c>
      <c r="R1357" s="85" t="s">
        <v>3301</v>
      </c>
      <c r="S1357" s="81" t="s">
        <v>3452</v>
      </c>
      <c r="T1357" s="81" t="s">
        <v>3517</v>
      </c>
      <c r="U1357" s="83">
        <v>42919.159942129627</v>
      </c>
      <c r="V1357" s="85" t="s">
        <v>4815</v>
      </c>
      <c r="W1357" s="81"/>
      <c r="X1357" s="81"/>
      <c r="Y1357" s="84" t="s">
        <v>6815</v>
      </c>
      <c r="Z1357" s="81"/>
    </row>
    <row r="1358" spans="1:26" x14ac:dyDescent="0.25">
      <c r="A1358" s="66" t="s">
        <v>983</v>
      </c>
      <c r="B1358" s="66" t="s">
        <v>1720</v>
      </c>
      <c r="C1358" s="67"/>
      <c r="D1358" s="68"/>
      <c r="E1358" s="69"/>
      <c r="F1358" s="70"/>
      <c r="G1358" s="67"/>
      <c r="H1358" s="71"/>
      <c r="I1358" s="72"/>
      <c r="J1358" s="72"/>
      <c r="K1358" s="36"/>
      <c r="L1358" s="79">
        <v>1358</v>
      </c>
      <c r="M1358" s="79"/>
      <c r="N1358" s="74"/>
      <c r="O1358" s="81" t="s">
        <v>2181</v>
      </c>
      <c r="P1358" s="83">
        <v>42919.157719907409</v>
      </c>
      <c r="Q1358" s="81" t="s">
        <v>2245</v>
      </c>
      <c r="R1358" s="81"/>
      <c r="S1358" s="81"/>
      <c r="T1358" s="81" t="s">
        <v>3503</v>
      </c>
      <c r="U1358" s="83">
        <v>42919.157719907409</v>
      </c>
      <c r="V1358" s="85" t="s">
        <v>4816</v>
      </c>
      <c r="W1358" s="81"/>
      <c r="X1358" s="81"/>
      <c r="Y1358" s="84" t="s">
        <v>6816</v>
      </c>
      <c r="Z1358" s="81"/>
    </row>
    <row r="1359" spans="1:26" x14ac:dyDescent="0.25">
      <c r="A1359" s="66" t="s">
        <v>983</v>
      </c>
      <c r="B1359" s="66" t="s">
        <v>1720</v>
      </c>
      <c r="C1359" s="67"/>
      <c r="D1359" s="68"/>
      <c r="E1359" s="69"/>
      <c r="F1359" s="70"/>
      <c r="G1359" s="67"/>
      <c r="H1359" s="71"/>
      <c r="I1359" s="72"/>
      <c r="J1359" s="72"/>
      <c r="K1359" s="36"/>
      <c r="L1359" s="79">
        <v>1359</v>
      </c>
      <c r="M1359" s="79"/>
      <c r="N1359" s="74"/>
      <c r="O1359" s="81" t="s">
        <v>2181</v>
      </c>
      <c r="P1359" s="83">
        <v>42919.158402777779</v>
      </c>
      <c r="Q1359" s="81" t="s">
        <v>2741</v>
      </c>
      <c r="R1359" s="81"/>
      <c r="S1359" s="81"/>
      <c r="T1359" s="81" t="s">
        <v>3475</v>
      </c>
      <c r="U1359" s="83">
        <v>42919.158402777779</v>
      </c>
      <c r="V1359" s="85" t="s">
        <v>4817</v>
      </c>
      <c r="W1359" s="81"/>
      <c r="X1359" s="81"/>
      <c r="Y1359" s="84" t="s">
        <v>6817</v>
      </c>
      <c r="Z1359" s="81"/>
    </row>
    <row r="1360" spans="1:26" x14ac:dyDescent="0.25">
      <c r="A1360" s="66" t="s">
        <v>983</v>
      </c>
      <c r="B1360" s="66" t="s">
        <v>1720</v>
      </c>
      <c r="C1360" s="67"/>
      <c r="D1360" s="68"/>
      <c r="E1360" s="69"/>
      <c r="F1360" s="70"/>
      <c r="G1360" s="67"/>
      <c r="H1360" s="71"/>
      <c r="I1360" s="72"/>
      <c r="J1360" s="72"/>
      <c r="K1360" s="36"/>
      <c r="L1360" s="79">
        <v>1360</v>
      </c>
      <c r="M1360" s="79"/>
      <c r="N1360" s="74"/>
      <c r="O1360" s="81" t="s">
        <v>2181</v>
      </c>
      <c r="P1360" s="83">
        <v>42919.159768518519</v>
      </c>
      <c r="Q1360" s="81" t="s">
        <v>2741</v>
      </c>
      <c r="R1360" s="81"/>
      <c r="S1360" s="81"/>
      <c r="T1360" s="81" t="s">
        <v>3475</v>
      </c>
      <c r="U1360" s="83">
        <v>42919.159768518519</v>
      </c>
      <c r="V1360" s="85" t="s">
        <v>4818</v>
      </c>
      <c r="W1360" s="81"/>
      <c r="X1360" s="81"/>
      <c r="Y1360" s="84" t="s">
        <v>6818</v>
      </c>
      <c r="Z1360" s="81"/>
    </row>
    <row r="1361" spans="1:26" x14ac:dyDescent="0.25">
      <c r="A1361" s="66" t="s">
        <v>983</v>
      </c>
      <c r="B1361" s="66" t="s">
        <v>1720</v>
      </c>
      <c r="C1361" s="67"/>
      <c r="D1361" s="68"/>
      <c r="E1361" s="69"/>
      <c r="F1361" s="70"/>
      <c r="G1361" s="67"/>
      <c r="H1361" s="71"/>
      <c r="I1361" s="72"/>
      <c r="J1361" s="72"/>
      <c r="K1361" s="36"/>
      <c r="L1361" s="79">
        <v>1361</v>
      </c>
      <c r="M1361" s="79"/>
      <c r="N1361" s="74"/>
      <c r="O1361" s="81" t="s">
        <v>2181</v>
      </c>
      <c r="P1361" s="83">
        <v>42919.159953703704</v>
      </c>
      <c r="Q1361" s="81" t="s">
        <v>2742</v>
      </c>
      <c r="R1361" s="81"/>
      <c r="S1361" s="81"/>
      <c r="T1361" s="81" t="s">
        <v>3475</v>
      </c>
      <c r="U1361" s="83">
        <v>42919.159953703704</v>
      </c>
      <c r="V1361" s="85" t="s">
        <v>4819</v>
      </c>
      <c r="W1361" s="81"/>
      <c r="X1361" s="81"/>
      <c r="Y1361" s="84" t="s">
        <v>6819</v>
      </c>
      <c r="Z1361" s="81"/>
    </row>
    <row r="1362" spans="1:26" x14ac:dyDescent="0.25">
      <c r="A1362" s="66" t="s">
        <v>984</v>
      </c>
      <c r="B1362" s="66" t="s">
        <v>1677</v>
      </c>
      <c r="C1362" s="67"/>
      <c r="D1362" s="68"/>
      <c r="E1362" s="69"/>
      <c r="F1362" s="70"/>
      <c r="G1362" s="67"/>
      <c r="H1362" s="71"/>
      <c r="I1362" s="72"/>
      <c r="J1362" s="72"/>
      <c r="K1362" s="36"/>
      <c r="L1362" s="79">
        <v>1362</v>
      </c>
      <c r="M1362" s="79"/>
      <c r="N1362" s="74"/>
      <c r="O1362" s="81" t="s">
        <v>2181</v>
      </c>
      <c r="P1362" s="83">
        <v>42919.159988425927</v>
      </c>
      <c r="Q1362" s="81" t="s">
        <v>2201</v>
      </c>
      <c r="R1362" s="85" t="s">
        <v>3180</v>
      </c>
      <c r="S1362" s="81" t="s">
        <v>3409</v>
      </c>
      <c r="T1362" s="81" t="s">
        <v>3475</v>
      </c>
      <c r="U1362" s="83">
        <v>42919.159988425927</v>
      </c>
      <c r="V1362" s="85" t="s">
        <v>4820</v>
      </c>
      <c r="W1362" s="81"/>
      <c r="X1362" s="81"/>
      <c r="Y1362" s="84" t="s">
        <v>6820</v>
      </c>
      <c r="Z1362" s="81"/>
    </row>
    <row r="1363" spans="1:26" x14ac:dyDescent="0.25">
      <c r="A1363" s="66" t="s">
        <v>984</v>
      </c>
      <c r="B1363" s="66" t="s">
        <v>1678</v>
      </c>
      <c r="C1363" s="67"/>
      <c r="D1363" s="68"/>
      <c r="E1363" s="69"/>
      <c r="F1363" s="70"/>
      <c r="G1363" s="67"/>
      <c r="H1363" s="71"/>
      <c r="I1363" s="72"/>
      <c r="J1363" s="72"/>
      <c r="K1363" s="36"/>
      <c r="L1363" s="79">
        <v>1363</v>
      </c>
      <c r="M1363" s="79"/>
      <c r="N1363" s="74"/>
      <c r="O1363" s="81" t="s">
        <v>2181</v>
      </c>
      <c r="P1363" s="83">
        <v>42919.159988425927</v>
      </c>
      <c r="Q1363" s="81" t="s">
        <v>2201</v>
      </c>
      <c r="R1363" s="85" t="s">
        <v>3180</v>
      </c>
      <c r="S1363" s="81" t="s">
        <v>3409</v>
      </c>
      <c r="T1363" s="81" t="s">
        <v>3475</v>
      </c>
      <c r="U1363" s="83">
        <v>42919.159988425927</v>
      </c>
      <c r="V1363" s="85" t="s">
        <v>4820</v>
      </c>
      <c r="W1363" s="81"/>
      <c r="X1363" s="81"/>
      <c r="Y1363" s="84" t="s">
        <v>6820</v>
      </c>
      <c r="Z1363" s="81"/>
    </row>
    <row r="1364" spans="1:26" x14ac:dyDescent="0.25">
      <c r="A1364" s="66" t="s">
        <v>984</v>
      </c>
      <c r="B1364" s="66" t="s">
        <v>1672</v>
      </c>
      <c r="C1364" s="67"/>
      <c r="D1364" s="68"/>
      <c r="E1364" s="69"/>
      <c r="F1364" s="70"/>
      <c r="G1364" s="67"/>
      <c r="H1364" s="71"/>
      <c r="I1364" s="72"/>
      <c r="J1364" s="72"/>
      <c r="K1364" s="36"/>
      <c r="L1364" s="79">
        <v>1364</v>
      </c>
      <c r="M1364" s="79"/>
      <c r="N1364" s="74"/>
      <c r="O1364" s="81" t="s">
        <v>2181</v>
      </c>
      <c r="P1364" s="83">
        <v>42919.159988425927</v>
      </c>
      <c r="Q1364" s="81" t="s">
        <v>2201</v>
      </c>
      <c r="R1364" s="85" t="s">
        <v>3180</v>
      </c>
      <c r="S1364" s="81" t="s">
        <v>3409</v>
      </c>
      <c r="T1364" s="81" t="s">
        <v>3475</v>
      </c>
      <c r="U1364" s="83">
        <v>42919.159988425927</v>
      </c>
      <c r="V1364" s="85" t="s">
        <v>4820</v>
      </c>
      <c r="W1364" s="81"/>
      <c r="X1364" s="81"/>
      <c r="Y1364" s="84" t="s">
        <v>6820</v>
      </c>
      <c r="Z1364" s="81"/>
    </row>
    <row r="1365" spans="1:26" x14ac:dyDescent="0.25">
      <c r="A1365" s="66" t="s">
        <v>984</v>
      </c>
      <c r="B1365" s="66" t="s">
        <v>1225</v>
      </c>
      <c r="C1365" s="67"/>
      <c r="D1365" s="68"/>
      <c r="E1365" s="69"/>
      <c r="F1365" s="70"/>
      <c r="G1365" s="67"/>
      <c r="H1365" s="71"/>
      <c r="I1365" s="72"/>
      <c r="J1365" s="72"/>
      <c r="K1365" s="36"/>
      <c r="L1365" s="79">
        <v>1365</v>
      </c>
      <c r="M1365" s="79"/>
      <c r="N1365" s="74"/>
      <c r="O1365" s="81" t="s">
        <v>2181</v>
      </c>
      <c r="P1365" s="83">
        <v>42919.159988425927</v>
      </c>
      <c r="Q1365" s="81" t="s">
        <v>2201</v>
      </c>
      <c r="R1365" s="85" t="s">
        <v>3180</v>
      </c>
      <c r="S1365" s="81" t="s">
        <v>3409</v>
      </c>
      <c r="T1365" s="81" t="s">
        <v>3475</v>
      </c>
      <c r="U1365" s="83">
        <v>42919.159988425927</v>
      </c>
      <c r="V1365" s="85" t="s">
        <v>4820</v>
      </c>
      <c r="W1365" s="81"/>
      <c r="X1365" s="81"/>
      <c r="Y1365" s="84" t="s">
        <v>6820</v>
      </c>
      <c r="Z1365" s="81"/>
    </row>
    <row r="1366" spans="1:26" x14ac:dyDescent="0.25">
      <c r="A1366" s="66" t="s">
        <v>984</v>
      </c>
      <c r="B1366" s="66" t="s">
        <v>1679</v>
      </c>
      <c r="C1366" s="67"/>
      <c r="D1366" s="68"/>
      <c r="E1366" s="69"/>
      <c r="F1366" s="70"/>
      <c r="G1366" s="67"/>
      <c r="H1366" s="71"/>
      <c r="I1366" s="72"/>
      <c r="J1366" s="72"/>
      <c r="K1366" s="36"/>
      <c r="L1366" s="79">
        <v>1366</v>
      </c>
      <c r="M1366" s="79"/>
      <c r="N1366" s="74"/>
      <c r="O1366" s="81" t="s">
        <v>2181</v>
      </c>
      <c r="P1366" s="83">
        <v>42919.159988425927</v>
      </c>
      <c r="Q1366" s="81" t="s">
        <v>2201</v>
      </c>
      <c r="R1366" s="85" t="s">
        <v>3180</v>
      </c>
      <c r="S1366" s="81" t="s">
        <v>3409</v>
      </c>
      <c r="T1366" s="81" t="s">
        <v>3475</v>
      </c>
      <c r="U1366" s="83">
        <v>42919.159988425927</v>
      </c>
      <c r="V1366" s="85" t="s">
        <v>4820</v>
      </c>
      <c r="W1366" s="81"/>
      <c r="X1366" s="81"/>
      <c r="Y1366" s="84" t="s">
        <v>6820</v>
      </c>
      <c r="Z1366" s="81"/>
    </row>
    <row r="1367" spans="1:26" x14ac:dyDescent="0.25">
      <c r="A1367" s="66" t="s">
        <v>985</v>
      </c>
      <c r="B1367" s="66" t="s">
        <v>985</v>
      </c>
      <c r="C1367" s="67"/>
      <c r="D1367" s="68"/>
      <c r="E1367" s="69"/>
      <c r="F1367" s="70"/>
      <c r="G1367" s="67"/>
      <c r="H1367" s="71"/>
      <c r="I1367" s="72"/>
      <c r="J1367" s="72"/>
      <c r="K1367" s="36"/>
      <c r="L1367" s="79">
        <v>1367</v>
      </c>
      <c r="M1367" s="79"/>
      <c r="N1367" s="74"/>
      <c r="O1367" s="81" t="s">
        <v>179</v>
      </c>
      <c r="P1367" s="83">
        <v>42919.16</v>
      </c>
      <c r="Q1367" s="81" t="s">
        <v>2743</v>
      </c>
      <c r="R1367" s="85" t="s">
        <v>3302</v>
      </c>
      <c r="S1367" s="81" t="s">
        <v>3453</v>
      </c>
      <c r="T1367" s="81" t="s">
        <v>3475</v>
      </c>
      <c r="U1367" s="83">
        <v>42919.16</v>
      </c>
      <c r="V1367" s="85" t="s">
        <v>4821</v>
      </c>
      <c r="W1367" s="81"/>
      <c r="X1367" s="81"/>
      <c r="Y1367" s="84" t="s">
        <v>6821</v>
      </c>
      <c r="Z1367" s="81"/>
    </row>
    <row r="1368" spans="1:26" x14ac:dyDescent="0.25">
      <c r="A1368" s="66" t="s">
        <v>986</v>
      </c>
      <c r="B1368" s="66" t="s">
        <v>2025</v>
      </c>
      <c r="C1368" s="67"/>
      <c r="D1368" s="68"/>
      <c r="E1368" s="69"/>
      <c r="F1368" s="70"/>
      <c r="G1368" s="67"/>
      <c r="H1368" s="71"/>
      <c r="I1368" s="72"/>
      <c r="J1368" s="72"/>
      <c r="K1368" s="36"/>
      <c r="L1368" s="79">
        <v>1368</v>
      </c>
      <c r="M1368" s="79"/>
      <c r="N1368" s="74"/>
      <c r="O1368" s="81" t="s">
        <v>2181</v>
      </c>
      <c r="P1368" s="83">
        <v>42919.160057870373</v>
      </c>
      <c r="Q1368" s="81" t="s">
        <v>2744</v>
      </c>
      <c r="R1368" s="81"/>
      <c r="S1368" s="81"/>
      <c r="T1368" s="81" t="s">
        <v>3475</v>
      </c>
      <c r="U1368" s="83">
        <v>42919.160057870373</v>
      </c>
      <c r="V1368" s="85" t="s">
        <v>4822</v>
      </c>
      <c r="W1368" s="81"/>
      <c r="X1368" s="81"/>
      <c r="Y1368" s="84" t="s">
        <v>6822</v>
      </c>
      <c r="Z1368" s="81"/>
    </row>
    <row r="1369" spans="1:26" x14ac:dyDescent="0.25">
      <c r="A1369" s="66" t="s">
        <v>986</v>
      </c>
      <c r="B1369" s="66" t="s">
        <v>2026</v>
      </c>
      <c r="C1369" s="67"/>
      <c r="D1369" s="68"/>
      <c r="E1369" s="69"/>
      <c r="F1369" s="70"/>
      <c r="G1369" s="67"/>
      <c r="H1369" s="71"/>
      <c r="I1369" s="72"/>
      <c r="J1369" s="72"/>
      <c r="K1369" s="36"/>
      <c r="L1369" s="79">
        <v>1369</v>
      </c>
      <c r="M1369" s="79"/>
      <c r="N1369" s="74"/>
      <c r="O1369" s="81" t="s">
        <v>2181</v>
      </c>
      <c r="P1369" s="83">
        <v>42919.160057870373</v>
      </c>
      <c r="Q1369" s="81" t="s">
        <v>2744</v>
      </c>
      <c r="R1369" s="81"/>
      <c r="S1369" s="81"/>
      <c r="T1369" s="81" t="s">
        <v>3475</v>
      </c>
      <c r="U1369" s="83">
        <v>42919.160057870373</v>
      </c>
      <c r="V1369" s="85" t="s">
        <v>4822</v>
      </c>
      <c r="W1369" s="81"/>
      <c r="X1369" s="81"/>
      <c r="Y1369" s="84" t="s">
        <v>6822</v>
      </c>
      <c r="Z1369" s="81"/>
    </row>
    <row r="1370" spans="1:26" x14ac:dyDescent="0.25">
      <c r="A1370" s="66" t="s">
        <v>987</v>
      </c>
      <c r="B1370" s="66" t="s">
        <v>987</v>
      </c>
      <c r="C1370" s="67"/>
      <c r="D1370" s="68"/>
      <c r="E1370" s="69"/>
      <c r="F1370" s="70"/>
      <c r="G1370" s="67"/>
      <c r="H1370" s="71"/>
      <c r="I1370" s="72"/>
      <c r="J1370" s="72"/>
      <c r="K1370" s="36"/>
      <c r="L1370" s="79">
        <v>1370</v>
      </c>
      <c r="M1370" s="79"/>
      <c r="N1370" s="74"/>
      <c r="O1370" s="81" t="s">
        <v>179</v>
      </c>
      <c r="P1370" s="83">
        <v>42919.145324074074</v>
      </c>
      <c r="Q1370" s="81" t="s">
        <v>2745</v>
      </c>
      <c r="R1370" s="81"/>
      <c r="S1370" s="81"/>
      <c r="T1370" s="81" t="s">
        <v>3561</v>
      </c>
      <c r="U1370" s="83">
        <v>42919.145324074074</v>
      </c>
      <c r="V1370" s="85" t="s">
        <v>4823</v>
      </c>
      <c r="W1370" s="81"/>
      <c r="X1370" s="81"/>
      <c r="Y1370" s="84" t="s">
        <v>6823</v>
      </c>
      <c r="Z1370" s="81"/>
    </row>
    <row r="1371" spans="1:26" x14ac:dyDescent="0.25">
      <c r="A1371" s="66" t="s">
        <v>988</v>
      </c>
      <c r="B1371" s="66" t="s">
        <v>987</v>
      </c>
      <c r="C1371" s="67"/>
      <c r="D1371" s="68"/>
      <c r="E1371" s="69"/>
      <c r="F1371" s="70"/>
      <c r="G1371" s="67"/>
      <c r="H1371" s="71"/>
      <c r="I1371" s="72"/>
      <c r="J1371" s="72"/>
      <c r="K1371" s="36"/>
      <c r="L1371" s="79">
        <v>1371</v>
      </c>
      <c r="M1371" s="79"/>
      <c r="N1371" s="74"/>
      <c r="O1371" s="81" t="s">
        <v>2181</v>
      </c>
      <c r="P1371" s="83">
        <v>42919.160127314812</v>
      </c>
      <c r="Q1371" s="81" t="s">
        <v>2424</v>
      </c>
      <c r="R1371" s="81"/>
      <c r="S1371" s="81"/>
      <c r="T1371" s="81" t="s">
        <v>3561</v>
      </c>
      <c r="U1371" s="83">
        <v>42919.160127314812</v>
      </c>
      <c r="V1371" s="85" t="s">
        <v>4824</v>
      </c>
      <c r="W1371" s="81"/>
      <c r="X1371" s="81"/>
      <c r="Y1371" s="84" t="s">
        <v>6824</v>
      </c>
      <c r="Z1371" s="81"/>
    </row>
    <row r="1372" spans="1:26" x14ac:dyDescent="0.25">
      <c r="A1372" s="66" t="s">
        <v>989</v>
      </c>
      <c r="B1372" s="66" t="s">
        <v>989</v>
      </c>
      <c r="C1372" s="67"/>
      <c r="D1372" s="68"/>
      <c r="E1372" s="69"/>
      <c r="F1372" s="70"/>
      <c r="G1372" s="67"/>
      <c r="H1372" s="71"/>
      <c r="I1372" s="72"/>
      <c r="J1372" s="72"/>
      <c r="K1372" s="36"/>
      <c r="L1372" s="79">
        <v>1372</v>
      </c>
      <c r="M1372" s="79"/>
      <c r="N1372" s="74"/>
      <c r="O1372" s="81" t="s">
        <v>179</v>
      </c>
      <c r="P1372" s="83">
        <v>42919.160150462965</v>
      </c>
      <c r="Q1372" s="81" t="s">
        <v>2746</v>
      </c>
      <c r="R1372" s="81"/>
      <c r="S1372" s="81"/>
      <c r="T1372" s="81" t="s">
        <v>3542</v>
      </c>
      <c r="U1372" s="83">
        <v>42919.160150462965</v>
      </c>
      <c r="V1372" s="85" t="s">
        <v>4825</v>
      </c>
      <c r="W1372" s="81"/>
      <c r="X1372" s="81"/>
      <c r="Y1372" s="84" t="s">
        <v>6825</v>
      </c>
      <c r="Z1372" s="81"/>
    </row>
    <row r="1373" spans="1:26" x14ac:dyDescent="0.25">
      <c r="A1373" s="66" t="s">
        <v>990</v>
      </c>
      <c r="B1373" s="66" t="s">
        <v>1375</v>
      </c>
      <c r="C1373" s="67"/>
      <c r="D1373" s="68"/>
      <c r="E1373" s="69"/>
      <c r="F1373" s="70"/>
      <c r="G1373" s="67"/>
      <c r="H1373" s="71"/>
      <c r="I1373" s="72"/>
      <c r="J1373" s="72"/>
      <c r="K1373" s="36"/>
      <c r="L1373" s="79">
        <v>1373</v>
      </c>
      <c r="M1373" s="79"/>
      <c r="N1373" s="74"/>
      <c r="O1373" s="81" t="s">
        <v>2181</v>
      </c>
      <c r="P1373" s="83">
        <v>42919.160173611112</v>
      </c>
      <c r="Q1373" s="81" t="s">
        <v>2461</v>
      </c>
      <c r="R1373" s="81"/>
      <c r="S1373" s="81"/>
      <c r="T1373" s="81" t="s">
        <v>3475</v>
      </c>
      <c r="U1373" s="83">
        <v>42919.160173611112</v>
      </c>
      <c r="V1373" s="85" t="s">
        <v>4826</v>
      </c>
      <c r="W1373" s="81"/>
      <c r="X1373" s="81"/>
      <c r="Y1373" s="84" t="s">
        <v>6826</v>
      </c>
      <c r="Z1373" s="81"/>
    </row>
    <row r="1374" spans="1:26" x14ac:dyDescent="0.25">
      <c r="A1374" s="66" t="s">
        <v>991</v>
      </c>
      <c r="B1374" s="66" t="s">
        <v>2027</v>
      </c>
      <c r="C1374" s="67"/>
      <c r="D1374" s="68"/>
      <c r="E1374" s="69"/>
      <c r="F1374" s="70"/>
      <c r="G1374" s="67"/>
      <c r="H1374" s="71"/>
      <c r="I1374" s="72"/>
      <c r="J1374" s="72"/>
      <c r="K1374" s="36"/>
      <c r="L1374" s="79">
        <v>1374</v>
      </c>
      <c r="M1374" s="79"/>
      <c r="N1374" s="74"/>
      <c r="O1374" s="81" t="s">
        <v>2181</v>
      </c>
      <c r="P1374" s="83">
        <v>42919.160196759258</v>
      </c>
      <c r="Q1374" s="81" t="s">
        <v>2747</v>
      </c>
      <c r="R1374" s="81"/>
      <c r="S1374" s="81"/>
      <c r="T1374" s="81" t="s">
        <v>3475</v>
      </c>
      <c r="U1374" s="83">
        <v>42919.160196759258</v>
      </c>
      <c r="V1374" s="85" t="s">
        <v>4827</v>
      </c>
      <c r="W1374" s="81"/>
      <c r="X1374" s="81"/>
      <c r="Y1374" s="84" t="s">
        <v>6827</v>
      </c>
      <c r="Z1374" s="81"/>
    </row>
    <row r="1375" spans="1:26" x14ac:dyDescent="0.25">
      <c r="A1375" s="66" t="s">
        <v>992</v>
      </c>
      <c r="B1375" s="66" t="s">
        <v>992</v>
      </c>
      <c r="C1375" s="67"/>
      <c r="D1375" s="68"/>
      <c r="E1375" s="69"/>
      <c r="F1375" s="70"/>
      <c r="G1375" s="67"/>
      <c r="H1375" s="71"/>
      <c r="I1375" s="72"/>
      <c r="J1375" s="72"/>
      <c r="K1375" s="36"/>
      <c r="L1375" s="79">
        <v>1375</v>
      </c>
      <c r="M1375" s="79"/>
      <c r="N1375" s="74"/>
      <c r="O1375" s="81" t="s">
        <v>179</v>
      </c>
      <c r="P1375" s="83">
        <v>42919.160196759258</v>
      </c>
      <c r="Q1375" s="81" t="s">
        <v>2748</v>
      </c>
      <c r="R1375" s="81"/>
      <c r="S1375" s="81"/>
      <c r="T1375" s="81" t="s">
        <v>3475</v>
      </c>
      <c r="U1375" s="83">
        <v>42919.160196759258</v>
      </c>
      <c r="V1375" s="85" t="s">
        <v>4828</v>
      </c>
      <c r="W1375" s="81"/>
      <c r="X1375" s="81"/>
      <c r="Y1375" s="84" t="s">
        <v>6828</v>
      </c>
      <c r="Z1375" s="81"/>
    </row>
    <row r="1376" spans="1:26" x14ac:dyDescent="0.25">
      <c r="A1376" s="66" t="s">
        <v>993</v>
      </c>
      <c r="B1376" s="66" t="s">
        <v>993</v>
      </c>
      <c r="C1376" s="67"/>
      <c r="D1376" s="68"/>
      <c r="E1376" s="69"/>
      <c r="F1376" s="70"/>
      <c r="G1376" s="67"/>
      <c r="H1376" s="71"/>
      <c r="I1376" s="72"/>
      <c r="J1376" s="72"/>
      <c r="K1376" s="36"/>
      <c r="L1376" s="79">
        <v>1376</v>
      </c>
      <c r="M1376" s="79"/>
      <c r="N1376" s="74"/>
      <c r="O1376" s="81" t="s">
        <v>179</v>
      </c>
      <c r="P1376" s="83">
        <v>42919.154351851852</v>
      </c>
      <c r="Q1376" s="81" t="s">
        <v>2749</v>
      </c>
      <c r="R1376" s="85" t="s">
        <v>3303</v>
      </c>
      <c r="S1376" s="81" t="s">
        <v>3412</v>
      </c>
      <c r="T1376" s="81" t="s">
        <v>3665</v>
      </c>
      <c r="U1376" s="83">
        <v>42919.154351851852</v>
      </c>
      <c r="V1376" s="85" t="s">
        <v>4829</v>
      </c>
      <c r="W1376" s="81"/>
      <c r="X1376" s="81"/>
      <c r="Y1376" s="84" t="s">
        <v>6829</v>
      </c>
      <c r="Z1376" s="81"/>
    </row>
    <row r="1377" spans="1:26" x14ac:dyDescent="0.25">
      <c r="A1377" s="66" t="s">
        <v>994</v>
      </c>
      <c r="B1377" s="66" t="s">
        <v>993</v>
      </c>
      <c r="C1377" s="67"/>
      <c r="D1377" s="68"/>
      <c r="E1377" s="69"/>
      <c r="F1377" s="70"/>
      <c r="G1377" s="67"/>
      <c r="H1377" s="71"/>
      <c r="I1377" s="72"/>
      <c r="J1377" s="72"/>
      <c r="K1377" s="36"/>
      <c r="L1377" s="79">
        <v>1377</v>
      </c>
      <c r="M1377" s="79"/>
      <c r="N1377" s="74"/>
      <c r="O1377" s="81" t="s">
        <v>2181</v>
      </c>
      <c r="P1377" s="83">
        <v>42919.160196759258</v>
      </c>
      <c r="Q1377" s="81" t="s">
        <v>2750</v>
      </c>
      <c r="R1377" s="81"/>
      <c r="S1377" s="81"/>
      <c r="T1377" s="81" t="s">
        <v>3665</v>
      </c>
      <c r="U1377" s="83">
        <v>42919.160196759258</v>
      </c>
      <c r="V1377" s="85" t="s">
        <v>4830</v>
      </c>
      <c r="W1377" s="81"/>
      <c r="X1377" s="81"/>
      <c r="Y1377" s="84" t="s">
        <v>6830</v>
      </c>
      <c r="Z1377" s="81"/>
    </row>
    <row r="1378" spans="1:26" x14ac:dyDescent="0.25">
      <c r="A1378" s="66" t="s">
        <v>995</v>
      </c>
      <c r="B1378" s="66" t="s">
        <v>1924</v>
      </c>
      <c r="C1378" s="67"/>
      <c r="D1378" s="68"/>
      <c r="E1378" s="69"/>
      <c r="F1378" s="70"/>
      <c r="G1378" s="67"/>
      <c r="H1378" s="71"/>
      <c r="I1378" s="72"/>
      <c r="J1378" s="72"/>
      <c r="K1378" s="36"/>
      <c r="L1378" s="79">
        <v>1378</v>
      </c>
      <c r="M1378" s="79"/>
      <c r="N1378" s="74"/>
      <c r="O1378" s="81" t="s">
        <v>2181</v>
      </c>
      <c r="P1378" s="83">
        <v>42919.160243055558</v>
      </c>
      <c r="Q1378" s="81" t="s">
        <v>2587</v>
      </c>
      <c r="R1378" s="81"/>
      <c r="S1378" s="81"/>
      <c r="T1378" s="81" t="s">
        <v>3503</v>
      </c>
      <c r="U1378" s="83">
        <v>42919.160243055558</v>
      </c>
      <c r="V1378" s="85" t="s">
        <v>4831</v>
      </c>
      <c r="W1378" s="81"/>
      <c r="X1378" s="81"/>
      <c r="Y1378" s="84" t="s">
        <v>6831</v>
      </c>
      <c r="Z1378" s="81"/>
    </row>
    <row r="1379" spans="1:26" x14ac:dyDescent="0.25">
      <c r="A1379" s="66" t="s">
        <v>996</v>
      </c>
      <c r="B1379" s="66" t="s">
        <v>1664</v>
      </c>
      <c r="C1379" s="67"/>
      <c r="D1379" s="68"/>
      <c r="E1379" s="69"/>
      <c r="F1379" s="70"/>
      <c r="G1379" s="67"/>
      <c r="H1379" s="71"/>
      <c r="I1379" s="72"/>
      <c r="J1379" s="72"/>
      <c r="K1379" s="36"/>
      <c r="L1379" s="79">
        <v>1379</v>
      </c>
      <c r="M1379" s="79"/>
      <c r="N1379" s="74"/>
      <c r="O1379" s="81" t="s">
        <v>2181</v>
      </c>
      <c r="P1379" s="83">
        <v>42919.160300925927</v>
      </c>
      <c r="Q1379" s="81" t="s">
        <v>2184</v>
      </c>
      <c r="R1379" s="81"/>
      <c r="S1379" s="81"/>
      <c r="T1379" s="81" t="s">
        <v>3476</v>
      </c>
      <c r="U1379" s="83">
        <v>42919.160300925927</v>
      </c>
      <c r="V1379" s="85" t="s">
        <v>4832</v>
      </c>
      <c r="W1379" s="81"/>
      <c r="X1379" s="81"/>
      <c r="Y1379" s="84" t="s">
        <v>6832</v>
      </c>
      <c r="Z1379" s="81"/>
    </row>
    <row r="1380" spans="1:26" x14ac:dyDescent="0.25">
      <c r="A1380" s="66" t="s">
        <v>997</v>
      </c>
      <c r="B1380" s="66" t="s">
        <v>2028</v>
      </c>
      <c r="C1380" s="67"/>
      <c r="D1380" s="68"/>
      <c r="E1380" s="69"/>
      <c r="F1380" s="70"/>
      <c r="G1380" s="67"/>
      <c r="H1380" s="71"/>
      <c r="I1380" s="72"/>
      <c r="J1380" s="72"/>
      <c r="K1380" s="36"/>
      <c r="L1380" s="79">
        <v>1380</v>
      </c>
      <c r="M1380" s="79"/>
      <c r="N1380" s="74"/>
      <c r="O1380" s="81" t="s">
        <v>2181</v>
      </c>
      <c r="P1380" s="83">
        <v>42919.16034722222</v>
      </c>
      <c r="Q1380" s="81" t="s">
        <v>2751</v>
      </c>
      <c r="R1380" s="85" t="s">
        <v>3304</v>
      </c>
      <c r="S1380" s="81" t="s">
        <v>3415</v>
      </c>
      <c r="T1380" s="81" t="s">
        <v>3475</v>
      </c>
      <c r="U1380" s="83">
        <v>42919.16034722222</v>
      </c>
      <c r="V1380" s="85" t="s">
        <v>4833</v>
      </c>
      <c r="W1380" s="81"/>
      <c r="X1380" s="81"/>
      <c r="Y1380" s="84" t="s">
        <v>6833</v>
      </c>
      <c r="Z1380" s="81"/>
    </row>
    <row r="1381" spans="1:26" x14ac:dyDescent="0.25">
      <c r="A1381" s="66" t="s">
        <v>997</v>
      </c>
      <c r="B1381" s="66" t="s">
        <v>2029</v>
      </c>
      <c r="C1381" s="67"/>
      <c r="D1381" s="68"/>
      <c r="E1381" s="69"/>
      <c r="F1381" s="70"/>
      <c r="G1381" s="67"/>
      <c r="H1381" s="71"/>
      <c r="I1381" s="72"/>
      <c r="J1381" s="72"/>
      <c r="K1381" s="36"/>
      <c r="L1381" s="79">
        <v>1381</v>
      </c>
      <c r="M1381" s="79"/>
      <c r="N1381" s="74"/>
      <c r="O1381" s="81" t="s">
        <v>2181</v>
      </c>
      <c r="P1381" s="83">
        <v>42919.16034722222</v>
      </c>
      <c r="Q1381" s="81" t="s">
        <v>2751</v>
      </c>
      <c r="R1381" s="85" t="s">
        <v>3304</v>
      </c>
      <c r="S1381" s="81" t="s">
        <v>3415</v>
      </c>
      <c r="T1381" s="81" t="s">
        <v>3475</v>
      </c>
      <c r="U1381" s="83">
        <v>42919.16034722222</v>
      </c>
      <c r="V1381" s="85" t="s">
        <v>4833</v>
      </c>
      <c r="W1381" s="81"/>
      <c r="X1381" s="81"/>
      <c r="Y1381" s="84" t="s">
        <v>6833</v>
      </c>
      <c r="Z1381" s="81"/>
    </row>
    <row r="1382" spans="1:26" x14ac:dyDescent="0.25">
      <c r="A1382" s="66" t="s">
        <v>997</v>
      </c>
      <c r="B1382" s="66" t="s">
        <v>2030</v>
      </c>
      <c r="C1382" s="67"/>
      <c r="D1382" s="68"/>
      <c r="E1382" s="69"/>
      <c r="F1382" s="70"/>
      <c r="G1382" s="67"/>
      <c r="H1382" s="71"/>
      <c r="I1382" s="72"/>
      <c r="J1382" s="72"/>
      <c r="K1382" s="36"/>
      <c r="L1382" s="79">
        <v>1382</v>
      </c>
      <c r="M1382" s="79"/>
      <c r="N1382" s="74"/>
      <c r="O1382" s="81" t="s">
        <v>2181</v>
      </c>
      <c r="P1382" s="83">
        <v>42919.16034722222</v>
      </c>
      <c r="Q1382" s="81" t="s">
        <v>2751</v>
      </c>
      <c r="R1382" s="85" t="s">
        <v>3304</v>
      </c>
      <c r="S1382" s="81" t="s">
        <v>3415</v>
      </c>
      <c r="T1382" s="81" t="s">
        <v>3475</v>
      </c>
      <c r="U1382" s="83">
        <v>42919.16034722222</v>
      </c>
      <c r="V1382" s="85" t="s">
        <v>4833</v>
      </c>
      <c r="W1382" s="81"/>
      <c r="X1382" s="81"/>
      <c r="Y1382" s="84" t="s">
        <v>6833</v>
      </c>
      <c r="Z1382" s="81"/>
    </row>
    <row r="1383" spans="1:26" x14ac:dyDescent="0.25">
      <c r="A1383" s="66" t="s">
        <v>998</v>
      </c>
      <c r="B1383" s="66" t="s">
        <v>1134</v>
      </c>
      <c r="C1383" s="67"/>
      <c r="D1383" s="68"/>
      <c r="E1383" s="69"/>
      <c r="F1383" s="70"/>
      <c r="G1383" s="67"/>
      <c r="H1383" s="71"/>
      <c r="I1383" s="72"/>
      <c r="J1383" s="72"/>
      <c r="K1383" s="36"/>
      <c r="L1383" s="79">
        <v>1383</v>
      </c>
      <c r="M1383" s="79"/>
      <c r="N1383" s="74"/>
      <c r="O1383" s="81" t="s">
        <v>2181</v>
      </c>
      <c r="P1383" s="83">
        <v>42919.160358796296</v>
      </c>
      <c r="Q1383" s="81" t="s">
        <v>2703</v>
      </c>
      <c r="R1383" s="81"/>
      <c r="S1383" s="81"/>
      <c r="T1383" s="81" t="s">
        <v>3475</v>
      </c>
      <c r="U1383" s="83">
        <v>42919.160358796296</v>
      </c>
      <c r="V1383" s="85" t="s">
        <v>4834</v>
      </c>
      <c r="W1383" s="81"/>
      <c r="X1383" s="81"/>
      <c r="Y1383" s="84" t="s">
        <v>6834</v>
      </c>
      <c r="Z1383" s="81"/>
    </row>
    <row r="1384" spans="1:26" x14ac:dyDescent="0.25">
      <c r="A1384" s="66" t="s">
        <v>860</v>
      </c>
      <c r="B1384" s="66" t="s">
        <v>1923</v>
      </c>
      <c r="C1384" s="67"/>
      <c r="D1384" s="68"/>
      <c r="E1384" s="69"/>
      <c r="F1384" s="70"/>
      <c r="G1384" s="67"/>
      <c r="H1384" s="71"/>
      <c r="I1384" s="72"/>
      <c r="J1384" s="72"/>
      <c r="K1384" s="36"/>
      <c r="L1384" s="79">
        <v>1384</v>
      </c>
      <c r="M1384" s="79"/>
      <c r="N1384" s="74"/>
      <c r="O1384" s="81" t="s">
        <v>2181</v>
      </c>
      <c r="P1384" s="83">
        <v>42919.146006944444</v>
      </c>
      <c r="Q1384" s="81" t="s">
        <v>2585</v>
      </c>
      <c r="R1384" s="81"/>
      <c r="S1384" s="81"/>
      <c r="T1384" s="81" t="s">
        <v>3603</v>
      </c>
      <c r="U1384" s="83">
        <v>42919.146006944444</v>
      </c>
      <c r="V1384" s="85" t="s">
        <v>4835</v>
      </c>
      <c r="W1384" s="81"/>
      <c r="X1384" s="81"/>
      <c r="Y1384" s="84" t="s">
        <v>6835</v>
      </c>
      <c r="Z1384" s="81"/>
    </row>
    <row r="1385" spans="1:26" x14ac:dyDescent="0.25">
      <c r="A1385" s="66" t="s">
        <v>999</v>
      </c>
      <c r="B1385" s="66" t="s">
        <v>1923</v>
      </c>
      <c r="C1385" s="67"/>
      <c r="D1385" s="68"/>
      <c r="E1385" s="69"/>
      <c r="F1385" s="70"/>
      <c r="G1385" s="67"/>
      <c r="H1385" s="71"/>
      <c r="I1385" s="72"/>
      <c r="J1385" s="72"/>
      <c r="K1385" s="36"/>
      <c r="L1385" s="79">
        <v>1385</v>
      </c>
      <c r="M1385" s="79"/>
      <c r="N1385" s="74"/>
      <c r="O1385" s="81" t="s">
        <v>2181</v>
      </c>
      <c r="P1385" s="83">
        <v>42919.160381944443</v>
      </c>
      <c r="Q1385" s="81" t="s">
        <v>2585</v>
      </c>
      <c r="R1385" s="81"/>
      <c r="S1385" s="81"/>
      <c r="T1385" s="81" t="s">
        <v>3603</v>
      </c>
      <c r="U1385" s="83">
        <v>42919.160381944443</v>
      </c>
      <c r="V1385" s="85" t="s">
        <v>4836</v>
      </c>
      <c r="W1385" s="81"/>
      <c r="X1385" s="81"/>
      <c r="Y1385" s="84" t="s">
        <v>6836</v>
      </c>
      <c r="Z1385" s="81"/>
    </row>
    <row r="1386" spans="1:26" x14ac:dyDescent="0.25">
      <c r="A1386" s="66" t="s">
        <v>999</v>
      </c>
      <c r="B1386" s="66" t="s">
        <v>1739</v>
      </c>
      <c r="C1386" s="67"/>
      <c r="D1386" s="68"/>
      <c r="E1386" s="69"/>
      <c r="F1386" s="70"/>
      <c r="G1386" s="67"/>
      <c r="H1386" s="71"/>
      <c r="I1386" s="72"/>
      <c r="J1386" s="72"/>
      <c r="K1386" s="36"/>
      <c r="L1386" s="79">
        <v>1386</v>
      </c>
      <c r="M1386" s="79"/>
      <c r="N1386" s="74"/>
      <c r="O1386" s="81" t="s">
        <v>2181</v>
      </c>
      <c r="P1386" s="83">
        <v>42919.160381944443</v>
      </c>
      <c r="Q1386" s="81" t="s">
        <v>2585</v>
      </c>
      <c r="R1386" s="81"/>
      <c r="S1386" s="81"/>
      <c r="T1386" s="81" t="s">
        <v>3603</v>
      </c>
      <c r="U1386" s="83">
        <v>42919.160381944443</v>
      </c>
      <c r="V1386" s="85" t="s">
        <v>4836</v>
      </c>
      <c r="W1386" s="81"/>
      <c r="X1386" s="81"/>
      <c r="Y1386" s="84" t="s">
        <v>6836</v>
      </c>
      <c r="Z1386" s="81"/>
    </row>
    <row r="1387" spans="1:26" x14ac:dyDescent="0.25">
      <c r="A1387" s="66" t="s">
        <v>1000</v>
      </c>
      <c r="B1387" s="66" t="s">
        <v>1594</v>
      </c>
      <c r="C1387" s="67"/>
      <c r="D1387" s="68"/>
      <c r="E1387" s="69"/>
      <c r="F1387" s="70"/>
      <c r="G1387" s="67"/>
      <c r="H1387" s="71"/>
      <c r="I1387" s="72"/>
      <c r="J1387" s="72"/>
      <c r="K1387" s="36"/>
      <c r="L1387" s="79">
        <v>1387</v>
      </c>
      <c r="M1387" s="79"/>
      <c r="N1387" s="74"/>
      <c r="O1387" s="81" t="s">
        <v>2181</v>
      </c>
      <c r="P1387" s="83">
        <v>42919.160613425927</v>
      </c>
      <c r="Q1387" s="81" t="s">
        <v>2395</v>
      </c>
      <c r="R1387" s="81"/>
      <c r="S1387" s="81"/>
      <c r="T1387" s="81" t="s">
        <v>3479</v>
      </c>
      <c r="U1387" s="83">
        <v>42919.160613425927</v>
      </c>
      <c r="V1387" s="85" t="s">
        <v>4837</v>
      </c>
      <c r="W1387" s="81"/>
      <c r="X1387" s="81"/>
      <c r="Y1387" s="84" t="s">
        <v>6837</v>
      </c>
      <c r="Z1387" s="81"/>
    </row>
    <row r="1388" spans="1:26" x14ac:dyDescent="0.25">
      <c r="A1388" s="66" t="s">
        <v>1001</v>
      </c>
      <c r="B1388" s="66" t="s">
        <v>1873</v>
      </c>
      <c r="C1388" s="67"/>
      <c r="D1388" s="68"/>
      <c r="E1388" s="69"/>
      <c r="F1388" s="70"/>
      <c r="G1388" s="67"/>
      <c r="H1388" s="71"/>
      <c r="I1388" s="72"/>
      <c r="J1388" s="72"/>
      <c r="K1388" s="36"/>
      <c r="L1388" s="79">
        <v>1388</v>
      </c>
      <c r="M1388" s="79"/>
      <c r="N1388" s="74"/>
      <c r="O1388" s="81" t="s">
        <v>2181</v>
      </c>
      <c r="P1388" s="83">
        <v>42919.16065972222</v>
      </c>
      <c r="Q1388" s="81" t="s">
        <v>2752</v>
      </c>
      <c r="R1388" s="85" t="s">
        <v>3305</v>
      </c>
      <c r="S1388" s="81" t="s">
        <v>3454</v>
      </c>
      <c r="T1388" s="81" t="s">
        <v>3475</v>
      </c>
      <c r="U1388" s="83">
        <v>42919.16065972222</v>
      </c>
      <c r="V1388" s="85" t="s">
        <v>4838</v>
      </c>
      <c r="W1388" s="81"/>
      <c r="X1388" s="81"/>
      <c r="Y1388" s="84" t="s">
        <v>6838</v>
      </c>
      <c r="Z1388" s="81"/>
    </row>
    <row r="1389" spans="1:26" x14ac:dyDescent="0.25">
      <c r="A1389" s="66" t="s">
        <v>1002</v>
      </c>
      <c r="B1389" s="66" t="s">
        <v>1613</v>
      </c>
      <c r="C1389" s="67"/>
      <c r="D1389" s="68"/>
      <c r="E1389" s="69"/>
      <c r="F1389" s="70"/>
      <c r="G1389" s="67"/>
      <c r="H1389" s="71"/>
      <c r="I1389" s="72"/>
      <c r="J1389" s="72"/>
      <c r="K1389" s="36"/>
      <c r="L1389" s="79">
        <v>1389</v>
      </c>
      <c r="M1389" s="79"/>
      <c r="N1389" s="74"/>
      <c r="O1389" s="81" t="s">
        <v>2181</v>
      </c>
      <c r="P1389" s="83">
        <v>42919.16065972222</v>
      </c>
      <c r="Q1389" s="81" t="s">
        <v>2753</v>
      </c>
      <c r="R1389" s="81"/>
      <c r="S1389" s="81"/>
      <c r="T1389" s="81" t="s">
        <v>3475</v>
      </c>
      <c r="U1389" s="83">
        <v>42919.16065972222</v>
      </c>
      <c r="V1389" s="85" t="s">
        <v>4839</v>
      </c>
      <c r="W1389" s="81"/>
      <c r="X1389" s="81"/>
      <c r="Y1389" s="84" t="s">
        <v>6839</v>
      </c>
      <c r="Z1389" s="81"/>
    </row>
    <row r="1390" spans="1:26" x14ac:dyDescent="0.25">
      <c r="A1390" s="66" t="s">
        <v>1003</v>
      </c>
      <c r="B1390" s="66" t="s">
        <v>1003</v>
      </c>
      <c r="C1390" s="67"/>
      <c r="D1390" s="68"/>
      <c r="E1390" s="69"/>
      <c r="F1390" s="70"/>
      <c r="G1390" s="67"/>
      <c r="H1390" s="71"/>
      <c r="I1390" s="72"/>
      <c r="J1390" s="72"/>
      <c r="K1390" s="36"/>
      <c r="L1390" s="79">
        <v>1390</v>
      </c>
      <c r="M1390" s="79"/>
      <c r="N1390" s="74"/>
      <c r="O1390" s="81" t="s">
        <v>179</v>
      </c>
      <c r="P1390" s="83">
        <v>42919.160694444443</v>
      </c>
      <c r="Q1390" s="81" t="s">
        <v>2754</v>
      </c>
      <c r="R1390" s="85" t="s">
        <v>3301</v>
      </c>
      <c r="S1390" s="81" t="s">
        <v>3452</v>
      </c>
      <c r="T1390" s="81" t="s">
        <v>3517</v>
      </c>
      <c r="U1390" s="83">
        <v>42919.160694444443</v>
      </c>
      <c r="V1390" s="85" t="s">
        <v>4840</v>
      </c>
      <c r="W1390" s="81"/>
      <c r="X1390" s="81"/>
      <c r="Y1390" s="84" t="s">
        <v>6840</v>
      </c>
      <c r="Z1390" s="81"/>
    </row>
    <row r="1391" spans="1:26" x14ac:dyDescent="0.25">
      <c r="A1391" s="66" t="s">
        <v>1004</v>
      </c>
      <c r="B1391" s="66" t="s">
        <v>846</v>
      </c>
      <c r="C1391" s="67"/>
      <c r="D1391" s="68"/>
      <c r="E1391" s="69"/>
      <c r="F1391" s="70"/>
      <c r="G1391" s="67"/>
      <c r="H1391" s="71"/>
      <c r="I1391" s="72"/>
      <c r="J1391" s="72"/>
      <c r="K1391" s="36"/>
      <c r="L1391" s="79">
        <v>1391</v>
      </c>
      <c r="M1391" s="79"/>
      <c r="N1391" s="74"/>
      <c r="O1391" s="81" t="s">
        <v>2181</v>
      </c>
      <c r="P1391" s="83">
        <v>42919.160717592589</v>
      </c>
      <c r="Q1391" s="81" t="s">
        <v>2755</v>
      </c>
      <c r="R1391" s="81"/>
      <c r="S1391" s="81"/>
      <c r="T1391" s="81" t="s">
        <v>3627</v>
      </c>
      <c r="U1391" s="83">
        <v>42919.160717592589</v>
      </c>
      <c r="V1391" s="85" t="s">
        <v>4841</v>
      </c>
      <c r="W1391" s="81"/>
      <c r="X1391" s="81"/>
      <c r="Y1391" s="84" t="s">
        <v>6841</v>
      </c>
      <c r="Z1391" s="81"/>
    </row>
    <row r="1392" spans="1:26" x14ac:dyDescent="0.25">
      <c r="A1392" s="66" t="s">
        <v>1005</v>
      </c>
      <c r="B1392" s="66" t="s">
        <v>1851</v>
      </c>
      <c r="C1392" s="67"/>
      <c r="D1392" s="68"/>
      <c r="E1392" s="69"/>
      <c r="F1392" s="70"/>
      <c r="G1392" s="67"/>
      <c r="H1392" s="71"/>
      <c r="I1392" s="72"/>
      <c r="J1392" s="72"/>
      <c r="K1392" s="36"/>
      <c r="L1392" s="79">
        <v>1392</v>
      </c>
      <c r="M1392" s="79"/>
      <c r="N1392" s="74"/>
      <c r="O1392" s="81" t="s">
        <v>2181</v>
      </c>
      <c r="P1392" s="83">
        <v>42919.160717592589</v>
      </c>
      <c r="Q1392" s="81" t="s">
        <v>2444</v>
      </c>
      <c r="R1392" s="85" t="s">
        <v>3236</v>
      </c>
      <c r="S1392" s="81" t="s">
        <v>3413</v>
      </c>
      <c r="T1392" s="81" t="s">
        <v>3569</v>
      </c>
      <c r="U1392" s="83">
        <v>42919.160717592589</v>
      </c>
      <c r="V1392" s="85" t="s">
        <v>4842</v>
      </c>
      <c r="W1392" s="81"/>
      <c r="X1392" s="81"/>
      <c r="Y1392" s="84" t="s">
        <v>6842</v>
      </c>
      <c r="Z1392" s="81"/>
    </row>
    <row r="1393" spans="1:26" x14ac:dyDescent="0.25">
      <c r="A1393" s="66" t="s">
        <v>1005</v>
      </c>
      <c r="B1393" s="66" t="s">
        <v>1576</v>
      </c>
      <c r="C1393" s="67"/>
      <c r="D1393" s="68"/>
      <c r="E1393" s="69"/>
      <c r="F1393" s="70"/>
      <c r="G1393" s="67"/>
      <c r="H1393" s="71"/>
      <c r="I1393" s="72"/>
      <c r="J1393" s="72"/>
      <c r="K1393" s="36"/>
      <c r="L1393" s="79">
        <v>1393</v>
      </c>
      <c r="M1393" s="79"/>
      <c r="N1393" s="74"/>
      <c r="O1393" s="81" t="s">
        <v>2181</v>
      </c>
      <c r="P1393" s="83">
        <v>42919.160717592589</v>
      </c>
      <c r="Q1393" s="81" t="s">
        <v>2444</v>
      </c>
      <c r="R1393" s="85" t="s">
        <v>3236</v>
      </c>
      <c r="S1393" s="81" t="s">
        <v>3413</v>
      </c>
      <c r="T1393" s="81" t="s">
        <v>3569</v>
      </c>
      <c r="U1393" s="83">
        <v>42919.160717592589</v>
      </c>
      <c r="V1393" s="85" t="s">
        <v>4842</v>
      </c>
      <c r="W1393" s="81"/>
      <c r="X1393" s="81"/>
      <c r="Y1393" s="84" t="s">
        <v>6842</v>
      </c>
      <c r="Z1393" s="81"/>
    </row>
    <row r="1394" spans="1:26" x14ac:dyDescent="0.25">
      <c r="A1394" s="66" t="s">
        <v>1006</v>
      </c>
      <c r="B1394" s="66" t="s">
        <v>1253</v>
      </c>
      <c r="C1394" s="67"/>
      <c r="D1394" s="68"/>
      <c r="E1394" s="69"/>
      <c r="F1394" s="70"/>
      <c r="G1394" s="67"/>
      <c r="H1394" s="71"/>
      <c r="I1394" s="72"/>
      <c r="J1394" s="72"/>
      <c r="K1394" s="36"/>
      <c r="L1394" s="79">
        <v>1394</v>
      </c>
      <c r="M1394" s="79"/>
      <c r="N1394" s="74"/>
      <c r="O1394" s="81" t="s">
        <v>2181</v>
      </c>
      <c r="P1394" s="83">
        <v>42919.160740740743</v>
      </c>
      <c r="Q1394" s="81" t="s">
        <v>2756</v>
      </c>
      <c r="R1394" s="81"/>
      <c r="S1394" s="81"/>
      <c r="T1394" s="81" t="s">
        <v>3475</v>
      </c>
      <c r="U1394" s="83">
        <v>42919.160740740743</v>
      </c>
      <c r="V1394" s="85" t="s">
        <v>4843</v>
      </c>
      <c r="W1394" s="81"/>
      <c r="X1394" s="81"/>
      <c r="Y1394" s="84" t="s">
        <v>6843</v>
      </c>
      <c r="Z1394" s="81"/>
    </row>
    <row r="1395" spans="1:26" x14ac:dyDescent="0.25">
      <c r="A1395" s="66" t="s">
        <v>1007</v>
      </c>
      <c r="B1395" s="66" t="s">
        <v>1694</v>
      </c>
      <c r="C1395" s="67"/>
      <c r="D1395" s="68"/>
      <c r="E1395" s="69"/>
      <c r="F1395" s="70"/>
      <c r="G1395" s="67"/>
      <c r="H1395" s="71"/>
      <c r="I1395" s="72"/>
      <c r="J1395" s="72"/>
      <c r="K1395" s="36"/>
      <c r="L1395" s="79">
        <v>1395</v>
      </c>
      <c r="M1395" s="79"/>
      <c r="N1395" s="74"/>
      <c r="O1395" s="81" t="s">
        <v>2181</v>
      </c>
      <c r="P1395" s="83">
        <v>42919.160763888889</v>
      </c>
      <c r="Q1395" s="81" t="s">
        <v>2219</v>
      </c>
      <c r="R1395" s="81"/>
      <c r="S1395" s="81"/>
      <c r="T1395" s="81" t="s">
        <v>3475</v>
      </c>
      <c r="U1395" s="83">
        <v>42919.160763888889</v>
      </c>
      <c r="V1395" s="85" t="s">
        <v>4844</v>
      </c>
      <c r="W1395" s="81"/>
      <c r="X1395" s="81"/>
      <c r="Y1395" s="84" t="s">
        <v>6844</v>
      </c>
      <c r="Z1395" s="81"/>
    </row>
    <row r="1396" spans="1:26" x14ac:dyDescent="0.25">
      <c r="A1396" s="66" t="s">
        <v>1008</v>
      </c>
      <c r="B1396" s="66" t="s">
        <v>845</v>
      </c>
      <c r="C1396" s="67"/>
      <c r="D1396" s="68"/>
      <c r="E1396" s="69"/>
      <c r="F1396" s="70"/>
      <c r="G1396" s="67"/>
      <c r="H1396" s="71"/>
      <c r="I1396" s="72"/>
      <c r="J1396" s="72"/>
      <c r="K1396" s="36"/>
      <c r="L1396" s="79">
        <v>1396</v>
      </c>
      <c r="M1396" s="79"/>
      <c r="N1396" s="74"/>
      <c r="O1396" s="81" t="s">
        <v>2181</v>
      </c>
      <c r="P1396" s="83">
        <v>42919.160775462966</v>
      </c>
      <c r="Q1396" s="81" t="s">
        <v>2663</v>
      </c>
      <c r="R1396" s="81"/>
      <c r="S1396" s="81"/>
      <c r="T1396" s="81" t="s">
        <v>3627</v>
      </c>
      <c r="U1396" s="83">
        <v>42919.160775462966</v>
      </c>
      <c r="V1396" s="85" t="s">
        <v>4845</v>
      </c>
      <c r="W1396" s="81"/>
      <c r="X1396" s="81"/>
      <c r="Y1396" s="84" t="s">
        <v>6845</v>
      </c>
      <c r="Z1396" s="81"/>
    </row>
    <row r="1397" spans="1:26" x14ac:dyDescent="0.25">
      <c r="A1397" s="66" t="s">
        <v>1009</v>
      </c>
      <c r="B1397" s="66" t="s">
        <v>2031</v>
      </c>
      <c r="C1397" s="67"/>
      <c r="D1397" s="68"/>
      <c r="E1397" s="69"/>
      <c r="F1397" s="70"/>
      <c r="G1397" s="67"/>
      <c r="H1397" s="71"/>
      <c r="I1397" s="72"/>
      <c r="J1397" s="72"/>
      <c r="K1397" s="36"/>
      <c r="L1397" s="79">
        <v>1397</v>
      </c>
      <c r="M1397" s="79"/>
      <c r="N1397" s="74"/>
      <c r="O1397" s="81" t="s">
        <v>2181</v>
      </c>
      <c r="P1397" s="83">
        <v>42919.160856481481</v>
      </c>
      <c r="Q1397" s="81" t="s">
        <v>2757</v>
      </c>
      <c r="R1397" s="81"/>
      <c r="S1397" s="81"/>
      <c r="T1397" s="81" t="s">
        <v>3666</v>
      </c>
      <c r="U1397" s="83">
        <v>42919.160856481481</v>
      </c>
      <c r="V1397" s="85" t="s">
        <v>4846</v>
      </c>
      <c r="W1397" s="81"/>
      <c r="X1397" s="81"/>
      <c r="Y1397" s="84" t="s">
        <v>6846</v>
      </c>
      <c r="Z1397" s="81"/>
    </row>
    <row r="1398" spans="1:26" x14ac:dyDescent="0.25">
      <c r="A1398" s="66" t="s">
        <v>1010</v>
      </c>
      <c r="B1398" s="66" t="s">
        <v>2032</v>
      </c>
      <c r="C1398" s="67"/>
      <c r="D1398" s="68"/>
      <c r="E1398" s="69"/>
      <c r="F1398" s="70"/>
      <c r="G1398" s="67"/>
      <c r="H1398" s="71"/>
      <c r="I1398" s="72"/>
      <c r="J1398" s="72"/>
      <c r="K1398" s="36"/>
      <c r="L1398" s="79">
        <v>1398</v>
      </c>
      <c r="M1398" s="79"/>
      <c r="N1398" s="74"/>
      <c r="O1398" s="81" t="s">
        <v>2181</v>
      </c>
      <c r="P1398" s="83">
        <v>42919.160891203705</v>
      </c>
      <c r="Q1398" s="81" t="s">
        <v>2758</v>
      </c>
      <c r="R1398" s="81"/>
      <c r="S1398" s="81"/>
      <c r="T1398" s="81" t="s">
        <v>3475</v>
      </c>
      <c r="U1398" s="83">
        <v>42919.160891203705</v>
      </c>
      <c r="V1398" s="85" t="s">
        <v>4847</v>
      </c>
      <c r="W1398" s="81"/>
      <c r="X1398" s="81"/>
      <c r="Y1398" s="84" t="s">
        <v>6847</v>
      </c>
      <c r="Z1398" s="81"/>
    </row>
    <row r="1399" spans="1:26" x14ac:dyDescent="0.25">
      <c r="A1399" s="66" t="s">
        <v>1011</v>
      </c>
      <c r="B1399" s="66" t="s">
        <v>1443</v>
      </c>
      <c r="C1399" s="67"/>
      <c r="D1399" s="68"/>
      <c r="E1399" s="69"/>
      <c r="F1399" s="70"/>
      <c r="G1399" s="67"/>
      <c r="H1399" s="71"/>
      <c r="I1399" s="72"/>
      <c r="J1399" s="72"/>
      <c r="K1399" s="36"/>
      <c r="L1399" s="79">
        <v>1399</v>
      </c>
      <c r="M1399" s="79"/>
      <c r="N1399" s="74"/>
      <c r="O1399" s="81" t="s">
        <v>2181</v>
      </c>
      <c r="P1399" s="83">
        <v>42919.160983796297</v>
      </c>
      <c r="Q1399" s="81" t="s">
        <v>2608</v>
      </c>
      <c r="R1399" s="81"/>
      <c r="S1399" s="81"/>
      <c r="T1399" s="81" t="s">
        <v>3609</v>
      </c>
      <c r="U1399" s="83">
        <v>42919.160983796297</v>
      </c>
      <c r="V1399" s="85" t="s">
        <v>4848</v>
      </c>
      <c r="W1399" s="81"/>
      <c r="X1399" s="81"/>
      <c r="Y1399" s="84" t="s">
        <v>6848</v>
      </c>
      <c r="Z1399" s="81"/>
    </row>
    <row r="1400" spans="1:26" x14ac:dyDescent="0.25">
      <c r="A1400" s="66" t="s">
        <v>1012</v>
      </c>
      <c r="B1400" s="66" t="s">
        <v>1012</v>
      </c>
      <c r="C1400" s="67"/>
      <c r="D1400" s="68"/>
      <c r="E1400" s="69"/>
      <c r="F1400" s="70"/>
      <c r="G1400" s="67"/>
      <c r="H1400" s="71"/>
      <c r="I1400" s="72"/>
      <c r="J1400" s="72"/>
      <c r="K1400" s="36"/>
      <c r="L1400" s="79">
        <v>1400</v>
      </c>
      <c r="M1400" s="79"/>
      <c r="N1400" s="74"/>
      <c r="O1400" s="81" t="s">
        <v>179</v>
      </c>
      <c r="P1400" s="83">
        <v>42919.160995370374</v>
      </c>
      <c r="Q1400" s="81" t="s">
        <v>2759</v>
      </c>
      <c r="R1400" s="81"/>
      <c r="S1400" s="81"/>
      <c r="T1400" s="81" t="s">
        <v>3475</v>
      </c>
      <c r="U1400" s="83">
        <v>42919.160995370374</v>
      </c>
      <c r="V1400" s="85" t="s">
        <v>4849</v>
      </c>
      <c r="W1400" s="81"/>
      <c r="X1400" s="81"/>
      <c r="Y1400" s="84" t="s">
        <v>6849</v>
      </c>
      <c r="Z1400" s="81"/>
    </row>
    <row r="1401" spans="1:26" x14ac:dyDescent="0.25">
      <c r="A1401" s="66" t="s">
        <v>1013</v>
      </c>
      <c r="B1401" s="66" t="s">
        <v>1443</v>
      </c>
      <c r="C1401" s="67"/>
      <c r="D1401" s="68"/>
      <c r="E1401" s="69"/>
      <c r="F1401" s="70"/>
      <c r="G1401" s="67"/>
      <c r="H1401" s="71"/>
      <c r="I1401" s="72"/>
      <c r="J1401" s="72"/>
      <c r="K1401" s="36"/>
      <c r="L1401" s="79">
        <v>1401</v>
      </c>
      <c r="M1401" s="79"/>
      <c r="N1401" s="74"/>
      <c r="O1401" s="81" t="s">
        <v>2181</v>
      </c>
      <c r="P1401" s="83">
        <v>42919.16101851852</v>
      </c>
      <c r="Q1401" s="81" t="s">
        <v>2608</v>
      </c>
      <c r="R1401" s="81"/>
      <c r="S1401" s="81"/>
      <c r="T1401" s="81" t="s">
        <v>3609</v>
      </c>
      <c r="U1401" s="83">
        <v>42919.16101851852</v>
      </c>
      <c r="V1401" s="85" t="s">
        <v>4850</v>
      </c>
      <c r="W1401" s="81"/>
      <c r="X1401" s="81"/>
      <c r="Y1401" s="84" t="s">
        <v>6850</v>
      </c>
      <c r="Z1401" s="81"/>
    </row>
    <row r="1402" spans="1:26" x14ac:dyDescent="0.25">
      <c r="A1402" s="66" t="s">
        <v>1014</v>
      </c>
      <c r="B1402" s="66" t="s">
        <v>1730</v>
      </c>
      <c r="C1402" s="67"/>
      <c r="D1402" s="68"/>
      <c r="E1402" s="69"/>
      <c r="F1402" s="70"/>
      <c r="G1402" s="67"/>
      <c r="H1402" s="71"/>
      <c r="I1402" s="72"/>
      <c r="J1402" s="72"/>
      <c r="K1402" s="36"/>
      <c r="L1402" s="79">
        <v>1402</v>
      </c>
      <c r="M1402" s="79"/>
      <c r="N1402" s="74"/>
      <c r="O1402" s="81" t="s">
        <v>2181</v>
      </c>
      <c r="P1402" s="83">
        <v>42919.161064814813</v>
      </c>
      <c r="Q1402" s="81" t="s">
        <v>2263</v>
      </c>
      <c r="R1402" s="81"/>
      <c r="S1402" s="81"/>
      <c r="T1402" s="81" t="s">
        <v>3475</v>
      </c>
      <c r="U1402" s="83">
        <v>42919.161064814813</v>
      </c>
      <c r="V1402" s="85" t="s">
        <v>4851</v>
      </c>
      <c r="W1402" s="81"/>
      <c r="X1402" s="81"/>
      <c r="Y1402" s="84" t="s">
        <v>6851</v>
      </c>
      <c r="Z1402" s="81"/>
    </row>
    <row r="1403" spans="1:26" x14ac:dyDescent="0.25">
      <c r="A1403" s="66" t="s">
        <v>1015</v>
      </c>
      <c r="B1403" s="66" t="s">
        <v>2033</v>
      </c>
      <c r="C1403" s="67"/>
      <c r="D1403" s="68"/>
      <c r="E1403" s="69"/>
      <c r="F1403" s="70"/>
      <c r="G1403" s="67"/>
      <c r="H1403" s="71"/>
      <c r="I1403" s="72"/>
      <c r="J1403" s="72"/>
      <c r="K1403" s="36"/>
      <c r="L1403" s="79">
        <v>1403</v>
      </c>
      <c r="M1403" s="79"/>
      <c r="N1403" s="74"/>
      <c r="O1403" s="81" t="s">
        <v>2181</v>
      </c>
      <c r="P1403" s="83">
        <v>42919.161064814813</v>
      </c>
      <c r="Q1403" s="81" t="s">
        <v>2760</v>
      </c>
      <c r="R1403" s="85" t="s">
        <v>3306</v>
      </c>
      <c r="S1403" s="81" t="s">
        <v>3433</v>
      </c>
      <c r="T1403" s="81" t="s">
        <v>3475</v>
      </c>
      <c r="U1403" s="83">
        <v>42919.161064814813</v>
      </c>
      <c r="V1403" s="85" t="s">
        <v>4852</v>
      </c>
      <c r="W1403" s="81"/>
      <c r="X1403" s="81"/>
      <c r="Y1403" s="84" t="s">
        <v>6852</v>
      </c>
      <c r="Z1403" s="81"/>
    </row>
    <row r="1404" spans="1:26" x14ac:dyDescent="0.25">
      <c r="A1404" s="66" t="s">
        <v>1016</v>
      </c>
      <c r="B1404" s="66" t="s">
        <v>1283</v>
      </c>
      <c r="C1404" s="67"/>
      <c r="D1404" s="68"/>
      <c r="E1404" s="69"/>
      <c r="F1404" s="70"/>
      <c r="G1404" s="67"/>
      <c r="H1404" s="71"/>
      <c r="I1404" s="72"/>
      <c r="J1404" s="72"/>
      <c r="K1404" s="36"/>
      <c r="L1404" s="79">
        <v>1404</v>
      </c>
      <c r="M1404" s="79"/>
      <c r="N1404" s="74"/>
      <c r="O1404" s="81" t="s">
        <v>2182</v>
      </c>
      <c r="P1404" s="83">
        <v>42919.161064814813</v>
      </c>
      <c r="Q1404" s="81" t="s">
        <v>2761</v>
      </c>
      <c r="R1404" s="81"/>
      <c r="S1404" s="81"/>
      <c r="T1404" s="81" t="s">
        <v>3475</v>
      </c>
      <c r="U1404" s="83">
        <v>42919.161064814813</v>
      </c>
      <c r="V1404" s="85" t="s">
        <v>4853</v>
      </c>
      <c r="W1404" s="81"/>
      <c r="X1404" s="81"/>
      <c r="Y1404" s="84" t="s">
        <v>6853</v>
      </c>
      <c r="Z1404" s="84" t="s">
        <v>7813</v>
      </c>
    </row>
    <row r="1405" spans="1:26" x14ac:dyDescent="0.25">
      <c r="A1405" s="66" t="s">
        <v>1017</v>
      </c>
      <c r="B1405" s="66" t="s">
        <v>2034</v>
      </c>
      <c r="C1405" s="67"/>
      <c r="D1405" s="68"/>
      <c r="E1405" s="69"/>
      <c r="F1405" s="70"/>
      <c r="G1405" s="67"/>
      <c r="H1405" s="71"/>
      <c r="I1405" s="72"/>
      <c r="J1405" s="72"/>
      <c r="K1405" s="36"/>
      <c r="L1405" s="79">
        <v>1405</v>
      </c>
      <c r="M1405" s="79"/>
      <c r="N1405" s="74"/>
      <c r="O1405" s="81" t="s">
        <v>2181</v>
      </c>
      <c r="P1405" s="83">
        <v>42919.161053240743</v>
      </c>
      <c r="Q1405" s="81" t="s">
        <v>2762</v>
      </c>
      <c r="R1405" s="81"/>
      <c r="S1405" s="81"/>
      <c r="T1405" s="81" t="s">
        <v>3667</v>
      </c>
      <c r="U1405" s="83">
        <v>42919.161053240743</v>
      </c>
      <c r="V1405" s="85" t="s">
        <v>4854</v>
      </c>
      <c r="W1405" s="81"/>
      <c r="X1405" s="81"/>
      <c r="Y1405" s="84" t="s">
        <v>6854</v>
      </c>
      <c r="Z1405" s="81"/>
    </row>
    <row r="1406" spans="1:26" x14ac:dyDescent="0.25">
      <c r="A1406" s="66" t="s">
        <v>1018</v>
      </c>
      <c r="B1406" s="66" t="s">
        <v>2035</v>
      </c>
      <c r="C1406" s="67"/>
      <c r="D1406" s="68"/>
      <c r="E1406" s="69"/>
      <c r="F1406" s="70"/>
      <c r="G1406" s="67"/>
      <c r="H1406" s="71"/>
      <c r="I1406" s="72"/>
      <c r="J1406" s="72"/>
      <c r="K1406" s="36"/>
      <c r="L1406" s="79">
        <v>1406</v>
      </c>
      <c r="M1406" s="79"/>
      <c r="N1406" s="74"/>
      <c r="O1406" s="81" t="s">
        <v>2181</v>
      </c>
      <c r="P1406" s="83">
        <v>42919.161111111112</v>
      </c>
      <c r="Q1406" s="81" t="s">
        <v>2763</v>
      </c>
      <c r="R1406" s="81"/>
      <c r="S1406" s="81"/>
      <c r="T1406" s="81" t="s">
        <v>3668</v>
      </c>
      <c r="U1406" s="83">
        <v>42919.161111111112</v>
      </c>
      <c r="V1406" s="85" t="s">
        <v>4855</v>
      </c>
      <c r="W1406" s="81"/>
      <c r="X1406" s="81"/>
      <c r="Y1406" s="84" t="s">
        <v>6855</v>
      </c>
      <c r="Z1406" s="81"/>
    </row>
    <row r="1407" spans="1:26" x14ac:dyDescent="0.25">
      <c r="A1407" s="66" t="s">
        <v>1018</v>
      </c>
      <c r="B1407" s="66" t="s">
        <v>2036</v>
      </c>
      <c r="C1407" s="67"/>
      <c r="D1407" s="68"/>
      <c r="E1407" s="69"/>
      <c r="F1407" s="70"/>
      <c r="G1407" s="67"/>
      <c r="H1407" s="71"/>
      <c r="I1407" s="72"/>
      <c r="J1407" s="72"/>
      <c r="K1407" s="36"/>
      <c r="L1407" s="79">
        <v>1407</v>
      </c>
      <c r="M1407" s="79"/>
      <c r="N1407" s="74"/>
      <c r="O1407" s="81" t="s">
        <v>2181</v>
      </c>
      <c r="P1407" s="83">
        <v>42919.161111111112</v>
      </c>
      <c r="Q1407" s="81" t="s">
        <v>2763</v>
      </c>
      <c r="R1407" s="81"/>
      <c r="S1407" s="81"/>
      <c r="T1407" s="81" t="s">
        <v>3668</v>
      </c>
      <c r="U1407" s="83">
        <v>42919.161111111112</v>
      </c>
      <c r="V1407" s="85" t="s">
        <v>4855</v>
      </c>
      <c r="W1407" s="81"/>
      <c r="X1407" s="81"/>
      <c r="Y1407" s="84" t="s">
        <v>6855</v>
      </c>
      <c r="Z1407" s="81"/>
    </row>
    <row r="1408" spans="1:26" x14ac:dyDescent="0.25">
      <c r="A1408" s="66" t="s">
        <v>1019</v>
      </c>
      <c r="B1408" s="66" t="s">
        <v>1019</v>
      </c>
      <c r="C1408" s="67"/>
      <c r="D1408" s="68"/>
      <c r="E1408" s="69"/>
      <c r="F1408" s="70"/>
      <c r="G1408" s="67"/>
      <c r="H1408" s="71"/>
      <c r="I1408" s="72"/>
      <c r="J1408" s="72"/>
      <c r="K1408" s="36"/>
      <c r="L1408" s="79">
        <v>1408</v>
      </c>
      <c r="M1408" s="79"/>
      <c r="N1408" s="74"/>
      <c r="O1408" s="81" t="s">
        <v>179</v>
      </c>
      <c r="P1408" s="83">
        <v>42919.161111111112</v>
      </c>
      <c r="Q1408" s="81" t="s">
        <v>2764</v>
      </c>
      <c r="R1408" s="85" t="s">
        <v>3307</v>
      </c>
      <c r="S1408" s="81" t="s">
        <v>3449</v>
      </c>
      <c r="T1408" s="81" t="s">
        <v>3475</v>
      </c>
      <c r="U1408" s="83">
        <v>42919.161111111112</v>
      </c>
      <c r="V1408" s="85" t="s">
        <v>4856</v>
      </c>
      <c r="W1408" s="81"/>
      <c r="X1408" s="81"/>
      <c r="Y1408" s="84" t="s">
        <v>6856</v>
      </c>
      <c r="Z1408" s="81"/>
    </row>
    <row r="1409" spans="1:26" x14ac:dyDescent="0.25">
      <c r="A1409" s="66" t="s">
        <v>1020</v>
      </c>
      <c r="B1409" s="66" t="s">
        <v>1034</v>
      </c>
      <c r="C1409" s="67"/>
      <c r="D1409" s="68"/>
      <c r="E1409" s="69"/>
      <c r="F1409" s="70"/>
      <c r="G1409" s="67"/>
      <c r="H1409" s="71"/>
      <c r="I1409" s="72"/>
      <c r="J1409" s="72"/>
      <c r="K1409" s="36"/>
      <c r="L1409" s="79">
        <v>1409</v>
      </c>
      <c r="M1409" s="79"/>
      <c r="N1409" s="74"/>
      <c r="O1409" s="81" t="s">
        <v>2181</v>
      </c>
      <c r="P1409" s="83">
        <v>42919.161134259259</v>
      </c>
      <c r="Q1409" s="81" t="s">
        <v>2765</v>
      </c>
      <c r="R1409" s="81"/>
      <c r="S1409" s="81"/>
      <c r="T1409" s="81" t="s">
        <v>3669</v>
      </c>
      <c r="U1409" s="83">
        <v>42919.161134259259</v>
      </c>
      <c r="V1409" s="85" t="s">
        <v>4857</v>
      </c>
      <c r="W1409" s="81"/>
      <c r="X1409" s="81"/>
      <c r="Y1409" s="84" t="s">
        <v>6857</v>
      </c>
      <c r="Z1409" s="81"/>
    </row>
    <row r="1410" spans="1:26" x14ac:dyDescent="0.25">
      <c r="A1410" s="66" t="s">
        <v>1021</v>
      </c>
      <c r="B1410" s="66" t="s">
        <v>1632</v>
      </c>
      <c r="C1410" s="67"/>
      <c r="D1410" s="68"/>
      <c r="E1410" s="69"/>
      <c r="F1410" s="70"/>
      <c r="G1410" s="67"/>
      <c r="H1410" s="71"/>
      <c r="I1410" s="72"/>
      <c r="J1410" s="72"/>
      <c r="K1410" s="36"/>
      <c r="L1410" s="79">
        <v>1410</v>
      </c>
      <c r="M1410" s="79"/>
      <c r="N1410" s="74"/>
      <c r="O1410" s="81" t="s">
        <v>2181</v>
      </c>
      <c r="P1410" s="83">
        <v>42919.161157407405</v>
      </c>
      <c r="Q1410" s="81" t="s">
        <v>2652</v>
      </c>
      <c r="R1410" s="85" t="s">
        <v>3276</v>
      </c>
      <c r="S1410" s="81" t="s">
        <v>3437</v>
      </c>
      <c r="T1410" s="81" t="s">
        <v>3630</v>
      </c>
      <c r="U1410" s="83">
        <v>42919.161157407405</v>
      </c>
      <c r="V1410" s="85" t="s">
        <v>4858</v>
      </c>
      <c r="W1410" s="81"/>
      <c r="X1410" s="81"/>
      <c r="Y1410" s="84" t="s">
        <v>6858</v>
      </c>
      <c r="Z1410" s="81"/>
    </row>
    <row r="1411" spans="1:26" x14ac:dyDescent="0.25">
      <c r="A1411" s="66" t="s">
        <v>1022</v>
      </c>
      <c r="B1411" s="66" t="s">
        <v>2037</v>
      </c>
      <c r="C1411" s="67"/>
      <c r="D1411" s="68"/>
      <c r="E1411" s="69"/>
      <c r="F1411" s="70"/>
      <c r="G1411" s="67"/>
      <c r="H1411" s="71"/>
      <c r="I1411" s="72"/>
      <c r="J1411" s="72"/>
      <c r="K1411" s="36"/>
      <c r="L1411" s="79">
        <v>1411</v>
      </c>
      <c r="M1411" s="79"/>
      <c r="N1411" s="74"/>
      <c r="O1411" s="81" t="s">
        <v>2181</v>
      </c>
      <c r="P1411" s="83">
        <v>42919.161180555559</v>
      </c>
      <c r="Q1411" s="81" t="s">
        <v>2766</v>
      </c>
      <c r="R1411" s="81"/>
      <c r="S1411" s="81"/>
      <c r="T1411" s="81" t="s">
        <v>3670</v>
      </c>
      <c r="U1411" s="83">
        <v>42919.161180555559</v>
      </c>
      <c r="V1411" s="85" t="s">
        <v>4859</v>
      </c>
      <c r="W1411" s="81"/>
      <c r="X1411" s="81"/>
      <c r="Y1411" s="84" t="s">
        <v>6859</v>
      </c>
      <c r="Z1411" s="81"/>
    </row>
    <row r="1412" spans="1:26" x14ac:dyDescent="0.25">
      <c r="A1412" s="66" t="s">
        <v>1023</v>
      </c>
      <c r="B1412" s="66" t="s">
        <v>1809</v>
      </c>
      <c r="C1412" s="67"/>
      <c r="D1412" s="68"/>
      <c r="E1412" s="69"/>
      <c r="F1412" s="70"/>
      <c r="G1412" s="67"/>
      <c r="H1412" s="71"/>
      <c r="I1412" s="72"/>
      <c r="J1412" s="72"/>
      <c r="K1412" s="36"/>
      <c r="L1412" s="79">
        <v>1412</v>
      </c>
      <c r="M1412" s="79"/>
      <c r="N1412" s="74"/>
      <c r="O1412" s="81" t="s">
        <v>2181</v>
      </c>
      <c r="P1412" s="83">
        <v>42919.159895833334</v>
      </c>
      <c r="Q1412" s="81" t="s">
        <v>2767</v>
      </c>
      <c r="R1412" s="81"/>
      <c r="S1412" s="81"/>
      <c r="T1412" s="81" t="s">
        <v>3475</v>
      </c>
      <c r="U1412" s="83">
        <v>42919.159895833334</v>
      </c>
      <c r="V1412" s="85" t="s">
        <v>4860</v>
      </c>
      <c r="W1412" s="81"/>
      <c r="X1412" s="81"/>
      <c r="Y1412" s="84" t="s">
        <v>6860</v>
      </c>
      <c r="Z1412" s="81"/>
    </row>
    <row r="1413" spans="1:26" x14ac:dyDescent="0.25">
      <c r="A1413" s="66" t="s">
        <v>1023</v>
      </c>
      <c r="B1413" s="66" t="s">
        <v>1809</v>
      </c>
      <c r="C1413" s="67"/>
      <c r="D1413" s="68"/>
      <c r="E1413" s="69"/>
      <c r="F1413" s="70"/>
      <c r="G1413" s="67"/>
      <c r="H1413" s="71"/>
      <c r="I1413" s="72"/>
      <c r="J1413" s="72"/>
      <c r="K1413" s="36"/>
      <c r="L1413" s="79">
        <v>1413</v>
      </c>
      <c r="M1413" s="79"/>
      <c r="N1413" s="74"/>
      <c r="O1413" s="81" t="s">
        <v>2181</v>
      </c>
      <c r="P1413" s="83">
        <v>42919.160486111112</v>
      </c>
      <c r="Q1413" s="81" t="s">
        <v>2768</v>
      </c>
      <c r="R1413" s="81"/>
      <c r="S1413" s="81"/>
      <c r="T1413" s="81" t="s">
        <v>3475</v>
      </c>
      <c r="U1413" s="83">
        <v>42919.160486111112</v>
      </c>
      <c r="V1413" s="85" t="s">
        <v>4861</v>
      </c>
      <c r="W1413" s="81"/>
      <c r="X1413" s="81"/>
      <c r="Y1413" s="84" t="s">
        <v>6861</v>
      </c>
      <c r="Z1413" s="81"/>
    </row>
    <row r="1414" spans="1:26" x14ac:dyDescent="0.25">
      <c r="A1414" s="66" t="s">
        <v>1023</v>
      </c>
      <c r="B1414" s="66" t="s">
        <v>2038</v>
      </c>
      <c r="C1414" s="67"/>
      <c r="D1414" s="68"/>
      <c r="E1414" s="69"/>
      <c r="F1414" s="70"/>
      <c r="G1414" s="67"/>
      <c r="H1414" s="71"/>
      <c r="I1414" s="72"/>
      <c r="J1414" s="72"/>
      <c r="K1414" s="36"/>
      <c r="L1414" s="79">
        <v>1414</v>
      </c>
      <c r="M1414" s="79"/>
      <c r="N1414" s="74"/>
      <c r="O1414" s="81" t="s">
        <v>2181</v>
      </c>
      <c r="P1414" s="83">
        <v>42919.161238425928</v>
      </c>
      <c r="Q1414" s="81" t="s">
        <v>2769</v>
      </c>
      <c r="R1414" s="81"/>
      <c r="S1414" s="81"/>
      <c r="T1414" s="81" t="s">
        <v>3475</v>
      </c>
      <c r="U1414" s="83">
        <v>42919.161238425928</v>
      </c>
      <c r="V1414" s="85" t="s">
        <v>4862</v>
      </c>
      <c r="W1414" s="81"/>
      <c r="X1414" s="81"/>
      <c r="Y1414" s="84" t="s">
        <v>6862</v>
      </c>
      <c r="Z1414" s="81"/>
    </row>
    <row r="1415" spans="1:26" x14ac:dyDescent="0.25">
      <c r="A1415" s="66" t="s">
        <v>1023</v>
      </c>
      <c r="B1415" s="66" t="s">
        <v>2039</v>
      </c>
      <c r="C1415" s="67"/>
      <c r="D1415" s="68"/>
      <c r="E1415" s="69"/>
      <c r="F1415" s="70"/>
      <c r="G1415" s="67"/>
      <c r="H1415" s="71"/>
      <c r="I1415" s="72"/>
      <c r="J1415" s="72"/>
      <c r="K1415" s="36"/>
      <c r="L1415" s="79">
        <v>1415</v>
      </c>
      <c r="M1415" s="79"/>
      <c r="N1415" s="74"/>
      <c r="O1415" s="81" t="s">
        <v>2181</v>
      </c>
      <c r="P1415" s="83">
        <v>42919.151435185187</v>
      </c>
      <c r="Q1415" s="81" t="s">
        <v>2770</v>
      </c>
      <c r="R1415" s="81"/>
      <c r="S1415" s="81"/>
      <c r="T1415" s="81" t="s">
        <v>3671</v>
      </c>
      <c r="U1415" s="83">
        <v>42919.151435185187</v>
      </c>
      <c r="V1415" s="85" t="s">
        <v>4863</v>
      </c>
      <c r="W1415" s="81"/>
      <c r="X1415" s="81"/>
      <c r="Y1415" s="84" t="s">
        <v>6863</v>
      </c>
      <c r="Z1415" s="81"/>
    </row>
    <row r="1416" spans="1:26" x14ac:dyDescent="0.25">
      <c r="A1416" s="66" t="s">
        <v>1023</v>
      </c>
      <c r="B1416" s="66" t="s">
        <v>1698</v>
      </c>
      <c r="C1416" s="67"/>
      <c r="D1416" s="68"/>
      <c r="E1416" s="69"/>
      <c r="F1416" s="70"/>
      <c r="G1416" s="67"/>
      <c r="H1416" s="71"/>
      <c r="I1416" s="72"/>
      <c r="J1416" s="72"/>
      <c r="K1416" s="36"/>
      <c r="L1416" s="79">
        <v>1416</v>
      </c>
      <c r="M1416" s="79"/>
      <c r="N1416" s="74"/>
      <c r="O1416" s="81" t="s">
        <v>2181</v>
      </c>
      <c r="P1416" s="83">
        <v>42919.158113425925</v>
      </c>
      <c r="Q1416" s="81" t="s">
        <v>2771</v>
      </c>
      <c r="R1416" s="81"/>
      <c r="S1416" s="81"/>
      <c r="T1416" s="81" t="s">
        <v>3475</v>
      </c>
      <c r="U1416" s="83">
        <v>42919.158113425925</v>
      </c>
      <c r="V1416" s="85" t="s">
        <v>4864</v>
      </c>
      <c r="W1416" s="81"/>
      <c r="X1416" s="81"/>
      <c r="Y1416" s="84" t="s">
        <v>6864</v>
      </c>
      <c r="Z1416" s="81"/>
    </row>
    <row r="1417" spans="1:26" x14ac:dyDescent="0.25">
      <c r="A1417" s="66" t="s">
        <v>1023</v>
      </c>
      <c r="B1417" s="66" t="s">
        <v>2040</v>
      </c>
      <c r="C1417" s="67"/>
      <c r="D1417" s="68"/>
      <c r="E1417" s="69"/>
      <c r="F1417" s="70"/>
      <c r="G1417" s="67"/>
      <c r="H1417" s="71"/>
      <c r="I1417" s="72"/>
      <c r="J1417" s="72"/>
      <c r="K1417" s="36"/>
      <c r="L1417" s="79">
        <v>1417</v>
      </c>
      <c r="M1417" s="79"/>
      <c r="N1417" s="74"/>
      <c r="O1417" s="81" t="s">
        <v>2181</v>
      </c>
      <c r="P1417" s="83">
        <v>42919.158113425925</v>
      </c>
      <c r="Q1417" s="81" t="s">
        <v>2771</v>
      </c>
      <c r="R1417" s="81"/>
      <c r="S1417" s="81"/>
      <c r="T1417" s="81" t="s">
        <v>3475</v>
      </c>
      <c r="U1417" s="83">
        <v>42919.158113425925</v>
      </c>
      <c r="V1417" s="85" t="s">
        <v>4864</v>
      </c>
      <c r="W1417" s="81"/>
      <c r="X1417" s="81"/>
      <c r="Y1417" s="84" t="s">
        <v>6864</v>
      </c>
      <c r="Z1417" s="81"/>
    </row>
    <row r="1418" spans="1:26" x14ac:dyDescent="0.25">
      <c r="A1418" s="66" t="s">
        <v>1023</v>
      </c>
      <c r="B1418" s="66" t="s">
        <v>1828</v>
      </c>
      <c r="C1418" s="67"/>
      <c r="D1418" s="68"/>
      <c r="E1418" s="69"/>
      <c r="F1418" s="70"/>
      <c r="G1418" s="67"/>
      <c r="H1418" s="71"/>
      <c r="I1418" s="72"/>
      <c r="J1418" s="72"/>
      <c r="K1418" s="36"/>
      <c r="L1418" s="79">
        <v>1418</v>
      </c>
      <c r="M1418" s="79"/>
      <c r="N1418" s="74"/>
      <c r="O1418" s="81" t="s">
        <v>2181</v>
      </c>
      <c r="P1418" s="83">
        <v>42919.161030092589</v>
      </c>
      <c r="Q1418" s="81" t="s">
        <v>2772</v>
      </c>
      <c r="R1418" s="81"/>
      <c r="S1418" s="81"/>
      <c r="T1418" s="81" t="s">
        <v>3672</v>
      </c>
      <c r="U1418" s="83">
        <v>42919.161030092589</v>
      </c>
      <c r="V1418" s="85" t="s">
        <v>4865</v>
      </c>
      <c r="W1418" s="81"/>
      <c r="X1418" s="81"/>
      <c r="Y1418" s="84" t="s">
        <v>6865</v>
      </c>
      <c r="Z1418" s="81"/>
    </row>
    <row r="1419" spans="1:26" x14ac:dyDescent="0.25">
      <c r="A1419" s="66" t="s">
        <v>1024</v>
      </c>
      <c r="B1419" s="66" t="s">
        <v>1342</v>
      </c>
      <c r="C1419" s="67"/>
      <c r="D1419" s="68"/>
      <c r="E1419" s="69"/>
      <c r="F1419" s="70"/>
      <c r="G1419" s="67"/>
      <c r="H1419" s="71"/>
      <c r="I1419" s="72"/>
      <c r="J1419" s="72"/>
      <c r="K1419" s="36"/>
      <c r="L1419" s="79">
        <v>1419</v>
      </c>
      <c r="M1419" s="79"/>
      <c r="N1419" s="74"/>
      <c r="O1419" s="81" t="s">
        <v>2181</v>
      </c>
      <c r="P1419" s="83">
        <v>42919.161249999997</v>
      </c>
      <c r="Q1419" s="81" t="s">
        <v>2773</v>
      </c>
      <c r="R1419" s="81"/>
      <c r="S1419" s="81"/>
      <c r="T1419" s="81" t="s">
        <v>3542</v>
      </c>
      <c r="U1419" s="83">
        <v>42919.161249999997</v>
      </c>
      <c r="V1419" s="85" t="s">
        <v>4866</v>
      </c>
      <c r="W1419" s="81"/>
      <c r="X1419" s="81"/>
      <c r="Y1419" s="84" t="s">
        <v>6866</v>
      </c>
      <c r="Z1419" s="81"/>
    </row>
    <row r="1420" spans="1:26" x14ac:dyDescent="0.25">
      <c r="A1420" s="66" t="s">
        <v>1025</v>
      </c>
      <c r="B1420" s="66" t="s">
        <v>1672</v>
      </c>
      <c r="C1420" s="67"/>
      <c r="D1420" s="68"/>
      <c r="E1420" s="69"/>
      <c r="F1420" s="70"/>
      <c r="G1420" s="67"/>
      <c r="H1420" s="71"/>
      <c r="I1420" s="72"/>
      <c r="J1420" s="72"/>
      <c r="K1420" s="36"/>
      <c r="L1420" s="79">
        <v>1420</v>
      </c>
      <c r="M1420" s="79"/>
      <c r="N1420" s="74"/>
      <c r="O1420" s="81" t="s">
        <v>2181</v>
      </c>
      <c r="P1420" s="83">
        <v>42919.16134259259</v>
      </c>
      <c r="Q1420" s="81" t="s">
        <v>2194</v>
      </c>
      <c r="R1420" s="81"/>
      <c r="S1420" s="81"/>
      <c r="T1420" s="81" t="s">
        <v>3482</v>
      </c>
      <c r="U1420" s="83">
        <v>42919.16134259259</v>
      </c>
      <c r="V1420" s="85" t="s">
        <v>4867</v>
      </c>
      <c r="W1420" s="81"/>
      <c r="X1420" s="81"/>
      <c r="Y1420" s="84" t="s">
        <v>6867</v>
      </c>
      <c r="Z1420" s="81"/>
    </row>
    <row r="1421" spans="1:26" x14ac:dyDescent="0.25">
      <c r="A1421" s="66" t="s">
        <v>1026</v>
      </c>
      <c r="B1421" s="66" t="s">
        <v>1694</v>
      </c>
      <c r="C1421" s="67"/>
      <c r="D1421" s="68"/>
      <c r="E1421" s="69"/>
      <c r="F1421" s="70"/>
      <c r="G1421" s="67"/>
      <c r="H1421" s="71"/>
      <c r="I1421" s="72"/>
      <c r="J1421" s="72"/>
      <c r="K1421" s="36"/>
      <c r="L1421" s="79">
        <v>1421</v>
      </c>
      <c r="M1421" s="79"/>
      <c r="N1421" s="74"/>
      <c r="O1421" s="81" t="s">
        <v>2181</v>
      </c>
      <c r="P1421" s="83">
        <v>42919.161354166667</v>
      </c>
      <c r="Q1421" s="81" t="s">
        <v>2219</v>
      </c>
      <c r="R1421" s="81"/>
      <c r="S1421" s="81"/>
      <c r="T1421" s="81" t="s">
        <v>3475</v>
      </c>
      <c r="U1421" s="83">
        <v>42919.161354166667</v>
      </c>
      <c r="V1421" s="85" t="s">
        <v>4868</v>
      </c>
      <c r="W1421" s="81"/>
      <c r="X1421" s="81"/>
      <c r="Y1421" s="84" t="s">
        <v>6868</v>
      </c>
      <c r="Z1421" s="81"/>
    </row>
    <row r="1422" spans="1:26" x14ac:dyDescent="0.25">
      <c r="A1422" s="66" t="s">
        <v>1027</v>
      </c>
      <c r="B1422" s="66" t="s">
        <v>1661</v>
      </c>
      <c r="C1422" s="67"/>
      <c r="D1422" s="68"/>
      <c r="E1422" s="69"/>
      <c r="F1422" s="70"/>
      <c r="G1422" s="67"/>
      <c r="H1422" s="71"/>
      <c r="I1422" s="72"/>
      <c r="J1422" s="72"/>
      <c r="K1422" s="36"/>
      <c r="L1422" s="79">
        <v>1422</v>
      </c>
      <c r="M1422" s="79"/>
      <c r="N1422" s="74"/>
      <c r="O1422" s="81" t="s">
        <v>2181</v>
      </c>
      <c r="P1422" s="83">
        <v>42919.16138888889</v>
      </c>
      <c r="Q1422" s="81" t="s">
        <v>2454</v>
      </c>
      <c r="R1422" s="81"/>
      <c r="S1422" s="81"/>
      <c r="T1422" s="81" t="s">
        <v>3561</v>
      </c>
      <c r="U1422" s="83">
        <v>42919.16138888889</v>
      </c>
      <c r="V1422" s="85" t="s">
        <v>4869</v>
      </c>
      <c r="W1422" s="81"/>
      <c r="X1422" s="81"/>
      <c r="Y1422" s="84" t="s">
        <v>6869</v>
      </c>
      <c r="Z1422" s="81"/>
    </row>
    <row r="1423" spans="1:26" x14ac:dyDescent="0.25">
      <c r="A1423" s="66" t="s">
        <v>1028</v>
      </c>
      <c r="B1423" s="66" t="s">
        <v>1382</v>
      </c>
      <c r="C1423" s="67"/>
      <c r="D1423" s="68"/>
      <c r="E1423" s="69"/>
      <c r="F1423" s="70"/>
      <c r="G1423" s="67"/>
      <c r="H1423" s="71"/>
      <c r="I1423" s="72"/>
      <c r="J1423" s="72"/>
      <c r="K1423" s="36"/>
      <c r="L1423" s="79">
        <v>1423</v>
      </c>
      <c r="M1423" s="79"/>
      <c r="N1423" s="74"/>
      <c r="O1423" s="81" t="s">
        <v>2181</v>
      </c>
      <c r="P1423" s="83">
        <v>42919.161400462966</v>
      </c>
      <c r="Q1423" s="81" t="s">
        <v>2774</v>
      </c>
      <c r="R1423" s="81"/>
      <c r="S1423" s="81"/>
      <c r="T1423" s="81" t="s">
        <v>3552</v>
      </c>
      <c r="U1423" s="83">
        <v>42919.161400462966</v>
      </c>
      <c r="V1423" s="85" t="s">
        <v>4870</v>
      </c>
      <c r="W1423" s="81"/>
      <c r="X1423" s="81"/>
      <c r="Y1423" s="84" t="s">
        <v>6870</v>
      </c>
      <c r="Z1423" s="81"/>
    </row>
    <row r="1424" spans="1:26" x14ac:dyDescent="0.25">
      <c r="A1424" s="66" t="s">
        <v>1029</v>
      </c>
      <c r="B1424" s="66" t="s">
        <v>1667</v>
      </c>
      <c r="C1424" s="67"/>
      <c r="D1424" s="68"/>
      <c r="E1424" s="69"/>
      <c r="F1424" s="70"/>
      <c r="G1424" s="67"/>
      <c r="H1424" s="71"/>
      <c r="I1424" s="72"/>
      <c r="J1424" s="72"/>
      <c r="K1424" s="36"/>
      <c r="L1424" s="79">
        <v>1424</v>
      </c>
      <c r="M1424" s="79"/>
      <c r="N1424" s="74"/>
      <c r="O1424" s="81" t="s">
        <v>2181</v>
      </c>
      <c r="P1424" s="83">
        <v>42919.14702546296</v>
      </c>
      <c r="Q1424" s="81" t="s">
        <v>2187</v>
      </c>
      <c r="R1424" s="81"/>
      <c r="S1424" s="81"/>
      <c r="T1424" s="81" t="s">
        <v>3479</v>
      </c>
      <c r="U1424" s="83">
        <v>42919.14702546296</v>
      </c>
      <c r="V1424" s="85" t="s">
        <v>4871</v>
      </c>
      <c r="W1424" s="81"/>
      <c r="X1424" s="81"/>
      <c r="Y1424" s="84" t="s">
        <v>6871</v>
      </c>
      <c r="Z1424" s="81"/>
    </row>
    <row r="1425" spans="1:26" x14ac:dyDescent="0.25">
      <c r="A1425" s="66" t="s">
        <v>1029</v>
      </c>
      <c r="B1425" s="66" t="s">
        <v>2041</v>
      </c>
      <c r="C1425" s="67"/>
      <c r="D1425" s="68"/>
      <c r="E1425" s="69"/>
      <c r="F1425" s="70"/>
      <c r="G1425" s="67"/>
      <c r="H1425" s="71"/>
      <c r="I1425" s="72"/>
      <c r="J1425" s="72"/>
      <c r="K1425" s="36"/>
      <c r="L1425" s="79">
        <v>1425</v>
      </c>
      <c r="M1425" s="79"/>
      <c r="N1425" s="74"/>
      <c r="O1425" s="81" t="s">
        <v>2181</v>
      </c>
      <c r="P1425" s="83">
        <v>42919.151886574073</v>
      </c>
      <c r="Q1425" s="81" t="s">
        <v>2775</v>
      </c>
      <c r="R1425" s="81"/>
      <c r="S1425" s="81"/>
      <c r="T1425" s="81" t="s">
        <v>3475</v>
      </c>
      <c r="U1425" s="83">
        <v>42919.151886574073</v>
      </c>
      <c r="V1425" s="85" t="s">
        <v>4872</v>
      </c>
      <c r="W1425" s="81"/>
      <c r="X1425" s="81"/>
      <c r="Y1425" s="84" t="s">
        <v>6872</v>
      </c>
      <c r="Z1425" s="81"/>
    </row>
    <row r="1426" spans="1:26" x14ac:dyDescent="0.25">
      <c r="A1426" s="66" t="s">
        <v>1029</v>
      </c>
      <c r="B1426" s="66" t="s">
        <v>1253</v>
      </c>
      <c r="C1426" s="67"/>
      <c r="D1426" s="68"/>
      <c r="E1426" s="69"/>
      <c r="F1426" s="70"/>
      <c r="G1426" s="67"/>
      <c r="H1426" s="71"/>
      <c r="I1426" s="72"/>
      <c r="J1426" s="72"/>
      <c r="K1426" s="36"/>
      <c r="L1426" s="79">
        <v>1426</v>
      </c>
      <c r="M1426" s="79"/>
      <c r="N1426" s="74"/>
      <c r="O1426" s="81" t="s">
        <v>2181</v>
      </c>
      <c r="P1426" s="83">
        <v>42919.161423611113</v>
      </c>
      <c r="Q1426" s="81" t="s">
        <v>2756</v>
      </c>
      <c r="R1426" s="81"/>
      <c r="S1426" s="81"/>
      <c r="T1426" s="81" t="s">
        <v>3475</v>
      </c>
      <c r="U1426" s="83">
        <v>42919.161423611113</v>
      </c>
      <c r="V1426" s="85" t="s">
        <v>4873</v>
      </c>
      <c r="W1426" s="81"/>
      <c r="X1426" s="81"/>
      <c r="Y1426" s="84" t="s">
        <v>6873</v>
      </c>
      <c r="Z1426" s="81"/>
    </row>
    <row r="1427" spans="1:26" x14ac:dyDescent="0.25">
      <c r="A1427" s="66" t="s">
        <v>1030</v>
      </c>
      <c r="B1427" s="66" t="s">
        <v>1729</v>
      </c>
      <c r="C1427" s="67"/>
      <c r="D1427" s="68"/>
      <c r="E1427" s="69"/>
      <c r="F1427" s="70"/>
      <c r="G1427" s="67"/>
      <c r="H1427" s="71"/>
      <c r="I1427" s="72"/>
      <c r="J1427" s="72"/>
      <c r="K1427" s="36"/>
      <c r="L1427" s="79">
        <v>1427</v>
      </c>
      <c r="M1427" s="79"/>
      <c r="N1427" s="74"/>
      <c r="O1427" s="81" t="s">
        <v>2181</v>
      </c>
      <c r="P1427" s="83">
        <v>42919.161469907405</v>
      </c>
      <c r="Q1427" s="81" t="s">
        <v>2262</v>
      </c>
      <c r="R1427" s="81"/>
      <c r="S1427" s="81"/>
      <c r="T1427" s="81" t="s">
        <v>3475</v>
      </c>
      <c r="U1427" s="83">
        <v>42919.161469907405</v>
      </c>
      <c r="V1427" s="85" t="s">
        <v>4874</v>
      </c>
      <c r="W1427" s="81"/>
      <c r="X1427" s="81"/>
      <c r="Y1427" s="84" t="s">
        <v>6874</v>
      </c>
      <c r="Z1427" s="81"/>
    </row>
    <row r="1428" spans="1:26" x14ac:dyDescent="0.25">
      <c r="A1428" s="66" t="s">
        <v>1031</v>
      </c>
      <c r="B1428" s="66" t="s">
        <v>1873</v>
      </c>
      <c r="C1428" s="67"/>
      <c r="D1428" s="68"/>
      <c r="E1428" s="69"/>
      <c r="F1428" s="70"/>
      <c r="G1428" s="67"/>
      <c r="H1428" s="71"/>
      <c r="I1428" s="72"/>
      <c r="J1428" s="72"/>
      <c r="K1428" s="36"/>
      <c r="L1428" s="79">
        <v>1428</v>
      </c>
      <c r="M1428" s="79"/>
      <c r="N1428" s="74"/>
      <c r="O1428" s="81" t="s">
        <v>2181</v>
      </c>
      <c r="P1428" s="83">
        <v>42919.161504629628</v>
      </c>
      <c r="Q1428" s="81" t="s">
        <v>2737</v>
      </c>
      <c r="R1428" s="81"/>
      <c r="S1428" s="81"/>
      <c r="T1428" s="81" t="s">
        <v>3475</v>
      </c>
      <c r="U1428" s="83">
        <v>42919.161504629628</v>
      </c>
      <c r="V1428" s="85" t="s">
        <v>4875</v>
      </c>
      <c r="W1428" s="81"/>
      <c r="X1428" s="81"/>
      <c r="Y1428" s="84" t="s">
        <v>6875</v>
      </c>
      <c r="Z1428" s="81"/>
    </row>
    <row r="1429" spans="1:26" x14ac:dyDescent="0.25">
      <c r="A1429" s="66" t="s">
        <v>1032</v>
      </c>
      <c r="B1429" s="66" t="s">
        <v>1672</v>
      </c>
      <c r="C1429" s="67"/>
      <c r="D1429" s="68"/>
      <c r="E1429" s="69"/>
      <c r="F1429" s="70"/>
      <c r="G1429" s="67"/>
      <c r="H1429" s="71"/>
      <c r="I1429" s="72"/>
      <c r="J1429" s="72"/>
      <c r="K1429" s="36"/>
      <c r="L1429" s="79">
        <v>1429</v>
      </c>
      <c r="M1429" s="79"/>
      <c r="N1429" s="74"/>
      <c r="O1429" s="81" t="s">
        <v>2181</v>
      </c>
      <c r="P1429" s="83">
        <v>42919.159467592595</v>
      </c>
      <c r="Q1429" s="81" t="s">
        <v>2194</v>
      </c>
      <c r="R1429" s="81"/>
      <c r="S1429" s="81"/>
      <c r="T1429" s="81" t="s">
        <v>3482</v>
      </c>
      <c r="U1429" s="83">
        <v>42919.159467592595</v>
      </c>
      <c r="V1429" s="85" t="s">
        <v>4876</v>
      </c>
      <c r="W1429" s="81"/>
      <c r="X1429" s="81"/>
      <c r="Y1429" s="84" t="s">
        <v>6876</v>
      </c>
      <c r="Z1429" s="81"/>
    </row>
    <row r="1430" spans="1:26" x14ac:dyDescent="0.25">
      <c r="A1430" s="66" t="s">
        <v>1032</v>
      </c>
      <c r="B1430" s="66" t="s">
        <v>1661</v>
      </c>
      <c r="C1430" s="67"/>
      <c r="D1430" s="68"/>
      <c r="E1430" s="69"/>
      <c r="F1430" s="70"/>
      <c r="G1430" s="67"/>
      <c r="H1430" s="71"/>
      <c r="I1430" s="72"/>
      <c r="J1430" s="72"/>
      <c r="K1430" s="36"/>
      <c r="L1430" s="79">
        <v>1430</v>
      </c>
      <c r="M1430" s="79"/>
      <c r="N1430" s="74"/>
      <c r="O1430" s="81" t="s">
        <v>2181</v>
      </c>
      <c r="P1430" s="83">
        <v>42919.161527777775</v>
      </c>
      <c r="Q1430" s="81" t="s">
        <v>2454</v>
      </c>
      <c r="R1430" s="81"/>
      <c r="S1430" s="81"/>
      <c r="T1430" s="81" t="s">
        <v>3561</v>
      </c>
      <c r="U1430" s="83">
        <v>42919.161527777775</v>
      </c>
      <c r="V1430" s="85" t="s">
        <v>4877</v>
      </c>
      <c r="W1430" s="81"/>
      <c r="X1430" s="81"/>
      <c r="Y1430" s="84" t="s">
        <v>6877</v>
      </c>
      <c r="Z1430" s="81"/>
    </row>
    <row r="1431" spans="1:26" x14ac:dyDescent="0.25">
      <c r="A1431" s="66" t="s">
        <v>1033</v>
      </c>
      <c r="B1431" s="66" t="s">
        <v>2042</v>
      </c>
      <c r="C1431" s="67"/>
      <c r="D1431" s="68"/>
      <c r="E1431" s="69"/>
      <c r="F1431" s="70"/>
      <c r="G1431" s="67"/>
      <c r="H1431" s="71"/>
      <c r="I1431" s="72"/>
      <c r="J1431" s="72"/>
      <c r="K1431" s="36"/>
      <c r="L1431" s="79">
        <v>1431</v>
      </c>
      <c r="M1431" s="79"/>
      <c r="N1431" s="74"/>
      <c r="O1431" s="81" t="s">
        <v>2181</v>
      </c>
      <c r="P1431" s="83">
        <v>42919.161550925928</v>
      </c>
      <c r="Q1431" s="81" t="s">
        <v>2776</v>
      </c>
      <c r="R1431" s="85" t="s">
        <v>3308</v>
      </c>
      <c r="S1431" s="81" t="s">
        <v>3415</v>
      </c>
      <c r="T1431" s="81" t="s">
        <v>3673</v>
      </c>
      <c r="U1431" s="83">
        <v>42919.161550925928</v>
      </c>
      <c r="V1431" s="85" t="s">
        <v>4878</v>
      </c>
      <c r="W1431" s="81"/>
      <c r="X1431" s="81"/>
      <c r="Y1431" s="84" t="s">
        <v>6878</v>
      </c>
      <c r="Z1431" s="81"/>
    </row>
    <row r="1432" spans="1:26" x14ac:dyDescent="0.25">
      <c r="A1432" s="66" t="s">
        <v>1034</v>
      </c>
      <c r="B1432" s="66" t="s">
        <v>1034</v>
      </c>
      <c r="C1432" s="67"/>
      <c r="D1432" s="68"/>
      <c r="E1432" s="69"/>
      <c r="F1432" s="70"/>
      <c r="G1432" s="67"/>
      <c r="H1432" s="71"/>
      <c r="I1432" s="72"/>
      <c r="J1432" s="72"/>
      <c r="K1432" s="36"/>
      <c r="L1432" s="79">
        <v>1432</v>
      </c>
      <c r="M1432" s="79"/>
      <c r="N1432" s="74"/>
      <c r="O1432" s="81" t="s">
        <v>179</v>
      </c>
      <c r="P1432" s="83">
        <v>42919.156388888892</v>
      </c>
      <c r="Q1432" s="81" t="s">
        <v>2777</v>
      </c>
      <c r="R1432" s="81"/>
      <c r="S1432" s="81"/>
      <c r="T1432" s="81" t="s">
        <v>3669</v>
      </c>
      <c r="U1432" s="83">
        <v>42919.156388888892</v>
      </c>
      <c r="V1432" s="85" t="s">
        <v>4879</v>
      </c>
      <c r="W1432" s="81"/>
      <c r="X1432" s="81"/>
      <c r="Y1432" s="84" t="s">
        <v>6879</v>
      </c>
      <c r="Z1432" s="81"/>
    </row>
    <row r="1433" spans="1:26" x14ac:dyDescent="0.25">
      <c r="A1433" s="66" t="s">
        <v>1035</v>
      </c>
      <c r="B1433" s="66" t="s">
        <v>1034</v>
      </c>
      <c r="C1433" s="67"/>
      <c r="D1433" s="68"/>
      <c r="E1433" s="69"/>
      <c r="F1433" s="70"/>
      <c r="G1433" s="67"/>
      <c r="H1433" s="71"/>
      <c r="I1433" s="72"/>
      <c r="J1433" s="72"/>
      <c r="K1433" s="36"/>
      <c r="L1433" s="79">
        <v>1433</v>
      </c>
      <c r="M1433" s="79"/>
      <c r="N1433" s="74"/>
      <c r="O1433" s="81" t="s">
        <v>2181</v>
      </c>
      <c r="P1433" s="83">
        <v>42919.161574074074</v>
      </c>
      <c r="Q1433" s="81" t="s">
        <v>2765</v>
      </c>
      <c r="R1433" s="81"/>
      <c r="S1433" s="81"/>
      <c r="T1433" s="81" t="s">
        <v>3669</v>
      </c>
      <c r="U1433" s="83">
        <v>42919.161574074074</v>
      </c>
      <c r="V1433" s="85" t="s">
        <v>4880</v>
      </c>
      <c r="W1433" s="81"/>
      <c r="X1433" s="81"/>
      <c r="Y1433" s="84" t="s">
        <v>6880</v>
      </c>
      <c r="Z1433" s="81"/>
    </row>
    <row r="1434" spans="1:26" x14ac:dyDescent="0.25">
      <c r="A1434" s="66" t="s">
        <v>1036</v>
      </c>
      <c r="B1434" s="66" t="s">
        <v>1661</v>
      </c>
      <c r="C1434" s="67"/>
      <c r="D1434" s="68"/>
      <c r="E1434" s="69"/>
      <c r="F1434" s="70"/>
      <c r="G1434" s="67"/>
      <c r="H1434" s="71"/>
      <c r="I1434" s="72"/>
      <c r="J1434" s="72"/>
      <c r="K1434" s="36"/>
      <c r="L1434" s="79">
        <v>1434</v>
      </c>
      <c r="M1434" s="79"/>
      <c r="N1434" s="74"/>
      <c r="O1434" s="81" t="s">
        <v>2181</v>
      </c>
      <c r="P1434" s="83">
        <v>42919.161678240744</v>
      </c>
      <c r="Q1434" s="81" t="s">
        <v>2454</v>
      </c>
      <c r="R1434" s="81"/>
      <c r="S1434" s="81"/>
      <c r="T1434" s="81" t="s">
        <v>3561</v>
      </c>
      <c r="U1434" s="83">
        <v>42919.161678240744</v>
      </c>
      <c r="V1434" s="85" t="s">
        <v>4881</v>
      </c>
      <c r="W1434" s="81"/>
      <c r="X1434" s="81"/>
      <c r="Y1434" s="84" t="s">
        <v>6881</v>
      </c>
      <c r="Z1434" s="81"/>
    </row>
    <row r="1435" spans="1:26" x14ac:dyDescent="0.25">
      <c r="A1435" s="66" t="s">
        <v>1037</v>
      </c>
      <c r="B1435" s="66" t="s">
        <v>1037</v>
      </c>
      <c r="C1435" s="67"/>
      <c r="D1435" s="68"/>
      <c r="E1435" s="69"/>
      <c r="F1435" s="70"/>
      <c r="G1435" s="67"/>
      <c r="H1435" s="71"/>
      <c r="I1435" s="72"/>
      <c r="J1435" s="72"/>
      <c r="K1435" s="36"/>
      <c r="L1435" s="79">
        <v>1435</v>
      </c>
      <c r="M1435" s="79"/>
      <c r="N1435" s="74"/>
      <c r="O1435" s="81" t="s">
        <v>179</v>
      </c>
      <c r="P1435" s="83">
        <v>42919.161689814813</v>
      </c>
      <c r="Q1435" s="81" t="s">
        <v>2778</v>
      </c>
      <c r="R1435" s="81"/>
      <c r="S1435" s="81"/>
      <c r="T1435" s="81" t="s">
        <v>3674</v>
      </c>
      <c r="U1435" s="83">
        <v>42919.161689814813</v>
      </c>
      <c r="V1435" s="85" t="s">
        <v>4882</v>
      </c>
      <c r="W1435" s="81"/>
      <c r="X1435" s="81"/>
      <c r="Y1435" s="84" t="s">
        <v>6882</v>
      </c>
      <c r="Z1435" s="81"/>
    </row>
    <row r="1436" spans="1:26" x14ac:dyDescent="0.25">
      <c r="A1436" s="66" t="s">
        <v>1038</v>
      </c>
      <c r="B1436" s="66" t="s">
        <v>1661</v>
      </c>
      <c r="C1436" s="67"/>
      <c r="D1436" s="68"/>
      <c r="E1436" s="69"/>
      <c r="F1436" s="70"/>
      <c r="G1436" s="67"/>
      <c r="H1436" s="71"/>
      <c r="I1436" s="72"/>
      <c r="J1436" s="72"/>
      <c r="K1436" s="36"/>
      <c r="L1436" s="79">
        <v>1436</v>
      </c>
      <c r="M1436" s="79"/>
      <c r="N1436" s="74"/>
      <c r="O1436" s="81" t="s">
        <v>2181</v>
      </c>
      <c r="P1436" s="83">
        <v>42919.16170138889</v>
      </c>
      <c r="Q1436" s="81" t="s">
        <v>2454</v>
      </c>
      <c r="R1436" s="81"/>
      <c r="S1436" s="81"/>
      <c r="T1436" s="81" t="s">
        <v>3561</v>
      </c>
      <c r="U1436" s="83">
        <v>42919.16170138889</v>
      </c>
      <c r="V1436" s="85" t="s">
        <v>4883</v>
      </c>
      <c r="W1436" s="81"/>
      <c r="X1436" s="81"/>
      <c r="Y1436" s="84" t="s">
        <v>6883</v>
      </c>
      <c r="Z1436" s="81"/>
    </row>
    <row r="1437" spans="1:26" x14ac:dyDescent="0.25">
      <c r="A1437" s="66" t="s">
        <v>1039</v>
      </c>
      <c r="B1437" s="66" t="s">
        <v>1113</v>
      </c>
      <c r="C1437" s="67"/>
      <c r="D1437" s="68"/>
      <c r="E1437" s="69"/>
      <c r="F1437" s="70"/>
      <c r="G1437" s="67"/>
      <c r="H1437" s="71"/>
      <c r="I1437" s="72"/>
      <c r="J1437" s="72"/>
      <c r="K1437" s="36"/>
      <c r="L1437" s="79">
        <v>1437</v>
      </c>
      <c r="M1437" s="79"/>
      <c r="N1437" s="74"/>
      <c r="O1437" s="81" t="s">
        <v>2181</v>
      </c>
      <c r="P1437" s="83">
        <v>42919.16170138889</v>
      </c>
      <c r="Q1437" s="81" t="s">
        <v>2779</v>
      </c>
      <c r="R1437" s="85" t="s">
        <v>3309</v>
      </c>
      <c r="S1437" s="81" t="s">
        <v>3412</v>
      </c>
      <c r="T1437" s="81" t="s">
        <v>3475</v>
      </c>
      <c r="U1437" s="83">
        <v>42919.16170138889</v>
      </c>
      <c r="V1437" s="85" t="s">
        <v>4884</v>
      </c>
      <c r="W1437" s="81"/>
      <c r="X1437" s="81"/>
      <c r="Y1437" s="84" t="s">
        <v>6884</v>
      </c>
      <c r="Z1437" s="81"/>
    </row>
    <row r="1438" spans="1:26" x14ac:dyDescent="0.25">
      <c r="A1438" s="66" t="s">
        <v>1040</v>
      </c>
      <c r="B1438" s="66" t="s">
        <v>1904</v>
      </c>
      <c r="C1438" s="67"/>
      <c r="D1438" s="68"/>
      <c r="E1438" s="69"/>
      <c r="F1438" s="70"/>
      <c r="G1438" s="67"/>
      <c r="H1438" s="71"/>
      <c r="I1438" s="72"/>
      <c r="J1438" s="72"/>
      <c r="K1438" s="36"/>
      <c r="L1438" s="79">
        <v>1438</v>
      </c>
      <c r="M1438" s="79"/>
      <c r="N1438" s="74"/>
      <c r="O1438" s="81" t="s">
        <v>2181</v>
      </c>
      <c r="P1438" s="83">
        <v>42919.16170138889</v>
      </c>
      <c r="Q1438" s="81" t="s">
        <v>2548</v>
      </c>
      <c r="R1438" s="81"/>
      <c r="S1438" s="81"/>
      <c r="T1438" s="81" t="s">
        <v>3475</v>
      </c>
      <c r="U1438" s="83">
        <v>42919.16170138889</v>
      </c>
      <c r="V1438" s="85" t="s">
        <v>4885</v>
      </c>
      <c r="W1438" s="81"/>
      <c r="X1438" s="81"/>
      <c r="Y1438" s="84" t="s">
        <v>6885</v>
      </c>
      <c r="Z1438" s="81"/>
    </row>
    <row r="1439" spans="1:26" x14ac:dyDescent="0.25">
      <c r="A1439" s="66" t="s">
        <v>1041</v>
      </c>
      <c r="B1439" s="66" t="s">
        <v>1253</v>
      </c>
      <c r="C1439" s="67"/>
      <c r="D1439" s="68"/>
      <c r="E1439" s="69"/>
      <c r="F1439" s="70"/>
      <c r="G1439" s="67"/>
      <c r="H1439" s="71"/>
      <c r="I1439" s="72"/>
      <c r="J1439" s="72"/>
      <c r="K1439" s="36"/>
      <c r="L1439" s="79">
        <v>1439</v>
      </c>
      <c r="M1439" s="79"/>
      <c r="N1439" s="74"/>
      <c r="O1439" s="81" t="s">
        <v>2181</v>
      </c>
      <c r="P1439" s="83">
        <v>42919.161724537036</v>
      </c>
      <c r="Q1439" s="81" t="s">
        <v>2756</v>
      </c>
      <c r="R1439" s="81"/>
      <c r="S1439" s="81"/>
      <c r="T1439" s="81" t="s">
        <v>3475</v>
      </c>
      <c r="U1439" s="83">
        <v>42919.161724537036</v>
      </c>
      <c r="V1439" s="85" t="s">
        <v>4886</v>
      </c>
      <c r="W1439" s="81"/>
      <c r="X1439" s="81"/>
      <c r="Y1439" s="84" t="s">
        <v>6886</v>
      </c>
      <c r="Z1439" s="81"/>
    </row>
    <row r="1440" spans="1:26" x14ac:dyDescent="0.25">
      <c r="A1440" s="66" t="s">
        <v>1042</v>
      </c>
      <c r="B1440" s="66" t="s">
        <v>1613</v>
      </c>
      <c r="C1440" s="67"/>
      <c r="D1440" s="68"/>
      <c r="E1440" s="69"/>
      <c r="F1440" s="70"/>
      <c r="G1440" s="67"/>
      <c r="H1440" s="71"/>
      <c r="I1440" s="72"/>
      <c r="J1440" s="72"/>
      <c r="K1440" s="36"/>
      <c r="L1440" s="79">
        <v>1440</v>
      </c>
      <c r="M1440" s="79"/>
      <c r="N1440" s="74"/>
      <c r="O1440" s="81" t="s">
        <v>2181</v>
      </c>
      <c r="P1440" s="83">
        <v>42919.161759259259</v>
      </c>
      <c r="Q1440" s="81" t="s">
        <v>2753</v>
      </c>
      <c r="R1440" s="81"/>
      <c r="S1440" s="81"/>
      <c r="T1440" s="81" t="s">
        <v>3475</v>
      </c>
      <c r="U1440" s="83">
        <v>42919.161759259259</v>
      </c>
      <c r="V1440" s="85" t="s">
        <v>4887</v>
      </c>
      <c r="W1440" s="81"/>
      <c r="X1440" s="81"/>
      <c r="Y1440" s="84" t="s">
        <v>6887</v>
      </c>
      <c r="Z1440" s="81"/>
    </row>
    <row r="1441" spans="1:26" x14ac:dyDescent="0.25">
      <c r="A1441" s="66" t="s">
        <v>1043</v>
      </c>
      <c r="B1441" s="66" t="s">
        <v>2043</v>
      </c>
      <c r="C1441" s="67"/>
      <c r="D1441" s="68"/>
      <c r="E1441" s="69"/>
      <c r="F1441" s="70"/>
      <c r="G1441" s="67"/>
      <c r="H1441" s="71"/>
      <c r="I1441" s="72"/>
      <c r="J1441" s="72"/>
      <c r="K1441" s="36"/>
      <c r="L1441" s="79">
        <v>1441</v>
      </c>
      <c r="M1441" s="79"/>
      <c r="N1441" s="74"/>
      <c r="O1441" s="81" t="s">
        <v>2181</v>
      </c>
      <c r="P1441" s="83">
        <v>42919.161770833336</v>
      </c>
      <c r="Q1441" s="81" t="s">
        <v>2780</v>
      </c>
      <c r="R1441" s="81"/>
      <c r="S1441" s="81"/>
      <c r="T1441" s="81" t="s">
        <v>3675</v>
      </c>
      <c r="U1441" s="83">
        <v>42919.161770833336</v>
      </c>
      <c r="V1441" s="85" t="s">
        <v>4888</v>
      </c>
      <c r="W1441" s="81"/>
      <c r="X1441" s="81"/>
      <c r="Y1441" s="84" t="s">
        <v>6888</v>
      </c>
      <c r="Z1441" s="81"/>
    </row>
    <row r="1442" spans="1:26" x14ac:dyDescent="0.25">
      <c r="A1442" s="66" t="s">
        <v>1044</v>
      </c>
      <c r="B1442" s="66" t="s">
        <v>1672</v>
      </c>
      <c r="C1442" s="67"/>
      <c r="D1442" s="68"/>
      <c r="E1442" s="69"/>
      <c r="F1442" s="70"/>
      <c r="G1442" s="67"/>
      <c r="H1442" s="71"/>
      <c r="I1442" s="72"/>
      <c r="J1442" s="72"/>
      <c r="K1442" s="36"/>
      <c r="L1442" s="79">
        <v>1442</v>
      </c>
      <c r="M1442" s="79"/>
      <c r="N1442" s="74"/>
      <c r="O1442" s="81" t="s">
        <v>2181</v>
      </c>
      <c r="P1442" s="83">
        <v>42919.161805555559</v>
      </c>
      <c r="Q1442" s="81" t="s">
        <v>2194</v>
      </c>
      <c r="R1442" s="81"/>
      <c r="S1442" s="81"/>
      <c r="T1442" s="81" t="s">
        <v>3482</v>
      </c>
      <c r="U1442" s="83">
        <v>42919.161805555559</v>
      </c>
      <c r="V1442" s="85" t="s">
        <v>4889</v>
      </c>
      <c r="W1442" s="81"/>
      <c r="X1442" s="81"/>
      <c r="Y1442" s="84" t="s">
        <v>6889</v>
      </c>
      <c r="Z1442" s="81"/>
    </row>
    <row r="1443" spans="1:26" x14ac:dyDescent="0.25">
      <c r="A1443" s="66" t="s">
        <v>1045</v>
      </c>
      <c r="B1443" s="66" t="s">
        <v>1672</v>
      </c>
      <c r="C1443" s="67"/>
      <c r="D1443" s="68"/>
      <c r="E1443" s="69"/>
      <c r="F1443" s="70"/>
      <c r="G1443" s="67"/>
      <c r="H1443" s="71"/>
      <c r="I1443" s="72"/>
      <c r="J1443" s="72"/>
      <c r="K1443" s="36"/>
      <c r="L1443" s="79">
        <v>1443</v>
      </c>
      <c r="M1443" s="79"/>
      <c r="N1443" s="74"/>
      <c r="O1443" s="81" t="s">
        <v>2181</v>
      </c>
      <c r="P1443" s="83">
        <v>42919.161851851852</v>
      </c>
      <c r="Q1443" s="81" t="s">
        <v>2194</v>
      </c>
      <c r="R1443" s="81"/>
      <c r="S1443" s="81"/>
      <c r="T1443" s="81" t="s">
        <v>3482</v>
      </c>
      <c r="U1443" s="83">
        <v>42919.161851851852</v>
      </c>
      <c r="V1443" s="85" t="s">
        <v>4890</v>
      </c>
      <c r="W1443" s="81"/>
      <c r="X1443" s="81"/>
      <c r="Y1443" s="84" t="s">
        <v>6890</v>
      </c>
      <c r="Z1443" s="81"/>
    </row>
    <row r="1444" spans="1:26" x14ac:dyDescent="0.25">
      <c r="A1444" s="66" t="s">
        <v>1046</v>
      </c>
      <c r="B1444" s="66" t="s">
        <v>1046</v>
      </c>
      <c r="C1444" s="67"/>
      <c r="D1444" s="68"/>
      <c r="E1444" s="69"/>
      <c r="F1444" s="70"/>
      <c r="G1444" s="67"/>
      <c r="H1444" s="71"/>
      <c r="I1444" s="72"/>
      <c r="J1444" s="72"/>
      <c r="K1444" s="36"/>
      <c r="L1444" s="79">
        <v>1444</v>
      </c>
      <c r="M1444" s="79"/>
      <c r="N1444" s="74"/>
      <c r="O1444" s="81" t="s">
        <v>179</v>
      </c>
      <c r="P1444" s="83">
        <v>42919.161863425928</v>
      </c>
      <c r="Q1444" s="81" t="s">
        <v>2781</v>
      </c>
      <c r="R1444" s="85" t="s">
        <v>3310</v>
      </c>
      <c r="S1444" s="81" t="s">
        <v>3410</v>
      </c>
      <c r="T1444" s="81" t="s">
        <v>3676</v>
      </c>
      <c r="U1444" s="83">
        <v>42919.161863425928</v>
      </c>
      <c r="V1444" s="85" t="s">
        <v>4891</v>
      </c>
      <c r="W1444" s="81"/>
      <c r="X1444" s="81"/>
      <c r="Y1444" s="84" t="s">
        <v>6891</v>
      </c>
      <c r="Z1444" s="81"/>
    </row>
    <row r="1445" spans="1:26" x14ac:dyDescent="0.25">
      <c r="A1445" s="66" t="s">
        <v>1047</v>
      </c>
      <c r="B1445" s="66" t="s">
        <v>2044</v>
      </c>
      <c r="C1445" s="67"/>
      <c r="D1445" s="68"/>
      <c r="E1445" s="69"/>
      <c r="F1445" s="70"/>
      <c r="G1445" s="67"/>
      <c r="H1445" s="71"/>
      <c r="I1445" s="72"/>
      <c r="J1445" s="72"/>
      <c r="K1445" s="36"/>
      <c r="L1445" s="79">
        <v>1445</v>
      </c>
      <c r="M1445" s="79"/>
      <c r="N1445" s="74"/>
      <c r="O1445" s="81" t="s">
        <v>2181</v>
      </c>
      <c r="P1445" s="83">
        <v>42919.161921296298</v>
      </c>
      <c r="Q1445" s="81" t="s">
        <v>2782</v>
      </c>
      <c r="R1445" s="81"/>
      <c r="S1445" s="81"/>
      <c r="T1445" s="81" t="s">
        <v>3677</v>
      </c>
      <c r="U1445" s="83">
        <v>42919.161921296298</v>
      </c>
      <c r="V1445" s="85" t="s">
        <v>4892</v>
      </c>
      <c r="W1445" s="81"/>
      <c r="X1445" s="81"/>
      <c r="Y1445" s="84" t="s">
        <v>6892</v>
      </c>
      <c r="Z1445" s="81"/>
    </row>
    <row r="1446" spans="1:26" x14ac:dyDescent="0.25">
      <c r="A1446" s="66" t="s">
        <v>1047</v>
      </c>
      <c r="B1446" s="66" t="s">
        <v>2045</v>
      </c>
      <c r="C1446" s="67"/>
      <c r="D1446" s="68"/>
      <c r="E1446" s="69"/>
      <c r="F1446" s="70"/>
      <c r="G1446" s="67"/>
      <c r="H1446" s="71"/>
      <c r="I1446" s="72"/>
      <c r="J1446" s="72"/>
      <c r="K1446" s="36"/>
      <c r="L1446" s="79">
        <v>1446</v>
      </c>
      <c r="M1446" s="79"/>
      <c r="N1446" s="74"/>
      <c r="O1446" s="81" t="s">
        <v>2181</v>
      </c>
      <c r="P1446" s="83">
        <v>42919.161921296298</v>
      </c>
      <c r="Q1446" s="81" t="s">
        <v>2782</v>
      </c>
      <c r="R1446" s="81"/>
      <c r="S1446" s="81"/>
      <c r="T1446" s="81" t="s">
        <v>3677</v>
      </c>
      <c r="U1446" s="83">
        <v>42919.161921296298</v>
      </c>
      <c r="V1446" s="85" t="s">
        <v>4892</v>
      </c>
      <c r="W1446" s="81"/>
      <c r="X1446" s="81"/>
      <c r="Y1446" s="84" t="s">
        <v>6892</v>
      </c>
      <c r="Z1446" s="81"/>
    </row>
    <row r="1447" spans="1:26" x14ac:dyDescent="0.25">
      <c r="A1447" s="66" t="s">
        <v>1047</v>
      </c>
      <c r="B1447" s="66" t="s">
        <v>2046</v>
      </c>
      <c r="C1447" s="67"/>
      <c r="D1447" s="68"/>
      <c r="E1447" s="69"/>
      <c r="F1447" s="70"/>
      <c r="G1447" s="67"/>
      <c r="H1447" s="71"/>
      <c r="I1447" s="72"/>
      <c r="J1447" s="72"/>
      <c r="K1447" s="36"/>
      <c r="L1447" s="79">
        <v>1447</v>
      </c>
      <c r="M1447" s="79"/>
      <c r="N1447" s="74"/>
      <c r="O1447" s="81" t="s">
        <v>2181</v>
      </c>
      <c r="P1447" s="83">
        <v>42919.161921296298</v>
      </c>
      <c r="Q1447" s="81" t="s">
        <v>2782</v>
      </c>
      <c r="R1447" s="81"/>
      <c r="S1447" s="81"/>
      <c r="T1447" s="81" t="s">
        <v>3677</v>
      </c>
      <c r="U1447" s="83">
        <v>42919.161921296298</v>
      </c>
      <c r="V1447" s="85" t="s">
        <v>4892</v>
      </c>
      <c r="W1447" s="81"/>
      <c r="X1447" s="81"/>
      <c r="Y1447" s="84" t="s">
        <v>6892</v>
      </c>
      <c r="Z1447" s="81"/>
    </row>
    <row r="1448" spans="1:26" x14ac:dyDescent="0.25">
      <c r="A1448" s="66" t="s">
        <v>1048</v>
      </c>
      <c r="B1448" s="66" t="s">
        <v>1048</v>
      </c>
      <c r="C1448" s="67"/>
      <c r="D1448" s="68"/>
      <c r="E1448" s="69"/>
      <c r="F1448" s="70"/>
      <c r="G1448" s="67"/>
      <c r="H1448" s="71"/>
      <c r="I1448" s="72"/>
      <c r="J1448" s="72"/>
      <c r="K1448" s="36"/>
      <c r="L1448" s="79">
        <v>1448</v>
      </c>
      <c r="M1448" s="79"/>
      <c r="N1448" s="74"/>
      <c r="O1448" s="81" t="s">
        <v>179</v>
      </c>
      <c r="P1448" s="83">
        <v>42919.161921296298</v>
      </c>
      <c r="Q1448" s="81" t="s">
        <v>2783</v>
      </c>
      <c r="R1448" s="81" t="s">
        <v>3311</v>
      </c>
      <c r="S1448" s="81" t="s">
        <v>3455</v>
      </c>
      <c r="T1448" s="81" t="s">
        <v>3678</v>
      </c>
      <c r="U1448" s="83">
        <v>42919.161921296298</v>
      </c>
      <c r="V1448" s="85" t="s">
        <v>4893</v>
      </c>
      <c r="W1448" s="81"/>
      <c r="X1448" s="81"/>
      <c r="Y1448" s="84" t="s">
        <v>6893</v>
      </c>
      <c r="Z1448" s="81"/>
    </row>
    <row r="1449" spans="1:26" x14ac:dyDescent="0.25">
      <c r="A1449" s="66" t="s">
        <v>1049</v>
      </c>
      <c r="B1449" s="66" t="s">
        <v>1823</v>
      </c>
      <c r="C1449" s="67"/>
      <c r="D1449" s="68"/>
      <c r="E1449" s="69"/>
      <c r="F1449" s="70"/>
      <c r="G1449" s="67"/>
      <c r="H1449" s="71"/>
      <c r="I1449" s="72"/>
      <c r="J1449" s="72"/>
      <c r="K1449" s="36"/>
      <c r="L1449" s="79">
        <v>1449</v>
      </c>
      <c r="M1449" s="79"/>
      <c r="N1449" s="74"/>
      <c r="O1449" s="81" t="s">
        <v>2181</v>
      </c>
      <c r="P1449" s="83">
        <v>42919.161932870367</v>
      </c>
      <c r="Q1449" s="81" t="s">
        <v>2392</v>
      </c>
      <c r="R1449" s="81"/>
      <c r="S1449" s="81"/>
      <c r="T1449" s="81" t="s">
        <v>3475</v>
      </c>
      <c r="U1449" s="83">
        <v>42919.161932870367</v>
      </c>
      <c r="V1449" s="85" t="s">
        <v>4894</v>
      </c>
      <c r="W1449" s="81"/>
      <c r="X1449" s="81"/>
      <c r="Y1449" s="84" t="s">
        <v>6894</v>
      </c>
      <c r="Z1449" s="81"/>
    </row>
    <row r="1450" spans="1:26" x14ac:dyDescent="0.25">
      <c r="A1450" s="66" t="s">
        <v>1049</v>
      </c>
      <c r="B1450" s="66" t="s">
        <v>1698</v>
      </c>
      <c r="C1450" s="67"/>
      <c r="D1450" s="68"/>
      <c r="E1450" s="69"/>
      <c r="F1450" s="70"/>
      <c r="G1450" s="67"/>
      <c r="H1450" s="71"/>
      <c r="I1450" s="72"/>
      <c r="J1450" s="72"/>
      <c r="K1450" s="36"/>
      <c r="L1450" s="79">
        <v>1450</v>
      </c>
      <c r="M1450" s="79"/>
      <c r="N1450" s="74"/>
      <c r="O1450" s="81" t="s">
        <v>2181</v>
      </c>
      <c r="P1450" s="83">
        <v>42919.161932870367</v>
      </c>
      <c r="Q1450" s="81" t="s">
        <v>2392</v>
      </c>
      <c r="R1450" s="81"/>
      <c r="S1450" s="81"/>
      <c r="T1450" s="81" t="s">
        <v>3475</v>
      </c>
      <c r="U1450" s="83">
        <v>42919.161932870367</v>
      </c>
      <c r="V1450" s="85" t="s">
        <v>4894</v>
      </c>
      <c r="W1450" s="81"/>
      <c r="X1450" s="81"/>
      <c r="Y1450" s="84" t="s">
        <v>6894</v>
      </c>
      <c r="Z1450" s="81"/>
    </row>
    <row r="1451" spans="1:26" x14ac:dyDescent="0.25">
      <c r="A1451" s="66" t="s">
        <v>1050</v>
      </c>
      <c r="B1451" s="66" t="s">
        <v>1743</v>
      </c>
      <c r="C1451" s="67"/>
      <c r="D1451" s="68"/>
      <c r="E1451" s="69"/>
      <c r="F1451" s="70"/>
      <c r="G1451" s="67"/>
      <c r="H1451" s="71"/>
      <c r="I1451" s="72"/>
      <c r="J1451" s="72"/>
      <c r="K1451" s="36"/>
      <c r="L1451" s="79">
        <v>1451</v>
      </c>
      <c r="M1451" s="79"/>
      <c r="N1451" s="74"/>
      <c r="O1451" s="81" t="s">
        <v>2181</v>
      </c>
      <c r="P1451" s="83">
        <v>42919.161747685182</v>
      </c>
      <c r="Q1451" s="81" t="s">
        <v>2784</v>
      </c>
      <c r="R1451" s="81"/>
      <c r="S1451" s="81"/>
      <c r="T1451" s="81" t="s">
        <v>3475</v>
      </c>
      <c r="U1451" s="83">
        <v>42919.161747685182</v>
      </c>
      <c r="V1451" s="85" t="s">
        <v>4895</v>
      </c>
      <c r="W1451" s="81"/>
      <c r="X1451" s="81"/>
      <c r="Y1451" s="84" t="s">
        <v>6895</v>
      </c>
      <c r="Z1451" s="81"/>
    </row>
    <row r="1452" spans="1:26" x14ac:dyDescent="0.25">
      <c r="A1452" s="66" t="s">
        <v>1050</v>
      </c>
      <c r="B1452" s="66" t="s">
        <v>2047</v>
      </c>
      <c r="C1452" s="67"/>
      <c r="D1452" s="68"/>
      <c r="E1452" s="69"/>
      <c r="F1452" s="70"/>
      <c r="G1452" s="67"/>
      <c r="H1452" s="71"/>
      <c r="I1452" s="72"/>
      <c r="J1452" s="72"/>
      <c r="K1452" s="36"/>
      <c r="L1452" s="79">
        <v>1452</v>
      </c>
      <c r="M1452" s="79"/>
      <c r="N1452" s="74"/>
      <c r="O1452" s="81" t="s">
        <v>2181</v>
      </c>
      <c r="P1452" s="83">
        <v>42919.161747685182</v>
      </c>
      <c r="Q1452" s="81" t="s">
        <v>2784</v>
      </c>
      <c r="R1452" s="81"/>
      <c r="S1452" s="81"/>
      <c r="T1452" s="81" t="s">
        <v>3475</v>
      </c>
      <c r="U1452" s="83">
        <v>42919.161747685182</v>
      </c>
      <c r="V1452" s="85" t="s">
        <v>4895</v>
      </c>
      <c r="W1452" s="81"/>
      <c r="X1452" s="81"/>
      <c r="Y1452" s="84" t="s">
        <v>6895</v>
      </c>
      <c r="Z1452" s="81"/>
    </row>
    <row r="1453" spans="1:26" x14ac:dyDescent="0.25">
      <c r="A1453" s="66" t="s">
        <v>1050</v>
      </c>
      <c r="B1453" s="66" t="s">
        <v>2047</v>
      </c>
      <c r="C1453" s="67"/>
      <c r="D1453" s="68"/>
      <c r="E1453" s="69"/>
      <c r="F1453" s="70"/>
      <c r="G1453" s="67"/>
      <c r="H1453" s="71"/>
      <c r="I1453" s="72"/>
      <c r="J1453" s="72"/>
      <c r="K1453" s="36"/>
      <c r="L1453" s="79">
        <v>1453</v>
      </c>
      <c r="M1453" s="79"/>
      <c r="N1453" s="74"/>
      <c r="O1453" s="81" t="s">
        <v>2181</v>
      </c>
      <c r="P1453" s="83">
        <v>42919.162002314813</v>
      </c>
      <c r="Q1453" s="81" t="s">
        <v>2785</v>
      </c>
      <c r="R1453" s="81"/>
      <c r="S1453" s="81"/>
      <c r="T1453" s="81" t="s">
        <v>3475</v>
      </c>
      <c r="U1453" s="83">
        <v>42919.162002314813</v>
      </c>
      <c r="V1453" s="85" t="s">
        <v>4896</v>
      </c>
      <c r="W1453" s="81"/>
      <c r="X1453" s="81"/>
      <c r="Y1453" s="84" t="s">
        <v>6896</v>
      </c>
      <c r="Z1453" s="81"/>
    </row>
    <row r="1454" spans="1:26" x14ac:dyDescent="0.25">
      <c r="A1454" s="66" t="s">
        <v>1050</v>
      </c>
      <c r="B1454" s="66" t="s">
        <v>1691</v>
      </c>
      <c r="C1454" s="67"/>
      <c r="D1454" s="68"/>
      <c r="E1454" s="69"/>
      <c r="F1454" s="70"/>
      <c r="G1454" s="67"/>
      <c r="H1454" s="71"/>
      <c r="I1454" s="72"/>
      <c r="J1454" s="72"/>
      <c r="K1454" s="36"/>
      <c r="L1454" s="79">
        <v>1454</v>
      </c>
      <c r="M1454" s="79"/>
      <c r="N1454" s="74"/>
      <c r="O1454" s="81" t="s">
        <v>2181</v>
      </c>
      <c r="P1454" s="83">
        <v>42919.162002314813</v>
      </c>
      <c r="Q1454" s="81" t="s">
        <v>2785</v>
      </c>
      <c r="R1454" s="81"/>
      <c r="S1454" s="81"/>
      <c r="T1454" s="81" t="s">
        <v>3475</v>
      </c>
      <c r="U1454" s="83">
        <v>42919.162002314813</v>
      </c>
      <c r="V1454" s="85" t="s">
        <v>4896</v>
      </c>
      <c r="W1454" s="81"/>
      <c r="X1454" s="81"/>
      <c r="Y1454" s="84" t="s">
        <v>6896</v>
      </c>
      <c r="Z1454" s="81"/>
    </row>
    <row r="1455" spans="1:26" x14ac:dyDescent="0.25">
      <c r="A1455" s="66" t="s">
        <v>1050</v>
      </c>
      <c r="B1455" s="66" t="s">
        <v>1664</v>
      </c>
      <c r="C1455" s="67"/>
      <c r="D1455" s="68"/>
      <c r="E1455" s="69"/>
      <c r="F1455" s="70"/>
      <c r="G1455" s="67"/>
      <c r="H1455" s="71"/>
      <c r="I1455" s="72"/>
      <c r="J1455" s="72"/>
      <c r="K1455" s="36"/>
      <c r="L1455" s="79">
        <v>1455</v>
      </c>
      <c r="M1455" s="79"/>
      <c r="N1455" s="74"/>
      <c r="O1455" s="81" t="s">
        <v>2181</v>
      </c>
      <c r="P1455" s="83">
        <v>42919.162002314813</v>
      </c>
      <c r="Q1455" s="81" t="s">
        <v>2785</v>
      </c>
      <c r="R1455" s="81"/>
      <c r="S1455" s="81"/>
      <c r="T1455" s="81" t="s">
        <v>3475</v>
      </c>
      <c r="U1455" s="83">
        <v>42919.162002314813</v>
      </c>
      <c r="V1455" s="85" t="s">
        <v>4896</v>
      </c>
      <c r="W1455" s="81"/>
      <c r="X1455" s="81"/>
      <c r="Y1455" s="84" t="s">
        <v>6896</v>
      </c>
      <c r="Z1455" s="81"/>
    </row>
    <row r="1456" spans="1:26" x14ac:dyDescent="0.25">
      <c r="A1456" s="66" t="s">
        <v>1051</v>
      </c>
      <c r="B1456" s="66" t="s">
        <v>1683</v>
      </c>
      <c r="C1456" s="67"/>
      <c r="D1456" s="68"/>
      <c r="E1456" s="69"/>
      <c r="F1456" s="70"/>
      <c r="G1456" s="67"/>
      <c r="H1456" s="71"/>
      <c r="I1456" s="72"/>
      <c r="J1456" s="72"/>
      <c r="K1456" s="36"/>
      <c r="L1456" s="79">
        <v>1456</v>
      </c>
      <c r="M1456" s="79"/>
      <c r="N1456" s="74"/>
      <c r="O1456" s="81" t="s">
        <v>2181</v>
      </c>
      <c r="P1456" s="83">
        <v>42919.162037037036</v>
      </c>
      <c r="Q1456" s="81" t="s">
        <v>2209</v>
      </c>
      <c r="R1456" s="81"/>
      <c r="S1456" s="81"/>
      <c r="T1456" s="81" t="s">
        <v>3490</v>
      </c>
      <c r="U1456" s="83">
        <v>42919.162037037036</v>
      </c>
      <c r="V1456" s="85" t="s">
        <v>4897</v>
      </c>
      <c r="W1456" s="81"/>
      <c r="X1456" s="81"/>
      <c r="Y1456" s="84" t="s">
        <v>6897</v>
      </c>
      <c r="Z1456" s="81"/>
    </row>
    <row r="1457" spans="1:26" x14ac:dyDescent="0.25">
      <c r="A1457" s="66" t="s">
        <v>1052</v>
      </c>
      <c r="B1457" s="66" t="s">
        <v>1443</v>
      </c>
      <c r="C1457" s="67"/>
      <c r="D1457" s="68"/>
      <c r="E1457" s="69"/>
      <c r="F1457" s="70"/>
      <c r="G1457" s="67"/>
      <c r="H1457" s="71"/>
      <c r="I1457" s="72"/>
      <c r="J1457" s="72"/>
      <c r="K1457" s="36"/>
      <c r="L1457" s="79">
        <v>1457</v>
      </c>
      <c r="M1457" s="79"/>
      <c r="N1457" s="74"/>
      <c r="O1457" s="81" t="s">
        <v>2181</v>
      </c>
      <c r="P1457" s="83">
        <v>42919.162060185183</v>
      </c>
      <c r="Q1457" s="81" t="s">
        <v>2608</v>
      </c>
      <c r="R1457" s="81"/>
      <c r="S1457" s="81"/>
      <c r="T1457" s="81" t="s">
        <v>3609</v>
      </c>
      <c r="U1457" s="83">
        <v>42919.162060185183</v>
      </c>
      <c r="V1457" s="85" t="s">
        <v>4898</v>
      </c>
      <c r="W1457" s="81"/>
      <c r="X1457" s="81"/>
      <c r="Y1457" s="84" t="s">
        <v>6898</v>
      </c>
      <c r="Z1457" s="81"/>
    </row>
    <row r="1458" spans="1:26" x14ac:dyDescent="0.25">
      <c r="A1458" s="66" t="s">
        <v>1053</v>
      </c>
      <c r="B1458" s="66" t="s">
        <v>1661</v>
      </c>
      <c r="C1458" s="67"/>
      <c r="D1458" s="68"/>
      <c r="E1458" s="69"/>
      <c r="F1458" s="70"/>
      <c r="G1458" s="67"/>
      <c r="H1458" s="71"/>
      <c r="I1458" s="72"/>
      <c r="J1458" s="72"/>
      <c r="K1458" s="36"/>
      <c r="L1458" s="79">
        <v>1458</v>
      </c>
      <c r="M1458" s="79"/>
      <c r="N1458" s="74"/>
      <c r="O1458" s="81" t="s">
        <v>2181</v>
      </c>
      <c r="P1458" s="83">
        <v>42919.161817129629</v>
      </c>
      <c r="Q1458" s="81" t="s">
        <v>2454</v>
      </c>
      <c r="R1458" s="81"/>
      <c r="S1458" s="81"/>
      <c r="T1458" s="81" t="s">
        <v>3561</v>
      </c>
      <c r="U1458" s="83">
        <v>42919.161817129629</v>
      </c>
      <c r="V1458" s="85" t="s">
        <v>4899</v>
      </c>
      <c r="W1458" s="81"/>
      <c r="X1458" s="81"/>
      <c r="Y1458" s="84" t="s">
        <v>6899</v>
      </c>
      <c r="Z1458" s="81"/>
    </row>
    <row r="1459" spans="1:26" x14ac:dyDescent="0.25">
      <c r="A1459" s="66" t="s">
        <v>1053</v>
      </c>
      <c r="B1459" s="66" t="s">
        <v>1672</v>
      </c>
      <c r="C1459" s="67"/>
      <c r="D1459" s="68"/>
      <c r="E1459" s="69"/>
      <c r="F1459" s="70"/>
      <c r="G1459" s="67"/>
      <c r="H1459" s="71"/>
      <c r="I1459" s="72"/>
      <c r="J1459" s="72"/>
      <c r="K1459" s="36"/>
      <c r="L1459" s="79">
        <v>1459</v>
      </c>
      <c r="M1459" s="79"/>
      <c r="N1459" s="74"/>
      <c r="O1459" s="81" t="s">
        <v>2181</v>
      </c>
      <c r="P1459" s="83">
        <v>42919.162060185183</v>
      </c>
      <c r="Q1459" s="81" t="s">
        <v>2194</v>
      </c>
      <c r="R1459" s="81"/>
      <c r="S1459" s="81"/>
      <c r="T1459" s="81" t="s">
        <v>3482</v>
      </c>
      <c r="U1459" s="83">
        <v>42919.162060185183</v>
      </c>
      <c r="V1459" s="85" t="s">
        <v>4900</v>
      </c>
      <c r="W1459" s="81"/>
      <c r="X1459" s="81"/>
      <c r="Y1459" s="84" t="s">
        <v>6900</v>
      </c>
      <c r="Z1459" s="81"/>
    </row>
    <row r="1460" spans="1:26" x14ac:dyDescent="0.25">
      <c r="A1460" s="66" t="s">
        <v>1054</v>
      </c>
      <c r="B1460" s="66" t="s">
        <v>1443</v>
      </c>
      <c r="C1460" s="67"/>
      <c r="D1460" s="68"/>
      <c r="E1460" s="69"/>
      <c r="F1460" s="70"/>
      <c r="G1460" s="67"/>
      <c r="H1460" s="71"/>
      <c r="I1460" s="72"/>
      <c r="J1460" s="72"/>
      <c r="K1460" s="36"/>
      <c r="L1460" s="79">
        <v>1460</v>
      </c>
      <c r="M1460" s="79"/>
      <c r="N1460" s="74"/>
      <c r="O1460" s="81" t="s">
        <v>2181</v>
      </c>
      <c r="P1460" s="83">
        <v>42919.162060185183</v>
      </c>
      <c r="Q1460" s="81" t="s">
        <v>2608</v>
      </c>
      <c r="R1460" s="81"/>
      <c r="S1460" s="81"/>
      <c r="T1460" s="81" t="s">
        <v>3609</v>
      </c>
      <c r="U1460" s="83">
        <v>42919.162060185183</v>
      </c>
      <c r="V1460" s="85" t="s">
        <v>4901</v>
      </c>
      <c r="W1460" s="81"/>
      <c r="X1460" s="81"/>
      <c r="Y1460" s="84" t="s">
        <v>6901</v>
      </c>
      <c r="Z1460" s="81"/>
    </row>
    <row r="1461" spans="1:26" x14ac:dyDescent="0.25">
      <c r="A1461" s="66" t="s">
        <v>1055</v>
      </c>
      <c r="B1461" s="66" t="s">
        <v>710</v>
      </c>
      <c r="C1461" s="67"/>
      <c r="D1461" s="68"/>
      <c r="E1461" s="69"/>
      <c r="F1461" s="70"/>
      <c r="G1461" s="67"/>
      <c r="H1461" s="71"/>
      <c r="I1461" s="72"/>
      <c r="J1461" s="72"/>
      <c r="K1461" s="36"/>
      <c r="L1461" s="79">
        <v>1461</v>
      </c>
      <c r="M1461" s="79"/>
      <c r="N1461" s="74"/>
      <c r="O1461" s="81" t="s">
        <v>2181</v>
      </c>
      <c r="P1461" s="83">
        <v>42919.162060185183</v>
      </c>
      <c r="Q1461" s="81" t="s">
        <v>2786</v>
      </c>
      <c r="R1461" s="81"/>
      <c r="S1461" s="81"/>
      <c r="T1461" s="81" t="s">
        <v>3475</v>
      </c>
      <c r="U1461" s="83">
        <v>42919.162060185183</v>
      </c>
      <c r="V1461" s="85" t="s">
        <v>4902</v>
      </c>
      <c r="W1461" s="81"/>
      <c r="X1461" s="81"/>
      <c r="Y1461" s="84" t="s">
        <v>6902</v>
      </c>
      <c r="Z1461" s="81"/>
    </row>
    <row r="1462" spans="1:26" x14ac:dyDescent="0.25">
      <c r="A1462" s="66" t="s">
        <v>1056</v>
      </c>
      <c r="B1462" s="66" t="s">
        <v>2048</v>
      </c>
      <c r="C1462" s="67"/>
      <c r="D1462" s="68"/>
      <c r="E1462" s="69"/>
      <c r="F1462" s="70"/>
      <c r="G1462" s="67"/>
      <c r="H1462" s="71"/>
      <c r="I1462" s="72"/>
      <c r="J1462" s="72"/>
      <c r="K1462" s="36"/>
      <c r="L1462" s="79">
        <v>1462</v>
      </c>
      <c r="M1462" s="79"/>
      <c r="N1462" s="74"/>
      <c r="O1462" s="81" t="s">
        <v>2181</v>
      </c>
      <c r="P1462" s="83">
        <v>42919.162118055552</v>
      </c>
      <c r="Q1462" s="81" t="s">
        <v>2787</v>
      </c>
      <c r="R1462" s="81"/>
      <c r="S1462" s="81"/>
      <c r="T1462" s="81" t="s">
        <v>3475</v>
      </c>
      <c r="U1462" s="83">
        <v>42919.162118055552</v>
      </c>
      <c r="V1462" s="85" t="s">
        <v>4903</v>
      </c>
      <c r="W1462" s="81"/>
      <c r="X1462" s="81"/>
      <c r="Y1462" s="84" t="s">
        <v>6903</v>
      </c>
      <c r="Z1462" s="81"/>
    </row>
    <row r="1463" spans="1:26" x14ac:dyDescent="0.25">
      <c r="A1463" s="66" t="s">
        <v>1057</v>
      </c>
      <c r="B1463" s="66" t="s">
        <v>1443</v>
      </c>
      <c r="C1463" s="67"/>
      <c r="D1463" s="68"/>
      <c r="E1463" s="69"/>
      <c r="F1463" s="70"/>
      <c r="G1463" s="67"/>
      <c r="H1463" s="71"/>
      <c r="I1463" s="72"/>
      <c r="J1463" s="72"/>
      <c r="K1463" s="36"/>
      <c r="L1463" s="79">
        <v>1463</v>
      </c>
      <c r="M1463" s="79"/>
      <c r="N1463" s="74"/>
      <c r="O1463" s="81" t="s">
        <v>2181</v>
      </c>
      <c r="P1463" s="83">
        <v>42919.162175925929</v>
      </c>
      <c r="Q1463" s="81" t="s">
        <v>2608</v>
      </c>
      <c r="R1463" s="81"/>
      <c r="S1463" s="81"/>
      <c r="T1463" s="81" t="s">
        <v>3609</v>
      </c>
      <c r="U1463" s="83">
        <v>42919.162175925929</v>
      </c>
      <c r="V1463" s="85" t="s">
        <v>4904</v>
      </c>
      <c r="W1463" s="81"/>
      <c r="X1463" s="81"/>
      <c r="Y1463" s="84" t="s">
        <v>6904</v>
      </c>
      <c r="Z1463" s="81"/>
    </row>
    <row r="1464" spans="1:26" x14ac:dyDescent="0.25">
      <c r="A1464" s="66" t="s">
        <v>1058</v>
      </c>
      <c r="B1464" s="66" t="s">
        <v>1691</v>
      </c>
      <c r="C1464" s="67"/>
      <c r="D1464" s="68"/>
      <c r="E1464" s="69"/>
      <c r="F1464" s="70"/>
      <c r="G1464" s="67"/>
      <c r="H1464" s="71"/>
      <c r="I1464" s="72"/>
      <c r="J1464" s="72"/>
      <c r="K1464" s="36"/>
      <c r="L1464" s="79">
        <v>1464</v>
      </c>
      <c r="M1464" s="79"/>
      <c r="N1464" s="74"/>
      <c r="O1464" s="81" t="s">
        <v>2181</v>
      </c>
      <c r="P1464" s="83">
        <v>42919.162199074075</v>
      </c>
      <c r="Q1464" s="81" t="s">
        <v>2451</v>
      </c>
      <c r="R1464" s="81"/>
      <c r="S1464" s="81"/>
      <c r="T1464" s="81" t="s">
        <v>3517</v>
      </c>
      <c r="U1464" s="83">
        <v>42919.162199074075</v>
      </c>
      <c r="V1464" s="85" t="s">
        <v>4905</v>
      </c>
      <c r="W1464" s="81"/>
      <c r="X1464" s="81"/>
      <c r="Y1464" s="84" t="s">
        <v>6905</v>
      </c>
      <c r="Z1464" s="81"/>
    </row>
    <row r="1465" spans="1:26" x14ac:dyDescent="0.25">
      <c r="A1465" s="66" t="s">
        <v>1058</v>
      </c>
      <c r="B1465" s="66" t="s">
        <v>1664</v>
      </c>
      <c r="C1465" s="67"/>
      <c r="D1465" s="68"/>
      <c r="E1465" s="69"/>
      <c r="F1465" s="70"/>
      <c r="G1465" s="67"/>
      <c r="H1465" s="71"/>
      <c r="I1465" s="72"/>
      <c r="J1465" s="72"/>
      <c r="K1465" s="36"/>
      <c r="L1465" s="79">
        <v>1465</v>
      </c>
      <c r="M1465" s="79"/>
      <c r="N1465" s="74"/>
      <c r="O1465" s="81" t="s">
        <v>2181</v>
      </c>
      <c r="P1465" s="83">
        <v>42919.162199074075</v>
      </c>
      <c r="Q1465" s="81" t="s">
        <v>2451</v>
      </c>
      <c r="R1465" s="81"/>
      <c r="S1465" s="81"/>
      <c r="T1465" s="81" t="s">
        <v>3517</v>
      </c>
      <c r="U1465" s="83">
        <v>42919.162199074075</v>
      </c>
      <c r="V1465" s="85" t="s">
        <v>4905</v>
      </c>
      <c r="W1465" s="81"/>
      <c r="X1465" s="81"/>
      <c r="Y1465" s="84" t="s">
        <v>6905</v>
      </c>
      <c r="Z1465" s="81"/>
    </row>
    <row r="1466" spans="1:26" x14ac:dyDescent="0.25">
      <c r="A1466" s="66" t="s">
        <v>1058</v>
      </c>
      <c r="B1466" s="66" t="s">
        <v>1668</v>
      </c>
      <c r="C1466" s="67"/>
      <c r="D1466" s="68"/>
      <c r="E1466" s="69"/>
      <c r="F1466" s="70"/>
      <c r="G1466" s="67"/>
      <c r="H1466" s="71"/>
      <c r="I1466" s="72"/>
      <c r="J1466" s="72"/>
      <c r="K1466" s="36"/>
      <c r="L1466" s="79">
        <v>1466</v>
      </c>
      <c r="M1466" s="79"/>
      <c r="N1466" s="74"/>
      <c r="O1466" s="81" t="s">
        <v>2181</v>
      </c>
      <c r="P1466" s="83">
        <v>42919.162199074075</v>
      </c>
      <c r="Q1466" s="81" t="s">
        <v>2451</v>
      </c>
      <c r="R1466" s="81"/>
      <c r="S1466" s="81"/>
      <c r="T1466" s="81" t="s">
        <v>3517</v>
      </c>
      <c r="U1466" s="83">
        <v>42919.162199074075</v>
      </c>
      <c r="V1466" s="85" t="s">
        <v>4905</v>
      </c>
      <c r="W1466" s="81"/>
      <c r="X1466" s="81"/>
      <c r="Y1466" s="84" t="s">
        <v>6905</v>
      </c>
      <c r="Z1466" s="81"/>
    </row>
    <row r="1467" spans="1:26" x14ac:dyDescent="0.25">
      <c r="A1467" s="66" t="s">
        <v>1058</v>
      </c>
      <c r="B1467" s="66" t="s">
        <v>1523</v>
      </c>
      <c r="C1467" s="67"/>
      <c r="D1467" s="68"/>
      <c r="E1467" s="69"/>
      <c r="F1467" s="70"/>
      <c r="G1467" s="67"/>
      <c r="H1467" s="71"/>
      <c r="I1467" s="72"/>
      <c r="J1467" s="72"/>
      <c r="K1467" s="36"/>
      <c r="L1467" s="79">
        <v>1467</v>
      </c>
      <c r="M1467" s="79"/>
      <c r="N1467" s="74"/>
      <c r="O1467" s="81" t="s">
        <v>2181</v>
      </c>
      <c r="P1467" s="83">
        <v>42919.162199074075</v>
      </c>
      <c r="Q1467" s="81" t="s">
        <v>2451</v>
      </c>
      <c r="R1467" s="81"/>
      <c r="S1467" s="81"/>
      <c r="T1467" s="81" t="s">
        <v>3517</v>
      </c>
      <c r="U1467" s="83">
        <v>42919.162199074075</v>
      </c>
      <c r="V1467" s="85" t="s">
        <v>4905</v>
      </c>
      <c r="W1467" s="81"/>
      <c r="X1467" s="81"/>
      <c r="Y1467" s="84" t="s">
        <v>6905</v>
      </c>
      <c r="Z1467" s="81"/>
    </row>
    <row r="1468" spans="1:26" x14ac:dyDescent="0.25">
      <c r="A1468" s="66" t="s">
        <v>1059</v>
      </c>
      <c r="B1468" s="66" t="s">
        <v>420</v>
      </c>
      <c r="C1468" s="67"/>
      <c r="D1468" s="68"/>
      <c r="E1468" s="69"/>
      <c r="F1468" s="70"/>
      <c r="G1468" s="67"/>
      <c r="H1468" s="71"/>
      <c r="I1468" s="72"/>
      <c r="J1468" s="72"/>
      <c r="K1468" s="36"/>
      <c r="L1468" s="79">
        <v>1468</v>
      </c>
      <c r="M1468" s="79"/>
      <c r="N1468" s="74"/>
      <c r="O1468" s="81" t="s">
        <v>2181</v>
      </c>
      <c r="P1468" s="83">
        <v>42919.162256944444</v>
      </c>
      <c r="Q1468" s="81" t="s">
        <v>2788</v>
      </c>
      <c r="R1468" s="85" t="s">
        <v>3312</v>
      </c>
      <c r="S1468" s="81" t="s">
        <v>3426</v>
      </c>
      <c r="T1468" s="81" t="s">
        <v>3475</v>
      </c>
      <c r="U1468" s="83">
        <v>42919.162256944444</v>
      </c>
      <c r="V1468" s="85" t="s">
        <v>4906</v>
      </c>
      <c r="W1468" s="81"/>
      <c r="X1468" s="81"/>
      <c r="Y1468" s="84" t="s">
        <v>6906</v>
      </c>
      <c r="Z1468" s="81"/>
    </row>
    <row r="1469" spans="1:26" x14ac:dyDescent="0.25">
      <c r="A1469" s="66" t="s">
        <v>1059</v>
      </c>
      <c r="B1469" s="66" t="s">
        <v>420</v>
      </c>
      <c r="C1469" s="67"/>
      <c r="D1469" s="68"/>
      <c r="E1469" s="69"/>
      <c r="F1469" s="70"/>
      <c r="G1469" s="67"/>
      <c r="H1469" s="71"/>
      <c r="I1469" s="72"/>
      <c r="J1469" s="72"/>
      <c r="K1469" s="36"/>
      <c r="L1469" s="79">
        <v>1469</v>
      </c>
      <c r="M1469" s="79"/>
      <c r="N1469" s="74"/>
      <c r="O1469" s="81" t="s">
        <v>2181</v>
      </c>
      <c r="P1469" s="83">
        <v>42919.162256944444</v>
      </c>
      <c r="Q1469" s="81" t="s">
        <v>2789</v>
      </c>
      <c r="R1469" s="85" t="s">
        <v>3313</v>
      </c>
      <c r="S1469" s="81" t="s">
        <v>3426</v>
      </c>
      <c r="T1469" s="81" t="s">
        <v>3475</v>
      </c>
      <c r="U1469" s="83">
        <v>42919.162256944444</v>
      </c>
      <c r="V1469" s="85" t="s">
        <v>4907</v>
      </c>
      <c r="W1469" s="81"/>
      <c r="X1469" s="81"/>
      <c r="Y1469" s="84" t="s">
        <v>6907</v>
      </c>
      <c r="Z1469" s="81"/>
    </row>
    <row r="1470" spans="1:26" x14ac:dyDescent="0.25">
      <c r="A1470" s="66" t="s">
        <v>1060</v>
      </c>
      <c r="B1470" s="66" t="s">
        <v>1672</v>
      </c>
      <c r="C1470" s="67"/>
      <c r="D1470" s="68"/>
      <c r="E1470" s="69"/>
      <c r="F1470" s="70"/>
      <c r="G1470" s="67"/>
      <c r="H1470" s="71"/>
      <c r="I1470" s="72"/>
      <c r="J1470" s="72"/>
      <c r="K1470" s="36"/>
      <c r="L1470" s="79">
        <v>1470</v>
      </c>
      <c r="M1470" s="79"/>
      <c r="N1470" s="74"/>
      <c r="O1470" s="81" t="s">
        <v>2181</v>
      </c>
      <c r="P1470" s="83">
        <v>42919.162268518521</v>
      </c>
      <c r="Q1470" s="81" t="s">
        <v>2194</v>
      </c>
      <c r="R1470" s="81"/>
      <c r="S1470" s="81"/>
      <c r="T1470" s="81" t="s">
        <v>3482</v>
      </c>
      <c r="U1470" s="83">
        <v>42919.162268518521</v>
      </c>
      <c r="V1470" s="85" t="s">
        <v>4908</v>
      </c>
      <c r="W1470" s="81"/>
      <c r="X1470" s="81"/>
      <c r="Y1470" s="84" t="s">
        <v>6908</v>
      </c>
      <c r="Z1470" s="81"/>
    </row>
    <row r="1471" spans="1:26" x14ac:dyDescent="0.25">
      <c r="A1471" s="66" t="s">
        <v>1061</v>
      </c>
      <c r="B1471" s="66" t="s">
        <v>1375</v>
      </c>
      <c r="C1471" s="67"/>
      <c r="D1471" s="68"/>
      <c r="E1471" s="69"/>
      <c r="F1471" s="70"/>
      <c r="G1471" s="67"/>
      <c r="H1471" s="71"/>
      <c r="I1471" s="72"/>
      <c r="J1471" s="72"/>
      <c r="K1471" s="36"/>
      <c r="L1471" s="79">
        <v>1471</v>
      </c>
      <c r="M1471" s="79"/>
      <c r="N1471" s="74"/>
      <c r="O1471" s="81" t="s">
        <v>2181</v>
      </c>
      <c r="P1471" s="83">
        <v>42919.16233796296</v>
      </c>
      <c r="Q1471" s="81" t="s">
        <v>2461</v>
      </c>
      <c r="R1471" s="81"/>
      <c r="S1471" s="81"/>
      <c r="T1471" s="81" t="s">
        <v>3475</v>
      </c>
      <c r="U1471" s="83">
        <v>42919.16233796296</v>
      </c>
      <c r="V1471" s="85" t="s">
        <v>4909</v>
      </c>
      <c r="W1471" s="81"/>
      <c r="X1471" s="81"/>
      <c r="Y1471" s="84" t="s">
        <v>6909</v>
      </c>
      <c r="Z1471" s="81"/>
    </row>
    <row r="1472" spans="1:26" x14ac:dyDescent="0.25">
      <c r="A1472" s="66" t="s">
        <v>1062</v>
      </c>
      <c r="B1472" s="66" t="s">
        <v>1134</v>
      </c>
      <c r="C1472" s="67"/>
      <c r="D1472" s="68"/>
      <c r="E1472" s="69"/>
      <c r="F1472" s="70"/>
      <c r="G1472" s="67"/>
      <c r="H1472" s="71"/>
      <c r="I1472" s="72"/>
      <c r="J1472" s="72"/>
      <c r="K1472" s="36"/>
      <c r="L1472" s="79">
        <v>1472</v>
      </c>
      <c r="M1472" s="79"/>
      <c r="N1472" s="74"/>
      <c r="O1472" s="81" t="s">
        <v>2181</v>
      </c>
      <c r="P1472" s="83">
        <v>42919.162361111114</v>
      </c>
      <c r="Q1472" s="81" t="s">
        <v>2703</v>
      </c>
      <c r="R1472" s="81"/>
      <c r="S1472" s="81"/>
      <c r="T1472" s="81" t="s">
        <v>3475</v>
      </c>
      <c r="U1472" s="83">
        <v>42919.162361111114</v>
      </c>
      <c r="V1472" s="85" t="s">
        <v>4910</v>
      </c>
      <c r="W1472" s="81"/>
      <c r="X1472" s="81"/>
      <c r="Y1472" s="84" t="s">
        <v>6910</v>
      </c>
      <c r="Z1472" s="81"/>
    </row>
    <row r="1473" spans="1:26" x14ac:dyDescent="0.25">
      <c r="A1473" s="66" t="s">
        <v>1063</v>
      </c>
      <c r="B1473" s="66" t="s">
        <v>1613</v>
      </c>
      <c r="C1473" s="67"/>
      <c r="D1473" s="68"/>
      <c r="E1473" s="69"/>
      <c r="F1473" s="70"/>
      <c r="G1473" s="67"/>
      <c r="H1473" s="71"/>
      <c r="I1473" s="72"/>
      <c r="J1473" s="72"/>
      <c r="K1473" s="36"/>
      <c r="L1473" s="79">
        <v>1473</v>
      </c>
      <c r="M1473" s="79"/>
      <c r="N1473" s="74"/>
      <c r="O1473" s="81" t="s">
        <v>2181</v>
      </c>
      <c r="P1473" s="83">
        <v>42919.162361111114</v>
      </c>
      <c r="Q1473" s="81" t="s">
        <v>2753</v>
      </c>
      <c r="R1473" s="81"/>
      <c r="S1473" s="81"/>
      <c r="T1473" s="81" t="s">
        <v>3475</v>
      </c>
      <c r="U1473" s="83">
        <v>42919.162361111114</v>
      </c>
      <c r="V1473" s="85" t="s">
        <v>4911</v>
      </c>
      <c r="W1473" s="81"/>
      <c r="X1473" s="81"/>
      <c r="Y1473" s="84" t="s">
        <v>6911</v>
      </c>
      <c r="Z1473" s="81"/>
    </row>
    <row r="1474" spans="1:26" x14ac:dyDescent="0.25">
      <c r="A1474" s="66" t="s">
        <v>1064</v>
      </c>
      <c r="B1474" s="66" t="s">
        <v>1064</v>
      </c>
      <c r="C1474" s="67"/>
      <c r="D1474" s="68"/>
      <c r="E1474" s="69"/>
      <c r="F1474" s="70"/>
      <c r="G1474" s="67"/>
      <c r="H1474" s="71"/>
      <c r="I1474" s="72"/>
      <c r="J1474" s="72"/>
      <c r="K1474" s="36"/>
      <c r="L1474" s="79">
        <v>1474</v>
      </c>
      <c r="M1474" s="79"/>
      <c r="N1474" s="74"/>
      <c r="O1474" s="81" t="s">
        <v>179</v>
      </c>
      <c r="P1474" s="83">
        <v>42919.162395833337</v>
      </c>
      <c r="Q1474" s="81" t="s">
        <v>2790</v>
      </c>
      <c r="R1474" s="85" t="s">
        <v>3314</v>
      </c>
      <c r="S1474" s="81" t="s">
        <v>3456</v>
      </c>
      <c r="T1474" s="81" t="s">
        <v>3679</v>
      </c>
      <c r="U1474" s="83">
        <v>42919.162395833337</v>
      </c>
      <c r="V1474" s="85" t="s">
        <v>4912</v>
      </c>
      <c r="W1474" s="81"/>
      <c r="X1474" s="81"/>
      <c r="Y1474" s="84" t="s">
        <v>6912</v>
      </c>
      <c r="Z1474" s="81"/>
    </row>
    <row r="1475" spans="1:26" x14ac:dyDescent="0.25">
      <c r="A1475" s="66" t="s">
        <v>1065</v>
      </c>
      <c r="B1475" s="66" t="s">
        <v>1613</v>
      </c>
      <c r="C1475" s="67"/>
      <c r="D1475" s="68"/>
      <c r="E1475" s="69"/>
      <c r="F1475" s="70"/>
      <c r="G1475" s="67"/>
      <c r="H1475" s="71"/>
      <c r="I1475" s="72"/>
      <c r="J1475" s="72"/>
      <c r="K1475" s="36"/>
      <c r="L1475" s="79">
        <v>1475</v>
      </c>
      <c r="M1475" s="79"/>
      <c r="N1475" s="74"/>
      <c r="O1475" s="81" t="s">
        <v>2181</v>
      </c>
      <c r="P1475" s="83">
        <v>42919.162418981483</v>
      </c>
      <c r="Q1475" s="81" t="s">
        <v>2753</v>
      </c>
      <c r="R1475" s="81"/>
      <c r="S1475" s="81"/>
      <c r="T1475" s="81" t="s">
        <v>3475</v>
      </c>
      <c r="U1475" s="83">
        <v>42919.162418981483</v>
      </c>
      <c r="V1475" s="85" t="s">
        <v>4913</v>
      </c>
      <c r="W1475" s="81"/>
      <c r="X1475" s="81"/>
      <c r="Y1475" s="84" t="s">
        <v>6913</v>
      </c>
      <c r="Z1475" s="81"/>
    </row>
    <row r="1476" spans="1:26" x14ac:dyDescent="0.25">
      <c r="A1476" s="66" t="s">
        <v>1066</v>
      </c>
      <c r="B1476" s="66" t="s">
        <v>2049</v>
      </c>
      <c r="C1476" s="67"/>
      <c r="D1476" s="68"/>
      <c r="E1476" s="69"/>
      <c r="F1476" s="70"/>
      <c r="G1476" s="67"/>
      <c r="H1476" s="71"/>
      <c r="I1476" s="72"/>
      <c r="J1476" s="72"/>
      <c r="K1476" s="36"/>
      <c r="L1476" s="79">
        <v>1476</v>
      </c>
      <c r="M1476" s="79"/>
      <c r="N1476" s="74"/>
      <c r="O1476" s="81" t="s">
        <v>2181</v>
      </c>
      <c r="P1476" s="83">
        <v>42919.162476851852</v>
      </c>
      <c r="Q1476" s="81" t="s">
        <v>2791</v>
      </c>
      <c r="R1476" s="81"/>
      <c r="S1476" s="81"/>
      <c r="T1476" s="81" t="s">
        <v>3680</v>
      </c>
      <c r="U1476" s="83">
        <v>42919.162476851852</v>
      </c>
      <c r="V1476" s="85" t="s">
        <v>4914</v>
      </c>
      <c r="W1476" s="81"/>
      <c r="X1476" s="81"/>
      <c r="Y1476" s="84" t="s">
        <v>6914</v>
      </c>
      <c r="Z1476" s="81"/>
    </row>
    <row r="1477" spans="1:26" x14ac:dyDescent="0.25">
      <c r="A1477" s="66" t="s">
        <v>1067</v>
      </c>
      <c r="B1477" s="66" t="s">
        <v>1942</v>
      </c>
      <c r="C1477" s="67"/>
      <c r="D1477" s="68"/>
      <c r="E1477" s="69"/>
      <c r="F1477" s="70"/>
      <c r="G1477" s="67"/>
      <c r="H1477" s="71"/>
      <c r="I1477" s="72"/>
      <c r="J1477" s="72"/>
      <c r="K1477" s="36"/>
      <c r="L1477" s="79">
        <v>1477</v>
      </c>
      <c r="M1477" s="79"/>
      <c r="N1477" s="74"/>
      <c r="O1477" s="81" t="s">
        <v>2181</v>
      </c>
      <c r="P1477" s="83">
        <v>42919.162488425929</v>
      </c>
      <c r="Q1477" s="81" t="s">
        <v>2616</v>
      </c>
      <c r="R1477" s="81"/>
      <c r="S1477" s="81"/>
      <c r="T1477" s="81" t="s">
        <v>3612</v>
      </c>
      <c r="U1477" s="83">
        <v>42919.162488425929</v>
      </c>
      <c r="V1477" s="85" t="s">
        <v>4915</v>
      </c>
      <c r="W1477" s="81"/>
      <c r="X1477" s="81"/>
      <c r="Y1477" s="84" t="s">
        <v>6915</v>
      </c>
      <c r="Z1477" s="81"/>
    </row>
    <row r="1478" spans="1:26" x14ac:dyDescent="0.25">
      <c r="A1478" s="66" t="s">
        <v>1068</v>
      </c>
      <c r="B1478" s="66" t="s">
        <v>1068</v>
      </c>
      <c r="C1478" s="67"/>
      <c r="D1478" s="68"/>
      <c r="E1478" s="69"/>
      <c r="F1478" s="70"/>
      <c r="G1478" s="67"/>
      <c r="H1478" s="71"/>
      <c r="I1478" s="72"/>
      <c r="J1478" s="72"/>
      <c r="K1478" s="36"/>
      <c r="L1478" s="79">
        <v>1478</v>
      </c>
      <c r="M1478" s="79"/>
      <c r="N1478" s="74"/>
      <c r="O1478" s="81" t="s">
        <v>179</v>
      </c>
      <c r="P1478" s="83">
        <v>42919.162002314813</v>
      </c>
      <c r="Q1478" s="81" t="s">
        <v>2792</v>
      </c>
      <c r="R1478" s="85" t="s">
        <v>3191</v>
      </c>
      <c r="S1478" s="81" t="s">
        <v>3412</v>
      </c>
      <c r="T1478" s="81" t="s">
        <v>3475</v>
      </c>
      <c r="U1478" s="83">
        <v>42919.162002314813</v>
      </c>
      <c r="V1478" s="85" t="s">
        <v>4916</v>
      </c>
      <c r="W1478" s="81"/>
      <c r="X1478" s="81"/>
      <c r="Y1478" s="84" t="s">
        <v>6916</v>
      </c>
      <c r="Z1478" s="81"/>
    </row>
    <row r="1479" spans="1:26" x14ac:dyDescent="0.25">
      <c r="A1479" s="66" t="s">
        <v>1069</v>
      </c>
      <c r="B1479" s="66" t="s">
        <v>1068</v>
      </c>
      <c r="C1479" s="67"/>
      <c r="D1479" s="68"/>
      <c r="E1479" s="69"/>
      <c r="F1479" s="70"/>
      <c r="G1479" s="67"/>
      <c r="H1479" s="71"/>
      <c r="I1479" s="72"/>
      <c r="J1479" s="72"/>
      <c r="K1479" s="36"/>
      <c r="L1479" s="79">
        <v>1479</v>
      </c>
      <c r="M1479" s="79"/>
      <c r="N1479" s="74"/>
      <c r="O1479" s="81" t="s">
        <v>2181</v>
      </c>
      <c r="P1479" s="83">
        <v>42919.162511574075</v>
      </c>
      <c r="Q1479" s="81" t="s">
        <v>2793</v>
      </c>
      <c r="R1479" s="85" t="s">
        <v>3191</v>
      </c>
      <c r="S1479" s="81" t="s">
        <v>3412</v>
      </c>
      <c r="T1479" s="81" t="s">
        <v>3475</v>
      </c>
      <c r="U1479" s="83">
        <v>42919.162511574075</v>
      </c>
      <c r="V1479" s="85" t="s">
        <v>4917</v>
      </c>
      <c r="W1479" s="81"/>
      <c r="X1479" s="81"/>
      <c r="Y1479" s="84" t="s">
        <v>6917</v>
      </c>
      <c r="Z1479" s="81"/>
    </row>
    <row r="1480" spans="1:26" x14ac:dyDescent="0.25">
      <c r="A1480" s="66" t="s">
        <v>1070</v>
      </c>
      <c r="B1480" s="66" t="s">
        <v>2050</v>
      </c>
      <c r="C1480" s="67"/>
      <c r="D1480" s="68"/>
      <c r="E1480" s="69"/>
      <c r="F1480" s="70"/>
      <c r="G1480" s="67"/>
      <c r="H1480" s="71"/>
      <c r="I1480" s="72"/>
      <c r="J1480" s="72"/>
      <c r="K1480" s="36"/>
      <c r="L1480" s="79">
        <v>1480</v>
      </c>
      <c r="M1480" s="79"/>
      <c r="N1480" s="74"/>
      <c r="O1480" s="81" t="s">
        <v>2181</v>
      </c>
      <c r="P1480" s="83">
        <v>42919.145162037035</v>
      </c>
      <c r="Q1480" s="81" t="s">
        <v>2794</v>
      </c>
      <c r="R1480" s="81"/>
      <c r="S1480" s="81"/>
      <c r="T1480" s="81" t="s">
        <v>3475</v>
      </c>
      <c r="U1480" s="83">
        <v>42919.145162037035</v>
      </c>
      <c r="V1480" s="85" t="s">
        <v>4918</v>
      </c>
      <c r="W1480" s="81"/>
      <c r="X1480" s="81"/>
      <c r="Y1480" s="84" t="s">
        <v>6918</v>
      </c>
      <c r="Z1480" s="81"/>
    </row>
    <row r="1481" spans="1:26" x14ac:dyDescent="0.25">
      <c r="A1481" s="66" t="s">
        <v>1070</v>
      </c>
      <c r="B1481" s="66" t="s">
        <v>1304</v>
      </c>
      <c r="C1481" s="67"/>
      <c r="D1481" s="68"/>
      <c r="E1481" s="69"/>
      <c r="F1481" s="70"/>
      <c r="G1481" s="67"/>
      <c r="H1481" s="71"/>
      <c r="I1481" s="72"/>
      <c r="J1481" s="72"/>
      <c r="K1481" s="36"/>
      <c r="L1481" s="79">
        <v>1481</v>
      </c>
      <c r="M1481" s="79"/>
      <c r="N1481" s="74"/>
      <c r="O1481" s="81" t="s">
        <v>2181</v>
      </c>
      <c r="P1481" s="83">
        <v>42919.143969907411</v>
      </c>
      <c r="Q1481" s="81" t="s">
        <v>2795</v>
      </c>
      <c r="R1481" s="81"/>
      <c r="S1481" s="81"/>
      <c r="T1481" s="81" t="s">
        <v>3681</v>
      </c>
      <c r="U1481" s="83">
        <v>42919.143969907411</v>
      </c>
      <c r="V1481" s="85" t="s">
        <v>4919</v>
      </c>
      <c r="W1481" s="81"/>
      <c r="X1481" s="81"/>
      <c r="Y1481" s="84" t="s">
        <v>6919</v>
      </c>
      <c r="Z1481" s="81"/>
    </row>
    <row r="1482" spans="1:26" x14ac:dyDescent="0.25">
      <c r="A1482" s="66" t="s">
        <v>1070</v>
      </c>
      <c r="B1482" s="66" t="s">
        <v>2023</v>
      </c>
      <c r="C1482" s="67"/>
      <c r="D1482" s="68"/>
      <c r="E1482" s="69"/>
      <c r="F1482" s="70"/>
      <c r="G1482" s="67"/>
      <c r="H1482" s="71"/>
      <c r="I1482" s="72"/>
      <c r="J1482" s="72"/>
      <c r="K1482" s="36"/>
      <c r="L1482" s="79">
        <v>1482</v>
      </c>
      <c r="M1482" s="79"/>
      <c r="N1482" s="74"/>
      <c r="O1482" s="81" t="s">
        <v>2181</v>
      </c>
      <c r="P1482" s="83">
        <v>42919.145439814813</v>
      </c>
      <c r="Q1482" s="81" t="s">
        <v>2796</v>
      </c>
      <c r="R1482" s="85" t="s">
        <v>3315</v>
      </c>
      <c r="S1482" s="81" t="s">
        <v>3412</v>
      </c>
      <c r="T1482" s="81" t="s">
        <v>3475</v>
      </c>
      <c r="U1482" s="83">
        <v>42919.145439814813</v>
      </c>
      <c r="V1482" s="85" t="s">
        <v>4920</v>
      </c>
      <c r="W1482" s="81"/>
      <c r="X1482" s="81"/>
      <c r="Y1482" s="84" t="s">
        <v>6920</v>
      </c>
      <c r="Z1482" s="81"/>
    </row>
    <row r="1483" spans="1:26" x14ac:dyDescent="0.25">
      <c r="A1483" s="66" t="s">
        <v>1070</v>
      </c>
      <c r="B1483" s="66" t="s">
        <v>1698</v>
      </c>
      <c r="C1483" s="67"/>
      <c r="D1483" s="68"/>
      <c r="E1483" s="69"/>
      <c r="F1483" s="70"/>
      <c r="G1483" s="67"/>
      <c r="H1483" s="71"/>
      <c r="I1483" s="72"/>
      <c r="J1483" s="72"/>
      <c r="K1483" s="36"/>
      <c r="L1483" s="79">
        <v>1483</v>
      </c>
      <c r="M1483" s="79"/>
      <c r="N1483" s="74"/>
      <c r="O1483" s="81" t="s">
        <v>2181</v>
      </c>
      <c r="P1483" s="83">
        <v>42919.156006944446</v>
      </c>
      <c r="Q1483" s="81" t="s">
        <v>2797</v>
      </c>
      <c r="R1483" s="81"/>
      <c r="S1483" s="81"/>
      <c r="T1483" s="81" t="s">
        <v>3552</v>
      </c>
      <c r="U1483" s="83">
        <v>42919.156006944446</v>
      </c>
      <c r="V1483" s="85" t="s">
        <v>4921</v>
      </c>
      <c r="W1483" s="81"/>
      <c r="X1483" s="81"/>
      <c r="Y1483" s="84" t="s">
        <v>6921</v>
      </c>
      <c r="Z1483" s="81"/>
    </row>
    <row r="1484" spans="1:26" x14ac:dyDescent="0.25">
      <c r="A1484" s="66" t="s">
        <v>1070</v>
      </c>
      <c r="B1484" s="66" t="s">
        <v>1602</v>
      </c>
      <c r="C1484" s="67"/>
      <c r="D1484" s="68"/>
      <c r="E1484" s="69"/>
      <c r="F1484" s="70"/>
      <c r="G1484" s="67"/>
      <c r="H1484" s="71"/>
      <c r="I1484" s="72"/>
      <c r="J1484" s="72"/>
      <c r="K1484" s="36"/>
      <c r="L1484" s="79">
        <v>1484</v>
      </c>
      <c r="M1484" s="79"/>
      <c r="N1484" s="74"/>
      <c r="O1484" s="81" t="s">
        <v>2181</v>
      </c>
      <c r="P1484" s="83">
        <v>42919.156006944446</v>
      </c>
      <c r="Q1484" s="81" t="s">
        <v>2797</v>
      </c>
      <c r="R1484" s="81"/>
      <c r="S1484" s="81"/>
      <c r="T1484" s="81" t="s">
        <v>3552</v>
      </c>
      <c r="U1484" s="83">
        <v>42919.156006944446</v>
      </c>
      <c r="V1484" s="85" t="s">
        <v>4921</v>
      </c>
      <c r="W1484" s="81"/>
      <c r="X1484" s="81"/>
      <c r="Y1484" s="84" t="s">
        <v>6921</v>
      </c>
      <c r="Z1484" s="81"/>
    </row>
    <row r="1485" spans="1:26" x14ac:dyDescent="0.25">
      <c r="A1485" s="66" t="s">
        <v>1070</v>
      </c>
      <c r="B1485" s="66" t="s">
        <v>1158</v>
      </c>
      <c r="C1485" s="67"/>
      <c r="D1485" s="68"/>
      <c r="E1485" s="69"/>
      <c r="F1485" s="70"/>
      <c r="G1485" s="67"/>
      <c r="H1485" s="71"/>
      <c r="I1485" s="72"/>
      <c r="J1485" s="72"/>
      <c r="K1485" s="36"/>
      <c r="L1485" s="79">
        <v>1485</v>
      </c>
      <c r="M1485" s="79"/>
      <c r="N1485" s="74"/>
      <c r="O1485" s="81" t="s">
        <v>2181</v>
      </c>
      <c r="P1485" s="83">
        <v>42919.156006944446</v>
      </c>
      <c r="Q1485" s="81" t="s">
        <v>2797</v>
      </c>
      <c r="R1485" s="81"/>
      <c r="S1485" s="81"/>
      <c r="T1485" s="81" t="s">
        <v>3552</v>
      </c>
      <c r="U1485" s="83">
        <v>42919.156006944446</v>
      </c>
      <c r="V1485" s="85" t="s">
        <v>4921</v>
      </c>
      <c r="W1485" s="81"/>
      <c r="X1485" s="81"/>
      <c r="Y1485" s="84" t="s">
        <v>6921</v>
      </c>
      <c r="Z1485" s="81"/>
    </row>
    <row r="1486" spans="1:26" x14ac:dyDescent="0.25">
      <c r="A1486" s="66" t="s">
        <v>1070</v>
      </c>
      <c r="B1486" s="66" t="s">
        <v>1672</v>
      </c>
      <c r="C1486" s="67"/>
      <c r="D1486" s="68"/>
      <c r="E1486" s="69"/>
      <c r="F1486" s="70"/>
      <c r="G1486" s="67"/>
      <c r="H1486" s="71"/>
      <c r="I1486" s="72"/>
      <c r="J1486" s="72"/>
      <c r="K1486" s="36"/>
      <c r="L1486" s="79">
        <v>1486</v>
      </c>
      <c r="M1486" s="79"/>
      <c r="N1486" s="74"/>
      <c r="O1486" s="81" t="s">
        <v>2181</v>
      </c>
      <c r="P1486" s="83">
        <v>42919.162511574075</v>
      </c>
      <c r="Q1486" s="81" t="s">
        <v>2798</v>
      </c>
      <c r="R1486" s="81"/>
      <c r="S1486" s="81"/>
      <c r="T1486" s="81" t="s">
        <v>3475</v>
      </c>
      <c r="U1486" s="83">
        <v>42919.162511574075</v>
      </c>
      <c r="V1486" s="85" t="s">
        <v>4922</v>
      </c>
      <c r="W1486" s="81"/>
      <c r="X1486" s="81"/>
      <c r="Y1486" s="84" t="s">
        <v>6922</v>
      </c>
      <c r="Z1486" s="81"/>
    </row>
    <row r="1487" spans="1:26" x14ac:dyDescent="0.25">
      <c r="A1487" s="66" t="s">
        <v>1070</v>
      </c>
      <c r="B1487" s="66" t="s">
        <v>1157</v>
      </c>
      <c r="C1487" s="67"/>
      <c r="D1487" s="68"/>
      <c r="E1487" s="69"/>
      <c r="F1487" s="70"/>
      <c r="G1487" s="67"/>
      <c r="H1487" s="71"/>
      <c r="I1487" s="72"/>
      <c r="J1487" s="72"/>
      <c r="K1487" s="36"/>
      <c r="L1487" s="79">
        <v>1487</v>
      </c>
      <c r="M1487" s="79"/>
      <c r="N1487" s="74"/>
      <c r="O1487" s="81" t="s">
        <v>2181</v>
      </c>
      <c r="P1487" s="83">
        <v>42919.162511574075</v>
      </c>
      <c r="Q1487" s="81" t="s">
        <v>2798</v>
      </c>
      <c r="R1487" s="81"/>
      <c r="S1487" s="81"/>
      <c r="T1487" s="81" t="s">
        <v>3475</v>
      </c>
      <c r="U1487" s="83">
        <v>42919.162511574075</v>
      </c>
      <c r="V1487" s="85" t="s">
        <v>4922</v>
      </c>
      <c r="W1487" s="81"/>
      <c r="X1487" s="81"/>
      <c r="Y1487" s="84" t="s">
        <v>6922</v>
      </c>
      <c r="Z1487" s="81"/>
    </row>
    <row r="1488" spans="1:26" x14ac:dyDescent="0.25">
      <c r="A1488" s="66" t="s">
        <v>1071</v>
      </c>
      <c r="B1488" s="66" t="s">
        <v>1753</v>
      </c>
      <c r="C1488" s="67"/>
      <c r="D1488" s="68"/>
      <c r="E1488" s="69"/>
      <c r="F1488" s="70"/>
      <c r="G1488" s="67"/>
      <c r="H1488" s="71"/>
      <c r="I1488" s="72"/>
      <c r="J1488" s="72"/>
      <c r="K1488" s="36"/>
      <c r="L1488" s="79">
        <v>1488</v>
      </c>
      <c r="M1488" s="79"/>
      <c r="N1488" s="74"/>
      <c r="O1488" s="81" t="s">
        <v>2181</v>
      </c>
      <c r="P1488" s="83">
        <v>42919.162523148145</v>
      </c>
      <c r="Q1488" s="81" t="s">
        <v>2284</v>
      </c>
      <c r="R1488" s="81"/>
      <c r="S1488" s="81"/>
      <c r="T1488" s="81" t="s">
        <v>3519</v>
      </c>
      <c r="U1488" s="83">
        <v>42919.162523148145</v>
      </c>
      <c r="V1488" s="85" t="s">
        <v>4923</v>
      </c>
      <c r="W1488" s="81"/>
      <c r="X1488" s="81"/>
      <c r="Y1488" s="84" t="s">
        <v>6923</v>
      </c>
      <c r="Z1488" s="81"/>
    </row>
    <row r="1489" spans="1:26" x14ac:dyDescent="0.25">
      <c r="A1489" s="66" t="s">
        <v>1072</v>
      </c>
      <c r="B1489" s="66" t="s">
        <v>1691</v>
      </c>
      <c r="C1489" s="67"/>
      <c r="D1489" s="68"/>
      <c r="E1489" s="69"/>
      <c r="F1489" s="70"/>
      <c r="G1489" s="67"/>
      <c r="H1489" s="71"/>
      <c r="I1489" s="72"/>
      <c r="J1489" s="72"/>
      <c r="K1489" s="36"/>
      <c r="L1489" s="79">
        <v>1489</v>
      </c>
      <c r="M1489" s="79"/>
      <c r="N1489" s="74"/>
      <c r="O1489" s="81" t="s">
        <v>2181</v>
      </c>
      <c r="P1489" s="83">
        <v>42919.16170138889</v>
      </c>
      <c r="Q1489" s="81" t="s">
        <v>2451</v>
      </c>
      <c r="R1489" s="81"/>
      <c r="S1489" s="81"/>
      <c r="T1489" s="81" t="s">
        <v>3517</v>
      </c>
      <c r="U1489" s="83">
        <v>42919.16170138889</v>
      </c>
      <c r="V1489" s="85" t="s">
        <v>4924</v>
      </c>
      <c r="W1489" s="81"/>
      <c r="X1489" s="81"/>
      <c r="Y1489" s="84" t="s">
        <v>6924</v>
      </c>
      <c r="Z1489" s="81"/>
    </row>
    <row r="1490" spans="1:26" x14ac:dyDescent="0.25">
      <c r="A1490" s="66" t="s">
        <v>1072</v>
      </c>
      <c r="B1490" s="66" t="s">
        <v>1664</v>
      </c>
      <c r="C1490" s="67"/>
      <c r="D1490" s="68"/>
      <c r="E1490" s="69"/>
      <c r="F1490" s="70"/>
      <c r="G1490" s="67"/>
      <c r="H1490" s="71"/>
      <c r="I1490" s="72"/>
      <c r="J1490" s="72"/>
      <c r="K1490" s="36"/>
      <c r="L1490" s="79">
        <v>1490</v>
      </c>
      <c r="M1490" s="79"/>
      <c r="N1490" s="74"/>
      <c r="O1490" s="81" t="s">
        <v>2181</v>
      </c>
      <c r="P1490" s="83">
        <v>42919.16170138889</v>
      </c>
      <c r="Q1490" s="81" t="s">
        <v>2451</v>
      </c>
      <c r="R1490" s="81"/>
      <c r="S1490" s="81"/>
      <c r="T1490" s="81" t="s">
        <v>3517</v>
      </c>
      <c r="U1490" s="83">
        <v>42919.16170138889</v>
      </c>
      <c r="V1490" s="85" t="s">
        <v>4924</v>
      </c>
      <c r="W1490" s="81"/>
      <c r="X1490" s="81"/>
      <c r="Y1490" s="84" t="s">
        <v>6924</v>
      </c>
      <c r="Z1490" s="81"/>
    </row>
    <row r="1491" spans="1:26" x14ac:dyDescent="0.25">
      <c r="A1491" s="66" t="s">
        <v>1072</v>
      </c>
      <c r="B1491" s="66" t="s">
        <v>1668</v>
      </c>
      <c r="C1491" s="67"/>
      <c r="D1491" s="68"/>
      <c r="E1491" s="69"/>
      <c r="F1491" s="70"/>
      <c r="G1491" s="67"/>
      <c r="H1491" s="71"/>
      <c r="I1491" s="72"/>
      <c r="J1491" s="72"/>
      <c r="K1491" s="36"/>
      <c r="L1491" s="79">
        <v>1491</v>
      </c>
      <c r="M1491" s="79"/>
      <c r="N1491" s="74"/>
      <c r="O1491" s="81" t="s">
        <v>2181</v>
      </c>
      <c r="P1491" s="83">
        <v>42919.16170138889</v>
      </c>
      <c r="Q1491" s="81" t="s">
        <v>2451</v>
      </c>
      <c r="R1491" s="81"/>
      <c r="S1491" s="81"/>
      <c r="T1491" s="81" t="s">
        <v>3517</v>
      </c>
      <c r="U1491" s="83">
        <v>42919.16170138889</v>
      </c>
      <c r="V1491" s="85" t="s">
        <v>4924</v>
      </c>
      <c r="W1491" s="81"/>
      <c r="X1491" s="81"/>
      <c r="Y1491" s="84" t="s">
        <v>6924</v>
      </c>
      <c r="Z1491" s="81"/>
    </row>
    <row r="1492" spans="1:26" x14ac:dyDescent="0.25">
      <c r="A1492" s="66" t="s">
        <v>1072</v>
      </c>
      <c r="B1492" s="66" t="s">
        <v>1523</v>
      </c>
      <c r="C1492" s="67"/>
      <c r="D1492" s="68"/>
      <c r="E1492" s="69"/>
      <c r="F1492" s="70"/>
      <c r="G1492" s="67"/>
      <c r="H1492" s="71"/>
      <c r="I1492" s="72"/>
      <c r="J1492" s="72"/>
      <c r="K1492" s="36"/>
      <c r="L1492" s="79">
        <v>1492</v>
      </c>
      <c r="M1492" s="79"/>
      <c r="N1492" s="74"/>
      <c r="O1492" s="81" t="s">
        <v>2181</v>
      </c>
      <c r="P1492" s="83">
        <v>42919.16170138889</v>
      </c>
      <c r="Q1492" s="81" t="s">
        <v>2451</v>
      </c>
      <c r="R1492" s="81"/>
      <c r="S1492" s="81"/>
      <c r="T1492" s="81" t="s">
        <v>3517</v>
      </c>
      <c r="U1492" s="83">
        <v>42919.16170138889</v>
      </c>
      <c r="V1492" s="85" t="s">
        <v>4924</v>
      </c>
      <c r="W1492" s="81"/>
      <c r="X1492" s="81"/>
      <c r="Y1492" s="84" t="s">
        <v>6924</v>
      </c>
      <c r="Z1492" s="81"/>
    </row>
    <row r="1493" spans="1:26" x14ac:dyDescent="0.25">
      <c r="A1493" s="66" t="s">
        <v>1072</v>
      </c>
      <c r="B1493" s="66" t="s">
        <v>1661</v>
      </c>
      <c r="C1493" s="67"/>
      <c r="D1493" s="68"/>
      <c r="E1493" s="69"/>
      <c r="F1493" s="70"/>
      <c r="G1493" s="67"/>
      <c r="H1493" s="71"/>
      <c r="I1493" s="72"/>
      <c r="J1493" s="72"/>
      <c r="K1493" s="36"/>
      <c r="L1493" s="79">
        <v>1493</v>
      </c>
      <c r="M1493" s="79"/>
      <c r="N1493" s="74"/>
      <c r="O1493" s="81" t="s">
        <v>2181</v>
      </c>
      <c r="P1493" s="83">
        <v>42919.161921296298</v>
      </c>
      <c r="Q1493" s="81" t="s">
        <v>2454</v>
      </c>
      <c r="R1493" s="81"/>
      <c r="S1493" s="81"/>
      <c r="T1493" s="81" t="s">
        <v>3561</v>
      </c>
      <c r="U1493" s="83">
        <v>42919.161921296298</v>
      </c>
      <c r="V1493" s="85" t="s">
        <v>4925</v>
      </c>
      <c r="W1493" s="81"/>
      <c r="X1493" s="81"/>
      <c r="Y1493" s="84" t="s">
        <v>6925</v>
      </c>
      <c r="Z1493" s="81"/>
    </row>
    <row r="1494" spans="1:26" x14ac:dyDescent="0.25">
      <c r="A1494" s="66" t="s">
        <v>1072</v>
      </c>
      <c r="B1494" s="66" t="s">
        <v>1602</v>
      </c>
      <c r="C1494" s="67"/>
      <c r="D1494" s="68"/>
      <c r="E1494" s="69"/>
      <c r="F1494" s="70"/>
      <c r="G1494" s="67"/>
      <c r="H1494" s="71"/>
      <c r="I1494" s="72"/>
      <c r="J1494" s="72"/>
      <c r="K1494" s="36"/>
      <c r="L1494" s="79">
        <v>1494</v>
      </c>
      <c r="M1494" s="79"/>
      <c r="N1494" s="74"/>
      <c r="O1494" s="81" t="s">
        <v>2181</v>
      </c>
      <c r="P1494" s="83">
        <v>42919.162546296298</v>
      </c>
      <c r="Q1494" s="81" t="s">
        <v>2607</v>
      </c>
      <c r="R1494" s="81"/>
      <c r="S1494" s="81"/>
      <c r="T1494" s="81" t="s">
        <v>3542</v>
      </c>
      <c r="U1494" s="83">
        <v>42919.162546296298</v>
      </c>
      <c r="V1494" s="85" t="s">
        <v>4926</v>
      </c>
      <c r="W1494" s="81"/>
      <c r="X1494" s="81"/>
      <c r="Y1494" s="84" t="s">
        <v>6926</v>
      </c>
      <c r="Z1494" s="81"/>
    </row>
    <row r="1495" spans="1:26" x14ac:dyDescent="0.25">
      <c r="A1495" s="66" t="s">
        <v>1073</v>
      </c>
      <c r="B1495" s="66" t="s">
        <v>1073</v>
      </c>
      <c r="C1495" s="67"/>
      <c r="D1495" s="68"/>
      <c r="E1495" s="69"/>
      <c r="F1495" s="70"/>
      <c r="G1495" s="67"/>
      <c r="H1495" s="71"/>
      <c r="I1495" s="72"/>
      <c r="J1495" s="72"/>
      <c r="K1495" s="36"/>
      <c r="L1495" s="79">
        <v>1495</v>
      </c>
      <c r="M1495" s="79"/>
      <c r="N1495" s="74"/>
      <c r="O1495" s="81" t="s">
        <v>179</v>
      </c>
      <c r="P1495" s="83">
        <v>42919.139652777776</v>
      </c>
      <c r="Q1495" s="81" t="s">
        <v>2799</v>
      </c>
      <c r="R1495" s="81"/>
      <c r="S1495" s="81"/>
      <c r="T1495" s="81" t="s">
        <v>3496</v>
      </c>
      <c r="U1495" s="83">
        <v>42919.139652777776</v>
      </c>
      <c r="V1495" s="85" t="s">
        <v>4927</v>
      </c>
      <c r="W1495" s="81"/>
      <c r="X1495" s="81"/>
      <c r="Y1495" s="84" t="s">
        <v>6927</v>
      </c>
      <c r="Z1495" s="81"/>
    </row>
    <row r="1496" spans="1:26" x14ac:dyDescent="0.25">
      <c r="A1496" s="66" t="s">
        <v>1073</v>
      </c>
      <c r="B1496" s="66" t="s">
        <v>1696</v>
      </c>
      <c r="C1496" s="67"/>
      <c r="D1496" s="68"/>
      <c r="E1496" s="69"/>
      <c r="F1496" s="70"/>
      <c r="G1496" s="67"/>
      <c r="H1496" s="71"/>
      <c r="I1496" s="72"/>
      <c r="J1496" s="72"/>
      <c r="K1496" s="36"/>
      <c r="L1496" s="79">
        <v>1496</v>
      </c>
      <c r="M1496" s="79"/>
      <c r="N1496" s="74"/>
      <c r="O1496" s="81" t="s">
        <v>2181</v>
      </c>
      <c r="P1496" s="83">
        <v>42919.140497685185</v>
      </c>
      <c r="Q1496" s="81" t="s">
        <v>2222</v>
      </c>
      <c r="R1496" s="81"/>
      <c r="S1496" s="81"/>
      <c r="T1496" s="81" t="s">
        <v>3496</v>
      </c>
      <c r="U1496" s="83">
        <v>42919.140497685185</v>
      </c>
      <c r="V1496" s="85" t="s">
        <v>4928</v>
      </c>
      <c r="W1496" s="81"/>
      <c r="X1496" s="81"/>
      <c r="Y1496" s="84" t="s">
        <v>6928</v>
      </c>
      <c r="Z1496" s="81"/>
    </row>
    <row r="1497" spans="1:26" x14ac:dyDescent="0.25">
      <c r="A1497" s="66" t="s">
        <v>1073</v>
      </c>
      <c r="B1497" s="66" t="s">
        <v>1073</v>
      </c>
      <c r="C1497" s="67"/>
      <c r="D1497" s="68"/>
      <c r="E1497" s="69"/>
      <c r="F1497" s="70"/>
      <c r="G1497" s="67"/>
      <c r="H1497" s="71"/>
      <c r="I1497" s="72"/>
      <c r="J1497" s="72"/>
      <c r="K1497" s="36"/>
      <c r="L1497" s="79">
        <v>1497</v>
      </c>
      <c r="M1497" s="79"/>
      <c r="N1497" s="74"/>
      <c r="O1497" s="81" t="s">
        <v>179</v>
      </c>
      <c r="P1497" s="83">
        <v>42919.140787037039</v>
      </c>
      <c r="Q1497" s="81" t="s">
        <v>2800</v>
      </c>
      <c r="R1497" s="85" t="s">
        <v>3190</v>
      </c>
      <c r="S1497" s="81" t="s">
        <v>3414</v>
      </c>
      <c r="T1497" s="81" t="s">
        <v>3508</v>
      </c>
      <c r="U1497" s="83">
        <v>42919.140787037039</v>
      </c>
      <c r="V1497" s="85" t="s">
        <v>4929</v>
      </c>
      <c r="W1497" s="81"/>
      <c r="X1497" s="81"/>
      <c r="Y1497" s="84" t="s">
        <v>6929</v>
      </c>
      <c r="Z1497" s="81"/>
    </row>
    <row r="1498" spans="1:26" x14ac:dyDescent="0.25">
      <c r="A1498" s="66" t="s">
        <v>1073</v>
      </c>
      <c r="B1498" s="66" t="s">
        <v>1073</v>
      </c>
      <c r="C1498" s="67"/>
      <c r="D1498" s="68"/>
      <c r="E1498" s="69"/>
      <c r="F1498" s="70"/>
      <c r="G1498" s="67"/>
      <c r="H1498" s="71"/>
      <c r="I1498" s="72"/>
      <c r="J1498" s="72"/>
      <c r="K1498" s="36"/>
      <c r="L1498" s="79">
        <v>1498</v>
      </c>
      <c r="M1498" s="79"/>
      <c r="N1498" s="74"/>
      <c r="O1498" s="81" t="s">
        <v>179</v>
      </c>
      <c r="P1498" s="83">
        <v>42919.140914351854</v>
      </c>
      <c r="Q1498" s="81" t="s">
        <v>2801</v>
      </c>
      <c r="R1498" s="81"/>
      <c r="S1498" s="81"/>
      <c r="T1498" s="81" t="s">
        <v>3508</v>
      </c>
      <c r="U1498" s="83">
        <v>42919.140914351854</v>
      </c>
      <c r="V1498" s="85" t="s">
        <v>4930</v>
      </c>
      <c r="W1498" s="81"/>
      <c r="X1498" s="81"/>
      <c r="Y1498" s="84" t="s">
        <v>6930</v>
      </c>
      <c r="Z1498" s="81"/>
    </row>
    <row r="1499" spans="1:26" x14ac:dyDescent="0.25">
      <c r="A1499" s="66" t="s">
        <v>1073</v>
      </c>
      <c r="B1499" s="66" t="s">
        <v>1646</v>
      </c>
      <c r="C1499" s="67"/>
      <c r="D1499" s="68"/>
      <c r="E1499" s="69"/>
      <c r="F1499" s="70"/>
      <c r="G1499" s="67"/>
      <c r="H1499" s="71"/>
      <c r="I1499" s="72"/>
      <c r="J1499" s="72"/>
      <c r="K1499" s="36"/>
      <c r="L1499" s="79">
        <v>1499</v>
      </c>
      <c r="M1499" s="79"/>
      <c r="N1499" s="74"/>
      <c r="O1499" s="81" t="s">
        <v>2181</v>
      </c>
      <c r="P1499" s="83">
        <v>42919.14644675926</v>
      </c>
      <c r="Q1499" s="81" t="s">
        <v>2351</v>
      </c>
      <c r="R1499" s="81"/>
      <c r="S1499" s="81"/>
      <c r="T1499" s="81" t="s">
        <v>3496</v>
      </c>
      <c r="U1499" s="83">
        <v>42919.14644675926</v>
      </c>
      <c r="V1499" s="85" t="s">
        <v>4931</v>
      </c>
      <c r="W1499" s="81"/>
      <c r="X1499" s="81"/>
      <c r="Y1499" s="84" t="s">
        <v>6931</v>
      </c>
      <c r="Z1499" s="81"/>
    </row>
    <row r="1500" spans="1:26" x14ac:dyDescent="0.25">
      <c r="A1500" s="66" t="s">
        <v>1073</v>
      </c>
      <c r="B1500" s="66" t="s">
        <v>1694</v>
      </c>
      <c r="C1500" s="67"/>
      <c r="D1500" s="68"/>
      <c r="E1500" s="69"/>
      <c r="F1500" s="70"/>
      <c r="G1500" s="67"/>
      <c r="H1500" s="71"/>
      <c r="I1500" s="72"/>
      <c r="J1500" s="72"/>
      <c r="K1500" s="36"/>
      <c r="L1500" s="79">
        <v>1500</v>
      </c>
      <c r="M1500" s="79"/>
      <c r="N1500" s="74"/>
      <c r="O1500" s="81" t="s">
        <v>2181</v>
      </c>
      <c r="P1500" s="83">
        <v>42919.148472222223</v>
      </c>
      <c r="Q1500" s="81" t="s">
        <v>2219</v>
      </c>
      <c r="R1500" s="81"/>
      <c r="S1500" s="81"/>
      <c r="T1500" s="81" t="s">
        <v>3475</v>
      </c>
      <c r="U1500" s="83">
        <v>42919.148472222223</v>
      </c>
      <c r="V1500" s="85" t="s">
        <v>4932</v>
      </c>
      <c r="W1500" s="81"/>
      <c r="X1500" s="81"/>
      <c r="Y1500" s="84" t="s">
        <v>6932</v>
      </c>
      <c r="Z1500" s="81"/>
    </row>
    <row r="1501" spans="1:26" x14ac:dyDescent="0.25">
      <c r="A1501" s="66" t="s">
        <v>1074</v>
      </c>
      <c r="B1501" s="66" t="s">
        <v>1073</v>
      </c>
      <c r="C1501" s="67"/>
      <c r="D1501" s="68"/>
      <c r="E1501" s="69"/>
      <c r="F1501" s="70"/>
      <c r="G1501" s="67"/>
      <c r="H1501" s="71"/>
      <c r="I1501" s="72"/>
      <c r="J1501" s="72"/>
      <c r="K1501" s="36"/>
      <c r="L1501" s="79">
        <v>1501</v>
      </c>
      <c r="M1501" s="79"/>
      <c r="N1501" s="74"/>
      <c r="O1501" s="81" t="s">
        <v>2181</v>
      </c>
      <c r="P1501" s="83">
        <v>42919.140046296299</v>
      </c>
      <c r="Q1501" s="81" t="s">
        <v>2802</v>
      </c>
      <c r="R1501" s="81"/>
      <c r="S1501" s="81"/>
      <c r="T1501" s="81" t="s">
        <v>3496</v>
      </c>
      <c r="U1501" s="83">
        <v>42919.140046296299</v>
      </c>
      <c r="V1501" s="85" t="s">
        <v>4933</v>
      </c>
      <c r="W1501" s="81"/>
      <c r="X1501" s="81"/>
      <c r="Y1501" s="84" t="s">
        <v>6933</v>
      </c>
      <c r="Z1501" s="81"/>
    </row>
    <row r="1502" spans="1:26" x14ac:dyDescent="0.25">
      <c r="A1502" s="66" t="s">
        <v>1074</v>
      </c>
      <c r="B1502" s="66" t="s">
        <v>1723</v>
      </c>
      <c r="C1502" s="67"/>
      <c r="D1502" s="68"/>
      <c r="E1502" s="69"/>
      <c r="F1502" s="70"/>
      <c r="G1502" s="67"/>
      <c r="H1502" s="71"/>
      <c r="I1502" s="72"/>
      <c r="J1502" s="72"/>
      <c r="K1502" s="36"/>
      <c r="L1502" s="79">
        <v>1502</v>
      </c>
      <c r="M1502" s="79"/>
      <c r="N1502" s="74"/>
      <c r="O1502" s="81" t="s">
        <v>2181</v>
      </c>
      <c r="P1502" s="83">
        <v>42919.139837962961</v>
      </c>
      <c r="Q1502" s="81" t="s">
        <v>2251</v>
      </c>
      <c r="R1502" s="85" t="s">
        <v>3190</v>
      </c>
      <c r="S1502" s="81" t="s">
        <v>3414</v>
      </c>
      <c r="T1502" s="81" t="s">
        <v>3508</v>
      </c>
      <c r="U1502" s="83">
        <v>42919.139837962961</v>
      </c>
      <c r="V1502" s="85" t="s">
        <v>4934</v>
      </c>
      <c r="W1502" s="81"/>
      <c r="X1502" s="81"/>
      <c r="Y1502" s="84" t="s">
        <v>6934</v>
      </c>
      <c r="Z1502" s="81"/>
    </row>
    <row r="1503" spans="1:26" x14ac:dyDescent="0.25">
      <c r="A1503" s="66" t="s">
        <v>1074</v>
      </c>
      <c r="B1503" s="66" t="s">
        <v>1646</v>
      </c>
      <c r="C1503" s="67"/>
      <c r="D1503" s="68"/>
      <c r="E1503" s="69"/>
      <c r="F1503" s="70"/>
      <c r="G1503" s="67"/>
      <c r="H1503" s="71"/>
      <c r="I1503" s="72"/>
      <c r="J1503" s="72"/>
      <c r="K1503" s="36"/>
      <c r="L1503" s="79">
        <v>1503</v>
      </c>
      <c r="M1503" s="79"/>
      <c r="N1503" s="74"/>
      <c r="O1503" s="81" t="s">
        <v>2181</v>
      </c>
      <c r="P1503" s="83">
        <v>42919.142500000002</v>
      </c>
      <c r="Q1503" s="81" t="s">
        <v>2221</v>
      </c>
      <c r="R1503" s="81"/>
      <c r="S1503" s="81"/>
      <c r="T1503" s="81" t="s">
        <v>3496</v>
      </c>
      <c r="U1503" s="83">
        <v>42919.142500000002</v>
      </c>
      <c r="V1503" s="85" t="s">
        <v>4935</v>
      </c>
      <c r="W1503" s="81"/>
      <c r="X1503" s="81"/>
      <c r="Y1503" s="84" t="s">
        <v>6935</v>
      </c>
      <c r="Z1503" s="81"/>
    </row>
    <row r="1504" spans="1:26" x14ac:dyDescent="0.25">
      <c r="A1504" s="66" t="s">
        <v>1074</v>
      </c>
      <c r="B1504" s="66" t="s">
        <v>1646</v>
      </c>
      <c r="C1504" s="67"/>
      <c r="D1504" s="68"/>
      <c r="E1504" s="69"/>
      <c r="F1504" s="70"/>
      <c r="G1504" s="67"/>
      <c r="H1504" s="71"/>
      <c r="I1504" s="72"/>
      <c r="J1504" s="72"/>
      <c r="K1504" s="36"/>
      <c r="L1504" s="79">
        <v>1504</v>
      </c>
      <c r="M1504" s="79"/>
      <c r="N1504" s="74"/>
      <c r="O1504" s="81" t="s">
        <v>2181</v>
      </c>
      <c r="P1504" s="83">
        <v>42919.162557870368</v>
      </c>
      <c r="Q1504" s="81" t="s">
        <v>2351</v>
      </c>
      <c r="R1504" s="81"/>
      <c r="S1504" s="81"/>
      <c r="T1504" s="81" t="s">
        <v>3496</v>
      </c>
      <c r="U1504" s="83">
        <v>42919.162557870368</v>
      </c>
      <c r="V1504" s="85" t="s">
        <v>4936</v>
      </c>
      <c r="W1504" s="81"/>
      <c r="X1504" s="81"/>
      <c r="Y1504" s="84" t="s">
        <v>6936</v>
      </c>
      <c r="Z1504" s="81"/>
    </row>
    <row r="1505" spans="1:26" x14ac:dyDescent="0.25">
      <c r="A1505" s="66" t="s">
        <v>1075</v>
      </c>
      <c r="B1505" s="66" t="s">
        <v>1382</v>
      </c>
      <c r="C1505" s="67"/>
      <c r="D1505" s="68"/>
      <c r="E1505" s="69"/>
      <c r="F1505" s="70"/>
      <c r="G1505" s="67"/>
      <c r="H1505" s="71"/>
      <c r="I1505" s="72"/>
      <c r="J1505" s="72"/>
      <c r="K1505" s="36"/>
      <c r="L1505" s="79">
        <v>1505</v>
      </c>
      <c r="M1505" s="79"/>
      <c r="N1505" s="74"/>
      <c r="O1505" s="81" t="s">
        <v>2181</v>
      </c>
      <c r="P1505" s="83">
        <v>42919.162557870368</v>
      </c>
      <c r="Q1505" s="81" t="s">
        <v>2774</v>
      </c>
      <c r="R1505" s="81"/>
      <c r="S1505" s="81"/>
      <c r="T1505" s="81" t="s">
        <v>3552</v>
      </c>
      <c r="U1505" s="83">
        <v>42919.162557870368</v>
      </c>
      <c r="V1505" s="85" t="s">
        <v>4937</v>
      </c>
      <c r="W1505" s="81"/>
      <c r="X1505" s="81"/>
      <c r="Y1505" s="84" t="s">
        <v>6937</v>
      </c>
      <c r="Z1505" s="81"/>
    </row>
    <row r="1506" spans="1:26" x14ac:dyDescent="0.25">
      <c r="A1506" s="66" t="s">
        <v>1076</v>
      </c>
      <c r="B1506" s="66" t="s">
        <v>2051</v>
      </c>
      <c r="C1506" s="67"/>
      <c r="D1506" s="68"/>
      <c r="E1506" s="69"/>
      <c r="F1506" s="70"/>
      <c r="G1506" s="67"/>
      <c r="H1506" s="71"/>
      <c r="I1506" s="72"/>
      <c r="J1506" s="72"/>
      <c r="K1506" s="36"/>
      <c r="L1506" s="79">
        <v>1506</v>
      </c>
      <c r="M1506" s="79"/>
      <c r="N1506" s="74"/>
      <c r="O1506" s="81" t="s">
        <v>2181</v>
      </c>
      <c r="P1506" s="83">
        <v>42919.162569444445</v>
      </c>
      <c r="Q1506" s="81" t="s">
        <v>2803</v>
      </c>
      <c r="R1506" s="85" t="s">
        <v>3316</v>
      </c>
      <c r="S1506" s="81" t="s">
        <v>3457</v>
      </c>
      <c r="T1506" s="81" t="s">
        <v>3682</v>
      </c>
      <c r="U1506" s="83">
        <v>42919.162569444445</v>
      </c>
      <c r="V1506" s="85" t="s">
        <v>4938</v>
      </c>
      <c r="W1506" s="81"/>
      <c r="X1506" s="81"/>
      <c r="Y1506" s="84" t="s">
        <v>6938</v>
      </c>
      <c r="Z1506" s="81"/>
    </row>
    <row r="1507" spans="1:26" x14ac:dyDescent="0.25">
      <c r="A1507" s="66" t="s">
        <v>1077</v>
      </c>
      <c r="B1507" s="66" t="s">
        <v>1673</v>
      </c>
      <c r="C1507" s="67"/>
      <c r="D1507" s="68"/>
      <c r="E1507" s="69"/>
      <c r="F1507" s="70"/>
      <c r="G1507" s="67"/>
      <c r="H1507" s="71"/>
      <c r="I1507" s="72"/>
      <c r="J1507" s="72"/>
      <c r="K1507" s="36"/>
      <c r="L1507" s="79">
        <v>1507</v>
      </c>
      <c r="M1507" s="79"/>
      <c r="N1507" s="74"/>
      <c r="O1507" s="81" t="s">
        <v>2181</v>
      </c>
      <c r="P1507" s="83">
        <v>42919.162604166668</v>
      </c>
      <c r="Q1507" s="81" t="s">
        <v>2196</v>
      </c>
      <c r="R1507" s="81"/>
      <c r="S1507" s="81"/>
      <c r="T1507" s="81" t="s">
        <v>3483</v>
      </c>
      <c r="U1507" s="83">
        <v>42919.162604166668</v>
      </c>
      <c r="V1507" s="85" t="s">
        <v>4939</v>
      </c>
      <c r="W1507" s="81"/>
      <c r="X1507" s="81"/>
      <c r="Y1507" s="84" t="s">
        <v>6939</v>
      </c>
      <c r="Z1507" s="81"/>
    </row>
    <row r="1508" spans="1:26" x14ac:dyDescent="0.25">
      <c r="A1508" s="66" t="s">
        <v>1078</v>
      </c>
      <c r="B1508" s="66" t="s">
        <v>1078</v>
      </c>
      <c r="C1508" s="67"/>
      <c r="D1508" s="68"/>
      <c r="E1508" s="69"/>
      <c r="F1508" s="70"/>
      <c r="G1508" s="67"/>
      <c r="H1508" s="71"/>
      <c r="I1508" s="72"/>
      <c r="J1508" s="72"/>
      <c r="K1508" s="36"/>
      <c r="L1508" s="79">
        <v>1508</v>
      </c>
      <c r="M1508" s="79"/>
      <c r="N1508" s="74"/>
      <c r="O1508" s="81" t="s">
        <v>179</v>
      </c>
      <c r="P1508" s="83">
        <v>42919.162604166668</v>
      </c>
      <c r="Q1508" s="81" t="s">
        <v>2804</v>
      </c>
      <c r="R1508" s="81"/>
      <c r="S1508" s="81"/>
      <c r="T1508" s="81" t="s">
        <v>3683</v>
      </c>
      <c r="U1508" s="83">
        <v>42919.162604166668</v>
      </c>
      <c r="V1508" s="85" t="s">
        <v>4940</v>
      </c>
      <c r="W1508" s="81"/>
      <c r="X1508" s="81"/>
      <c r="Y1508" s="84" t="s">
        <v>6940</v>
      </c>
      <c r="Z1508" s="81"/>
    </row>
    <row r="1509" spans="1:26" x14ac:dyDescent="0.25">
      <c r="A1509" s="66" t="s">
        <v>1079</v>
      </c>
      <c r="B1509" s="66" t="s">
        <v>1664</v>
      </c>
      <c r="C1509" s="67"/>
      <c r="D1509" s="68"/>
      <c r="E1509" s="69"/>
      <c r="F1509" s="70"/>
      <c r="G1509" s="67"/>
      <c r="H1509" s="71"/>
      <c r="I1509" s="72"/>
      <c r="J1509" s="72"/>
      <c r="K1509" s="36"/>
      <c r="L1509" s="79">
        <v>1509</v>
      </c>
      <c r="M1509" s="79"/>
      <c r="N1509" s="74"/>
      <c r="O1509" s="81" t="s">
        <v>2181</v>
      </c>
      <c r="P1509" s="83">
        <v>42919.162627314814</v>
      </c>
      <c r="Q1509" s="81" t="s">
        <v>2184</v>
      </c>
      <c r="R1509" s="81"/>
      <c r="S1509" s="81"/>
      <c r="T1509" s="81" t="s">
        <v>3476</v>
      </c>
      <c r="U1509" s="83">
        <v>42919.162627314814</v>
      </c>
      <c r="V1509" s="85" t="s">
        <v>4941</v>
      </c>
      <c r="W1509" s="81"/>
      <c r="X1509" s="81"/>
      <c r="Y1509" s="84" t="s">
        <v>6941</v>
      </c>
      <c r="Z1509" s="81"/>
    </row>
    <row r="1510" spans="1:26" x14ac:dyDescent="0.25">
      <c r="A1510" s="66" t="s">
        <v>1080</v>
      </c>
      <c r="B1510" s="66" t="s">
        <v>1665</v>
      </c>
      <c r="C1510" s="67"/>
      <c r="D1510" s="68"/>
      <c r="E1510" s="69"/>
      <c r="F1510" s="70"/>
      <c r="G1510" s="67"/>
      <c r="H1510" s="71"/>
      <c r="I1510" s="72"/>
      <c r="J1510" s="72"/>
      <c r="K1510" s="36"/>
      <c r="L1510" s="79">
        <v>1510</v>
      </c>
      <c r="M1510" s="79"/>
      <c r="N1510" s="74"/>
      <c r="O1510" s="81" t="s">
        <v>2181</v>
      </c>
      <c r="P1510" s="83">
        <v>42919.16265046296</v>
      </c>
      <c r="Q1510" s="81" t="s">
        <v>2185</v>
      </c>
      <c r="R1510" s="85" t="s">
        <v>3179</v>
      </c>
      <c r="S1510" s="81" t="s">
        <v>3408</v>
      </c>
      <c r="T1510" s="81" t="s">
        <v>3477</v>
      </c>
      <c r="U1510" s="83">
        <v>42919.16265046296</v>
      </c>
      <c r="V1510" s="85" t="s">
        <v>4942</v>
      </c>
      <c r="W1510" s="81"/>
      <c r="X1510" s="81"/>
      <c r="Y1510" s="84" t="s">
        <v>6942</v>
      </c>
      <c r="Z1510" s="81"/>
    </row>
    <row r="1511" spans="1:26" x14ac:dyDescent="0.25">
      <c r="A1511" s="66" t="s">
        <v>1081</v>
      </c>
      <c r="B1511" s="66" t="s">
        <v>1081</v>
      </c>
      <c r="C1511" s="67"/>
      <c r="D1511" s="68"/>
      <c r="E1511" s="69"/>
      <c r="F1511" s="70"/>
      <c r="G1511" s="67"/>
      <c r="H1511" s="71"/>
      <c r="I1511" s="72"/>
      <c r="J1511" s="72"/>
      <c r="K1511" s="36"/>
      <c r="L1511" s="79">
        <v>1511</v>
      </c>
      <c r="M1511" s="79"/>
      <c r="N1511" s="74"/>
      <c r="O1511" s="81" t="s">
        <v>179</v>
      </c>
      <c r="P1511" s="83">
        <v>42919.147696759261</v>
      </c>
      <c r="Q1511" s="81" t="s">
        <v>2805</v>
      </c>
      <c r="R1511" s="81"/>
      <c r="S1511" s="81"/>
      <c r="T1511" s="81" t="s">
        <v>3623</v>
      </c>
      <c r="U1511" s="83">
        <v>42919.147696759261</v>
      </c>
      <c r="V1511" s="85" t="s">
        <v>4943</v>
      </c>
      <c r="W1511" s="81"/>
      <c r="X1511" s="81"/>
      <c r="Y1511" s="84" t="s">
        <v>6943</v>
      </c>
      <c r="Z1511" s="81"/>
    </row>
    <row r="1512" spans="1:26" x14ac:dyDescent="0.25">
      <c r="A1512" s="66" t="s">
        <v>1082</v>
      </c>
      <c r="B1512" s="66" t="s">
        <v>1081</v>
      </c>
      <c r="C1512" s="67"/>
      <c r="D1512" s="68"/>
      <c r="E1512" s="69"/>
      <c r="F1512" s="70"/>
      <c r="G1512" s="67"/>
      <c r="H1512" s="71"/>
      <c r="I1512" s="72"/>
      <c r="J1512" s="72"/>
      <c r="K1512" s="36"/>
      <c r="L1512" s="79">
        <v>1512</v>
      </c>
      <c r="M1512" s="79"/>
      <c r="N1512" s="74"/>
      <c r="O1512" s="81" t="s">
        <v>2181</v>
      </c>
      <c r="P1512" s="83">
        <v>42919.162673611114</v>
      </c>
      <c r="Q1512" s="81" t="s">
        <v>2640</v>
      </c>
      <c r="R1512" s="81"/>
      <c r="S1512" s="81"/>
      <c r="T1512" s="81" t="s">
        <v>3623</v>
      </c>
      <c r="U1512" s="83">
        <v>42919.162673611114</v>
      </c>
      <c r="V1512" s="85" t="s">
        <v>4944</v>
      </c>
      <c r="W1512" s="81"/>
      <c r="X1512" s="81"/>
      <c r="Y1512" s="84" t="s">
        <v>6944</v>
      </c>
      <c r="Z1512" s="81"/>
    </row>
    <row r="1513" spans="1:26" x14ac:dyDescent="0.25">
      <c r="A1513" s="66" t="s">
        <v>1083</v>
      </c>
      <c r="B1513" s="66" t="s">
        <v>1083</v>
      </c>
      <c r="C1513" s="67"/>
      <c r="D1513" s="68"/>
      <c r="E1513" s="69"/>
      <c r="F1513" s="70"/>
      <c r="G1513" s="67"/>
      <c r="H1513" s="71"/>
      <c r="I1513" s="72"/>
      <c r="J1513" s="72"/>
      <c r="K1513" s="36"/>
      <c r="L1513" s="79">
        <v>1513</v>
      </c>
      <c r="M1513" s="79"/>
      <c r="N1513" s="74"/>
      <c r="O1513" s="81" t="s">
        <v>179</v>
      </c>
      <c r="P1513" s="83">
        <v>42919.162685185183</v>
      </c>
      <c r="Q1513" s="81" t="s">
        <v>2806</v>
      </c>
      <c r="R1513" s="85" t="s">
        <v>3316</v>
      </c>
      <c r="S1513" s="81" t="s">
        <v>3457</v>
      </c>
      <c r="T1513" s="81" t="s">
        <v>3682</v>
      </c>
      <c r="U1513" s="83">
        <v>42919.162685185183</v>
      </c>
      <c r="V1513" s="85" t="s">
        <v>4945</v>
      </c>
      <c r="W1513" s="81"/>
      <c r="X1513" s="81"/>
      <c r="Y1513" s="84" t="s">
        <v>6945</v>
      </c>
      <c r="Z1513" s="81"/>
    </row>
    <row r="1514" spans="1:26" x14ac:dyDescent="0.25">
      <c r="A1514" s="66" t="s">
        <v>1084</v>
      </c>
      <c r="B1514" s="66" t="s">
        <v>1723</v>
      </c>
      <c r="C1514" s="67"/>
      <c r="D1514" s="68"/>
      <c r="E1514" s="69"/>
      <c r="F1514" s="70"/>
      <c r="G1514" s="67"/>
      <c r="H1514" s="71"/>
      <c r="I1514" s="72"/>
      <c r="J1514" s="72"/>
      <c r="K1514" s="36"/>
      <c r="L1514" s="79">
        <v>1514</v>
      </c>
      <c r="M1514" s="79"/>
      <c r="N1514" s="74"/>
      <c r="O1514" s="81" t="s">
        <v>2181</v>
      </c>
      <c r="P1514" s="83">
        <v>42919.16269675926</v>
      </c>
      <c r="Q1514" s="81" t="s">
        <v>2251</v>
      </c>
      <c r="R1514" s="85" t="s">
        <v>3190</v>
      </c>
      <c r="S1514" s="81" t="s">
        <v>3414</v>
      </c>
      <c r="T1514" s="81" t="s">
        <v>3508</v>
      </c>
      <c r="U1514" s="83">
        <v>42919.16269675926</v>
      </c>
      <c r="V1514" s="85" t="s">
        <v>4946</v>
      </c>
      <c r="W1514" s="81"/>
      <c r="X1514" s="81"/>
      <c r="Y1514" s="84" t="s">
        <v>6946</v>
      </c>
      <c r="Z1514" s="81"/>
    </row>
    <row r="1515" spans="1:26" x14ac:dyDescent="0.25">
      <c r="A1515" s="66" t="s">
        <v>1085</v>
      </c>
      <c r="B1515" s="66" t="s">
        <v>1086</v>
      </c>
      <c r="C1515" s="67"/>
      <c r="D1515" s="68"/>
      <c r="E1515" s="69"/>
      <c r="F1515" s="70"/>
      <c r="G1515" s="67"/>
      <c r="H1515" s="71"/>
      <c r="I1515" s="72"/>
      <c r="J1515" s="72"/>
      <c r="K1515" s="36"/>
      <c r="L1515" s="79">
        <v>1515</v>
      </c>
      <c r="M1515" s="79"/>
      <c r="N1515" s="74"/>
      <c r="O1515" s="81" t="s">
        <v>2182</v>
      </c>
      <c r="P1515" s="83">
        <v>42919.160532407404</v>
      </c>
      <c r="Q1515" s="81" t="s">
        <v>2807</v>
      </c>
      <c r="R1515" s="85" t="s">
        <v>3317</v>
      </c>
      <c r="S1515" s="81" t="s">
        <v>3412</v>
      </c>
      <c r="T1515" s="81" t="s">
        <v>3475</v>
      </c>
      <c r="U1515" s="83">
        <v>42919.160532407404</v>
      </c>
      <c r="V1515" s="85" t="s">
        <v>4947</v>
      </c>
      <c r="W1515" s="81"/>
      <c r="X1515" s="81"/>
      <c r="Y1515" s="84" t="s">
        <v>6947</v>
      </c>
      <c r="Z1515" s="84" t="s">
        <v>7814</v>
      </c>
    </row>
    <row r="1516" spans="1:26" x14ac:dyDescent="0.25">
      <c r="A1516" s="66" t="s">
        <v>1086</v>
      </c>
      <c r="B1516" s="66" t="s">
        <v>1085</v>
      </c>
      <c r="C1516" s="67"/>
      <c r="D1516" s="68"/>
      <c r="E1516" s="69"/>
      <c r="F1516" s="70"/>
      <c r="G1516" s="67"/>
      <c r="H1516" s="71"/>
      <c r="I1516" s="72"/>
      <c r="J1516" s="72"/>
      <c r="K1516" s="36"/>
      <c r="L1516" s="79">
        <v>1516</v>
      </c>
      <c r="M1516" s="79"/>
      <c r="N1516" s="74"/>
      <c r="O1516" s="81" t="s">
        <v>2181</v>
      </c>
      <c r="P1516" s="83">
        <v>42919.162719907406</v>
      </c>
      <c r="Q1516" s="81" t="s">
        <v>2808</v>
      </c>
      <c r="R1516" s="81"/>
      <c r="S1516" s="81"/>
      <c r="T1516" s="81" t="s">
        <v>3475</v>
      </c>
      <c r="U1516" s="83">
        <v>42919.162719907406</v>
      </c>
      <c r="V1516" s="85" t="s">
        <v>4948</v>
      </c>
      <c r="W1516" s="81"/>
      <c r="X1516" s="81"/>
      <c r="Y1516" s="84" t="s">
        <v>6948</v>
      </c>
      <c r="Z1516" s="81"/>
    </row>
    <row r="1517" spans="1:26" x14ac:dyDescent="0.25">
      <c r="A1517" s="66" t="s">
        <v>1087</v>
      </c>
      <c r="B1517" s="66" t="s">
        <v>1806</v>
      </c>
      <c r="C1517" s="67"/>
      <c r="D1517" s="68"/>
      <c r="E1517" s="69"/>
      <c r="F1517" s="70"/>
      <c r="G1517" s="67"/>
      <c r="H1517" s="71"/>
      <c r="I1517" s="72"/>
      <c r="J1517" s="72"/>
      <c r="K1517" s="36"/>
      <c r="L1517" s="79">
        <v>1517</v>
      </c>
      <c r="M1517" s="79"/>
      <c r="N1517" s="74"/>
      <c r="O1517" s="81" t="s">
        <v>2181</v>
      </c>
      <c r="P1517" s="83">
        <v>42919.162615740737</v>
      </c>
      <c r="Q1517" s="81" t="s">
        <v>2369</v>
      </c>
      <c r="R1517" s="81"/>
      <c r="S1517" s="81"/>
      <c r="T1517" s="81" t="s">
        <v>3475</v>
      </c>
      <c r="U1517" s="83">
        <v>42919.162615740737</v>
      </c>
      <c r="V1517" s="85" t="s">
        <v>4949</v>
      </c>
      <c r="W1517" s="81"/>
      <c r="X1517" s="81"/>
      <c r="Y1517" s="84" t="s">
        <v>6949</v>
      </c>
      <c r="Z1517" s="81"/>
    </row>
    <row r="1518" spans="1:26" x14ac:dyDescent="0.25">
      <c r="A1518" s="66" t="s">
        <v>1087</v>
      </c>
      <c r="B1518" s="66" t="s">
        <v>1806</v>
      </c>
      <c r="C1518" s="67"/>
      <c r="D1518" s="68"/>
      <c r="E1518" s="69"/>
      <c r="F1518" s="70"/>
      <c r="G1518" s="67"/>
      <c r="H1518" s="71"/>
      <c r="I1518" s="72"/>
      <c r="J1518" s="72"/>
      <c r="K1518" s="36"/>
      <c r="L1518" s="79">
        <v>1518</v>
      </c>
      <c r="M1518" s="79"/>
      <c r="N1518" s="74"/>
      <c r="O1518" s="81" t="s">
        <v>2181</v>
      </c>
      <c r="P1518" s="83">
        <v>42919.162719907406</v>
      </c>
      <c r="Q1518" s="81" t="s">
        <v>2809</v>
      </c>
      <c r="R1518" s="81"/>
      <c r="S1518" s="81"/>
      <c r="T1518" s="81" t="s">
        <v>3475</v>
      </c>
      <c r="U1518" s="83">
        <v>42919.162719907406</v>
      </c>
      <c r="V1518" s="85" t="s">
        <v>4950</v>
      </c>
      <c r="W1518" s="81"/>
      <c r="X1518" s="81"/>
      <c r="Y1518" s="84" t="s">
        <v>6950</v>
      </c>
      <c r="Z1518" s="81"/>
    </row>
    <row r="1519" spans="1:26" x14ac:dyDescent="0.25">
      <c r="A1519" s="66" t="s">
        <v>1088</v>
      </c>
      <c r="B1519" s="66" t="s">
        <v>1569</v>
      </c>
      <c r="C1519" s="67"/>
      <c r="D1519" s="68"/>
      <c r="E1519" s="69"/>
      <c r="F1519" s="70"/>
      <c r="G1519" s="67"/>
      <c r="H1519" s="71"/>
      <c r="I1519" s="72"/>
      <c r="J1519" s="72"/>
      <c r="K1519" s="36"/>
      <c r="L1519" s="79">
        <v>1519</v>
      </c>
      <c r="M1519" s="79"/>
      <c r="N1519" s="74"/>
      <c r="O1519" s="81" t="s">
        <v>2181</v>
      </c>
      <c r="P1519" s="83">
        <v>42919.162743055553</v>
      </c>
      <c r="Q1519" s="81" t="s">
        <v>2593</v>
      </c>
      <c r="R1519" s="81"/>
      <c r="S1519" s="81"/>
      <c r="T1519" s="81" t="s">
        <v>3475</v>
      </c>
      <c r="U1519" s="83">
        <v>42919.162743055553</v>
      </c>
      <c r="V1519" s="85" t="s">
        <v>4951</v>
      </c>
      <c r="W1519" s="81"/>
      <c r="X1519" s="81"/>
      <c r="Y1519" s="84" t="s">
        <v>6951</v>
      </c>
      <c r="Z1519" s="81"/>
    </row>
    <row r="1520" spans="1:26" x14ac:dyDescent="0.25">
      <c r="A1520" s="66" t="s">
        <v>1089</v>
      </c>
      <c r="B1520" s="66" t="s">
        <v>1089</v>
      </c>
      <c r="C1520" s="67"/>
      <c r="D1520" s="68"/>
      <c r="E1520" s="69"/>
      <c r="F1520" s="70"/>
      <c r="G1520" s="67"/>
      <c r="H1520" s="71"/>
      <c r="I1520" s="72"/>
      <c r="J1520" s="72"/>
      <c r="K1520" s="36"/>
      <c r="L1520" s="79">
        <v>1520</v>
      </c>
      <c r="M1520" s="79"/>
      <c r="N1520" s="74"/>
      <c r="O1520" s="81" t="s">
        <v>179</v>
      </c>
      <c r="P1520" s="83">
        <v>42919.162766203706</v>
      </c>
      <c r="Q1520" s="81" t="s">
        <v>2810</v>
      </c>
      <c r="R1520" s="81"/>
      <c r="S1520" s="81"/>
      <c r="T1520" s="81" t="s">
        <v>3475</v>
      </c>
      <c r="U1520" s="83">
        <v>42919.162766203706</v>
      </c>
      <c r="V1520" s="85" t="s">
        <v>4952</v>
      </c>
      <c r="W1520" s="81"/>
      <c r="X1520" s="81"/>
      <c r="Y1520" s="84" t="s">
        <v>6952</v>
      </c>
      <c r="Z1520" s="81"/>
    </row>
    <row r="1521" spans="1:26" x14ac:dyDescent="0.25">
      <c r="A1521" s="66" t="s">
        <v>1090</v>
      </c>
      <c r="B1521" s="66" t="s">
        <v>1805</v>
      </c>
      <c r="C1521" s="67"/>
      <c r="D1521" s="68"/>
      <c r="E1521" s="69"/>
      <c r="F1521" s="70"/>
      <c r="G1521" s="67"/>
      <c r="H1521" s="71"/>
      <c r="I1521" s="72"/>
      <c r="J1521" s="72"/>
      <c r="K1521" s="36"/>
      <c r="L1521" s="79">
        <v>1521</v>
      </c>
      <c r="M1521" s="79"/>
      <c r="N1521" s="74"/>
      <c r="O1521" s="81" t="s">
        <v>2181</v>
      </c>
      <c r="P1521" s="83">
        <v>42919.151828703703</v>
      </c>
      <c r="Q1521" s="81" t="s">
        <v>2367</v>
      </c>
      <c r="R1521" s="81"/>
      <c r="S1521" s="81"/>
      <c r="T1521" s="81" t="s">
        <v>3547</v>
      </c>
      <c r="U1521" s="83">
        <v>42919.151828703703</v>
      </c>
      <c r="V1521" s="85" t="s">
        <v>4953</v>
      </c>
      <c r="W1521" s="81"/>
      <c r="X1521" s="81"/>
      <c r="Y1521" s="84" t="s">
        <v>6953</v>
      </c>
      <c r="Z1521" s="81"/>
    </row>
    <row r="1522" spans="1:26" x14ac:dyDescent="0.25">
      <c r="A1522" s="66" t="s">
        <v>1091</v>
      </c>
      <c r="B1522" s="66" t="s">
        <v>1805</v>
      </c>
      <c r="C1522" s="67"/>
      <c r="D1522" s="68"/>
      <c r="E1522" s="69"/>
      <c r="F1522" s="70"/>
      <c r="G1522" s="67"/>
      <c r="H1522" s="71"/>
      <c r="I1522" s="72"/>
      <c r="J1522" s="72"/>
      <c r="K1522" s="36"/>
      <c r="L1522" s="79">
        <v>1522</v>
      </c>
      <c r="M1522" s="79"/>
      <c r="N1522" s="74"/>
      <c r="O1522" s="81" t="s">
        <v>2181</v>
      </c>
      <c r="P1522" s="83">
        <v>42919.142951388887</v>
      </c>
      <c r="Q1522" s="81" t="s">
        <v>2367</v>
      </c>
      <c r="R1522" s="81"/>
      <c r="S1522" s="81"/>
      <c r="T1522" s="81" t="s">
        <v>3547</v>
      </c>
      <c r="U1522" s="83">
        <v>42919.142951388887</v>
      </c>
      <c r="V1522" s="85" t="s">
        <v>4954</v>
      </c>
      <c r="W1522" s="81"/>
      <c r="X1522" s="81"/>
      <c r="Y1522" s="84" t="s">
        <v>6954</v>
      </c>
      <c r="Z1522" s="81"/>
    </row>
    <row r="1523" spans="1:26" x14ac:dyDescent="0.25">
      <c r="A1523" s="66" t="s">
        <v>1090</v>
      </c>
      <c r="B1523" s="66" t="s">
        <v>1754</v>
      </c>
      <c r="C1523" s="67"/>
      <c r="D1523" s="68"/>
      <c r="E1523" s="69"/>
      <c r="F1523" s="70"/>
      <c r="G1523" s="67"/>
      <c r="H1523" s="71"/>
      <c r="I1523" s="72"/>
      <c r="J1523" s="72"/>
      <c r="K1523" s="36"/>
      <c r="L1523" s="79">
        <v>1523</v>
      </c>
      <c r="M1523" s="79"/>
      <c r="N1523" s="74"/>
      <c r="O1523" s="81" t="s">
        <v>2181</v>
      </c>
      <c r="P1523" s="83">
        <v>42919.152858796297</v>
      </c>
      <c r="Q1523" s="81" t="s">
        <v>2368</v>
      </c>
      <c r="R1523" s="81"/>
      <c r="S1523" s="81"/>
      <c r="T1523" s="81" t="s">
        <v>3475</v>
      </c>
      <c r="U1523" s="83">
        <v>42919.152858796297</v>
      </c>
      <c r="V1523" s="85" t="s">
        <v>4955</v>
      </c>
      <c r="W1523" s="81"/>
      <c r="X1523" s="81"/>
      <c r="Y1523" s="84" t="s">
        <v>6955</v>
      </c>
      <c r="Z1523" s="81"/>
    </row>
    <row r="1524" spans="1:26" x14ac:dyDescent="0.25">
      <c r="A1524" s="66" t="s">
        <v>1091</v>
      </c>
      <c r="B1524" s="66" t="s">
        <v>1090</v>
      </c>
      <c r="C1524" s="67"/>
      <c r="D1524" s="68"/>
      <c r="E1524" s="69"/>
      <c r="F1524" s="70"/>
      <c r="G1524" s="67"/>
      <c r="H1524" s="71"/>
      <c r="I1524" s="72"/>
      <c r="J1524" s="72"/>
      <c r="K1524" s="36"/>
      <c r="L1524" s="79">
        <v>1524</v>
      </c>
      <c r="M1524" s="79"/>
      <c r="N1524" s="74"/>
      <c r="O1524" s="81" t="s">
        <v>2181</v>
      </c>
      <c r="P1524" s="83">
        <v>42919.162777777776</v>
      </c>
      <c r="Q1524" s="81" t="s">
        <v>2590</v>
      </c>
      <c r="R1524" s="85" t="s">
        <v>3202</v>
      </c>
      <c r="S1524" s="81" t="s">
        <v>3421</v>
      </c>
      <c r="T1524" s="81" t="s">
        <v>3530</v>
      </c>
      <c r="U1524" s="83">
        <v>42919.162777777776</v>
      </c>
      <c r="V1524" s="85" t="s">
        <v>4956</v>
      </c>
      <c r="W1524" s="81"/>
      <c r="X1524" s="81"/>
      <c r="Y1524" s="84" t="s">
        <v>6956</v>
      </c>
      <c r="Z1524" s="81"/>
    </row>
    <row r="1525" spans="1:26" x14ac:dyDescent="0.25">
      <c r="A1525" s="66" t="s">
        <v>1091</v>
      </c>
      <c r="B1525" s="66" t="s">
        <v>1754</v>
      </c>
      <c r="C1525" s="67"/>
      <c r="D1525" s="68"/>
      <c r="E1525" s="69"/>
      <c r="F1525" s="70"/>
      <c r="G1525" s="67"/>
      <c r="H1525" s="71"/>
      <c r="I1525" s="72"/>
      <c r="J1525" s="72"/>
      <c r="K1525" s="36"/>
      <c r="L1525" s="79">
        <v>1525</v>
      </c>
      <c r="M1525" s="79"/>
      <c r="N1525" s="74"/>
      <c r="O1525" s="81" t="s">
        <v>2181</v>
      </c>
      <c r="P1525" s="83">
        <v>42919.155324074076</v>
      </c>
      <c r="Q1525" s="81" t="s">
        <v>2368</v>
      </c>
      <c r="R1525" s="81"/>
      <c r="S1525" s="81"/>
      <c r="T1525" s="81" t="s">
        <v>3475</v>
      </c>
      <c r="U1525" s="83">
        <v>42919.155324074076</v>
      </c>
      <c r="V1525" s="85" t="s">
        <v>4957</v>
      </c>
      <c r="W1525" s="81"/>
      <c r="X1525" s="81"/>
      <c r="Y1525" s="84" t="s">
        <v>6957</v>
      </c>
      <c r="Z1525" s="81"/>
    </row>
    <row r="1526" spans="1:26" x14ac:dyDescent="0.25">
      <c r="A1526" s="66" t="s">
        <v>1092</v>
      </c>
      <c r="B1526" s="66" t="s">
        <v>1646</v>
      </c>
      <c r="C1526" s="67"/>
      <c r="D1526" s="68"/>
      <c r="E1526" s="69"/>
      <c r="F1526" s="70"/>
      <c r="G1526" s="67"/>
      <c r="H1526" s="71"/>
      <c r="I1526" s="72"/>
      <c r="J1526" s="72"/>
      <c r="K1526" s="36"/>
      <c r="L1526" s="79">
        <v>1526</v>
      </c>
      <c r="M1526" s="79"/>
      <c r="N1526" s="74"/>
      <c r="O1526" s="81" t="s">
        <v>2181</v>
      </c>
      <c r="P1526" s="83">
        <v>42919.139525462961</v>
      </c>
      <c r="Q1526" s="81" t="s">
        <v>2221</v>
      </c>
      <c r="R1526" s="81"/>
      <c r="S1526" s="81"/>
      <c r="T1526" s="81" t="s">
        <v>3496</v>
      </c>
      <c r="U1526" s="83">
        <v>42919.139525462961</v>
      </c>
      <c r="V1526" s="85" t="s">
        <v>4958</v>
      </c>
      <c r="W1526" s="81"/>
      <c r="X1526" s="81"/>
      <c r="Y1526" s="84" t="s">
        <v>6958</v>
      </c>
      <c r="Z1526" s="81"/>
    </row>
    <row r="1527" spans="1:26" x14ac:dyDescent="0.25">
      <c r="A1527" s="66" t="s">
        <v>1092</v>
      </c>
      <c r="B1527" s="66" t="s">
        <v>1646</v>
      </c>
      <c r="C1527" s="67"/>
      <c r="D1527" s="68"/>
      <c r="E1527" s="69"/>
      <c r="F1527" s="70"/>
      <c r="G1527" s="67"/>
      <c r="H1527" s="71"/>
      <c r="I1527" s="72"/>
      <c r="J1527" s="72"/>
      <c r="K1527" s="36"/>
      <c r="L1527" s="79">
        <v>1527</v>
      </c>
      <c r="M1527" s="79"/>
      <c r="N1527" s="74"/>
      <c r="O1527" s="81" t="s">
        <v>2181</v>
      </c>
      <c r="P1527" s="83">
        <v>42919.142164351855</v>
      </c>
      <c r="Q1527" s="81" t="s">
        <v>2351</v>
      </c>
      <c r="R1527" s="81"/>
      <c r="S1527" s="81"/>
      <c r="T1527" s="81" t="s">
        <v>3496</v>
      </c>
      <c r="U1527" s="83">
        <v>42919.142164351855</v>
      </c>
      <c r="V1527" s="85" t="s">
        <v>4959</v>
      </c>
      <c r="W1527" s="81"/>
      <c r="X1527" s="81"/>
      <c r="Y1527" s="84" t="s">
        <v>6959</v>
      </c>
      <c r="Z1527" s="81"/>
    </row>
    <row r="1528" spans="1:26" x14ac:dyDescent="0.25">
      <c r="A1528" s="66" t="s">
        <v>1092</v>
      </c>
      <c r="B1528" s="66" t="s">
        <v>1253</v>
      </c>
      <c r="C1528" s="67"/>
      <c r="D1528" s="68"/>
      <c r="E1528" s="69"/>
      <c r="F1528" s="70"/>
      <c r="G1528" s="67"/>
      <c r="H1528" s="71"/>
      <c r="I1528" s="72"/>
      <c r="J1528" s="72"/>
      <c r="K1528" s="36"/>
      <c r="L1528" s="79">
        <v>1528</v>
      </c>
      <c r="M1528" s="79"/>
      <c r="N1528" s="74"/>
      <c r="O1528" s="81" t="s">
        <v>2181</v>
      </c>
      <c r="P1528" s="83">
        <v>42919.162812499999</v>
      </c>
      <c r="Q1528" s="81" t="s">
        <v>2756</v>
      </c>
      <c r="R1528" s="81"/>
      <c r="S1528" s="81"/>
      <c r="T1528" s="81" t="s">
        <v>3475</v>
      </c>
      <c r="U1528" s="83">
        <v>42919.162812499999</v>
      </c>
      <c r="V1528" s="85" t="s">
        <v>4960</v>
      </c>
      <c r="W1528" s="81"/>
      <c r="X1528" s="81"/>
      <c r="Y1528" s="84" t="s">
        <v>6960</v>
      </c>
      <c r="Z1528" s="81"/>
    </row>
    <row r="1529" spans="1:26" x14ac:dyDescent="0.25">
      <c r="A1529" s="66" t="s">
        <v>1093</v>
      </c>
      <c r="B1529" s="66" t="s">
        <v>1569</v>
      </c>
      <c r="C1529" s="67"/>
      <c r="D1529" s="68"/>
      <c r="E1529" s="69"/>
      <c r="F1529" s="70"/>
      <c r="G1529" s="67"/>
      <c r="H1529" s="71"/>
      <c r="I1529" s="72"/>
      <c r="J1529" s="72"/>
      <c r="K1529" s="36"/>
      <c r="L1529" s="79">
        <v>1529</v>
      </c>
      <c r="M1529" s="79"/>
      <c r="N1529" s="74"/>
      <c r="O1529" s="81" t="s">
        <v>2181</v>
      </c>
      <c r="P1529" s="83">
        <v>42919.162905092591</v>
      </c>
      <c r="Q1529" s="81" t="s">
        <v>2593</v>
      </c>
      <c r="R1529" s="81"/>
      <c r="S1529" s="81"/>
      <c r="T1529" s="81" t="s">
        <v>3475</v>
      </c>
      <c r="U1529" s="83">
        <v>42919.162905092591</v>
      </c>
      <c r="V1529" s="85" t="s">
        <v>4961</v>
      </c>
      <c r="W1529" s="81"/>
      <c r="X1529" s="81"/>
      <c r="Y1529" s="84" t="s">
        <v>6961</v>
      </c>
      <c r="Z1529" s="81"/>
    </row>
    <row r="1530" spans="1:26" x14ac:dyDescent="0.25">
      <c r="A1530" s="66" t="s">
        <v>1094</v>
      </c>
      <c r="B1530" s="66" t="s">
        <v>1094</v>
      </c>
      <c r="C1530" s="67"/>
      <c r="D1530" s="68"/>
      <c r="E1530" s="69"/>
      <c r="F1530" s="70"/>
      <c r="G1530" s="67"/>
      <c r="H1530" s="71"/>
      <c r="I1530" s="72"/>
      <c r="J1530" s="72"/>
      <c r="K1530" s="36"/>
      <c r="L1530" s="79">
        <v>1530</v>
      </c>
      <c r="M1530" s="79"/>
      <c r="N1530" s="74"/>
      <c r="O1530" s="81" t="s">
        <v>179</v>
      </c>
      <c r="P1530" s="83">
        <v>42919.15457175926</v>
      </c>
      <c r="Q1530" s="81" t="s">
        <v>2811</v>
      </c>
      <c r="R1530" s="81"/>
      <c r="S1530" s="81"/>
      <c r="T1530" s="81" t="s">
        <v>3684</v>
      </c>
      <c r="U1530" s="83">
        <v>42919.15457175926</v>
      </c>
      <c r="V1530" s="85" t="s">
        <v>4962</v>
      </c>
      <c r="W1530" s="81"/>
      <c r="X1530" s="81"/>
      <c r="Y1530" s="84" t="s">
        <v>6962</v>
      </c>
      <c r="Z1530" s="81"/>
    </row>
    <row r="1531" spans="1:26" x14ac:dyDescent="0.25">
      <c r="A1531" s="66" t="s">
        <v>1095</v>
      </c>
      <c r="B1531" s="66" t="s">
        <v>1094</v>
      </c>
      <c r="C1531" s="67"/>
      <c r="D1531" s="68"/>
      <c r="E1531" s="69"/>
      <c r="F1531" s="70"/>
      <c r="G1531" s="67"/>
      <c r="H1531" s="71"/>
      <c r="I1531" s="72"/>
      <c r="J1531" s="72"/>
      <c r="K1531" s="36"/>
      <c r="L1531" s="79">
        <v>1531</v>
      </c>
      <c r="M1531" s="79"/>
      <c r="N1531" s="74"/>
      <c r="O1531" s="81" t="s">
        <v>2181</v>
      </c>
      <c r="P1531" s="83">
        <v>42919.162905092591</v>
      </c>
      <c r="Q1531" s="81" t="s">
        <v>2812</v>
      </c>
      <c r="R1531" s="81"/>
      <c r="S1531" s="81"/>
      <c r="T1531" s="81" t="s">
        <v>3684</v>
      </c>
      <c r="U1531" s="83">
        <v>42919.162905092591</v>
      </c>
      <c r="V1531" s="85" t="s">
        <v>4963</v>
      </c>
      <c r="W1531" s="81"/>
      <c r="X1531" s="81"/>
      <c r="Y1531" s="84" t="s">
        <v>6963</v>
      </c>
      <c r="Z1531" s="81"/>
    </row>
    <row r="1532" spans="1:26" x14ac:dyDescent="0.25">
      <c r="A1532" s="66" t="s">
        <v>1096</v>
      </c>
      <c r="B1532" s="66" t="s">
        <v>1416</v>
      </c>
      <c r="C1532" s="67"/>
      <c r="D1532" s="68"/>
      <c r="E1532" s="69"/>
      <c r="F1532" s="70"/>
      <c r="G1532" s="67"/>
      <c r="H1532" s="71"/>
      <c r="I1532" s="72"/>
      <c r="J1532" s="72"/>
      <c r="K1532" s="36"/>
      <c r="L1532" s="79">
        <v>1532</v>
      </c>
      <c r="M1532" s="79"/>
      <c r="N1532" s="74"/>
      <c r="O1532" s="81" t="s">
        <v>2181</v>
      </c>
      <c r="P1532" s="83">
        <v>42919.162951388891</v>
      </c>
      <c r="Q1532" s="81" t="s">
        <v>2813</v>
      </c>
      <c r="R1532" s="85" t="s">
        <v>3318</v>
      </c>
      <c r="S1532" s="81" t="s">
        <v>3458</v>
      </c>
      <c r="T1532" s="81" t="s">
        <v>3685</v>
      </c>
      <c r="U1532" s="83">
        <v>42919.162951388891</v>
      </c>
      <c r="V1532" s="85" t="s">
        <v>4964</v>
      </c>
      <c r="W1532" s="81"/>
      <c r="X1532" s="81"/>
      <c r="Y1532" s="84" t="s">
        <v>6964</v>
      </c>
      <c r="Z1532" s="81"/>
    </row>
    <row r="1533" spans="1:26" x14ac:dyDescent="0.25">
      <c r="A1533" s="66" t="s">
        <v>1097</v>
      </c>
      <c r="B1533" s="66" t="s">
        <v>2052</v>
      </c>
      <c r="C1533" s="67"/>
      <c r="D1533" s="68"/>
      <c r="E1533" s="69"/>
      <c r="F1533" s="70"/>
      <c r="G1533" s="67"/>
      <c r="H1533" s="71"/>
      <c r="I1533" s="72"/>
      <c r="J1533" s="72"/>
      <c r="K1533" s="36"/>
      <c r="L1533" s="79">
        <v>1533</v>
      </c>
      <c r="M1533" s="79"/>
      <c r="N1533" s="74"/>
      <c r="O1533" s="81" t="s">
        <v>2181</v>
      </c>
      <c r="P1533" s="83">
        <v>42919.162962962961</v>
      </c>
      <c r="Q1533" s="81" t="s">
        <v>2814</v>
      </c>
      <c r="R1533" s="81"/>
      <c r="S1533" s="81"/>
      <c r="T1533" s="81" t="s">
        <v>3475</v>
      </c>
      <c r="U1533" s="83">
        <v>42919.162962962961</v>
      </c>
      <c r="V1533" s="85" t="s">
        <v>4965</v>
      </c>
      <c r="W1533" s="81"/>
      <c r="X1533" s="81"/>
      <c r="Y1533" s="84" t="s">
        <v>6965</v>
      </c>
      <c r="Z1533" s="81"/>
    </row>
    <row r="1534" spans="1:26" x14ac:dyDescent="0.25">
      <c r="A1534" s="66" t="s">
        <v>1098</v>
      </c>
      <c r="B1534" s="66" t="s">
        <v>1098</v>
      </c>
      <c r="C1534" s="67"/>
      <c r="D1534" s="68"/>
      <c r="E1534" s="69"/>
      <c r="F1534" s="70"/>
      <c r="G1534" s="67"/>
      <c r="H1534" s="71"/>
      <c r="I1534" s="72"/>
      <c r="J1534" s="72"/>
      <c r="K1534" s="36"/>
      <c r="L1534" s="79">
        <v>1534</v>
      </c>
      <c r="M1534" s="79"/>
      <c r="N1534" s="74"/>
      <c r="O1534" s="81" t="s">
        <v>179</v>
      </c>
      <c r="P1534" s="83">
        <v>42919.162997685184</v>
      </c>
      <c r="Q1534" s="81" t="s">
        <v>2815</v>
      </c>
      <c r="R1534" s="85" t="s">
        <v>3319</v>
      </c>
      <c r="S1534" s="81" t="s">
        <v>3422</v>
      </c>
      <c r="T1534" s="81" t="s">
        <v>3686</v>
      </c>
      <c r="U1534" s="83">
        <v>42919.162997685184</v>
      </c>
      <c r="V1534" s="85" t="s">
        <v>4966</v>
      </c>
      <c r="W1534" s="81"/>
      <c r="X1534" s="81"/>
      <c r="Y1534" s="84" t="s">
        <v>6966</v>
      </c>
      <c r="Z1534" s="81"/>
    </row>
    <row r="1535" spans="1:26" x14ac:dyDescent="0.25">
      <c r="A1535" s="66" t="s">
        <v>1099</v>
      </c>
      <c r="B1535" s="66" t="s">
        <v>1099</v>
      </c>
      <c r="C1535" s="67"/>
      <c r="D1535" s="68"/>
      <c r="E1535" s="69"/>
      <c r="F1535" s="70"/>
      <c r="G1535" s="67"/>
      <c r="H1535" s="71"/>
      <c r="I1535" s="72"/>
      <c r="J1535" s="72"/>
      <c r="K1535" s="36"/>
      <c r="L1535" s="79">
        <v>1535</v>
      </c>
      <c r="M1535" s="79"/>
      <c r="N1535" s="74"/>
      <c r="O1535" s="81" t="s">
        <v>179</v>
      </c>
      <c r="P1535" s="83">
        <v>42919.158356481479</v>
      </c>
      <c r="Q1535" s="81" t="s">
        <v>2816</v>
      </c>
      <c r="R1535" s="85" t="s">
        <v>3320</v>
      </c>
      <c r="S1535" s="81" t="s">
        <v>3412</v>
      </c>
      <c r="T1535" s="81" t="s">
        <v>3659</v>
      </c>
      <c r="U1535" s="83">
        <v>42919.158356481479</v>
      </c>
      <c r="V1535" s="85" t="s">
        <v>4967</v>
      </c>
      <c r="W1535" s="81"/>
      <c r="X1535" s="81"/>
      <c r="Y1535" s="84" t="s">
        <v>6967</v>
      </c>
      <c r="Z1535" s="81"/>
    </row>
    <row r="1536" spans="1:26" x14ac:dyDescent="0.25">
      <c r="A1536" s="66" t="s">
        <v>1100</v>
      </c>
      <c r="B1536" s="66" t="s">
        <v>1099</v>
      </c>
      <c r="C1536" s="67"/>
      <c r="D1536" s="68"/>
      <c r="E1536" s="69"/>
      <c r="F1536" s="70"/>
      <c r="G1536" s="67"/>
      <c r="H1536" s="71"/>
      <c r="I1536" s="72"/>
      <c r="J1536" s="72"/>
      <c r="K1536" s="36"/>
      <c r="L1536" s="79">
        <v>1536</v>
      </c>
      <c r="M1536" s="79"/>
      <c r="N1536" s="74"/>
      <c r="O1536" s="81" t="s">
        <v>2181</v>
      </c>
      <c r="P1536" s="83">
        <v>42919.16300925926</v>
      </c>
      <c r="Q1536" s="81" t="s">
        <v>2726</v>
      </c>
      <c r="R1536" s="81"/>
      <c r="S1536" s="81"/>
      <c r="T1536" s="81" t="s">
        <v>3659</v>
      </c>
      <c r="U1536" s="83">
        <v>42919.16300925926</v>
      </c>
      <c r="V1536" s="85" t="s">
        <v>4968</v>
      </c>
      <c r="W1536" s="81"/>
      <c r="X1536" s="81"/>
      <c r="Y1536" s="84" t="s">
        <v>6968</v>
      </c>
      <c r="Z1536" s="81"/>
    </row>
    <row r="1537" spans="1:26" x14ac:dyDescent="0.25">
      <c r="A1537" s="66" t="s">
        <v>1101</v>
      </c>
      <c r="B1537" s="66" t="s">
        <v>2053</v>
      </c>
      <c r="C1537" s="67"/>
      <c r="D1537" s="68"/>
      <c r="E1537" s="69"/>
      <c r="F1537" s="70"/>
      <c r="G1537" s="67"/>
      <c r="H1537" s="71"/>
      <c r="I1537" s="72"/>
      <c r="J1537" s="72"/>
      <c r="K1537" s="36"/>
      <c r="L1537" s="79">
        <v>1537</v>
      </c>
      <c r="M1537" s="79"/>
      <c r="N1537" s="74"/>
      <c r="O1537" s="81" t="s">
        <v>2181</v>
      </c>
      <c r="P1537" s="83">
        <v>42919.16302083333</v>
      </c>
      <c r="Q1537" s="81" t="s">
        <v>2817</v>
      </c>
      <c r="R1537" s="81"/>
      <c r="S1537" s="81"/>
      <c r="T1537" s="81" t="s">
        <v>3475</v>
      </c>
      <c r="U1537" s="83">
        <v>42919.16302083333</v>
      </c>
      <c r="V1537" s="85" t="s">
        <v>4969</v>
      </c>
      <c r="W1537" s="81"/>
      <c r="X1537" s="81"/>
      <c r="Y1537" s="84" t="s">
        <v>6969</v>
      </c>
      <c r="Z1537" s="81"/>
    </row>
    <row r="1538" spans="1:26" x14ac:dyDescent="0.25">
      <c r="A1538" s="66" t="s">
        <v>1101</v>
      </c>
      <c r="B1538" s="66" t="s">
        <v>1587</v>
      </c>
      <c r="C1538" s="67"/>
      <c r="D1538" s="68"/>
      <c r="E1538" s="69"/>
      <c r="F1538" s="70"/>
      <c r="G1538" s="67"/>
      <c r="H1538" s="71"/>
      <c r="I1538" s="72"/>
      <c r="J1538" s="72"/>
      <c r="K1538" s="36"/>
      <c r="L1538" s="79">
        <v>1538</v>
      </c>
      <c r="M1538" s="79"/>
      <c r="N1538" s="74"/>
      <c r="O1538" s="81" t="s">
        <v>2181</v>
      </c>
      <c r="P1538" s="83">
        <v>42919.16302083333</v>
      </c>
      <c r="Q1538" s="81" t="s">
        <v>2817</v>
      </c>
      <c r="R1538" s="81"/>
      <c r="S1538" s="81"/>
      <c r="T1538" s="81" t="s">
        <v>3475</v>
      </c>
      <c r="U1538" s="83">
        <v>42919.16302083333</v>
      </c>
      <c r="V1538" s="85" t="s">
        <v>4969</v>
      </c>
      <c r="W1538" s="81"/>
      <c r="X1538" s="81"/>
      <c r="Y1538" s="84" t="s">
        <v>6969</v>
      </c>
      <c r="Z1538" s="81"/>
    </row>
    <row r="1539" spans="1:26" x14ac:dyDescent="0.25">
      <c r="A1539" s="66" t="s">
        <v>1102</v>
      </c>
      <c r="B1539" s="66" t="s">
        <v>1753</v>
      </c>
      <c r="C1539" s="67"/>
      <c r="D1539" s="68"/>
      <c r="E1539" s="69"/>
      <c r="F1539" s="70"/>
      <c r="G1539" s="67"/>
      <c r="H1539" s="71"/>
      <c r="I1539" s="72"/>
      <c r="J1539" s="72"/>
      <c r="K1539" s="36"/>
      <c r="L1539" s="79">
        <v>1539</v>
      </c>
      <c r="M1539" s="79"/>
      <c r="N1539" s="74"/>
      <c r="O1539" s="81" t="s">
        <v>2181</v>
      </c>
      <c r="P1539" s="83">
        <v>42919.16302083333</v>
      </c>
      <c r="Q1539" s="81" t="s">
        <v>2284</v>
      </c>
      <c r="R1539" s="81"/>
      <c r="S1539" s="81"/>
      <c r="T1539" s="81" t="s">
        <v>3519</v>
      </c>
      <c r="U1539" s="83">
        <v>42919.16302083333</v>
      </c>
      <c r="V1539" s="85" t="s">
        <v>4970</v>
      </c>
      <c r="W1539" s="81"/>
      <c r="X1539" s="81"/>
      <c r="Y1539" s="84" t="s">
        <v>6970</v>
      </c>
      <c r="Z1539" s="81"/>
    </row>
    <row r="1540" spans="1:26" x14ac:dyDescent="0.25">
      <c r="A1540" s="66" t="s">
        <v>1103</v>
      </c>
      <c r="B1540" s="66" t="s">
        <v>734</v>
      </c>
      <c r="C1540" s="67"/>
      <c r="D1540" s="68"/>
      <c r="E1540" s="69"/>
      <c r="F1540" s="70"/>
      <c r="G1540" s="67"/>
      <c r="H1540" s="71"/>
      <c r="I1540" s="72"/>
      <c r="J1540" s="72"/>
      <c r="K1540" s="36"/>
      <c r="L1540" s="79">
        <v>1540</v>
      </c>
      <c r="M1540" s="79"/>
      <c r="N1540" s="74"/>
      <c r="O1540" s="81" t="s">
        <v>2181</v>
      </c>
      <c r="P1540" s="83">
        <v>42919.16302083333</v>
      </c>
      <c r="Q1540" s="81" t="s">
        <v>2226</v>
      </c>
      <c r="R1540" s="81"/>
      <c r="S1540" s="81"/>
      <c r="T1540" s="81" t="s">
        <v>3498</v>
      </c>
      <c r="U1540" s="83">
        <v>42919.16302083333</v>
      </c>
      <c r="V1540" s="85" t="s">
        <v>4971</v>
      </c>
      <c r="W1540" s="81"/>
      <c r="X1540" s="81"/>
      <c r="Y1540" s="84" t="s">
        <v>6971</v>
      </c>
      <c r="Z1540" s="81"/>
    </row>
    <row r="1541" spans="1:26" x14ac:dyDescent="0.25">
      <c r="A1541" s="66" t="s">
        <v>1104</v>
      </c>
      <c r="B1541" s="66" t="s">
        <v>1668</v>
      </c>
      <c r="C1541" s="67"/>
      <c r="D1541" s="68"/>
      <c r="E1541" s="69"/>
      <c r="F1541" s="70"/>
      <c r="G1541" s="67"/>
      <c r="H1541" s="71"/>
      <c r="I1541" s="72"/>
      <c r="J1541" s="72"/>
      <c r="K1541" s="36"/>
      <c r="L1541" s="79">
        <v>1541</v>
      </c>
      <c r="M1541" s="79"/>
      <c r="N1541" s="74"/>
      <c r="O1541" s="81" t="s">
        <v>2181</v>
      </c>
      <c r="P1541" s="83">
        <v>42919.163043981483</v>
      </c>
      <c r="Q1541" s="81" t="s">
        <v>2259</v>
      </c>
      <c r="R1541" s="81"/>
      <c r="S1541" s="81"/>
      <c r="T1541" s="81" t="s">
        <v>3512</v>
      </c>
      <c r="U1541" s="83">
        <v>42919.163043981483</v>
      </c>
      <c r="V1541" s="85" t="s">
        <v>4972</v>
      </c>
      <c r="W1541" s="81"/>
      <c r="X1541" s="81"/>
      <c r="Y1541" s="84" t="s">
        <v>6972</v>
      </c>
      <c r="Z1541" s="81"/>
    </row>
    <row r="1542" spans="1:26" x14ac:dyDescent="0.25">
      <c r="A1542" s="66" t="s">
        <v>1104</v>
      </c>
      <c r="B1542" s="66" t="s">
        <v>1728</v>
      </c>
      <c r="C1542" s="67"/>
      <c r="D1542" s="68"/>
      <c r="E1542" s="69"/>
      <c r="F1542" s="70"/>
      <c r="G1542" s="67"/>
      <c r="H1542" s="71"/>
      <c r="I1542" s="72"/>
      <c r="J1542" s="72"/>
      <c r="K1542" s="36"/>
      <c r="L1542" s="79">
        <v>1542</v>
      </c>
      <c r="M1542" s="79"/>
      <c r="N1542" s="74"/>
      <c r="O1542" s="81" t="s">
        <v>2181</v>
      </c>
      <c r="P1542" s="83">
        <v>42919.163043981483</v>
      </c>
      <c r="Q1542" s="81" t="s">
        <v>2259</v>
      </c>
      <c r="R1542" s="81"/>
      <c r="S1542" s="81"/>
      <c r="T1542" s="81" t="s">
        <v>3512</v>
      </c>
      <c r="U1542" s="83">
        <v>42919.163043981483</v>
      </c>
      <c r="V1542" s="85" t="s">
        <v>4972</v>
      </c>
      <c r="W1542" s="81"/>
      <c r="X1542" s="81"/>
      <c r="Y1542" s="84" t="s">
        <v>6972</v>
      </c>
      <c r="Z1542" s="81"/>
    </row>
    <row r="1543" spans="1:26" x14ac:dyDescent="0.25">
      <c r="A1543" s="66" t="s">
        <v>1105</v>
      </c>
      <c r="B1543" s="66" t="s">
        <v>1105</v>
      </c>
      <c r="C1543" s="67"/>
      <c r="D1543" s="68"/>
      <c r="E1543" s="69"/>
      <c r="F1543" s="70"/>
      <c r="G1543" s="67"/>
      <c r="H1543" s="71"/>
      <c r="I1543" s="72"/>
      <c r="J1543" s="72"/>
      <c r="K1543" s="36"/>
      <c r="L1543" s="79">
        <v>1543</v>
      </c>
      <c r="M1543" s="79"/>
      <c r="N1543" s="74"/>
      <c r="O1543" s="81" t="s">
        <v>179</v>
      </c>
      <c r="P1543" s="83">
        <v>42919.144212962965</v>
      </c>
      <c r="Q1543" s="81" t="s">
        <v>2818</v>
      </c>
      <c r="R1543" s="85" t="s">
        <v>3321</v>
      </c>
      <c r="S1543" s="81" t="s">
        <v>3412</v>
      </c>
      <c r="T1543" s="81" t="s">
        <v>3580</v>
      </c>
      <c r="U1543" s="83">
        <v>42919.144212962965</v>
      </c>
      <c r="V1543" s="85" t="s">
        <v>4973</v>
      </c>
      <c r="W1543" s="81"/>
      <c r="X1543" s="81"/>
      <c r="Y1543" s="84" t="s">
        <v>6973</v>
      </c>
      <c r="Z1543" s="81"/>
    </row>
    <row r="1544" spans="1:26" x14ac:dyDescent="0.25">
      <c r="A1544" s="66" t="s">
        <v>1106</v>
      </c>
      <c r="B1544" s="66" t="s">
        <v>1105</v>
      </c>
      <c r="C1544" s="67"/>
      <c r="D1544" s="68"/>
      <c r="E1544" s="69"/>
      <c r="F1544" s="70"/>
      <c r="G1544" s="67"/>
      <c r="H1544" s="71"/>
      <c r="I1544" s="72"/>
      <c r="J1544" s="72"/>
      <c r="K1544" s="36"/>
      <c r="L1544" s="79">
        <v>1544</v>
      </c>
      <c r="M1544" s="79"/>
      <c r="N1544" s="74"/>
      <c r="O1544" s="81" t="s">
        <v>2181</v>
      </c>
      <c r="P1544" s="83">
        <v>42919.147824074076</v>
      </c>
      <c r="Q1544" s="81" t="s">
        <v>2487</v>
      </c>
      <c r="R1544" s="81"/>
      <c r="S1544" s="81"/>
      <c r="T1544" s="81" t="s">
        <v>3580</v>
      </c>
      <c r="U1544" s="83">
        <v>42919.147824074076</v>
      </c>
      <c r="V1544" s="85" t="s">
        <v>4974</v>
      </c>
      <c r="W1544" s="81"/>
      <c r="X1544" s="81"/>
      <c r="Y1544" s="84" t="s">
        <v>6974</v>
      </c>
      <c r="Z1544" s="81"/>
    </row>
    <row r="1545" spans="1:26" x14ac:dyDescent="0.25">
      <c r="A1545" s="66" t="s">
        <v>1106</v>
      </c>
      <c r="B1545" s="66" t="s">
        <v>1664</v>
      </c>
      <c r="C1545" s="67"/>
      <c r="D1545" s="68"/>
      <c r="E1545" s="69"/>
      <c r="F1545" s="70"/>
      <c r="G1545" s="67"/>
      <c r="H1545" s="71"/>
      <c r="I1545" s="72"/>
      <c r="J1545" s="72"/>
      <c r="K1545" s="36"/>
      <c r="L1545" s="79">
        <v>1545</v>
      </c>
      <c r="M1545" s="79"/>
      <c r="N1545" s="74"/>
      <c r="O1545" s="81" t="s">
        <v>2181</v>
      </c>
      <c r="P1545" s="83">
        <v>42919.15</v>
      </c>
      <c r="Q1545" s="81" t="s">
        <v>2184</v>
      </c>
      <c r="R1545" s="81"/>
      <c r="S1545" s="81"/>
      <c r="T1545" s="81" t="s">
        <v>3476</v>
      </c>
      <c r="U1545" s="83">
        <v>42919.15</v>
      </c>
      <c r="V1545" s="85" t="s">
        <v>4975</v>
      </c>
      <c r="W1545" s="81"/>
      <c r="X1545" s="81"/>
      <c r="Y1545" s="84" t="s">
        <v>6975</v>
      </c>
      <c r="Z1545" s="81"/>
    </row>
    <row r="1546" spans="1:26" x14ac:dyDescent="0.25">
      <c r="A1546" s="66" t="s">
        <v>1106</v>
      </c>
      <c r="B1546" s="66" t="s">
        <v>1590</v>
      </c>
      <c r="C1546" s="67"/>
      <c r="D1546" s="68"/>
      <c r="E1546" s="69"/>
      <c r="F1546" s="70"/>
      <c r="G1546" s="67"/>
      <c r="H1546" s="71"/>
      <c r="I1546" s="72"/>
      <c r="J1546" s="72"/>
      <c r="K1546" s="36"/>
      <c r="L1546" s="79">
        <v>1546</v>
      </c>
      <c r="M1546" s="79"/>
      <c r="N1546" s="74"/>
      <c r="O1546" s="81" t="s">
        <v>2181</v>
      </c>
      <c r="P1546" s="83">
        <v>42919.163043981483</v>
      </c>
      <c r="Q1546" s="81" t="s">
        <v>2670</v>
      </c>
      <c r="R1546" s="85" t="s">
        <v>3283</v>
      </c>
      <c r="S1546" s="81" t="s">
        <v>3425</v>
      </c>
      <c r="T1546" s="81" t="s">
        <v>3475</v>
      </c>
      <c r="U1546" s="83">
        <v>42919.163043981483</v>
      </c>
      <c r="V1546" s="85" t="s">
        <v>4976</v>
      </c>
      <c r="W1546" s="81"/>
      <c r="X1546" s="81"/>
      <c r="Y1546" s="84" t="s">
        <v>6976</v>
      </c>
      <c r="Z1546" s="81"/>
    </row>
    <row r="1547" spans="1:26" x14ac:dyDescent="0.25">
      <c r="A1547" s="66" t="s">
        <v>1107</v>
      </c>
      <c r="B1547" s="66" t="s">
        <v>2054</v>
      </c>
      <c r="C1547" s="67"/>
      <c r="D1547" s="68"/>
      <c r="E1547" s="69"/>
      <c r="F1547" s="70"/>
      <c r="G1547" s="67"/>
      <c r="H1547" s="71"/>
      <c r="I1547" s="72"/>
      <c r="J1547" s="72"/>
      <c r="K1547" s="36"/>
      <c r="L1547" s="79">
        <v>1547</v>
      </c>
      <c r="M1547" s="79"/>
      <c r="N1547" s="74"/>
      <c r="O1547" s="81" t="s">
        <v>2181</v>
      </c>
      <c r="P1547" s="83">
        <v>42919.158958333333</v>
      </c>
      <c r="Q1547" s="81" t="s">
        <v>2819</v>
      </c>
      <c r="R1547" s="81"/>
      <c r="S1547" s="81"/>
      <c r="T1547" s="81" t="s">
        <v>3475</v>
      </c>
      <c r="U1547" s="83">
        <v>42919.158958333333</v>
      </c>
      <c r="V1547" s="85" t="s">
        <v>4977</v>
      </c>
      <c r="W1547" s="81"/>
      <c r="X1547" s="81"/>
      <c r="Y1547" s="84" t="s">
        <v>6977</v>
      </c>
      <c r="Z1547" s="81"/>
    </row>
    <row r="1548" spans="1:26" x14ac:dyDescent="0.25">
      <c r="A1548" s="66" t="s">
        <v>1108</v>
      </c>
      <c r="B1548" s="66" t="s">
        <v>2054</v>
      </c>
      <c r="C1548" s="67"/>
      <c r="D1548" s="68"/>
      <c r="E1548" s="69"/>
      <c r="F1548" s="70"/>
      <c r="G1548" s="67"/>
      <c r="H1548" s="71"/>
      <c r="I1548" s="72"/>
      <c r="J1548" s="72"/>
      <c r="K1548" s="36"/>
      <c r="L1548" s="79">
        <v>1548</v>
      </c>
      <c r="M1548" s="79"/>
      <c r="N1548" s="74"/>
      <c r="O1548" s="81" t="s">
        <v>2181</v>
      </c>
      <c r="P1548" s="83">
        <v>42919.158750000002</v>
      </c>
      <c r="Q1548" s="81" t="s">
        <v>2820</v>
      </c>
      <c r="R1548" s="85" t="s">
        <v>3322</v>
      </c>
      <c r="S1548" s="81" t="s">
        <v>3412</v>
      </c>
      <c r="T1548" s="81" t="s">
        <v>3475</v>
      </c>
      <c r="U1548" s="83">
        <v>42919.158750000002</v>
      </c>
      <c r="V1548" s="85" t="s">
        <v>4978</v>
      </c>
      <c r="W1548" s="81"/>
      <c r="X1548" s="81"/>
      <c r="Y1548" s="84" t="s">
        <v>6978</v>
      </c>
      <c r="Z1548" s="81"/>
    </row>
    <row r="1549" spans="1:26" x14ac:dyDescent="0.25">
      <c r="A1549" s="66" t="s">
        <v>1107</v>
      </c>
      <c r="B1549" s="66" t="s">
        <v>2055</v>
      </c>
      <c r="C1549" s="67"/>
      <c r="D1549" s="68"/>
      <c r="E1549" s="69"/>
      <c r="F1549" s="70"/>
      <c r="G1549" s="67"/>
      <c r="H1549" s="71"/>
      <c r="I1549" s="72"/>
      <c r="J1549" s="72"/>
      <c r="K1549" s="36"/>
      <c r="L1549" s="79">
        <v>1549</v>
      </c>
      <c r="M1549" s="79"/>
      <c r="N1549" s="74"/>
      <c r="O1549" s="81" t="s">
        <v>2181</v>
      </c>
      <c r="P1549" s="83">
        <v>42919.158958333333</v>
      </c>
      <c r="Q1549" s="81" t="s">
        <v>2819</v>
      </c>
      <c r="R1549" s="81"/>
      <c r="S1549" s="81"/>
      <c r="T1549" s="81" t="s">
        <v>3475</v>
      </c>
      <c r="U1549" s="83">
        <v>42919.158958333333</v>
      </c>
      <c r="V1549" s="85" t="s">
        <v>4977</v>
      </c>
      <c r="W1549" s="81"/>
      <c r="X1549" s="81"/>
      <c r="Y1549" s="84" t="s">
        <v>6977</v>
      </c>
      <c r="Z1549" s="81"/>
    </row>
    <row r="1550" spans="1:26" x14ac:dyDescent="0.25">
      <c r="A1550" s="66" t="s">
        <v>1108</v>
      </c>
      <c r="B1550" s="66" t="s">
        <v>2055</v>
      </c>
      <c r="C1550" s="67"/>
      <c r="D1550" s="68"/>
      <c r="E1550" s="69"/>
      <c r="F1550" s="70"/>
      <c r="G1550" s="67"/>
      <c r="H1550" s="71"/>
      <c r="I1550" s="72"/>
      <c r="J1550" s="72"/>
      <c r="K1550" s="36"/>
      <c r="L1550" s="79">
        <v>1550</v>
      </c>
      <c r="M1550" s="79"/>
      <c r="N1550" s="74"/>
      <c r="O1550" s="81" t="s">
        <v>2181</v>
      </c>
      <c r="P1550" s="83">
        <v>42919.158750000002</v>
      </c>
      <c r="Q1550" s="81" t="s">
        <v>2820</v>
      </c>
      <c r="R1550" s="85" t="s">
        <v>3322</v>
      </c>
      <c r="S1550" s="81" t="s">
        <v>3412</v>
      </c>
      <c r="T1550" s="81" t="s">
        <v>3475</v>
      </c>
      <c r="U1550" s="83">
        <v>42919.158750000002</v>
      </c>
      <c r="V1550" s="85" t="s">
        <v>4978</v>
      </c>
      <c r="W1550" s="81"/>
      <c r="X1550" s="81"/>
      <c r="Y1550" s="84" t="s">
        <v>6978</v>
      </c>
      <c r="Z1550" s="81"/>
    </row>
    <row r="1551" spans="1:26" x14ac:dyDescent="0.25">
      <c r="A1551" s="66" t="s">
        <v>1108</v>
      </c>
      <c r="B1551" s="66" t="s">
        <v>2055</v>
      </c>
      <c r="C1551" s="67"/>
      <c r="D1551" s="68"/>
      <c r="E1551" s="69"/>
      <c r="F1551" s="70"/>
      <c r="G1551" s="67"/>
      <c r="H1551" s="71"/>
      <c r="I1551" s="72"/>
      <c r="J1551" s="72"/>
      <c r="K1551" s="36"/>
      <c r="L1551" s="79">
        <v>1551</v>
      </c>
      <c r="M1551" s="79"/>
      <c r="N1551" s="74"/>
      <c r="O1551" s="81" t="s">
        <v>2181</v>
      </c>
      <c r="P1551" s="83">
        <v>42919.163090277776</v>
      </c>
      <c r="Q1551" s="81" t="s">
        <v>2821</v>
      </c>
      <c r="R1551" s="85" t="s">
        <v>3323</v>
      </c>
      <c r="S1551" s="81" t="s">
        <v>3412</v>
      </c>
      <c r="T1551" s="81" t="s">
        <v>3475</v>
      </c>
      <c r="U1551" s="83">
        <v>42919.163090277776</v>
      </c>
      <c r="V1551" s="85" t="s">
        <v>4979</v>
      </c>
      <c r="W1551" s="81"/>
      <c r="X1551" s="81"/>
      <c r="Y1551" s="84" t="s">
        <v>6979</v>
      </c>
      <c r="Z1551" s="81"/>
    </row>
    <row r="1552" spans="1:26" x14ac:dyDescent="0.25">
      <c r="A1552" s="66" t="s">
        <v>1107</v>
      </c>
      <c r="B1552" s="66" t="s">
        <v>2056</v>
      </c>
      <c r="C1552" s="67"/>
      <c r="D1552" s="68"/>
      <c r="E1552" s="69"/>
      <c r="F1552" s="70"/>
      <c r="G1552" s="67"/>
      <c r="H1552" s="71"/>
      <c r="I1552" s="72"/>
      <c r="J1552" s="72"/>
      <c r="K1552" s="36"/>
      <c r="L1552" s="79">
        <v>1552</v>
      </c>
      <c r="M1552" s="79"/>
      <c r="N1552" s="74"/>
      <c r="O1552" s="81" t="s">
        <v>2181</v>
      </c>
      <c r="P1552" s="83">
        <v>42919.158958333333</v>
      </c>
      <c r="Q1552" s="81" t="s">
        <v>2819</v>
      </c>
      <c r="R1552" s="81"/>
      <c r="S1552" s="81"/>
      <c r="T1552" s="81" t="s">
        <v>3475</v>
      </c>
      <c r="U1552" s="83">
        <v>42919.158958333333</v>
      </c>
      <c r="V1552" s="85" t="s">
        <v>4977</v>
      </c>
      <c r="W1552" s="81"/>
      <c r="X1552" s="81"/>
      <c r="Y1552" s="84" t="s">
        <v>6977</v>
      </c>
      <c r="Z1552" s="81"/>
    </row>
    <row r="1553" spans="1:26" x14ac:dyDescent="0.25">
      <c r="A1553" s="66" t="s">
        <v>1108</v>
      </c>
      <c r="B1553" s="66" t="s">
        <v>2056</v>
      </c>
      <c r="C1553" s="67"/>
      <c r="D1553" s="68"/>
      <c r="E1553" s="69"/>
      <c r="F1553" s="70"/>
      <c r="G1553" s="67"/>
      <c r="H1553" s="71"/>
      <c r="I1553" s="72"/>
      <c r="J1553" s="72"/>
      <c r="K1553" s="36"/>
      <c r="L1553" s="79">
        <v>1553</v>
      </c>
      <c r="M1553" s="79"/>
      <c r="N1553" s="74"/>
      <c r="O1553" s="81" t="s">
        <v>2181</v>
      </c>
      <c r="P1553" s="83">
        <v>42919.158750000002</v>
      </c>
      <c r="Q1553" s="81" t="s">
        <v>2820</v>
      </c>
      <c r="R1553" s="85" t="s">
        <v>3322</v>
      </c>
      <c r="S1553" s="81" t="s">
        <v>3412</v>
      </c>
      <c r="T1553" s="81" t="s">
        <v>3475</v>
      </c>
      <c r="U1553" s="83">
        <v>42919.158750000002</v>
      </c>
      <c r="V1553" s="85" t="s">
        <v>4978</v>
      </c>
      <c r="W1553" s="81"/>
      <c r="X1553" s="81"/>
      <c r="Y1553" s="84" t="s">
        <v>6978</v>
      </c>
      <c r="Z1553" s="81"/>
    </row>
    <row r="1554" spans="1:26" x14ac:dyDescent="0.25">
      <c r="A1554" s="66" t="s">
        <v>1108</v>
      </c>
      <c r="B1554" s="66" t="s">
        <v>2056</v>
      </c>
      <c r="C1554" s="67"/>
      <c r="D1554" s="68"/>
      <c r="E1554" s="69"/>
      <c r="F1554" s="70"/>
      <c r="G1554" s="67"/>
      <c r="H1554" s="71"/>
      <c r="I1554" s="72"/>
      <c r="J1554" s="72"/>
      <c r="K1554" s="36"/>
      <c r="L1554" s="79">
        <v>1554</v>
      </c>
      <c r="M1554" s="79"/>
      <c r="N1554" s="74"/>
      <c r="O1554" s="81" t="s">
        <v>2181</v>
      </c>
      <c r="P1554" s="83">
        <v>42919.163090277776</v>
      </c>
      <c r="Q1554" s="81" t="s">
        <v>2821</v>
      </c>
      <c r="R1554" s="85" t="s">
        <v>3323</v>
      </c>
      <c r="S1554" s="81" t="s">
        <v>3412</v>
      </c>
      <c r="T1554" s="81" t="s">
        <v>3475</v>
      </c>
      <c r="U1554" s="83">
        <v>42919.163090277776</v>
      </c>
      <c r="V1554" s="85" t="s">
        <v>4979</v>
      </c>
      <c r="W1554" s="81"/>
      <c r="X1554" s="81"/>
      <c r="Y1554" s="84" t="s">
        <v>6979</v>
      </c>
      <c r="Z1554" s="81"/>
    </row>
    <row r="1555" spans="1:26" x14ac:dyDescent="0.25">
      <c r="A1555" s="66" t="s">
        <v>1107</v>
      </c>
      <c r="B1555" s="66" t="s">
        <v>1850</v>
      </c>
      <c r="C1555" s="67"/>
      <c r="D1555" s="68"/>
      <c r="E1555" s="69"/>
      <c r="F1555" s="70"/>
      <c r="G1555" s="67"/>
      <c r="H1555" s="71"/>
      <c r="I1555" s="72"/>
      <c r="J1555" s="72"/>
      <c r="K1555" s="36"/>
      <c r="L1555" s="79">
        <v>1555</v>
      </c>
      <c r="M1555" s="79"/>
      <c r="N1555" s="74"/>
      <c r="O1555" s="81" t="s">
        <v>2181</v>
      </c>
      <c r="P1555" s="83">
        <v>42919.158958333333</v>
      </c>
      <c r="Q1555" s="81" t="s">
        <v>2819</v>
      </c>
      <c r="R1555" s="81"/>
      <c r="S1555" s="81"/>
      <c r="T1555" s="81" t="s">
        <v>3475</v>
      </c>
      <c r="U1555" s="83">
        <v>42919.158958333333</v>
      </c>
      <c r="V1555" s="85" t="s">
        <v>4977</v>
      </c>
      <c r="W1555" s="81"/>
      <c r="X1555" s="81"/>
      <c r="Y1555" s="84" t="s">
        <v>6977</v>
      </c>
      <c r="Z1555" s="81"/>
    </row>
    <row r="1556" spans="1:26" x14ac:dyDescent="0.25">
      <c r="A1556" s="66" t="s">
        <v>1107</v>
      </c>
      <c r="B1556" s="66" t="s">
        <v>1698</v>
      </c>
      <c r="C1556" s="67"/>
      <c r="D1556" s="68"/>
      <c r="E1556" s="69"/>
      <c r="F1556" s="70"/>
      <c r="G1556" s="67"/>
      <c r="H1556" s="71"/>
      <c r="I1556" s="72"/>
      <c r="J1556" s="72"/>
      <c r="K1556" s="36"/>
      <c r="L1556" s="79">
        <v>1556</v>
      </c>
      <c r="M1556" s="79"/>
      <c r="N1556" s="74"/>
      <c r="O1556" s="81" t="s">
        <v>2181</v>
      </c>
      <c r="P1556" s="83">
        <v>42919.158958333333</v>
      </c>
      <c r="Q1556" s="81" t="s">
        <v>2819</v>
      </c>
      <c r="R1556" s="81"/>
      <c r="S1556" s="81"/>
      <c r="T1556" s="81" t="s">
        <v>3475</v>
      </c>
      <c r="U1556" s="83">
        <v>42919.158958333333</v>
      </c>
      <c r="V1556" s="85" t="s">
        <v>4977</v>
      </c>
      <c r="W1556" s="81"/>
      <c r="X1556" s="81"/>
      <c r="Y1556" s="84" t="s">
        <v>6977</v>
      </c>
      <c r="Z1556" s="81"/>
    </row>
    <row r="1557" spans="1:26" x14ac:dyDescent="0.25">
      <c r="A1557" s="66" t="s">
        <v>1107</v>
      </c>
      <c r="B1557" s="66" t="s">
        <v>1108</v>
      </c>
      <c r="C1557" s="67"/>
      <c r="D1557" s="68"/>
      <c r="E1557" s="69"/>
      <c r="F1557" s="70"/>
      <c r="G1557" s="67"/>
      <c r="H1557" s="71"/>
      <c r="I1557" s="72"/>
      <c r="J1557" s="72"/>
      <c r="K1557" s="36"/>
      <c r="L1557" s="79">
        <v>1557</v>
      </c>
      <c r="M1557" s="79"/>
      <c r="N1557" s="74"/>
      <c r="O1557" s="81" t="s">
        <v>2181</v>
      </c>
      <c r="P1557" s="83">
        <v>42919.158958333333</v>
      </c>
      <c r="Q1557" s="81" t="s">
        <v>2819</v>
      </c>
      <c r="R1557" s="81"/>
      <c r="S1557" s="81"/>
      <c r="T1557" s="81" t="s">
        <v>3475</v>
      </c>
      <c r="U1557" s="83">
        <v>42919.158958333333</v>
      </c>
      <c r="V1557" s="85" t="s">
        <v>4977</v>
      </c>
      <c r="W1557" s="81"/>
      <c r="X1557" s="81"/>
      <c r="Y1557" s="84" t="s">
        <v>6977</v>
      </c>
      <c r="Z1557" s="81"/>
    </row>
    <row r="1558" spans="1:26" x14ac:dyDescent="0.25">
      <c r="A1558" s="66" t="s">
        <v>1108</v>
      </c>
      <c r="B1558" s="66" t="s">
        <v>1107</v>
      </c>
      <c r="C1558" s="67"/>
      <c r="D1558" s="68"/>
      <c r="E1558" s="69"/>
      <c r="F1558" s="70"/>
      <c r="G1558" s="67"/>
      <c r="H1558" s="71"/>
      <c r="I1558" s="72"/>
      <c r="J1558" s="72"/>
      <c r="K1558" s="36"/>
      <c r="L1558" s="79">
        <v>1558</v>
      </c>
      <c r="M1558" s="79"/>
      <c r="N1558" s="74"/>
      <c r="O1558" s="81" t="s">
        <v>2181</v>
      </c>
      <c r="P1558" s="83">
        <v>42919.158750000002</v>
      </c>
      <c r="Q1558" s="81" t="s">
        <v>2820</v>
      </c>
      <c r="R1558" s="85" t="s">
        <v>3322</v>
      </c>
      <c r="S1558" s="81" t="s">
        <v>3412</v>
      </c>
      <c r="T1558" s="81" t="s">
        <v>3475</v>
      </c>
      <c r="U1558" s="83">
        <v>42919.158750000002</v>
      </c>
      <c r="V1558" s="85" t="s">
        <v>4978</v>
      </c>
      <c r="W1558" s="81"/>
      <c r="X1558" s="81"/>
      <c r="Y1558" s="84" t="s">
        <v>6978</v>
      </c>
      <c r="Z1558" s="81"/>
    </row>
    <row r="1559" spans="1:26" x14ac:dyDescent="0.25">
      <c r="A1559" s="66" t="s">
        <v>1108</v>
      </c>
      <c r="B1559" s="66" t="s">
        <v>1107</v>
      </c>
      <c r="C1559" s="67"/>
      <c r="D1559" s="68"/>
      <c r="E1559" s="69"/>
      <c r="F1559" s="70"/>
      <c r="G1559" s="67"/>
      <c r="H1559" s="71"/>
      <c r="I1559" s="72"/>
      <c r="J1559" s="72"/>
      <c r="K1559" s="36"/>
      <c r="L1559" s="79">
        <v>1559</v>
      </c>
      <c r="M1559" s="79"/>
      <c r="N1559" s="74"/>
      <c r="O1559" s="81" t="s">
        <v>2181</v>
      </c>
      <c r="P1559" s="83">
        <v>42919.163090277776</v>
      </c>
      <c r="Q1559" s="81" t="s">
        <v>2821</v>
      </c>
      <c r="R1559" s="85" t="s">
        <v>3323</v>
      </c>
      <c r="S1559" s="81" t="s">
        <v>3412</v>
      </c>
      <c r="T1559" s="81" t="s">
        <v>3475</v>
      </c>
      <c r="U1559" s="83">
        <v>42919.163090277776</v>
      </c>
      <c r="V1559" s="85" t="s">
        <v>4979</v>
      </c>
      <c r="W1559" s="81"/>
      <c r="X1559" s="81"/>
      <c r="Y1559" s="84" t="s">
        <v>6979</v>
      </c>
      <c r="Z1559" s="81"/>
    </row>
    <row r="1560" spans="1:26" x14ac:dyDescent="0.25">
      <c r="A1560" s="66" t="s">
        <v>1108</v>
      </c>
      <c r="B1560" s="66" t="s">
        <v>1850</v>
      </c>
      <c r="C1560" s="67"/>
      <c r="D1560" s="68"/>
      <c r="E1560" s="69"/>
      <c r="F1560" s="70"/>
      <c r="G1560" s="67"/>
      <c r="H1560" s="71"/>
      <c r="I1560" s="72"/>
      <c r="J1560" s="72"/>
      <c r="K1560" s="36"/>
      <c r="L1560" s="79">
        <v>1560</v>
      </c>
      <c r="M1560" s="79"/>
      <c r="N1560" s="74"/>
      <c r="O1560" s="81" t="s">
        <v>2181</v>
      </c>
      <c r="P1560" s="83">
        <v>42919.158750000002</v>
      </c>
      <c r="Q1560" s="81" t="s">
        <v>2820</v>
      </c>
      <c r="R1560" s="85" t="s">
        <v>3322</v>
      </c>
      <c r="S1560" s="81" t="s">
        <v>3412</v>
      </c>
      <c r="T1560" s="81" t="s">
        <v>3475</v>
      </c>
      <c r="U1560" s="83">
        <v>42919.158750000002</v>
      </c>
      <c r="V1560" s="85" t="s">
        <v>4978</v>
      </c>
      <c r="W1560" s="81"/>
      <c r="X1560" s="81"/>
      <c r="Y1560" s="84" t="s">
        <v>6978</v>
      </c>
      <c r="Z1560" s="81"/>
    </row>
    <row r="1561" spans="1:26" x14ac:dyDescent="0.25">
      <c r="A1561" s="66" t="s">
        <v>1108</v>
      </c>
      <c r="B1561" s="66" t="s">
        <v>1850</v>
      </c>
      <c r="C1561" s="67"/>
      <c r="D1561" s="68"/>
      <c r="E1561" s="69"/>
      <c r="F1561" s="70"/>
      <c r="G1561" s="67"/>
      <c r="H1561" s="71"/>
      <c r="I1561" s="72"/>
      <c r="J1561" s="72"/>
      <c r="K1561" s="36"/>
      <c r="L1561" s="79">
        <v>1561</v>
      </c>
      <c r="M1561" s="79"/>
      <c r="N1561" s="74"/>
      <c r="O1561" s="81" t="s">
        <v>2181</v>
      </c>
      <c r="P1561" s="83">
        <v>42919.163090277776</v>
      </c>
      <c r="Q1561" s="81" t="s">
        <v>2821</v>
      </c>
      <c r="R1561" s="85" t="s">
        <v>3323</v>
      </c>
      <c r="S1561" s="81" t="s">
        <v>3412</v>
      </c>
      <c r="T1561" s="81" t="s">
        <v>3475</v>
      </c>
      <c r="U1561" s="83">
        <v>42919.163090277776</v>
      </c>
      <c r="V1561" s="85" t="s">
        <v>4979</v>
      </c>
      <c r="W1561" s="81"/>
      <c r="X1561" s="81"/>
      <c r="Y1561" s="84" t="s">
        <v>6979</v>
      </c>
      <c r="Z1561" s="81"/>
    </row>
    <row r="1562" spans="1:26" x14ac:dyDescent="0.25">
      <c r="A1562" s="66" t="s">
        <v>1108</v>
      </c>
      <c r="B1562" s="66" t="s">
        <v>1698</v>
      </c>
      <c r="C1562" s="67"/>
      <c r="D1562" s="68"/>
      <c r="E1562" s="69"/>
      <c r="F1562" s="70"/>
      <c r="G1562" s="67"/>
      <c r="H1562" s="71"/>
      <c r="I1562" s="72"/>
      <c r="J1562" s="72"/>
      <c r="K1562" s="36"/>
      <c r="L1562" s="79">
        <v>1562</v>
      </c>
      <c r="M1562" s="79"/>
      <c r="N1562" s="74"/>
      <c r="O1562" s="81" t="s">
        <v>2181</v>
      </c>
      <c r="P1562" s="83">
        <v>42919.158750000002</v>
      </c>
      <c r="Q1562" s="81" t="s">
        <v>2820</v>
      </c>
      <c r="R1562" s="85" t="s">
        <v>3322</v>
      </c>
      <c r="S1562" s="81" t="s">
        <v>3412</v>
      </c>
      <c r="T1562" s="81" t="s">
        <v>3475</v>
      </c>
      <c r="U1562" s="83">
        <v>42919.158750000002</v>
      </c>
      <c r="V1562" s="85" t="s">
        <v>4978</v>
      </c>
      <c r="W1562" s="81"/>
      <c r="X1562" s="81"/>
      <c r="Y1562" s="84" t="s">
        <v>6978</v>
      </c>
      <c r="Z1562" s="81"/>
    </row>
    <row r="1563" spans="1:26" x14ac:dyDescent="0.25">
      <c r="A1563" s="66" t="s">
        <v>1108</v>
      </c>
      <c r="B1563" s="66" t="s">
        <v>1698</v>
      </c>
      <c r="C1563" s="67"/>
      <c r="D1563" s="68"/>
      <c r="E1563" s="69"/>
      <c r="F1563" s="70"/>
      <c r="G1563" s="67"/>
      <c r="H1563" s="71"/>
      <c r="I1563" s="72"/>
      <c r="J1563" s="72"/>
      <c r="K1563" s="36"/>
      <c r="L1563" s="79">
        <v>1563</v>
      </c>
      <c r="M1563" s="79"/>
      <c r="N1563" s="74"/>
      <c r="O1563" s="81" t="s">
        <v>2181</v>
      </c>
      <c r="P1563" s="83">
        <v>42919.163090277776</v>
      </c>
      <c r="Q1563" s="81" t="s">
        <v>2821</v>
      </c>
      <c r="R1563" s="85" t="s">
        <v>3323</v>
      </c>
      <c r="S1563" s="81" t="s">
        <v>3412</v>
      </c>
      <c r="T1563" s="81" t="s">
        <v>3475</v>
      </c>
      <c r="U1563" s="83">
        <v>42919.163090277776</v>
      </c>
      <c r="V1563" s="85" t="s">
        <v>4979</v>
      </c>
      <c r="W1563" s="81"/>
      <c r="X1563" s="81"/>
      <c r="Y1563" s="84" t="s">
        <v>6979</v>
      </c>
      <c r="Z1563" s="81"/>
    </row>
    <row r="1564" spans="1:26" x14ac:dyDescent="0.25">
      <c r="A1564" s="66" t="s">
        <v>1109</v>
      </c>
      <c r="B1564" s="66" t="s">
        <v>1977</v>
      </c>
      <c r="C1564" s="67"/>
      <c r="D1564" s="68"/>
      <c r="E1564" s="69"/>
      <c r="F1564" s="70"/>
      <c r="G1564" s="67"/>
      <c r="H1564" s="71"/>
      <c r="I1564" s="72"/>
      <c r="J1564" s="72"/>
      <c r="K1564" s="36"/>
      <c r="L1564" s="79">
        <v>1564</v>
      </c>
      <c r="M1564" s="79"/>
      <c r="N1564" s="74"/>
      <c r="O1564" s="81" t="s">
        <v>2181</v>
      </c>
      <c r="P1564" s="83">
        <v>42919.163090277776</v>
      </c>
      <c r="Q1564" s="81" t="s">
        <v>2822</v>
      </c>
      <c r="R1564" s="81"/>
      <c r="S1564" s="81"/>
      <c r="T1564" s="81" t="s">
        <v>3607</v>
      </c>
      <c r="U1564" s="83">
        <v>42919.163090277776</v>
      </c>
      <c r="V1564" s="85" t="s">
        <v>4980</v>
      </c>
      <c r="W1564" s="81"/>
      <c r="X1564" s="81"/>
      <c r="Y1564" s="84" t="s">
        <v>6980</v>
      </c>
      <c r="Z1564" s="81"/>
    </row>
    <row r="1565" spans="1:26" x14ac:dyDescent="0.25">
      <c r="A1565" s="66" t="s">
        <v>1109</v>
      </c>
      <c r="B1565" s="66" t="s">
        <v>1698</v>
      </c>
      <c r="C1565" s="67"/>
      <c r="D1565" s="68"/>
      <c r="E1565" s="69"/>
      <c r="F1565" s="70"/>
      <c r="G1565" s="67"/>
      <c r="H1565" s="71"/>
      <c r="I1565" s="72"/>
      <c r="J1565" s="72"/>
      <c r="K1565" s="36"/>
      <c r="L1565" s="79">
        <v>1565</v>
      </c>
      <c r="M1565" s="79"/>
      <c r="N1565" s="74"/>
      <c r="O1565" s="81" t="s">
        <v>2181</v>
      </c>
      <c r="P1565" s="83">
        <v>42919.163090277776</v>
      </c>
      <c r="Q1565" s="81" t="s">
        <v>2822</v>
      </c>
      <c r="R1565" s="81"/>
      <c r="S1565" s="81"/>
      <c r="T1565" s="81" t="s">
        <v>3607</v>
      </c>
      <c r="U1565" s="83">
        <v>42919.163090277776</v>
      </c>
      <c r="V1565" s="85" t="s">
        <v>4980</v>
      </c>
      <c r="W1565" s="81"/>
      <c r="X1565" s="81"/>
      <c r="Y1565" s="84" t="s">
        <v>6980</v>
      </c>
      <c r="Z1565" s="81"/>
    </row>
    <row r="1566" spans="1:26" x14ac:dyDescent="0.25">
      <c r="A1566" s="66" t="s">
        <v>1109</v>
      </c>
      <c r="B1566" s="66" t="s">
        <v>1535</v>
      </c>
      <c r="C1566" s="67"/>
      <c r="D1566" s="68"/>
      <c r="E1566" s="69"/>
      <c r="F1566" s="70"/>
      <c r="G1566" s="67"/>
      <c r="H1566" s="71"/>
      <c r="I1566" s="72"/>
      <c r="J1566" s="72"/>
      <c r="K1566" s="36"/>
      <c r="L1566" s="79">
        <v>1566</v>
      </c>
      <c r="M1566" s="79"/>
      <c r="N1566" s="74"/>
      <c r="O1566" s="81" t="s">
        <v>2181</v>
      </c>
      <c r="P1566" s="83">
        <v>42919.163090277776</v>
      </c>
      <c r="Q1566" s="81" t="s">
        <v>2822</v>
      </c>
      <c r="R1566" s="81"/>
      <c r="S1566" s="81"/>
      <c r="T1566" s="81" t="s">
        <v>3607</v>
      </c>
      <c r="U1566" s="83">
        <v>42919.163090277776</v>
      </c>
      <c r="V1566" s="85" t="s">
        <v>4980</v>
      </c>
      <c r="W1566" s="81"/>
      <c r="X1566" s="81"/>
      <c r="Y1566" s="84" t="s">
        <v>6980</v>
      </c>
      <c r="Z1566" s="81"/>
    </row>
    <row r="1567" spans="1:26" x14ac:dyDescent="0.25">
      <c r="A1567" s="66" t="s">
        <v>1110</v>
      </c>
      <c r="B1567" s="66" t="s">
        <v>1110</v>
      </c>
      <c r="C1567" s="67"/>
      <c r="D1567" s="68"/>
      <c r="E1567" s="69"/>
      <c r="F1567" s="70"/>
      <c r="G1567" s="67"/>
      <c r="H1567" s="71"/>
      <c r="I1567" s="72"/>
      <c r="J1567" s="72"/>
      <c r="K1567" s="36"/>
      <c r="L1567" s="79">
        <v>1567</v>
      </c>
      <c r="M1567" s="79"/>
      <c r="N1567" s="74"/>
      <c r="O1567" s="81" t="s">
        <v>179</v>
      </c>
      <c r="P1567" s="83">
        <v>42919.163148148145</v>
      </c>
      <c r="Q1567" s="81" t="s">
        <v>2823</v>
      </c>
      <c r="R1567" s="81"/>
      <c r="S1567" s="81"/>
      <c r="T1567" s="81" t="s">
        <v>3475</v>
      </c>
      <c r="U1567" s="83">
        <v>42919.163148148145</v>
      </c>
      <c r="V1567" s="85" t="s">
        <v>4981</v>
      </c>
      <c r="W1567" s="81"/>
      <c r="X1567" s="81"/>
      <c r="Y1567" s="84" t="s">
        <v>6981</v>
      </c>
      <c r="Z1567" s="81"/>
    </row>
    <row r="1568" spans="1:26" x14ac:dyDescent="0.25">
      <c r="A1568" s="66" t="s">
        <v>1111</v>
      </c>
      <c r="B1568" s="66" t="s">
        <v>1846</v>
      </c>
      <c r="C1568" s="67"/>
      <c r="D1568" s="68"/>
      <c r="E1568" s="69"/>
      <c r="F1568" s="70"/>
      <c r="G1568" s="67"/>
      <c r="H1568" s="71"/>
      <c r="I1568" s="72"/>
      <c r="J1568" s="72"/>
      <c r="K1568" s="36"/>
      <c r="L1568" s="79">
        <v>1568</v>
      </c>
      <c r="M1568" s="79"/>
      <c r="N1568" s="74"/>
      <c r="O1568" s="81" t="s">
        <v>2181</v>
      </c>
      <c r="P1568" s="83">
        <v>42919.163240740738</v>
      </c>
      <c r="Q1568" s="81" t="s">
        <v>2426</v>
      </c>
      <c r="R1568" s="81"/>
      <c r="S1568" s="81"/>
      <c r="T1568" s="81" t="s">
        <v>3475</v>
      </c>
      <c r="U1568" s="83">
        <v>42919.163240740738</v>
      </c>
      <c r="V1568" s="85" t="s">
        <v>4982</v>
      </c>
      <c r="W1568" s="81"/>
      <c r="X1568" s="81"/>
      <c r="Y1568" s="84" t="s">
        <v>6982</v>
      </c>
      <c r="Z1568" s="81"/>
    </row>
    <row r="1569" spans="1:26" x14ac:dyDescent="0.25">
      <c r="A1569" s="66" t="s">
        <v>1112</v>
      </c>
      <c r="B1569" s="66" t="s">
        <v>1569</v>
      </c>
      <c r="C1569" s="67"/>
      <c r="D1569" s="68"/>
      <c r="E1569" s="69"/>
      <c r="F1569" s="70"/>
      <c r="G1569" s="67"/>
      <c r="H1569" s="71"/>
      <c r="I1569" s="72"/>
      <c r="J1569" s="72"/>
      <c r="K1569" s="36"/>
      <c r="L1569" s="79">
        <v>1569</v>
      </c>
      <c r="M1569" s="79"/>
      <c r="N1569" s="74"/>
      <c r="O1569" s="81" t="s">
        <v>2181</v>
      </c>
      <c r="P1569" s="83">
        <v>42919.16333333333</v>
      </c>
      <c r="Q1569" s="81" t="s">
        <v>2593</v>
      </c>
      <c r="R1569" s="81"/>
      <c r="S1569" s="81"/>
      <c r="T1569" s="81" t="s">
        <v>3475</v>
      </c>
      <c r="U1569" s="83">
        <v>42919.16333333333</v>
      </c>
      <c r="V1569" s="85" t="s">
        <v>4983</v>
      </c>
      <c r="W1569" s="81"/>
      <c r="X1569" s="81"/>
      <c r="Y1569" s="84" t="s">
        <v>6983</v>
      </c>
      <c r="Z1569" s="81"/>
    </row>
    <row r="1570" spans="1:26" x14ac:dyDescent="0.25">
      <c r="A1570" s="66" t="s">
        <v>1113</v>
      </c>
      <c r="B1570" s="66" t="s">
        <v>1113</v>
      </c>
      <c r="C1570" s="67"/>
      <c r="D1570" s="68"/>
      <c r="E1570" s="69"/>
      <c r="F1570" s="70"/>
      <c r="G1570" s="67"/>
      <c r="H1570" s="71"/>
      <c r="I1570" s="72"/>
      <c r="J1570" s="72"/>
      <c r="K1570" s="36"/>
      <c r="L1570" s="79">
        <v>1570</v>
      </c>
      <c r="M1570" s="79"/>
      <c r="N1570" s="74"/>
      <c r="O1570" s="81" t="s">
        <v>179</v>
      </c>
      <c r="P1570" s="83">
        <v>42919.155833333331</v>
      </c>
      <c r="Q1570" s="81" t="s">
        <v>2824</v>
      </c>
      <c r="R1570" s="85" t="s">
        <v>3324</v>
      </c>
      <c r="S1570" s="81" t="s">
        <v>3412</v>
      </c>
      <c r="T1570" s="81" t="s">
        <v>3475</v>
      </c>
      <c r="U1570" s="83">
        <v>42919.155833333331</v>
      </c>
      <c r="V1570" s="85" t="s">
        <v>4984</v>
      </c>
      <c r="W1570" s="81"/>
      <c r="X1570" s="81"/>
      <c r="Y1570" s="84" t="s">
        <v>6984</v>
      </c>
      <c r="Z1570" s="81"/>
    </row>
    <row r="1571" spans="1:26" x14ac:dyDescent="0.25">
      <c r="A1571" s="66" t="s">
        <v>1113</v>
      </c>
      <c r="B1571" s="66" t="s">
        <v>1113</v>
      </c>
      <c r="C1571" s="67"/>
      <c r="D1571" s="68"/>
      <c r="E1571" s="69"/>
      <c r="F1571" s="70"/>
      <c r="G1571" s="67"/>
      <c r="H1571" s="71"/>
      <c r="I1571" s="72"/>
      <c r="J1571" s="72"/>
      <c r="K1571" s="36"/>
      <c r="L1571" s="79">
        <v>1571</v>
      </c>
      <c r="M1571" s="79"/>
      <c r="N1571" s="74"/>
      <c r="O1571" s="81" t="s">
        <v>179</v>
      </c>
      <c r="P1571" s="83">
        <v>42919.156053240738</v>
      </c>
      <c r="Q1571" s="81" t="s">
        <v>2825</v>
      </c>
      <c r="R1571" s="85" t="s">
        <v>3309</v>
      </c>
      <c r="S1571" s="81" t="s">
        <v>3412</v>
      </c>
      <c r="T1571" s="81" t="s">
        <v>3475</v>
      </c>
      <c r="U1571" s="83">
        <v>42919.156053240738</v>
      </c>
      <c r="V1571" s="85" t="s">
        <v>4985</v>
      </c>
      <c r="W1571" s="81"/>
      <c r="X1571" s="81"/>
      <c r="Y1571" s="84" t="s">
        <v>6985</v>
      </c>
      <c r="Z1571" s="81"/>
    </row>
    <row r="1572" spans="1:26" x14ac:dyDescent="0.25">
      <c r="A1572" s="66" t="s">
        <v>1113</v>
      </c>
      <c r="B1572" s="66" t="s">
        <v>1113</v>
      </c>
      <c r="C1572" s="67"/>
      <c r="D1572" s="68"/>
      <c r="E1572" s="69"/>
      <c r="F1572" s="70"/>
      <c r="G1572" s="67"/>
      <c r="H1572" s="71"/>
      <c r="I1572" s="72"/>
      <c r="J1572" s="72"/>
      <c r="K1572" s="36"/>
      <c r="L1572" s="79">
        <v>1572</v>
      </c>
      <c r="M1572" s="79"/>
      <c r="N1572" s="74"/>
      <c r="O1572" s="81" t="s">
        <v>179</v>
      </c>
      <c r="P1572" s="83">
        <v>42919.163356481484</v>
      </c>
      <c r="Q1572" s="81" t="s">
        <v>2826</v>
      </c>
      <c r="R1572" s="85" t="s">
        <v>3325</v>
      </c>
      <c r="S1572" s="81" t="s">
        <v>3410</v>
      </c>
      <c r="T1572" s="81" t="s">
        <v>3687</v>
      </c>
      <c r="U1572" s="83">
        <v>42919.163356481484</v>
      </c>
      <c r="V1572" s="85" t="s">
        <v>4986</v>
      </c>
      <c r="W1572" s="81"/>
      <c r="X1572" s="81"/>
      <c r="Y1572" s="84" t="s">
        <v>6986</v>
      </c>
      <c r="Z1572" s="81"/>
    </row>
    <row r="1573" spans="1:26" x14ac:dyDescent="0.25">
      <c r="A1573" s="66" t="s">
        <v>1114</v>
      </c>
      <c r="B1573" s="66" t="s">
        <v>1962</v>
      </c>
      <c r="C1573" s="67"/>
      <c r="D1573" s="68"/>
      <c r="E1573" s="69"/>
      <c r="F1573" s="70"/>
      <c r="G1573" s="67"/>
      <c r="H1573" s="71"/>
      <c r="I1573" s="72"/>
      <c r="J1573" s="72"/>
      <c r="K1573" s="36"/>
      <c r="L1573" s="79">
        <v>1573</v>
      </c>
      <c r="M1573" s="79"/>
      <c r="N1573" s="74"/>
      <c r="O1573" s="81" t="s">
        <v>2181</v>
      </c>
      <c r="P1573" s="83">
        <v>42919.163437499999</v>
      </c>
      <c r="Q1573" s="81" t="s">
        <v>2632</v>
      </c>
      <c r="R1573" s="81"/>
      <c r="S1573" s="81"/>
      <c r="T1573" s="81" t="s">
        <v>3475</v>
      </c>
      <c r="U1573" s="83">
        <v>42919.163437499999</v>
      </c>
      <c r="V1573" s="85" t="s">
        <v>4987</v>
      </c>
      <c r="W1573" s="81"/>
      <c r="X1573" s="81"/>
      <c r="Y1573" s="84" t="s">
        <v>6987</v>
      </c>
      <c r="Z1573" s="81"/>
    </row>
    <row r="1574" spans="1:26" x14ac:dyDescent="0.25">
      <c r="A1574" s="66" t="s">
        <v>1115</v>
      </c>
      <c r="B1574" s="66" t="s">
        <v>1761</v>
      </c>
      <c r="C1574" s="67"/>
      <c r="D1574" s="68"/>
      <c r="E1574" s="69"/>
      <c r="F1574" s="70"/>
      <c r="G1574" s="67"/>
      <c r="H1574" s="71"/>
      <c r="I1574" s="72"/>
      <c r="J1574" s="72"/>
      <c r="K1574" s="36"/>
      <c r="L1574" s="79">
        <v>1574</v>
      </c>
      <c r="M1574" s="79"/>
      <c r="N1574" s="74"/>
      <c r="O1574" s="81" t="s">
        <v>2181</v>
      </c>
      <c r="P1574" s="83">
        <v>42919.150324074071</v>
      </c>
      <c r="Q1574" s="81" t="s">
        <v>2827</v>
      </c>
      <c r="R1574" s="81"/>
      <c r="S1574" s="81"/>
      <c r="T1574" s="81" t="s">
        <v>3485</v>
      </c>
      <c r="U1574" s="83">
        <v>42919.150324074071</v>
      </c>
      <c r="V1574" s="85" t="s">
        <v>4988</v>
      </c>
      <c r="W1574" s="81"/>
      <c r="X1574" s="81"/>
      <c r="Y1574" s="84" t="s">
        <v>6988</v>
      </c>
      <c r="Z1574" s="81"/>
    </row>
    <row r="1575" spans="1:26" x14ac:dyDescent="0.25">
      <c r="A1575" s="66" t="s">
        <v>1116</v>
      </c>
      <c r="B1575" s="66" t="s">
        <v>1115</v>
      </c>
      <c r="C1575" s="67"/>
      <c r="D1575" s="68"/>
      <c r="E1575" s="69"/>
      <c r="F1575" s="70"/>
      <c r="G1575" s="67"/>
      <c r="H1575" s="71"/>
      <c r="I1575" s="72"/>
      <c r="J1575" s="72"/>
      <c r="K1575" s="36"/>
      <c r="L1575" s="79">
        <v>1575</v>
      </c>
      <c r="M1575" s="79"/>
      <c r="N1575" s="74"/>
      <c r="O1575" s="81" t="s">
        <v>2181</v>
      </c>
      <c r="P1575" s="83">
        <v>42919.152372685188</v>
      </c>
      <c r="Q1575" s="81" t="s">
        <v>2828</v>
      </c>
      <c r="R1575" s="81"/>
      <c r="S1575" s="81"/>
      <c r="T1575" s="81" t="s">
        <v>3485</v>
      </c>
      <c r="U1575" s="83">
        <v>42919.152372685188</v>
      </c>
      <c r="V1575" s="85" t="s">
        <v>4989</v>
      </c>
      <c r="W1575" s="81"/>
      <c r="X1575" s="81"/>
      <c r="Y1575" s="84" t="s">
        <v>6989</v>
      </c>
      <c r="Z1575" s="81"/>
    </row>
    <row r="1576" spans="1:26" x14ac:dyDescent="0.25">
      <c r="A1576" s="66" t="s">
        <v>1116</v>
      </c>
      <c r="B1576" s="66" t="s">
        <v>2057</v>
      </c>
      <c r="C1576" s="67"/>
      <c r="D1576" s="68"/>
      <c r="E1576" s="69"/>
      <c r="F1576" s="70"/>
      <c r="G1576" s="67"/>
      <c r="H1576" s="71"/>
      <c r="I1576" s="72"/>
      <c r="J1576" s="72"/>
      <c r="K1576" s="36"/>
      <c r="L1576" s="79">
        <v>1576</v>
      </c>
      <c r="M1576" s="79"/>
      <c r="N1576" s="74"/>
      <c r="O1576" s="81" t="s">
        <v>2181</v>
      </c>
      <c r="P1576" s="83">
        <v>42919.163449074076</v>
      </c>
      <c r="Q1576" s="81" t="s">
        <v>2829</v>
      </c>
      <c r="R1576" s="81"/>
      <c r="S1576" s="81"/>
      <c r="T1576" s="81" t="s">
        <v>3476</v>
      </c>
      <c r="U1576" s="83">
        <v>42919.163449074076</v>
      </c>
      <c r="V1576" s="85" t="s">
        <v>4990</v>
      </c>
      <c r="W1576" s="81"/>
      <c r="X1576" s="81"/>
      <c r="Y1576" s="84" t="s">
        <v>6990</v>
      </c>
      <c r="Z1576" s="81"/>
    </row>
    <row r="1577" spans="1:26" x14ac:dyDescent="0.25">
      <c r="A1577" s="66" t="s">
        <v>1116</v>
      </c>
      <c r="B1577" s="66" t="s">
        <v>1761</v>
      </c>
      <c r="C1577" s="67"/>
      <c r="D1577" s="68"/>
      <c r="E1577" s="69"/>
      <c r="F1577" s="70"/>
      <c r="G1577" s="67"/>
      <c r="H1577" s="71"/>
      <c r="I1577" s="72"/>
      <c r="J1577" s="72"/>
      <c r="K1577" s="36"/>
      <c r="L1577" s="79">
        <v>1577</v>
      </c>
      <c r="M1577" s="79"/>
      <c r="N1577" s="74"/>
      <c r="O1577" s="81" t="s">
        <v>2181</v>
      </c>
      <c r="P1577" s="83">
        <v>42919.152372685188</v>
      </c>
      <c r="Q1577" s="81" t="s">
        <v>2828</v>
      </c>
      <c r="R1577" s="81"/>
      <c r="S1577" s="81"/>
      <c r="T1577" s="81" t="s">
        <v>3485</v>
      </c>
      <c r="U1577" s="83">
        <v>42919.152372685188</v>
      </c>
      <c r="V1577" s="85" t="s">
        <v>4989</v>
      </c>
      <c r="W1577" s="81"/>
      <c r="X1577" s="81"/>
      <c r="Y1577" s="84" t="s">
        <v>6989</v>
      </c>
      <c r="Z1577" s="81"/>
    </row>
    <row r="1578" spans="1:26" x14ac:dyDescent="0.25">
      <c r="A1578" s="66" t="s">
        <v>1116</v>
      </c>
      <c r="B1578" s="66" t="s">
        <v>1661</v>
      </c>
      <c r="C1578" s="67"/>
      <c r="D1578" s="68"/>
      <c r="E1578" s="69"/>
      <c r="F1578" s="70"/>
      <c r="G1578" s="67"/>
      <c r="H1578" s="71"/>
      <c r="I1578" s="72"/>
      <c r="J1578" s="72"/>
      <c r="K1578" s="36"/>
      <c r="L1578" s="79">
        <v>1578</v>
      </c>
      <c r="M1578" s="79"/>
      <c r="N1578" s="74"/>
      <c r="O1578" s="81" t="s">
        <v>2181</v>
      </c>
      <c r="P1578" s="83">
        <v>42919.152418981481</v>
      </c>
      <c r="Q1578" s="81" t="s">
        <v>2454</v>
      </c>
      <c r="R1578" s="81"/>
      <c r="S1578" s="81"/>
      <c r="T1578" s="81" t="s">
        <v>3561</v>
      </c>
      <c r="U1578" s="83">
        <v>42919.152418981481</v>
      </c>
      <c r="V1578" s="85" t="s">
        <v>4991</v>
      </c>
      <c r="W1578" s="81"/>
      <c r="X1578" s="81"/>
      <c r="Y1578" s="84" t="s">
        <v>6991</v>
      </c>
      <c r="Z1578" s="81"/>
    </row>
    <row r="1579" spans="1:26" x14ac:dyDescent="0.25">
      <c r="A1579" s="66" t="s">
        <v>1116</v>
      </c>
      <c r="B1579" s="66" t="s">
        <v>1672</v>
      </c>
      <c r="C1579" s="67"/>
      <c r="D1579" s="68"/>
      <c r="E1579" s="69"/>
      <c r="F1579" s="70"/>
      <c r="G1579" s="67"/>
      <c r="H1579" s="71"/>
      <c r="I1579" s="72"/>
      <c r="J1579" s="72"/>
      <c r="K1579" s="36"/>
      <c r="L1579" s="79">
        <v>1579</v>
      </c>
      <c r="M1579" s="79"/>
      <c r="N1579" s="74"/>
      <c r="O1579" s="81" t="s">
        <v>2181</v>
      </c>
      <c r="P1579" s="83">
        <v>42919.152824074074</v>
      </c>
      <c r="Q1579" s="81" t="s">
        <v>2194</v>
      </c>
      <c r="R1579" s="81"/>
      <c r="S1579" s="81"/>
      <c r="T1579" s="81" t="s">
        <v>3482</v>
      </c>
      <c r="U1579" s="83">
        <v>42919.152824074074</v>
      </c>
      <c r="V1579" s="85" t="s">
        <v>4992</v>
      </c>
      <c r="W1579" s="81"/>
      <c r="X1579" s="81"/>
      <c r="Y1579" s="84" t="s">
        <v>6992</v>
      </c>
      <c r="Z1579" s="81"/>
    </row>
    <row r="1580" spans="1:26" x14ac:dyDescent="0.25">
      <c r="A1580" s="66" t="s">
        <v>1116</v>
      </c>
      <c r="B1580" s="66" t="s">
        <v>1698</v>
      </c>
      <c r="C1580" s="67"/>
      <c r="D1580" s="68"/>
      <c r="E1580" s="69"/>
      <c r="F1580" s="70"/>
      <c r="G1580" s="67"/>
      <c r="H1580" s="71"/>
      <c r="I1580" s="72"/>
      <c r="J1580" s="72"/>
      <c r="K1580" s="36"/>
      <c r="L1580" s="79">
        <v>1580</v>
      </c>
      <c r="M1580" s="79"/>
      <c r="N1580" s="74"/>
      <c r="O1580" s="81" t="s">
        <v>2181</v>
      </c>
      <c r="P1580" s="83">
        <v>42919.163449074076</v>
      </c>
      <c r="Q1580" s="81" t="s">
        <v>2829</v>
      </c>
      <c r="R1580" s="81"/>
      <c r="S1580" s="81"/>
      <c r="T1580" s="81" t="s">
        <v>3476</v>
      </c>
      <c r="U1580" s="83">
        <v>42919.163449074076</v>
      </c>
      <c r="V1580" s="85" t="s">
        <v>4990</v>
      </c>
      <c r="W1580" s="81"/>
      <c r="X1580" s="81"/>
      <c r="Y1580" s="84" t="s">
        <v>6990</v>
      </c>
      <c r="Z1580" s="81"/>
    </row>
    <row r="1581" spans="1:26" x14ac:dyDescent="0.25">
      <c r="A1581" s="66" t="s">
        <v>1117</v>
      </c>
      <c r="B1581" s="66" t="s">
        <v>1602</v>
      </c>
      <c r="C1581" s="67"/>
      <c r="D1581" s="68"/>
      <c r="E1581" s="69"/>
      <c r="F1581" s="70"/>
      <c r="G1581" s="67"/>
      <c r="H1581" s="71"/>
      <c r="I1581" s="72"/>
      <c r="J1581" s="72"/>
      <c r="K1581" s="36"/>
      <c r="L1581" s="79">
        <v>1581</v>
      </c>
      <c r="M1581" s="79"/>
      <c r="N1581" s="74"/>
      <c r="O1581" s="81" t="s">
        <v>2181</v>
      </c>
      <c r="P1581" s="83">
        <v>42919.163472222222</v>
      </c>
      <c r="Q1581" s="81" t="s">
        <v>2607</v>
      </c>
      <c r="R1581" s="81"/>
      <c r="S1581" s="81"/>
      <c r="T1581" s="81" t="s">
        <v>3542</v>
      </c>
      <c r="U1581" s="83">
        <v>42919.163472222222</v>
      </c>
      <c r="V1581" s="85" t="s">
        <v>4993</v>
      </c>
      <c r="W1581" s="81"/>
      <c r="X1581" s="81"/>
      <c r="Y1581" s="84" t="s">
        <v>6993</v>
      </c>
      <c r="Z1581" s="81"/>
    </row>
    <row r="1582" spans="1:26" x14ac:dyDescent="0.25">
      <c r="A1582" s="66" t="s">
        <v>1117</v>
      </c>
      <c r="B1582" s="66" t="s">
        <v>1602</v>
      </c>
      <c r="C1582" s="67"/>
      <c r="D1582" s="68"/>
      <c r="E1582" s="69"/>
      <c r="F1582" s="70"/>
      <c r="G1582" s="67"/>
      <c r="H1582" s="71"/>
      <c r="I1582" s="72"/>
      <c r="J1582" s="72"/>
      <c r="K1582" s="36"/>
      <c r="L1582" s="79">
        <v>1582</v>
      </c>
      <c r="M1582" s="79"/>
      <c r="N1582" s="74"/>
      <c r="O1582" s="81" t="s">
        <v>2181</v>
      </c>
      <c r="P1582" s="83">
        <v>42919.163518518515</v>
      </c>
      <c r="Q1582" s="81" t="s">
        <v>2830</v>
      </c>
      <c r="R1582" s="85" t="s">
        <v>3326</v>
      </c>
      <c r="S1582" s="81" t="s">
        <v>3410</v>
      </c>
      <c r="T1582" s="81" t="s">
        <v>3542</v>
      </c>
      <c r="U1582" s="83">
        <v>42919.163518518515</v>
      </c>
      <c r="V1582" s="85" t="s">
        <v>4994</v>
      </c>
      <c r="W1582" s="81"/>
      <c r="X1582" s="81"/>
      <c r="Y1582" s="84" t="s">
        <v>6994</v>
      </c>
      <c r="Z1582" s="81"/>
    </row>
    <row r="1583" spans="1:26" x14ac:dyDescent="0.25">
      <c r="A1583" s="66" t="s">
        <v>1118</v>
      </c>
      <c r="B1583" s="66" t="s">
        <v>2058</v>
      </c>
      <c r="C1583" s="67"/>
      <c r="D1583" s="68"/>
      <c r="E1583" s="69"/>
      <c r="F1583" s="70"/>
      <c r="G1583" s="67"/>
      <c r="H1583" s="71"/>
      <c r="I1583" s="72"/>
      <c r="J1583" s="72"/>
      <c r="K1583" s="36"/>
      <c r="L1583" s="79">
        <v>1583</v>
      </c>
      <c r="M1583" s="79"/>
      <c r="N1583" s="74"/>
      <c r="O1583" s="81" t="s">
        <v>2181</v>
      </c>
      <c r="P1583" s="83">
        <v>42919.163530092592</v>
      </c>
      <c r="Q1583" s="81" t="s">
        <v>2831</v>
      </c>
      <c r="R1583" s="81"/>
      <c r="S1583" s="81"/>
      <c r="T1583" s="81" t="s">
        <v>3475</v>
      </c>
      <c r="U1583" s="83">
        <v>42919.163530092592</v>
      </c>
      <c r="V1583" s="85" t="s">
        <v>4995</v>
      </c>
      <c r="W1583" s="81"/>
      <c r="X1583" s="81"/>
      <c r="Y1583" s="84" t="s">
        <v>6995</v>
      </c>
      <c r="Z1583" s="81"/>
    </row>
    <row r="1584" spans="1:26" x14ac:dyDescent="0.25">
      <c r="A1584" s="66" t="s">
        <v>1118</v>
      </c>
      <c r="B1584" s="66" t="s">
        <v>2059</v>
      </c>
      <c r="C1584" s="67"/>
      <c r="D1584" s="68"/>
      <c r="E1584" s="69"/>
      <c r="F1584" s="70"/>
      <c r="G1584" s="67"/>
      <c r="H1584" s="71"/>
      <c r="I1584" s="72"/>
      <c r="J1584" s="72"/>
      <c r="K1584" s="36"/>
      <c r="L1584" s="79">
        <v>1584</v>
      </c>
      <c r="M1584" s="79"/>
      <c r="N1584" s="74"/>
      <c r="O1584" s="81" t="s">
        <v>2181</v>
      </c>
      <c r="P1584" s="83">
        <v>42919.163530092592</v>
      </c>
      <c r="Q1584" s="81" t="s">
        <v>2831</v>
      </c>
      <c r="R1584" s="81"/>
      <c r="S1584" s="81"/>
      <c r="T1584" s="81" t="s">
        <v>3475</v>
      </c>
      <c r="U1584" s="83">
        <v>42919.163530092592</v>
      </c>
      <c r="V1584" s="85" t="s">
        <v>4995</v>
      </c>
      <c r="W1584" s="81"/>
      <c r="X1584" s="81"/>
      <c r="Y1584" s="84" t="s">
        <v>6995</v>
      </c>
      <c r="Z1584" s="81"/>
    </row>
    <row r="1585" spans="1:26" x14ac:dyDescent="0.25">
      <c r="A1585" s="66" t="s">
        <v>1119</v>
      </c>
      <c r="B1585" s="66" t="s">
        <v>1119</v>
      </c>
      <c r="C1585" s="67"/>
      <c r="D1585" s="68"/>
      <c r="E1585" s="69"/>
      <c r="F1585" s="70"/>
      <c r="G1585" s="67"/>
      <c r="H1585" s="71"/>
      <c r="I1585" s="72"/>
      <c r="J1585" s="72"/>
      <c r="K1585" s="36"/>
      <c r="L1585" s="79">
        <v>1585</v>
      </c>
      <c r="M1585" s="79"/>
      <c r="N1585" s="74"/>
      <c r="O1585" s="81" t="s">
        <v>179</v>
      </c>
      <c r="P1585" s="83">
        <v>42919.143900462965</v>
      </c>
      <c r="Q1585" s="81" t="s">
        <v>2832</v>
      </c>
      <c r="R1585" s="81"/>
      <c r="S1585" s="81"/>
      <c r="T1585" s="81" t="s">
        <v>3482</v>
      </c>
      <c r="U1585" s="83">
        <v>42919.143900462965</v>
      </c>
      <c r="V1585" s="85" t="s">
        <v>4996</v>
      </c>
      <c r="W1585" s="81"/>
      <c r="X1585" s="81"/>
      <c r="Y1585" s="84" t="s">
        <v>6996</v>
      </c>
      <c r="Z1585" s="81"/>
    </row>
    <row r="1586" spans="1:26" x14ac:dyDescent="0.25">
      <c r="A1586" s="66" t="s">
        <v>1119</v>
      </c>
      <c r="B1586" s="66" t="s">
        <v>1664</v>
      </c>
      <c r="C1586" s="67"/>
      <c r="D1586" s="68"/>
      <c r="E1586" s="69"/>
      <c r="F1586" s="70"/>
      <c r="G1586" s="67"/>
      <c r="H1586" s="71"/>
      <c r="I1586" s="72"/>
      <c r="J1586" s="72"/>
      <c r="K1586" s="36"/>
      <c r="L1586" s="79">
        <v>1586</v>
      </c>
      <c r="M1586" s="79"/>
      <c r="N1586" s="74"/>
      <c r="O1586" s="81" t="s">
        <v>2181</v>
      </c>
      <c r="P1586" s="83">
        <v>42919.163541666669</v>
      </c>
      <c r="Q1586" s="81" t="s">
        <v>2833</v>
      </c>
      <c r="R1586" s="81"/>
      <c r="S1586" s="81"/>
      <c r="T1586" s="81" t="s">
        <v>3561</v>
      </c>
      <c r="U1586" s="83">
        <v>42919.163541666669</v>
      </c>
      <c r="V1586" s="85" t="s">
        <v>4997</v>
      </c>
      <c r="W1586" s="81"/>
      <c r="X1586" s="81"/>
      <c r="Y1586" s="84" t="s">
        <v>6997</v>
      </c>
      <c r="Z1586" s="81"/>
    </row>
    <row r="1587" spans="1:26" x14ac:dyDescent="0.25">
      <c r="A1587" s="66" t="s">
        <v>1119</v>
      </c>
      <c r="B1587" s="66" t="s">
        <v>1698</v>
      </c>
      <c r="C1587" s="67"/>
      <c r="D1587" s="68"/>
      <c r="E1587" s="69"/>
      <c r="F1587" s="70"/>
      <c r="G1587" s="67"/>
      <c r="H1587" s="71"/>
      <c r="I1587" s="72"/>
      <c r="J1587" s="72"/>
      <c r="K1587" s="36"/>
      <c r="L1587" s="79">
        <v>1587</v>
      </c>
      <c r="M1587" s="79"/>
      <c r="N1587" s="74"/>
      <c r="O1587" s="81" t="s">
        <v>2181</v>
      </c>
      <c r="P1587" s="83">
        <v>42919.163541666669</v>
      </c>
      <c r="Q1587" s="81" t="s">
        <v>2833</v>
      </c>
      <c r="R1587" s="81"/>
      <c r="S1587" s="81"/>
      <c r="T1587" s="81" t="s">
        <v>3561</v>
      </c>
      <c r="U1587" s="83">
        <v>42919.163541666669</v>
      </c>
      <c r="V1587" s="85" t="s">
        <v>4997</v>
      </c>
      <c r="W1587" s="81"/>
      <c r="X1587" s="81"/>
      <c r="Y1587" s="84" t="s">
        <v>6997</v>
      </c>
      <c r="Z1587" s="81"/>
    </row>
    <row r="1588" spans="1:26" x14ac:dyDescent="0.25">
      <c r="A1588" s="66" t="s">
        <v>1119</v>
      </c>
      <c r="B1588" s="66" t="s">
        <v>1691</v>
      </c>
      <c r="C1588" s="67"/>
      <c r="D1588" s="68"/>
      <c r="E1588" s="69"/>
      <c r="F1588" s="70"/>
      <c r="G1588" s="67"/>
      <c r="H1588" s="71"/>
      <c r="I1588" s="72"/>
      <c r="J1588" s="72"/>
      <c r="K1588" s="36"/>
      <c r="L1588" s="79">
        <v>1588</v>
      </c>
      <c r="M1588" s="79"/>
      <c r="N1588" s="74"/>
      <c r="O1588" s="81" t="s">
        <v>2181</v>
      </c>
      <c r="P1588" s="83">
        <v>42919.163541666669</v>
      </c>
      <c r="Q1588" s="81" t="s">
        <v>2833</v>
      </c>
      <c r="R1588" s="81"/>
      <c r="S1588" s="81"/>
      <c r="T1588" s="81" t="s">
        <v>3561</v>
      </c>
      <c r="U1588" s="83">
        <v>42919.163541666669</v>
      </c>
      <c r="V1588" s="85" t="s">
        <v>4997</v>
      </c>
      <c r="W1588" s="81"/>
      <c r="X1588" s="81"/>
      <c r="Y1588" s="84" t="s">
        <v>6997</v>
      </c>
      <c r="Z1588" s="81"/>
    </row>
    <row r="1589" spans="1:26" x14ac:dyDescent="0.25">
      <c r="A1589" s="66" t="s">
        <v>1119</v>
      </c>
      <c r="B1589" s="66" t="s">
        <v>1551</v>
      </c>
      <c r="C1589" s="67"/>
      <c r="D1589" s="68"/>
      <c r="E1589" s="69"/>
      <c r="F1589" s="70"/>
      <c r="G1589" s="67"/>
      <c r="H1589" s="71"/>
      <c r="I1589" s="72"/>
      <c r="J1589" s="72"/>
      <c r="K1589" s="36"/>
      <c r="L1589" s="79">
        <v>1589</v>
      </c>
      <c r="M1589" s="79"/>
      <c r="N1589" s="74"/>
      <c r="O1589" s="81" t="s">
        <v>2181</v>
      </c>
      <c r="P1589" s="83">
        <v>42919.163541666669</v>
      </c>
      <c r="Q1589" s="81" t="s">
        <v>2833</v>
      </c>
      <c r="R1589" s="81"/>
      <c r="S1589" s="81"/>
      <c r="T1589" s="81" t="s">
        <v>3561</v>
      </c>
      <c r="U1589" s="83">
        <v>42919.163541666669</v>
      </c>
      <c r="V1589" s="85" t="s">
        <v>4997</v>
      </c>
      <c r="W1589" s="81"/>
      <c r="X1589" s="81"/>
      <c r="Y1589" s="84" t="s">
        <v>6997</v>
      </c>
      <c r="Z1589" s="81"/>
    </row>
    <row r="1590" spans="1:26" x14ac:dyDescent="0.25">
      <c r="A1590" s="66" t="s">
        <v>1120</v>
      </c>
      <c r="B1590" s="66" t="s">
        <v>1672</v>
      </c>
      <c r="C1590" s="67"/>
      <c r="D1590" s="68"/>
      <c r="E1590" s="69"/>
      <c r="F1590" s="70"/>
      <c r="G1590" s="67"/>
      <c r="H1590" s="71"/>
      <c r="I1590" s="72"/>
      <c r="J1590" s="72"/>
      <c r="K1590" s="36"/>
      <c r="L1590" s="79">
        <v>1590</v>
      </c>
      <c r="M1590" s="79"/>
      <c r="N1590" s="74"/>
      <c r="O1590" s="81" t="s">
        <v>2181</v>
      </c>
      <c r="P1590" s="83">
        <v>42919.163229166668</v>
      </c>
      <c r="Q1590" s="81" t="s">
        <v>2194</v>
      </c>
      <c r="R1590" s="81"/>
      <c r="S1590" s="81"/>
      <c r="T1590" s="81" t="s">
        <v>3482</v>
      </c>
      <c r="U1590" s="83">
        <v>42919.163229166668</v>
      </c>
      <c r="V1590" s="85" t="s">
        <v>4998</v>
      </c>
      <c r="W1590" s="81"/>
      <c r="X1590" s="81"/>
      <c r="Y1590" s="84" t="s">
        <v>6998</v>
      </c>
      <c r="Z1590" s="81"/>
    </row>
    <row r="1591" spans="1:26" x14ac:dyDescent="0.25">
      <c r="A1591" s="66" t="s">
        <v>1120</v>
      </c>
      <c r="B1591" s="66" t="s">
        <v>1661</v>
      </c>
      <c r="C1591" s="67"/>
      <c r="D1591" s="68"/>
      <c r="E1591" s="69"/>
      <c r="F1591" s="70"/>
      <c r="G1591" s="67"/>
      <c r="H1591" s="71"/>
      <c r="I1591" s="72"/>
      <c r="J1591" s="72"/>
      <c r="K1591" s="36"/>
      <c r="L1591" s="79">
        <v>1591</v>
      </c>
      <c r="M1591" s="79"/>
      <c r="N1591" s="74"/>
      <c r="O1591" s="81" t="s">
        <v>2181</v>
      </c>
      <c r="P1591" s="83">
        <v>42919.163564814815</v>
      </c>
      <c r="Q1591" s="81" t="s">
        <v>2454</v>
      </c>
      <c r="R1591" s="81"/>
      <c r="S1591" s="81"/>
      <c r="T1591" s="81" t="s">
        <v>3561</v>
      </c>
      <c r="U1591" s="83">
        <v>42919.163564814815</v>
      </c>
      <c r="V1591" s="85" t="s">
        <v>4999</v>
      </c>
      <c r="W1591" s="81"/>
      <c r="X1591" s="81"/>
      <c r="Y1591" s="84" t="s">
        <v>6999</v>
      </c>
      <c r="Z1591" s="81"/>
    </row>
    <row r="1592" spans="1:26" x14ac:dyDescent="0.25">
      <c r="A1592" s="66" t="s">
        <v>1121</v>
      </c>
      <c r="B1592" s="66" t="s">
        <v>1693</v>
      </c>
      <c r="C1592" s="67"/>
      <c r="D1592" s="68"/>
      <c r="E1592" s="69"/>
      <c r="F1592" s="70"/>
      <c r="G1592" s="67"/>
      <c r="H1592" s="71"/>
      <c r="I1592" s="72"/>
      <c r="J1592" s="72"/>
      <c r="K1592" s="36"/>
      <c r="L1592" s="79">
        <v>1592</v>
      </c>
      <c r="M1592" s="79"/>
      <c r="N1592" s="74"/>
      <c r="O1592" s="81" t="s">
        <v>2181</v>
      </c>
      <c r="P1592" s="83">
        <v>42919.163645833331</v>
      </c>
      <c r="Q1592" s="81" t="s">
        <v>2218</v>
      </c>
      <c r="R1592" s="81"/>
      <c r="S1592" s="81"/>
      <c r="T1592" s="81" t="s">
        <v>3494</v>
      </c>
      <c r="U1592" s="83">
        <v>42919.163645833331</v>
      </c>
      <c r="V1592" s="85" t="s">
        <v>5000</v>
      </c>
      <c r="W1592" s="81"/>
      <c r="X1592" s="81"/>
      <c r="Y1592" s="84" t="s">
        <v>7000</v>
      </c>
      <c r="Z1592" s="81"/>
    </row>
    <row r="1593" spans="1:26" x14ac:dyDescent="0.25">
      <c r="A1593" s="66" t="s">
        <v>1122</v>
      </c>
      <c r="B1593" s="66" t="s">
        <v>2060</v>
      </c>
      <c r="C1593" s="67"/>
      <c r="D1593" s="68"/>
      <c r="E1593" s="69"/>
      <c r="F1593" s="70"/>
      <c r="G1593" s="67"/>
      <c r="H1593" s="71"/>
      <c r="I1593" s="72"/>
      <c r="J1593" s="72"/>
      <c r="K1593" s="36"/>
      <c r="L1593" s="79">
        <v>1593</v>
      </c>
      <c r="M1593" s="79"/>
      <c r="N1593" s="74"/>
      <c r="O1593" s="81" t="s">
        <v>2181</v>
      </c>
      <c r="P1593" s="83">
        <v>42919.163657407407</v>
      </c>
      <c r="Q1593" s="81" t="s">
        <v>2834</v>
      </c>
      <c r="R1593" s="81"/>
      <c r="S1593" s="81"/>
      <c r="T1593" s="81" t="s">
        <v>3475</v>
      </c>
      <c r="U1593" s="83">
        <v>42919.163657407407</v>
      </c>
      <c r="V1593" s="85" t="s">
        <v>5001</v>
      </c>
      <c r="W1593" s="81"/>
      <c r="X1593" s="81"/>
      <c r="Y1593" s="84" t="s">
        <v>7001</v>
      </c>
      <c r="Z1593" s="81"/>
    </row>
    <row r="1594" spans="1:26" x14ac:dyDescent="0.25">
      <c r="A1594" s="66" t="s">
        <v>1123</v>
      </c>
      <c r="B1594" s="66" t="s">
        <v>1668</v>
      </c>
      <c r="C1594" s="67"/>
      <c r="D1594" s="68"/>
      <c r="E1594" s="69"/>
      <c r="F1594" s="70"/>
      <c r="G1594" s="67"/>
      <c r="H1594" s="71"/>
      <c r="I1594" s="72"/>
      <c r="J1594" s="72"/>
      <c r="K1594" s="36"/>
      <c r="L1594" s="79">
        <v>1594</v>
      </c>
      <c r="M1594" s="79"/>
      <c r="N1594" s="74"/>
      <c r="O1594" s="81" t="s">
        <v>2181</v>
      </c>
      <c r="P1594" s="83">
        <v>42919.16369212963</v>
      </c>
      <c r="Q1594" s="81" t="s">
        <v>2259</v>
      </c>
      <c r="R1594" s="81"/>
      <c r="S1594" s="81"/>
      <c r="T1594" s="81" t="s">
        <v>3512</v>
      </c>
      <c r="U1594" s="83">
        <v>42919.16369212963</v>
      </c>
      <c r="V1594" s="85" t="s">
        <v>5002</v>
      </c>
      <c r="W1594" s="81"/>
      <c r="X1594" s="81"/>
      <c r="Y1594" s="84" t="s">
        <v>7002</v>
      </c>
      <c r="Z1594" s="81"/>
    </row>
    <row r="1595" spans="1:26" x14ac:dyDescent="0.25">
      <c r="A1595" s="66" t="s">
        <v>1123</v>
      </c>
      <c r="B1595" s="66" t="s">
        <v>1728</v>
      </c>
      <c r="C1595" s="67"/>
      <c r="D1595" s="68"/>
      <c r="E1595" s="69"/>
      <c r="F1595" s="70"/>
      <c r="G1595" s="67"/>
      <c r="H1595" s="71"/>
      <c r="I1595" s="72"/>
      <c r="J1595" s="72"/>
      <c r="K1595" s="36"/>
      <c r="L1595" s="79">
        <v>1595</v>
      </c>
      <c r="M1595" s="79"/>
      <c r="N1595" s="74"/>
      <c r="O1595" s="81" t="s">
        <v>2181</v>
      </c>
      <c r="P1595" s="83">
        <v>42919.16369212963</v>
      </c>
      <c r="Q1595" s="81" t="s">
        <v>2259</v>
      </c>
      <c r="R1595" s="81"/>
      <c r="S1595" s="81"/>
      <c r="T1595" s="81" t="s">
        <v>3512</v>
      </c>
      <c r="U1595" s="83">
        <v>42919.16369212963</v>
      </c>
      <c r="V1595" s="85" t="s">
        <v>5002</v>
      </c>
      <c r="W1595" s="81"/>
      <c r="X1595" s="81"/>
      <c r="Y1595" s="84" t="s">
        <v>7002</v>
      </c>
      <c r="Z1595" s="81"/>
    </row>
    <row r="1596" spans="1:26" x14ac:dyDescent="0.25">
      <c r="A1596" s="66" t="s">
        <v>1124</v>
      </c>
      <c r="B1596" s="66" t="s">
        <v>1672</v>
      </c>
      <c r="C1596" s="67"/>
      <c r="D1596" s="68"/>
      <c r="E1596" s="69"/>
      <c r="F1596" s="70"/>
      <c r="G1596" s="67"/>
      <c r="H1596" s="71"/>
      <c r="I1596" s="72"/>
      <c r="J1596" s="72"/>
      <c r="K1596" s="36"/>
      <c r="L1596" s="79">
        <v>1596</v>
      </c>
      <c r="M1596" s="79"/>
      <c r="N1596" s="74"/>
      <c r="O1596" s="81" t="s">
        <v>2181</v>
      </c>
      <c r="P1596" s="83">
        <v>42919.16369212963</v>
      </c>
      <c r="Q1596" s="81" t="s">
        <v>2194</v>
      </c>
      <c r="R1596" s="81"/>
      <c r="S1596" s="81"/>
      <c r="T1596" s="81" t="s">
        <v>3482</v>
      </c>
      <c r="U1596" s="83">
        <v>42919.16369212963</v>
      </c>
      <c r="V1596" s="85" t="s">
        <v>5003</v>
      </c>
      <c r="W1596" s="81"/>
      <c r="X1596" s="81"/>
      <c r="Y1596" s="84" t="s">
        <v>7003</v>
      </c>
      <c r="Z1596" s="81"/>
    </row>
    <row r="1597" spans="1:26" x14ac:dyDescent="0.25">
      <c r="A1597" s="66" t="s">
        <v>1125</v>
      </c>
      <c r="B1597" s="66" t="s">
        <v>1668</v>
      </c>
      <c r="C1597" s="67"/>
      <c r="D1597" s="68"/>
      <c r="E1597" s="69"/>
      <c r="F1597" s="70"/>
      <c r="G1597" s="67"/>
      <c r="H1597" s="71"/>
      <c r="I1597" s="72"/>
      <c r="J1597" s="72"/>
      <c r="K1597" s="36"/>
      <c r="L1597" s="79">
        <v>1597</v>
      </c>
      <c r="M1597" s="79"/>
      <c r="N1597" s="74"/>
      <c r="O1597" s="81" t="s">
        <v>2181</v>
      </c>
      <c r="P1597" s="83">
        <v>42919.163715277777</v>
      </c>
      <c r="Q1597" s="81" t="s">
        <v>2259</v>
      </c>
      <c r="R1597" s="81"/>
      <c r="S1597" s="81"/>
      <c r="T1597" s="81" t="s">
        <v>3512</v>
      </c>
      <c r="U1597" s="83">
        <v>42919.163715277777</v>
      </c>
      <c r="V1597" s="85" t="s">
        <v>5004</v>
      </c>
      <c r="W1597" s="81"/>
      <c r="X1597" s="81"/>
      <c r="Y1597" s="84" t="s">
        <v>7004</v>
      </c>
      <c r="Z1597" s="81"/>
    </row>
    <row r="1598" spans="1:26" x14ac:dyDescent="0.25">
      <c r="A1598" s="66" t="s">
        <v>1125</v>
      </c>
      <c r="B1598" s="66" t="s">
        <v>1728</v>
      </c>
      <c r="C1598" s="67"/>
      <c r="D1598" s="68"/>
      <c r="E1598" s="69"/>
      <c r="F1598" s="70"/>
      <c r="G1598" s="67"/>
      <c r="H1598" s="71"/>
      <c r="I1598" s="72"/>
      <c r="J1598" s="72"/>
      <c r="K1598" s="36"/>
      <c r="L1598" s="79">
        <v>1598</v>
      </c>
      <c r="M1598" s="79"/>
      <c r="N1598" s="74"/>
      <c r="O1598" s="81" t="s">
        <v>2181</v>
      </c>
      <c r="P1598" s="83">
        <v>42919.163715277777</v>
      </c>
      <c r="Q1598" s="81" t="s">
        <v>2259</v>
      </c>
      <c r="R1598" s="81"/>
      <c r="S1598" s="81"/>
      <c r="T1598" s="81" t="s">
        <v>3512</v>
      </c>
      <c r="U1598" s="83">
        <v>42919.163715277777</v>
      </c>
      <c r="V1598" s="85" t="s">
        <v>5004</v>
      </c>
      <c r="W1598" s="81"/>
      <c r="X1598" s="81"/>
      <c r="Y1598" s="84" t="s">
        <v>7004</v>
      </c>
      <c r="Z1598" s="81"/>
    </row>
    <row r="1599" spans="1:26" x14ac:dyDescent="0.25">
      <c r="A1599" s="66" t="s">
        <v>1126</v>
      </c>
      <c r="B1599" s="66" t="s">
        <v>1672</v>
      </c>
      <c r="C1599" s="67"/>
      <c r="D1599" s="68"/>
      <c r="E1599" s="69"/>
      <c r="F1599" s="70"/>
      <c r="G1599" s="67"/>
      <c r="H1599" s="71"/>
      <c r="I1599" s="72"/>
      <c r="J1599" s="72"/>
      <c r="K1599" s="36"/>
      <c r="L1599" s="79">
        <v>1599</v>
      </c>
      <c r="M1599" s="79"/>
      <c r="N1599" s="74"/>
      <c r="O1599" s="81" t="s">
        <v>2181</v>
      </c>
      <c r="P1599" s="83">
        <v>42919.16375</v>
      </c>
      <c r="Q1599" s="81" t="s">
        <v>2194</v>
      </c>
      <c r="R1599" s="81"/>
      <c r="S1599" s="81"/>
      <c r="T1599" s="81" t="s">
        <v>3482</v>
      </c>
      <c r="U1599" s="83">
        <v>42919.16375</v>
      </c>
      <c r="V1599" s="85" t="s">
        <v>5005</v>
      </c>
      <c r="W1599" s="81"/>
      <c r="X1599" s="81"/>
      <c r="Y1599" s="84" t="s">
        <v>7005</v>
      </c>
      <c r="Z1599" s="81"/>
    </row>
    <row r="1600" spans="1:26" x14ac:dyDescent="0.25">
      <c r="A1600" s="66" t="s">
        <v>1127</v>
      </c>
      <c r="B1600" s="66" t="s">
        <v>1594</v>
      </c>
      <c r="C1600" s="67"/>
      <c r="D1600" s="68"/>
      <c r="E1600" s="69"/>
      <c r="F1600" s="70"/>
      <c r="G1600" s="67"/>
      <c r="H1600" s="71"/>
      <c r="I1600" s="72"/>
      <c r="J1600" s="72"/>
      <c r="K1600" s="36"/>
      <c r="L1600" s="79">
        <v>1600</v>
      </c>
      <c r="M1600" s="79"/>
      <c r="N1600" s="74"/>
      <c r="O1600" s="81" t="s">
        <v>2181</v>
      </c>
      <c r="P1600" s="83">
        <v>42919.163414351853</v>
      </c>
      <c r="Q1600" s="81" t="s">
        <v>2395</v>
      </c>
      <c r="R1600" s="81"/>
      <c r="S1600" s="81"/>
      <c r="T1600" s="81" t="s">
        <v>3479</v>
      </c>
      <c r="U1600" s="83">
        <v>42919.163414351853</v>
      </c>
      <c r="V1600" s="85" t="s">
        <v>5006</v>
      </c>
      <c r="W1600" s="81"/>
      <c r="X1600" s="81"/>
      <c r="Y1600" s="84" t="s">
        <v>7006</v>
      </c>
      <c r="Z1600" s="81"/>
    </row>
    <row r="1601" spans="1:26" x14ac:dyDescent="0.25">
      <c r="A1601" s="66" t="s">
        <v>1128</v>
      </c>
      <c r="B1601" s="66" t="s">
        <v>1127</v>
      </c>
      <c r="C1601" s="67"/>
      <c r="D1601" s="68"/>
      <c r="E1601" s="69"/>
      <c r="F1601" s="70"/>
      <c r="G1601" s="67"/>
      <c r="H1601" s="71"/>
      <c r="I1601" s="72"/>
      <c r="J1601" s="72"/>
      <c r="K1601" s="36"/>
      <c r="L1601" s="79">
        <v>1601</v>
      </c>
      <c r="M1601" s="79"/>
      <c r="N1601" s="74"/>
      <c r="O1601" s="81" t="s">
        <v>2181</v>
      </c>
      <c r="P1601" s="83">
        <v>42919.163784722223</v>
      </c>
      <c r="Q1601" s="81" t="s">
        <v>2835</v>
      </c>
      <c r="R1601" s="81"/>
      <c r="S1601" s="81"/>
      <c r="T1601" s="81" t="s">
        <v>3688</v>
      </c>
      <c r="U1601" s="83">
        <v>42919.163784722223</v>
      </c>
      <c r="V1601" s="85" t="s">
        <v>5007</v>
      </c>
      <c r="W1601" s="81"/>
      <c r="X1601" s="81"/>
      <c r="Y1601" s="84" t="s">
        <v>7007</v>
      </c>
      <c r="Z1601" s="81"/>
    </row>
    <row r="1602" spans="1:26" x14ac:dyDescent="0.25">
      <c r="A1602" s="66" t="s">
        <v>1129</v>
      </c>
      <c r="B1602" s="66" t="s">
        <v>1672</v>
      </c>
      <c r="C1602" s="67"/>
      <c r="D1602" s="68"/>
      <c r="E1602" s="69"/>
      <c r="F1602" s="70"/>
      <c r="G1602" s="67"/>
      <c r="H1602" s="71"/>
      <c r="I1602" s="72"/>
      <c r="J1602" s="72"/>
      <c r="K1602" s="36"/>
      <c r="L1602" s="79">
        <v>1602</v>
      </c>
      <c r="M1602" s="79"/>
      <c r="N1602" s="74"/>
      <c r="O1602" s="81" t="s">
        <v>2181</v>
      </c>
      <c r="P1602" s="83">
        <v>42919.163784722223</v>
      </c>
      <c r="Q1602" s="81" t="s">
        <v>2194</v>
      </c>
      <c r="R1602" s="81"/>
      <c r="S1602" s="81"/>
      <c r="T1602" s="81" t="s">
        <v>3482</v>
      </c>
      <c r="U1602" s="83">
        <v>42919.163784722223</v>
      </c>
      <c r="V1602" s="85" t="s">
        <v>5008</v>
      </c>
      <c r="W1602" s="81"/>
      <c r="X1602" s="81"/>
      <c r="Y1602" s="84" t="s">
        <v>7008</v>
      </c>
      <c r="Z1602" s="81"/>
    </row>
    <row r="1603" spans="1:26" x14ac:dyDescent="0.25">
      <c r="A1603" s="66" t="s">
        <v>1130</v>
      </c>
      <c r="B1603" s="66" t="s">
        <v>1130</v>
      </c>
      <c r="C1603" s="67"/>
      <c r="D1603" s="68"/>
      <c r="E1603" s="69"/>
      <c r="F1603" s="70"/>
      <c r="G1603" s="67"/>
      <c r="H1603" s="71"/>
      <c r="I1603" s="72"/>
      <c r="J1603" s="72"/>
      <c r="K1603" s="36"/>
      <c r="L1603" s="79">
        <v>1603</v>
      </c>
      <c r="M1603" s="79"/>
      <c r="N1603" s="74"/>
      <c r="O1603" s="81" t="s">
        <v>179</v>
      </c>
      <c r="P1603" s="83">
        <v>42919.163831018515</v>
      </c>
      <c r="Q1603" s="81" t="s">
        <v>2836</v>
      </c>
      <c r="R1603" s="81"/>
      <c r="S1603" s="81"/>
      <c r="T1603" s="81" t="s">
        <v>3475</v>
      </c>
      <c r="U1603" s="83">
        <v>42919.163831018515</v>
      </c>
      <c r="V1603" s="85" t="s">
        <v>5009</v>
      </c>
      <c r="W1603" s="81"/>
      <c r="X1603" s="81"/>
      <c r="Y1603" s="84" t="s">
        <v>7009</v>
      </c>
      <c r="Z1603" s="81"/>
    </row>
    <row r="1604" spans="1:26" x14ac:dyDescent="0.25">
      <c r="A1604" s="66" t="s">
        <v>1131</v>
      </c>
      <c r="B1604" s="66" t="s">
        <v>845</v>
      </c>
      <c r="C1604" s="67"/>
      <c r="D1604" s="68"/>
      <c r="E1604" s="69"/>
      <c r="F1604" s="70"/>
      <c r="G1604" s="67"/>
      <c r="H1604" s="71"/>
      <c r="I1604" s="72"/>
      <c r="J1604" s="72"/>
      <c r="K1604" s="36"/>
      <c r="L1604" s="79">
        <v>1604</v>
      </c>
      <c r="M1604" s="79"/>
      <c r="N1604" s="74"/>
      <c r="O1604" s="81" t="s">
        <v>2181</v>
      </c>
      <c r="P1604" s="83">
        <v>42919.163842592592</v>
      </c>
      <c r="Q1604" s="81" t="s">
        <v>2663</v>
      </c>
      <c r="R1604" s="81"/>
      <c r="S1604" s="81"/>
      <c r="T1604" s="81" t="s">
        <v>3627</v>
      </c>
      <c r="U1604" s="83">
        <v>42919.163842592592</v>
      </c>
      <c r="V1604" s="85" t="s">
        <v>5010</v>
      </c>
      <c r="W1604" s="81"/>
      <c r="X1604" s="81"/>
      <c r="Y1604" s="84" t="s">
        <v>7010</v>
      </c>
      <c r="Z1604" s="81"/>
    </row>
    <row r="1605" spans="1:26" x14ac:dyDescent="0.25">
      <c r="A1605" s="66" t="s">
        <v>1132</v>
      </c>
      <c r="B1605" s="66" t="s">
        <v>1132</v>
      </c>
      <c r="C1605" s="67"/>
      <c r="D1605" s="68"/>
      <c r="E1605" s="69"/>
      <c r="F1605" s="70"/>
      <c r="G1605" s="67"/>
      <c r="H1605" s="71"/>
      <c r="I1605" s="72"/>
      <c r="J1605" s="72"/>
      <c r="K1605" s="36"/>
      <c r="L1605" s="79">
        <v>1605</v>
      </c>
      <c r="M1605" s="79"/>
      <c r="N1605" s="74"/>
      <c r="O1605" s="81" t="s">
        <v>179</v>
      </c>
      <c r="P1605" s="83">
        <v>42919.163842592592</v>
      </c>
      <c r="Q1605" s="81" t="s">
        <v>2837</v>
      </c>
      <c r="R1605" s="81"/>
      <c r="S1605" s="81"/>
      <c r="T1605" s="81" t="s">
        <v>3475</v>
      </c>
      <c r="U1605" s="83">
        <v>42919.163842592592</v>
      </c>
      <c r="V1605" s="85" t="s">
        <v>5011</v>
      </c>
      <c r="W1605" s="81"/>
      <c r="X1605" s="81"/>
      <c r="Y1605" s="84" t="s">
        <v>7011</v>
      </c>
      <c r="Z1605" s="81"/>
    </row>
    <row r="1606" spans="1:26" x14ac:dyDescent="0.25">
      <c r="A1606" s="66" t="s">
        <v>1133</v>
      </c>
      <c r="B1606" s="66" t="s">
        <v>1133</v>
      </c>
      <c r="C1606" s="67"/>
      <c r="D1606" s="68"/>
      <c r="E1606" s="69"/>
      <c r="F1606" s="70"/>
      <c r="G1606" s="67"/>
      <c r="H1606" s="71"/>
      <c r="I1606" s="72"/>
      <c r="J1606" s="72"/>
      <c r="K1606" s="36"/>
      <c r="L1606" s="79">
        <v>1606</v>
      </c>
      <c r="M1606" s="79"/>
      <c r="N1606" s="74"/>
      <c r="O1606" s="81" t="s">
        <v>179</v>
      </c>
      <c r="P1606" s="83">
        <v>42919.163888888892</v>
      </c>
      <c r="Q1606" s="81" t="s">
        <v>2838</v>
      </c>
      <c r="R1606" s="85" t="s">
        <v>3327</v>
      </c>
      <c r="S1606" s="81" t="s">
        <v>3413</v>
      </c>
      <c r="T1606" s="81" t="s">
        <v>3689</v>
      </c>
      <c r="U1606" s="83">
        <v>42919.163888888892</v>
      </c>
      <c r="V1606" s="85" t="s">
        <v>5012</v>
      </c>
      <c r="W1606" s="81"/>
      <c r="X1606" s="81"/>
      <c r="Y1606" s="84" t="s">
        <v>7012</v>
      </c>
      <c r="Z1606" s="81"/>
    </row>
    <row r="1607" spans="1:26" x14ac:dyDescent="0.25">
      <c r="A1607" s="66" t="s">
        <v>1134</v>
      </c>
      <c r="B1607" s="66" t="s">
        <v>2061</v>
      </c>
      <c r="C1607" s="67"/>
      <c r="D1607" s="68"/>
      <c r="E1607" s="69"/>
      <c r="F1607" s="70"/>
      <c r="G1607" s="67"/>
      <c r="H1607" s="71"/>
      <c r="I1607" s="72"/>
      <c r="J1607" s="72"/>
      <c r="K1607" s="36"/>
      <c r="L1607" s="79">
        <v>1607</v>
      </c>
      <c r="M1607" s="79"/>
      <c r="N1607" s="74"/>
      <c r="O1607" s="81" t="s">
        <v>2181</v>
      </c>
      <c r="P1607" s="83">
        <v>42919.163900462961</v>
      </c>
      <c r="Q1607" s="81" t="s">
        <v>2839</v>
      </c>
      <c r="R1607" s="81"/>
      <c r="S1607" s="81"/>
      <c r="T1607" s="81" t="s">
        <v>3475</v>
      </c>
      <c r="U1607" s="83">
        <v>42919.163900462961</v>
      </c>
      <c r="V1607" s="85" t="s">
        <v>5013</v>
      </c>
      <c r="W1607" s="81"/>
      <c r="X1607" s="81"/>
      <c r="Y1607" s="84" t="s">
        <v>7013</v>
      </c>
      <c r="Z1607" s="81"/>
    </row>
    <row r="1608" spans="1:26" x14ac:dyDescent="0.25">
      <c r="A1608" s="66" t="s">
        <v>1135</v>
      </c>
      <c r="B1608" s="66" t="s">
        <v>1672</v>
      </c>
      <c r="C1608" s="67"/>
      <c r="D1608" s="68"/>
      <c r="E1608" s="69"/>
      <c r="F1608" s="70"/>
      <c r="G1608" s="67"/>
      <c r="H1608" s="71"/>
      <c r="I1608" s="72"/>
      <c r="J1608" s="72"/>
      <c r="K1608" s="36"/>
      <c r="L1608" s="79">
        <v>1608</v>
      </c>
      <c r="M1608" s="79"/>
      <c r="N1608" s="74"/>
      <c r="O1608" s="81" t="s">
        <v>2181</v>
      </c>
      <c r="P1608" s="83">
        <v>42919.163935185185</v>
      </c>
      <c r="Q1608" s="81" t="s">
        <v>2194</v>
      </c>
      <c r="R1608" s="81"/>
      <c r="S1608" s="81"/>
      <c r="T1608" s="81" t="s">
        <v>3482</v>
      </c>
      <c r="U1608" s="83">
        <v>42919.163935185185</v>
      </c>
      <c r="V1608" s="85" t="s">
        <v>5014</v>
      </c>
      <c r="W1608" s="81"/>
      <c r="X1608" s="81"/>
      <c r="Y1608" s="84" t="s">
        <v>7014</v>
      </c>
      <c r="Z1608" s="81"/>
    </row>
    <row r="1609" spans="1:26" x14ac:dyDescent="0.25">
      <c r="A1609" s="66" t="s">
        <v>1136</v>
      </c>
      <c r="B1609" s="66" t="s">
        <v>2062</v>
      </c>
      <c r="C1609" s="67"/>
      <c r="D1609" s="68"/>
      <c r="E1609" s="69"/>
      <c r="F1609" s="70"/>
      <c r="G1609" s="67"/>
      <c r="H1609" s="71"/>
      <c r="I1609" s="72"/>
      <c r="J1609" s="72"/>
      <c r="K1609" s="36"/>
      <c r="L1609" s="79">
        <v>1609</v>
      </c>
      <c r="M1609" s="79"/>
      <c r="N1609" s="74"/>
      <c r="O1609" s="81" t="s">
        <v>2181</v>
      </c>
      <c r="P1609" s="83">
        <v>42919.163993055554</v>
      </c>
      <c r="Q1609" s="81" t="s">
        <v>2840</v>
      </c>
      <c r="R1609" s="81"/>
      <c r="S1609" s="81"/>
      <c r="T1609" s="81" t="s">
        <v>3690</v>
      </c>
      <c r="U1609" s="83">
        <v>42919.163993055554</v>
      </c>
      <c r="V1609" s="85" t="s">
        <v>5015</v>
      </c>
      <c r="W1609" s="81"/>
      <c r="X1609" s="81"/>
      <c r="Y1609" s="84" t="s">
        <v>7015</v>
      </c>
      <c r="Z1609" s="81"/>
    </row>
    <row r="1610" spans="1:26" x14ac:dyDescent="0.25">
      <c r="A1610" s="66" t="s">
        <v>1137</v>
      </c>
      <c r="B1610" s="66" t="s">
        <v>1889</v>
      </c>
      <c r="C1610" s="67"/>
      <c r="D1610" s="68"/>
      <c r="E1610" s="69"/>
      <c r="F1610" s="70"/>
      <c r="G1610" s="67"/>
      <c r="H1610" s="71"/>
      <c r="I1610" s="72"/>
      <c r="J1610" s="72"/>
      <c r="K1610" s="36"/>
      <c r="L1610" s="79">
        <v>1610</v>
      </c>
      <c r="M1610" s="79"/>
      <c r="N1610" s="74"/>
      <c r="O1610" s="81" t="s">
        <v>2181</v>
      </c>
      <c r="P1610" s="83">
        <v>42919.163993055554</v>
      </c>
      <c r="Q1610" s="81" t="s">
        <v>2524</v>
      </c>
      <c r="R1610" s="81"/>
      <c r="S1610" s="81"/>
      <c r="T1610" s="81" t="s">
        <v>3586</v>
      </c>
      <c r="U1610" s="83">
        <v>42919.163993055554</v>
      </c>
      <c r="V1610" s="85" t="s">
        <v>5016</v>
      </c>
      <c r="W1610" s="81"/>
      <c r="X1610" s="81"/>
      <c r="Y1610" s="84" t="s">
        <v>7016</v>
      </c>
      <c r="Z1610" s="81"/>
    </row>
    <row r="1611" spans="1:26" x14ac:dyDescent="0.25">
      <c r="A1611" s="66" t="s">
        <v>1137</v>
      </c>
      <c r="B1611" s="66" t="s">
        <v>1890</v>
      </c>
      <c r="C1611" s="67"/>
      <c r="D1611" s="68"/>
      <c r="E1611" s="69"/>
      <c r="F1611" s="70"/>
      <c r="G1611" s="67"/>
      <c r="H1611" s="71"/>
      <c r="I1611" s="72"/>
      <c r="J1611" s="72"/>
      <c r="K1611" s="36"/>
      <c r="L1611" s="79">
        <v>1611</v>
      </c>
      <c r="M1611" s="79"/>
      <c r="N1611" s="74"/>
      <c r="O1611" s="81" t="s">
        <v>2181</v>
      </c>
      <c r="P1611" s="83">
        <v>42919.163993055554</v>
      </c>
      <c r="Q1611" s="81" t="s">
        <v>2524</v>
      </c>
      <c r="R1611" s="81"/>
      <c r="S1611" s="81"/>
      <c r="T1611" s="81" t="s">
        <v>3586</v>
      </c>
      <c r="U1611" s="83">
        <v>42919.163993055554</v>
      </c>
      <c r="V1611" s="85" t="s">
        <v>5016</v>
      </c>
      <c r="W1611" s="81"/>
      <c r="X1611" s="81"/>
      <c r="Y1611" s="84" t="s">
        <v>7016</v>
      </c>
      <c r="Z1611" s="81"/>
    </row>
    <row r="1612" spans="1:26" x14ac:dyDescent="0.25">
      <c r="A1612" s="66" t="s">
        <v>1138</v>
      </c>
      <c r="B1612" s="66" t="s">
        <v>1138</v>
      </c>
      <c r="C1612" s="67"/>
      <c r="D1612" s="68"/>
      <c r="E1612" s="69"/>
      <c r="F1612" s="70"/>
      <c r="G1612" s="67"/>
      <c r="H1612" s="71"/>
      <c r="I1612" s="72"/>
      <c r="J1612" s="72"/>
      <c r="K1612" s="36"/>
      <c r="L1612" s="79">
        <v>1612</v>
      </c>
      <c r="M1612" s="79"/>
      <c r="N1612" s="74"/>
      <c r="O1612" s="81" t="s">
        <v>179</v>
      </c>
      <c r="P1612" s="83">
        <v>42919.164039351854</v>
      </c>
      <c r="Q1612" s="81" t="s">
        <v>2841</v>
      </c>
      <c r="R1612" s="81"/>
      <c r="S1612" s="81"/>
      <c r="T1612" s="81" t="s">
        <v>3475</v>
      </c>
      <c r="U1612" s="83">
        <v>42919.164039351854</v>
      </c>
      <c r="V1612" s="85" t="s">
        <v>5017</v>
      </c>
      <c r="W1612" s="81"/>
      <c r="X1612" s="81"/>
      <c r="Y1612" s="84" t="s">
        <v>7017</v>
      </c>
      <c r="Z1612" s="81"/>
    </row>
    <row r="1613" spans="1:26" x14ac:dyDescent="0.25">
      <c r="A1613" s="66" t="s">
        <v>1139</v>
      </c>
      <c r="B1613" s="66" t="s">
        <v>2063</v>
      </c>
      <c r="C1613" s="67"/>
      <c r="D1613" s="68"/>
      <c r="E1613" s="69"/>
      <c r="F1613" s="70"/>
      <c r="G1613" s="67"/>
      <c r="H1613" s="71"/>
      <c r="I1613" s="72"/>
      <c r="J1613" s="72"/>
      <c r="K1613" s="36"/>
      <c r="L1613" s="79">
        <v>1613</v>
      </c>
      <c r="M1613" s="79"/>
      <c r="N1613" s="74"/>
      <c r="O1613" s="81" t="s">
        <v>2181</v>
      </c>
      <c r="P1613" s="83">
        <v>42919.164050925923</v>
      </c>
      <c r="Q1613" s="81" t="s">
        <v>2842</v>
      </c>
      <c r="R1613" s="81"/>
      <c r="S1613" s="81"/>
      <c r="T1613" s="81" t="s">
        <v>3691</v>
      </c>
      <c r="U1613" s="83">
        <v>42919.164050925923</v>
      </c>
      <c r="V1613" s="85" t="s">
        <v>5018</v>
      </c>
      <c r="W1613" s="81"/>
      <c r="X1613" s="81"/>
      <c r="Y1613" s="84" t="s">
        <v>7018</v>
      </c>
      <c r="Z1613" s="81"/>
    </row>
    <row r="1614" spans="1:26" x14ac:dyDescent="0.25">
      <c r="A1614" s="66" t="s">
        <v>1140</v>
      </c>
      <c r="B1614" s="66" t="s">
        <v>1134</v>
      </c>
      <c r="C1614" s="67"/>
      <c r="D1614" s="68"/>
      <c r="E1614" s="69"/>
      <c r="F1614" s="70"/>
      <c r="G1614" s="67"/>
      <c r="H1614" s="71"/>
      <c r="I1614" s="72"/>
      <c r="J1614" s="72"/>
      <c r="K1614" s="36"/>
      <c r="L1614" s="79">
        <v>1614</v>
      </c>
      <c r="M1614" s="79"/>
      <c r="N1614" s="74"/>
      <c r="O1614" s="81" t="s">
        <v>2181</v>
      </c>
      <c r="P1614" s="83">
        <v>42919.164050925923</v>
      </c>
      <c r="Q1614" s="81" t="s">
        <v>2703</v>
      </c>
      <c r="R1614" s="81"/>
      <c r="S1614" s="81"/>
      <c r="T1614" s="81" t="s">
        <v>3475</v>
      </c>
      <c r="U1614" s="83">
        <v>42919.164050925923</v>
      </c>
      <c r="V1614" s="85" t="s">
        <v>5019</v>
      </c>
      <c r="W1614" s="81"/>
      <c r="X1614" s="81"/>
      <c r="Y1614" s="84" t="s">
        <v>7019</v>
      </c>
      <c r="Z1614" s="81"/>
    </row>
    <row r="1615" spans="1:26" x14ac:dyDescent="0.25">
      <c r="A1615" s="66" t="s">
        <v>1141</v>
      </c>
      <c r="B1615" s="66" t="s">
        <v>1141</v>
      </c>
      <c r="C1615" s="67"/>
      <c r="D1615" s="68"/>
      <c r="E1615" s="69"/>
      <c r="F1615" s="70"/>
      <c r="G1615" s="67"/>
      <c r="H1615" s="71"/>
      <c r="I1615" s="72"/>
      <c r="J1615" s="72"/>
      <c r="K1615" s="36"/>
      <c r="L1615" s="79">
        <v>1615</v>
      </c>
      <c r="M1615" s="79"/>
      <c r="N1615" s="74"/>
      <c r="O1615" s="81" t="s">
        <v>179</v>
      </c>
      <c r="P1615" s="83">
        <v>42919.145046296297</v>
      </c>
      <c r="Q1615" s="81" t="s">
        <v>2729</v>
      </c>
      <c r="R1615" s="81"/>
      <c r="S1615" s="81"/>
      <c r="T1615" s="81" t="s">
        <v>3561</v>
      </c>
      <c r="U1615" s="83">
        <v>42919.145046296297</v>
      </c>
      <c r="V1615" s="85" t="s">
        <v>5020</v>
      </c>
      <c r="W1615" s="81"/>
      <c r="X1615" s="81"/>
      <c r="Y1615" s="84" t="s">
        <v>7020</v>
      </c>
      <c r="Z1615" s="81"/>
    </row>
    <row r="1616" spans="1:26" x14ac:dyDescent="0.25">
      <c r="A1616" s="66" t="s">
        <v>1142</v>
      </c>
      <c r="B1616" s="66" t="s">
        <v>1141</v>
      </c>
      <c r="C1616" s="67"/>
      <c r="D1616" s="68"/>
      <c r="E1616" s="69"/>
      <c r="F1616" s="70"/>
      <c r="G1616" s="67"/>
      <c r="H1616" s="71"/>
      <c r="I1616" s="72"/>
      <c r="J1616" s="72"/>
      <c r="K1616" s="36"/>
      <c r="L1616" s="79">
        <v>1616</v>
      </c>
      <c r="M1616" s="79"/>
      <c r="N1616" s="74"/>
      <c r="O1616" s="81" t="s">
        <v>2181</v>
      </c>
      <c r="P1616" s="83">
        <v>42919.164074074077</v>
      </c>
      <c r="Q1616" s="81" t="s">
        <v>2464</v>
      </c>
      <c r="R1616" s="81"/>
      <c r="S1616" s="81"/>
      <c r="T1616" s="81" t="s">
        <v>3574</v>
      </c>
      <c r="U1616" s="83">
        <v>42919.164074074077</v>
      </c>
      <c r="V1616" s="85" t="s">
        <v>5021</v>
      </c>
      <c r="W1616" s="81"/>
      <c r="X1616" s="81"/>
      <c r="Y1616" s="84" t="s">
        <v>7021</v>
      </c>
      <c r="Z1616" s="81"/>
    </row>
    <row r="1617" spans="1:26" x14ac:dyDescent="0.25">
      <c r="A1617" s="66" t="s">
        <v>1143</v>
      </c>
      <c r="B1617" s="66" t="s">
        <v>1443</v>
      </c>
      <c r="C1617" s="67"/>
      <c r="D1617" s="68"/>
      <c r="E1617" s="69"/>
      <c r="F1617" s="70"/>
      <c r="G1617" s="67"/>
      <c r="H1617" s="71"/>
      <c r="I1617" s="72"/>
      <c r="J1617" s="72"/>
      <c r="K1617" s="36"/>
      <c r="L1617" s="79">
        <v>1617</v>
      </c>
      <c r="M1617" s="79"/>
      <c r="N1617" s="74"/>
      <c r="O1617" s="81" t="s">
        <v>2181</v>
      </c>
      <c r="P1617" s="83">
        <v>42919.164085648146</v>
      </c>
      <c r="Q1617" s="81" t="s">
        <v>2608</v>
      </c>
      <c r="R1617" s="81"/>
      <c r="S1617" s="81"/>
      <c r="T1617" s="81" t="s">
        <v>3609</v>
      </c>
      <c r="U1617" s="83">
        <v>42919.164085648146</v>
      </c>
      <c r="V1617" s="85" t="s">
        <v>5022</v>
      </c>
      <c r="W1617" s="81"/>
      <c r="X1617" s="81"/>
      <c r="Y1617" s="84" t="s">
        <v>7022</v>
      </c>
      <c r="Z1617" s="81"/>
    </row>
    <row r="1618" spans="1:26" x14ac:dyDescent="0.25">
      <c r="A1618" s="66" t="s">
        <v>1144</v>
      </c>
      <c r="B1618" s="66" t="s">
        <v>1723</v>
      </c>
      <c r="C1618" s="67"/>
      <c r="D1618" s="68"/>
      <c r="E1618" s="69"/>
      <c r="F1618" s="70"/>
      <c r="G1618" s="67"/>
      <c r="H1618" s="71"/>
      <c r="I1618" s="72"/>
      <c r="J1618" s="72"/>
      <c r="K1618" s="36"/>
      <c r="L1618" s="79">
        <v>1618</v>
      </c>
      <c r="M1618" s="79"/>
      <c r="N1618" s="74"/>
      <c r="O1618" s="81" t="s">
        <v>2181</v>
      </c>
      <c r="P1618" s="83">
        <v>42919.164131944446</v>
      </c>
      <c r="Q1618" s="81" t="s">
        <v>2397</v>
      </c>
      <c r="R1618" s="81"/>
      <c r="S1618" s="81"/>
      <c r="T1618" s="81" t="s">
        <v>3475</v>
      </c>
      <c r="U1618" s="83">
        <v>42919.164131944446</v>
      </c>
      <c r="V1618" s="85" t="s">
        <v>5023</v>
      </c>
      <c r="W1618" s="81"/>
      <c r="X1618" s="81"/>
      <c r="Y1618" s="84" t="s">
        <v>7023</v>
      </c>
      <c r="Z1618" s="81"/>
    </row>
    <row r="1619" spans="1:26" x14ac:dyDescent="0.25">
      <c r="A1619" s="66" t="s">
        <v>1145</v>
      </c>
      <c r="B1619" s="66" t="s">
        <v>1736</v>
      </c>
      <c r="C1619" s="67"/>
      <c r="D1619" s="68"/>
      <c r="E1619" s="69"/>
      <c r="F1619" s="70"/>
      <c r="G1619" s="67"/>
      <c r="H1619" s="71"/>
      <c r="I1619" s="72"/>
      <c r="J1619" s="72"/>
      <c r="K1619" s="36"/>
      <c r="L1619" s="79">
        <v>1619</v>
      </c>
      <c r="M1619" s="79"/>
      <c r="N1619" s="74"/>
      <c r="O1619" s="81" t="s">
        <v>2181</v>
      </c>
      <c r="P1619" s="83">
        <v>42919.163865740738</v>
      </c>
      <c r="Q1619" s="81" t="s">
        <v>2843</v>
      </c>
      <c r="R1619" s="81"/>
      <c r="S1619" s="81"/>
      <c r="T1619" s="81" t="s">
        <v>3475</v>
      </c>
      <c r="U1619" s="83">
        <v>42919.163865740738</v>
      </c>
      <c r="V1619" s="85" t="s">
        <v>5024</v>
      </c>
      <c r="W1619" s="81"/>
      <c r="X1619" s="81"/>
      <c r="Y1619" s="84" t="s">
        <v>7024</v>
      </c>
      <c r="Z1619" s="81"/>
    </row>
    <row r="1620" spans="1:26" x14ac:dyDescent="0.25">
      <c r="A1620" s="66" t="s">
        <v>1145</v>
      </c>
      <c r="B1620" s="66" t="s">
        <v>1730</v>
      </c>
      <c r="C1620" s="67"/>
      <c r="D1620" s="68"/>
      <c r="E1620" s="69"/>
      <c r="F1620" s="70"/>
      <c r="G1620" s="67"/>
      <c r="H1620" s="71"/>
      <c r="I1620" s="72"/>
      <c r="J1620" s="72"/>
      <c r="K1620" s="36"/>
      <c r="L1620" s="79">
        <v>1620</v>
      </c>
      <c r="M1620" s="79"/>
      <c r="N1620" s="74"/>
      <c r="O1620" s="81" t="s">
        <v>2181</v>
      </c>
      <c r="P1620" s="83">
        <v>42919.164155092592</v>
      </c>
      <c r="Q1620" s="81" t="s">
        <v>2263</v>
      </c>
      <c r="R1620" s="81"/>
      <c r="S1620" s="81"/>
      <c r="T1620" s="81" t="s">
        <v>3475</v>
      </c>
      <c r="U1620" s="83">
        <v>42919.164155092592</v>
      </c>
      <c r="V1620" s="85" t="s">
        <v>5025</v>
      </c>
      <c r="W1620" s="81"/>
      <c r="X1620" s="81"/>
      <c r="Y1620" s="84" t="s">
        <v>7025</v>
      </c>
      <c r="Z1620" s="81"/>
    </row>
    <row r="1621" spans="1:26" x14ac:dyDescent="0.25">
      <c r="A1621" s="66" t="s">
        <v>1146</v>
      </c>
      <c r="B1621" s="66" t="s">
        <v>1788</v>
      </c>
      <c r="C1621" s="67"/>
      <c r="D1621" s="68"/>
      <c r="E1621" s="69"/>
      <c r="F1621" s="70"/>
      <c r="G1621" s="67"/>
      <c r="H1621" s="71"/>
      <c r="I1621" s="72"/>
      <c r="J1621" s="72"/>
      <c r="K1621" s="36"/>
      <c r="L1621" s="79">
        <v>1621</v>
      </c>
      <c r="M1621" s="79"/>
      <c r="N1621" s="74"/>
      <c r="O1621" s="81" t="s">
        <v>2181</v>
      </c>
      <c r="P1621" s="83">
        <v>42919.164155092592</v>
      </c>
      <c r="Q1621" s="81" t="s">
        <v>2333</v>
      </c>
      <c r="R1621" s="81"/>
      <c r="S1621" s="81"/>
      <c r="T1621" s="81" t="s">
        <v>3482</v>
      </c>
      <c r="U1621" s="83">
        <v>42919.164155092592</v>
      </c>
      <c r="V1621" s="85" t="s">
        <v>5026</v>
      </c>
      <c r="W1621" s="81"/>
      <c r="X1621" s="81"/>
      <c r="Y1621" s="84" t="s">
        <v>7026</v>
      </c>
      <c r="Z1621" s="81"/>
    </row>
    <row r="1622" spans="1:26" x14ac:dyDescent="0.25">
      <c r="A1622" s="66" t="s">
        <v>1147</v>
      </c>
      <c r="B1622" s="66" t="s">
        <v>1978</v>
      </c>
      <c r="C1622" s="67"/>
      <c r="D1622" s="68"/>
      <c r="E1622" s="69"/>
      <c r="F1622" s="70"/>
      <c r="G1622" s="67"/>
      <c r="H1622" s="71"/>
      <c r="I1622" s="72"/>
      <c r="J1622" s="72"/>
      <c r="K1622" s="36"/>
      <c r="L1622" s="79">
        <v>1622</v>
      </c>
      <c r="M1622" s="79"/>
      <c r="N1622" s="74"/>
      <c r="O1622" s="81" t="s">
        <v>2181</v>
      </c>
      <c r="P1622" s="83">
        <v>42919.163391203707</v>
      </c>
      <c r="Q1622" s="81" t="s">
        <v>2668</v>
      </c>
      <c r="R1622" s="81"/>
      <c r="S1622" s="81"/>
      <c r="T1622" s="81" t="s">
        <v>3475</v>
      </c>
      <c r="U1622" s="83">
        <v>42919.163391203707</v>
      </c>
      <c r="V1622" s="85" t="s">
        <v>5027</v>
      </c>
      <c r="W1622" s="81"/>
      <c r="X1622" s="81"/>
      <c r="Y1622" s="84" t="s">
        <v>7027</v>
      </c>
      <c r="Z1622" s="81"/>
    </row>
    <row r="1623" spans="1:26" x14ac:dyDescent="0.25">
      <c r="A1623" s="66" t="s">
        <v>1147</v>
      </c>
      <c r="B1623" s="66" t="s">
        <v>2064</v>
      </c>
      <c r="C1623" s="67"/>
      <c r="D1623" s="68"/>
      <c r="E1623" s="69"/>
      <c r="F1623" s="70"/>
      <c r="G1623" s="67"/>
      <c r="H1623" s="71"/>
      <c r="I1623" s="72"/>
      <c r="J1623" s="72"/>
      <c r="K1623" s="36"/>
      <c r="L1623" s="79">
        <v>1623</v>
      </c>
      <c r="M1623" s="79"/>
      <c r="N1623" s="74"/>
      <c r="O1623" s="81" t="s">
        <v>2181</v>
      </c>
      <c r="P1623" s="83">
        <v>42919.16333333333</v>
      </c>
      <c r="Q1623" s="81" t="s">
        <v>2844</v>
      </c>
      <c r="R1623" s="81"/>
      <c r="S1623" s="81"/>
      <c r="T1623" s="81" t="s">
        <v>3475</v>
      </c>
      <c r="U1623" s="83">
        <v>42919.16333333333</v>
      </c>
      <c r="V1623" s="85" t="s">
        <v>5028</v>
      </c>
      <c r="W1623" s="81"/>
      <c r="X1623" s="81"/>
      <c r="Y1623" s="84" t="s">
        <v>7028</v>
      </c>
      <c r="Z1623" s="81"/>
    </row>
    <row r="1624" spans="1:26" x14ac:dyDescent="0.25">
      <c r="A1624" s="66" t="s">
        <v>1147</v>
      </c>
      <c r="B1624" s="66" t="s">
        <v>2064</v>
      </c>
      <c r="C1624" s="67"/>
      <c r="D1624" s="68"/>
      <c r="E1624" s="69"/>
      <c r="F1624" s="70"/>
      <c r="G1624" s="67"/>
      <c r="H1624" s="71"/>
      <c r="I1624" s="72"/>
      <c r="J1624" s="72"/>
      <c r="K1624" s="36"/>
      <c r="L1624" s="79">
        <v>1624</v>
      </c>
      <c r="M1624" s="79"/>
      <c r="N1624" s="74"/>
      <c r="O1624" s="81" t="s">
        <v>2181</v>
      </c>
      <c r="P1624" s="83">
        <v>42919.164212962962</v>
      </c>
      <c r="Q1624" s="81" t="s">
        <v>2845</v>
      </c>
      <c r="R1624" s="81"/>
      <c r="S1624" s="81"/>
      <c r="T1624" s="81" t="s">
        <v>3475</v>
      </c>
      <c r="U1624" s="83">
        <v>42919.164212962962</v>
      </c>
      <c r="V1624" s="85" t="s">
        <v>5029</v>
      </c>
      <c r="W1624" s="81"/>
      <c r="X1624" s="81"/>
      <c r="Y1624" s="84" t="s">
        <v>7029</v>
      </c>
      <c r="Z1624" s="81"/>
    </row>
    <row r="1625" spans="1:26" x14ac:dyDescent="0.25">
      <c r="A1625" s="66" t="s">
        <v>1147</v>
      </c>
      <c r="B1625" s="66" t="s">
        <v>1977</v>
      </c>
      <c r="C1625" s="67"/>
      <c r="D1625" s="68"/>
      <c r="E1625" s="69"/>
      <c r="F1625" s="70"/>
      <c r="G1625" s="67"/>
      <c r="H1625" s="71"/>
      <c r="I1625" s="72"/>
      <c r="J1625" s="72"/>
      <c r="K1625" s="36"/>
      <c r="L1625" s="79">
        <v>1625</v>
      </c>
      <c r="M1625" s="79"/>
      <c r="N1625" s="74"/>
      <c r="O1625" s="81" t="s">
        <v>2181</v>
      </c>
      <c r="P1625" s="83">
        <v>42919.163391203707</v>
      </c>
      <c r="Q1625" s="81" t="s">
        <v>2668</v>
      </c>
      <c r="R1625" s="81"/>
      <c r="S1625" s="81"/>
      <c r="T1625" s="81" t="s">
        <v>3475</v>
      </c>
      <c r="U1625" s="83">
        <v>42919.163391203707</v>
      </c>
      <c r="V1625" s="85" t="s">
        <v>5027</v>
      </c>
      <c r="W1625" s="81"/>
      <c r="X1625" s="81"/>
      <c r="Y1625" s="84" t="s">
        <v>7027</v>
      </c>
      <c r="Z1625" s="81"/>
    </row>
    <row r="1626" spans="1:26" x14ac:dyDescent="0.25">
      <c r="A1626" s="66" t="s">
        <v>1147</v>
      </c>
      <c r="B1626" s="66" t="s">
        <v>1761</v>
      </c>
      <c r="C1626" s="67"/>
      <c r="D1626" s="68"/>
      <c r="E1626" s="69"/>
      <c r="F1626" s="70"/>
      <c r="G1626" s="67"/>
      <c r="H1626" s="71"/>
      <c r="I1626" s="72"/>
      <c r="J1626" s="72"/>
      <c r="K1626" s="36"/>
      <c r="L1626" s="79">
        <v>1626</v>
      </c>
      <c r="M1626" s="79"/>
      <c r="N1626" s="74"/>
      <c r="O1626" s="81" t="s">
        <v>2181</v>
      </c>
      <c r="P1626" s="83">
        <v>42919.164212962962</v>
      </c>
      <c r="Q1626" s="81" t="s">
        <v>2845</v>
      </c>
      <c r="R1626" s="81"/>
      <c r="S1626" s="81"/>
      <c r="T1626" s="81" t="s">
        <v>3475</v>
      </c>
      <c r="U1626" s="83">
        <v>42919.164212962962</v>
      </c>
      <c r="V1626" s="85" t="s">
        <v>5029</v>
      </c>
      <c r="W1626" s="81"/>
      <c r="X1626" s="81"/>
      <c r="Y1626" s="84" t="s">
        <v>7029</v>
      </c>
      <c r="Z1626" s="81"/>
    </row>
    <row r="1627" spans="1:26" x14ac:dyDescent="0.25">
      <c r="A1627" s="66" t="s">
        <v>1148</v>
      </c>
      <c r="B1627" s="66" t="s">
        <v>1664</v>
      </c>
      <c r="C1627" s="67"/>
      <c r="D1627" s="68"/>
      <c r="E1627" s="69"/>
      <c r="F1627" s="70"/>
      <c r="G1627" s="67"/>
      <c r="H1627" s="71"/>
      <c r="I1627" s="72"/>
      <c r="J1627" s="72"/>
      <c r="K1627" s="36"/>
      <c r="L1627" s="79">
        <v>1627</v>
      </c>
      <c r="M1627" s="79"/>
      <c r="N1627" s="74"/>
      <c r="O1627" s="81" t="s">
        <v>2181</v>
      </c>
      <c r="P1627" s="83">
        <v>42919.164270833331</v>
      </c>
      <c r="Q1627" s="81" t="s">
        <v>2184</v>
      </c>
      <c r="R1627" s="81"/>
      <c r="S1627" s="81"/>
      <c r="T1627" s="81" t="s">
        <v>3476</v>
      </c>
      <c r="U1627" s="83">
        <v>42919.164270833331</v>
      </c>
      <c r="V1627" s="85" t="s">
        <v>5030</v>
      </c>
      <c r="W1627" s="81"/>
      <c r="X1627" s="81"/>
      <c r="Y1627" s="84" t="s">
        <v>7030</v>
      </c>
      <c r="Z1627" s="81"/>
    </row>
    <row r="1628" spans="1:26" x14ac:dyDescent="0.25">
      <c r="A1628" s="66" t="s">
        <v>1149</v>
      </c>
      <c r="B1628" s="66" t="s">
        <v>1955</v>
      </c>
      <c r="C1628" s="67"/>
      <c r="D1628" s="68"/>
      <c r="E1628" s="69"/>
      <c r="F1628" s="70"/>
      <c r="G1628" s="67"/>
      <c r="H1628" s="71"/>
      <c r="I1628" s="72"/>
      <c r="J1628" s="72"/>
      <c r="K1628" s="36"/>
      <c r="L1628" s="79">
        <v>1628</v>
      </c>
      <c r="M1628" s="79"/>
      <c r="N1628" s="74"/>
      <c r="O1628" s="81" t="s">
        <v>2181</v>
      </c>
      <c r="P1628" s="83">
        <v>42919.164282407408</v>
      </c>
      <c r="Q1628" s="81" t="s">
        <v>2622</v>
      </c>
      <c r="R1628" s="81"/>
      <c r="S1628" s="81"/>
      <c r="T1628" s="81" t="s">
        <v>3475</v>
      </c>
      <c r="U1628" s="83">
        <v>42919.164282407408</v>
      </c>
      <c r="V1628" s="85" t="s">
        <v>5031</v>
      </c>
      <c r="W1628" s="81"/>
      <c r="X1628" s="81"/>
      <c r="Y1628" s="84" t="s">
        <v>7031</v>
      </c>
      <c r="Z1628" s="81"/>
    </row>
    <row r="1629" spans="1:26" x14ac:dyDescent="0.25">
      <c r="A1629" s="66" t="s">
        <v>1150</v>
      </c>
      <c r="B1629" s="66" t="s">
        <v>1904</v>
      </c>
      <c r="C1629" s="67"/>
      <c r="D1629" s="68"/>
      <c r="E1629" s="69"/>
      <c r="F1629" s="70"/>
      <c r="G1629" s="67"/>
      <c r="H1629" s="71"/>
      <c r="I1629" s="72"/>
      <c r="J1629" s="72"/>
      <c r="K1629" s="36"/>
      <c r="L1629" s="79">
        <v>1629</v>
      </c>
      <c r="M1629" s="79"/>
      <c r="N1629" s="74"/>
      <c r="O1629" s="81" t="s">
        <v>2181</v>
      </c>
      <c r="P1629" s="83">
        <v>42919.1643287037</v>
      </c>
      <c r="Q1629" s="81" t="s">
        <v>2548</v>
      </c>
      <c r="R1629" s="81"/>
      <c r="S1629" s="81"/>
      <c r="T1629" s="81" t="s">
        <v>3475</v>
      </c>
      <c r="U1629" s="83">
        <v>42919.1643287037</v>
      </c>
      <c r="V1629" s="85" t="s">
        <v>5032</v>
      </c>
      <c r="W1629" s="81"/>
      <c r="X1629" s="81"/>
      <c r="Y1629" s="84" t="s">
        <v>7032</v>
      </c>
      <c r="Z1629" s="81"/>
    </row>
    <row r="1630" spans="1:26" x14ac:dyDescent="0.25">
      <c r="A1630" s="66" t="s">
        <v>1151</v>
      </c>
      <c r="B1630" s="66" t="s">
        <v>1646</v>
      </c>
      <c r="C1630" s="67"/>
      <c r="D1630" s="68"/>
      <c r="E1630" s="69"/>
      <c r="F1630" s="70"/>
      <c r="G1630" s="67"/>
      <c r="H1630" s="71"/>
      <c r="I1630" s="72"/>
      <c r="J1630" s="72"/>
      <c r="K1630" s="36"/>
      <c r="L1630" s="79">
        <v>1630</v>
      </c>
      <c r="M1630" s="79"/>
      <c r="N1630" s="74"/>
      <c r="O1630" s="81" t="s">
        <v>2181</v>
      </c>
      <c r="P1630" s="83">
        <v>42919.144456018519</v>
      </c>
      <c r="Q1630" s="81" t="s">
        <v>2351</v>
      </c>
      <c r="R1630" s="81"/>
      <c r="S1630" s="81"/>
      <c r="T1630" s="81" t="s">
        <v>3496</v>
      </c>
      <c r="U1630" s="83">
        <v>42919.144456018519</v>
      </c>
      <c r="V1630" s="85" t="s">
        <v>5033</v>
      </c>
      <c r="W1630" s="81"/>
      <c r="X1630" s="81"/>
      <c r="Y1630" s="84" t="s">
        <v>7033</v>
      </c>
      <c r="Z1630" s="81"/>
    </row>
    <row r="1631" spans="1:26" x14ac:dyDescent="0.25">
      <c r="A1631" s="66" t="s">
        <v>1151</v>
      </c>
      <c r="B1631" s="66" t="s">
        <v>1698</v>
      </c>
      <c r="C1631" s="67"/>
      <c r="D1631" s="68"/>
      <c r="E1631" s="69"/>
      <c r="F1631" s="70"/>
      <c r="G1631" s="67"/>
      <c r="H1631" s="71"/>
      <c r="I1631" s="72"/>
      <c r="J1631" s="72"/>
      <c r="K1631" s="36"/>
      <c r="L1631" s="79">
        <v>1631</v>
      </c>
      <c r="M1631" s="79"/>
      <c r="N1631" s="74"/>
      <c r="O1631" s="81" t="s">
        <v>2181</v>
      </c>
      <c r="P1631" s="83">
        <v>42919.1643287037</v>
      </c>
      <c r="Q1631" s="81" t="s">
        <v>2846</v>
      </c>
      <c r="R1631" s="81"/>
      <c r="S1631" s="81"/>
      <c r="T1631" s="81" t="s">
        <v>3475</v>
      </c>
      <c r="U1631" s="83">
        <v>42919.1643287037</v>
      </c>
      <c r="V1631" s="85" t="s">
        <v>5034</v>
      </c>
      <c r="W1631" s="81"/>
      <c r="X1631" s="81"/>
      <c r="Y1631" s="84" t="s">
        <v>7034</v>
      </c>
      <c r="Z1631" s="81"/>
    </row>
    <row r="1632" spans="1:26" x14ac:dyDescent="0.25">
      <c r="A1632" s="66" t="s">
        <v>1151</v>
      </c>
      <c r="B1632" s="66" t="s">
        <v>1640</v>
      </c>
      <c r="C1632" s="67"/>
      <c r="D1632" s="68"/>
      <c r="E1632" s="69"/>
      <c r="F1632" s="70"/>
      <c r="G1632" s="67"/>
      <c r="H1632" s="71"/>
      <c r="I1632" s="72"/>
      <c r="J1632" s="72"/>
      <c r="K1632" s="36"/>
      <c r="L1632" s="79">
        <v>1632</v>
      </c>
      <c r="M1632" s="79"/>
      <c r="N1632" s="74"/>
      <c r="O1632" s="81" t="s">
        <v>2181</v>
      </c>
      <c r="P1632" s="83">
        <v>42919.1643287037</v>
      </c>
      <c r="Q1632" s="81" t="s">
        <v>2846</v>
      </c>
      <c r="R1632" s="81"/>
      <c r="S1632" s="81"/>
      <c r="T1632" s="81" t="s">
        <v>3475</v>
      </c>
      <c r="U1632" s="83">
        <v>42919.1643287037</v>
      </c>
      <c r="V1632" s="85" t="s">
        <v>5034</v>
      </c>
      <c r="W1632" s="81"/>
      <c r="X1632" s="81"/>
      <c r="Y1632" s="84" t="s">
        <v>7034</v>
      </c>
      <c r="Z1632" s="81"/>
    </row>
    <row r="1633" spans="1:26" x14ac:dyDescent="0.25">
      <c r="A1633" s="66" t="s">
        <v>1152</v>
      </c>
      <c r="B1633" s="66" t="s">
        <v>2052</v>
      </c>
      <c r="C1633" s="67"/>
      <c r="D1633" s="68"/>
      <c r="E1633" s="69"/>
      <c r="F1633" s="70"/>
      <c r="G1633" s="67"/>
      <c r="H1633" s="71"/>
      <c r="I1633" s="72"/>
      <c r="J1633" s="72"/>
      <c r="K1633" s="36"/>
      <c r="L1633" s="79">
        <v>1633</v>
      </c>
      <c r="M1633" s="79"/>
      <c r="N1633" s="74"/>
      <c r="O1633" s="81" t="s">
        <v>2181</v>
      </c>
      <c r="P1633" s="83">
        <v>42919.1643287037</v>
      </c>
      <c r="Q1633" s="81" t="s">
        <v>2814</v>
      </c>
      <c r="R1633" s="81"/>
      <c r="S1633" s="81"/>
      <c r="T1633" s="81" t="s">
        <v>3475</v>
      </c>
      <c r="U1633" s="83">
        <v>42919.1643287037</v>
      </c>
      <c r="V1633" s="85" t="s">
        <v>5035</v>
      </c>
      <c r="W1633" s="81"/>
      <c r="X1633" s="81"/>
      <c r="Y1633" s="84" t="s">
        <v>7035</v>
      </c>
      <c r="Z1633" s="81"/>
    </row>
    <row r="1634" spans="1:26" x14ac:dyDescent="0.25">
      <c r="A1634" s="66" t="s">
        <v>1152</v>
      </c>
      <c r="B1634" s="66" t="s">
        <v>1925</v>
      </c>
      <c r="C1634" s="67"/>
      <c r="D1634" s="68"/>
      <c r="E1634" s="69"/>
      <c r="F1634" s="70"/>
      <c r="G1634" s="67"/>
      <c r="H1634" s="71"/>
      <c r="I1634" s="72"/>
      <c r="J1634" s="72"/>
      <c r="K1634" s="36"/>
      <c r="L1634" s="79">
        <v>1634</v>
      </c>
      <c r="M1634" s="79"/>
      <c r="N1634" s="74"/>
      <c r="O1634" s="81" t="s">
        <v>2181</v>
      </c>
      <c r="P1634" s="83">
        <v>42919.163206018522</v>
      </c>
      <c r="Q1634" s="81" t="s">
        <v>2591</v>
      </c>
      <c r="R1634" s="85" t="s">
        <v>3260</v>
      </c>
      <c r="S1634" s="81" t="s">
        <v>3412</v>
      </c>
      <c r="T1634" s="81" t="s">
        <v>3475</v>
      </c>
      <c r="U1634" s="83">
        <v>42919.163206018522</v>
      </c>
      <c r="V1634" s="85" t="s">
        <v>5036</v>
      </c>
      <c r="W1634" s="81"/>
      <c r="X1634" s="81"/>
      <c r="Y1634" s="84" t="s">
        <v>7036</v>
      </c>
      <c r="Z1634" s="81"/>
    </row>
    <row r="1635" spans="1:26" x14ac:dyDescent="0.25">
      <c r="A1635" s="66" t="s">
        <v>1152</v>
      </c>
      <c r="B1635" s="66" t="s">
        <v>1928</v>
      </c>
      <c r="C1635" s="67"/>
      <c r="D1635" s="68"/>
      <c r="E1635" s="69"/>
      <c r="F1635" s="70"/>
      <c r="G1635" s="67"/>
      <c r="H1635" s="71"/>
      <c r="I1635" s="72"/>
      <c r="J1635" s="72"/>
      <c r="K1635" s="36"/>
      <c r="L1635" s="79">
        <v>1635</v>
      </c>
      <c r="M1635" s="79"/>
      <c r="N1635" s="74"/>
      <c r="O1635" s="81" t="s">
        <v>2181</v>
      </c>
      <c r="P1635" s="83">
        <v>42919.163587962961</v>
      </c>
      <c r="Q1635" s="81" t="s">
        <v>2847</v>
      </c>
      <c r="R1635" s="81"/>
      <c r="S1635" s="81"/>
      <c r="T1635" s="81" t="s">
        <v>3692</v>
      </c>
      <c r="U1635" s="83">
        <v>42919.163587962961</v>
      </c>
      <c r="V1635" s="85" t="s">
        <v>5037</v>
      </c>
      <c r="W1635" s="81"/>
      <c r="X1635" s="81"/>
      <c r="Y1635" s="84" t="s">
        <v>7037</v>
      </c>
      <c r="Z1635" s="81"/>
    </row>
    <row r="1636" spans="1:26" x14ac:dyDescent="0.25">
      <c r="A1636" s="66" t="s">
        <v>1152</v>
      </c>
      <c r="B1636" s="66" t="s">
        <v>1926</v>
      </c>
      <c r="C1636" s="67"/>
      <c r="D1636" s="68"/>
      <c r="E1636" s="69"/>
      <c r="F1636" s="70"/>
      <c r="G1636" s="67"/>
      <c r="H1636" s="71"/>
      <c r="I1636" s="72"/>
      <c r="J1636" s="72"/>
      <c r="K1636" s="36"/>
      <c r="L1636" s="79">
        <v>1636</v>
      </c>
      <c r="M1636" s="79"/>
      <c r="N1636" s="74"/>
      <c r="O1636" s="81" t="s">
        <v>2181</v>
      </c>
      <c r="P1636" s="83">
        <v>42919.163657407407</v>
      </c>
      <c r="Q1636" s="81" t="s">
        <v>2592</v>
      </c>
      <c r="R1636" s="81"/>
      <c r="S1636" s="81"/>
      <c r="T1636" s="81" t="s">
        <v>3475</v>
      </c>
      <c r="U1636" s="83">
        <v>42919.163657407407</v>
      </c>
      <c r="V1636" s="85" t="s">
        <v>5038</v>
      </c>
      <c r="W1636" s="81"/>
      <c r="X1636" s="81"/>
      <c r="Y1636" s="84" t="s">
        <v>7038</v>
      </c>
      <c r="Z1636" s="81"/>
    </row>
    <row r="1637" spans="1:26" x14ac:dyDescent="0.25">
      <c r="A1637" s="66" t="s">
        <v>1152</v>
      </c>
      <c r="B1637" s="66" t="s">
        <v>1927</v>
      </c>
      <c r="C1637" s="67"/>
      <c r="D1637" s="68"/>
      <c r="E1637" s="69"/>
      <c r="F1637" s="70"/>
      <c r="G1637" s="67"/>
      <c r="H1637" s="71"/>
      <c r="I1637" s="72"/>
      <c r="J1637" s="72"/>
      <c r="K1637" s="36"/>
      <c r="L1637" s="79">
        <v>1637</v>
      </c>
      <c r="M1637" s="79"/>
      <c r="N1637" s="74"/>
      <c r="O1637" s="81" t="s">
        <v>2181</v>
      </c>
      <c r="P1637" s="83">
        <v>42919.163657407407</v>
      </c>
      <c r="Q1637" s="81" t="s">
        <v>2592</v>
      </c>
      <c r="R1637" s="81"/>
      <c r="S1637" s="81"/>
      <c r="T1637" s="81" t="s">
        <v>3475</v>
      </c>
      <c r="U1637" s="83">
        <v>42919.163657407407</v>
      </c>
      <c r="V1637" s="85" t="s">
        <v>5038</v>
      </c>
      <c r="W1637" s="81"/>
      <c r="X1637" s="81"/>
      <c r="Y1637" s="84" t="s">
        <v>7038</v>
      </c>
      <c r="Z1637" s="81"/>
    </row>
    <row r="1638" spans="1:26" x14ac:dyDescent="0.25">
      <c r="A1638" s="66" t="s">
        <v>1152</v>
      </c>
      <c r="B1638" s="66" t="s">
        <v>1928</v>
      </c>
      <c r="C1638" s="67"/>
      <c r="D1638" s="68"/>
      <c r="E1638" s="69"/>
      <c r="F1638" s="70"/>
      <c r="G1638" s="67"/>
      <c r="H1638" s="71"/>
      <c r="I1638" s="72"/>
      <c r="J1638" s="72"/>
      <c r="K1638" s="36"/>
      <c r="L1638" s="79">
        <v>1638</v>
      </c>
      <c r="M1638" s="79"/>
      <c r="N1638" s="74"/>
      <c r="O1638" s="81" t="s">
        <v>2181</v>
      </c>
      <c r="P1638" s="83">
        <v>42919.163657407407</v>
      </c>
      <c r="Q1638" s="81" t="s">
        <v>2592</v>
      </c>
      <c r="R1638" s="81"/>
      <c r="S1638" s="81"/>
      <c r="T1638" s="81" t="s">
        <v>3475</v>
      </c>
      <c r="U1638" s="83">
        <v>42919.163657407407</v>
      </c>
      <c r="V1638" s="85" t="s">
        <v>5038</v>
      </c>
      <c r="W1638" s="81"/>
      <c r="X1638" s="81"/>
      <c r="Y1638" s="84" t="s">
        <v>7038</v>
      </c>
      <c r="Z1638" s="81"/>
    </row>
    <row r="1639" spans="1:26" x14ac:dyDescent="0.25">
      <c r="A1639" s="66" t="s">
        <v>1153</v>
      </c>
      <c r="B1639" s="66" t="s">
        <v>1327</v>
      </c>
      <c r="C1639" s="67"/>
      <c r="D1639" s="68"/>
      <c r="E1639" s="69"/>
      <c r="F1639" s="70"/>
      <c r="G1639" s="67"/>
      <c r="H1639" s="71"/>
      <c r="I1639" s="72"/>
      <c r="J1639" s="72"/>
      <c r="K1639" s="36"/>
      <c r="L1639" s="79">
        <v>1639</v>
      </c>
      <c r="M1639" s="79"/>
      <c r="N1639" s="74"/>
      <c r="O1639" s="81" t="s">
        <v>2181</v>
      </c>
      <c r="P1639" s="83">
        <v>42919.164340277777</v>
      </c>
      <c r="Q1639" s="81" t="s">
        <v>2848</v>
      </c>
      <c r="R1639" s="81"/>
      <c r="S1639" s="81"/>
      <c r="T1639" s="81" t="s">
        <v>3693</v>
      </c>
      <c r="U1639" s="83">
        <v>42919.164340277777</v>
      </c>
      <c r="V1639" s="85" t="s">
        <v>5039</v>
      </c>
      <c r="W1639" s="81"/>
      <c r="X1639" s="81"/>
      <c r="Y1639" s="84" t="s">
        <v>7039</v>
      </c>
      <c r="Z1639" s="81"/>
    </row>
    <row r="1640" spans="1:26" x14ac:dyDescent="0.25">
      <c r="A1640" s="66" t="s">
        <v>1154</v>
      </c>
      <c r="B1640" s="66" t="s">
        <v>2023</v>
      </c>
      <c r="C1640" s="67"/>
      <c r="D1640" s="68"/>
      <c r="E1640" s="69"/>
      <c r="F1640" s="70"/>
      <c r="G1640" s="67"/>
      <c r="H1640" s="71"/>
      <c r="I1640" s="72"/>
      <c r="J1640" s="72"/>
      <c r="K1640" s="36"/>
      <c r="L1640" s="79">
        <v>1640</v>
      </c>
      <c r="M1640" s="79"/>
      <c r="N1640" s="74"/>
      <c r="O1640" s="81" t="s">
        <v>2181</v>
      </c>
      <c r="P1640" s="83">
        <v>42919.164351851854</v>
      </c>
      <c r="Q1640" s="81" t="s">
        <v>2849</v>
      </c>
      <c r="R1640" s="81"/>
      <c r="S1640" s="81"/>
      <c r="T1640" s="81" t="s">
        <v>3694</v>
      </c>
      <c r="U1640" s="83">
        <v>42919.164351851854</v>
      </c>
      <c r="V1640" s="85" t="s">
        <v>5040</v>
      </c>
      <c r="W1640" s="81"/>
      <c r="X1640" s="81"/>
      <c r="Y1640" s="84" t="s">
        <v>7040</v>
      </c>
      <c r="Z1640" s="81"/>
    </row>
    <row r="1641" spans="1:26" x14ac:dyDescent="0.25">
      <c r="A1641" s="66" t="s">
        <v>1154</v>
      </c>
      <c r="B1641" s="66" t="s">
        <v>2065</v>
      </c>
      <c r="C1641" s="67"/>
      <c r="D1641" s="68"/>
      <c r="E1641" s="69"/>
      <c r="F1641" s="70"/>
      <c r="G1641" s="67"/>
      <c r="H1641" s="71"/>
      <c r="I1641" s="72"/>
      <c r="J1641" s="72"/>
      <c r="K1641" s="36"/>
      <c r="L1641" s="79">
        <v>1641</v>
      </c>
      <c r="M1641" s="79"/>
      <c r="N1641" s="74"/>
      <c r="O1641" s="81" t="s">
        <v>2181</v>
      </c>
      <c r="P1641" s="83">
        <v>42919.164351851854</v>
      </c>
      <c r="Q1641" s="81" t="s">
        <v>2849</v>
      </c>
      <c r="R1641" s="81"/>
      <c r="S1641" s="81"/>
      <c r="T1641" s="81" t="s">
        <v>3694</v>
      </c>
      <c r="U1641" s="83">
        <v>42919.164351851854</v>
      </c>
      <c r="V1641" s="85" t="s">
        <v>5040</v>
      </c>
      <c r="W1641" s="81"/>
      <c r="X1641" s="81"/>
      <c r="Y1641" s="84" t="s">
        <v>7040</v>
      </c>
      <c r="Z1641" s="81"/>
    </row>
    <row r="1642" spans="1:26" x14ac:dyDescent="0.25">
      <c r="A1642" s="66" t="s">
        <v>1155</v>
      </c>
      <c r="B1642" s="66" t="s">
        <v>1698</v>
      </c>
      <c r="C1642" s="67"/>
      <c r="D1642" s="68"/>
      <c r="E1642" s="69"/>
      <c r="F1642" s="70"/>
      <c r="G1642" s="67"/>
      <c r="H1642" s="71"/>
      <c r="I1642" s="72"/>
      <c r="J1642" s="72"/>
      <c r="K1642" s="36"/>
      <c r="L1642" s="79">
        <v>1642</v>
      </c>
      <c r="M1642" s="79"/>
      <c r="N1642" s="74"/>
      <c r="O1642" s="81" t="s">
        <v>2181</v>
      </c>
      <c r="P1642" s="83">
        <v>42919.134826388887</v>
      </c>
      <c r="Q1642" s="81" t="s">
        <v>2850</v>
      </c>
      <c r="R1642" s="81"/>
      <c r="S1642" s="81"/>
      <c r="T1642" s="81" t="s">
        <v>3475</v>
      </c>
      <c r="U1642" s="83">
        <v>42919.134826388887</v>
      </c>
      <c r="V1642" s="85" t="s">
        <v>5041</v>
      </c>
      <c r="W1642" s="81"/>
      <c r="X1642" s="81"/>
      <c r="Y1642" s="84" t="s">
        <v>7041</v>
      </c>
      <c r="Z1642" s="81"/>
    </row>
    <row r="1643" spans="1:26" x14ac:dyDescent="0.25">
      <c r="A1643" s="66" t="s">
        <v>1156</v>
      </c>
      <c r="B1643" s="66" t="s">
        <v>1155</v>
      </c>
      <c r="C1643" s="67"/>
      <c r="D1643" s="68"/>
      <c r="E1643" s="69"/>
      <c r="F1643" s="70"/>
      <c r="G1643" s="67"/>
      <c r="H1643" s="71"/>
      <c r="I1643" s="72"/>
      <c r="J1643" s="72"/>
      <c r="K1643" s="36"/>
      <c r="L1643" s="79">
        <v>1643</v>
      </c>
      <c r="M1643" s="79"/>
      <c r="N1643" s="74"/>
      <c r="O1643" s="81" t="s">
        <v>2181</v>
      </c>
      <c r="P1643" s="83">
        <v>42919.162800925929</v>
      </c>
      <c r="Q1643" s="81" t="s">
        <v>2851</v>
      </c>
      <c r="R1643" s="81"/>
      <c r="S1643" s="81"/>
      <c r="T1643" s="81" t="s">
        <v>3475</v>
      </c>
      <c r="U1643" s="83">
        <v>42919.162800925929</v>
      </c>
      <c r="V1643" s="85" t="s">
        <v>5042</v>
      </c>
      <c r="W1643" s="81"/>
      <c r="X1643" s="81"/>
      <c r="Y1643" s="84" t="s">
        <v>7042</v>
      </c>
      <c r="Z1643" s="81"/>
    </row>
    <row r="1644" spans="1:26" x14ac:dyDescent="0.25">
      <c r="A1644" s="66" t="s">
        <v>1156</v>
      </c>
      <c r="B1644" s="66" t="s">
        <v>1698</v>
      </c>
      <c r="C1644" s="67"/>
      <c r="D1644" s="68"/>
      <c r="E1644" s="69"/>
      <c r="F1644" s="70"/>
      <c r="G1644" s="67"/>
      <c r="H1644" s="71"/>
      <c r="I1644" s="72"/>
      <c r="J1644" s="72"/>
      <c r="K1644" s="36"/>
      <c r="L1644" s="79">
        <v>1644</v>
      </c>
      <c r="M1644" s="79"/>
      <c r="N1644" s="74"/>
      <c r="O1644" s="81" t="s">
        <v>2181</v>
      </c>
      <c r="P1644" s="83">
        <v>42919.162800925929</v>
      </c>
      <c r="Q1644" s="81" t="s">
        <v>2851</v>
      </c>
      <c r="R1644" s="81"/>
      <c r="S1644" s="81"/>
      <c r="T1644" s="81" t="s">
        <v>3475</v>
      </c>
      <c r="U1644" s="83">
        <v>42919.162800925929</v>
      </c>
      <c r="V1644" s="85" t="s">
        <v>5042</v>
      </c>
      <c r="W1644" s="81"/>
      <c r="X1644" s="81"/>
      <c r="Y1644" s="84" t="s">
        <v>7042</v>
      </c>
      <c r="Z1644" s="81"/>
    </row>
    <row r="1645" spans="1:26" x14ac:dyDescent="0.25">
      <c r="A1645" s="66" t="s">
        <v>1156</v>
      </c>
      <c r="B1645" s="66" t="s">
        <v>1691</v>
      </c>
      <c r="C1645" s="67"/>
      <c r="D1645" s="68"/>
      <c r="E1645" s="69"/>
      <c r="F1645" s="70"/>
      <c r="G1645" s="67"/>
      <c r="H1645" s="71"/>
      <c r="I1645" s="72"/>
      <c r="J1645" s="72"/>
      <c r="K1645" s="36"/>
      <c r="L1645" s="79">
        <v>1645</v>
      </c>
      <c r="M1645" s="79"/>
      <c r="N1645" s="74"/>
      <c r="O1645" s="81" t="s">
        <v>2181</v>
      </c>
      <c r="P1645" s="83">
        <v>42919.164363425924</v>
      </c>
      <c r="Q1645" s="81" t="s">
        <v>2451</v>
      </c>
      <c r="R1645" s="81"/>
      <c r="S1645" s="81"/>
      <c r="T1645" s="81" t="s">
        <v>3517</v>
      </c>
      <c r="U1645" s="83">
        <v>42919.164363425924</v>
      </c>
      <c r="V1645" s="85" t="s">
        <v>5043</v>
      </c>
      <c r="W1645" s="81"/>
      <c r="X1645" s="81"/>
      <c r="Y1645" s="84" t="s">
        <v>7043</v>
      </c>
      <c r="Z1645" s="81"/>
    </row>
    <row r="1646" spans="1:26" x14ac:dyDescent="0.25">
      <c r="A1646" s="66" t="s">
        <v>1156</v>
      </c>
      <c r="B1646" s="66" t="s">
        <v>1664</v>
      </c>
      <c r="C1646" s="67"/>
      <c r="D1646" s="68"/>
      <c r="E1646" s="69"/>
      <c r="F1646" s="70"/>
      <c r="G1646" s="67"/>
      <c r="H1646" s="71"/>
      <c r="I1646" s="72"/>
      <c r="J1646" s="72"/>
      <c r="K1646" s="36"/>
      <c r="L1646" s="79">
        <v>1646</v>
      </c>
      <c r="M1646" s="79"/>
      <c r="N1646" s="74"/>
      <c r="O1646" s="81" t="s">
        <v>2181</v>
      </c>
      <c r="P1646" s="83">
        <v>42919.164363425924</v>
      </c>
      <c r="Q1646" s="81" t="s">
        <v>2451</v>
      </c>
      <c r="R1646" s="81"/>
      <c r="S1646" s="81"/>
      <c r="T1646" s="81" t="s">
        <v>3517</v>
      </c>
      <c r="U1646" s="83">
        <v>42919.164363425924</v>
      </c>
      <c r="V1646" s="85" t="s">
        <v>5043</v>
      </c>
      <c r="W1646" s="81"/>
      <c r="X1646" s="81"/>
      <c r="Y1646" s="84" t="s">
        <v>7043</v>
      </c>
      <c r="Z1646" s="81"/>
    </row>
    <row r="1647" spans="1:26" x14ac:dyDescent="0.25">
      <c r="A1647" s="66" t="s">
        <v>1156</v>
      </c>
      <c r="B1647" s="66" t="s">
        <v>1668</v>
      </c>
      <c r="C1647" s="67"/>
      <c r="D1647" s="68"/>
      <c r="E1647" s="69"/>
      <c r="F1647" s="70"/>
      <c r="G1647" s="67"/>
      <c r="H1647" s="71"/>
      <c r="I1647" s="72"/>
      <c r="J1647" s="72"/>
      <c r="K1647" s="36"/>
      <c r="L1647" s="79">
        <v>1647</v>
      </c>
      <c r="M1647" s="79"/>
      <c r="N1647" s="74"/>
      <c r="O1647" s="81" t="s">
        <v>2181</v>
      </c>
      <c r="P1647" s="83">
        <v>42919.164363425924</v>
      </c>
      <c r="Q1647" s="81" t="s">
        <v>2451</v>
      </c>
      <c r="R1647" s="81"/>
      <c r="S1647" s="81"/>
      <c r="T1647" s="81" t="s">
        <v>3517</v>
      </c>
      <c r="U1647" s="83">
        <v>42919.164363425924</v>
      </c>
      <c r="V1647" s="85" t="s">
        <v>5043</v>
      </c>
      <c r="W1647" s="81"/>
      <c r="X1647" s="81"/>
      <c r="Y1647" s="84" t="s">
        <v>7043</v>
      </c>
      <c r="Z1647" s="81"/>
    </row>
    <row r="1648" spans="1:26" x14ac:dyDescent="0.25">
      <c r="A1648" s="66" t="s">
        <v>1156</v>
      </c>
      <c r="B1648" s="66" t="s">
        <v>1523</v>
      </c>
      <c r="C1648" s="67"/>
      <c r="D1648" s="68"/>
      <c r="E1648" s="69"/>
      <c r="F1648" s="70"/>
      <c r="G1648" s="67"/>
      <c r="H1648" s="71"/>
      <c r="I1648" s="72"/>
      <c r="J1648" s="72"/>
      <c r="K1648" s="36"/>
      <c r="L1648" s="79">
        <v>1648</v>
      </c>
      <c r="M1648" s="79"/>
      <c r="N1648" s="74"/>
      <c r="O1648" s="81" t="s">
        <v>2181</v>
      </c>
      <c r="P1648" s="83">
        <v>42919.164363425924</v>
      </c>
      <c r="Q1648" s="81" t="s">
        <v>2451</v>
      </c>
      <c r="R1648" s="81"/>
      <c r="S1648" s="81"/>
      <c r="T1648" s="81" t="s">
        <v>3517</v>
      </c>
      <c r="U1648" s="83">
        <v>42919.164363425924</v>
      </c>
      <c r="V1648" s="85" t="s">
        <v>5043</v>
      </c>
      <c r="W1648" s="81"/>
      <c r="X1648" s="81"/>
      <c r="Y1648" s="84" t="s">
        <v>7043</v>
      </c>
      <c r="Z1648" s="81"/>
    </row>
    <row r="1649" spans="1:26" x14ac:dyDescent="0.25">
      <c r="A1649" s="66" t="s">
        <v>1157</v>
      </c>
      <c r="B1649" s="66" t="s">
        <v>1443</v>
      </c>
      <c r="C1649" s="67"/>
      <c r="D1649" s="68"/>
      <c r="E1649" s="69"/>
      <c r="F1649" s="70"/>
      <c r="G1649" s="67"/>
      <c r="H1649" s="71"/>
      <c r="I1649" s="72"/>
      <c r="J1649" s="72"/>
      <c r="K1649" s="36"/>
      <c r="L1649" s="79">
        <v>1649</v>
      </c>
      <c r="M1649" s="79"/>
      <c r="N1649" s="74"/>
      <c r="O1649" s="81" t="s">
        <v>2181</v>
      </c>
      <c r="P1649" s="83">
        <v>42919.161805555559</v>
      </c>
      <c r="Q1649" s="81" t="s">
        <v>2608</v>
      </c>
      <c r="R1649" s="81"/>
      <c r="S1649" s="81"/>
      <c r="T1649" s="81" t="s">
        <v>3609</v>
      </c>
      <c r="U1649" s="83">
        <v>42919.161805555559</v>
      </c>
      <c r="V1649" s="85" t="s">
        <v>5044</v>
      </c>
      <c r="W1649" s="81"/>
      <c r="X1649" s="81"/>
      <c r="Y1649" s="84" t="s">
        <v>7044</v>
      </c>
      <c r="Z1649" s="81"/>
    </row>
    <row r="1650" spans="1:26" x14ac:dyDescent="0.25">
      <c r="A1650" s="66" t="s">
        <v>1158</v>
      </c>
      <c r="B1650" s="66" t="s">
        <v>1157</v>
      </c>
      <c r="C1650" s="67"/>
      <c r="D1650" s="68"/>
      <c r="E1650" s="69"/>
      <c r="F1650" s="70"/>
      <c r="G1650" s="67"/>
      <c r="H1650" s="71"/>
      <c r="I1650" s="72"/>
      <c r="J1650" s="72"/>
      <c r="K1650" s="36"/>
      <c r="L1650" s="79">
        <v>1650</v>
      </c>
      <c r="M1650" s="79"/>
      <c r="N1650" s="74"/>
      <c r="O1650" s="81" t="s">
        <v>2181</v>
      </c>
      <c r="P1650" s="83">
        <v>42919.164456018516</v>
      </c>
      <c r="Q1650" s="81" t="s">
        <v>2852</v>
      </c>
      <c r="R1650" s="81"/>
      <c r="S1650" s="81"/>
      <c r="T1650" s="81" t="s">
        <v>3695</v>
      </c>
      <c r="U1650" s="83">
        <v>42919.164456018516</v>
      </c>
      <c r="V1650" s="85" t="s">
        <v>5045</v>
      </c>
      <c r="W1650" s="81"/>
      <c r="X1650" s="81"/>
      <c r="Y1650" s="84" t="s">
        <v>7045</v>
      </c>
      <c r="Z1650" s="84" t="s">
        <v>7815</v>
      </c>
    </row>
    <row r="1651" spans="1:26" x14ac:dyDescent="0.25">
      <c r="A1651" s="66" t="s">
        <v>1158</v>
      </c>
      <c r="B1651" s="66" t="s">
        <v>2066</v>
      </c>
      <c r="C1651" s="67"/>
      <c r="D1651" s="68"/>
      <c r="E1651" s="69"/>
      <c r="F1651" s="70"/>
      <c r="G1651" s="67"/>
      <c r="H1651" s="71"/>
      <c r="I1651" s="72"/>
      <c r="J1651" s="72"/>
      <c r="K1651" s="36"/>
      <c r="L1651" s="79">
        <v>1651</v>
      </c>
      <c r="M1651" s="79"/>
      <c r="N1651" s="74"/>
      <c r="O1651" s="81" t="s">
        <v>2182</v>
      </c>
      <c r="P1651" s="83">
        <v>42919.164456018516</v>
      </c>
      <c r="Q1651" s="81" t="s">
        <v>2852</v>
      </c>
      <c r="R1651" s="81"/>
      <c r="S1651" s="81"/>
      <c r="T1651" s="81" t="s">
        <v>3695</v>
      </c>
      <c r="U1651" s="83">
        <v>42919.164456018516</v>
      </c>
      <c r="V1651" s="85" t="s">
        <v>5045</v>
      </c>
      <c r="W1651" s="81"/>
      <c r="X1651" s="81"/>
      <c r="Y1651" s="84" t="s">
        <v>7045</v>
      </c>
      <c r="Z1651" s="84" t="s">
        <v>7815</v>
      </c>
    </row>
    <row r="1652" spans="1:26" x14ac:dyDescent="0.25">
      <c r="A1652" s="66" t="s">
        <v>1159</v>
      </c>
      <c r="B1652" s="66" t="s">
        <v>1504</v>
      </c>
      <c r="C1652" s="67"/>
      <c r="D1652" s="68"/>
      <c r="E1652" s="69"/>
      <c r="F1652" s="70"/>
      <c r="G1652" s="67"/>
      <c r="H1652" s="71"/>
      <c r="I1652" s="72"/>
      <c r="J1652" s="72"/>
      <c r="K1652" s="36"/>
      <c r="L1652" s="79">
        <v>1652</v>
      </c>
      <c r="M1652" s="79"/>
      <c r="N1652" s="74"/>
      <c r="O1652" s="81" t="s">
        <v>2181</v>
      </c>
      <c r="P1652" s="83">
        <v>42919.164456018516</v>
      </c>
      <c r="Q1652" s="81" t="s">
        <v>2853</v>
      </c>
      <c r="R1652" s="81"/>
      <c r="S1652" s="81"/>
      <c r="T1652" s="81" t="s">
        <v>3475</v>
      </c>
      <c r="U1652" s="83">
        <v>42919.164456018516</v>
      </c>
      <c r="V1652" s="85" t="s">
        <v>5046</v>
      </c>
      <c r="W1652" s="81"/>
      <c r="X1652" s="81"/>
      <c r="Y1652" s="84" t="s">
        <v>7046</v>
      </c>
      <c r="Z1652" s="81"/>
    </row>
    <row r="1653" spans="1:26" x14ac:dyDescent="0.25">
      <c r="A1653" s="66" t="s">
        <v>1160</v>
      </c>
      <c r="B1653" s="66" t="s">
        <v>1160</v>
      </c>
      <c r="C1653" s="67"/>
      <c r="D1653" s="68"/>
      <c r="E1653" s="69"/>
      <c r="F1653" s="70"/>
      <c r="G1653" s="67"/>
      <c r="H1653" s="71"/>
      <c r="I1653" s="72"/>
      <c r="J1653" s="72"/>
      <c r="K1653" s="36"/>
      <c r="L1653" s="79">
        <v>1653</v>
      </c>
      <c r="M1653" s="79"/>
      <c r="N1653" s="74"/>
      <c r="O1653" s="81" t="s">
        <v>179</v>
      </c>
      <c r="P1653" s="83">
        <v>42919.164525462962</v>
      </c>
      <c r="Q1653" s="81" t="s">
        <v>2854</v>
      </c>
      <c r="R1653" s="81"/>
      <c r="S1653" s="81"/>
      <c r="T1653" s="81" t="s">
        <v>3616</v>
      </c>
      <c r="U1653" s="83">
        <v>42919.164525462962</v>
      </c>
      <c r="V1653" s="85" t="s">
        <v>5047</v>
      </c>
      <c r="W1653" s="81"/>
      <c r="X1653" s="81"/>
      <c r="Y1653" s="84" t="s">
        <v>7047</v>
      </c>
      <c r="Z1653" s="81"/>
    </row>
    <row r="1654" spans="1:26" x14ac:dyDescent="0.25">
      <c r="A1654" s="66" t="s">
        <v>1161</v>
      </c>
      <c r="B1654" s="66" t="s">
        <v>1694</v>
      </c>
      <c r="C1654" s="67"/>
      <c r="D1654" s="68"/>
      <c r="E1654" s="69"/>
      <c r="F1654" s="70"/>
      <c r="G1654" s="67"/>
      <c r="H1654" s="71"/>
      <c r="I1654" s="72"/>
      <c r="J1654" s="72"/>
      <c r="K1654" s="36"/>
      <c r="L1654" s="79">
        <v>1654</v>
      </c>
      <c r="M1654" s="79"/>
      <c r="N1654" s="74"/>
      <c r="O1654" s="81" t="s">
        <v>2181</v>
      </c>
      <c r="P1654" s="83">
        <v>42919.164537037039</v>
      </c>
      <c r="Q1654" s="81" t="s">
        <v>2219</v>
      </c>
      <c r="R1654" s="81"/>
      <c r="S1654" s="81"/>
      <c r="T1654" s="81" t="s">
        <v>3475</v>
      </c>
      <c r="U1654" s="83">
        <v>42919.164537037039</v>
      </c>
      <c r="V1654" s="85" t="s">
        <v>5048</v>
      </c>
      <c r="W1654" s="81"/>
      <c r="X1654" s="81"/>
      <c r="Y1654" s="84" t="s">
        <v>7048</v>
      </c>
      <c r="Z1654" s="81"/>
    </row>
    <row r="1655" spans="1:26" x14ac:dyDescent="0.25">
      <c r="A1655" s="66" t="s">
        <v>1162</v>
      </c>
      <c r="B1655" s="66" t="s">
        <v>2067</v>
      </c>
      <c r="C1655" s="67"/>
      <c r="D1655" s="68"/>
      <c r="E1655" s="69"/>
      <c r="F1655" s="70"/>
      <c r="G1655" s="67"/>
      <c r="H1655" s="71"/>
      <c r="I1655" s="72"/>
      <c r="J1655" s="72"/>
      <c r="K1655" s="36"/>
      <c r="L1655" s="79">
        <v>1655</v>
      </c>
      <c r="M1655" s="79"/>
      <c r="N1655" s="74"/>
      <c r="O1655" s="81" t="s">
        <v>2181</v>
      </c>
      <c r="P1655" s="83">
        <v>42919.164548611108</v>
      </c>
      <c r="Q1655" s="81" t="s">
        <v>2855</v>
      </c>
      <c r="R1655" s="81"/>
      <c r="S1655" s="81"/>
      <c r="T1655" s="81" t="s">
        <v>3475</v>
      </c>
      <c r="U1655" s="83">
        <v>42919.164548611108</v>
      </c>
      <c r="V1655" s="85" t="s">
        <v>5049</v>
      </c>
      <c r="W1655" s="81"/>
      <c r="X1655" s="81"/>
      <c r="Y1655" s="84" t="s">
        <v>7049</v>
      </c>
      <c r="Z1655" s="81"/>
    </row>
    <row r="1656" spans="1:26" x14ac:dyDescent="0.25">
      <c r="A1656" s="66" t="s">
        <v>1163</v>
      </c>
      <c r="B1656" s="66" t="s">
        <v>1569</v>
      </c>
      <c r="C1656" s="67"/>
      <c r="D1656" s="68"/>
      <c r="E1656" s="69"/>
      <c r="F1656" s="70"/>
      <c r="G1656" s="67"/>
      <c r="H1656" s="71"/>
      <c r="I1656" s="72"/>
      <c r="J1656" s="72"/>
      <c r="K1656" s="36"/>
      <c r="L1656" s="79">
        <v>1656</v>
      </c>
      <c r="M1656" s="79"/>
      <c r="N1656" s="74"/>
      <c r="O1656" s="81" t="s">
        <v>2181</v>
      </c>
      <c r="P1656" s="83">
        <v>42919.164652777778</v>
      </c>
      <c r="Q1656" s="81" t="s">
        <v>2593</v>
      </c>
      <c r="R1656" s="81"/>
      <c r="S1656" s="81"/>
      <c r="T1656" s="81" t="s">
        <v>3475</v>
      </c>
      <c r="U1656" s="83">
        <v>42919.164652777778</v>
      </c>
      <c r="V1656" s="85" t="s">
        <v>5050</v>
      </c>
      <c r="W1656" s="81"/>
      <c r="X1656" s="81"/>
      <c r="Y1656" s="84" t="s">
        <v>7050</v>
      </c>
      <c r="Z1656" s="81"/>
    </row>
    <row r="1657" spans="1:26" x14ac:dyDescent="0.25">
      <c r="A1657" s="66" t="s">
        <v>1164</v>
      </c>
      <c r="B1657" s="66" t="s">
        <v>1754</v>
      </c>
      <c r="C1657" s="67"/>
      <c r="D1657" s="68"/>
      <c r="E1657" s="69"/>
      <c r="F1657" s="70"/>
      <c r="G1657" s="67"/>
      <c r="H1657" s="71"/>
      <c r="I1657" s="72"/>
      <c r="J1657" s="72"/>
      <c r="K1657" s="36"/>
      <c r="L1657" s="79">
        <v>1657</v>
      </c>
      <c r="M1657" s="79"/>
      <c r="N1657" s="74"/>
      <c r="O1657" s="81" t="s">
        <v>2181</v>
      </c>
      <c r="P1657" s="83">
        <v>42919.164687500001</v>
      </c>
      <c r="Q1657" s="81" t="s">
        <v>2368</v>
      </c>
      <c r="R1657" s="81"/>
      <c r="S1657" s="81"/>
      <c r="T1657" s="81" t="s">
        <v>3475</v>
      </c>
      <c r="U1657" s="83">
        <v>42919.164687500001</v>
      </c>
      <c r="V1657" s="85" t="s">
        <v>5051</v>
      </c>
      <c r="W1657" s="81"/>
      <c r="X1657" s="81"/>
      <c r="Y1657" s="84" t="s">
        <v>7051</v>
      </c>
      <c r="Z1657" s="81"/>
    </row>
    <row r="1658" spans="1:26" x14ac:dyDescent="0.25">
      <c r="A1658" s="66" t="s">
        <v>1165</v>
      </c>
      <c r="B1658" s="66" t="s">
        <v>2068</v>
      </c>
      <c r="C1658" s="67"/>
      <c r="D1658" s="68"/>
      <c r="E1658" s="69"/>
      <c r="F1658" s="70"/>
      <c r="G1658" s="67"/>
      <c r="H1658" s="71"/>
      <c r="I1658" s="72"/>
      <c r="J1658" s="72"/>
      <c r="K1658" s="36"/>
      <c r="L1658" s="79">
        <v>1658</v>
      </c>
      <c r="M1658" s="79"/>
      <c r="N1658" s="74"/>
      <c r="O1658" s="81" t="s">
        <v>2181</v>
      </c>
      <c r="P1658" s="83">
        <v>42919.164687500001</v>
      </c>
      <c r="Q1658" s="81" t="s">
        <v>2856</v>
      </c>
      <c r="R1658" s="85" t="s">
        <v>3328</v>
      </c>
      <c r="S1658" s="81" t="s">
        <v>3412</v>
      </c>
      <c r="T1658" s="81" t="s">
        <v>3475</v>
      </c>
      <c r="U1658" s="83">
        <v>42919.164687500001</v>
      </c>
      <c r="V1658" s="85" t="s">
        <v>5052</v>
      </c>
      <c r="W1658" s="81"/>
      <c r="X1658" s="81"/>
      <c r="Y1658" s="84" t="s">
        <v>7052</v>
      </c>
      <c r="Z1658" s="81"/>
    </row>
    <row r="1659" spans="1:26" x14ac:dyDescent="0.25">
      <c r="A1659" s="66" t="s">
        <v>1165</v>
      </c>
      <c r="B1659" s="66" t="s">
        <v>2069</v>
      </c>
      <c r="C1659" s="67"/>
      <c r="D1659" s="68"/>
      <c r="E1659" s="69"/>
      <c r="F1659" s="70"/>
      <c r="G1659" s="67"/>
      <c r="H1659" s="71"/>
      <c r="I1659" s="72"/>
      <c r="J1659" s="72"/>
      <c r="K1659" s="36"/>
      <c r="L1659" s="79">
        <v>1659</v>
      </c>
      <c r="M1659" s="79"/>
      <c r="N1659" s="74"/>
      <c r="O1659" s="81" t="s">
        <v>2181</v>
      </c>
      <c r="P1659" s="83">
        <v>42919.164687500001</v>
      </c>
      <c r="Q1659" s="81" t="s">
        <v>2856</v>
      </c>
      <c r="R1659" s="85" t="s">
        <v>3328</v>
      </c>
      <c r="S1659" s="81" t="s">
        <v>3412</v>
      </c>
      <c r="T1659" s="81" t="s">
        <v>3475</v>
      </c>
      <c r="U1659" s="83">
        <v>42919.164687500001</v>
      </c>
      <c r="V1659" s="85" t="s">
        <v>5052</v>
      </c>
      <c r="W1659" s="81"/>
      <c r="X1659" s="81"/>
      <c r="Y1659" s="84" t="s">
        <v>7052</v>
      </c>
      <c r="Z1659" s="81"/>
    </row>
    <row r="1660" spans="1:26" x14ac:dyDescent="0.25">
      <c r="A1660" s="66" t="s">
        <v>1165</v>
      </c>
      <c r="B1660" s="66" t="s">
        <v>1740</v>
      </c>
      <c r="C1660" s="67"/>
      <c r="D1660" s="68"/>
      <c r="E1660" s="69"/>
      <c r="F1660" s="70"/>
      <c r="G1660" s="67"/>
      <c r="H1660" s="71"/>
      <c r="I1660" s="72"/>
      <c r="J1660" s="72"/>
      <c r="K1660" s="36"/>
      <c r="L1660" s="79">
        <v>1660</v>
      </c>
      <c r="M1660" s="79"/>
      <c r="N1660" s="74"/>
      <c r="O1660" s="81" t="s">
        <v>2181</v>
      </c>
      <c r="P1660" s="83">
        <v>42919.164687500001</v>
      </c>
      <c r="Q1660" s="81" t="s">
        <v>2856</v>
      </c>
      <c r="R1660" s="85" t="s">
        <v>3328</v>
      </c>
      <c r="S1660" s="81" t="s">
        <v>3412</v>
      </c>
      <c r="T1660" s="81" t="s">
        <v>3475</v>
      </c>
      <c r="U1660" s="83">
        <v>42919.164687500001</v>
      </c>
      <c r="V1660" s="85" t="s">
        <v>5052</v>
      </c>
      <c r="W1660" s="81"/>
      <c r="X1660" s="81"/>
      <c r="Y1660" s="84" t="s">
        <v>7052</v>
      </c>
      <c r="Z1660" s="81"/>
    </row>
    <row r="1661" spans="1:26" x14ac:dyDescent="0.25">
      <c r="A1661" s="66" t="s">
        <v>1166</v>
      </c>
      <c r="B1661" s="66" t="s">
        <v>1166</v>
      </c>
      <c r="C1661" s="67"/>
      <c r="D1661" s="68"/>
      <c r="E1661" s="69"/>
      <c r="F1661" s="70"/>
      <c r="G1661" s="67"/>
      <c r="H1661" s="71"/>
      <c r="I1661" s="72"/>
      <c r="J1661" s="72"/>
      <c r="K1661" s="36"/>
      <c r="L1661" s="79">
        <v>1661</v>
      </c>
      <c r="M1661" s="79"/>
      <c r="N1661" s="74"/>
      <c r="O1661" s="81" t="s">
        <v>179</v>
      </c>
      <c r="P1661" s="83">
        <v>42919.164699074077</v>
      </c>
      <c r="Q1661" s="81" t="s">
        <v>2857</v>
      </c>
      <c r="R1661" s="81"/>
      <c r="S1661" s="81"/>
      <c r="T1661" s="81" t="s">
        <v>3696</v>
      </c>
      <c r="U1661" s="83">
        <v>42919.164699074077</v>
      </c>
      <c r="V1661" s="85" t="s">
        <v>5053</v>
      </c>
      <c r="W1661" s="81"/>
      <c r="X1661" s="81"/>
      <c r="Y1661" s="84" t="s">
        <v>7053</v>
      </c>
      <c r="Z1661" s="81"/>
    </row>
    <row r="1662" spans="1:26" x14ac:dyDescent="0.25">
      <c r="A1662" s="66" t="s">
        <v>1167</v>
      </c>
      <c r="B1662" s="66" t="s">
        <v>2070</v>
      </c>
      <c r="C1662" s="67"/>
      <c r="D1662" s="68"/>
      <c r="E1662" s="69"/>
      <c r="F1662" s="70"/>
      <c r="G1662" s="67"/>
      <c r="H1662" s="71"/>
      <c r="I1662" s="72"/>
      <c r="J1662" s="72"/>
      <c r="K1662" s="36"/>
      <c r="L1662" s="79">
        <v>1662</v>
      </c>
      <c r="M1662" s="79"/>
      <c r="N1662" s="74"/>
      <c r="O1662" s="81" t="s">
        <v>2181</v>
      </c>
      <c r="P1662" s="83">
        <v>42919.164733796293</v>
      </c>
      <c r="Q1662" s="81" t="s">
        <v>2858</v>
      </c>
      <c r="R1662" s="85" t="s">
        <v>3329</v>
      </c>
      <c r="S1662" s="81" t="s">
        <v>3413</v>
      </c>
      <c r="T1662" s="81" t="s">
        <v>3475</v>
      </c>
      <c r="U1662" s="83">
        <v>42919.164733796293</v>
      </c>
      <c r="V1662" s="85" t="s">
        <v>5054</v>
      </c>
      <c r="W1662" s="81"/>
      <c r="X1662" s="81"/>
      <c r="Y1662" s="84" t="s">
        <v>7054</v>
      </c>
      <c r="Z1662" s="81"/>
    </row>
    <row r="1663" spans="1:26" x14ac:dyDescent="0.25">
      <c r="A1663" s="66" t="s">
        <v>1168</v>
      </c>
      <c r="B1663" s="66" t="s">
        <v>1739</v>
      </c>
      <c r="C1663" s="67"/>
      <c r="D1663" s="68"/>
      <c r="E1663" s="69"/>
      <c r="F1663" s="70"/>
      <c r="G1663" s="67"/>
      <c r="H1663" s="71"/>
      <c r="I1663" s="72"/>
      <c r="J1663" s="72"/>
      <c r="K1663" s="36"/>
      <c r="L1663" s="79">
        <v>1663</v>
      </c>
      <c r="M1663" s="79"/>
      <c r="N1663" s="74"/>
      <c r="O1663" s="81" t="s">
        <v>2181</v>
      </c>
      <c r="P1663" s="83">
        <v>42919.164733796293</v>
      </c>
      <c r="Q1663" s="81" t="s">
        <v>2271</v>
      </c>
      <c r="R1663" s="81"/>
      <c r="S1663" s="81"/>
      <c r="T1663" s="81" t="s">
        <v>3475</v>
      </c>
      <c r="U1663" s="83">
        <v>42919.164733796293</v>
      </c>
      <c r="V1663" s="85" t="s">
        <v>5055</v>
      </c>
      <c r="W1663" s="81"/>
      <c r="X1663" s="81"/>
      <c r="Y1663" s="84" t="s">
        <v>7055</v>
      </c>
      <c r="Z1663" s="81"/>
    </row>
    <row r="1664" spans="1:26" x14ac:dyDescent="0.25">
      <c r="A1664" s="66" t="s">
        <v>1168</v>
      </c>
      <c r="B1664" s="66" t="s">
        <v>1740</v>
      </c>
      <c r="C1664" s="67"/>
      <c r="D1664" s="68"/>
      <c r="E1664" s="69"/>
      <c r="F1664" s="70"/>
      <c r="G1664" s="67"/>
      <c r="H1664" s="71"/>
      <c r="I1664" s="72"/>
      <c r="J1664" s="72"/>
      <c r="K1664" s="36"/>
      <c r="L1664" s="79">
        <v>1664</v>
      </c>
      <c r="M1664" s="79"/>
      <c r="N1664" s="74"/>
      <c r="O1664" s="81" t="s">
        <v>2181</v>
      </c>
      <c r="P1664" s="83">
        <v>42919.164733796293</v>
      </c>
      <c r="Q1664" s="81" t="s">
        <v>2271</v>
      </c>
      <c r="R1664" s="81"/>
      <c r="S1664" s="81"/>
      <c r="T1664" s="81" t="s">
        <v>3475</v>
      </c>
      <c r="U1664" s="83">
        <v>42919.164733796293</v>
      </c>
      <c r="V1664" s="85" t="s">
        <v>5055</v>
      </c>
      <c r="W1664" s="81"/>
      <c r="X1664" s="81"/>
      <c r="Y1664" s="84" t="s">
        <v>7055</v>
      </c>
      <c r="Z1664" s="81"/>
    </row>
    <row r="1665" spans="1:26" x14ac:dyDescent="0.25">
      <c r="A1665" s="66" t="s">
        <v>1168</v>
      </c>
      <c r="B1665" s="66" t="s">
        <v>1741</v>
      </c>
      <c r="C1665" s="67"/>
      <c r="D1665" s="68"/>
      <c r="E1665" s="69"/>
      <c r="F1665" s="70"/>
      <c r="G1665" s="67"/>
      <c r="H1665" s="71"/>
      <c r="I1665" s="72"/>
      <c r="J1665" s="72"/>
      <c r="K1665" s="36"/>
      <c r="L1665" s="79">
        <v>1665</v>
      </c>
      <c r="M1665" s="79"/>
      <c r="N1665" s="74"/>
      <c r="O1665" s="81" t="s">
        <v>2181</v>
      </c>
      <c r="P1665" s="83">
        <v>42919.164733796293</v>
      </c>
      <c r="Q1665" s="81" t="s">
        <v>2271</v>
      </c>
      <c r="R1665" s="81"/>
      <c r="S1665" s="81"/>
      <c r="T1665" s="81" t="s">
        <v>3475</v>
      </c>
      <c r="U1665" s="83">
        <v>42919.164733796293</v>
      </c>
      <c r="V1665" s="85" t="s">
        <v>5055</v>
      </c>
      <c r="W1665" s="81"/>
      <c r="X1665" s="81"/>
      <c r="Y1665" s="84" t="s">
        <v>7055</v>
      </c>
      <c r="Z1665" s="81"/>
    </row>
    <row r="1666" spans="1:26" x14ac:dyDescent="0.25">
      <c r="A1666" s="66" t="s">
        <v>1169</v>
      </c>
      <c r="B1666" s="66" t="s">
        <v>2071</v>
      </c>
      <c r="C1666" s="67"/>
      <c r="D1666" s="68"/>
      <c r="E1666" s="69"/>
      <c r="F1666" s="70"/>
      <c r="G1666" s="67"/>
      <c r="H1666" s="71"/>
      <c r="I1666" s="72"/>
      <c r="J1666" s="72"/>
      <c r="K1666" s="36"/>
      <c r="L1666" s="79">
        <v>1666</v>
      </c>
      <c r="M1666" s="79"/>
      <c r="N1666" s="74"/>
      <c r="O1666" s="81" t="s">
        <v>2181</v>
      </c>
      <c r="P1666" s="83">
        <v>42919.164756944447</v>
      </c>
      <c r="Q1666" s="81" t="s">
        <v>2859</v>
      </c>
      <c r="R1666" s="81"/>
      <c r="S1666" s="81"/>
      <c r="T1666" s="81" t="s">
        <v>3475</v>
      </c>
      <c r="U1666" s="83">
        <v>42919.164756944447</v>
      </c>
      <c r="V1666" s="85" t="s">
        <v>5056</v>
      </c>
      <c r="W1666" s="81"/>
      <c r="X1666" s="81"/>
      <c r="Y1666" s="84" t="s">
        <v>7056</v>
      </c>
      <c r="Z1666" s="81"/>
    </row>
    <row r="1667" spans="1:26" x14ac:dyDescent="0.25">
      <c r="A1667" s="66" t="s">
        <v>1170</v>
      </c>
      <c r="B1667" s="66" t="s">
        <v>1134</v>
      </c>
      <c r="C1667" s="67"/>
      <c r="D1667" s="68"/>
      <c r="E1667" s="69"/>
      <c r="F1667" s="70"/>
      <c r="G1667" s="67"/>
      <c r="H1667" s="71"/>
      <c r="I1667" s="72"/>
      <c r="J1667" s="72"/>
      <c r="K1667" s="36"/>
      <c r="L1667" s="79">
        <v>1667</v>
      </c>
      <c r="M1667" s="79"/>
      <c r="N1667" s="74"/>
      <c r="O1667" s="81" t="s">
        <v>2181</v>
      </c>
      <c r="P1667" s="83">
        <v>42919.155856481484</v>
      </c>
      <c r="Q1667" s="81" t="s">
        <v>2703</v>
      </c>
      <c r="R1667" s="81"/>
      <c r="S1667" s="81"/>
      <c r="T1667" s="81" t="s">
        <v>3475</v>
      </c>
      <c r="U1667" s="83">
        <v>42919.155856481484</v>
      </c>
      <c r="V1667" s="85" t="s">
        <v>5057</v>
      </c>
      <c r="W1667" s="81"/>
      <c r="X1667" s="81"/>
      <c r="Y1667" s="84" t="s">
        <v>7057</v>
      </c>
      <c r="Z1667" s="81"/>
    </row>
    <row r="1668" spans="1:26" x14ac:dyDescent="0.25">
      <c r="A1668" s="66" t="s">
        <v>1170</v>
      </c>
      <c r="B1668" s="66" t="s">
        <v>1134</v>
      </c>
      <c r="C1668" s="67"/>
      <c r="D1668" s="68"/>
      <c r="E1668" s="69"/>
      <c r="F1668" s="70"/>
      <c r="G1668" s="67"/>
      <c r="H1668" s="71"/>
      <c r="I1668" s="72"/>
      <c r="J1668" s="72"/>
      <c r="K1668" s="36"/>
      <c r="L1668" s="79">
        <v>1668</v>
      </c>
      <c r="M1668" s="79"/>
      <c r="N1668" s="74"/>
      <c r="O1668" s="81" t="s">
        <v>2181</v>
      </c>
      <c r="P1668" s="83">
        <v>42919.164826388886</v>
      </c>
      <c r="Q1668" s="81" t="s">
        <v>2860</v>
      </c>
      <c r="R1668" s="81"/>
      <c r="S1668" s="81"/>
      <c r="T1668" s="81" t="s">
        <v>3475</v>
      </c>
      <c r="U1668" s="83">
        <v>42919.164826388886</v>
      </c>
      <c r="V1668" s="85" t="s">
        <v>5058</v>
      </c>
      <c r="W1668" s="81"/>
      <c r="X1668" s="81"/>
      <c r="Y1668" s="84" t="s">
        <v>7058</v>
      </c>
      <c r="Z1668" s="81"/>
    </row>
    <row r="1669" spans="1:26" x14ac:dyDescent="0.25">
      <c r="A1669" s="66" t="s">
        <v>1171</v>
      </c>
      <c r="B1669" s="66" t="s">
        <v>1171</v>
      </c>
      <c r="C1669" s="67"/>
      <c r="D1669" s="68"/>
      <c r="E1669" s="69"/>
      <c r="F1669" s="70"/>
      <c r="G1669" s="67"/>
      <c r="H1669" s="71"/>
      <c r="I1669" s="72"/>
      <c r="J1669" s="72"/>
      <c r="K1669" s="36"/>
      <c r="L1669" s="79">
        <v>1669</v>
      </c>
      <c r="M1669" s="79"/>
      <c r="N1669" s="74"/>
      <c r="O1669" s="81" t="s">
        <v>179</v>
      </c>
      <c r="P1669" s="83">
        <v>42919.164872685185</v>
      </c>
      <c r="Q1669" s="81" t="s">
        <v>2861</v>
      </c>
      <c r="R1669" s="81"/>
      <c r="S1669" s="81"/>
      <c r="T1669" s="81" t="s">
        <v>3475</v>
      </c>
      <c r="U1669" s="83">
        <v>42919.164872685185</v>
      </c>
      <c r="V1669" s="85" t="s">
        <v>5059</v>
      </c>
      <c r="W1669" s="81"/>
      <c r="X1669" s="81"/>
      <c r="Y1669" s="84" t="s">
        <v>7059</v>
      </c>
      <c r="Z1669" s="81"/>
    </row>
    <row r="1670" spans="1:26" x14ac:dyDescent="0.25">
      <c r="A1670" s="66" t="s">
        <v>1172</v>
      </c>
      <c r="B1670" s="66" t="s">
        <v>2003</v>
      </c>
      <c r="C1670" s="67"/>
      <c r="D1670" s="68"/>
      <c r="E1670" s="69"/>
      <c r="F1670" s="70"/>
      <c r="G1670" s="67"/>
      <c r="H1670" s="71"/>
      <c r="I1670" s="72"/>
      <c r="J1670" s="72"/>
      <c r="K1670" s="36"/>
      <c r="L1670" s="79">
        <v>1670</v>
      </c>
      <c r="M1670" s="79"/>
      <c r="N1670" s="74"/>
      <c r="O1670" s="81" t="s">
        <v>2181</v>
      </c>
      <c r="P1670" s="83">
        <v>42919.156481481485</v>
      </c>
      <c r="Q1670" s="81" t="s">
        <v>2713</v>
      </c>
      <c r="R1670" s="81"/>
      <c r="S1670" s="81"/>
      <c r="T1670" s="81" t="s">
        <v>3582</v>
      </c>
      <c r="U1670" s="83">
        <v>42919.156481481485</v>
      </c>
      <c r="V1670" s="85" t="s">
        <v>5060</v>
      </c>
      <c r="W1670" s="81"/>
      <c r="X1670" s="81"/>
      <c r="Y1670" s="84" t="s">
        <v>7060</v>
      </c>
      <c r="Z1670" s="81"/>
    </row>
    <row r="1671" spans="1:26" x14ac:dyDescent="0.25">
      <c r="A1671" s="66" t="s">
        <v>1172</v>
      </c>
      <c r="B1671" s="66" t="s">
        <v>2004</v>
      </c>
      <c r="C1671" s="67"/>
      <c r="D1671" s="68"/>
      <c r="E1671" s="69"/>
      <c r="F1671" s="70"/>
      <c r="G1671" s="67"/>
      <c r="H1671" s="71"/>
      <c r="I1671" s="72"/>
      <c r="J1671" s="72"/>
      <c r="K1671" s="36"/>
      <c r="L1671" s="79">
        <v>1671</v>
      </c>
      <c r="M1671" s="79"/>
      <c r="N1671" s="74"/>
      <c r="O1671" s="81" t="s">
        <v>2181</v>
      </c>
      <c r="P1671" s="83">
        <v>42919.156481481485</v>
      </c>
      <c r="Q1671" s="81" t="s">
        <v>2713</v>
      </c>
      <c r="R1671" s="81"/>
      <c r="S1671" s="81"/>
      <c r="T1671" s="81" t="s">
        <v>3582</v>
      </c>
      <c r="U1671" s="83">
        <v>42919.156481481485</v>
      </c>
      <c r="V1671" s="85" t="s">
        <v>5060</v>
      </c>
      <c r="W1671" s="81"/>
      <c r="X1671" s="81"/>
      <c r="Y1671" s="84" t="s">
        <v>7060</v>
      </c>
      <c r="Z1671" s="81"/>
    </row>
    <row r="1672" spans="1:26" x14ac:dyDescent="0.25">
      <c r="A1672" s="66" t="s">
        <v>1172</v>
      </c>
      <c r="B1672" s="66" t="s">
        <v>2005</v>
      </c>
      <c r="C1672" s="67"/>
      <c r="D1672" s="68"/>
      <c r="E1672" s="69"/>
      <c r="F1672" s="70"/>
      <c r="G1672" s="67"/>
      <c r="H1672" s="71"/>
      <c r="I1672" s="72"/>
      <c r="J1672" s="72"/>
      <c r="K1672" s="36"/>
      <c r="L1672" s="79">
        <v>1672</v>
      </c>
      <c r="M1672" s="79"/>
      <c r="N1672" s="74"/>
      <c r="O1672" s="81" t="s">
        <v>2181</v>
      </c>
      <c r="P1672" s="83">
        <v>42919.156481481485</v>
      </c>
      <c r="Q1672" s="81" t="s">
        <v>2713</v>
      </c>
      <c r="R1672" s="81"/>
      <c r="S1672" s="81"/>
      <c r="T1672" s="81" t="s">
        <v>3582</v>
      </c>
      <c r="U1672" s="83">
        <v>42919.156481481485</v>
      </c>
      <c r="V1672" s="85" t="s">
        <v>5060</v>
      </c>
      <c r="W1672" s="81"/>
      <c r="X1672" s="81"/>
      <c r="Y1672" s="84" t="s">
        <v>7060</v>
      </c>
      <c r="Z1672" s="81"/>
    </row>
    <row r="1673" spans="1:26" x14ac:dyDescent="0.25">
      <c r="A1673" s="66" t="s">
        <v>1172</v>
      </c>
      <c r="B1673" s="66" t="s">
        <v>2007</v>
      </c>
      <c r="C1673" s="67"/>
      <c r="D1673" s="68"/>
      <c r="E1673" s="69"/>
      <c r="F1673" s="70"/>
      <c r="G1673" s="67"/>
      <c r="H1673" s="71"/>
      <c r="I1673" s="72"/>
      <c r="J1673" s="72"/>
      <c r="K1673" s="36"/>
      <c r="L1673" s="79">
        <v>1673</v>
      </c>
      <c r="M1673" s="79"/>
      <c r="N1673" s="74"/>
      <c r="O1673" s="81" t="s">
        <v>2181</v>
      </c>
      <c r="P1673" s="83">
        <v>42919.156481481485</v>
      </c>
      <c r="Q1673" s="81" t="s">
        <v>2713</v>
      </c>
      <c r="R1673" s="81"/>
      <c r="S1673" s="81"/>
      <c r="T1673" s="81" t="s">
        <v>3582</v>
      </c>
      <c r="U1673" s="83">
        <v>42919.156481481485</v>
      </c>
      <c r="V1673" s="85" t="s">
        <v>5060</v>
      </c>
      <c r="W1673" s="81"/>
      <c r="X1673" s="81"/>
      <c r="Y1673" s="84" t="s">
        <v>7060</v>
      </c>
      <c r="Z1673" s="81"/>
    </row>
    <row r="1674" spans="1:26" x14ac:dyDescent="0.25">
      <c r="A1674" s="66" t="s">
        <v>1172</v>
      </c>
      <c r="B1674" s="66" t="s">
        <v>1698</v>
      </c>
      <c r="C1674" s="67"/>
      <c r="D1674" s="68"/>
      <c r="E1674" s="69"/>
      <c r="F1674" s="70"/>
      <c r="G1674" s="67"/>
      <c r="H1674" s="71"/>
      <c r="I1674" s="72"/>
      <c r="J1674" s="72"/>
      <c r="K1674" s="36"/>
      <c r="L1674" s="79">
        <v>1674</v>
      </c>
      <c r="M1674" s="79"/>
      <c r="N1674" s="74"/>
      <c r="O1674" s="81" t="s">
        <v>2181</v>
      </c>
      <c r="P1674" s="83">
        <v>42919.156481481485</v>
      </c>
      <c r="Q1674" s="81" t="s">
        <v>2713</v>
      </c>
      <c r="R1674" s="81"/>
      <c r="S1674" s="81"/>
      <c r="T1674" s="81" t="s">
        <v>3582</v>
      </c>
      <c r="U1674" s="83">
        <v>42919.156481481485</v>
      </c>
      <c r="V1674" s="85" t="s">
        <v>5060</v>
      </c>
      <c r="W1674" s="81"/>
      <c r="X1674" s="81"/>
      <c r="Y1674" s="84" t="s">
        <v>7060</v>
      </c>
      <c r="Z1674" s="81"/>
    </row>
    <row r="1675" spans="1:26" x14ac:dyDescent="0.25">
      <c r="A1675" s="66" t="s">
        <v>1172</v>
      </c>
      <c r="B1675" s="66" t="s">
        <v>2006</v>
      </c>
      <c r="C1675" s="67"/>
      <c r="D1675" s="68"/>
      <c r="E1675" s="69"/>
      <c r="F1675" s="70"/>
      <c r="G1675" s="67"/>
      <c r="H1675" s="71"/>
      <c r="I1675" s="72"/>
      <c r="J1675" s="72"/>
      <c r="K1675" s="36"/>
      <c r="L1675" s="79">
        <v>1675</v>
      </c>
      <c r="M1675" s="79"/>
      <c r="N1675" s="74"/>
      <c r="O1675" s="81" t="s">
        <v>2181</v>
      </c>
      <c r="P1675" s="83">
        <v>42919.156481481485</v>
      </c>
      <c r="Q1675" s="81" t="s">
        <v>2713</v>
      </c>
      <c r="R1675" s="81"/>
      <c r="S1675" s="81"/>
      <c r="T1675" s="81" t="s">
        <v>3582</v>
      </c>
      <c r="U1675" s="83">
        <v>42919.156481481485</v>
      </c>
      <c r="V1675" s="85" t="s">
        <v>5060</v>
      </c>
      <c r="W1675" s="81"/>
      <c r="X1675" s="81"/>
      <c r="Y1675" s="84" t="s">
        <v>7060</v>
      </c>
      <c r="Z1675" s="81"/>
    </row>
    <row r="1676" spans="1:26" x14ac:dyDescent="0.25">
      <c r="A1676" s="66" t="s">
        <v>1172</v>
      </c>
      <c r="B1676" s="66" t="s">
        <v>1723</v>
      </c>
      <c r="C1676" s="67"/>
      <c r="D1676" s="68"/>
      <c r="E1676" s="69"/>
      <c r="F1676" s="70"/>
      <c r="G1676" s="67"/>
      <c r="H1676" s="71"/>
      <c r="I1676" s="72"/>
      <c r="J1676" s="72"/>
      <c r="K1676" s="36"/>
      <c r="L1676" s="79">
        <v>1676</v>
      </c>
      <c r="M1676" s="79"/>
      <c r="N1676" s="74"/>
      <c r="O1676" s="81" t="s">
        <v>2181</v>
      </c>
      <c r="P1676" s="83">
        <v>42919.164907407408</v>
      </c>
      <c r="Q1676" s="81" t="s">
        <v>2397</v>
      </c>
      <c r="R1676" s="81"/>
      <c r="S1676" s="81"/>
      <c r="T1676" s="81" t="s">
        <v>3475</v>
      </c>
      <c r="U1676" s="83">
        <v>42919.164907407408</v>
      </c>
      <c r="V1676" s="85" t="s">
        <v>5061</v>
      </c>
      <c r="W1676" s="81"/>
      <c r="X1676" s="81"/>
      <c r="Y1676" s="84" t="s">
        <v>7061</v>
      </c>
      <c r="Z1676" s="81"/>
    </row>
    <row r="1677" spans="1:26" x14ac:dyDescent="0.25">
      <c r="A1677" s="66" t="s">
        <v>1173</v>
      </c>
      <c r="B1677" s="66" t="s">
        <v>1173</v>
      </c>
      <c r="C1677" s="67"/>
      <c r="D1677" s="68"/>
      <c r="E1677" s="69"/>
      <c r="F1677" s="70"/>
      <c r="G1677" s="67"/>
      <c r="H1677" s="71"/>
      <c r="I1677" s="72"/>
      <c r="J1677" s="72"/>
      <c r="K1677" s="36"/>
      <c r="L1677" s="79">
        <v>1677</v>
      </c>
      <c r="M1677" s="79"/>
      <c r="N1677" s="74"/>
      <c r="O1677" s="81" t="s">
        <v>179</v>
      </c>
      <c r="P1677" s="83">
        <v>42919.158773148149</v>
      </c>
      <c r="Q1677" s="81" t="s">
        <v>2862</v>
      </c>
      <c r="R1677" s="81"/>
      <c r="S1677" s="81"/>
      <c r="T1677" s="81" t="s">
        <v>3475</v>
      </c>
      <c r="U1677" s="83">
        <v>42919.158773148149</v>
      </c>
      <c r="V1677" s="85" t="s">
        <v>5062</v>
      </c>
      <c r="W1677" s="81"/>
      <c r="X1677" s="81"/>
      <c r="Y1677" s="84" t="s">
        <v>7062</v>
      </c>
      <c r="Z1677" s="81"/>
    </row>
    <row r="1678" spans="1:26" x14ac:dyDescent="0.25">
      <c r="A1678" s="66" t="s">
        <v>1173</v>
      </c>
      <c r="B1678" s="66" t="s">
        <v>1173</v>
      </c>
      <c r="C1678" s="67"/>
      <c r="D1678" s="68"/>
      <c r="E1678" s="69"/>
      <c r="F1678" s="70"/>
      <c r="G1678" s="67"/>
      <c r="H1678" s="71"/>
      <c r="I1678" s="72"/>
      <c r="J1678" s="72"/>
      <c r="K1678" s="36"/>
      <c r="L1678" s="79">
        <v>1678</v>
      </c>
      <c r="M1678" s="79"/>
      <c r="N1678" s="74"/>
      <c r="O1678" s="81" t="s">
        <v>179</v>
      </c>
      <c r="P1678" s="83">
        <v>42919.162175925929</v>
      </c>
      <c r="Q1678" s="81" t="s">
        <v>2863</v>
      </c>
      <c r="R1678" s="81"/>
      <c r="S1678" s="81"/>
      <c r="T1678" s="81" t="s">
        <v>3475</v>
      </c>
      <c r="U1678" s="83">
        <v>42919.162175925929</v>
      </c>
      <c r="V1678" s="85" t="s">
        <v>5063</v>
      </c>
      <c r="W1678" s="81"/>
      <c r="X1678" s="81"/>
      <c r="Y1678" s="84" t="s">
        <v>7063</v>
      </c>
      <c r="Z1678" s="84" t="s">
        <v>7062</v>
      </c>
    </row>
    <row r="1679" spans="1:26" x14ac:dyDescent="0.25">
      <c r="A1679" s="66" t="s">
        <v>1174</v>
      </c>
      <c r="B1679" s="66" t="s">
        <v>1173</v>
      </c>
      <c r="C1679" s="67"/>
      <c r="D1679" s="68"/>
      <c r="E1679" s="69"/>
      <c r="F1679" s="70"/>
      <c r="G1679" s="67"/>
      <c r="H1679" s="71"/>
      <c r="I1679" s="72"/>
      <c r="J1679" s="72"/>
      <c r="K1679" s="36"/>
      <c r="L1679" s="79">
        <v>1679</v>
      </c>
      <c r="M1679" s="79"/>
      <c r="N1679" s="74"/>
      <c r="O1679" s="81" t="s">
        <v>2181</v>
      </c>
      <c r="P1679" s="83">
        <v>42919.164907407408</v>
      </c>
      <c r="Q1679" s="81" t="s">
        <v>2864</v>
      </c>
      <c r="R1679" s="81"/>
      <c r="S1679" s="81"/>
      <c r="T1679" s="81" t="s">
        <v>3475</v>
      </c>
      <c r="U1679" s="83">
        <v>42919.164907407408</v>
      </c>
      <c r="V1679" s="85" t="s">
        <v>5064</v>
      </c>
      <c r="W1679" s="81"/>
      <c r="X1679" s="81"/>
      <c r="Y1679" s="84" t="s">
        <v>7064</v>
      </c>
      <c r="Z1679" s="81"/>
    </row>
    <row r="1680" spans="1:26" x14ac:dyDescent="0.25">
      <c r="A1680" s="66" t="s">
        <v>1175</v>
      </c>
      <c r="B1680" s="66" t="s">
        <v>1642</v>
      </c>
      <c r="C1680" s="67"/>
      <c r="D1680" s="68"/>
      <c r="E1680" s="69"/>
      <c r="F1680" s="70"/>
      <c r="G1680" s="67"/>
      <c r="H1680" s="71"/>
      <c r="I1680" s="72"/>
      <c r="J1680" s="72"/>
      <c r="K1680" s="36"/>
      <c r="L1680" s="79">
        <v>1680</v>
      </c>
      <c r="M1680" s="79"/>
      <c r="N1680" s="74"/>
      <c r="O1680" s="81" t="s">
        <v>2181</v>
      </c>
      <c r="P1680" s="83">
        <v>42919.164918981478</v>
      </c>
      <c r="Q1680" s="81" t="s">
        <v>2865</v>
      </c>
      <c r="R1680" s="81"/>
      <c r="S1680" s="81"/>
      <c r="T1680" s="81" t="s">
        <v>3697</v>
      </c>
      <c r="U1680" s="83">
        <v>42919.164918981478</v>
      </c>
      <c r="V1680" s="85" t="s">
        <v>5065</v>
      </c>
      <c r="W1680" s="81"/>
      <c r="X1680" s="81"/>
      <c r="Y1680" s="84" t="s">
        <v>7065</v>
      </c>
      <c r="Z1680" s="81"/>
    </row>
    <row r="1681" spans="1:26" x14ac:dyDescent="0.25">
      <c r="A1681" s="66" t="s">
        <v>1176</v>
      </c>
      <c r="B1681" s="66" t="s">
        <v>1873</v>
      </c>
      <c r="C1681" s="67"/>
      <c r="D1681" s="68"/>
      <c r="E1681" s="69"/>
      <c r="F1681" s="70"/>
      <c r="G1681" s="67"/>
      <c r="H1681" s="71"/>
      <c r="I1681" s="72"/>
      <c r="J1681" s="72"/>
      <c r="K1681" s="36"/>
      <c r="L1681" s="79">
        <v>1681</v>
      </c>
      <c r="M1681" s="79"/>
      <c r="N1681" s="74"/>
      <c r="O1681" s="81" t="s">
        <v>2181</v>
      </c>
      <c r="P1681" s="83">
        <v>42919.164942129632</v>
      </c>
      <c r="Q1681" s="81" t="s">
        <v>2866</v>
      </c>
      <c r="R1681" s="85" t="s">
        <v>3330</v>
      </c>
      <c r="S1681" s="81" t="s">
        <v>3459</v>
      </c>
      <c r="T1681" s="81" t="s">
        <v>3475</v>
      </c>
      <c r="U1681" s="83">
        <v>42919.164942129632</v>
      </c>
      <c r="V1681" s="85" t="s">
        <v>5066</v>
      </c>
      <c r="W1681" s="81"/>
      <c r="X1681" s="81"/>
      <c r="Y1681" s="84" t="s">
        <v>7066</v>
      </c>
      <c r="Z1681" s="81"/>
    </row>
    <row r="1682" spans="1:26" x14ac:dyDescent="0.25">
      <c r="A1682" s="66" t="s">
        <v>1177</v>
      </c>
      <c r="B1682" s="66" t="s">
        <v>1668</v>
      </c>
      <c r="C1682" s="67"/>
      <c r="D1682" s="68"/>
      <c r="E1682" s="69"/>
      <c r="F1682" s="70"/>
      <c r="G1682" s="67"/>
      <c r="H1682" s="71"/>
      <c r="I1682" s="72"/>
      <c r="J1682" s="72"/>
      <c r="K1682" s="36"/>
      <c r="L1682" s="79">
        <v>1682</v>
      </c>
      <c r="M1682" s="79"/>
      <c r="N1682" s="74"/>
      <c r="O1682" s="81" t="s">
        <v>2182</v>
      </c>
      <c r="P1682" s="83">
        <v>42919.164965277778</v>
      </c>
      <c r="Q1682" s="81" t="s">
        <v>2867</v>
      </c>
      <c r="R1682" s="81"/>
      <c r="S1682" s="81"/>
      <c r="T1682" s="81" t="s">
        <v>3475</v>
      </c>
      <c r="U1682" s="83">
        <v>42919.164965277778</v>
      </c>
      <c r="V1682" s="85" t="s">
        <v>5067</v>
      </c>
      <c r="W1682" s="81"/>
      <c r="X1682" s="81"/>
      <c r="Y1682" s="84" t="s">
        <v>7067</v>
      </c>
      <c r="Z1682" s="81"/>
    </row>
    <row r="1683" spans="1:26" x14ac:dyDescent="0.25">
      <c r="A1683" s="66" t="s">
        <v>1178</v>
      </c>
      <c r="B1683" s="66" t="s">
        <v>1668</v>
      </c>
      <c r="C1683" s="67"/>
      <c r="D1683" s="68"/>
      <c r="E1683" s="69"/>
      <c r="F1683" s="70"/>
      <c r="G1683" s="67"/>
      <c r="H1683" s="71"/>
      <c r="I1683" s="72"/>
      <c r="J1683" s="72"/>
      <c r="K1683" s="36"/>
      <c r="L1683" s="79">
        <v>1683</v>
      </c>
      <c r="M1683" s="79"/>
      <c r="N1683" s="74"/>
      <c r="O1683" s="81" t="s">
        <v>2181</v>
      </c>
      <c r="P1683" s="83">
        <v>42919.164988425924</v>
      </c>
      <c r="Q1683" s="81" t="s">
        <v>2259</v>
      </c>
      <c r="R1683" s="81"/>
      <c r="S1683" s="81"/>
      <c r="T1683" s="81" t="s">
        <v>3512</v>
      </c>
      <c r="U1683" s="83">
        <v>42919.164988425924</v>
      </c>
      <c r="V1683" s="85" t="s">
        <v>5068</v>
      </c>
      <c r="W1683" s="81"/>
      <c r="X1683" s="81"/>
      <c r="Y1683" s="84" t="s">
        <v>7068</v>
      </c>
      <c r="Z1683" s="81"/>
    </row>
    <row r="1684" spans="1:26" x14ac:dyDescent="0.25">
      <c r="A1684" s="66" t="s">
        <v>1178</v>
      </c>
      <c r="B1684" s="66" t="s">
        <v>1728</v>
      </c>
      <c r="C1684" s="67"/>
      <c r="D1684" s="68"/>
      <c r="E1684" s="69"/>
      <c r="F1684" s="70"/>
      <c r="G1684" s="67"/>
      <c r="H1684" s="71"/>
      <c r="I1684" s="72"/>
      <c r="J1684" s="72"/>
      <c r="K1684" s="36"/>
      <c r="L1684" s="79">
        <v>1684</v>
      </c>
      <c r="M1684" s="79"/>
      <c r="N1684" s="74"/>
      <c r="O1684" s="81" t="s">
        <v>2181</v>
      </c>
      <c r="P1684" s="83">
        <v>42919.164988425924</v>
      </c>
      <c r="Q1684" s="81" t="s">
        <v>2259</v>
      </c>
      <c r="R1684" s="81"/>
      <c r="S1684" s="81"/>
      <c r="T1684" s="81" t="s">
        <v>3512</v>
      </c>
      <c r="U1684" s="83">
        <v>42919.164988425924</v>
      </c>
      <c r="V1684" s="85" t="s">
        <v>5068</v>
      </c>
      <c r="W1684" s="81"/>
      <c r="X1684" s="81"/>
      <c r="Y1684" s="84" t="s">
        <v>7068</v>
      </c>
      <c r="Z1684" s="81"/>
    </row>
    <row r="1685" spans="1:26" x14ac:dyDescent="0.25">
      <c r="A1685" s="66" t="s">
        <v>1179</v>
      </c>
      <c r="B1685" s="66" t="s">
        <v>1668</v>
      </c>
      <c r="C1685" s="67"/>
      <c r="D1685" s="68"/>
      <c r="E1685" s="69"/>
      <c r="F1685" s="70"/>
      <c r="G1685" s="67"/>
      <c r="H1685" s="71"/>
      <c r="I1685" s="72"/>
      <c r="J1685" s="72"/>
      <c r="K1685" s="36"/>
      <c r="L1685" s="79">
        <v>1685</v>
      </c>
      <c r="M1685" s="79"/>
      <c r="N1685" s="74"/>
      <c r="O1685" s="81" t="s">
        <v>2181</v>
      </c>
      <c r="P1685" s="83">
        <v>42919.165011574078</v>
      </c>
      <c r="Q1685" s="81" t="s">
        <v>2259</v>
      </c>
      <c r="R1685" s="81"/>
      <c r="S1685" s="81"/>
      <c r="T1685" s="81" t="s">
        <v>3512</v>
      </c>
      <c r="U1685" s="83">
        <v>42919.165011574078</v>
      </c>
      <c r="V1685" s="85" t="s">
        <v>5069</v>
      </c>
      <c r="W1685" s="81"/>
      <c r="X1685" s="81"/>
      <c r="Y1685" s="84" t="s">
        <v>7069</v>
      </c>
      <c r="Z1685" s="81"/>
    </row>
    <row r="1686" spans="1:26" x14ac:dyDescent="0.25">
      <c r="A1686" s="66" t="s">
        <v>1179</v>
      </c>
      <c r="B1686" s="66" t="s">
        <v>1728</v>
      </c>
      <c r="C1686" s="67"/>
      <c r="D1686" s="68"/>
      <c r="E1686" s="69"/>
      <c r="F1686" s="70"/>
      <c r="G1686" s="67"/>
      <c r="H1686" s="71"/>
      <c r="I1686" s="72"/>
      <c r="J1686" s="72"/>
      <c r="K1686" s="36"/>
      <c r="L1686" s="79">
        <v>1686</v>
      </c>
      <c r="M1686" s="79"/>
      <c r="N1686" s="74"/>
      <c r="O1686" s="81" t="s">
        <v>2181</v>
      </c>
      <c r="P1686" s="83">
        <v>42919.165011574078</v>
      </c>
      <c r="Q1686" s="81" t="s">
        <v>2259</v>
      </c>
      <c r="R1686" s="81"/>
      <c r="S1686" s="81"/>
      <c r="T1686" s="81" t="s">
        <v>3512</v>
      </c>
      <c r="U1686" s="83">
        <v>42919.165011574078</v>
      </c>
      <c r="V1686" s="85" t="s">
        <v>5069</v>
      </c>
      <c r="W1686" s="81"/>
      <c r="X1686" s="81"/>
      <c r="Y1686" s="84" t="s">
        <v>7069</v>
      </c>
      <c r="Z1686" s="81"/>
    </row>
    <row r="1687" spans="1:26" x14ac:dyDescent="0.25">
      <c r="A1687" s="66" t="s">
        <v>1180</v>
      </c>
      <c r="B1687" s="66" t="s">
        <v>1661</v>
      </c>
      <c r="C1687" s="67"/>
      <c r="D1687" s="68"/>
      <c r="E1687" s="69"/>
      <c r="F1687" s="70"/>
      <c r="G1687" s="67"/>
      <c r="H1687" s="71"/>
      <c r="I1687" s="72"/>
      <c r="J1687" s="72"/>
      <c r="K1687" s="36"/>
      <c r="L1687" s="79">
        <v>1687</v>
      </c>
      <c r="M1687" s="79"/>
      <c r="N1687" s="74"/>
      <c r="O1687" s="81" t="s">
        <v>2181</v>
      </c>
      <c r="P1687" s="83">
        <v>42919.165046296293</v>
      </c>
      <c r="Q1687" s="81" t="s">
        <v>2454</v>
      </c>
      <c r="R1687" s="81"/>
      <c r="S1687" s="81"/>
      <c r="T1687" s="81" t="s">
        <v>3561</v>
      </c>
      <c r="U1687" s="83">
        <v>42919.165046296293</v>
      </c>
      <c r="V1687" s="85" t="s">
        <v>5070</v>
      </c>
      <c r="W1687" s="81"/>
      <c r="X1687" s="81"/>
      <c r="Y1687" s="84" t="s">
        <v>7070</v>
      </c>
      <c r="Z1687" s="81"/>
    </row>
    <row r="1688" spans="1:26" x14ac:dyDescent="0.25">
      <c r="A1688" s="66" t="s">
        <v>1181</v>
      </c>
      <c r="B1688" s="66" t="s">
        <v>1181</v>
      </c>
      <c r="C1688" s="67"/>
      <c r="D1688" s="68"/>
      <c r="E1688" s="69"/>
      <c r="F1688" s="70"/>
      <c r="G1688" s="67"/>
      <c r="H1688" s="71"/>
      <c r="I1688" s="72"/>
      <c r="J1688" s="72"/>
      <c r="K1688" s="36"/>
      <c r="L1688" s="79">
        <v>1688</v>
      </c>
      <c r="M1688" s="79"/>
      <c r="N1688" s="74"/>
      <c r="O1688" s="81" t="s">
        <v>179</v>
      </c>
      <c r="P1688" s="83">
        <v>42919.165069444447</v>
      </c>
      <c r="Q1688" s="81" t="s">
        <v>2868</v>
      </c>
      <c r="R1688" s="81"/>
      <c r="S1688" s="81"/>
      <c r="T1688" s="81" t="s">
        <v>3698</v>
      </c>
      <c r="U1688" s="83">
        <v>42919.165069444447</v>
      </c>
      <c r="V1688" s="85" t="s">
        <v>5071</v>
      </c>
      <c r="W1688" s="81"/>
      <c r="X1688" s="81"/>
      <c r="Y1688" s="84" t="s">
        <v>7071</v>
      </c>
      <c r="Z1688" s="81"/>
    </row>
    <row r="1689" spans="1:26" x14ac:dyDescent="0.25">
      <c r="A1689" s="66" t="s">
        <v>1182</v>
      </c>
      <c r="B1689" s="66" t="s">
        <v>1182</v>
      </c>
      <c r="C1689" s="67"/>
      <c r="D1689" s="68"/>
      <c r="E1689" s="69"/>
      <c r="F1689" s="70"/>
      <c r="G1689" s="67"/>
      <c r="H1689" s="71"/>
      <c r="I1689" s="72"/>
      <c r="J1689" s="72"/>
      <c r="K1689" s="36"/>
      <c r="L1689" s="79">
        <v>1689</v>
      </c>
      <c r="M1689" s="79"/>
      <c r="N1689" s="74"/>
      <c r="O1689" s="81" t="s">
        <v>179</v>
      </c>
      <c r="P1689" s="83">
        <v>42919.165092592593</v>
      </c>
      <c r="Q1689" s="81" t="s">
        <v>2869</v>
      </c>
      <c r="R1689" s="85" t="s">
        <v>3331</v>
      </c>
      <c r="S1689" s="81" t="s">
        <v>3412</v>
      </c>
      <c r="T1689" s="81" t="s">
        <v>3619</v>
      </c>
      <c r="U1689" s="83">
        <v>42919.165092592593</v>
      </c>
      <c r="V1689" s="85" t="s">
        <v>5072</v>
      </c>
      <c r="W1689" s="81"/>
      <c r="X1689" s="81"/>
      <c r="Y1689" s="84" t="s">
        <v>7072</v>
      </c>
      <c r="Z1689" s="81"/>
    </row>
    <row r="1690" spans="1:26" x14ac:dyDescent="0.25">
      <c r="A1690" s="66" t="s">
        <v>1183</v>
      </c>
      <c r="B1690" s="66" t="s">
        <v>2072</v>
      </c>
      <c r="C1690" s="67"/>
      <c r="D1690" s="68"/>
      <c r="E1690" s="69"/>
      <c r="F1690" s="70"/>
      <c r="G1690" s="67"/>
      <c r="H1690" s="71"/>
      <c r="I1690" s="72"/>
      <c r="J1690" s="72"/>
      <c r="K1690" s="36"/>
      <c r="L1690" s="79">
        <v>1690</v>
      </c>
      <c r="M1690" s="79"/>
      <c r="N1690" s="74"/>
      <c r="O1690" s="81" t="s">
        <v>2181</v>
      </c>
      <c r="P1690" s="83">
        <v>42919.165127314816</v>
      </c>
      <c r="Q1690" s="81" t="s">
        <v>2870</v>
      </c>
      <c r="R1690" s="81"/>
      <c r="S1690" s="81"/>
      <c r="T1690" s="81" t="s">
        <v>3699</v>
      </c>
      <c r="U1690" s="83">
        <v>42919.165127314816</v>
      </c>
      <c r="V1690" s="85" t="s">
        <v>5073</v>
      </c>
      <c r="W1690" s="81"/>
      <c r="X1690" s="81"/>
      <c r="Y1690" s="84" t="s">
        <v>7073</v>
      </c>
      <c r="Z1690" s="81"/>
    </row>
    <row r="1691" spans="1:26" x14ac:dyDescent="0.25">
      <c r="A1691" s="66" t="s">
        <v>1184</v>
      </c>
      <c r="B1691" s="66" t="s">
        <v>1807</v>
      </c>
      <c r="C1691" s="67"/>
      <c r="D1691" s="68"/>
      <c r="E1691" s="69"/>
      <c r="F1691" s="70"/>
      <c r="G1691" s="67"/>
      <c r="H1691" s="71"/>
      <c r="I1691" s="72"/>
      <c r="J1691" s="72"/>
      <c r="K1691" s="36"/>
      <c r="L1691" s="79">
        <v>1691</v>
      </c>
      <c r="M1691" s="79"/>
      <c r="N1691" s="74"/>
      <c r="O1691" s="81" t="s">
        <v>2181</v>
      </c>
      <c r="P1691" s="83">
        <v>42919.141840277778</v>
      </c>
      <c r="Q1691" s="81" t="s">
        <v>2374</v>
      </c>
      <c r="R1691" s="81"/>
      <c r="S1691" s="81"/>
      <c r="T1691" s="81" t="s">
        <v>3549</v>
      </c>
      <c r="U1691" s="83">
        <v>42919.141840277778</v>
      </c>
      <c r="V1691" s="85" t="s">
        <v>5074</v>
      </c>
      <c r="W1691" s="81"/>
      <c r="X1691" s="81"/>
      <c r="Y1691" s="84" t="s">
        <v>7074</v>
      </c>
      <c r="Z1691" s="81"/>
    </row>
    <row r="1692" spans="1:26" x14ac:dyDescent="0.25">
      <c r="A1692" s="66" t="s">
        <v>1183</v>
      </c>
      <c r="B1692" s="66" t="s">
        <v>1184</v>
      </c>
      <c r="C1692" s="67"/>
      <c r="D1692" s="68"/>
      <c r="E1692" s="69"/>
      <c r="F1692" s="70"/>
      <c r="G1692" s="67"/>
      <c r="H1692" s="71"/>
      <c r="I1692" s="72"/>
      <c r="J1692" s="72"/>
      <c r="K1692" s="36"/>
      <c r="L1692" s="79">
        <v>1692</v>
      </c>
      <c r="M1692" s="79"/>
      <c r="N1692" s="74"/>
      <c r="O1692" s="81" t="s">
        <v>2181</v>
      </c>
      <c r="P1692" s="83">
        <v>42919.165127314816</v>
      </c>
      <c r="Q1692" s="81" t="s">
        <v>2870</v>
      </c>
      <c r="R1692" s="81"/>
      <c r="S1692" s="81"/>
      <c r="T1692" s="81" t="s">
        <v>3699</v>
      </c>
      <c r="U1692" s="83">
        <v>42919.165127314816</v>
      </c>
      <c r="V1692" s="85" t="s">
        <v>5073</v>
      </c>
      <c r="W1692" s="81"/>
      <c r="X1692" s="81"/>
      <c r="Y1692" s="84" t="s">
        <v>7073</v>
      </c>
      <c r="Z1692" s="81"/>
    </row>
    <row r="1693" spans="1:26" x14ac:dyDescent="0.25">
      <c r="A1693" s="66" t="s">
        <v>1183</v>
      </c>
      <c r="B1693" s="66" t="s">
        <v>2006</v>
      </c>
      <c r="C1693" s="67"/>
      <c r="D1693" s="68"/>
      <c r="E1693" s="69"/>
      <c r="F1693" s="70"/>
      <c r="G1693" s="67"/>
      <c r="H1693" s="71"/>
      <c r="I1693" s="72"/>
      <c r="J1693" s="72"/>
      <c r="K1693" s="36"/>
      <c r="L1693" s="79">
        <v>1693</v>
      </c>
      <c r="M1693" s="79"/>
      <c r="N1693" s="74"/>
      <c r="O1693" s="81" t="s">
        <v>2181</v>
      </c>
      <c r="P1693" s="83">
        <v>42919.165127314816</v>
      </c>
      <c r="Q1693" s="81" t="s">
        <v>2870</v>
      </c>
      <c r="R1693" s="81"/>
      <c r="S1693" s="81"/>
      <c r="T1693" s="81" t="s">
        <v>3699</v>
      </c>
      <c r="U1693" s="83">
        <v>42919.165127314816</v>
      </c>
      <c r="V1693" s="85" t="s">
        <v>5073</v>
      </c>
      <c r="W1693" s="81"/>
      <c r="X1693" s="81"/>
      <c r="Y1693" s="84" t="s">
        <v>7073</v>
      </c>
      <c r="Z1693" s="81"/>
    </row>
    <row r="1694" spans="1:26" x14ac:dyDescent="0.25">
      <c r="A1694" s="66" t="s">
        <v>1183</v>
      </c>
      <c r="B1694" s="66" t="s">
        <v>2073</v>
      </c>
      <c r="C1694" s="67"/>
      <c r="D1694" s="68"/>
      <c r="E1694" s="69"/>
      <c r="F1694" s="70"/>
      <c r="G1694" s="67"/>
      <c r="H1694" s="71"/>
      <c r="I1694" s="72"/>
      <c r="J1694" s="72"/>
      <c r="K1694" s="36"/>
      <c r="L1694" s="79">
        <v>1694</v>
      </c>
      <c r="M1694" s="79"/>
      <c r="N1694" s="74"/>
      <c r="O1694" s="81" t="s">
        <v>2181</v>
      </c>
      <c r="P1694" s="83">
        <v>42919.165127314816</v>
      </c>
      <c r="Q1694" s="81" t="s">
        <v>2870</v>
      </c>
      <c r="R1694" s="81"/>
      <c r="S1694" s="81"/>
      <c r="T1694" s="81" t="s">
        <v>3699</v>
      </c>
      <c r="U1694" s="83">
        <v>42919.165127314816</v>
      </c>
      <c r="V1694" s="85" t="s">
        <v>5073</v>
      </c>
      <c r="W1694" s="81"/>
      <c r="X1694" s="81"/>
      <c r="Y1694" s="84" t="s">
        <v>7073</v>
      </c>
      <c r="Z1694" s="81"/>
    </row>
    <row r="1695" spans="1:26" x14ac:dyDescent="0.25">
      <c r="A1695" s="66" t="s">
        <v>1185</v>
      </c>
      <c r="B1695" s="66" t="s">
        <v>2067</v>
      </c>
      <c r="C1695" s="67"/>
      <c r="D1695" s="68"/>
      <c r="E1695" s="69"/>
      <c r="F1695" s="70"/>
      <c r="G1695" s="67"/>
      <c r="H1695" s="71"/>
      <c r="I1695" s="72"/>
      <c r="J1695" s="72"/>
      <c r="K1695" s="36"/>
      <c r="L1695" s="79">
        <v>1695</v>
      </c>
      <c r="M1695" s="79"/>
      <c r="N1695" s="74"/>
      <c r="O1695" s="81" t="s">
        <v>2181</v>
      </c>
      <c r="P1695" s="83">
        <v>42919.165127314816</v>
      </c>
      <c r="Q1695" s="81" t="s">
        <v>2855</v>
      </c>
      <c r="R1695" s="81"/>
      <c r="S1695" s="81"/>
      <c r="T1695" s="81" t="s">
        <v>3475</v>
      </c>
      <c r="U1695" s="83">
        <v>42919.165127314816</v>
      </c>
      <c r="V1695" s="85" t="s">
        <v>5075</v>
      </c>
      <c r="W1695" s="81"/>
      <c r="X1695" s="81"/>
      <c r="Y1695" s="84" t="s">
        <v>7075</v>
      </c>
      <c r="Z1695" s="81"/>
    </row>
    <row r="1696" spans="1:26" x14ac:dyDescent="0.25">
      <c r="A1696" s="66" t="s">
        <v>1186</v>
      </c>
      <c r="B1696" s="66" t="s">
        <v>1838</v>
      </c>
      <c r="C1696" s="67"/>
      <c r="D1696" s="68"/>
      <c r="E1696" s="69"/>
      <c r="F1696" s="70"/>
      <c r="G1696" s="67"/>
      <c r="H1696" s="71"/>
      <c r="I1696" s="72"/>
      <c r="J1696" s="72"/>
      <c r="K1696" s="36"/>
      <c r="L1696" s="79">
        <v>1696</v>
      </c>
      <c r="M1696" s="79"/>
      <c r="N1696" s="74"/>
      <c r="O1696" s="81" t="s">
        <v>2181</v>
      </c>
      <c r="P1696" s="83">
        <v>42919.150254629632</v>
      </c>
      <c r="Q1696" s="81" t="s">
        <v>2413</v>
      </c>
      <c r="R1696" s="81"/>
      <c r="S1696" s="81"/>
      <c r="T1696" s="81" t="s">
        <v>3564</v>
      </c>
      <c r="U1696" s="83">
        <v>42919.150254629632</v>
      </c>
      <c r="V1696" s="85" t="s">
        <v>5076</v>
      </c>
      <c r="W1696" s="81"/>
      <c r="X1696" s="81"/>
      <c r="Y1696" s="84" t="s">
        <v>7076</v>
      </c>
      <c r="Z1696" s="81"/>
    </row>
    <row r="1697" spans="1:26" x14ac:dyDescent="0.25">
      <c r="A1697" s="66" t="s">
        <v>1186</v>
      </c>
      <c r="B1697" s="66" t="s">
        <v>1741</v>
      </c>
      <c r="C1697" s="67"/>
      <c r="D1697" s="68"/>
      <c r="E1697" s="69"/>
      <c r="F1697" s="70"/>
      <c r="G1697" s="67"/>
      <c r="H1697" s="71"/>
      <c r="I1697" s="72"/>
      <c r="J1697" s="72"/>
      <c r="K1697" s="36"/>
      <c r="L1697" s="79">
        <v>1697</v>
      </c>
      <c r="M1697" s="79"/>
      <c r="N1697" s="74"/>
      <c r="O1697" s="81" t="s">
        <v>2181</v>
      </c>
      <c r="P1697" s="83">
        <v>42919.150254629632</v>
      </c>
      <c r="Q1697" s="81" t="s">
        <v>2413</v>
      </c>
      <c r="R1697" s="81"/>
      <c r="S1697" s="81"/>
      <c r="T1697" s="81" t="s">
        <v>3564</v>
      </c>
      <c r="U1697" s="83">
        <v>42919.150254629632</v>
      </c>
      <c r="V1697" s="85" t="s">
        <v>5076</v>
      </c>
      <c r="W1697" s="81"/>
      <c r="X1697" s="81"/>
      <c r="Y1697" s="84" t="s">
        <v>7076</v>
      </c>
      <c r="Z1697" s="81"/>
    </row>
    <row r="1698" spans="1:26" x14ac:dyDescent="0.25">
      <c r="A1698" s="66" t="s">
        <v>1186</v>
      </c>
      <c r="B1698" s="66" t="s">
        <v>1739</v>
      </c>
      <c r="C1698" s="67"/>
      <c r="D1698" s="68"/>
      <c r="E1698" s="69"/>
      <c r="F1698" s="70"/>
      <c r="G1698" s="67"/>
      <c r="H1698" s="71"/>
      <c r="I1698" s="72"/>
      <c r="J1698" s="72"/>
      <c r="K1698" s="36"/>
      <c r="L1698" s="79">
        <v>1698</v>
      </c>
      <c r="M1698" s="79"/>
      <c r="N1698" s="74"/>
      <c r="O1698" s="81" t="s">
        <v>2181</v>
      </c>
      <c r="P1698" s="83">
        <v>42919.165162037039</v>
      </c>
      <c r="Q1698" s="81" t="s">
        <v>2271</v>
      </c>
      <c r="R1698" s="81"/>
      <c r="S1698" s="81"/>
      <c r="T1698" s="81" t="s">
        <v>3475</v>
      </c>
      <c r="U1698" s="83">
        <v>42919.165162037039</v>
      </c>
      <c r="V1698" s="85" t="s">
        <v>5077</v>
      </c>
      <c r="W1698" s="81"/>
      <c r="X1698" s="81"/>
      <c r="Y1698" s="84" t="s">
        <v>7077</v>
      </c>
      <c r="Z1698" s="81"/>
    </row>
    <row r="1699" spans="1:26" x14ac:dyDescent="0.25">
      <c r="A1699" s="66" t="s">
        <v>1186</v>
      </c>
      <c r="B1699" s="66" t="s">
        <v>1740</v>
      </c>
      <c r="C1699" s="67"/>
      <c r="D1699" s="68"/>
      <c r="E1699" s="69"/>
      <c r="F1699" s="70"/>
      <c r="G1699" s="67"/>
      <c r="H1699" s="71"/>
      <c r="I1699" s="72"/>
      <c r="J1699" s="72"/>
      <c r="K1699" s="36"/>
      <c r="L1699" s="79">
        <v>1699</v>
      </c>
      <c r="M1699" s="79"/>
      <c r="N1699" s="74"/>
      <c r="O1699" s="81" t="s">
        <v>2181</v>
      </c>
      <c r="P1699" s="83">
        <v>42919.165162037039</v>
      </c>
      <c r="Q1699" s="81" t="s">
        <v>2271</v>
      </c>
      <c r="R1699" s="81"/>
      <c r="S1699" s="81"/>
      <c r="T1699" s="81" t="s">
        <v>3475</v>
      </c>
      <c r="U1699" s="83">
        <v>42919.165162037039</v>
      </c>
      <c r="V1699" s="85" t="s">
        <v>5077</v>
      </c>
      <c r="W1699" s="81"/>
      <c r="X1699" s="81"/>
      <c r="Y1699" s="84" t="s">
        <v>7077</v>
      </c>
      <c r="Z1699" s="81"/>
    </row>
    <row r="1700" spans="1:26" x14ac:dyDescent="0.25">
      <c r="A1700" s="66" t="s">
        <v>1186</v>
      </c>
      <c r="B1700" s="66" t="s">
        <v>1741</v>
      </c>
      <c r="C1700" s="67"/>
      <c r="D1700" s="68"/>
      <c r="E1700" s="69"/>
      <c r="F1700" s="70"/>
      <c r="G1700" s="67"/>
      <c r="H1700" s="71"/>
      <c r="I1700" s="72"/>
      <c r="J1700" s="72"/>
      <c r="K1700" s="36"/>
      <c r="L1700" s="79">
        <v>1700</v>
      </c>
      <c r="M1700" s="79"/>
      <c r="N1700" s="74"/>
      <c r="O1700" s="81" t="s">
        <v>2181</v>
      </c>
      <c r="P1700" s="83">
        <v>42919.165162037039</v>
      </c>
      <c r="Q1700" s="81" t="s">
        <v>2271</v>
      </c>
      <c r="R1700" s="81"/>
      <c r="S1700" s="81"/>
      <c r="T1700" s="81" t="s">
        <v>3475</v>
      </c>
      <c r="U1700" s="83">
        <v>42919.165162037039</v>
      </c>
      <c r="V1700" s="85" t="s">
        <v>5077</v>
      </c>
      <c r="W1700" s="81"/>
      <c r="X1700" s="81"/>
      <c r="Y1700" s="84" t="s">
        <v>7077</v>
      </c>
      <c r="Z1700" s="81"/>
    </row>
    <row r="1701" spans="1:26" x14ac:dyDescent="0.25">
      <c r="A1701" s="66" t="s">
        <v>1187</v>
      </c>
      <c r="B1701" s="66" t="s">
        <v>1666</v>
      </c>
      <c r="C1701" s="67"/>
      <c r="D1701" s="68"/>
      <c r="E1701" s="69"/>
      <c r="F1701" s="70"/>
      <c r="G1701" s="67"/>
      <c r="H1701" s="71"/>
      <c r="I1701" s="72"/>
      <c r="J1701" s="72"/>
      <c r="K1701" s="36"/>
      <c r="L1701" s="79">
        <v>1701</v>
      </c>
      <c r="M1701" s="79"/>
      <c r="N1701" s="74"/>
      <c r="O1701" s="81" t="s">
        <v>2181</v>
      </c>
      <c r="P1701" s="83">
        <v>42919.165208333332</v>
      </c>
      <c r="Q1701" s="81" t="s">
        <v>2248</v>
      </c>
      <c r="R1701" s="81"/>
      <c r="S1701" s="81"/>
      <c r="T1701" s="81" t="s">
        <v>3505</v>
      </c>
      <c r="U1701" s="83">
        <v>42919.165208333332</v>
      </c>
      <c r="V1701" s="85" t="s">
        <v>5078</v>
      </c>
      <c r="W1701" s="81"/>
      <c r="X1701" s="81"/>
      <c r="Y1701" s="84" t="s">
        <v>7078</v>
      </c>
      <c r="Z1701" s="81"/>
    </row>
    <row r="1702" spans="1:26" x14ac:dyDescent="0.25">
      <c r="A1702" s="66" t="s">
        <v>1188</v>
      </c>
      <c r="B1702" s="66" t="s">
        <v>1661</v>
      </c>
      <c r="C1702" s="67"/>
      <c r="D1702" s="68"/>
      <c r="E1702" s="69"/>
      <c r="F1702" s="70"/>
      <c r="G1702" s="67"/>
      <c r="H1702" s="71"/>
      <c r="I1702" s="72"/>
      <c r="J1702" s="72"/>
      <c r="K1702" s="36"/>
      <c r="L1702" s="79">
        <v>1702</v>
      </c>
      <c r="M1702" s="79"/>
      <c r="N1702" s="74"/>
      <c r="O1702" s="81" t="s">
        <v>2181</v>
      </c>
      <c r="P1702" s="83">
        <v>42919.165208333332</v>
      </c>
      <c r="Q1702" s="81" t="s">
        <v>2454</v>
      </c>
      <c r="R1702" s="81"/>
      <c r="S1702" s="81"/>
      <c r="T1702" s="81" t="s">
        <v>3561</v>
      </c>
      <c r="U1702" s="83">
        <v>42919.165208333332</v>
      </c>
      <c r="V1702" s="85" t="s">
        <v>5079</v>
      </c>
      <c r="W1702" s="81"/>
      <c r="X1702" s="81"/>
      <c r="Y1702" s="84" t="s">
        <v>7079</v>
      </c>
      <c r="Z1702" s="81"/>
    </row>
    <row r="1703" spans="1:26" x14ac:dyDescent="0.25">
      <c r="A1703" s="66" t="s">
        <v>1189</v>
      </c>
      <c r="B1703" s="66" t="s">
        <v>1661</v>
      </c>
      <c r="C1703" s="67"/>
      <c r="D1703" s="68"/>
      <c r="E1703" s="69"/>
      <c r="F1703" s="70"/>
      <c r="G1703" s="67"/>
      <c r="H1703" s="71"/>
      <c r="I1703" s="72"/>
      <c r="J1703" s="72"/>
      <c r="K1703" s="36"/>
      <c r="L1703" s="79">
        <v>1703</v>
      </c>
      <c r="M1703" s="79"/>
      <c r="N1703" s="74"/>
      <c r="O1703" s="81" t="s">
        <v>2181</v>
      </c>
      <c r="P1703" s="83">
        <v>42919.165208333332</v>
      </c>
      <c r="Q1703" s="81" t="s">
        <v>2454</v>
      </c>
      <c r="R1703" s="81"/>
      <c r="S1703" s="81"/>
      <c r="T1703" s="81" t="s">
        <v>3561</v>
      </c>
      <c r="U1703" s="83">
        <v>42919.165208333332</v>
      </c>
      <c r="V1703" s="85" t="s">
        <v>5080</v>
      </c>
      <c r="W1703" s="81"/>
      <c r="X1703" s="81"/>
      <c r="Y1703" s="84" t="s">
        <v>7080</v>
      </c>
      <c r="Z1703" s="81"/>
    </row>
    <row r="1704" spans="1:26" x14ac:dyDescent="0.25">
      <c r="A1704" s="66" t="s">
        <v>1190</v>
      </c>
      <c r="B1704" s="66" t="s">
        <v>1661</v>
      </c>
      <c r="C1704" s="67"/>
      <c r="D1704" s="68"/>
      <c r="E1704" s="69"/>
      <c r="F1704" s="70"/>
      <c r="G1704" s="67"/>
      <c r="H1704" s="71"/>
      <c r="I1704" s="72"/>
      <c r="J1704" s="72"/>
      <c r="K1704" s="36"/>
      <c r="L1704" s="79">
        <v>1704</v>
      </c>
      <c r="M1704" s="79"/>
      <c r="N1704" s="74"/>
      <c r="O1704" s="81" t="s">
        <v>2181</v>
      </c>
      <c r="P1704" s="83">
        <v>42919.165208333332</v>
      </c>
      <c r="Q1704" s="81" t="s">
        <v>2454</v>
      </c>
      <c r="R1704" s="81"/>
      <c r="S1704" s="81"/>
      <c r="T1704" s="81" t="s">
        <v>3561</v>
      </c>
      <c r="U1704" s="83">
        <v>42919.165208333332</v>
      </c>
      <c r="V1704" s="85" t="s">
        <v>5081</v>
      </c>
      <c r="W1704" s="81"/>
      <c r="X1704" s="81"/>
      <c r="Y1704" s="84" t="s">
        <v>7081</v>
      </c>
      <c r="Z1704" s="81"/>
    </row>
    <row r="1705" spans="1:26" x14ac:dyDescent="0.25">
      <c r="A1705" s="66" t="s">
        <v>1191</v>
      </c>
      <c r="B1705" s="66" t="s">
        <v>1661</v>
      </c>
      <c r="C1705" s="67"/>
      <c r="D1705" s="68"/>
      <c r="E1705" s="69"/>
      <c r="F1705" s="70"/>
      <c r="G1705" s="67"/>
      <c r="H1705" s="71"/>
      <c r="I1705" s="72"/>
      <c r="J1705" s="72"/>
      <c r="K1705" s="36"/>
      <c r="L1705" s="79">
        <v>1705</v>
      </c>
      <c r="M1705" s="79"/>
      <c r="N1705" s="74"/>
      <c r="O1705" s="81" t="s">
        <v>2181</v>
      </c>
      <c r="P1705" s="83">
        <v>42919.165208333332</v>
      </c>
      <c r="Q1705" s="81" t="s">
        <v>2454</v>
      </c>
      <c r="R1705" s="81"/>
      <c r="S1705" s="81"/>
      <c r="T1705" s="81" t="s">
        <v>3561</v>
      </c>
      <c r="U1705" s="83">
        <v>42919.165208333332</v>
      </c>
      <c r="V1705" s="85" t="s">
        <v>5082</v>
      </c>
      <c r="W1705" s="81"/>
      <c r="X1705" s="81"/>
      <c r="Y1705" s="84" t="s">
        <v>7082</v>
      </c>
      <c r="Z1705" s="81"/>
    </row>
    <row r="1706" spans="1:26" x14ac:dyDescent="0.25">
      <c r="A1706" s="66" t="s">
        <v>1192</v>
      </c>
      <c r="B1706" s="66" t="s">
        <v>1661</v>
      </c>
      <c r="C1706" s="67"/>
      <c r="D1706" s="68"/>
      <c r="E1706" s="69"/>
      <c r="F1706" s="70"/>
      <c r="G1706" s="67"/>
      <c r="H1706" s="71"/>
      <c r="I1706" s="72"/>
      <c r="J1706" s="72"/>
      <c r="K1706" s="36"/>
      <c r="L1706" s="79">
        <v>1706</v>
      </c>
      <c r="M1706" s="79"/>
      <c r="N1706" s="74"/>
      <c r="O1706" s="81" t="s">
        <v>2181</v>
      </c>
      <c r="P1706" s="83">
        <v>42919.165208333332</v>
      </c>
      <c r="Q1706" s="81" t="s">
        <v>2454</v>
      </c>
      <c r="R1706" s="81"/>
      <c r="S1706" s="81"/>
      <c r="T1706" s="81" t="s">
        <v>3561</v>
      </c>
      <c r="U1706" s="83">
        <v>42919.165208333332</v>
      </c>
      <c r="V1706" s="85" t="s">
        <v>5083</v>
      </c>
      <c r="W1706" s="81"/>
      <c r="X1706" s="81"/>
      <c r="Y1706" s="84" t="s">
        <v>7083</v>
      </c>
      <c r="Z1706" s="81"/>
    </row>
    <row r="1707" spans="1:26" x14ac:dyDescent="0.25">
      <c r="A1707" s="66" t="s">
        <v>1193</v>
      </c>
      <c r="B1707" s="66" t="s">
        <v>1661</v>
      </c>
      <c r="C1707" s="67"/>
      <c r="D1707" s="68"/>
      <c r="E1707" s="69"/>
      <c r="F1707" s="70"/>
      <c r="G1707" s="67"/>
      <c r="H1707" s="71"/>
      <c r="I1707" s="72"/>
      <c r="J1707" s="72"/>
      <c r="K1707" s="36"/>
      <c r="L1707" s="79">
        <v>1707</v>
      </c>
      <c r="M1707" s="79"/>
      <c r="N1707" s="74"/>
      <c r="O1707" s="81" t="s">
        <v>2181</v>
      </c>
      <c r="P1707" s="83">
        <v>42919.165208333332</v>
      </c>
      <c r="Q1707" s="81" t="s">
        <v>2454</v>
      </c>
      <c r="R1707" s="81"/>
      <c r="S1707" s="81"/>
      <c r="T1707" s="81" t="s">
        <v>3561</v>
      </c>
      <c r="U1707" s="83">
        <v>42919.165208333332</v>
      </c>
      <c r="V1707" s="85" t="s">
        <v>5084</v>
      </c>
      <c r="W1707" s="81"/>
      <c r="X1707" s="81"/>
      <c r="Y1707" s="84" t="s">
        <v>7084</v>
      </c>
      <c r="Z1707" s="81"/>
    </row>
    <row r="1708" spans="1:26" x14ac:dyDescent="0.25">
      <c r="A1708" s="66" t="s">
        <v>1194</v>
      </c>
      <c r="B1708" s="66" t="s">
        <v>1661</v>
      </c>
      <c r="C1708" s="67"/>
      <c r="D1708" s="68"/>
      <c r="E1708" s="69"/>
      <c r="F1708" s="70"/>
      <c r="G1708" s="67"/>
      <c r="H1708" s="71"/>
      <c r="I1708" s="72"/>
      <c r="J1708" s="72"/>
      <c r="K1708" s="36"/>
      <c r="L1708" s="79">
        <v>1708</v>
      </c>
      <c r="M1708" s="79"/>
      <c r="N1708" s="74"/>
      <c r="O1708" s="81" t="s">
        <v>2181</v>
      </c>
      <c r="P1708" s="83">
        <v>42919.165208333332</v>
      </c>
      <c r="Q1708" s="81" t="s">
        <v>2454</v>
      </c>
      <c r="R1708" s="81"/>
      <c r="S1708" s="81"/>
      <c r="T1708" s="81" t="s">
        <v>3561</v>
      </c>
      <c r="U1708" s="83">
        <v>42919.165208333332</v>
      </c>
      <c r="V1708" s="85" t="s">
        <v>5085</v>
      </c>
      <c r="W1708" s="81"/>
      <c r="X1708" s="81"/>
      <c r="Y1708" s="84" t="s">
        <v>7085</v>
      </c>
      <c r="Z1708" s="81"/>
    </row>
    <row r="1709" spans="1:26" x14ac:dyDescent="0.25">
      <c r="A1709" s="66" t="s">
        <v>1195</v>
      </c>
      <c r="B1709" s="66" t="s">
        <v>1661</v>
      </c>
      <c r="C1709" s="67"/>
      <c r="D1709" s="68"/>
      <c r="E1709" s="69"/>
      <c r="F1709" s="70"/>
      <c r="G1709" s="67"/>
      <c r="H1709" s="71"/>
      <c r="I1709" s="72"/>
      <c r="J1709" s="72"/>
      <c r="K1709" s="36"/>
      <c r="L1709" s="79">
        <v>1709</v>
      </c>
      <c r="M1709" s="79"/>
      <c r="N1709" s="74"/>
      <c r="O1709" s="81" t="s">
        <v>2181</v>
      </c>
      <c r="P1709" s="83">
        <v>42919.165208333332</v>
      </c>
      <c r="Q1709" s="81" t="s">
        <v>2454</v>
      </c>
      <c r="R1709" s="81"/>
      <c r="S1709" s="81"/>
      <c r="T1709" s="81" t="s">
        <v>3561</v>
      </c>
      <c r="U1709" s="83">
        <v>42919.165208333332</v>
      </c>
      <c r="V1709" s="85" t="s">
        <v>5086</v>
      </c>
      <c r="W1709" s="81"/>
      <c r="X1709" s="81"/>
      <c r="Y1709" s="84" t="s">
        <v>7086</v>
      </c>
      <c r="Z1709" s="81"/>
    </row>
    <row r="1710" spans="1:26" x14ac:dyDescent="0.25">
      <c r="A1710" s="66" t="s">
        <v>1196</v>
      </c>
      <c r="B1710" s="66" t="s">
        <v>1661</v>
      </c>
      <c r="C1710" s="67"/>
      <c r="D1710" s="68"/>
      <c r="E1710" s="69"/>
      <c r="F1710" s="70"/>
      <c r="G1710" s="67"/>
      <c r="H1710" s="71"/>
      <c r="I1710" s="72"/>
      <c r="J1710" s="72"/>
      <c r="K1710" s="36"/>
      <c r="L1710" s="79">
        <v>1710</v>
      </c>
      <c r="M1710" s="79"/>
      <c r="N1710" s="74"/>
      <c r="O1710" s="81" t="s">
        <v>2181</v>
      </c>
      <c r="P1710" s="83">
        <v>42919.165208333332</v>
      </c>
      <c r="Q1710" s="81" t="s">
        <v>2454</v>
      </c>
      <c r="R1710" s="81"/>
      <c r="S1710" s="81"/>
      <c r="T1710" s="81" t="s">
        <v>3561</v>
      </c>
      <c r="U1710" s="83">
        <v>42919.165208333332</v>
      </c>
      <c r="V1710" s="85" t="s">
        <v>5087</v>
      </c>
      <c r="W1710" s="81"/>
      <c r="X1710" s="81"/>
      <c r="Y1710" s="84" t="s">
        <v>7087</v>
      </c>
      <c r="Z1710" s="81"/>
    </row>
    <row r="1711" spans="1:26" x14ac:dyDescent="0.25">
      <c r="A1711" s="66" t="s">
        <v>1197</v>
      </c>
      <c r="B1711" s="66" t="s">
        <v>1661</v>
      </c>
      <c r="C1711" s="67"/>
      <c r="D1711" s="68"/>
      <c r="E1711" s="69"/>
      <c r="F1711" s="70"/>
      <c r="G1711" s="67"/>
      <c r="H1711" s="71"/>
      <c r="I1711" s="72"/>
      <c r="J1711" s="72"/>
      <c r="K1711" s="36"/>
      <c r="L1711" s="79">
        <v>1711</v>
      </c>
      <c r="M1711" s="79"/>
      <c r="N1711" s="74"/>
      <c r="O1711" s="81" t="s">
        <v>2181</v>
      </c>
      <c r="P1711" s="83">
        <v>42919.165208333332</v>
      </c>
      <c r="Q1711" s="81" t="s">
        <v>2454</v>
      </c>
      <c r="R1711" s="81"/>
      <c r="S1711" s="81"/>
      <c r="T1711" s="81" t="s">
        <v>3561</v>
      </c>
      <c r="U1711" s="83">
        <v>42919.165208333332</v>
      </c>
      <c r="V1711" s="85" t="s">
        <v>5088</v>
      </c>
      <c r="W1711" s="81"/>
      <c r="X1711" s="81"/>
      <c r="Y1711" s="84" t="s">
        <v>7088</v>
      </c>
      <c r="Z1711" s="81"/>
    </row>
    <row r="1712" spans="1:26" x14ac:dyDescent="0.25">
      <c r="A1712" s="66" t="s">
        <v>1198</v>
      </c>
      <c r="B1712" s="66" t="s">
        <v>1661</v>
      </c>
      <c r="C1712" s="67"/>
      <c r="D1712" s="68"/>
      <c r="E1712" s="69"/>
      <c r="F1712" s="70"/>
      <c r="G1712" s="67"/>
      <c r="H1712" s="71"/>
      <c r="I1712" s="72"/>
      <c r="J1712" s="72"/>
      <c r="K1712" s="36"/>
      <c r="L1712" s="79">
        <v>1712</v>
      </c>
      <c r="M1712" s="79"/>
      <c r="N1712" s="74"/>
      <c r="O1712" s="81" t="s">
        <v>2181</v>
      </c>
      <c r="P1712" s="83">
        <v>42919.165208333332</v>
      </c>
      <c r="Q1712" s="81" t="s">
        <v>2454</v>
      </c>
      <c r="R1712" s="81"/>
      <c r="S1712" s="81"/>
      <c r="T1712" s="81" t="s">
        <v>3561</v>
      </c>
      <c r="U1712" s="83">
        <v>42919.165208333332</v>
      </c>
      <c r="V1712" s="85" t="s">
        <v>5089</v>
      </c>
      <c r="W1712" s="81"/>
      <c r="X1712" s="81"/>
      <c r="Y1712" s="84" t="s">
        <v>7089</v>
      </c>
      <c r="Z1712" s="81"/>
    </row>
    <row r="1713" spans="1:26" x14ac:dyDescent="0.25">
      <c r="A1713" s="66" t="s">
        <v>1199</v>
      </c>
      <c r="B1713" s="66" t="s">
        <v>1661</v>
      </c>
      <c r="C1713" s="67"/>
      <c r="D1713" s="68"/>
      <c r="E1713" s="69"/>
      <c r="F1713" s="70"/>
      <c r="G1713" s="67"/>
      <c r="H1713" s="71"/>
      <c r="I1713" s="72"/>
      <c r="J1713" s="72"/>
      <c r="K1713" s="36"/>
      <c r="L1713" s="79">
        <v>1713</v>
      </c>
      <c r="M1713" s="79"/>
      <c r="N1713" s="74"/>
      <c r="O1713" s="81" t="s">
        <v>2181</v>
      </c>
      <c r="P1713" s="83">
        <v>42919.165208333332</v>
      </c>
      <c r="Q1713" s="81" t="s">
        <v>2454</v>
      </c>
      <c r="R1713" s="81"/>
      <c r="S1713" s="81"/>
      <c r="T1713" s="81" t="s">
        <v>3561</v>
      </c>
      <c r="U1713" s="83">
        <v>42919.165208333332</v>
      </c>
      <c r="V1713" s="85" t="s">
        <v>5090</v>
      </c>
      <c r="W1713" s="81"/>
      <c r="X1713" s="81"/>
      <c r="Y1713" s="84" t="s">
        <v>7090</v>
      </c>
      <c r="Z1713" s="81"/>
    </row>
    <row r="1714" spans="1:26" x14ac:dyDescent="0.25">
      <c r="A1714" s="66" t="s">
        <v>1200</v>
      </c>
      <c r="B1714" s="66" t="s">
        <v>1661</v>
      </c>
      <c r="C1714" s="67"/>
      <c r="D1714" s="68"/>
      <c r="E1714" s="69"/>
      <c r="F1714" s="70"/>
      <c r="G1714" s="67"/>
      <c r="H1714" s="71"/>
      <c r="I1714" s="72"/>
      <c r="J1714" s="72"/>
      <c r="K1714" s="36"/>
      <c r="L1714" s="79">
        <v>1714</v>
      </c>
      <c r="M1714" s="79"/>
      <c r="N1714" s="74"/>
      <c r="O1714" s="81" t="s">
        <v>2181</v>
      </c>
      <c r="P1714" s="83">
        <v>42919.165208333332</v>
      </c>
      <c r="Q1714" s="81" t="s">
        <v>2454</v>
      </c>
      <c r="R1714" s="81"/>
      <c r="S1714" s="81"/>
      <c r="T1714" s="81" t="s">
        <v>3561</v>
      </c>
      <c r="U1714" s="83">
        <v>42919.165208333332</v>
      </c>
      <c r="V1714" s="85" t="s">
        <v>5091</v>
      </c>
      <c r="W1714" s="81"/>
      <c r="X1714" s="81"/>
      <c r="Y1714" s="84" t="s">
        <v>7091</v>
      </c>
      <c r="Z1714" s="81"/>
    </row>
    <row r="1715" spans="1:26" x14ac:dyDescent="0.25">
      <c r="A1715" s="66" t="s">
        <v>1201</v>
      </c>
      <c r="B1715" s="66" t="s">
        <v>1661</v>
      </c>
      <c r="C1715" s="67"/>
      <c r="D1715" s="68"/>
      <c r="E1715" s="69"/>
      <c r="F1715" s="70"/>
      <c r="G1715" s="67"/>
      <c r="H1715" s="71"/>
      <c r="I1715" s="72"/>
      <c r="J1715" s="72"/>
      <c r="K1715" s="36"/>
      <c r="L1715" s="79">
        <v>1715</v>
      </c>
      <c r="M1715" s="79"/>
      <c r="N1715" s="74"/>
      <c r="O1715" s="81" t="s">
        <v>2181</v>
      </c>
      <c r="P1715" s="83">
        <v>42919.165208333332</v>
      </c>
      <c r="Q1715" s="81" t="s">
        <v>2454</v>
      </c>
      <c r="R1715" s="81"/>
      <c r="S1715" s="81"/>
      <c r="T1715" s="81" t="s">
        <v>3561</v>
      </c>
      <c r="U1715" s="83">
        <v>42919.165208333332</v>
      </c>
      <c r="V1715" s="85" t="s">
        <v>5092</v>
      </c>
      <c r="W1715" s="81"/>
      <c r="X1715" s="81"/>
      <c r="Y1715" s="84" t="s">
        <v>7092</v>
      </c>
      <c r="Z1715" s="81"/>
    </row>
    <row r="1716" spans="1:26" x14ac:dyDescent="0.25">
      <c r="A1716" s="66" t="s">
        <v>1202</v>
      </c>
      <c r="B1716" s="66" t="s">
        <v>1661</v>
      </c>
      <c r="C1716" s="67"/>
      <c r="D1716" s="68"/>
      <c r="E1716" s="69"/>
      <c r="F1716" s="70"/>
      <c r="G1716" s="67"/>
      <c r="H1716" s="71"/>
      <c r="I1716" s="72"/>
      <c r="J1716" s="72"/>
      <c r="K1716" s="36"/>
      <c r="L1716" s="79">
        <v>1716</v>
      </c>
      <c r="M1716" s="79"/>
      <c r="N1716" s="74"/>
      <c r="O1716" s="81" t="s">
        <v>2181</v>
      </c>
      <c r="P1716" s="83">
        <v>42919.165208333332</v>
      </c>
      <c r="Q1716" s="81" t="s">
        <v>2454</v>
      </c>
      <c r="R1716" s="81"/>
      <c r="S1716" s="81"/>
      <c r="T1716" s="81" t="s">
        <v>3561</v>
      </c>
      <c r="U1716" s="83">
        <v>42919.165208333332</v>
      </c>
      <c r="V1716" s="85" t="s">
        <v>5093</v>
      </c>
      <c r="W1716" s="81"/>
      <c r="X1716" s="81"/>
      <c r="Y1716" s="84" t="s">
        <v>7093</v>
      </c>
      <c r="Z1716" s="81"/>
    </row>
    <row r="1717" spans="1:26" x14ac:dyDescent="0.25">
      <c r="A1717" s="66" t="s">
        <v>1203</v>
      </c>
      <c r="B1717" s="66" t="s">
        <v>1661</v>
      </c>
      <c r="C1717" s="67"/>
      <c r="D1717" s="68"/>
      <c r="E1717" s="69"/>
      <c r="F1717" s="70"/>
      <c r="G1717" s="67"/>
      <c r="H1717" s="71"/>
      <c r="I1717" s="72"/>
      <c r="J1717" s="72"/>
      <c r="K1717" s="36"/>
      <c r="L1717" s="79">
        <v>1717</v>
      </c>
      <c r="M1717" s="79"/>
      <c r="N1717" s="74"/>
      <c r="O1717" s="81" t="s">
        <v>2181</v>
      </c>
      <c r="P1717" s="83">
        <v>42919.165208333332</v>
      </c>
      <c r="Q1717" s="81" t="s">
        <v>2454</v>
      </c>
      <c r="R1717" s="81"/>
      <c r="S1717" s="81"/>
      <c r="T1717" s="81" t="s">
        <v>3561</v>
      </c>
      <c r="U1717" s="83">
        <v>42919.165208333332</v>
      </c>
      <c r="V1717" s="85" t="s">
        <v>5094</v>
      </c>
      <c r="W1717" s="81"/>
      <c r="X1717" s="81"/>
      <c r="Y1717" s="84" t="s">
        <v>7094</v>
      </c>
      <c r="Z1717" s="81"/>
    </row>
    <row r="1718" spans="1:26" x14ac:dyDescent="0.25">
      <c r="A1718" s="66" t="s">
        <v>1204</v>
      </c>
      <c r="B1718" s="66" t="s">
        <v>1661</v>
      </c>
      <c r="C1718" s="67"/>
      <c r="D1718" s="68"/>
      <c r="E1718" s="69"/>
      <c r="F1718" s="70"/>
      <c r="G1718" s="67"/>
      <c r="H1718" s="71"/>
      <c r="I1718" s="72"/>
      <c r="J1718" s="72"/>
      <c r="K1718" s="36"/>
      <c r="L1718" s="79">
        <v>1718</v>
      </c>
      <c r="M1718" s="79"/>
      <c r="N1718" s="74"/>
      <c r="O1718" s="81" t="s">
        <v>2181</v>
      </c>
      <c r="P1718" s="83">
        <v>42919.165208333332</v>
      </c>
      <c r="Q1718" s="81" t="s">
        <v>2454</v>
      </c>
      <c r="R1718" s="81"/>
      <c r="S1718" s="81"/>
      <c r="T1718" s="81" t="s">
        <v>3561</v>
      </c>
      <c r="U1718" s="83">
        <v>42919.165208333332</v>
      </c>
      <c r="V1718" s="85" t="s">
        <v>5095</v>
      </c>
      <c r="W1718" s="81"/>
      <c r="X1718" s="81"/>
      <c r="Y1718" s="84" t="s">
        <v>7095</v>
      </c>
      <c r="Z1718" s="81"/>
    </row>
    <row r="1719" spans="1:26" x14ac:dyDescent="0.25">
      <c r="A1719" s="66" t="s">
        <v>1205</v>
      </c>
      <c r="B1719" s="66" t="s">
        <v>1661</v>
      </c>
      <c r="C1719" s="67"/>
      <c r="D1719" s="68"/>
      <c r="E1719" s="69"/>
      <c r="F1719" s="70"/>
      <c r="G1719" s="67"/>
      <c r="H1719" s="71"/>
      <c r="I1719" s="72"/>
      <c r="J1719" s="72"/>
      <c r="K1719" s="36"/>
      <c r="L1719" s="79">
        <v>1719</v>
      </c>
      <c r="M1719" s="79"/>
      <c r="N1719" s="74"/>
      <c r="O1719" s="81" t="s">
        <v>2181</v>
      </c>
      <c r="P1719" s="83">
        <v>42919.165208333332</v>
      </c>
      <c r="Q1719" s="81" t="s">
        <v>2454</v>
      </c>
      <c r="R1719" s="81"/>
      <c r="S1719" s="81"/>
      <c r="T1719" s="81" t="s">
        <v>3561</v>
      </c>
      <c r="U1719" s="83">
        <v>42919.165208333332</v>
      </c>
      <c r="V1719" s="85" t="s">
        <v>5096</v>
      </c>
      <c r="W1719" s="81"/>
      <c r="X1719" s="81"/>
      <c r="Y1719" s="84" t="s">
        <v>7096</v>
      </c>
      <c r="Z1719" s="81"/>
    </row>
    <row r="1720" spans="1:26" x14ac:dyDescent="0.25">
      <c r="A1720" s="66" t="s">
        <v>1206</v>
      </c>
      <c r="B1720" s="66" t="s">
        <v>1661</v>
      </c>
      <c r="C1720" s="67"/>
      <c r="D1720" s="68"/>
      <c r="E1720" s="69"/>
      <c r="F1720" s="70"/>
      <c r="G1720" s="67"/>
      <c r="H1720" s="71"/>
      <c r="I1720" s="72"/>
      <c r="J1720" s="72"/>
      <c r="K1720" s="36"/>
      <c r="L1720" s="79">
        <v>1720</v>
      </c>
      <c r="M1720" s="79"/>
      <c r="N1720" s="74"/>
      <c r="O1720" s="81" t="s">
        <v>2181</v>
      </c>
      <c r="P1720" s="83">
        <v>42919.165208333332</v>
      </c>
      <c r="Q1720" s="81" t="s">
        <v>2454</v>
      </c>
      <c r="R1720" s="81"/>
      <c r="S1720" s="81"/>
      <c r="T1720" s="81" t="s">
        <v>3561</v>
      </c>
      <c r="U1720" s="83">
        <v>42919.165208333332</v>
      </c>
      <c r="V1720" s="85" t="s">
        <v>5097</v>
      </c>
      <c r="W1720" s="81"/>
      <c r="X1720" s="81"/>
      <c r="Y1720" s="84" t="s">
        <v>7097</v>
      </c>
      <c r="Z1720" s="81"/>
    </row>
    <row r="1721" spans="1:26" x14ac:dyDescent="0.25">
      <c r="A1721" s="66" t="s">
        <v>1207</v>
      </c>
      <c r="B1721" s="66" t="s">
        <v>1661</v>
      </c>
      <c r="C1721" s="67"/>
      <c r="D1721" s="68"/>
      <c r="E1721" s="69"/>
      <c r="F1721" s="70"/>
      <c r="G1721" s="67"/>
      <c r="H1721" s="71"/>
      <c r="I1721" s="72"/>
      <c r="J1721" s="72"/>
      <c r="K1721" s="36"/>
      <c r="L1721" s="79">
        <v>1721</v>
      </c>
      <c r="M1721" s="79"/>
      <c r="N1721" s="74"/>
      <c r="O1721" s="81" t="s">
        <v>2181</v>
      </c>
      <c r="P1721" s="83">
        <v>42919.165208333332</v>
      </c>
      <c r="Q1721" s="81" t="s">
        <v>2454</v>
      </c>
      <c r="R1721" s="81"/>
      <c r="S1721" s="81"/>
      <c r="T1721" s="81" t="s">
        <v>3561</v>
      </c>
      <c r="U1721" s="83">
        <v>42919.165208333332</v>
      </c>
      <c r="V1721" s="85" t="s">
        <v>5098</v>
      </c>
      <c r="W1721" s="81"/>
      <c r="X1721" s="81"/>
      <c r="Y1721" s="84" t="s">
        <v>7098</v>
      </c>
      <c r="Z1721" s="81"/>
    </row>
    <row r="1722" spans="1:26" x14ac:dyDescent="0.25">
      <c r="A1722" s="66" t="s">
        <v>1208</v>
      </c>
      <c r="B1722" s="66" t="s">
        <v>1661</v>
      </c>
      <c r="C1722" s="67"/>
      <c r="D1722" s="68"/>
      <c r="E1722" s="69"/>
      <c r="F1722" s="70"/>
      <c r="G1722" s="67"/>
      <c r="H1722" s="71"/>
      <c r="I1722" s="72"/>
      <c r="J1722" s="72"/>
      <c r="K1722" s="36"/>
      <c r="L1722" s="79">
        <v>1722</v>
      </c>
      <c r="M1722" s="79"/>
      <c r="N1722" s="74"/>
      <c r="O1722" s="81" t="s">
        <v>2181</v>
      </c>
      <c r="P1722" s="83">
        <v>42919.165208333332</v>
      </c>
      <c r="Q1722" s="81" t="s">
        <v>2454</v>
      </c>
      <c r="R1722" s="81"/>
      <c r="S1722" s="81"/>
      <c r="T1722" s="81" t="s">
        <v>3561</v>
      </c>
      <c r="U1722" s="83">
        <v>42919.165208333332</v>
      </c>
      <c r="V1722" s="85" t="s">
        <v>5099</v>
      </c>
      <c r="W1722" s="81"/>
      <c r="X1722" s="81"/>
      <c r="Y1722" s="84" t="s">
        <v>7099</v>
      </c>
      <c r="Z1722" s="81"/>
    </row>
    <row r="1723" spans="1:26" x14ac:dyDescent="0.25">
      <c r="A1723" s="66" t="s">
        <v>1209</v>
      </c>
      <c r="B1723" s="66" t="s">
        <v>1661</v>
      </c>
      <c r="C1723" s="67"/>
      <c r="D1723" s="68"/>
      <c r="E1723" s="69"/>
      <c r="F1723" s="70"/>
      <c r="G1723" s="67"/>
      <c r="H1723" s="71"/>
      <c r="I1723" s="72"/>
      <c r="J1723" s="72"/>
      <c r="K1723" s="36"/>
      <c r="L1723" s="79">
        <v>1723</v>
      </c>
      <c r="M1723" s="79"/>
      <c r="N1723" s="74"/>
      <c r="O1723" s="81" t="s">
        <v>2181</v>
      </c>
      <c r="P1723" s="83">
        <v>42919.165208333332</v>
      </c>
      <c r="Q1723" s="81" t="s">
        <v>2454</v>
      </c>
      <c r="R1723" s="81"/>
      <c r="S1723" s="81"/>
      <c r="T1723" s="81" t="s">
        <v>3561</v>
      </c>
      <c r="U1723" s="83">
        <v>42919.165208333332</v>
      </c>
      <c r="V1723" s="85" t="s">
        <v>5100</v>
      </c>
      <c r="W1723" s="81"/>
      <c r="X1723" s="81"/>
      <c r="Y1723" s="84" t="s">
        <v>7100</v>
      </c>
      <c r="Z1723" s="81"/>
    </row>
    <row r="1724" spans="1:26" x14ac:dyDescent="0.25">
      <c r="A1724" s="66" t="s">
        <v>1210</v>
      </c>
      <c r="B1724" s="66" t="s">
        <v>1849</v>
      </c>
      <c r="C1724" s="67"/>
      <c r="D1724" s="68"/>
      <c r="E1724" s="69"/>
      <c r="F1724" s="70"/>
      <c r="G1724" s="67"/>
      <c r="H1724" s="71"/>
      <c r="I1724" s="72"/>
      <c r="J1724" s="72"/>
      <c r="K1724" s="36"/>
      <c r="L1724" s="79">
        <v>1724</v>
      </c>
      <c r="M1724" s="79"/>
      <c r="N1724" s="74"/>
      <c r="O1724" s="81" t="s">
        <v>2181</v>
      </c>
      <c r="P1724" s="83">
        <v>42919.164641203701</v>
      </c>
      <c r="Q1724" s="81" t="s">
        <v>2432</v>
      </c>
      <c r="R1724" s="81"/>
      <c r="S1724" s="81"/>
      <c r="T1724" s="81" t="s">
        <v>3475</v>
      </c>
      <c r="U1724" s="83">
        <v>42919.164641203701</v>
      </c>
      <c r="V1724" s="85" t="s">
        <v>5101</v>
      </c>
      <c r="W1724" s="81"/>
      <c r="X1724" s="81"/>
      <c r="Y1724" s="84" t="s">
        <v>7101</v>
      </c>
      <c r="Z1724" s="81"/>
    </row>
    <row r="1725" spans="1:26" x14ac:dyDescent="0.25">
      <c r="A1725" s="66" t="s">
        <v>1210</v>
      </c>
      <c r="B1725" s="66" t="s">
        <v>1672</v>
      </c>
      <c r="C1725" s="67"/>
      <c r="D1725" s="68"/>
      <c r="E1725" s="69"/>
      <c r="F1725" s="70"/>
      <c r="G1725" s="67"/>
      <c r="H1725" s="71"/>
      <c r="I1725" s="72"/>
      <c r="J1725" s="72"/>
      <c r="K1725" s="36"/>
      <c r="L1725" s="79">
        <v>1725</v>
      </c>
      <c r="M1725" s="79"/>
      <c r="N1725" s="74"/>
      <c r="O1725" s="81" t="s">
        <v>2181</v>
      </c>
      <c r="P1725" s="83">
        <v>42919.164189814815</v>
      </c>
      <c r="Q1725" s="81" t="s">
        <v>2194</v>
      </c>
      <c r="R1725" s="81"/>
      <c r="S1725" s="81"/>
      <c r="T1725" s="81" t="s">
        <v>3482</v>
      </c>
      <c r="U1725" s="83">
        <v>42919.164189814815</v>
      </c>
      <c r="V1725" s="85" t="s">
        <v>5102</v>
      </c>
      <c r="W1725" s="81"/>
      <c r="X1725" s="81"/>
      <c r="Y1725" s="84" t="s">
        <v>7102</v>
      </c>
      <c r="Z1725" s="81"/>
    </row>
    <row r="1726" spans="1:26" x14ac:dyDescent="0.25">
      <c r="A1726" s="66" t="s">
        <v>1210</v>
      </c>
      <c r="B1726" s="66" t="s">
        <v>1698</v>
      </c>
      <c r="C1726" s="67"/>
      <c r="D1726" s="68"/>
      <c r="E1726" s="69"/>
      <c r="F1726" s="70"/>
      <c r="G1726" s="67"/>
      <c r="H1726" s="71"/>
      <c r="I1726" s="72"/>
      <c r="J1726" s="72"/>
      <c r="K1726" s="36"/>
      <c r="L1726" s="79">
        <v>1726</v>
      </c>
      <c r="M1726" s="79"/>
      <c r="N1726" s="74"/>
      <c r="O1726" s="81" t="s">
        <v>2181</v>
      </c>
      <c r="P1726" s="83">
        <v>42919.164502314816</v>
      </c>
      <c r="Q1726" s="81" t="s">
        <v>2261</v>
      </c>
      <c r="R1726" s="81"/>
      <c r="S1726" s="81"/>
      <c r="T1726" s="81" t="s">
        <v>3482</v>
      </c>
      <c r="U1726" s="83">
        <v>42919.164502314816</v>
      </c>
      <c r="V1726" s="85" t="s">
        <v>5103</v>
      </c>
      <c r="W1726" s="81"/>
      <c r="X1726" s="81"/>
      <c r="Y1726" s="84" t="s">
        <v>7103</v>
      </c>
      <c r="Z1726" s="81"/>
    </row>
    <row r="1727" spans="1:26" x14ac:dyDescent="0.25">
      <c r="A1727" s="66" t="s">
        <v>1210</v>
      </c>
      <c r="B1727" s="66" t="s">
        <v>1672</v>
      </c>
      <c r="C1727" s="67"/>
      <c r="D1727" s="68"/>
      <c r="E1727" s="69"/>
      <c r="F1727" s="70"/>
      <c r="G1727" s="67"/>
      <c r="H1727" s="71"/>
      <c r="I1727" s="72"/>
      <c r="J1727" s="72"/>
      <c r="K1727" s="36"/>
      <c r="L1727" s="79">
        <v>1727</v>
      </c>
      <c r="M1727" s="79"/>
      <c r="N1727" s="74"/>
      <c r="O1727" s="81" t="s">
        <v>2181</v>
      </c>
      <c r="P1727" s="83">
        <v>42919.164502314816</v>
      </c>
      <c r="Q1727" s="81" t="s">
        <v>2261</v>
      </c>
      <c r="R1727" s="81"/>
      <c r="S1727" s="81"/>
      <c r="T1727" s="81" t="s">
        <v>3482</v>
      </c>
      <c r="U1727" s="83">
        <v>42919.164502314816</v>
      </c>
      <c r="V1727" s="85" t="s">
        <v>5103</v>
      </c>
      <c r="W1727" s="81"/>
      <c r="X1727" s="81"/>
      <c r="Y1727" s="84" t="s">
        <v>7103</v>
      </c>
      <c r="Z1727" s="81"/>
    </row>
    <row r="1728" spans="1:26" x14ac:dyDescent="0.25">
      <c r="A1728" s="66" t="s">
        <v>1210</v>
      </c>
      <c r="B1728" s="66" t="s">
        <v>1672</v>
      </c>
      <c r="C1728" s="67"/>
      <c r="D1728" s="68"/>
      <c r="E1728" s="69"/>
      <c r="F1728" s="70"/>
      <c r="G1728" s="67"/>
      <c r="H1728" s="71"/>
      <c r="I1728" s="72"/>
      <c r="J1728" s="72"/>
      <c r="K1728" s="36"/>
      <c r="L1728" s="79">
        <v>1728</v>
      </c>
      <c r="M1728" s="79"/>
      <c r="N1728" s="74"/>
      <c r="O1728" s="81" t="s">
        <v>2181</v>
      </c>
      <c r="P1728" s="83">
        <v>42919.164641203701</v>
      </c>
      <c r="Q1728" s="81" t="s">
        <v>2432</v>
      </c>
      <c r="R1728" s="81"/>
      <c r="S1728" s="81"/>
      <c r="T1728" s="81" t="s">
        <v>3475</v>
      </c>
      <c r="U1728" s="83">
        <v>42919.164641203701</v>
      </c>
      <c r="V1728" s="85" t="s">
        <v>5101</v>
      </c>
      <c r="W1728" s="81"/>
      <c r="X1728" s="81"/>
      <c r="Y1728" s="84" t="s">
        <v>7101</v>
      </c>
      <c r="Z1728" s="81"/>
    </row>
    <row r="1729" spans="1:26" x14ac:dyDescent="0.25">
      <c r="A1729" s="66" t="s">
        <v>1210</v>
      </c>
      <c r="B1729" s="66" t="s">
        <v>1698</v>
      </c>
      <c r="C1729" s="67"/>
      <c r="D1729" s="68"/>
      <c r="E1729" s="69"/>
      <c r="F1729" s="70"/>
      <c r="G1729" s="67"/>
      <c r="H1729" s="71"/>
      <c r="I1729" s="72"/>
      <c r="J1729" s="72"/>
      <c r="K1729" s="36"/>
      <c r="L1729" s="79">
        <v>1729</v>
      </c>
      <c r="M1729" s="79"/>
      <c r="N1729" s="74"/>
      <c r="O1729" s="81" t="s">
        <v>2181</v>
      </c>
      <c r="P1729" s="83">
        <v>42919.165023148147</v>
      </c>
      <c r="Q1729" s="81" t="s">
        <v>2433</v>
      </c>
      <c r="R1729" s="81"/>
      <c r="S1729" s="81"/>
      <c r="T1729" s="81" t="s">
        <v>3475</v>
      </c>
      <c r="U1729" s="83">
        <v>42919.165023148147</v>
      </c>
      <c r="V1729" s="85" t="s">
        <v>5104</v>
      </c>
      <c r="W1729" s="81"/>
      <c r="X1729" s="81"/>
      <c r="Y1729" s="84" t="s">
        <v>7104</v>
      </c>
      <c r="Z1729" s="81"/>
    </row>
    <row r="1730" spans="1:26" x14ac:dyDescent="0.25">
      <c r="A1730" s="66" t="s">
        <v>1210</v>
      </c>
      <c r="B1730" s="66" t="s">
        <v>1672</v>
      </c>
      <c r="C1730" s="67"/>
      <c r="D1730" s="68"/>
      <c r="E1730" s="69"/>
      <c r="F1730" s="70"/>
      <c r="G1730" s="67"/>
      <c r="H1730" s="71"/>
      <c r="I1730" s="72"/>
      <c r="J1730" s="72"/>
      <c r="K1730" s="36"/>
      <c r="L1730" s="79">
        <v>1730</v>
      </c>
      <c r="M1730" s="79"/>
      <c r="N1730" s="74"/>
      <c r="O1730" s="81" t="s">
        <v>2181</v>
      </c>
      <c r="P1730" s="83">
        <v>42919.165023148147</v>
      </c>
      <c r="Q1730" s="81" t="s">
        <v>2433</v>
      </c>
      <c r="R1730" s="81"/>
      <c r="S1730" s="81"/>
      <c r="T1730" s="81" t="s">
        <v>3475</v>
      </c>
      <c r="U1730" s="83">
        <v>42919.165023148147</v>
      </c>
      <c r="V1730" s="85" t="s">
        <v>5104</v>
      </c>
      <c r="W1730" s="81"/>
      <c r="X1730" s="81"/>
      <c r="Y1730" s="84" t="s">
        <v>7104</v>
      </c>
      <c r="Z1730" s="81"/>
    </row>
    <row r="1731" spans="1:26" x14ac:dyDescent="0.25">
      <c r="A1731" s="66" t="s">
        <v>1210</v>
      </c>
      <c r="B1731" s="66" t="s">
        <v>1672</v>
      </c>
      <c r="C1731" s="67"/>
      <c r="D1731" s="68"/>
      <c r="E1731" s="69"/>
      <c r="F1731" s="70"/>
      <c r="G1731" s="67"/>
      <c r="H1731" s="71"/>
      <c r="I1731" s="72"/>
      <c r="J1731" s="72"/>
      <c r="K1731" s="36"/>
      <c r="L1731" s="79">
        <v>1731</v>
      </c>
      <c r="M1731" s="79"/>
      <c r="N1731" s="74"/>
      <c r="O1731" s="81" t="s">
        <v>2181</v>
      </c>
      <c r="P1731" s="83">
        <v>42919.165219907409</v>
      </c>
      <c r="Q1731" s="81" t="s">
        <v>2871</v>
      </c>
      <c r="R1731" s="81"/>
      <c r="S1731" s="81"/>
      <c r="T1731" s="81" t="s">
        <v>3475</v>
      </c>
      <c r="U1731" s="83">
        <v>42919.165219907409</v>
      </c>
      <c r="V1731" s="85" t="s">
        <v>5105</v>
      </c>
      <c r="W1731" s="81"/>
      <c r="X1731" s="81"/>
      <c r="Y1731" s="84" t="s">
        <v>7105</v>
      </c>
      <c r="Z1731" s="81"/>
    </row>
    <row r="1732" spans="1:26" x14ac:dyDescent="0.25">
      <c r="A1732" s="66" t="s">
        <v>1210</v>
      </c>
      <c r="B1732" s="66" t="s">
        <v>1672</v>
      </c>
      <c r="C1732" s="67"/>
      <c r="D1732" s="68"/>
      <c r="E1732" s="69"/>
      <c r="F1732" s="70"/>
      <c r="G1732" s="67"/>
      <c r="H1732" s="71"/>
      <c r="I1732" s="72"/>
      <c r="J1732" s="72"/>
      <c r="K1732" s="36"/>
      <c r="L1732" s="79">
        <v>1732</v>
      </c>
      <c r="M1732" s="79"/>
      <c r="N1732" s="74"/>
      <c r="O1732" s="81" t="s">
        <v>2181</v>
      </c>
      <c r="P1732" s="83">
        <v>42919.165243055555</v>
      </c>
      <c r="Q1732" s="81" t="s">
        <v>2872</v>
      </c>
      <c r="R1732" s="85" t="s">
        <v>3332</v>
      </c>
      <c r="S1732" s="81" t="s">
        <v>3460</v>
      </c>
      <c r="T1732" s="81" t="s">
        <v>3475</v>
      </c>
      <c r="U1732" s="83">
        <v>42919.165243055555</v>
      </c>
      <c r="V1732" s="85" t="s">
        <v>5106</v>
      </c>
      <c r="W1732" s="81"/>
      <c r="X1732" s="81"/>
      <c r="Y1732" s="84" t="s">
        <v>7106</v>
      </c>
      <c r="Z1732" s="81"/>
    </row>
    <row r="1733" spans="1:26" x14ac:dyDescent="0.25">
      <c r="A1733" s="66" t="s">
        <v>1211</v>
      </c>
      <c r="B1733" s="66" t="s">
        <v>1211</v>
      </c>
      <c r="C1733" s="67"/>
      <c r="D1733" s="68"/>
      <c r="E1733" s="69"/>
      <c r="F1733" s="70"/>
      <c r="G1733" s="67"/>
      <c r="H1733" s="71"/>
      <c r="I1733" s="72"/>
      <c r="J1733" s="72"/>
      <c r="K1733" s="36"/>
      <c r="L1733" s="79">
        <v>1733</v>
      </c>
      <c r="M1733" s="79"/>
      <c r="N1733" s="74"/>
      <c r="O1733" s="81" t="s">
        <v>179</v>
      </c>
      <c r="P1733" s="83">
        <v>42919.163310185184</v>
      </c>
      <c r="Q1733" s="81" t="s">
        <v>2873</v>
      </c>
      <c r="R1733" s="85" t="s">
        <v>3333</v>
      </c>
      <c r="S1733" s="81" t="s">
        <v>3461</v>
      </c>
      <c r="T1733" s="81" t="s">
        <v>3700</v>
      </c>
      <c r="U1733" s="83">
        <v>42919.163310185184</v>
      </c>
      <c r="V1733" s="85" t="s">
        <v>5107</v>
      </c>
      <c r="W1733" s="81"/>
      <c r="X1733" s="81"/>
      <c r="Y1733" s="84" t="s">
        <v>7107</v>
      </c>
      <c r="Z1733" s="81"/>
    </row>
    <row r="1734" spans="1:26" x14ac:dyDescent="0.25">
      <c r="A1734" s="66" t="s">
        <v>1211</v>
      </c>
      <c r="B1734" s="66" t="s">
        <v>1211</v>
      </c>
      <c r="C1734" s="67"/>
      <c r="D1734" s="68"/>
      <c r="E1734" s="69"/>
      <c r="F1734" s="70"/>
      <c r="G1734" s="67"/>
      <c r="H1734" s="71"/>
      <c r="I1734" s="72"/>
      <c r="J1734" s="72"/>
      <c r="K1734" s="36"/>
      <c r="L1734" s="79">
        <v>1734</v>
      </c>
      <c r="M1734" s="79"/>
      <c r="N1734" s="74"/>
      <c r="O1734" s="81" t="s">
        <v>179</v>
      </c>
      <c r="P1734" s="83">
        <v>42919.165266203701</v>
      </c>
      <c r="Q1734" s="81" t="s">
        <v>2874</v>
      </c>
      <c r="R1734" s="85" t="s">
        <v>3334</v>
      </c>
      <c r="S1734" s="81" t="s">
        <v>3461</v>
      </c>
      <c r="T1734" s="81" t="s">
        <v>3701</v>
      </c>
      <c r="U1734" s="83">
        <v>42919.165266203701</v>
      </c>
      <c r="V1734" s="85" t="s">
        <v>5108</v>
      </c>
      <c r="W1734" s="81"/>
      <c r="X1734" s="81"/>
      <c r="Y1734" s="84" t="s">
        <v>7108</v>
      </c>
      <c r="Z1734" s="81"/>
    </row>
    <row r="1735" spans="1:26" x14ac:dyDescent="0.25">
      <c r="A1735" s="66" t="s">
        <v>1212</v>
      </c>
      <c r="B1735" s="66" t="s">
        <v>2074</v>
      </c>
      <c r="C1735" s="67"/>
      <c r="D1735" s="68"/>
      <c r="E1735" s="69"/>
      <c r="F1735" s="70"/>
      <c r="G1735" s="67"/>
      <c r="H1735" s="71"/>
      <c r="I1735" s="72"/>
      <c r="J1735" s="72"/>
      <c r="K1735" s="36"/>
      <c r="L1735" s="79">
        <v>1735</v>
      </c>
      <c r="M1735" s="79"/>
      <c r="N1735" s="74"/>
      <c r="O1735" s="81" t="s">
        <v>2181</v>
      </c>
      <c r="P1735" s="83">
        <v>42919.165300925924</v>
      </c>
      <c r="Q1735" s="81" t="s">
        <v>2875</v>
      </c>
      <c r="R1735" s="81"/>
      <c r="S1735" s="81"/>
      <c r="T1735" s="81" t="s">
        <v>3702</v>
      </c>
      <c r="U1735" s="83">
        <v>42919.165300925924</v>
      </c>
      <c r="V1735" s="85" t="s">
        <v>5109</v>
      </c>
      <c r="W1735" s="81"/>
      <c r="X1735" s="81"/>
      <c r="Y1735" s="84" t="s">
        <v>7109</v>
      </c>
      <c r="Z1735" s="81"/>
    </row>
    <row r="1736" spans="1:26" x14ac:dyDescent="0.25">
      <c r="A1736" s="66" t="s">
        <v>1213</v>
      </c>
      <c r="B1736" s="66" t="s">
        <v>1569</v>
      </c>
      <c r="C1736" s="67"/>
      <c r="D1736" s="68"/>
      <c r="E1736" s="69"/>
      <c r="F1736" s="70"/>
      <c r="G1736" s="67"/>
      <c r="H1736" s="71"/>
      <c r="I1736" s="72"/>
      <c r="J1736" s="72"/>
      <c r="K1736" s="36"/>
      <c r="L1736" s="79">
        <v>1736</v>
      </c>
      <c r="M1736" s="79"/>
      <c r="N1736" s="74"/>
      <c r="O1736" s="81" t="s">
        <v>2181</v>
      </c>
      <c r="P1736" s="83">
        <v>42919.165300925924</v>
      </c>
      <c r="Q1736" s="81" t="s">
        <v>2593</v>
      </c>
      <c r="R1736" s="81"/>
      <c r="S1736" s="81"/>
      <c r="T1736" s="81" t="s">
        <v>3475</v>
      </c>
      <c r="U1736" s="83">
        <v>42919.165300925924</v>
      </c>
      <c r="V1736" s="85" t="s">
        <v>5110</v>
      </c>
      <c r="W1736" s="81"/>
      <c r="X1736" s="81"/>
      <c r="Y1736" s="84" t="s">
        <v>7110</v>
      </c>
      <c r="Z1736" s="81"/>
    </row>
    <row r="1737" spans="1:26" x14ac:dyDescent="0.25">
      <c r="A1737" s="66" t="s">
        <v>1214</v>
      </c>
      <c r="B1737" s="66" t="s">
        <v>1785</v>
      </c>
      <c r="C1737" s="67"/>
      <c r="D1737" s="68"/>
      <c r="E1737" s="69"/>
      <c r="F1737" s="70"/>
      <c r="G1737" s="67"/>
      <c r="H1737" s="71"/>
      <c r="I1737" s="72"/>
      <c r="J1737" s="72"/>
      <c r="K1737" s="36"/>
      <c r="L1737" s="79">
        <v>1737</v>
      </c>
      <c r="M1737" s="79"/>
      <c r="N1737" s="74"/>
      <c r="O1737" s="81" t="s">
        <v>2181</v>
      </c>
      <c r="P1737" s="83">
        <v>42919.14675925926</v>
      </c>
      <c r="Q1737" s="81" t="s">
        <v>2876</v>
      </c>
      <c r="R1737" s="81"/>
      <c r="S1737" s="81"/>
      <c r="T1737" s="81" t="s">
        <v>3475</v>
      </c>
      <c r="U1737" s="83">
        <v>42919.14675925926</v>
      </c>
      <c r="V1737" s="85" t="s">
        <v>5111</v>
      </c>
      <c r="W1737" s="81"/>
      <c r="X1737" s="81"/>
      <c r="Y1737" s="84" t="s">
        <v>7111</v>
      </c>
      <c r="Z1737" s="81"/>
    </row>
    <row r="1738" spans="1:26" x14ac:dyDescent="0.25">
      <c r="A1738" s="66" t="s">
        <v>1214</v>
      </c>
      <c r="B1738" s="66" t="s">
        <v>2075</v>
      </c>
      <c r="C1738" s="67"/>
      <c r="D1738" s="68"/>
      <c r="E1738" s="69"/>
      <c r="F1738" s="70"/>
      <c r="G1738" s="67"/>
      <c r="H1738" s="71"/>
      <c r="I1738" s="72"/>
      <c r="J1738" s="72"/>
      <c r="K1738" s="36"/>
      <c r="L1738" s="79">
        <v>1738</v>
      </c>
      <c r="M1738" s="79"/>
      <c r="N1738" s="74"/>
      <c r="O1738" s="81" t="s">
        <v>2181</v>
      </c>
      <c r="P1738" s="83">
        <v>42919.14675925926</v>
      </c>
      <c r="Q1738" s="81" t="s">
        <v>2876</v>
      </c>
      <c r="R1738" s="81"/>
      <c r="S1738" s="81"/>
      <c r="T1738" s="81" t="s">
        <v>3475</v>
      </c>
      <c r="U1738" s="83">
        <v>42919.14675925926</v>
      </c>
      <c r="V1738" s="85" t="s">
        <v>5111</v>
      </c>
      <c r="W1738" s="81"/>
      <c r="X1738" s="81"/>
      <c r="Y1738" s="84" t="s">
        <v>7111</v>
      </c>
      <c r="Z1738" s="81"/>
    </row>
    <row r="1739" spans="1:26" x14ac:dyDescent="0.25">
      <c r="A1739" s="66" t="s">
        <v>1214</v>
      </c>
      <c r="B1739" s="66" t="s">
        <v>2076</v>
      </c>
      <c r="C1739" s="67"/>
      <c r="D1739" s="68"/>
      <c r="E1739" s="69"/>
      <c r="F1739" s="70"/>
      <c r="G1739" s="67"/>
      <c r="H1739" s="71"/>
      <c r="I1739" s="72"/>
      <c r="J1739" s="72"/>
      <c r="K1739" s="36"/>
      <c r="L1739" s="79">
        <v>1739</v>
      </c>
      <c r="M1739" s="79"/>
      <c r="N1739" s="74"/>
      <c r="O1739" s="81" t="s">
        <v>2181</v>
      </c>
      <c r="P1739" s="83">
        <v>42919.14675925926</v>
      </c>
      <c r="Q1739" s="81" t="s">
        <v>2876</v>
      </c>
      <c r="R1739" s="81"/>
      <c r="S1739" s="81"/>
      <c r="T1739" s="81" t="s">
        <v>3475</v>
      </c>
      <c r="U1739" s="83">
        <v>42919.14675925926</v>
      </c>
      <c r="V1739" s="85" t="s">
        <v>5111</v>
      </c>
      <c r="W1739" s="81"/>
      <c r="X1739" s="81"/>
      <c r="Y1739" s="84" t="s">
        <v>7111</v>
      </c>
      <c r="Z1739" s="81"/>
    </row>
    <row r="1740" spans="1:26" x14ac:dyDescent="0.25">
      <c r="A1740" s="66" t="s">
        <v>1214</v>
      </c>
      <c r="B1740" s="66" t="s">
        <v>2077</v>
      </c>
      <c r="C1740" s="67"/>
      <c r="D1740" s="68"/>
      <c r="E1740" s="69"/>
      <c r="F1740" s="70"/>
      <c r="G1740" s="67"/>
      <c r="H1740" s="71"/>
      <c r="I1740" s="72"/>
      <c r="J1740" s="72"/>
      <c r="K1740" s="36"/>
      <c r="L1740" s="79">
        <v>1740</v>
      </c>
      <c r="M1740" s="79"/>
      <c r="N1740" s="74"/>
      <c r="O1740" s="81" t="s">
        <v>2181</v>
      </c>
      <c r="P1740" s="83">
        <v>42919.14675925926</v>
      </c>
      <c r="Q1740" s="81" t="s">
        <v>2876</v>
      </c>
      <c r="R1740" s="81"/>
      <c r="S1740" s="81"/>
      <c r="T1740" s="81" t="s">
        <v>3475</v>
      </c>
      <c r="U1740" s="83">
        <v>42919.14675925926</v>
      </c>
      <c r="V1740" s="85" t="s">
        <v>5111</v>
      </c>
      <c r="W1740" s="81"/>
      <c r="X1740" s="81"/>
      <c r="Y1740" s="84" t="s">
        <v>7111</v>
      </c>
      <c r="Z1740" s="81"/>
    </row>
    <row r="1741" spans="1:26" x14ac:dyDescent="0.25">
      <c r="A1741" s="66" t="s">
        <v>1214</v>
      </c>
      <c r="B1741" s="66" t="s">
        <v>2078</v>
      </c>
      <c r="C1741" s="67"/>
      <c r="D1741" s="68"/>
      <c r="E1741" s="69"/>
      <c r="F1741" s="70"/>
      <c r="G1741" s="67"/>
      <c r="H1741" s="71"/>
      <c r="I1741" s="72"/>
      <c r="J1741" s="72"/>
      <c r="K1741" s="36"/>
      <c r="L1741" s="79">
        <v>1741</v>
      </c>
      <c r="M1741" s="79"/>
      <c r="N1741" s="74"/>
      <c r="O1741" s="81" t="s">
        <v>2181</v>
      </c>
      <c r="P1741" s="83">
        <v>42919.14675925926</v>
      </c>
      <c r="Q1741" s="81" t="s">
        <v>2876</v>
      </c>
      <c r="R1741" s="81"/>
      <c r="S1741" s="81"/>
      <c r="T1741" s="81" t="s">
        <v>3475</v>
      </c>
      <c r="U1741" s="83">
        <v>42919.14675925926</v>
      </c>
      <c r="V1741" s="85" t="s">
        <v>5111</v>
      </c>
      <c r="W1741" s="81"/>
      <c r="X1741" s="81"/>
      <c r="Y1741" s="84" t="s">
        <v>7111</v>
      </c>
      <c r="Z1741" s="81"/>
    </row>
    <row r="1742" spans="1:26" x14ac:dyDescent="0.25">
      <c r="A1742" s="66" t="s">
        <v>1214</v>
      </c>
      <c r="B1742" s="66" t="s">
        <v>1783</v>
      </c>
      <c r="C1742" s="67"/>
      <c r="D1742" s="68"/>
      <c r="E1742" s="69"/>
      <c r="F1742" s="70"/>
      <c r="G1742" s="67"/>
      <c r="H1742" s="71"/>
      <c r="I1742" s="72"/>
      <c r="J1742" s="72"/>
      <c r="K1742" s="36"/>
      <c r="L1742" s="79">
        <v>1742</v>
      </c>
      <c r="M1742" s="79"/>
      <c r="N1742" s="74"/>
      <c r="O1742" s="81" t="s">
        <v>2181</v>
      </c>
      <c r="P1742" s="83">
        <v>42919.14675925926</v>
      </c>
      <c r="Q1742" s="81" t="s">
        <v>2876</v>
      </c>
      <c r="R1742" s="81"/>
      <c r="S1742" s="81"/>
      <c r="T1742" s="81" t="s">
        <v>3475</v>
      </c>
      <c r="U1742" s="83">
        <v>42919.14675925926</v>
      </c>
      <c r="V1742" s="85" t="s">
        <v>5111</v>
      </c>
      <c r="W1742" s="81"/>
      <c r="X1742" s="81"/>
      <c r="Y1742" s="84" t="s">
        <v>7111</v>
      </c>
      <c r="Z1742" s="81"/>
    </row>
    <row r="1743" spans="1:26" x14ac:dyDescent="0.25">
      <c r="A1743" s="66" t="s">
        <v>1214</v>
      </c>
      <c r="B1743" s="66" t="s">
        <v>1646</v>
      </c>
      <c r="C1743" s="67"/>
      <c r="D1743" s="68"/>
      <c r="E1743" s="69"/>
      <c r="F1743" s="70"/>
      <c r="G1743" s="67"/>
      <c r="H1743" s="71"/>
      <c r="I1743" s="72"/>
      <c r="J1743" s="72"/>
      <c r="K1743" s="36"/>
      <c r="L1743" s="79">
        <v>1743</v>
      </c>
      <c r="M1743" s="79"/>
      <c r="N1743" s="74"/>
      <c r="O1743" s="81" t="s">
        <v>2181</v>
      </c>
      <c r="P1743" s="83">
        <v>42919.135752314818</v>
      </c>
      <c r="Q1743" s="81" t="s">
        <v>2221</v>
      </c>
      <c r="R1743" s="81"/>
      <c r="S1743" s="81"/>
      <c r="T1743" s="81" t="s">
        <v>3496</v>
      </c>
      <c r="U1743" s="83">
        <v>42919.135752314818</v>
      </c>
      <c r="V1743" s="85" t="s">
        <v>5112</v>
      </c>
      <c r="W1743" s="81"/>
      <c r="X1743" s="81"/>
      <c r="Y1743" s="84" t="s">
        <v>7112</v>
      </c>
      <c r="Z1743" s="81"/>
    </row>
    <row r="1744" spans="1:26" x14ac:dyDescent="0.25">
      <c r="A1744" s="66" t="s">
        <v>1214</v>
      </c>
      <c r="B1744" s="66" t="s">
        <v>1698</v>
      </c>
      <c r="C1744" s="67"/>
      <c r="D1744" s="68"/>
      <c r="E1744" s="69"/>
      <c r="F1744" s="70"/>
      <c r="G1744" s="67"/>
      <c r="H1744" s="71"/>
      <c r="I1744" s="72"/>
      <c r="J1744" s="72"/>
      <c r="K1744" s="36"/>
      <c r="L1744" s="79">
        <v>1744</v>
      </c>
      <c r="M1744" s="79"/>
      <c r="N1744" s="74"/>
      <c r="O1744" s="81" t="s">
        <v>2181</v>
      </c>
      <c r="P1744" s="83">
        <v>42919.165312500001</v>
      </c>
      <c r="Q1744" s="81" t="s">
        <v>2846</v>
      </c>
      <c r="R1744" s="81"/>
      <c r="S1744" s="81"/>
      <c r="T1744" s="81" t="s">
        <v>3475</v>
      </c>
      <c r="U1744" s="83">
        <v>42919.165312500001</v>
      </c>
      <c r="V1744" s="85" t="s">
        <v>5113</v>
      </c>
      <c r="W1744" s="81"/>
      <c r="X1744" s="81"/>
      <c r="Y1744" s="84" t="s">
        <v>7113</v>
      </c>
      <c r="Z1744" s="81"/>
    </row>
    <row r="1745" spans="1:26" x14ac:dyDescent="0.25">
      <c r="A1745" s="66" t="s">
        <v>1214</v>
      </c>
      <c r="B1745" s="66" t="s">
        <v>1640</v>
      </c>
      <c r="C1745" s="67"/>
      <c r="D1745" s="68"/>
      <c r="E1745" s="69"/>
      <c r="F1745" s="70"/>
      <c r="G1745" s="67"/>
      <c r="H1745" s="71"/>
      <c r="I1745" s="72"/>
      <c r="J1745" s="72"/>
      <c r="K1745" s="36"/>
      <c r="L1745" s="79">
        <v>1745</v>
      </c>
      <c r="M1745" s="79"/>
      <c r="N1745" s="74"/>
      <c r="O1745" s="81" t="s">
        <v>2181</v>
      </c>
      <c r="P1745" s="83">
        <v>42919.165312500001</v>
      </c>
      <c r="Q1745" s="81" t="s">
        <v>2846</v>
      </c>
      <c r="R1745" s="81"/>
      <c r="S1745" s="81"/>
      <c r="T1745" s="81" t="s">
        <v>3475</v>
      </c>
      <c r="U1745" s="83">
        <v>42919.165312500001</v>
      </c>
      <c r="V1745" s="85" t="s">
        <v>5113</v>
      </c>
      <c r="W1745" s="81"/>
      <c r="X1745" s="81"/>
      <c r="Y1745" s="84" t="s">
        <v>7113</v>
      </c>
      <c r="Z1745" s="81"/>
    </row>
    <row r="1746" spans="1:26" x14ac:dyDescent="0.25">
      <c r="A1746" s="66" t="s">
        <v>1215</v>
      </c>
      <c r="B1746" s="66" t="s">
        <v>1661</v>
      </c>
      <c r="C1746" s="67"/>
      <c r="D1746" s="68"/>
      <c r="E1746" s="69"/>
      <c r="F1746" s="70"/>
      <c r="G1746" s="67"/>
      <c r="H1746" s="71"/>
      <c r="I1746" s="72"/>
      <c r="J1746" s="72"/>
      <c r="K1746" s="36"/>
      <c r="L1746" s="79">
        <v>1746</v>
      </c>
      <c r="M1746" s="79"/>
      <c r="N1746" s="74"/>
      <c r="O1746" s="81" t="s">
        <v>2181</v>
      </c>
      <c r="P1746" s="83">
        <v>42919.165324074071</v>
      </c>
      <c r="Q1746" s="81" t="s">
        <v>2454</v>
      </c>
      <c r="R1746" s="81"/>
      <c r="S1746" s="81"/>
      <c r="T1746" s="81" t="s">
        <v>3561</v>
      </c>
      <c r="U1746" s="83">
        <v>42919.165324074071</v>
      </c>
      <c r="V1746" s="85" t="s">
        <v>5114</v>
      </c>
      <c r="W1746" s="81"/>
      <c r="X1746" s="81"/>
      <c r="Y1746" s="84" t="s">
        <v>7114</v>
      </c>
      <c r="Z1746" s="81"/>
    </row>
    <row r="1747" spans="1:26" x14ac:dyDescent="0.25">
      <c r="A1747" s="66" t="s">
        <v>1216</v>
      </c>
      <c r="B1747" s="66" t="s">
        <v>1672</v>
      </c>
      <c r="C1747" s="67"/>
      <c r="D1747" s="68"/>
      <c r="E1747" s="69"/>
      <c r="F1747" s="70"/>
      <c r="G1747" s="67"/>
      <c r="H1747" s="71"/>
      <c r="I1747" s="72"/>
      <c r="J1747" s="72"/>
      <c r="K1747" s="36"/>
      <c r="L1747" s="79">
        <v>1747</v>
      </c>
      <c r="M1747" s="79"/>
      <c r="N1747" s="74"/>
      <c r="O1747" s="81" t="s">
        <v>2181</v>
      </c>
      <c r="P1747" s="83">
        <v>42919.165335648147</v>
      </c>
      <c r="Q1747" s="81" t="s">
        <v>2194</v>
      </c>
      <c r="R1747" s="81"/>
      <c r="S1747" s="81"/>
      <c r="T1747" s="81" t="s">
        <v>3482</v>
      </c>
      <c r="U1747" s="83">
        <v>42919.165335648147</v>
      </c>
      <c r="V1747" s="85" t="s">
        <v>5115</v>
      </c>
      <c r="W1747" s="81"/>
      <c r="X1747" s="81"/>
      <c r="Y1747" s="84" t="s">
        <v>7115</v>
      </c>
      <c r="Z1747" s="81"/>
    </row>
    <row r="1748" spans="1:26" x14ac:dyDescent="0.25">
      <c r="A1748" s="66" t="s">
        <v>1217</v>
      </c>
      <c r="B1748" s="66" t="s">
        <v>1740</v>
      </c>
      <c r="C1748" s="67"/>
      <c r="D1748" s="68"/>
      <c r="E1748" s="69"/>
      <c r="F1748" s="70"/>
      <c r="G1748" s="67"/>
      <c r="H1748" s="71"/>
      <c r="I1748" s="72"/>
      <c r="J1748" s="72"/>
      <c r="K1748" s="36"/>
      <c r="L1748" s="79">
        <v>1748</v>
      </c>
      <c r="M1748" s="79"/>
      <c r="N1748" s="74"/>
      <c r="O1748" s="81" t="s">
        <v>2181</v>
      </c>
      <c r="P1748" s="83">
        <v>42919.165358796294</v>
      </c>
      <c r="Q1748" s="81" t="s">
        <v>2877</v>
      </c>
      <c r="R1748" s="81"/>
      <c r="S1748" s="81"/>
      <c r="T1748" s="81" t="s">
        <v>3475</v>
      </c>
      <c r="U1748" s="83">
        <v>42919.165358796294</v>
      </c>
      <c r="V1748" s="85" t="s">
        <v>5116</v>
      </c>
      <c r="W1748" s="81"/>
      <c r="X1748" s="81"/>
      <c r="Y1748" s="84" t="s">
        <v>7116</v>
      </c>
      <c r="Z1748" s="81"/>
    </row>
    <row r="1749" spans="1:26" x14ac:dyDescent="0.25">
      <c r="A1749" s="66" t="s">
        <v>1217</v>
      </c>
      <c r="B1749" s="66" t="s">
        <v>1739</v>
      </c>
      <c r="C1749" s="67"/>
      <c r="D1749" s="68"/>
      <c r="E1749" s="69"/>
      <c r="F1749" s="70"/>
      <c r="G1749" s="67"/>
      <c r="H1749" s="71"/>
      <c r="I1749" s="72"/>
      <c r="J1749" s="72"/>
      <c r="K1749" s="36"/>
      <c r="L1749" s="79">
        <v>1749</v>
      </c>
      <c r="M1749" s="79"/>
      <c r="N1749" s="74"/>
      <c r="O1749" s="81" t="s">
        <v>2181</v>
      </c>
      <c r="P1749" s="83">
        <v>42919.165358796294</v>
      </c>
      <c r="Q1749" s="81" t="s">
        <v>2877</v>
      </c>
      <c r="R1749" s="81"/>
      <c r="S1749" s="81"/>
      <c r="T1749" s="81" t="s">
        <v>3475</v>
      </c>
      <c r="U1749" s="83">
        <v>42919.165358796294</v>
      </c>
      <c r="V1749" s="85" t="s">
        <v>5116</v>
      </c>
      <c r="W1749" s="81"/>
      <c r="X1749" s="81"/>
      <c r="Y1749" s="84" t="s">
        <v>7116</v>
      </c>
      <c r="Z1749" s="81"/>
    </row>
    <row r="1750" spans="1:26" x14ac:dyDescent="0.25">
      <c r="A1750" s="66" t="s">
        <v>1217</v>
      </c>
      <c r="B1750" s="66" t="s">
        <v>1698</v>
      </c>
      <c r="C1750" s="67"/>
      <c r="D1750" s="68"/>
      <c r="E1750" s="69"/>
      <c r="F1750" s="70"/>
      <c r="G1750" s="67"/>
      <c r="H1750" s="71"/>
      <c r="I1750" s="72"/>
      <c r="J1750" s="72"/>
      <c r="K1750" s="36"/>
      <c r="L1750" s="79">
        <v>1750</v>
      </c>
      <c r="M1750" s="79"/>
      <c r="N1750" s="74"/>
      <c r="O1750" s="81" t="s">
        <v>2181</v>
      </c>
      <c r="P1750" s="83">
        <v>42919.165358796294</v>
      </c>
      <c r="Q1750" s="81" t="s">
        <v>2877</v>
      </c>
      <c r="R1750" s="81"/>
      <c r="S1750" s="81"/>
      <c r="T1750" s="81" t="s">
        <v>3475</v>
      </c>
      <c r="U1750" s="83">
        <v>42919.165358796294</v>
      </c>
      <c r="V1750" s="85" t="s">
        <v>5116</v>
      </c>
      <c r="W1750" s="81"/>
      <c r="X1750" s="81"/>
      <c r="Y1750" s="84" t="s">
        <v>7116</v>
      </c>
      <c r="Z1750" s="81"/>
    </row>
    <row r="1751" spans="1:26" x14ac:dyDescent="0.25">
      <c r="A1751" s="66" t="s">
        <v>1217</v>
      </c>
      <c r="B1751" s="66" t="s">
        <v>2079</v>
      </c>
      <c r="C1751" s="67"/>
      <c r="D1751" s="68"/>
      <c r="E1751" s="69"/>
      <c r="F1751" s="70"/>
      <c r="G1751" s="67"/>
      <c r="H1751" s="71"/>
      <c r="I1751" s="72"/>
      <c r="J1751" s="72"/>
      <c r="K1751" s="36"/>
      <c r="L1751" s="79">
        <v>1751</v>
      </c>
      <c r="M1751" s="79"/>
      <c r="N1751" s="74"/>
      <c r="O1751" s="81" t="s">
        <v>2181</v>
      </c>
      <c r="P1751" s="83">
        <v>42919.165358796294</v>
      </c>
      <c r="Q1751" s="81" t="s">
        <v>2877</v>
      </c>
      <c r="R1751" s="81"/>
      <c r="S1751" s="81"/>
      <c r="T1751" s="81" t="s">
        <v>3475</v>
      </c>
      <c r="U1751" s="83">
        <v>42919.165358796294</v>
      </c>
      <c r="V1751" s="85" t="s">
        <v>5116</v>
      </c>
      <c r="W1751" s="81"/>
      <c r="X1751" s="81"/>
      <c r="Y1751" s="84" t="s">
        <v>7116</v>
      </c>
      <c r="Z1751" s="81"/>
    </row>
    <row r="1752" spans="1:26" x14ac:dyDescent="0.25">
      <c r="A1752" s="66" t="s">
        <v>1218</v>
      </c>
      <c r="B1752" s="66" t="s">
        <v>1218</v>
      </c>
      <c r="C1752" s="67"/>
      <c r="D1752" s="68"/>
      <c r="E1752" s="69"/>
      <c r="F1752" s="70"/>
      <c r="G1752" s="67"/>
      <c r="H1752" s="71"/>
      <c r="I1752" s="72"/>
      <c r="J1752" s="72"/>
      <c r="K1752" s="36"/>
      <c r="L1752" s="79">
        <v>1752</v>
      </c>
      <c r="M1752" s="79"/>
      <c r="N1752" s="74"/>
      <c r="O1752" s="81" t="s">
        <v>179</v>
      </c>
      <c r="P1752" s="83">
        <v>42919.165358796294</v>
      </c>
      <c r="Q1752" s="81" t="s">
        <v>2878</v>
      </c>
      <c r="R1752" s="81"/>
      <c r="S1752" s="81"/>
      <c r="T1752" s="81" t="s">
        <v>3475</v>
      </c>
      <c r="U1752" s="83">
        <v>42919.165358796294</v>
      </c>
      <c r="V1752" s="85" t="s">
        <v>5117</v>
      </c>
      <c r="W1752" s="81"/>
      <c r="X1752" s="81"/>
      <c r="Y1752" s="84" t="s">
        <v>7117</v>
      </c>
      <c r="Z1752" s="81"/>
    </row>
    <row r="1753" spans="1:26" x14ac:dyDescent="0.25">
      <c r="A1753" s="66" t="s">
        <v>1219</v>
      </c>
      <c r="B1753" s="66" t="s">
        <v>1219</v>
      </c>
      <c r="C1753" s="67"/>
      <c r="D1753" s="68"/>
      <c r="E1753" s="69"/>
      <c r="F1753" s="70"/>
      <c r="G1753" s="67"/>
      <c r="H1753" s="71"/>
      <c r="I1753" s="72"/>
      <c r="J1753" s="72"/>
      <c r="K1753" s="36"/>
      <c r="L1753" s="79">
        <v>1753</v>
      </c>
      <c r="M1753" s="79"/>
      <c r="N1753" s="74"/>
      <c r="O1753" s="81" t="s">
        <v>179</v>
      </c>
      <c r="P1753" s="83">
        <v>42919.161724537036</v>
      </c>
      <c r="Q1753" s="81" t="s">
        <v>2879</v>
      </c>
      <c r="R1753" s="81"/>
      <c r="S1753" s="81"/>
      <c r="T1753" s="81" t="s">
        <v>3475</v>
      </c>
      <c r="U1753" s="83">
        <v>42919.161724537036</v>
      </c>
      <c r="V1753" s="85" t="s">
        <v>5118</v>
      </c>
      <c r="W1753" s="81"/>
      <c r="X1753" s="81"/>
      <c r="Y1753" s="84" t="s">
        <v>7118</v>
      </c>
      <c r="Z1753" s="81"/>
    </row>
    <row r="1754" spans="1:26" x14ac:dyDescent="0.25">
      <c r="A1754" s="66" t="s">
        <v>1220</v>
      </c>
      <c r="B1754" s="66" t="s">
        <v>1219</v>
      </c>
      <c r="C1754" s="67"/>
      <c r="D1754" s="68"/>
      <c r="E1754" s="69"/>
      <c r="F1754" s="70"/>
      <c r="G1754" s="67"/>
      <c r="H1754" s="71"/>
      <c r="I1754" s="72"/>
      <c r="J1754" s="72"/>
      <c r="K1754" s="36"/>
      <c r="L1754" s="79">
        <v>1754</v>
      </c>
      <c r="M1754" s="79"/>
      <c r="N1754" s="74"/>
      <c r="O1754" s="81" t="s">
        <v>2181</v>
      </c>
      <c r="P1754" s="83">
        <v>42919.165370370371</v>
      </c>
      <c r="Q1754" s="81" t="s">
        <v>2880</v>
      </c>
      <c r="R1754" s="81"/>
      <c r="S1754" s="81"/>
      <c r="T1754" s="81" t="s">
        <v>3475</v>
      </c>
      <c r="U1754" s="83">
        <v>42919.165370370371</v>
      </c>
      <c r="V1754" s="85" t="s">
        <v>5119</v>
      </c>
      <c r="W1754" s="81"/>
      <c r="X1754" s="81"/>
      <c r="Y1754" s="84" t="s">
        <v>7119</v>
      </c>
      <c r="Z1754" s="81"/>
    </row>
    <row r="1755" spans="1:26" x14ac:dyDescent="0.25">
      <c r="A1755" s="66" t="s">
        <v>1221</v>
      </c>
      <c r="B1755" s="66" t="s">
        <v>1221</v>
      </c>
      <c r="C1755" s="67"/>
      <c r="D1755" s="68"/>
      <c r="E1755" s="69"/>
      <c r="F1755" s="70"/>
      <c r="G1755" s="67"/>
      <c r="H1755" s="71"/>
      <c r="I1755" s="72"/>
      <c r="J1755" s="72"/>
      <c r="K1755" s="36"/>
      <c r="L1755" s="79">
        <v>1755</v>
      </c>
      <c r="M1755" s="79"/>
      <c r="N1755" s="74"/>
      <c r="O1755" s="81" t="s">
        <v>179</v>
      </c>
      <c r="P1755" s="83">
        <v>42919.147465277776</v>
      </c>
      <c r="Q1755" s="81" t="s">
        <v>2881</v>
      </c>
      <c r="R1755" s="81"/>
      <c r="S1755" s="81"/>
      <c r="T1755" s="81" t="s">
        <v>3475</v>
      </c>
      <c r="U1755" s="83">
        <v>42919.147465277776</v>
      </c>
      <c r="V1755" s="85" t="s">
        <v>5120</v>
      </c>
      <c r="W1755" s="81"/>
      <c r="X1755" s="81"/>
      <c r="Y1755" s="84" t="s">
        <v>7120</v>
      </c>
      <c r="Z1755" s="81"/>
    </row>
    <row r="1756" spans="1:26" x14ac:dyDescent="0.25">
      <c r="A1756" s="66" t="s">
        <v>1221</v>
      </c>
      <c r="B1756" s="66" t="s">
        <v>1221</v>
      </c>
      <c r="C1756" s="67"/>
      <c r="D1756" s="68"/>
      <c r="E1756" s="69"/>
      <c r="F1756" s="70"/>
      <c r="G1756" s="67"/>
      <c r="H1756" s="71"/>
      <c r="I1756" s="72"/>
      <c r="J1756" s="72"/>
      <c r="K1756" s="36"/>
      <c r="L1756" s="79">
        <v>1756</v>
      </c>
      <c r="M1756" s="79"/>
      <c r="N1756" s="74"/>
      <c r="O1756" s="81" t="s">
        <v>179</v>
      </c>
      <c r="P1756" s="83">
        <v>42919.165381944447</v>
      </c>
      <c r="Q1756" s="81" t="s">
        <v>2506</v>
      </c>
      <c r="R1756" s="81"/>
      <c r="S1756" s="81"/>
      <c r="T1756" s="81" t="s">
        <v>3475</v>
      </c>
      <c r="U1756" s="83">
        <v>42919.165381944447</v>
      </c>
      <c r="V1756" s="85" t="s">
        <v>5121</v>
      </c>
      <c r="W1756" s="81"/>
      <c r="X1756" s="81"/>
      <c r="Y1756" s="84" t="s">
        <v>7121</v>
      </c>
      <c r="Z1756" s="81"/>
    </row>
    <row r="1757" spans="1:26" x14ac:dyDescent="0.25">
      <c r="A1757" s="66" t="s">
        <v>1222</v>
      </c>
      <c r="B1757" s="66" t="s">
        <v>1784</v>
      </c>
      <c r="C1757" s="67"/>
      <c r="D1757" s="68"/>
      <c r="E1757" s="69"/>
      <c r="F1757" s="70"/>
      <c r="G1757" s="67"/>
      <c r="H1757" s="71"/>
      <c r="I1757" s="72"/>
      <c r="J1757" s="72"/>
      <c r="K1757" s="36"/>
      <c r="L1757" s="79">
        <v>1757</v>
      </c>
      <c r="M1757" s="79"/>
      <c r="N1757" s="74"/>
      <c r="O1757" s="81" t="s">
        <v>2181</v>
      </c>
      <c r="P1757" s="83">
        <v>42919.165405092594</v>
      </c>
      <c r="Q1757" s="81" t="s">
        <v>2353</v>
      </c>
      <c r="R1757" s="81"/>
      <c r="S1757" s="81"/>
      <c r="T1757" s="81" t="s">
        <v>3475</v>
      </c>
      <c r="U1757" s="83">
        <v>42919.165405092594</v>
      </c>
      <c r="V1757" s="85" t="s">
        <v>5122</v>
      </c>
      <c r="W1757" s="81"/>
      <c r="X1757" s="81"/>
      <c r="Y1757" s="84" t="s">
        <v>7122</v>
      </c>
      <c r="Z1757" s="81"/>
    </row>
    <row r="1758" spans="1:26" x14ac:dyDescent="0.25">
      <c r="A1758" s="66" t="s">
        <v>1223</v>
      </c>
      <c r="B1758" s="66" t="s">
        <v>1753</v>
      </c>
      <c r="C1758" s="67"/>
      <c r="D1758" s="68"/>
      <c r="E1758" s="69"/>
      <c r="F1758" s="70"/>
      <c r="G1758" s="67"/>
      <c r="H1758" s="71"/>
      <c r="I1758" s="72"/>
      <c r="J1758" s="72"/>
      <c r="K1758" s="36"/>
      <c r="L1758" s="79">
        <v>1758</v>
      </c>
      <c r="M1758" s="79"/>
      <c r="N1758" s="74"/>
      <c r="O1758" s="81" t="s">
        <v>2181</v>
      </c>
      <c r="P1758" s="83">
        <v>42919.165416666663</v>
      </c>
      <c r="Q1758" s="81" t="s">
        <v>2284</v>
      </c>
      <c r="R1758" s="81"/>
      <c r="S1758" s="81"/>
      <c r="T1758" s="81" t="s">
        <v>3519</v>
      </c>
      <c r="U1758" s="83">
        <v>42919.165416666663</v>
      </c>
      <c r="V1758" s="85" t="s">
        <v>5123</v>
      </c>
      <c r="W1758" s="81"/>
      <c r="X1758" s="81"/>
      <c r="Y1758" s="84" t="s">
        <v>7123</v>
      </c>
      <c r="Z1758" s="81"/>
    </row>
    <row r="1759" spans="1:26" x14ac:dyDescent="0.25">
      <c r="A1759" s="66" t="s">
        <v>1224</v>
      </c>
      <c r="B1759" s="66" t="s">
        <v>1677</v>
      </c>
      <c r="C1759" s="67"/>
      <c r="D1759" s="68"/>
      <c r="E1759" s="69"/>
      <c r="F1759" s="70"/>
      <c r="G1759" s="67"/>
      <c r="H1759" s="71"/>
      <c r="I1759" s="72"/>
      <c r="J1759" s="72"/>
      <c r="K1759" s="36"/>
      <c r="L1759" s="79">
        <v>1759</v>
      </c>
      <c r="M1759" s="79"/>
      <c r="N1759" s="74"/>
      <c r="O1759" s="81" t="s">
        <v>2181</v>
      </c>
      <c r="P1759" s="83">
        <v>42919.149039351854</v>
      </c>
      <c r="Q1759" s="81" t="s">
        <v>2201</v>
      </c>
      <c r="R1759" s="85" t="s">
        <v>3180</v>
      </c>
      <c r="S1759" s="81" t="s">
        <v>3409</v>
      </c>
      <c r="T1759" s="81" t="s">
        <v>3475</v>
      </c>
      <c r="U1759" s="83">
        <v>42919.149039351854</v>
      </c>
      <c r="V1759" s="85" t="s">
        <v>5124</v>
      </c>
      <c r="W1759" s="81"/>
      <c r="X1759" s="81"/>
      <c r="Y1759" s="84" t="s">
        <v>7124</v>
      </c>
      <c r="Z1759" s="81"/>
    </row>
    <row r="1760" spans="1:26" x14ac:dyDescent="0.25">
      <c r="A1760" s="66" t="s">
        <v>1224</v>
      </c>
      <c r="B1760" s="66" t="s">
        <v>1678</v>
      </c>
      <c r="C1760" s="67"/>
      <c r="D1760" s="68"/>
      <c r="E1760" s="69"/>
      <c r="F1760" s="70"/>
      <c r="G1760" s="67"/>
      <c r="H1760" s="71"/>
      <c r="I1760" s="72"/>
      <c r="J1760" s="72"/>
      <c r="K1760" s="36"/>
      <c r="L1760" s="79">
        <v>1760</v>
      </c>
      <c r="M1760" s="79"/>
      <c r="N1760" s="74"/>
      <c r="O1760" s="81" t="s">
        <v>2181</v>
      </c>
      <c r="P1760" s="83">
        <v>42919.149039351854</v>
      </c>
      <c r="Q1760" s="81" t="s">
        <v>2201</v>
      </c>
      <c r="R1760" s="85" t="s">
        <v>3180</v>
      </c>
      <c r="S1760" s="81" t="s">
        <v>3409</v>
      </c>
      <c r="T1760" s="81" t="s">
        <v>3475</v>
      </c>
      <c r="U1760" s="83">
        <v>42919.149039351854</v>
      </c>
      <c r="V1760" s="85" t="s">
        <v>5124</v>
      </c>
      <c r="W1760" s="81"/>
      <c r="X1760" s="81"/>
      <c r="Y1760" s="84" t="s">
        <v>7124</v>
      </c>
      <c r="Z1760" s="81"/>
    </row>
    <row r="1761" spans="1:26" x14ac:dyDescent="0.25">
      <c r="A1761" s="66" t="s">
        <v>1225</v>
      </c>
      <c r="B1761" s="66" t="s">
        <v>1661</v>
      </c>
      <c r="C1761" s="67"/>
      <c r="D1761" s="68"/>
      <c r="E1761" s="69"/>
      <c r="F1761" s="70"/>
      <c r="G1761" s="67"/>
      <c r="H1761" s="71"/>
      <c r="I1761" s="72"/>
      <c r="J1761" s="72"/>
      <c r="K1761" s="36"/>
      <c r="L1761" s="79">
        <v>1761</v>
      </c>
      <c r="M1761" s="79"/>
      <c r="N1761" s="74"/>
      <c r="O1761" s="81" t="s">
        <v>2181</v>
      </c>
      <c r="P1761" s="83">
        <v>42919.147962962961</v>
      </c>
      <c r="Q1761" s="81" t="s">
        <v>2454</v>
      </c>
      <c r="R1761" s="81"/>
      <c r="S1761" s="81"/>
      <c r="T1761" s="81" t="s">
        <v>3561</v>
      </c>
      <c r="U1761" s="83">
        <v>42919.147962962961</v>
      </c>
      <c r="V1761" s="85" t="s">
        <v>5125</v>
      </c>
      <c r="W1761" s="81"/>
      <c r="X1761" s="81"/>
      <c r="Y1761" s="84" t="s">
        <v>7125</v>
      </c>
      <c r="Z1761" s="81"/>
    </row>
    <row r="1762" spans="1:26" x14ac:dyDescent="0.25">
      <c r="A1762" s="66" t="s">
        <v>1225</v>
      </c>
      <c r="B1762" s="66" t="s">
        <v>1668</v>
      </c>
      <c r="C1762" s="67"/>
      <c r="D1762" s="68"/>
      <c r="E1762" s="69"/>
      <c r="F1762" s="70"/>
      <c r="G1762" s="67"/>
      <c r="H1762" s="71"/>
      <c r="I1762" s="72"/>
      <c r="J1762" s="72"/>
      <c r="K1762" s="36"/>
      <c r="L1762" s="79">
        <v>1762</v>
      </c>
      <c r="M1762" s="79"/>
      <c r="N1762" s="74"/>
      <c r="O1762" s="81" t="s">
        <v>2181</v>
      </c>
      <c r="P1762" s="83">
        <v>42919.163206018522</v>
      </c>
      <c r="Q1762" s="81" t="s">
        <v>2259</v>
      </c>
      <c r="R1762" s="81"/>
      <c r="S1762" s="81"/>
      <c r="T1762" s="81" t="s">
        <v>3512</v>
      </c>
      <c r="U1762" s="83">
        <v>42919.163206018522</v>
      </c>
      <c r="V1762" s="85" t="s">
        <v>5126</v>
      </c>
      <c r="W1762" s="81"/>
      <c r="X1762" s="81"/>
      <c r="Y1762" s="84" t="s">
        <v>7126</v>
      </c>
      <c r="Z1762" s="81"/>
    </row>
    <row r="1763" spans="1:26" x14ac:dyDescent="0.25">
      <c r="A1763" s="66" t="s">
        <v>1225</v>
      </c>
      <c r="B1763" s="66" t="s">
        <v>1728</v>
      </c>
      <c r="C1763" s="67"/>
      <c r="D1763" s="68"/>
      <c r="E1763" s="69"/>
      <c r="F1763" s="70"/>
      <c r="G1763" s="67"/>
      <c r="H1763" s="71"/>
      <c r="I1763" s="72"/>
      <c r="J1763" s="72"/>
      <c r="K1763" s="36"/>
      <c r="L1763" s="79">
        <v>1763</v>
      </c>
      <c r="M1763" s="79"/>
      <c r="N1763" s="74"/>
      <c r="O1763" s="81" t="s">
        <v>2181</v>
      </c>
      <c r="P1763" s="83">
        <v>42919.163206018522</v>
      </c>
      <c r="Q1763" s="81" t="s">
        <v>2259</v>
      </c>
      <c r="R1763" s="81"/>
      <c r="S1763" s="81"/>
      <c r="T1763" s="81" t="s">
        <v>3512</v>
      </c>
      <c r="U1763" s="83">
        <v>42919.163206018522</v>
      </c>
      <c r="V1763" s="85" t="s">
        <v>5126</v>
      </c>
      <c r="W1763" s="81"/>
      <c r="X1763" s="81"/>
      <c r="Y1763" s="84" t="s">
        <v>7126</v>
      </c>
      <c r="Z1763" s="81"/>
    </row>
    <row r="1764" spans="1:26" x14ac:dyDescent="0.25">
      <c r="A1764" s="66" t="s">
        <v>1224</v>
      </c>
      <c r="B1764" s="66" t="s">
        <v>1225</v>
      </c>
      <c r="C1764" s="67"/>
      <c r="D1764" s="68"/>
      <c r="E1764" s="69"/>
      <c r="F1764" s="70"/>
      <c r="G1764" s="67"/>
      <c r="H1764" s="71"/>
      <c r="I1764" s="72"/>
      <c r="J1764" s="72"/>
      <c r="K1764" s="36"/>
      <c r="L1764" s="79">
        <v>1764</v>
      </c>
      <c r="M1764" s="79"/>
      <c r="N1764" s="74"/>
      <c r="O1764" s="81" t="s">
        <v>2181</v>
      </c>
      <c r="P1764" s="83">
        <v>42919.149039351854</v>
      </c>
      <c r="Q1764" s="81" t="s">
        <v>2201</v>
      </c>
      <c r="R1764" s="85" t="s">
        <v>3180</v>
      </c>
      <c r="S1764" s="81" t="s">
        <v>3409</v>
      </c>
      <c r="T1764" s="81" t="s">
        <v>3475</v>
      </c>
      <c r="U1764" s="83">
        <v>42919.149039351854</v>
      </c>
      <c r="V1764" s="85" t="s">
        <v>5124</v>
      </c>
      <c r="W1764" s="81"/>
      <c r="X1764" s="81"/>
      <c r="Y1764" s="84" t="s">
        <v>7124</v>
      </c>
      <c r="Z1764" s="81"/>
    </row>
    <row r="1765" spans="1:26" x14ac:dyDescent="0.25">
      <c r="A1765" s="66" t="s">
        <v>1224</v>
      </c>
      <c r="B1765" s="66" t="s">
        <v>1672</v>
      </c>
      <c r="C1765" s="67"/>
      <c r="D1765" s="68"/>
      <c r="E1765" s="69"/>
      <c r="F1765" s="70"/>
      <c r="G1765" s="67"/>
      <c r="H1765" s="71"/>
      <c r="I1765" s="72"/>
      <c r="J1765" s="72"/>
      <c r="K1765" s="36"/>
      <c r="L1765" s="79">
        <v>1765</v>
      </c>
      <c r="M1765" s="79"/>
      <c r="N1765" s="74"/>
      <c r="O1765" s="81" t="s">
        <v>2181</v>
      </c>
      <c r="P1765" s="83">
        <v>42919.149039351854</v>
      </c>
      <c r="Q1765" s="81" t="s">
        <v>2201</v>
      </c>
      <c r="R1765" s="85" t="s">
        <v>3180</v>
      </c>
      <c r="S1765" s="81" t="s">
        <v>3409</v>
      </c>
      <c r="T1765" s="81" t="s">
        <v>3475</v>
      </c>
      <c r="U1765" s="83">
        <v>42919.149039351854</v>
      </c>
      <c r="V1765" s="85" t="s">
        <v>5124</v>
      </c>
      <c r="W1765" s="81"/>
      <c r="X1765" s="81"/>
      <c r="Y1765" s="84" t="s">
        <v>7124</v>
      </c>
      <c r="Z1765" s="81"/>
    </row>
    <row r="1766" spans="1:26" x14ac:dyDescent="0.25">
      <c r="A1766" s="66" t="s">
        <v>1224</v>
      </c>
      <c r="B1766" s="66" t="s">
        <v>1679</v>
      </c>
      <c r="C1766" s="67"/>
      <c r="D1766" s="68"/>
      <c r="E1766" s="69"/>
      <c r="F1766" s="70"/>
      <c r="G1766" s="67"/>
      <c r="H1766" s="71"/>
      <c r="I1766" s="72"/>
      <c r="J1766" s="72"/>
      <c r="K1766" s="36"/>
      <c r="L1766" s="79">
        <v>1766</v>
      </c>
      <c r="M1766" s="79"/>
      <c r="N1766" s="74"/>
      <c r="O1766" s="81" t="s">
        <v>2181</v>
      </c>
      <c r="P1766" s="83">
        <v>42919.149039351854</v>
      </c>
      <c r="Q1766" s="81" t="s">
        <v>2201</v>
      </c>
      <c r="R1766" s="85" t="s">
        <v>3180</v>
      </c>
      <c r="S1766" s="81" t="s">
        <v>3409</v>
      </c>
      <c r="T1766" s="81" t="s">
        <v>3475</v>
      </c>
      <c r="U1766" s="83">
        <v>42919.149039351854</v>
      </c>
      <c r="V1766" s="85" t="s">
        <v>5124</v>
      </c>
      <c r="W1766" s="81"/>
      <c r="X1766" s="81"/>
      <c r="Y1766" s="84" t="s">
        <v>7124</v>
      </c>
      <c r="Z1766" s="81"/>
    </row>
    <row r="1767" spans="1:26" x14ac:dyDescent="0.25">
      <c r="A1767" s="66" t="s">
        <v>1224</v>
      </c>
      <c r="B1767" s="66" t="s">
        <v>1679</v>
      </c>
      <c r="C1767" s="67"/>
      <c r="D1767" s="68"/>
      <c r="E1767" s="69"/>
      <c r="F1767" s="70"/>
      <c r="G1767" s="67"/>
      <c r="H1767" s="71"/>
      <c r="I1767" s="72"/>
      <c r="J1767" s="72"/>
      <c r="K1767" s="36"/>
      <c r="L1767" s="79">
        <v>1767</v>
      </c>
      <c r="M1767" s="79"/>
      <c r="N1767" s="74"/>
      <c r="O1767" s="81" t="s">
        <v>2181</v>
      </c>
      <c r="P1767" s="83">
        <v>42919.149259259262</v>
      </c>
      <c r="Q1767" s="81" t="s">
        <v>2217</v>
      </c>
      <c r="R1767" s="81"/>
      <c r="S1767" s="81"/>
      <c r="T1767" s="81" t="s">
        <v>3475</v>
      </c>
      <c r="U1767" s="83">
        <v>42919.149259259262</v>
      </c>
      <c r="V1767" s="85" t="s">
        <v>5127</v>
      </c>
      <c r="W1767" s="81"/>
      <c r="X1767" s="81"/>
      <c r="Y1767" s="84" t="s">
        <v>7127</v>
      </c>
      <c r="Z1767" s="81"/>
    </row>
    <row r="1768" spans="1:26" x14ac:dyDescent="0.25">
      <c r="A1768" s="66" t="s">
        <v>1224</v>
      </c>
      <c r="B1768" s="66" t="s">
        <v>2070</v>
      </c>
      <c r="C1768" s="67"/>
      <c r="D1768" s="68"/>
      <c r="E1768" s="69"/>
      <c r="F1768" s="70"/>
      <c r="G1768" s="67"/>
      <c r="H1768" s="71"/>
      <c r="I1768" s="72"/>
      <c r="J1768" s="72"/>
      <c r="K1768" s="36"/>
      <c r="L1768" s="79">
        <v>1768</v>
      </c>
      <c r="M1768" s="79"/>
      <c r="N1768" s="74"/>
      <c r="O1768" s="81" t="s">
        <v>2181</v>
      </c>
      <c r="P1768" s="83">
        <v>42919.161620370367</v>
      </c>
      <c r="Q1768" s="81" t="s">
        <v>2858</v>
      </c>
      <c r="R1768" s="85" t="s">
        <v>3329</v>
      </c>
      <c r="S1768" s="81" t="s">
        <v>3413</v>
      </c>
      <c r="T1768" s="81" t="s">
        <v>3475</v>
      </c>
      <c r="U1768" s="83">
        <v>42919.161620370367</v>
      </c>
      <c r="V1768" s="85" t="s">
        <v>5128</v>
      </c>
      <c r="W1768" s="81"/>
      <c r="X1768" s="81"/>
      <c r="Y1768" s="84" t="s">
        <v>7128</v>
      </c>
      <c r="Z1768" s="81"/>
    </row>
    <row r="1769" spans="1:26" x14ac:dyDescent="0.25">
      <c r="A1769" s="66" t="s">
        <v>1224</v>
      </c>
      <c r="B1769" s="66" t="s">
        <v>1668</v>
      </c>
      <c r="C1769" s="67"/>
      <c r="D1769" s="68"/>
      <c r="E1769" s="69"/>
      <c r="F1769" s="70"/>
      <c r="G1769" s="67"/>
      <c r="H1769" s="71"/>
      <c r="I1769" s="72"/>
      <c r="J1769" s="72"/>
      <c r="K1769" s="36"/>
      <c r="L1769" s="79">
        <v>1769</v>
      </c>
      <c r="M1769" s="79"/>
      <c r="N1769" s="74"/>
      <c r="O1769" s="81" t="s">
        <v>2181</v>
      </c>
      <c r="P1769" s="83">
        <v>42919.165451388886</v>
      </c>
      <c r="Q1769" s="81" t="s">
        <v>2341</v>
      </c>
      <c r="R1769" s="85" t="s">
        <v>3214</v>
      </c>
      <c r="S1769" s="81" t="s">
        <v>3425</v>
      </c>
      <c r="T1769" s="81" t="s">
        <v>3475</v>
      </c>
      <c r="U1769" s="83">
        <v>42919.165451388886</v>
      </c>
      <c r="V1769" s="85" t="s">
        <v>5129</v>
      </c>
      <c r="W1769" s="81"/>
      <c r="X1769" s="81"/>
      <c r="Y1769" s="84" t="s">
        <v>7129</v>
      </c>
      <c r="Z1769" s="81"/>
    </row>
    <row r="1770" spans="1:26" x14ac:dyDescent="0.25">
      <c r="A1770" s="66" t="s">
        <v>1224</v>
      </c>
      <c r="B1770" s="66" t="s">
        <v>1590</v>
      </c>
      <c r="C1770" s="67"/>
      <c r="D1770" s="68"/>
      <c r="E1770" s="69"/>
      <c r="F1770" s="70"/>
      <c r="G1770" s="67"/>
      <c r="H1770" s="71"/>
      <c r="I1770" s="72"/>
      <c r="J1770" s="72"/>
      <c r="K1770" s="36"/>
      <c r="L1770" s="79">
        <v>1770</v>
      </c>
      <c r="M1770" s="79"/>
      <c r="N1770" s="74"/>
      <c r="O1770" s="81" t="s">
        <v>2181</v>
      </c>
      <c r="P1770" s="83">
        <v>42919.165451388886</v>
      </c>
      <c r="Q1770" s="81" t="s">
        <v>2341</v>
      </c>
      <c r="R1770" s="85" t="s">
        <v>3214</v>
      </c>
      <c r="S1770" s="81" t="s">
        <v>3425</v>
      </c>
      <c r="T1770" s="81" t="s">
        <v>3475</v>
      </c>
      <c r="U1770" s="83">
        <v>42919.165451388886</v>
      </c>
      <c r="V1770" s="85" t="s">
        <v>5129</v>
      </c>
      <c r="W1770" s="81"/>
      <c r="X1770" s="81"/>
      <c r="Y1770" s="84" t="s">
        <v>7129</v>
      </c>
      <c r="Z1770" s="81"/>
    </row>
    <row r="1771" spans="1:26" x14ac:dyDescent="0.25">
      <c r="A1771" s="66" t="s">
        <v>1226</v>
      </c>
      <c r="B1771" s="66" t="s">
        <v>1226</v>
      </c>
      <c r="C1771" s="67"/>
      <c r="D1771" s="68"/>
      <c r="E1771" s="69"/>
      <c r="F1771" s="70"/>
      <c r="G1771" s="67"/>
      <c r="H1771" s="71"/>
      <c r="I1771" s="72"/>
      <c r="J1771" s="72"/>
      <c r="K1771" s="36"/>
      <c r="L1771" s="79">
        <v>1771</v>
      </c>
      <c r="M1771" s="79"/>
      <c r="N1771" s="74"/>
      <c r="O1771" s="81" t="s">
        <v>179</v>
      </c>
      <c r="P1771" s="83">
        <v>42919.165497685186</v>
      </c>
      <c r="Q1771" s="81" t="s">
        <v>2882</v>
      </c>
      <c r="R1771" s="81"/>
      <c r="S1771" s="81"/>
      <c r="T1771" s="81" t="s">
        <v>3593</v>
      </c>
      <c r="U1771" s="83">
        <v>42919.165497685186</v>
      </c>
      <c r="V1771" s="85" t="s">
        <v>5130</v>
      </c>
      <c r="W1771" s="81"/>
      <c r="X1771" s="81"/>
      <c r="Y1771" s="84" t="s">
        <v>7130</v>
      </c>
      <c r="Z1771" s="81"/>
    </row>
    <row r="1772" spans="1:26" x14ac:dyDescent="0.25">
      <c r="A1772" s="66" t="s">
        <v>1227</v>
      </c>
      <c r="B1772" s="66" t="s">
        <v>1227</v>
      </c>
      <c r="C1772" s="67"/>
      <c r="D1772" s="68"/>
      <c r="E1772" s="69"/>
      <c r="F1772" s="70"/>
      <c r="G1772" s="67"/>
      <c r="H1772" s="71"/>
      <c r="I1772" s="72"/>
      <c r="J1772" s="72"/>
      <c r="K1772" s="36"/>
      <c r="L1772" s="79">
        <v>1772</v>
      </c>
      <c r="M1772" s="79"/>
      <c r="N1772" s="74"/>
      <c r="O1772" s="81" t="s">
        <v>179</v>
      </c>
      <c r="P1772" s="83">
        <v>42919.151620370372</v>
      </c>
      <c r="Q1772" s="81" t="s">
        <v>2883</v>
      </c>
      <c r="R1772" s="81"/>
      <c r="S1772" s="81"/>
      <c r="T1772" s="81" t="s">
        <v>3561</v>
      </c>
      <c r="U1772" s="83">
        <v>42919.151620370372</v>
      </c>
      <c r="V1772" s="85" t="s">
        <v>5131</v>
      </c>
      <c r="W1772" s="81"/>
      <c r="X1772" s="81"/>
      <c r="Y1772" s="84" t="s">
        <v>7131</v>
      </c>
      <c r="Z1772" s="81"/>
    </row>
    <row r="1773" spans="1:26" x14ac:dyDescent="0.25">
      <c r="A1773" s="66" t="s">
        <v>1227</v>
      </c>
      <c r="B1773" s="66" t="s">
        <v>1227</v>
      </c>
      <c r="C1773" s="67"/>
      <c r="D1773" s="68"/>
      <c r="E1773" s="69"/>
      <c r="F1773" s="70"/>
      <c r="G1773" s="67"/>
      <c r="H1773" s="71"/>
      <c r="I1773" s="72"/>
      <c r="J1773" s="72"/>
      <c r="K1773" s="36"/>
      <c r="L1773" s="79">
        <v>1773</v>
      </c>
      <c r="M1773" s="79"/>
      <c r="N1773" s="74"/>
      <c r="O1773" s="81" t="s">
        <v>179</v>
      </c>
      <c r="P1773" s="83">
        <v>42919.165509259263</v>
      </c>
      <c r="Q1773" s="81" t="s">
        <v>2884</v>
      </c>
      <c r="R1773" s="85" t="s">
        <v>3335</v>
      </c>
      <c r="S1773" s="81" t="s">
        <v>3412</v>
      </c>
      <c r="T1773" s="81" t="s">
        <v>3512</v>
      </c>
      <c r="U1773" s="83">
        <v>42919.165509259263</v>
      </c>
      <c r="V1773" s="85" t="s">
        <v>5132</v>
      </c>
      <c r="W1773" s="81"/>
      <c r="X1773" s="81"/>
      <c r="Y1773" s="84" t="s">
        <v>7132</v>
      </c>
      <c r="Z1773" s="81"/>
    </row>
    <row r="1774" spans="1:26" x14ac:dyDescent="0.25">
      <c r="A1774" s="66" t="s">
        <v>1228</v>
      </c>
      <c r="B1774" s="66" t="s">
        <v>1228</v>
      </c>
      <c r="C1774" s="67"/>
      <c r="D1774" s="68"/>
      <c r="E1774" s="69"/>
      <c r="F1774" s="70"/>
      <c r="G1774" s="67"/>
      <c r="H1774" s="71"/>
      <c r="I1774" s="72"/>
      <c r="J1774" s="72"/>
      <c r="K1774" s="36"/>
      <c r="L1774" s="79">
        <v>1774</v>
      </c>
      <c r="M1774" s="79"/>
      <c r="N1774" s="74"/>
      <c r="O1774" s="81" t="s">
        <v>179</v>
      </c>
      <c r="P1774" s="83">
        <v>42919.165543981479</v>
      </c>
      <c r="Q1774" s="81" t="s">
        <v>2885</v>
      </c>
      <c r="R1774" s="85" t="s">
        <v>3336</v>
      </c>
      <c r="S1774" s="81" t="s">
        <v>3410</v>
      </c>
      <c r="T1774" s="81" t="s">
        <v>3475</v>
      </c>
      <c r="U1774" s="83">
        <v>42919.165543981479</v>
      </c>
      <c r="V1774" s="85" t="s">
        <v>5133</v>
      </c>
      <c r="W1774" s="81"/>
      <c r="X1774" s="81"/>
      <c r="Y1774" s="84" t="s">
        <v>7133</v>
      </c>
      <c r="Z1774" s="81"/>
    </row>
    <row r="1775" spans="1:26" x14ac:dyDescent="0.25">
      <c r="A1775" s="66" t="s">
        <v>1229</v>
      </c>
      <c r="B1775" s="66" t="s">
        <v>1253</v>
      </c>
      <c r="C1775" s="67"/>
      <c r="D1775" s="68"/>
      <c r="E1775" s="69"/>
      <c r="F1775" s="70"/>
      <c r="G1775" s="67"/>
      <c r="H1775" s="71"/>
      <c r="I1775" s="72"/>
      <c r="J1775" s="72"/>
      <c r="K1775" s="36"/>
      <c r="L1775" s="79">
        <v>1775</v>
      </c>
      <c r="M1775" s="79"/>
      <c r="N1775" s="74"/>
      <c r="O1775" s="81" t="s">
        <v>2181</v>
      </c>
      <c r="P1775" s="83">
        <v>42919.165543981479</v>
      </c>
      <c r="Q1775" s="81" t="s">
        <v>2756</v>
      </c>
      <c r="R1775" s="81"/>
      <c r="S1775" s="81"/>
      <c r="T1775" s="81" t="s">
        <v>3475</v>
      </c>
      <c r="U1775" s="83">
        <v>42919.165543981479</v>
      </c>
      <c r="V1775" s="85" t="s">
        <v>5134</v>
      </c>
      <c r="W1775" s="81"/>
      <c r="X1775" s="81"/>
      <c r="Y1775" s="84" t="s">
        <v>7134</v>
      </c>
      <c r="Z1775" s="81"/>
    </row>
    <row r="1776" spans="1:26" x14ac:dyDescent="0.25">
      <c r="A1776" s="66" t="s">
        <v>1230</v>
      </c>
      <c r="B1776" s="66" t="s">
        <v>1443</v>
      </c>
      <c r="C1776" s="67"/>
      <c r="D1776" s="68"/>
      <c r="E1776" s="69"/>
      <c r="F1776" s="70"/>
      <c r="G1776" s="67"/>
      <c r="H1776" s="71"/>
      <c r="I1776" s="72"/>
      <c r="J1776" s="72"/>
      <c r="K1776" s="36"/>
      <c r="L1776" s="79">
        <v>1776</v>
      </c>
      <c r="M1776" s="79"/>
      <c r="N1776" s="74"/>
      <c r="O1776" s="81" t="s">
        <v>2181</v>
      </c>
      <c r="P1776" s="83">
        <v>42919.165648148148</v>
      </c>
      <c r="Q1776" s="81" t="s">
        <v>2608</v>
      </c>
      <c r="R1776" s="81"/>
      <c r="S1776" s="81"/>
      <c r="T1776" s="81" t="s">
        <v>3609</v>
      </c>
      <c r="U1776" s="83">
        <v>42919.165648148148</v>
      </c>
      <c r="V1776" s="85" t="s">
        <v>5135</v>
      </c>
      <c r="W1776" s="81"/>
      <c r="X1776" s="81"/>
      <c r="Y1776" s="84" t="s">
        <v>7135</v>
      </c>
      <c r="Z1776" s="81"/>
    </row>
    <row r="1777" spans="1:26" x14ac:dyDescent="0.25">
      <c r="A1777" s="66" t="s">
        <v>1231</v>
      </c>
      <c r="B1777" s="66" t="s">
        <v>1504</v>
      </c>
      <c r="C1777" s="67"/>
      <c r="D1777" s="68"/>
      <c r="E1777" s="69"/>
      <c r="F1777" s="70"/>
      <c r="G1777" s="67"/>
      <c r="H1777" s="71"/>
      <c r="I1777" s="72"/>
      <c r="J1777" s="72"/>
      <c r="K1777" s="36"/>
      <c r="L1777" s="79">
        <v>1777</v>
      </c>
      <c r="M1777" s="79"/>
      <c r="N1777" s="74"/>
      <c r="O1777" s="81" t="s">
        <v>2181</v>
      </c>
      <c r="P1777" s="83">
        <v>42919.165694444448</v>
      </c>
      <c r="Q1777" s="81" t="s">
        <v>2853</v>
      </c>
      <c r="R1777" s="81"/>
      <c r="S1777" s="81"/>
      <c r="T1777" s="81" t="s">
        <v>3475</v>
      </c>
      <c r="U1777" s="83">
        <v>42919.165694444448</v>
      </c>
      <c r="V1777" s="85" t="s">
        <v>5136</v>
      </c>
      <c r="W1777" s="81"/>
      <c r="X1777" s="81"/>
      <c r="Y1777" s="84" t="s">
        <v>7136</v>
      </c>
      <c r="Z1777" s="81"/>
    </row>
    <row r="1778" spans="1:26" x14ac:dyDescent="0.25">
      <c r="A1778" s="66" t="s">
        <v>1232</v>
      </c>
      <c r="B1778" s="66" t="s">
        <v>1232</v>
      </c>
      <c r="C1778" s="67"/>
      <c r="D1778" s="68"/>
      <c r="E1778" s="69"/>
      <c r="F1778" s="70"/>
      <c r="G1778" s="67"/>
      <c r="H1778" s="71"/>
      <c r="I1778" s="72"/>
      <c r="J1778" s="72"/>
      <c r="K1778" s="36"/>
      <c r="L1778" s="79">
        <v>1778</v>
      </c>
      <c r="M1778" s="79"/>
      <c r="N1778" s="74"/>
      <c r="O1778" s="81" t="s">
        <v>179</v>
      </c>
      <c r="P1778" s="83">
        <v>42919.165706018517</v>
      </c>
      <c r="Q1778" s="81" t="s">
        <v>2886</v>
      </c>
      <c r="R1778" s="85" t="s">
        <v>3337</v>
      </c>
      <c r="S1778" s="81" t="s">
        <v>3410</v>
      </c>
      <c r="T1778" s="81" t="s">
        <v>3703</v>
      </c>
      <c r="U1778" s="83">
        <v>42919.165706018517</v>
      </c>
      <c r="V1778" s="85" t="s">
        <v>5137</v>
      </c>
      <c r="W1778" s="81"/>
      <c r="X1778" s="81"/>
      <c r="Y1778" s="84" t="s">
        <v>7137</v>
      </c>
      <c r="Z1778" s="81"/>
    </row>
    <row r="1779" spans="1:26" x14ac:dyDescent="0.25">
      <c r="A1779" s="66" t="s">
        <v>1233</v>
      </c>
      <c r="B1779" s="66" t="s">
        <v>2080</v>
      </c>
      <c r="C1779" s="67"/>
      <c r="D1779" s="68"/>
      <c r="E1779" s="69"/>
      <c r="F1779" s="70"/>
      <c r="G1779" s="67"/>
      <c r="H1779" s="71"/>
      <c r="I1779" s="72"/>
      <c r="J1779" s="72"/>
      <c r="K1779" s="36"/>
      <c r="L1779" s="79">
        <v>1779</v>
      </c>
      <c r="M1779" s="79"/>
      <c r="N1779" s="74"/>
      <c r="O1779" s="81" t="s">
        <v>2181</v>
      </c>
      <c r="P1779" s="83">
        <v>42919.165706018517</v>
      </c>
      <c r="Q1779" s="81" t="s">
        <v>2887</v>
      </c>
      <c r="R1779" s="85" t="s">
        <v>3338</v>
      </c>
      <c r="S1779" s="81" t="s">
        <v>3410</v>
      </c>
      <c r="T1779" s="81" t="s">
        <v>3582</v>
      </c>
      <c r="U1779" s="83">
        <v>42919.165706018517</v>
      </c>
      <c r="V1779" s="85" t="s">
        <v>5138</v>
      </c>
      <c r="W1779" s="81"/>
      <c r="X1779" s="81"/>
      <c r="Y1779" s="84" t="s">
        <v>7138</v>
      </c>
      <c r="Z1779" s="81"/>
    </row>
    <row r="1780" spans="1:26" x14ac:dyDescent="0.25">
      <c r="A1780" s="66" t="s">
        <v>1234</v>
      </c>
      <c r="B1780" s="66" t="s">
        <v>1443</v>
      </c>
      <c r="C1780" s="67"/>
      <c r="D1780" s="68"/>
      <c r="E1780" s="69"/>
      <c r="F1780" s="70"/>
      <c r="G1780" s="67"/>
      <c r="H1780" s="71"/>
      <c r="I1780" s="72"/>
      <c r="J1780" s="72"/>
      <c r="K1780" s="36"/>
      <c r="L1780" s="79">
        <v>1780</v>
      </c>
      <c r="M1780" s="79"/>
      <c r="N1780" s="74"/>
      <c r="O1780" s="81" t="s">
        <v>2181</v>
      </c>
      <c r="P1780" s="83">
        <v>42919.154826388891</v>
      </c>
      <c r="Q1780" s="81" t="s">
        <v>2608</v>
      </c>
      <c r="R1780" s="81"/>
      <c r="S1780" s="81"/>
      <c r="T1780" s="81" t="s">
        <v>3609</v>
      </c>
      <c r="U1780" s="83">
        <v>42919.154826388891</v>
      </c>
      <c r="V1780" s="85" t="s">
        <v>5139</v>
      </c>
      <c r="W1780" s="81"/>
      <c r="X1780" s="81"/>
      <c r="Y1780" s="84" t="s">
        <v>7139</v>
      </c>
      <c r="Z1780" s="81"/>
    </row>
    <row r="1781" spans="1:26" x14ac:dyDescent="0.25">
      <c r="A1781" s="66" t="s">
        <v>1234</v>
      </c>
      <c r="B1781" s="66" t="s">
        <v>1253</v>
      </c>
      <c r="C1781" s="67"/>
      <c r="D1781" s="68"/>
      <c r="E1781" s="69"/>
      <c r="F1781" s="70"/>
      <c r="G1781" s="67"/>
      <c r="H1781" s="71"/>
      <c r="I1781" s="72"/>
      <c r="J1781" s="72"/>
      <c r="K1781" s="36"/>
      <c r="L1781" s="79">
        <v>1781</v>
      </c>
      <c r="M1781" s="79"/>
      <c r="N1781" s="74"/>
      <c r="O1781" s="81" t="s">
        <v>2181</v>
      </c>
      <c r="P1781" s="83">
        <v>42919.16578703704</v>
      </c>
      <c r="Q1781" s="81" t="s">
        <v>2756</v>
      </c>
      <c r="R1781" s="81"/>
      <c r="S1781" s="81"/>
      <c r="T1781" s="81" t="s">
        <v>3475</v>
      </c>
      <c r="U1781" s="83">
        <v>42919.16578703704</v>
      </c>
      <c r="V1781" s="85" t="s">
        <v>5140</v>
      </c>
      <c r="W1781" s="81"/>
      <c r="X1781" s="81"/>
      <c r="Y1781" s="84" t="s">
        <v>7140</v>
      </c>
      <c r="Z1781" s="81"/>
    </row>
    <row r="1782" spans="1:26" x14ac:dyDescent="0.25">
      <c r="A1782" s="66" t="s">
        <v>1235</v>
      </c>
      <c r="B1782" s="66" t="s">
        <v>1235</v>
      </c>
      <c r="C1782" s="67"/>
      <c r="D1782" s="68"/>
      <c r="E1782" s="69"/>
      <c r="F1782" s="70"/>
      <c r="G1782" s="67"/>
      <c r="H1782" s="71"/>
      <c r="I1782" s="72"/>
      <c r="J1782" s="72"/>
      <c r="K1782" s="36"/>
      <c r="L1782" s="79">
        <v>1782</v>
      </c>
      <c r="M1782" s="79"/>
      <c r="N1782" s="74"/>
      <c r="O1782" s="81" t="s">
        <v>179</v>
      </c>
      <c r="P1782" s="83">
        <v>42919.165798611109</v>
      </c>
      <c r="Q1782" s="81" t="s">
        <v>2888</v>
      </c>
      <c r="R1782" s="85" t="s">
        <v>3339</v>
      </c>
      <c r="S1782" s="81" t="s">
        <v>3412</v>
      </c>
      <c r="T1782" s="81" t="s">
        <v>3704</v>
      </c>
      <c r="U1782" s="83">
        <v>42919.165798611109</v>
      </c>
      <c r="V1782" s="85" t="s">
        <v>5141</v>
      </c>
      <c r="W1782" s="81"/>
      <c r="X1782" s="81"/>
      <c r="Y1782" s="84" t="s">
        <v>7141</v>
      </c>
      <c r="Z1782" s="81"/>
    </row>
    <row r="1783" spans="1:26" x14ac:dyDescent="0.25">
      <c r="A1783" s="66" t="s">
        <v>1236</v>
      </c>
      <c r="B1783" s="66" t="s">
        <v>1661</v>
      </c>
      <c r="C1783" s="67"/>
      <c r="D1783" s="68"/>
      <c r="E1783" s="69"/>
      <c r="F1783" s="70"/>
      <c r="G1783" s="67"/>
      <c r="H1783" s="71"/>
      <c r="I1783" s="72"/>
      <c r="J1783" s="72"/>
      <c r="K1783" s="36"/>
      <c r="L1783" s="79">
        <v>1783</v>
      </c>
      <c r="M1783" s="79"/>
      <c r="N1783" s="74"/>
      <c r="O1783" s="81" t="s">
        <v>2181</v>
      </c>
      <c r="P1783" s="83">
        <v>42919.165833333333</v>
      </c>
      <c r="Q1783" s="81" t="s">
        <v>2454</v>
      </c>
      <c r="R1783" s="81"/>
      <c r="S1783" s="81"/>
      <c r="T1783" s="81" t="s">
        <v>3561</v>
      </c>
      <c r="U1783" s="83">
        <v>42919.165833333333</v>
      </c>
      <c r="V1783" s="85" t="s">
        <v>5142</v>
      </c>
      <c r="W1783" s="81"/>
      <c r="X1783" s="81"/>
      <c r="Y1783" s="84" t="s">
        <v>7142</v>
      </c>
      <c r="Z1783" s="81"/>
    </row>
    <row r="1784" spans="1:26" x14ac:dyDescent="0.25">
      <c r="A1784" s="66" t="s">
        <v>1237</v>
      </c>
      <c r="B1784" s="66" t="s">
        <v>1237</v>
      </c>
      <c r="C1784" s="67"/>
      <c r="D1784" s="68"/>
      <c r="E1784" s="69"/>
      <c r="F1784" s="70"/>
      <c r="G1784" s="67"/>
      <c r="H1784" s="71"/>
      <c r="I1784" s="72"/>
      <c r="J1784" s="72"/>
      <c r="K1784" s="36"/>
      <c r="L1784" s="79">
        <v>1784</v>
      </c>
      <c r="M1784" s="79"/>
      <c r="N1784" s="74"/>
      <c r="O1784" s="81" t="s">
        <v>179</v>
      </c>
      <c r="P1784" s="83">
        <v>42919.165844907409</v>
      </c>
      <c r="Q1784" s="81" t="s">
        <v>2889</v>
      </c>
      <c r="R1784" s="81"/>
      <c r="S1784" s="81"/>
      <c r="T1784" s="81" t="s">
        <v>3705</v>
      </c>
      <c r="U1784" s="83">
        <v>42919.165844907409</v>
      </c>
      <c r="V1784" s="85" t="s">
        <v>5143</v>
      </c>
      <c r="W1784" s="81"/>
      <c r="X1784" s="81"/>
      <c r="Y1784" s="84" t="s">
        <v>7143</v>
      </c>
      <c r="Z1784" s="81"/>
    </row>
    <row r="1785" spans="1:26" x14ac:dyDescent="0.25">
      <c r="A1785" s="66" t="s">
        <v>1238</v>
      </c>
      <c r="B1785" s="66" t="s">
        <v>2081</v>
      </c>
      <c r="C1785" s="67"/>
      <c r="D1785" s="68"/>
      <c r="E1785" s="69"/>
      <c r="F1785" s="70"/>
      <c r="G1785" s="67"/>
      <c r="H1785" s="71"/>
      <c r="I1785" s="72"/>
      <c r="J1785" s="72"/>
      <c r="K1785" s="36"/>
      <c r="L1785" s="79">
        <v>1785</v>
      </c>
      <c r="M1785" s="79"/>
      <c r="N1785" s="74"/>
      <c r="O1785" s="81" t="s">
        <v>2181</v>
      </c>
      <c r="P1785" s="83">
        <v>42919.165891203702</v>
      </c>
      <c r="Q1785" s="81" t="s">
        <v>2890</v>
      </c>
      <c r="R1785" s="81"/>
      <c r="S1785" s="81"/>
      <c r="T1785" s="81" t="s">
        <v>3706</v>
      </c>
      <c r="U1785" s="83">
        <v>42919.165891203702</v>
      </c>
      <c r="V1785" s="85" t="s">
        <v>5144</v>
      </c>
      <c r="W1785" s="81"/>
      <c r="X1785" s="81"/>
      <c r="Y1785" s="84" t="s">
        <v>7144</v>
      </c>
      <c r="Z1785" s="81"/>
    </row>
    <row r="1786" spans="1:26" x14ac:dyDescent="0.25">
      <c r="A1786" s="66" t="s">
        <v>1239</v>
      </c>
      <c r="B1786" s="66" t="s">
        <v>1672</v>
      </c>
      <c r="C1786" s="67"/>
      <c r="D1786" s="68"/>
      <c r="E1786" s="69"/>
      <c r="F1786" s="70"/>
      <c r="G1786" s="67"/>
      <c r="H1786" s="71"/>
      <c r="I1786" s="72"/>
      <c r="J1786" s="72"/>
      <c r="K1786" s="36"/>
      <c r="L1786" s="79">
        <v>1786</v>
      </c>
      <c r="M1786" s="79"/>
      <c r="N1786" s="74"/>
      <c r="O1786" s="81" t="s">
        <v>2181</v>
      </c>
      <c r="P1786" s="83">
        <v>42919.165891203702</v>
      </c>
      <c r="Q1786" s="81" t="s">
        <v>2194</v>
      </c>
      <c r="R1786" s="81"/>
      <c r="S1786" s="81"/>
      <c r="T1786" s="81" t="s">
        <v>3482</v>
      </c>
      <c r="U1786" s="83">
        <v>42919.165891203702</v>
      </c>
      <c r="V1786" s="85" t="s">
        <v>5145</v>
      </c>
      <c r="W1786" s="81"/>
      <c r="X1786" s="81"/>
      <c r="Y1786" s="84" t="s">
        <v>7145</v>
      </c>
      <c r="Z1786" s="81"/>
    </row>
    <row r="1787" spans="1:26" x14ac:dyDescent="0.25">
      <c r="A1787" s="66" t="s">
        <v>1240</v>
      </c>
      <c r="B1787" s="66" t="s">
        <v>1661</v>
      </c>
      <c r="C1787" s="67"/>
      <c r="D1787" s="68"/>
      <c r="E1787" s="69"/>
      <c r="F1787" s="70"/>
      <c r="G1787" s="67"/>
      <c r="H1787" s="71"/>
      <c r="I1787" s="72"/>
      <c r="J1787" s="72"/>
      <c r="K1787" s="36"/>
      <c r="L1787" s="79">
        <v>1787</v>
      </c>
      <c r="M1787" s="79"/>
      <c r="N1787" s="74"/>
      <c r="O1787" s="81" t="s">
        <v>2181</v>
      </c>
      <c r="P1787" s="83">
        <v>42919.165902777779</v>
      </c>
      <c r="Q1787" s="81" t="s">
        <v>2454</v>
      </c>
      <c r="R1787" s="81"/>
      <c r="S1787" s="81"/>
      <c r="T1787" s="81" t="s">
        <v>3561</v>
      </c>
      <c r="U1787" s="83">
        <v>42919.165902777779</v>
      </c>
      <c r="V1787" s="85" t="s">
        <v>5146</v>
      </c>
      <c r="W1787" s="81"/>
      <c r="X1787" s="81"/>
      <c r="Y1787" s="84" t="s">
        <v>7146</v>
      </c>
      <c r="Z1787" s="81"/>
    </row>
    <row r="1788" spans="1:26" x14ac:dyDescent="0.25">
      <c r="A1788" s="66" t="s">
        <v>1241</v>
      </c>
      <c r="B1788" s="66" t="s">
        <v>1758</v>
      </c>
      <c r="C1788" s="67"/>
      <c r="D1788" s="68"/>
      <c r="E1788" s="69"/>
      <c r="F1788" s="70"/>
      <c r="G1788" s="67"/>
      <c r="H1788" s="71"/>
      <c r="I1788" s="72"/>
      <c r="J1788" s="72"/>
      <c r="K1788" s="36"/>
      <c r="L1788" s="79">
        <v>1788</v>
      </c>
      <c r="M1788" s="79"/>
      <c r="N1788" s="74"/>
      <c r="O1788" s="81" t="s">
        <v>2181</v>
      </c>
      <c r="P1788" s="83">
        <v>42919.165902777779</v>
      </c>
      <c r="Q1788" s="81" t="s">
        <v>2291</v>
      </c>
      <c r="R1788" s="81"/>
      <c r="S1788" s="81"/>
      <c r="T1788" s="81" t="s">
        <v>3475</v>
      </c>
      <c r="U1788" s="83">
        <v>42919.165902777779</v>
      </c>
      <c r="V1788" s="85" t="s">
        <v>5147</v>
      </c>
      <c r="W1788" s="81"/>
      <c r="X1788" s="81"/>
      <c r="Y1788" s="84" t="s">
        <v>7147</v>
      </c>
      <c r="Z1788" s="81"/>
    </row>
    <row r="1789" spans="1:26" x14ac:dyDescent="0.25">
      <c r="A1789" s="66" t="s">
        <v>1242</v>
      </c>
      <c r="B1789" s="66" t="s">
        <v>1696</v>
      </c>
      <c r="C1789" s="67"/>
      <c r="D1789" s="68"/>
      <c r="E1789" s="69"/>
      <c r="F1789" s="70"/>
      <c r="G1789" s="67"/>
      <c r="H1789" s="71"/>
      <c r="I1789" s="72"/>
      <c r="J1789" s="72"/>
      <c r="K1789" s="36"/>
      <c r="L1789" s="79">
        <v>1789</v>
      </c>
      <c r="M1789" s="79"/>
      <c r="N1789" s="74"/>
      <c r="O1789" s="81" t="s">
        <v>2181</v>
      </c>
      <c r="P1789" s="83">
        <v>42919.165185185186</v>
      </c>
      <c r="Q1789" s="81" t="s">
        <v>2222</v>
      </c>
      <c r="R1789" s="81"/>
      <c r="S1789" s="81"/>
      <c r="T1789" s="81" t="s">
        <v>3496</v>
      </c>
      <c r="U1789" s="83">
        <v>42919.165185185186</v>
      </c>
      <c r="V1789" s="85" t="s">
        <v>5148</v>
      </c>
      <c r="W1789" s="81"/>
      <c r="X1789" s="81"/>
      <c r="Y1789" s="84" t="s">
        <v>7148</v>
      </c>
      <c r="Z1789" s="81"/>
    </row>
    <row r="1790" spans="1:26" x14ac:dyDescent="0.25">
      <c r="A1790" s="66" t="s">
        <v>1242</v>
      </c>
      <c r="B1790" s="66" t="s">
        <v>1696</v>
      </c>
      <c r="C1790" s="67"/>
      <c r="D1790" s="68"/>
      <c r="E1790" s="69"/>
      <c r="F1790" s="70"/>
      <c r="G1790" s="67"/>
      <c r="H1790" s="71"/>
      <c r="I1790" s="72"/>
      <c r="J1790" s="72"/>
      <c r="K1790" s="36"/>
      <c r="L1790" s="79">
        <v>1790</v>
      </c>
      <c r="M1790" s="79"/>
      <c r="N1790" s="74"/>
      <c r="O1790" s="81" t="s">
        <v>2181</v>
      </c>
      <c r="P1790" s="83">
        <v>42919.165914351855</v>
      </c>
      <c r="Q1790" s="81" t="s">
        <v>2252</v>
      </c>
      <c r="R1790" s="81"/>
      <c r="S1790" s="81"/>
      <c r="T1790" s="81" t="s">
        <v>3496</v>
      </c>
      <c r="U1790" s="83">
        <v>42919.165914351855</v>
      </c>
      <c r="V1790" s="85" t="s">
        <v>5149</v>
      </c>
      <c r="W1790" s="81"/>
      <c r="X1790" s="81"/>
      <c r="Y1790" s="84" t="s">
        <v>7149</v>
      </c>
      <c r="Z1790" s="81"/>
    </row>
    <row r="1791" spans="1:26" x14ac:dyDescent="0.25">
      <c r="A1791" s="66" t="s">
        <v>1243</v>
      </c>
      <c r="B1791" s="66" t="s">
        <v>1673</v>
      </c>
      <c r="C1791" s="67"/>
      <c r="D1791" s="68"/>
      <c r="E1791" s="69"/>
      <c r="F1791" s="70"/>
      <c r="G1791" s="67"/>
      <c r="H1791" s="71"/>
      <c r="I1791" s="72"/>
      <c r="J1791" s="72"/>
      <c r="K1791" s="36"/>
      <c r="L1791" s="79">
        <v>1791</v>
      </c>
      <c r="M1791" s="79"/>
      <c r="N1791" s="74"/>
      <c r="O1791" s="81" t="s">
        <v>2181</v>
      </c>
      <c r="P1791" s="83">
        <v>42919.165925925925</v>
      </c>
      <c r="Q1791" s="81" t="s">
        <v>2196</v>
      </c>
      <c r="R1791" s="81"/>
      <c r="S1791" s="81"/>
      <c r="T1791" s="81" t="s">
        <v>3483</v>
      </c>
      <c r="U1791" s="83">
        <v>42919.165925925925</v>
      </c>
      <c r="V1791" s="85" t="s">
        <v>5150</v>
      </c>
      <c r="W1791" s="81"/>
      <c r="X1791" s="81"/>
      <c r="Y1791" s="84" t="s">
        <v>7150</v>
      </c>
      <c r="Z1791" s="81"/>
    </row>
    <row r="1792" spans="1:26" x14ac:dyDescent="0.25">
      <c r="A1792" s="66" t="s">
        <v>1244</v>
      </c>
      <c r="B1792" s="66" t="s">
        <v>1664</v>
      </c>
      <c r="C1792" s="67"/>
      <c r="D1792" s="68"/>
      <c r="E1792" s="69"/>
      <c r="F1792" s="70"/>
      <c r="G1792" s="67"/>
      <c r="H1792" s="71"/>
      <c r="I1792" s="72"/>
      <c r="J1792" s="72"/>
      <c r="K1792" s="36"/>
      <c r="L1792" s="79">
        <v>1792</v>
      </c>
      <c r="M1792" s="79"/>
      <c r="N1792" s="74"/>
      <c r="O1792" s="81" t="s">
        <v>2181</v>
      </c>
      <c r="P1792" s="83">
        <v>42919.165937500002</v>
      </c>
      <c r="Q1792" s="81" t="s">
        <v>2184</v>
      </c>
      <c r="R1792" s="81"/>
      <c r="S1792" s="81"/>
      <c r="T1792" s="81" t="s">
        <v>3476</v>
      </c>
      <c r="U1792" s="83">
        <v>42919.165937500002</v>
      </c>
      <c r="V1792" s="85" t="s">
        <v>5151</v>
      </c>
      <c r="W1792" s="81"/>
      <c r="X1792" s="81"/>
      <c r="Y1792" s="84" t="s">
        <v>7151</v>
      </c>
      <c r="Z1792" s="81"/>
    </row>
    <row r="1793" spans="1:26" x14ac:dyDescent="0.25">
      <c r="A1793" s="66" t="s">
        <v>1245</v>
      </c>
      <c r="B1793" s="66" t="s">
        <v>1245</v>
      </c>
      <c r="C1793" s="67"/>
      <c r="D1793" s="68"/>
      <c r="E1793" s="69"/>
      <c r="F1793" s="70"/>
      <c r="G1793" s="67"/>
      <c r="H1793" s="71"/>
      <c r="I1793" s="72"/>
      <c r="J1793" s="72"/>
      <c r="K1793" s="36"/>
      <c r="L1793" s="79">
        <v>1793</v>
      </c>
      <c r="M1793" s="79"/>
      <c r="N1793" s="74"/>
      <c r="O1793" s="81" t="s">
        <v>179</v>
      </c>
      <c r="P1793" s="83">
        <v>42919.165960648148</v>
      </c>
      <c r="Q1793" s="81" t="s">
        <v>2891</v>
      </c>
      <c r="R1793" s="85" t="s">
        <v>3340</v>
      </c>
      <c r="S1793" s="81" t="s">
        <v>3462</v>
      </c>
      <c r="T1793" s="81" t="s">
        <v>3707</v>
      </c>
      <c r="U1793" s="83">
        <v>42919.165960648148</v>
      </c>
      <c r="V1793" s="85" t="s">
        <v>5152</v>
      </c>
      <c r="W1793" s="81"/>
      <c r="X1793" s="81"/>
      <c r="Y1793" s="84" t="s">
        <v>7152</v>
      </c>
      <c r="Z1793" s="81"/>
    </row>
    <row r="1794" spans="1:26" x14ac:dyDescent="0.25">
      <c r="A1794" s="66" t="s">
        <v>1246</v>
      </c>
      <c r="B1794" s="66" t="s">
        <v>1661</v>
      </c>
      <c r="C1794" s="67"/>
      <c r="D1794" s="68"/>
      <c r="E1794" s="69"/>
      <c r="F1794" s="70"/>
      <c r="G1794" s="67"/>
      <c r="H1794" s="71"/>
      <c r="I1794" s="72"/>
      <c r="J1794" s="72"/>
      <c r="K1794" s="36"/>
      <c r="L1794" s="79">
        <v>1794</v>
      </c>
      <c r="M1794" s="79"/>
      <c r="N1794" s="74"/>
      <c r="O1794" s="81" t="s">
        <v>2181</v>
      </c>
      <c r="P1794" s="83">
        <v>42919.16300925926</v>
      </c>
      <c r="Q1794" s="81" t="s">
        <v>2454</v>
      </c>
      <c r="R1794" s="81"/>
      <c r="S1794" s="81"/>
      <c r="T1794" s="81" t="s">
        <v>3561</v>
      </c>
      <c r="U1794" s="83">
        <v>42919.16300925926</v>
      </c>
      <c r="V1794" s="85" t="s">
        <v>5153</v>
      </c>
      <c r="W1794" s="81"/>
      <c r="X1794" s="81"/>
      <c r="Y1794" s="84" t="s">
        <v>7153</v>
      </c>
      <c r="Z1794" s="81"/>
    </row>
    <row r="1795" spans="1:26" x14ac:dyDescent="0.25">
      <c r="A1795" s="66" t="s">
        <v>1246</v>
      </c>
      <c r="B1795" s="66" t="s">
        <v>1664</v>
      </c>
      <c r="C1795" s="67"/>
      <c r="D1795" s="68"/>
      <c r="E1795" s="69"/>
      <c r="F1795" s="70"/>
      <c r="G1795" s="67"/>
      <c r="H1795" s="71"/>
      <c r="I1795" s="72"/>
      <c r="J1795" s="72"/>
      <c r="K1795" s="36"/>
      <c r="L1795" s="79">
        <v>1795</v>
      </c>
      <c r="M1795" s="79"/>
      <c r="N1795" s="74"/>
      <c r="O1795" s="81" t="s">
        <v>2181</v>
      </c>
      <c r="P1795" s="83">
        <v>42919.165960648148</v>
      </c>
      <c r="Q1795" s="81" t="s">
        <v>2833</v>
      </c>
      <c r="R1795" s="81"/>
      <c r="S1795" s="81"/>
      <c r="T1795" s="81" t="s">
        <v>3561</v>
      </c>
      <c r="U1795" s="83">
        <v>42919.165960648148</v>
      </c>
      <c r="V1795" s="85" t="s">
        <v>5154</v>
      </c>
      <c r="W1795" s="81"/>
      <c r="X1795" s="81"/>
      <c r="Y1795" s="84" t="s">
        <v>7154</v>
      </c>
      <c r="Z1795" s="81"/>
    </row>
    <row r="1796" spans="1:26" x14ac:dyDescent="0.25">
      <c r="A1796" s="66" t="s">
        <v>1246</v>
      </c>
      <c r="B1796" s="66" t="s">
        <v>1698</v>
      </c>
      <c r="C1796" s="67"/>
      <c r="D1796" s="68"/>
      <c r="E1796" s="69"/>
      <c r="F1796" s="70"/>
      <c r="G1796" s="67"/>
      <c r="H1796" s="71"/>
      <c r="I1796" s="72"/>
      <c r="J1796" s="72"/>
      <c r="K1796" s="36"/>
      <c r="L1796" s="79">
        <v>1796</v>
      </c>
      <c r="M1796" s="79"/>
      <c r="N1796" s="74"/>
      <c r="O1796" s="81" t="s">
        <v>2181</v>
      </c>
      <c r="P1796" s="83">
        <v>42919.165960648148</v>
      </c>
      <c r="Q1796" s="81" t="s">
        <v>2833</v>
      </c>
      <c r="R1796" s="81"/>
      <c r="S1796" s="81"/>
      <c r="T1796" s="81" t="s">
        <v>3561</v>
      </c>
      <c r="U1796" s="83">
        <v>42919.165960648148</v>
      </c>
      <c r="V1796" s="85" t="s">
        <v>5154</v>
      </c>
      <c r="W1796" s="81"/>
      <c r="X1796" s="81"/>
      <c r="Y1796" s="84" t="s">
        <v>7154</v>
      </c>
      <c r="Z1796" s="81"/>
    </row>
    <row r="1797" spans="1:26" x14ac:dyDescent="0.25">
      <c r="A1797" s="66" t="s">
        <v>1246</v>
      </c>
      <c r="B1797" s="66" t="s">
        <v>1691</v>
      </c>
      <c r="C1797" s="67"/>
      <c r="D1797" s="68"/>
      <c r="E1797" s="69"/>
      <c r="F1797" s="70"/>
      <c r="G1797" s="67"/>
      <c r="H1797" s="71"/>
      <c r="I1797" s="72"/>
      <c r="J1797" s="72"/>
      <c r="K1797" s="36"/>
      <c r="L1797" s="79">
        <v>1797</v>
      </c>
      <c r="M1797" s="79"/>
      <c r="N1797" s="74"/>
      <c r="O1797" s="81" t="s">
        <v>2181</v>
      </c>
      <c r="P1797" s="83">
        <v>42919.165960648148</v>
      </c>
      <c r="Q1797" s="81" t="s">
        <v>2833</v>
      </c>
      <c r="R1797" s="81"/>
      <c r="S1797" s="81"/>
      <c r="T1797" s="81" t="s">
        <v>3561</v>
      </c>
      <c r="U1797" s="83">
        <v>42919.165960648148</v>
      </c>
      <c r="V1797" s="85" t="s">
        <v>5154</v>
      </c>
      <c r="W1797" s="81"/>
      <c r="X1797" s="81"/>
      <c r="Y1797" s="84" t="s">
        <v>7154</v>
      </c>
      <c r="Z1797" s="81"/>
    </row>
    <row r="1798" spans="1:26" x14ac:dyDescent="0.25">
      <c r="A1798" s="66" t="s">
        <v>1246</v>
      </c>
      <c r="B1798" s="66" t="s">
        <v>1551</v>
      </c>
      <c r="C1798" s="67"/>
      <c r="D1798" s="68"/>
      <c r="E1798" s="69"/>
      <c r="F1798" s="70"/>
      <c r="G1798" s="67"/>
      <c r="H1798" s="71"/>
      <c r="I1798" s="72"/>
      <c r="J1798" s="72"/>
      <c r="K1798" s="36"/>
      <c r="L1798" s="79">
        <v>1798</v>
      </c>
      <c r="M1798" s="79"/>
      <c r="N1798" s="74"/>
      <c r="O1798" s="81" t="s">
        <v>2181</v>
      </c>
      <c r="P1798" s="83">
        <v>42919.165960648148</v>
      </c>
      <c r="Q1798" s="81" t="s">
        <v>2833</v>
      </c>
      <c r="R1798" s="81"/>
      <c r="S1798" s="81"/>
      <c r="T1798" s="81" t="s">
        <v>3561</v>
      </c>
      <c r="U1798" s="83">
        <v>42919.165960648148</v>
      </c>
      <c r="V1798" s="85" t="s">
        <v>5154</v>
      </c>
      <c r="W1798" s="81"/>
      <c r="X1798" s="81"/>
      <c r="Y1798" s="84" t="s">
        <v>7154</v>
      </c>
      <c r="Z1798" s="81"/>
    </row>
    <row r="1799" spans="1:26" x14ac:dyDescent="0.25">
      <c r="A1799" s="66" t="s">
        <v>1247</v>
      </c>
      <c r="B1799" s="66" t="s">
        <v>1247</v>
      </c>
      <c r="C1799" s="67"/>
      <c r="D1799" s="68"/>
      <c r="E1799" s="69"/>
      <c r="F1799" s="70"/>
      <c r="G1799" s="67"/>
      <c r="H1799" s="71"/>
      <c r="I1799" s="72"/>
      <c r="J1799" s="72"/>
      <c r="K1799" s="36"/>
      <c r="L1799" s="79">
        <v>1799</v>
      </c>
      <c r="M1799" s="79"/>
      <c r="N1799" s="74"/>
      <c r="O1799" s="81" t="s">
        <v>179</v>
      </c>
      <c r="P1799" s="83">
        <v>42919.165972222225</v>
      </c>
      <c r="Q1799" s="81" t="s">
        <v>2892</v>
      </c>
      <c r="R1799" s="81"/>
      <c r="S1799" s="81"/>
      <c r="T1799" s="81" t="s">
        <v>3561</v>
      </c>
      <c r="U1799" s="83">
        <v>42919.165972222225</v>
      </c>
      <c r="V1799" s="85" t="s">
        <v>5155</v>
      </c>
      <c r="W1799" s="81"/>
      <c r="X1799" s="81"/>
      <c r="Y1799" s="84" t="s">
        <v>7155</v>
      </c>
      <c r="Z1799" s="81"/>
    </row>
    <row r="1800" spans="1:26" x14ac:dyDescent="0.25">
      <c r="A1800" s="66" t="s">
        <v>1248</v>
      </c>
      <c r="B1800" s="66" t="s">
        <v>1248</v>
      </c>
      <c r="C1800" s="67"/>
      <c r="D1800" s="68"/>
      <c r="E1800" s="69"/>
      <c r="F1800" s="70"/>
      <c r="G1800" s="67"/>
      <c r="H1800" s="71"/>
      <c r="I1800" s="72"/>
      <c r="J1800" s="72"/>
      <c r="K1800" s="36"/>
      <c r="L1800" s="79">
        <v>1800</v>
      </c>
      <c r="M1800" s="79"/>
      <c r="N1800" s="74"/>
      <c r="O1800" s="81" t="s">
        <v>179</v>
      </c>
      <c r="P1800" s="83">
        <v>42919.165972222225</v>
      </c>
      <c r="Q1800" s="81" t="s">
        <v>2893</v>
      </c>
      <c r="R1800" s="85" t="s">
        <v>3341</v>
      </c>
      <c r="S1800" s="81" t="s">
        <v>3459</v>
      </c>
      <c r="T1800" s="81" t="s">
        <v>3708</v>
      </c>
      <c r="U1800" s="83">
        <v>42919.165972222225</v>
      </c>
      <c r="V1800" s="85" t="s">
        <v>5156</v>
      </c>
      <c r="W1800" s="81"/>
      <c r="X1800" s="81"/>
      <c r="Y1800" s="84" t="s">
        <v>7156</v>
      </c>
      <c r="Z1800" s="81"/>
    </row>
    <row r="1801" spans="1:26" x14ac:dyDescent="0.25">
      <c r="A1801" s="66" t="s">
        <v>1249</v>
      </c>
      <c r="B1801" s="66" t="s">
        <v>2082</v>
      </c>
      <c r="C1801" s="67"/>
      <c r="D1801" s="68"/>
      <c r="E1801" s="69"/>
      <c r="F1801" s="70"/>
      <c r="G1801" s="67"/>
      <c r="H1801" s="71"/>
      <c r="I1801" s="72"/>
      <c r="J1801" s="72"/>
      <c r="K1801" s="36"/>
      <c r="L1801" s="79">
        <v>1801</v>
      </c>
      <c r="M1801" s="79"/>
      <c r="N1801" s="74"/>
      <c r="O1801" s="81" t="s">
        <v>2182</v>
      </c>
      <c r="P1801" s="83">
        <v>42919.165972222225</v>
      </c>
      <c r="Q1801" s="81" t="s">
        <v>2894</v>
      </c>
      <c r="R1801" s="81"/>
      <c r="S1801" s="81"/>
      <c r="T1801" s="81" t="s">
        <v>3475</v>
      </c>
      <c r="U1801" s="83">
        <v>42919.165972222225</v>
      </c>
      <c r="V1801" s="85" t="s">
        <v>5157</v>
      </c>
      <c r="W1801" s="81"/>
      <c r="X1801" s="81"/>
      <c r="Y1801" s="84" t="s">
        <v>7157</v>
      </c>
      <c r="Z1801" s="84" t="s">
        <v>7816</v>
      </c>
    </row>
    <row r="1802" spans="1:26" x14ac:dyDescent="0.25">
      <c r="A1802" s="66" t="s">
        <v>1250</v>
      </c>
      <c r="B1802" s="66" t="s">
        <v>1672</v>
      </c>
      <c r="C1802" s="67"/>
      <c r="D1802" s="68"/>
      <c r="E1802" s="69"/>
      <c r="F1802" s="70"/>
      <c r="G1802" s="67"/>
      <c r="H1802" s="71"/>
      <c r="I1802" s="72"/>
      <c r="J1802" s="72"/>
      <c r="K1802" s="36"/>
      <c r="L1802" s="79">
        <v>1802</v>
      </c>
      <c r="M1802" s="79"/>
      <c r="N1802" s="74"/>
      <c r="O1802" s="81" t="s">
        <v>2181</v>
      </c>
      <c r="P1802" s="83">
        <v>42919.165995370371</v>
      </c>
      <c r="Q1802" s="81" t="s">
        <v>2194</v>
      </c>
      <c r="R1802" s="81"/>
      <c r="S1802" s="81"/>
      <c r="T1802" s="81" t="s">
        <v>3482</v>
      </c>
      <c r="U1802" s="83">
        <v>42919.165995370371</v>
      </c>
      <c r="V1802" s="85" t="s">
        <v>5158</v>
      </c>
      <c r="W1802" s="81"/>
      <c r="X1802" s="81"/>
      <c r="Y1802" s="84" t="s">
        <v>7158</v>
      </c>
      <c r="Z1802" s="81"/>
    </row>
    <row r="1803" spans="1:26" x14ac:dyDescent="0.25">
      <c r="A1803" s="66" t="s">
        <v>1251</v>
      </c>
      <c r="B1803" s="66" t="s">
        <v>1734</v>
      </c>
      <c r="C1803" s="67"/>
      <c r="D1803" s="68"/>
      <c r="E1803" s="69"/>
      <c r="F1803" s="70"/>
      <c r="G1803" s="67"/>
      <c r="H1803" s="71"/>
      <c r="I1803" s="72"/>
      <c r="J1803" s="72"/>
      <c r="K1803" s="36"/>
      <c r="L1803" s="79">
        <v>1803</v>
      </c>
      <c r="M1803" s="79"/>
      <c r="N1803" s="74"/>
      <c r="O1803" s="81" t="s">
        <v>2181</v>
      </c>
      <c r="P1803" s="83">
        <v>42919.145787037036</v>
      </c>
      <c r="Q1803" s="81" t="s">
        <v>2267</v>
      </c>
      <c r="R1803" s="81"/>
      <c r="S1803" s="81"/>
      <c r="T1803" s="81" t="s">
        <v>3475</v>
      </c>
      <c r="U1803" s="83">
        <v>42919.145787037036</v>
      </c>
      <c r="V1803" s="85" t="s">
        <v>5159</v>
      </c>
      <c r="W1803" s="81"/>
      <c r="X1803" s="81"/>
      <c r="Y1803" s="84" t="s">
        <v>7159</v>
      </c>
      <c r="Z1803" s="81"/>
    </row>
    <row r="1804" spans="1:26" x14ac:dyDescent="0.25">
      <c r="A1804" s="66" t="s">
        <v>1251</v>
      </c>
      <c r="B1804" s="66" t="s">
        <v>1253</v>
      </c>
      <c r="C1804" s="67"/>
      <c r="D1804" s="68"/>
      <c r="E1804" s="69"/>
      <c r="F1804" s="70"/>
      <c r="G1804" s="67"/>
      <c r="H1804" s="71"/>
      <c r="I1804" s="72"/>
      <c r="J1804" s="72"/>
      <c r="K1804" s="36"/>
      <c r="L1804" s="79">
        <v>1804</v>
      </c>
      <c r="M1804" s="79"/>
      <c r="N1804" s="74"/>
      <c r="O1804" s="81" t="s">
        <v>2181</v>
      </c>
      <c r="P1804" s="83">
        <v>42919.166018518517</v>
      </c>
      <c r="Q1804" s="81" t="s">
        <v>2756</v>
      </c>
      <c r="R1804" s="81"/>
      <c r="S1804" s="81"/>
      <c r="T1804" s="81" t="s">
        <v>3475</v>
      </c>
      <c r="U1804" s="83">
        <v>42919.166018518517</v>
      </c>
      <c r="V1804" s="85" t="s">
        <v>5160</v>
      </c>
      <c r="W1804" s="81"/>
      <c r="X1804" s="81"/>
      <c r="Y1804" s="84" t="s">
        <v>7160</v>
      </c>
      <c r="Z1804" s="81"/>
    </row>
    <row r="1805" spans="1:26" x14ac:dyDescent="0.25">
      <c r="A1805" s="66" t="s">
        <v>1252</v>
      </c>
      <c r="B1805" s="66" t="s">
        <v>2083</v>
      </c>
      <c r="C1805" s="67"/>
      <c r="D1805" s="68"/>
      <c r="E1805" s="69"/>
      <c r="F1805" s="70"/>
      <c r="G1805" s="67"/>
      <c r="H1805" s="71"/>
      <c r="I1805" s="72"/>
      <c r="J1805" s="72"/>
      <c r="K1805" s="36"/>
      <c r="L1805" s="79">
        <v>1805</v>
      </c>
      <c r="M1805" s="79"/>
      <c r="N1805" s="74"/>
      <c r="O1805" s="81" t="s">
        <v>2181</v>
      </c>
      <c r="P1805" s="83">
        <v>42919.166030092594</v>
      </c>
      <c r="Q1805" s="81" t="s">
        <v>2895</v>
      </c>
      <c r="R1805" s="81"/>
      <c r="S1805" s="81"/>
      <c r="T1805" s="81" t="s">
        <v>3475</v>
      </c>
      <c r="U1805" s="83">
        <v>42919.166030092594</v>
      </c>
      <c r="V1805" s="85" t="s">
        <v>5161</v>
      </c>
      <c r="W1805" s="81"/>
      <c r="X1805" s="81"/>
      <c r="Y1805" s="84" t="s">
        <v>7161</v>
      </c>
      <c r="Z1805" s="81"/>
    </row>
    <row r="1806" spans="1:26" x14ac:dyDescent="0.25">
      <c r="A1806" s="66" t="s">
        <v>1252</v>
      </c>
      <c r="B1806" s="66" t="s">
        <v>1723</v>
      </c>
      <c r="C1806" s="67"/>
      <c r="D1806" s="68"/>
      <c r="E1806" s="69"/>
      <c r="F1806" s="70"/>
      <c r="G1806" s="67"/>
      <c r="H1806" s="71"/>
      <c r="I1806" s="72"/>
      <c r="J1806" s="72"/>
      <c r="K1806" s="36"/>
      <c r="L1806" s="79">
        <v>1806</v>
      </c>
      <c r="M1806" s="79"/>
      <c r="N1806" s="74"/>
      <c r="O1806" s="81" t="s">
        <v>2181</v>
      </c>
      <c r="P1806" s="83">
        <v>42919.165879629632</v>
      </c>
      <c r="Q1806" s="81" t="s">
        <v>2896</v>
      </c>
      <c r="R1806" s="81"/>
      <c r="S1806" s="81"/>
      <c r="T1806" s="81" t="s">
        <v>3475</v>
      </c>
      <c r="U1806" s="83">
        <v>42919.165879629632</v>
      </c>
      <c r="V1806" s="85" t="s">
        <v>5162</v>
      </c>
      <c r="W1806" s="81"/>
      <c r="X1806" s="81"/>
      <c r="Y1806" s="84" t="s">
        <v>7162</v>
      </c>
      <c r="Z1806" s="81"/>
    </row>
    <row r="1807" spans="1:26" x14ac:dyDescent="0.25">
      <c r="A1807" s="66" t="s">
        <v>1253</v>
      </c>
      <c r="B1807" s="66" t="s">
        <v>1253</v>
      </c>
      <c r="C1807" s="67"/>
      <c r="D1807" s="68"/>
      <c r="E1807" s="69"/>
      <c r="F1807" s="70"/>
      <c r="G1807" s="67"/>
      <c r="H1807" s="71"/>
      <c r="I1807" s="72"/>
      <c r="J1807" s="72"/>
      <c r="K1807" s="36"/>
      <c r="L1807" s="79">
        <v>1807</v>
      </c>
      <c r="M1807" s="79"/>
      <c r="N1807" s="74"/>
      <c r="O1807" s="81" t="s">
        <v>179</v>
      </c>
      <c r="P1807" s="83">
        <v>42919.159074074072</v>
      </c>
      <c r="Q1807" s="81" t="s">
        <v>2897</v>
      </c>
      <c r="R1807" s="81"/>
      <c r="S1807" s="81"/>
      <c r="T1807" s="81" t="s">
        <v>3475</v>
      </c>
      <c r="U1807" s="83">
        <v>42919.159074074072</v>
      </c>
      <c r="V1807" s="85" t="s">
        <v>5163</v>
      </c>
      <c r="W1807" s="81"/>
      <c r="X1807" s="81"/>
      <c r="Y1807" s="84" t="s">
        <v>7163</v>
      </c>
      <c r="Z1807" s="81"/>
    </row>
    <row r="1808" spans="1:26" x14ac:dyDescent="0.25">
      <c r="A1808" s="66" t="s">
        <v>1254</v>
      </c>
      <c r="B1808" s="66" t="s">
        <v>1253</v>
      </c>
      <c r="C1808" s="67"/>
      <c r="D1808" s="68"/>
      <c r="E1808" s="69"/>
      <c r="F1808" s="70"/>
      <c r="G1808" s="67"/>
      <c r="H1808" s="71"/>
      <c r="I1808" s="72"/>
      <c r="J1808" s="72"/>
      <c r="K1808" s="36"/>
      <c r="L1808" s="79">
        <v>1808</v>
      </c>
      <c r="M1808" s="79"/>
      <c r="N1808" s="74"/>
      <c r="O1808" s="81" t="s">
        <v>2181</v>
      </c>
      <c r="P1808" s="83">
        <v>42919.166041666664</v>
      </c>
      <c r="Q1808" s="81" t="s">
        <v>2756</v>
      </c>
      <c r="R1808" s="81"/>
      <c r="S1808" s="81"/>
      <c r="T1808" s="81" t="s">
        <v>3475</v>
      </c>
      <c r="U1808" s="83">
        <v>42919.166041666664</v>
      </c>
      <c r="V1808" s="85" t="s">
        <v>5164</v>
      </c>
      <c r="W1808" s="81"/>
      <c r="X1808" s="81"/>
      <c r="Y1808" s="84" t="s">
        <v>7164</v>
      </c>
      <c r="Z1808" s="81"/>
    </row>
    <row r="1809" spans="1:26" x14ac:dyDescent="0.25">
      <c r="A1809" s="66" t="s">
        <v>1255</v>
      </c>
      <c r="B1809" s="66" t="s">
        <v>1628</v>
      </c>
      <c r="C1809" s="67"/>
      <c r="D1809" s="68"/>
      <c r="E1809" s="69"/>
      <c r="F1809" s="70"/>
      <c r="G1809" s="67"/>
      <c r="H1809" s="71"/>
      <c r="I1809" s="72"/>
      <c r="J1809" s="72"/>
      <c r="K1809" s="36"/>
      <c r="L1809" s="79">
        <v>1809</v>
      </c>
      <c r="M1809" s="79"/>
      <c r="N1809" s="74"/>
      <c r="O1809" s="81" t="s">
        <v>2181</v>
      </c>
      <c r="P1809" s="83">
        <v>42919.166041666664</v>
      </c>
      <c r="Q1809" s="81" t="s">
        <v>2358</v>
      </c>
      <c r="R1809" s="81"/>
      <c r="S1809" s="81"/>
      <c r="T1809" s="81" t="s">
        <v>3475</v>
      </c>
      <c r="U1809" s="83">
        <v>42919.166041666664</v>
      </c>
      <c r="V1809" s="85" t="s">
        <v>5165</v>
      </c>
      <c r="W1809" s="81"/>
      <c r="X1809" s="81"/>
      <c r="Y1809" s="84" t="s">
        <v>7165</v>
      </c>
      <c r="Z1809" s="81"/>
    </row>
    <row r="1810" spans="1:26" x14ac:dyDescent="0.25">
      <c r="A1810" s="66" t="s">
        <v>1255</v>
      </c>
      <c r="B1810" s="66" t="s">
        <v>1629</v>
      </c>
      <c r="C1810" s="67"/>
      <c r="D1810" s="68"/>
      <c r="E1810" s="69"/>
      <c r="F1810" s="70"/>
      <c r="G1810" s="67"/>
      <c r="H1810" s="71"/>
      <c r="I1810" s="72"/>
      <c r="J1810" s="72"/>
      <c r="K1810" s="36"/>
      <c r="L1810" s="79">
        <v>1810</v>
      </c>
      <c r="M1810" s="79"/>
      <c r="N1810" s="74"/>
      <c r="O1810" s="81" t="s">
        <v>2181</v>
      </c>
      <c r="P1810" s="83">
        <v>42919.166041666664</v>
      </c>
      <c r="Q1810" s="81" t="s">
        <v>2358</v>
      </c>
      <c r="R1810" s="81"/>
      <c r="S1810" s="81"/>
      <c r="T1810" s="81" t="s">
        <v>3475</v>
      </c>
      <c r="U1810" s="83">
        <v>42919.166041666664</v>
      </c>
      <c r="V1810" s="85" t="s">
        <v>5165</v>
      </c>
      <c r="W1810" s="81"/>
      <c r="X1810" s="81"/>
      <c r="Y1810" s="84" t="s">
        <v>7165</v>
      </c>
      <c r="Z1810" s="81"/>
    </row>
    <row r="1811" spans="1:26" x14ac:dyDescent="0.25">
      <c r="A1811" s="66" t="s">
        <v>1255</v>
      </c>
      <c r="B1811" s="66" t="s">
        <v>1798</v>
      </c>
      <c r="C1811" s="67"/>
      <c r="D1811" s="68"/>
      <c r="E1811" s="69"/>
      <c r="F1811" s="70"/>
      <c r="G1811" s="67"/>
      <c r="H1811" s="71"/>
      <c r="I1811" s="72"/>
      <c r="J1811" s="72"/>
      <c r="K1811" s="36"/>
      <c r="L1811" s="79">
        <v>1811</v>
      </c>
      <c r="M1811" s="79"/>
      <c r="N1811" s="74"/>
      <c r="O1811" s="81" t="s">
        <v>2181</v>
      </c>
      <c r="P1811" s="83">
        <v>42919.166041666664</v>
      </c>
      <c r="Q1811" s="81" t="s">
        <v>2358</v>
      </c>
      <c r="R1811" s="81"/>
      <c r="S1811" s="81"/>
      <c r="T1811" s="81" t="s">
        <v>3475</v>
      </c>
      <c r="U1811" s="83">
        <v>42919.166041666664</v>
      </c>
      <c r="V1811" s="85" t="s">
        <v>5165</v>
      </c>
      <c r="W1811" s="81"/>
      <c r="X1811" s="81"/>
      <c r="Y1811" s="84" t="s">
        <v>7165</v>
      </c>
      <c r="Z1811" s="81"/>
    </row>
    <row r="1812" spans="1:26" x14ac:dyDescent="0.25">
      <c r="A1812" s="66" t="s">
        <v>1256</v>
      </c>
      <c r="B1812" s="66" t="s">
        <v>1628</v>
      </c>
      <c r="C1812" s="67"/>
      <c r="D1812" s="68"/>
      <c r="E1812" s="69"/>
      <c r="F1812" s="70"/>
      <c r="G1812" s="67"/>
      <c r="H1812" s="71"/>
      <c r="I1812" s="72"/>
      <c r="J1812" s="72"/>
      <c r="K1812" s="36"/>
      <c r="L1812" s="79">
        <v>1812</v>
      </c>
      <c r="M1812" s="79"/>
      <c r="N1812" s="74"/>
      <c r="O1812" s="81" t="s">
        <v>2181</v>
      </c>
      <c r="P1812" s="83">
        <v>42919.166122685187</v>
      </c>
      <c r="Q1812" s="81" t="s">
        <v>2358</v>
      </c>
      <c r="R1812" s="81"/>
      <c r="S1812" s="81"/>
      <c r="T1812" s="81" t="s">
        <v>3475</v>
      </c>
      <c r="U1812" s="83">
        <v>42919.166122685187</v>
      </c>
      <c r="V1812" s="85" t="s">
        <v>5166</v>
      </c>
      <c r="W1812" s="81"/>
      <c r="X1812" s="81"/>
      <c r="Y1812" s="84" t="s">
        <v>7166</v>
      </c>
      <c r="Z1812" s="81"/>
    </row>
    <row r="1813" spans="1:26" x14ac:dyDescent="0.25">
      <c r="A1813" s="66" t="s">
        <v>1256</v>
      </c>
      <c r="B1813" s="66" t="s">
        <v>1629</v>
      </c>
      <c r="C1813" s="67"/>
      <c r="D1813" s="68"/>
      <c r="E1813" s="69"/>
      <c r="F1813" s="70"/>
      <c r="G1813" s="67"/>
      <c r="H1813" s="71"/>
      <c r="I1813" s="72"/>
      <c r="J1813" s="72"/>
      <c r="K1813" s="36"/>
      <c r="L1813" s="79">
        <v>1813</v>
      </c>
      <c r="M1813" s="79"/>
      <c r="N1813" s="74"/>
      <c r="O1813" s="81" t="s">
        <v>2181</v>
      </c>
      <c r="P1813" s="83">
        <v>42919.166122685187</v>
      </c>
      <c r="Q1813" s="81" t="s">
        <v>2358</v>
      </c>
      <c r="R1813" s="81"/>
      <c r="S1813" s="81"/>
      <c r="T1813" s="81" t="s">
        <v>3475</v>
      </c>
      <c r="U1813" s="83">
        <v>42919.166122685187</v>
      </c>
      <c r="V1813" s="85" t="s">
        <v>5166</v>
      </c>
      <c r="W1813" s="81"/>
      <c r="X1813" s="81"/>
      <c r="Y1813" s="84" t="s">
        <v>7166</v>
      </c>
      <c r="Z1813" s="81"/>
    </row>
    <row r="1814" spans="1:26" x14ac:dyDescent="0.25">
      <c r="A1814" s="66" t="s">
        <v>1256</v>
      </c>
      <c r="B1814" s="66" t="s">
        <v>1798</v>
      </c>
      <c r="C1814" s="67"/>
      <c r="D1814" s="68"/>
      <c r="E1814" s="69"/>
      <c r="F1814" s="70"/>
      <c r="G1814" s="67"/>
      <c r="H1814" s="71"/>
      <c r="I1814" s="72"/>
      <c r="J1814" s="72"/>
      <c r="K1814" s="36"/>
      <c r="L1814" s="79">
        <v>1814</v>
      </c>
      <c r="M1814" s="79"/>
      <c r="N1814" s="74"/>
      <c r="O1814" s="81" t="s">
        <v>2181</v>
      </c>
      <c r="P1814" s="83">
        <v>42919.166122685187</v>
      </c>
      <c r="Q1814" s="81" t="s">
        <v>2358</v>
      </c>
      <c r="R1814" s="81"/>
      <c r="S1814" s="81"/>
      <c r="T1814" s="81" t="s">
        <v>3475</v>
      </c>
      <c r="U1814" s="83">
        <v>42919.166122685187</v>
      </c>
      <c r="V1814" s="85" t="s">
        <v>5166</v>
      </c>
      <c r="W1814" s="81"/>
      <c r="X1814" s="81"/>
      <c r="Y1814" s="84" t="s">
        <v>7166</v>
      </c>
      <c r="Z1814" s="81"/>
    </row>
    <row r="1815" spans="1:26" x14ac:dyDescent="0.25">
      <c r="A1815" s="66" t="s">
        <v>1257</v>
      </c>
      <c r="B1815" s="66" t="s">
        <v>1590</v>
      </c>
      <c r="C1815" s="67"/>
      <c r="D1815" s="68"/>
      <c r="E1815" s="69"/>
      <c r="F1815" s="70"/>
      <c r="G1815" s="67"/>
      <c r="H1815" s="71"/>
      <c r="I1815" s="72"/>
      <c r="J1815" s="72"/>
      <c r="K1815" s="36"/>
      <c r="L1815" s="79">
        <v>1815</v>
      </c>
      <c r="M1815" s="79"/>
      <c r="N1815" s="74"/>
      <c r="O1815" s="81" t="s">
        <v>2181</v>
      </c>
      <c r="P1815" s="83">
        <v>42919.166180555556</v>
      </c>
      <c r="Q1815" s="81" t="s">
        <v>2898</v>
      </c>
      <c r="R1815" s="85" t="s">
        <v>3342</v>
      </c>
      <c r="S1815" s="81" t="s">
        <v>3425</v>
      </c>
      <c r="T1815" s="81" t="s">
        <v>3709</v>
      </c>
      <c r="U1815" s="83">
        <v>42919.166180555556</v>
      </c>
      <c r="V1815" s="85" t="s">
        <v>5167</v>
      </c>
      <c r="W1815" s="81"/>
      <c r="X1815" s="81"/>
      <c r="Y1815" s="84" t="s">
        <v>7167</v>
      </c>
      <c r="Z1815" s="81"/>
    </row>
    <row r="1816" spans="1:26" x14ac:dyDescent="0.25">
      <c r="A1816" s="66" t="s">
        <v>1258</v>
      </c>
      <c r="B1816" s="66" t="s">
        <v>1835</v>
      </c>
      <c r="C1816" s="67"/>
      <c r="D1816" s="68"/>
      <c r="E1816" s="69"/>
      <c r="F1816" s="70"/>
      <c r="G1816" s="67"/>
      <c r="H1816" s="71"/>
      <c r="I1816" s="72"/>
      <c r="J1816" s="72"/>
      <c r="K1816" s="36"/>
      <c r="L1816" s="79">
        <v>1816</v>
      </c>
      <c r="M1816" s="79"/>
      <c r="N1816" s="74"/>
      <c r="O1816" s="81" t="s">
        <v>2181</v>
      </c>
      <c r="P1816" s="83">
        <v>42919.151319444441</v>
      </c>
      <c r="Q1816" s="81" t="s">
        <v>2407</v>
      </c>
      <c r="R1816" s="81"/>
      <c r="S1816" s="81"/>
      <c r="T1816" s="81" t="s">
        <v>3475</v>
      </c>
      <c r="U1816" s="83">
        <v>42919.151319444441</v>
      </c>
      <c r="V1816" s="85" t="s">
        <v>5168</v>
      </c>
      <c r="W1816" s="81"/>
      <c r="X1816" s="81"/>
      <c r="Y1816" s="84" t="s">
        <v>7168</v>
      </c>
      <c r="Z1816" s="81"/>
    </row>
    <row r="1817" spans="1:26" x14ac:dyDescent="0.25">
      <c r="A1817" s="66" t="s">
        <v>1259</v>
      </c>
      <c r="B1817" s="66" t="s">
        <v>1835</v>
      </c>
      <c r="C1817" s="67"/>
      <c r="D1817" s="68"/>
      <c r="E1817" s="69"/>
      <c r="F1817" s="70"/>
      <c r="G1817" s="67"/>
      <c r="H1817" s="71"/>
      <c r="I1817" s="72"/>
      <c r="J1817" s="72"/>
      <c r="K1817" s="36"/>
      <c r="L1817" s="79">
        <v>1817</v>
      </c>
      <c r="M1817" s="79"/>
      <c r="N1817" s="74"/>
      <c r="O1817" s="81" t="s">
        <v>2181</v>
      </c>
      <c r="P1817" s="83">
        <v>42919.166261574072</v>
      </c>
      <c r="Q1817" s="81" t="s">
        <v>2407</v>
      </c>
      <c r="R1817" s="81"/>
      <c r="S1817" s="81"/>
      <c r="T1817" s="81" t="s">
        <v>3475</v>
      </c>
      <c r="U1817" s="83">
        <v>42919.166261574072</v>
      </c>
      <c r="V1817" s="85" t="s">
        <v>5169</v>
      </c>
      <c r="W1817" s="81"/>
      <c r="X1817" s="81"/>
      <c r="Y1817" s="84" t="s">
        <v>7169</v>
      </c>
      <c r="Z1817" s="81"/>
    </row>
    <row r="1818" spans="1:26" x14ac:dyDescent="0.25">
      <c r="A1818" s="66" t="s">
        <v>1260</v>
      </c>
      <c r="B1818" s="66" t="s">
        <v>1664</v>
      </c>
      <c r="C1818" s="67"/>
      <c r="D1818" s="68"/>
      <c r="E1818" s="69"/>
      <c r="F1818" s="70"/>
      <c r="G1818" s="67"/>
      <c r="H1818" s="71"/>
      <c r="I1818" s="72"/>
      <c r="J1818" s="72"/>
      <c r="K1818" s="36"/>
      <c r="L1818" s="79">
        <v>1818</v>
      </c>
      <c r="M1818" s="79"/>
      <c r="N1818" s="74"/>
      <c r="O1818" s="81" t="s">
        <v>2181</v>
      </c>
      <c r="P1818" s="83">
        <v>42919.166284722225</v>
      </c>
      <c r="Q1818" s="81" t="s">
        <v>2184</v>
      </c>
      <c r="R1818" s="81"/>
      <c r="S1818" s="81"/>
      <c r="T1818" s="81" t="s">
        <v>3476</v>
      </c>
      <c r="U1818" s="83">
        <v>42919.166284722225</v>
      </c>
      <c r="V1818" s="85" t="s">
        <v>5170</v>
      </c>
      <c r="W1818" s="81"/>
      <c r="X1818" s="81"/>
      <c r="Y1818" s="84" t="s">
        <v>7170</v>
      </c>
      <c r="Z1818" s="81"/>
    </row>
    <row r="1819" spans="1:26" x14ac:dyDescent="0.25">
      <c r="A1819" s="66" t="s">
        <v>1261</v>
      </c>
      <c r="B1819" s="66" t="s">
        <v>1261</v>
      </c>
      <c r="C1819" s="67"/>
      <c r="D1819" s="68"/>
      <c r="E1819" s="69"/>
      <c r="F1819" s="70"/>
      <c r="G1819" s="67"/>
      <c r="H1819" s="71"/>
      <c r="I1819" s="72"/>
      <c r="J1819" s="72"/>
      <c r="K1819" s="36"/>
      <c r="L1819" s="79">
        <v>1819</v>
      </c>
      <c r="M1819" s="79"/>
      <c r="N1819" s="74"/>
      <c r="O1819" s="81" t="s">
        <v>179</v>
      </c>
      <c r="P1819" s="83">
        <v>42919.166319444441</v>
      </c>
      <c r="Q1819" s="81" t="s">
        <v>2899</v>
      </c>
      <c r="R1819" s="81"/>
      <c r="S1819" s="81"/>
      <c r="T1819" s="81" t="s">
        <v>3561</v>
      </c>
      <c r="U1819" s="83">
        <v>42919.166319444441</v>
      </c>
      <c r="V1819" s="85" t="s">
        <v>5171</v>
      </c>
      <c r="W1819" s="81"/>
      <c r="X1819" s="81"/>
      <c r="Y1819" s="84" t="s">
        <v>7171</v>
      </c>
      <c r="Z1819" s="81"/>
    </row>
    <row r="1820" spans="1:26" x14ac:dyDescent="0.25">
      <c r="A1820" s="66" t="s">
        <v>1262</v>
      </c>
      <c r="B1820" s="66" t="s">
        <v>1443</v>
      </c>
      <c r="C1820" s="67"/>
      <c r="D1820" s="68"/>
      <c r="E1820" s="69"/>
      <c r="F1820" s="70"/>
      <c r="G1820" s="67"/>
      <c r="H1820" s="71"/>
      <c r="I1820" s="72"/>
      <c r="J1820" s="72"/>
      <c r="K1820" s="36"/>
      <c r="L1820" s="79">
        <v>1820</v>
      </c>
      <c r="M1820" s="79"/>
      <c r="N1820" s="74"/>
      <c r="O1820" s="81" t="s">
        <v>2181</v>
      </c>
      <c r="P1820" s="83">
        <v>42919.158460648148</v>
      </c>
      <c r="Q1820" s="81" t="s">
        <v>2608</v>
      </c>
      <c r="R1820" s="81"/>
      <c r="S1820" s="81"/>
      <c r="T1820" s="81" t="s">
        <v>3609</v>
      </c>
      <c r="U1820" s="83">
        <v>42919.158460648148</v>
      </c>
      <c r="V1820" s="85" t="s">
        <v>5172</v>
      </c>
      <c r="W1820" s="81"/>
      <c r="X1820" s="81"/>
      <c r="Y1820" s="84" t="s">
        <v>7172</v>
      </c>
      <c r="Z1820" s="81"/>
    </row>
    <row r="1821" spans="1:26" x14ac:dyDescent="0.25">
      <c r="A1821" s="66" t="s">
        <v>1262</v>
      </c>
      <c r="B1821" s="66" t="s">
        <v>1652</v>
      </c>
      <c r="C1821" s="67"/>
      <c r="D1821" s="68"/>
      <c r="E1821" s="69"/>
      <c r="F1821" s="70"/>
      <c r="G1821" s="67"/>
      <c r="H1821" s="71"/>
      <c r="I1821" s="72"/>
      <c r="J1821" s="72"/>
      <c r="K1821" s="36"/>
      <c r="L1821" s="79">
        <v>1821</v>
      </c>
      <c r="M1821" s="79"/>
      <c r="N1821" s="74"/>
      <c r="O1821" s="81" t="s">
        <v>2181</v>
      </c>
      <c r="P1821" s="83">
        <v>42919.166342592594</v>
      </c>
      <c r="Q1821" s="81" t="s">
        <v>2900</v>
      </c>
      <c r="R1821" s="81"/>
      <c r="S1821" s="81"/>
      <c r="T1821" s="81" t="s">
        <v>3475</v>
      </c>
      <c r="U1821" s="83">
        <v>42919.166342592594</v>
      </c>
      <c r="V1821" s="85" t="s">
        <v>5173</v>
      </c>
      <c r="W1821" s="81"/>
      <c r="X1821" s="81"/>
      <c r="Y1821" s="84" t="s">
        <v>7173</v>
      </c>
      <c r="Z1821" s="81"/>
    </row>
    <row r="1822" spans="1:26" x14ac:dyDescent="0.25">
      <c r="A1822" s="66" t="s">
        <v>1263</v>
      </c>
      <c r="B1822" s="66" t="s">
        <v>2053</v>
      </c>
      <c r="C1822" s="67"/>
      <c r="D1822" s="68"/>
      <c r="E1822" s="69"/>
      <c r="F1822" s="70"/>
      <c r="G1822" s="67"/>
      <c r="H1822" s="71"/>
      <c r="I1822" s="72"/>
      <c r="J1822" s="72"/>
      <c r="K1822" s="36"/>
      <c r="L1822" s="79">
        <v>1822</v>
      </c>
      <c r="M1822" s="79"/>
      <c r="N1822" s="74"/>
      <c r="O1822" s="81" t="s">
        <v>2181</v>
      </c>
      <c r="P1822" s="83">
        <v>42919.166342592594</v>
      </c>
      <c r="Q1822" s="81" t="s">
        <v>2817</v>
      </c>
      <c r="R1822" s="81"/>
      <c r="S1822" s="81"/>
      <c r="T1822" s="81" t="s">
        <v>3475</v>
      </c>
      <c r="U1822" s="83">
        <v>42919.166342592594</v>
      </c>
      <c r="V1822" s="85" t="s">
        <v>5174</v>
      </c>
      <c r="W1822" s="81"/>
      <c r="X1822" s="81"/>
      <c r="Y1822" s="84" t="s">
        <v>7174</v>
      </c>
      <c r="Z1822" s="81"/>
    </row>
    <row r="1823" spans="1:26" x14ac:dyDescent="0.25">
      <c r="A1823" s="66" t="s">
        <v>1263</v>
      </c>
      <c r="B1823" s="66" t="s">
        <v>1587</v>
      </c>
      <c r="C1823" s="67"/>
      <c r="D1823" s="68"/>
      <c r="E1823" s="69"/>
      <c r="F1823" s="70"/>
      <c r="G1823" s="67"/>
      <c r="H1823" s="71"/>
      <c r="I1823" s="72"/>
      <c r="J1823" s="72"/>
      <c r="K1823" s="36"/>
      <c r="L1823" s="79">
        <v>1823</v>
      </c>
      <c r="M1823" s="79"/>
      <c r="N1823" s="74"/>
      <c r="O1823" s="81" t="s">
        <v>2181</v>
      </c>
      <c r="P1823" s="83">
        <v>42919.166342592594</v>
      </c>
      <c r="Q1823" s="81" t="s">
        <v>2817</v>
      </c>
      <c r="R1823" s="81"/>
      <c r="S1823" s="81"/>
      <c r="T1823" s="81" t="s">
        <v>3475</v>
      </c>
      <c r="U1823" s="83">
        <v>42919.166342592594</v>
      </c>
      <c r="V1823" s="85" t="s">
        <v>5174</v>
      </c>
      <c r="W1823" s="81"/>
      <c r="X1823" s="81"/>
      <c r="Y1823" s="84" t="s">
        <v>7174</v>
      </c>
      <c r="Z1823" s="81"/>
    </row>
    <row r="1824" spans="1:26" x14ac:dyDescent="0.25">
      <c r="A1824" s="66" t="s">
        <v>1264</v>
      </c>
      <c r="B1824" s="66" t="s">
        <v>1652</v>
      </c>
      <c r="C1824" s="67"/>
      <c r="D1824" s="68"/>
      <c r="E1824" s="69"/>
      <c r="F1824" s="70"/>
      <c r="G1824" s="67"/>
      <c r="H1824" s="71"/>
      <c r="I1824" s="72"/>
      <c r="J1824" s="72"/>
      <c r="K1824" s="36"/>
      <c r="L1824" s="79">
        <v>1824</v>
      </c>
      <c r="M1824" s="79"/>
      <c r="N1824" s="74"/>
      <c r="O1824" s="81" t="s">
        <v>2181</v>
      </c>
      <c r="P1824" s="83">
        <v>42919.166365740741</v>
      </c>
      <c r="Q1824" s="81" t="s">
        <v>2900</v>
      </c>
      <c r="R1824" s="81"/>
      <c r="S1824" s="81"/>
      <c r="T1824" s="81" t="s">
        <v>3475</v>
      </c>
      <c r="U1824" s="83">
        <v>42919.166365740741</v>
      </c>
      <c r="V1824" s="85" t="s">
        <v>5175</v>
      </c>
      <c r="W1824" s="81"/>
      <c r="X1824" s="81"/>
      <c r="Y1824" s="84" t="s">
        <v>7175</v>
      </c>
      <c r="Z1824" s="81"/>
    </row>
    <row r="1825" spans="1:26" x14ac:dyDescent="0.25">
      <c r="A1825" s="66" t="s">
        <v>1265</v>
      </c>
      <c r="B1825" s="66" t="s">
        <v>1698</v>
      </c>
      <c r="C1825" s="67"/>
      <c r="D1825" s="68"/>
      <c r="E1825" s="69"/>
      <c r="F1825" s="70"/>
      <c r="G1825" s="67"/>
      <c r="H1825" s="71"/>
      <c r="I1825" s="72"/>
      <c r="J1825" s="72"/>
      <c r="K1825" s="36"/>
      <c r="L1825" s="79">
        <v>1825</v>
      </c>
      <c r="M1825" s="79"/>
      <c r="N1825" s="74"/>
      <c r="O1825" s="81" t="s">
        <v>2181</v>
      </c>
      <c r="P1825" s="83">
        <v>42919.166365740741</v>
      </c>
      <c r="Q1825" s="81" t="s">
        <v>2901</v>
      </c>
      <c r="R1825" s="81"/>
      <c r="S1825" s="81"/>
      <c r="T1825" s="81" t="s">
        <v>3475</v>
      </c>
      <c r="U1825" s="83">
        <v>42919.166365740741</v>
      </c>
      <c r="V1825" s="85" t="s">
        <v>5176</v>
      </c>
      <c r="W1825" s="81"/>
      <c r="X1825" s="81"/>
      <c r="Y1825" s="84" t="s">
        <v>7176</v>
      </c>
      <c r="Z1825" s="81"/>
    </row>
    <row r="1826" spans="1:26" x14ac:dyDescent="0.25">
      <c r="A1826" s="66" t="s">
        <v>1265</v>
      </c>
      <c r="B1826" s="66" t="s">
        <v>1699</v>
      </c>
      <c r="C1826" s="67"/>
      <c r="D1826" s="68"/>
      <c r="E1826" s="69"/>
      <c r="F1826" s="70"/>
      <c r="G1826" s="67"/>
      <c r="H1826" s="71"/>
      <c r="I1826" s="72"/>
      <c r="J1826" s="72"/>
      <c r="K1826" s="36"/>
      <c r="L1826" s="79">
        <v>1826</v>
      </c>
      <c r="M1826" s="79"/>
      <c r="N1826" s="74"/>
      <c r="O1826" s="81" t="s">
        <v>2181</v>
      </c>
      <c r="P1826" s="83">
        <v>42919.166365740741</v>
      </c>
      <c r="Q1826" s="81" t="s">
        <v>2901</v>
      </c>
      <c r="R1826" s="81"/>
      <c r="S1826" s="81"/>
      <c r="T1826" s="81" t="s">
        <v>3475</v>
      </c>
      <c r="U1826" s="83">
        <v>42919.166365740741</v>
      </c>
      <c r="V1826" s="85" t="s">
        <v>5176</v>
      </c>
      <c r="W1826" s="81"/>
      <c r="X1826" s="81"/>
      <c r="Y1826" s="84" t="s">
        <v>7176</v>
      </c>
      <c r="Z1826" s="81"/>
    </row>
    <row r="1827" spans="1:26" x14ac:dyDescent="0.25">
      <c r="A1827" s="66" t="s">
        <v>1265</v>
      </c>
      <c r="B1827" s="66" t="s">
        <v>2084</v>
      </c>
      <c r="C1827" s="67"/>
      <c r="D1827" s="68"/>
      <c r="E1827" s="69"/>
      <c r="F1827" s="70"/>
      <c r="G1827" s="67"/>
      <c r="H1827" s="71"/>
      <c r="I1827" s="72"/>
      <c r="J1827" s="72"/>
      <c r="K1827" s="36"/>
      <c r="L1827" s="79">
        <v>1827</v>
      </c>
      <c r="M1827" s="79"/>
      <c r="N1827" s="74"/>
      <c r="O1827" s="81" t="s">
        <v>2181</v>
      </c>
      <c r="P1827" s="83">
        <v>42919.166365740741</v>
      </c>
      <c r="Q1827" s="81" t="s">
        <v>2901</v>
      </c>
      <c r="R1827" s="81"/>
      <c r="S1827" s="81"/>
      <c r="T1827" s="81" t="s">
        <v>3475</v>
      </c>
      <c r="U1827" s="83">
        <v>42919.166365740741</v>
      </c>
      <c r="V1827" s="85" t="s">
        <v>5176</v>
      </c>
      <c r="W1827" s="81"/>
      <c r="X1827" s="81"/>
      <c r="Y1827" s="84" t="s">
        <v>7176</v>
      </c>
      <c r="Z1827" s="81"/>
    </row>
    <row r="1828" spans="1:26" x14ac:dyDescent="0.25">
      <c r="A1828" s="66" t="s">
        <v>1266</v>
      </c>
      <c r="B1828" s="66" t="s">
        <v>1745</v>
      </c>
      <c r="C1828" s="67"/>
      <c r="D1828" s="68"/>
      <c r="E1828" s="69"/>
      <c r="F1828" s="70"/>
      <c r="G1828" s="67"/>
      <c r="H1828" s="71"/>
      <c r="I1828" s="72"/>
      <c r="J1828" s="72"/>
      <c r="K1828" s="36"/>
      <c r="L1828" s="79">
        <v>1828</v>
      </c>
      <c r="M1828" s="79"/>
      <c r="N1828" s="74"/>
      <c r="O1828" s="81" t="s">
        <v>2181</v>
      </c>
      <c r="P1828" s="83">
        <v>42919.166388888887</v>
      </c>
      <c r="Q1828" s="81" t="s">
        <v>2276</v>
      </c>
      <c r="R1828" s="81"/>
      <c r="S1828" s="81"/>
      <c r="T1828" s="81" t="s">
        <v>3518</v>
      </c>
      <c r="U1828" s="83">
        <v>42919.166388888887</v>
      </c>
      <c r="V1828" s="85" t="s">
        <v>5177</v>
      </c>
      <c r="W1828" s="81"/>
      <c r="X1828" s="81"/>
      <c r="Y1828" s="84" t="s">
        <v>7177</v>
      </c>
      <c r="Z1828" s="81"/>
    </row>
    <row r="1829" spans="1:26" x14ac:dyDescent="0.25">
      <c r="A1829" s="66" t="s">
        <v>1267</v>
      </c>
      <c r="B1829" s="66" t="s">
        <v>1602</v>
      </c>
      <c r="C1829" s="67"/>
      <c r="D1829" s="68"/>
      <c r="E1829" s="69"/>
      <c r="F1829" s="70"/>
      <c r="G1829" s="67"/>
      <c r="H1829" s="71"/>
      <c r="I1829" s="72"/>
      <c r="J1829" s="72"/>
      <c r="K1829" s="36"/>
      <c r="L1829" s="79">
        <v>1829</v>
      </c>
      <c r="M1829" s="79"/>
      <c r="N1829" s="74"/>
      <c r="O1829" s="81" t="s">
        <v>2181</v>
      </c>
      <c r="P1829" s="83">
        <v>42919.166400462964</v>
      </c>
      <c r="Q1829" s="81" t="s">
        <v>2607</v>
      </c>
      <c r="R1829" s="81"/>
      <c r="S1829" s="81"/>
      <c r="T1829" s="81" t="s">
        <v>3542</v>
      </c>
      <c r="U1829" s="83">
        <v>42919.166400462964</v>
      </c>
      <c r="V1829" s="85" t="s">
        <v>5178</v>
      </c>
      <c r="W1829" s="81"/>
      <c r="X1829" s="81"/>
      <c r="Y1829" s="84" t="s">
        <v>7178</v>
      </c>
      <c r="Z1829" s="81"/>
    </row>
    <row r="1830" spans="1:26" x14ac:dyDescent="0.25">
      <c r="A1830" s="66" t="s">
        <v>1268</v>
      </c>
      <c r="B1830" s="66" t="s">
        <v>1268</v>
      </c>
      <c r="C1830" s="67"/>
      <c r="D1830" s="68"/>
      <c r="E1830" s="69"/>
      <c r="F1830" s="70"/>
      <c r="G1830" s="67"/>
      <c r="H1830" s="71"/>
      <c r="I1830" s="72"/>
      <c r="J1830" s="72"/>
      <c r="K1830" s="36"/>
      <c r="L1830" s="79">
        <v>1830</v>
      </c>
      <c r="M1830" s="79"/>
      <c r="N1830" s="74"/>
      <c r="O1830" s="81" t="s">
        <v>179</v>
      </c>
      <c r="P1830" s="83">
        <v>42919.166446759256</v>
      </c>
      <c r="Q1830" s="81" t="s">
        <v>2902</v>
      </c>
      <c r="R1830" s="81"/>
      <c r="S1830" s="81"/>
      <c r="T1830" s="81" t="s">
        <v>3561</v>
      </c>
      <c r="U1830" s="83">
        <v>42919.166446759256</v>
      </c>
      <c r="V1830" s="85" t="s">
        <v>5179</v>
      </c>
      <c r="W1830" s="81"/>
      <c r="X1830" s="81"/>
      <c r="Y1830" s="84" t="s">
        <v>7179</v>
      </c>
      <c r="Z1830" s="81"/>
    </row>
    <row r="1831" spans="1:26" x14ac:dyDescent="0.25">
      <c r="A1831" s="66" t="s">
        <v>1269</v>
      </c>
      <c r="B1831" s="66" t="s">
        <v>1646</v>
      </c>
      <c r="C1831" s="67"/>
      <c r="D1831" s="68"/>
      <c r="E1831" s="69"/>
      <c r="F1831" s="70"/>
      <c r="G1831" s="67"/>
      <c r="H1831" s="71"/>
      <c r="I1831" s="72"/>
      <c r="J1831" s="72"/>
      <c r="K1831" s="36"/>
      <c r="L1831" s="79">
        <v>1831</v>
      </c>
      <c r="M1831" s="79"/>
      <c r="N1831" s="74"/>
      <c r="O1831" s="81" t="s">
        <v>2181</v>
      </c>
      <c r="P1831" s="83">
        <v>42919.166481481479</v>
      </c>
      <c r="Q1831" s="81" t="s">
        <v>2351</v>
      </c>
      <c r="R1831" s="81"/>
      <c r="S1831" s="81"/>
      <c r="T1831" s="81" t="s">
        <v>3496</v>
      </c>
      <c r="U1831" s="83">
        <v>42919.166481481479</v>
      </c>
      <c r="V1831" s="85" t="s">
        <v>5180</v>
      </c>
      <c r="W1831" s="81"/>
      <c r="X1831" s="81"/>
      <c r="Y1831" s="84" t="s">
        <v>7180</v>
      </c>
      <c r="Z1831" s="81"/>
    </row>
    <row r="1832" spans="1:26" x14ac:dyDescent="0.25">
      <c r="A1832" s="66" t="s">
        <v>1270</v>
      </c>
      <c r="B1832" s="66" t="s">
        <v>1504</v>
      </c>
      <c r="C1832" s="67"/>
      <c r="D1832" s="68"/>
      <c r="E1832" s="69"/>
      <c r="F1832" s="70"/>
      <c r="G1832" s="67"/>
      <c r="H1832" s="71"/>
      <c r="I1832" s="72"/>
      <c r="J1832" s="72"/>
      <c r="K1832" s="36"/>
      <c r="L1832" s="79">
        <v>1832</v>
      </c>
      <c r="M1832" s="79"/>
      <c r="N1832" s="74"/>
      <c r="O1832" s="81" t="s">
        <v>2181</v>
      </c>
      <c r="P1832" s="83">
        <v>42919.166516203702</v>
      </c>
      <c r="Q1832" s="81" t="s">
        <v>2853</v>
      </c>
      <c r="R1832" s="81"/>
      <c r="S1832" s="81"/>
      <c r="T1832" s="81" t="s">
        <v>3475</v>
      </c>
      <c r="U1832" s="83">
        <v>42919.166516203702</v>
      </c>
      <c r="V1832" s="85" t="s">
        <v>5181</v>
      </c>
      <c r="W1832" s="81"/>
      <c r="X1832" s="81"/>
      <c r="Y1832" s="84" t="s">
        <v>7181</v>
      </c>
      <c r="Z1832" s="81"/>
    </row>
    <row r="1833" spans="1:26" x14ac:dyDescent="0.25">
      <c r="A1833" s="66" t="s">
        <v>1271</v>
      </c>
      <c r="B1833" s="66" t="s">
        <v>1590</v>
      </c>
      <c r="C1833" s="67"/>
      <c r="D1833" s="68"/>
      <c r="E1833" s="69"/>
      <c r="F1833" s="70"/>
      <c r="G1833" s="67"/>
      <c r="H1833" s="71"/>
      <c r="I1833" s="72"/>
      <c r="J1833" s="72"/>
      <c r="K1833" s="36"/>
      <c r="L1833" s="79">
        <v>1833</v>
      </c>
      <c r="M1833" s="79"/>
      <c r="N1833" s="74"/>
      <c r="O1833" s="81" t="s">
        <v>2181</v>
      </c>
      <c r="P1833" s="83">
        <v>42919.166516203702</v>
      </c>
      <c r="Q1833" s="81" t="s">
        <v>2670</v>
      </c>
      <c r="R1833" s="85" t="s">
        <v>3283</v>
      </c>
      <c r="S1833" s="81" t="s">
        <v>3425</v>
      </c>
      <c r="T1833" s="81" t="s">
        <v>3475</v>
      </c>
      <c r="U1833" s="83">
        <v>42919.166516203702</v>
      </c>
      <c r="V1833" s="85" t="s">
        <v>5182</v>
      </c>
      <c r="W1833" s="81"/>
      <c r="X1833" s="81"/>
      <c r="Y1833" s="84" t="s">
        <v>7182</v>
      </c>
      <c r="Z1833" s="81"/>
    </row>
    <row r="1834" spans="1:26" x14ac:dyDescent="0.25">
      <c r="A1834" s="66" t="s">
        <v>1272</v>
      </c>
      <c r="B1834" s="66" t="s">
        <v>710</v>
      </c>
      <c r="C1834" s="67"/>
      <c r="D1834" s="68"/>
      <c r="E1834" s="69"/>
      <c r="F1834" s="70"/>
      <c r="G1834" s="67"/>
      <c r="H1834" s="71"/>
      <c r="I1834" s="72"/>
      <c r="J1834" s="72"/>
      <c r="K1834" s="36"/>
      <c r="L1834" s="79">
        <v>1834</v>
      </c>
      <c r="M1834" s="79"/>
      <c r="N1834" s="74"/>
      <c r="O1834" s="81" t="s">
        <v>2181</v>
      </c>
      <c r="P1834" s="83">
        <v>42919.166527777779</v>
      </c>
      <c r="Q1834" s="81" t="s">
        <v>2786</v>
      </c>
      <c r="R1834" s="81"/>
      <c r="S1834" s="81"/>
      <c r="T1834" s="81" t="s">
        <v>3475</v>
      </c>
      <c r="U1834" s="83">
        <v>42919.166527777779</v>
      </c>
      <c r="V1834" s="85" t="s">
        <v>5183</v>
      </c>
      <c r="W1834" s="81"/>
      <c r="X1834" s="81"/>
      <c r="Y1834" s="84" t="s">
        <v>7183</v>
      </c>
      <c r="Z1834" s="81"/>
    </row>
    <row r="1835" spans="1:26" x14ac:dyDescent="0.25">
      <c r="A1835" s="66" t="s">
        <v>1273</v>
      </c>
      <c r="B1835" s="66" t="s">
        <v>1273</v>
      </c>
      <c r="C1835" s="67"/>
      <c r="D1835" s="68"/>
      <c r="E1835" s="69"/>
      <c r="F1835" s="70"/>
      <c r="G1835" s="67"/>
      <c r="H1835" s="71"/>
      <c r="I1835" s="72"/>
      <c r="J1835" s="72"/>
      <c r="K1835" s="36"/>
      <c r="L1835" s="79">
        <v>1835</v>
      </c>
      <c r="M1835" s="79"/>
      <c r="N1835" s="74"/>
      <c r="O1835" s="81" t="s">
        <v>179</v>
      </c>
      <c r="P1835" s="83">
        <v>42919.166539351849</v>
      </c>
      <c r="Q1835" s="81" t="s">
        <v>2903</v>
      </c>
      <c r="R1835" s="81"/>
      <c r="S1835" s="81"/>
      <c r="T1835" s="81" t="s">
        <v>3475</v>
      </c>
      <c r="U1835" s="83">
        <v>42919.166539351849</v>
      </c>
      <c r="V1835" s="85" t="s">
        <v>5184</v>
      </c>
      <c r="W1835" s="81"/>
      <c r="X1835" s="81"/>
      <c r="Y1835" s="84" t="s">
        <v>7184</v>
      </c>
      <c r="Z1835" s="81"/>
    </row>
    <row r="1836" spans="1:26" x14ac:dyDescent="0.25">
      <c r="A1836" s="66" t="s">
        <v>1274</v>
      </c>
      <c r="B1836" s="66" t="s">
        <v>2085</v>
      </c>
      <c r="C1836" s="67"/>
      <c r="D1836" s="68"/>
      <c r="E1836" s="69"/>
      <c r="F1836" s="70"/>
      <c r="G1836" s="67"/>
      <c r="H1836" s="71"/>
      <c r="I1836" s="72"/>
      <c r="J1836" s="72"/>
      <c r="K1836" s="36"/>
      <c r="L1836" s="79">
        <v>1836</v>
      </c>
      <c r="M1836" s="79"/>
      <c r="N1836" s="74"/>
      <c r="O1836" s="81" t="s">
        <v>2181</v>
      </c>
      <c r="P1836" s="83">
        <v>42919.158125000002</v>
      </c>
      <c r="Q1836" s="81" t="s">
        <v>2904</v>
      </c>
      <c r="R1836" s="81"/>
      <c r="S1836" s="81"/>
      <c r="T1836" s="81" t="s">
        <v>3710</v>
      </c>
      <c r="U1836" s="83">
        <v>42919.158125000002</v>
      </c>
      <c r="V1836" s="85" t="s">
        <v>5185</v>
      </c>
      <c r="W1836" s="81"/>
      <c r="X1836" s="81"/>
      <c r="Y1836" s="84" t="s">
        <v>7185</v>
      </c>
      <c r="Z1836" s="81"/>
    </row>
    <row r="1837" spans="1:26" x14ac:dyDescent="0.25">
      <c r="A1837" s="66" t="s">
        <v>1274</v>
      </c>
      <c r="B1837" s="66" t="s">
        <v>2085</v>
      </c>
      <c r="C1837" s="67"/>
      <c r="D1837" s="68"/>
      <c r="E1837" s="69"/>
      <c r="F1837" s="70"/>
      <c r="G1837" s="67"/>
      <c r="H1837" s="71"/>
      <c r="I1837" s="72"/>
      <c r="J1837" s="72"/>
      <c r="K1837" s="36"/>
      <c r="L1837" s="79">
        <v>1837</v>
      </c>
      <c r="M1837" s="79"/>
      <c r="N1837" s="74"/>
      <c r="O1837" s="81" t="s">
        <v>2181</v>
      </c>
      <c r="P1837" s="83">
        <v>42919.158379629633</v>
      </c>
      <c r="Q1837" s="81" t="s">
        <v>2905</v>
      </c>
      <c r="R1837" s="81"/>
      <c r="S1837" s="81"/>
      <c r="T1837" s="81" t="s">
        <v>3475</v>
      </c>
      <c r="U1837" s="83">
        <v>42919.158379629633</v>
      </c>
      <c r="V1837" s="85" t="s">
        <v>5186</v>
      </c>
      <c r="W1837" s="81"/>
      <c r="X1837" s="81"/>
      <c r="Y1837" s="84" t="s">
        <v>7186</v>
      </c>
      <c r="Z1837" s="81"/>
    </row>
    <row r="1838" spans="1:26" x14ac:dyDescent="0.25">
      <c r="A1838" s="66" t="s">
        <v>1274</v>
      </c>
      <c r="B1838" s="66" t="s">
        <v>1443</v>
      </c>
      <c r="C1838" s="67"/>
      <c r="D1838" s="68"/>
      <c r="E1838" s="69"/>
      <c r="F1838" s="70"/>
      <c r="G1838" s="67"/>
      <c r="H1838" s="71"/>
      <c r="I1838" s="72"/>
      <c r="J1838" s="72"/>
      <c r="K1838" s="36"/>
      <c r="L1838" s="79">
        <v>1838</v>
      </c>
      <c r="M1838" s="79"/>
      <c r="N1838" s="74"/>
      <c r="O1838" s="81" t="s">
        <v>2181</v>
      </c>
      <c r="P1838" s="83">
        <v>42919.155844907407</v>
      </c>
      <c r="Q1838" s="81" t="s">
        <v>2608</v>
      </c>
      <c r="R1838" s="81"/>
      <c r="S1838" s="81"/>
      <c r="T1838" s="81" t="s">
        <v>3609</v>
      </c>
      <c r="U1838" s="83">
        <v>42919.155844907407</v>
      </c>
      <c r="V1838" s="85" t="s">
        <v>5187</v>
      </c>
      <c r="W1838" s="81"/>
      <c r="X1838" s="81"/>
      <c r="Y1838" s="84" t="s">
        <v>7187</v>
      </c>
      <c r="Z1838" s="81"/>
    </row>
    <row r="1839" spans="1:26" x14ac:dyDescent="0.25">
      <c r="A1839" s="66" t="s">
        <v>1274</v>
      </c>
      <c r="B1839" s="66" t="s">
        <v>1788</v>
      </c>
      <c r="C1839" s="67"/>
      <c r="D1839" s="68"/>
      <c r="E1839" s="69"/>
      <c r="F1839" s="70"/>
      <c r="G1839" s="67"/>
      <c r="H1839" s="71"/>
      <c r="I1839" s="72"/>
      <c r="J1839" s="72"/>
      <c r="K1839" s="36"/>
      <c r="L1839" s="79">
        <v>1839</v>
      </c>
      <c r="M1839" s="79"/>
      <c r="N1839" s="74"/>
      <c r="O1839" s="81" t="s">
        <v>2181</v>
      </c>
      <c r="P1839" s="83">
        <v>42919.166539351849</v>
      </c>
      <c r="Q1839" s="81" t="s">
        <v>2333</v>
      </c>
      <c r="R1839" s="81"/>
      <c r="S1839" s="81"/>
      <c r="T1839" s="81" t="s">
        <v>3482</v>
      </c>
      <c r="U1839" s="83">
        <v>42919.166539351849</v>
      </c>
      <c r="V1839" s="85" t="s">
        <v>5188</v>
      </c>
      <c r="W1839" s="81"/>
      <c r="X1839" s="81"/>
      <c r="Y1839" s="84" t="s">
        <v>7188</v>
      </c>
      <c r="Z1839" s="81"/>
    </row>
    <row r="1840" spans="1:26" x14ac:dyDescent="0.25">
      <c r="A1840" s="66" t="s">
        <v>1275</v>
      </c>
      <c r="B1840" s="66" t="s">
        <v>1275</v>
      </c>
      <c r="C1840" s="67"/>
      <c r="D1840" s="68"/>
      <c r="E1840" s="69"/>
      <c r="F1840" s="70"/>
      <c r="G1840" s="67"/>
      <c r="H1840" s="71"/>
      <c r="I1840" s="72"/>
      <c r="J1840" s="72"/>
      <c r="K1840" s="36"/>
      <c r="L1840" s="79">
        <v>1840</v>
      </c>
      <c r="M1840" s="79"/>
      <c r="N1840" s="74"/>
      <c r="O1840" s="81" t="s">
        <v>179</v>
      </c>
      <c r="P1840" s="83">
        <v>42919.166539351849</v>
      </c>
      <c r="Q1840" s="81" t="s">
        <v>2906</v>
      </c>
      <c r="R1840" s="85" t="s">
        <v>3343</v>
      </c>
      <c r="S1840" s="81" t="s">
        <v>3412</v>
      </c>
      <c r="T1840" s="81" t="s">
        <v>3711</v>
      </c>
      <c r="U1840" s="83">
        <v>42919.166539351849</v>
      </c>
      <c r="V1840" s="85" t="s">
        <v>5189</v>
      </c>
      <c r="W1840" s="81"/>
      <c r="X1840" s="81"/>
      <c r="Y1840" s="84" t="s">
        <v>7189</v>
      </c>
      <c r="Z1840" s="81"/>
    </row>
    <row r="1841" spans="1:26" x14ac:dyDescent="0.25">
      <c r="A1841" s="66" t="s">
        <v>1276</v>
      </c>
      <c r="B1841" s="66" t="s">
        <v>1806</v>
      </c>
      <c r="C1841" s="67"/>
      <c r="D1841" s="68"/>
      <c r="E1841" s="69"/>
      <c r="F1841" s="70"/>
      <c r="G1841" s="67"/>
      <c r="H1841" s="71"/>
      <c r="I1841" s="72"/>
      <c r="J1841" s="72"/>
      <c r="K1841" s="36"/>
      <c r="L1841" s="79">
        <v>1841</v>
      </c>
      <c r="M1841" s="79"/>
      <c r="N1841" s="74"/>
      <c r="O1841" s="81" t="s">
        <v>2181</v>
      </c>
      <c r="P1841" s="83">
        <v>42919.152650462966</v>
      </c>
      <c r="Q1841" s="81" t="s">
        <v>2369</v>
      </c>
      <c r="R1841" s="81"/>
      <c r="S1841" s="81"/>
      <c r="T1841" s="81" t="s">
        <v>3475</v>
      </c>
      <c r="U1841" s="83">
        <v>42919.152650462966</v>
      </c>
      <c r="V1841" s="85" t="s">
        <v>5190</v>
      </c>
      <c r="W1841" s="81"/>
      <c r="X1841" s="81"/>
      <c r="Y1841" s="84" t="s">
        <v>7190</v>
      </c>
      <c r="Z1841" s="81"/>
    </row>
    <row r="1842" spans="1:26" x14ac:dyDescent="0.25">
      <c r="A1842" s="66" t="s">
        <v>1276</v>
      </c>
      <c r="B1842" s="66" t="s">
        <v>2041</v>
      </c>
      <c r="C1842" s="67"/>
      <c r="D1842" s="68"/>
      <c r="E1842" s="69"/>
      <c r="F1842" s="70"/>
      <c r="G1842" s="67"/>
      <c r="H1842" s="71"/>
      <c r="I1842" s="72"/>
      <c r="J1842" s="72"/>
      <c r="K1842" s="36"/>
      <c r="L1842" s="79">
        <v>1842</v>
      </c>
      <c r="M1842" s="79"/>
      <c r="N1842" s="74"/>
      <c r="O1842" s="81" t="s">
        <v>2181</v>
      </c>
      <c r="P1842" s="83">
        <v>42919.166550925926</v>
      </c>
      <c r="Q1842" s="81" t="s">
        <v>2775</v>
      </c>
      <c r="R1842" s="81"/>
      <c r="S1842" s="81"/>
      <c r="T1842" s="81" t="s">
        <v>3475</v>
      </c>
      <c r="U1842" s="83">
        <v>42919.166550925926</v>
      </c>
      <c r="V1842" s="85" t="s">
        <v>5191</v>
      </c>
      <c r="W1842" s="81"/>
      <c r="X1842" s="81"/>
      <c r="Y1842" s="84" t="s">
        <v>7191</v>
      </c>
      <c r="Z1842" s="81"/>
    </row>
    <row r="1843" spans="1:26" x14ac:dyDescent="0.25">
      <c r="A1843" s="66" t="s">
        <v>1277</v>
      </c>
      <c r="B1843" s="66" t="s">
        <v>1723</v>
      </c>
      <c r="C1843" s="67"/>
      <c r="D1843" s="68"/>
      <c r="E1843" s="69"/>
      <c r="F1843" s="70"/>
      <c r="G1843" s="67"/>
      <c r="H1843" s="71"/>
      <c r="I1843" s="72"/>
      <c r="J1843" s="72"/>
      <c r="K1843" s="36"/>
      <c r="L1843" s="79">
        <v>1843</v>
      </c>
      <c r="M1843" s="79"/>
      <c r="N1843" s="74"/>
      <c r="O1843" s="81" t="s">
        <v>2181</v>
      </c>
      <c r="P1843" s="83">
        <v>42919.166562500002</v>
      </c>
      <c r="Q1843" s="81" t="s">
        <v>2251</v>
      </c>
      <c r="R1843" s="85" t="s">
        <v>3190</v>
      </c>
      <c r="S1843" s="81" t="s">
        <v>3414</v>
      </c>
      <c r="T1843" s="81" t="s">
        <v>3508</v>
      </c>
      <c r="U1843" s="83">
        <v>42919.166562500002</v>
      </c>
      <c r="V1843" s="85" t="s">
        <v>5192</v>
      </c>
      <c r="W1843" s="81"/>
      <c r="X1843" s="81"/>
      <c r="Y1843" s="84" t="s">
        <v>7192</v>
      </c>
      <c r="Z1843" s="81"/>
    </row>
    <row r="1844" spans="1:26" x14ac:dyDescent="0.25">
      <c r="A1844" s="66" t="s">
        <v>1277</v>
      </c>
      <c r="B1844" s="66" t="s">
        <v>1761</v>
      </c>
      <c r="C1844" s="67"/>
      <c r="D1844" s="68"/>
      <c r="E1844" s="69"/>
      <c r="F1844" s="70"/>
      <c r="G1844" s="67"/>
      <c r="H1844" s="71"/>
      <c r="I1844" s="72"/>
      <c r="J1844" s="72"/>
      <c r="K1844" s="36"/>
      <c r="L1844" s="79">
        <v>1844</v>
      </c>
      <c r="M1844" s="79"/>
      <c r="N1844" s="74"/>
      <c r="O1844" s="81" t="s">
        <v>2181</v>
      </c>
      <c r="P1844" s="83">
        <v>42919.166562500002</v>
      </c>
      <c r="Q1844" s="81" t="s">
        <v>2415</v>
      </c>
      <c r="R1844" s="81"/>
      <c r="S1844" s="81"/>
      <c r="T1844" s="81" t="s">
        <v>3475</v>
      </c>
      <c r="U1844" s="83">
        <v>42919.166562500002</v>
      </c>
      <c r="V1844" s="85" t="s">
        <v>5193</v>
      </c>
      <c r="W1844" s="81"/>
      <c r="X1844" s="81"/>
      <c r="Y1844" s="84" t="s">
        <v>7193</v>
      </c>
      <c r="Z1844" s="81"/>
    </row>
    <row r="1845" spans="1:26" x14ac:dyDescent="0.25">
      <c r="A1845" s="66" t="s">
        <v>1277</v>
      </c>
      <c r="B1845" s="66" t="s">
        <v>1723</v>
      </c>
      <c r="C1845" s="67"/>
      <c r="D1845" s="68"/>
      <c r="E1845" s="69"/>
      <c r="F1845" s="70"/>
      <c r="G1845" s="67"/>
      <c r="H1845" s="71"/>
      <c r="I1845" s="72"/>
      <c r="J1845" s="72"/>
      <c r="K1845" s="36"/>
      <c r="L1845" s="79">
        <v>1845</v>
      </c>
      <c r="M1845" s="79"/>
      <c r="N1845" s="74"/>
      <c r="O1845" s="81" t="s">
        <v>2181</v>
      </c>
      <c r="P1845" s="83">
        <v>42919.166562500002</v>
      </c>
      <c r="Q1845" s="81" t="s">
        <v>2415</v>
      </c>
      <c r="R1845" s="81"/>
      <c r="S1845" s="81"/>
      <c r="T1845" s="81" t="s">
        <v>3475</v>
      </c>
      <c r="U1845" s="83">
        <v>42919.166562500002</v>
      </c>
      <c r="V1845" s="85" t="s">
        <v>5193</v>
      </c>
      <c r="W1845" s="81"/>
      <c r="X1845" s="81"/>
      <c r="Y1845" s="84" t="s">
        <v>7193</v>
      </c>
      <c r="Z1845" s="81"/>
    </row>
    <row r="1846" spans="1:26" x14ac:dyDescent="0.25">
      <c r="A1846" s="66" t="s">
        <v>1278</v>
      </c>
      <c r="B1846" s="66" t="s">
        <v>1278</v>
      </c>
      <c r="C1846" s="67"/>
      <c r="D1846" s="68"/>
      <c r="E1846" s="69"/>
      <c r="F1846" s="70"/>
      <c r="G1846" s="67"/>
      <c r="H1846" s="71"/>
      <c r="I1846" s="72"/>
      <c r="J1846" s="72"/>
      <c r="K1846" s="36"/>
      <c r="L1846" s="79">
        <v>1846</v>
      </c>
      <c r="M1846" s="79"/>
      <c r="N1846" s="74"/>
      <c r="O1846" s="81" t="s">
        <v>179</v>
      </c>
      <c r="P1846" s="83">
        <v>42919.166585648149</v>
      </c>
      <c r="Q1846" s="81" t="s">
        <v>2907</v>
      </c>
      <c r="R1846" s="85" t="s">
        <v>3344</v>
      </c>
      <c r="S1846" s="81" t="s">
        <v>3410</v>
      </c>
      <c r="T1846" s="81" t="s">
        <v>3475</v>
      </c>
      <c r="U1846" s="83">
        <v>42919.166585648149</v>
      </c>
      <c r="V1846" s="85" t="s">
        <v>5194</v>
      </c>
      <c r="W1846" s="81"/>
      <c r="X1846" s="81"/>
      <c r="Y1846" s="84" t="s">
        <v>7194</v>
      </c>
      <c r="Z1846" s="81"/>
    </row>
    <row r="1847" spans="1:26" x14ac:dyDescent="0.25">
      <c r="A1847" s="66" t="s">
        <v>1279</v>
      </c>
      <c r="B1847" s="66" t="s">
        <v>1279</v>
      </c>
      <c r="C1847" s="67"/>
      <c r="D1847" s="68"/>
      <c r="E1847" s="69"/>
      <c r="F1847" s="70"/>
      <c r="G1847" s="67"/>
      <c r="H1847" s="71"/>
      <c r="I1847" s="72"/>
      <c r="J1847" s="72"/>
      <c r="K1847" s="36"/>
      <c r="L1847" s="79">
        <v>1847</v>
      </c>
      <c r="M1847" s="79"/>
      <c r="N1847" s="74"/>
      <c r="O1847" s="81" t="s">
        <v>179</v>
      </c>
      <c r="P1847" s="83">
        <v>42919.166631944441</v>
      </c>
      <c r="Q1847" s="81" t="s">
        <v>2908</v>
      </c>
      <c r="R1847" s="81" t="s">
        <v>3345</v>
      </c>
      <c r="S1847" s="81" t="s">
        <v>3463</v>
      </c>
      <c r="T1847" s="81" t="s">
        <v>3712</v>
      </c>
      <c r="U1847" s="83">
        <v>42919.166631944441</v>
      </c>
      <c r="V1847" s="85" t="s">
        <v>5195</v>
      </c>
      <c r="W1847" s="81"/>
      <c r="X1847" s="81"/>
      <c r="Y1847" s="84" t="s">
        <v>7195</v>
      </c>
      <c r="Z1847" s="81"/>
    </row>
    <row r="1848" spans="1:26" x14ac:dyDescent="0.25">
      <c r="A1848" s="66" t="s">
        <v>1280</v>
      </c>
      <c r="B1848" s="66" t="s">
        <v>2086</v>
      </c>
      <c r="C1848" s="67"/>
      <c r="D1848" s="68"/>
      <c r="E1848" s="69"/>
      <c r="F1848" s="70"/>
      <c r="G1848" s="67"/>
      <c r="H1848" s="71"/>
      <c r="I1848" s="72"/>
      <c r="J1848" s="72"/>
      <c r="K1848" s="36"/>
      <c r="L1848" s="79">
        <v>1848</v>
      </c>
      <c r="M1848" s="79"/>
      <c r="N1848" s="74"/>
      <c r="O1848" s="81" t="s">
        <v>2181</v>
      </c>
      <c r="P1848" s="83">
        <v>42919.164664351854</v>
      </c>
      <c r="Q1848" s="81" t="s">
        <v>2909</v>
      </c>
      <c r="R1848" s="85" t="s">
        <v>3346</v>
      </c>
      <c r="S1848" s="81" t="s">
        <v>3412</v>
      </c>
      <c r="T1848" s="81" t="s">
        <v>3713</v>
      </c>
      <c r="U1848" s="83">
        <v>42919.164664351854</v>
      </c>
      <c r="V1848" s="85" t="s">
        <v>5196</v>
      </c>
      <c r="W1848" s="81"/>
      <c r="X1848" s="81"/>
      <c r="Y1848" s="84" t="s">
        <v>7196</v>
      </c>
      <c r="Z1848" s="81"/>
    </row>
    <row r="1849" spans="1:26" x14ac:dyDescent="0.25">
      <c r="A1849" s="66" t="s">
        <v>1281</v>
      </c>
      <c r="B1849" s="66" t="s">
        <v>2087</v>
      </c>
      <c r="C1849" s="67"/>
      <c r="D1849" s="68"/>
      <c r="E1849" s="69"/>
      <c r="F1849" s="70"/>
      <c r="G1849" s="67"/>
      <c r="H1849" s="71"/>
      <c r="I1849" s="72"/>
      <c r="J1849" s="72"/>
      <c r="K1849" s="36"/>
      <c r="L1849" s="79">
        <v>1849</v>
      </c>
      <c r="M1849" s="79"/>
      <c r="N1849" s="74"/>
      <c r="O1849" s="81" t="s">
        <v>2181</v>
      </c>
      <c r="P1849" s="83">
        <v>42919.166666666664</v>
      </c>
      <c r="Q1849" s="81" t="s">
        <v>2910</v>
      </c>
      <c r="R1849" s="81"/>
      <c r="S1849" s="81"/>
      <c r="T1849" s="81" t="s">
        <v>3714</v>
      </c>
      <c r="U1849" s="83">
        <v>42919.166666666664</v>
      </c>
      <c r="V1849" s="85" t="s">
        <v>5197</v>
      </c>
      <c r="W1849" s="81"/>
      <c r="X1849" s="81"/>
      <c r="Y1849" s="84" t="s">
        <v>7197</v>
      </c>
      <c r="Z1849" s="81"/>
    </row>
    <row r="1850" spans="1:26" x14ac:dyDescent="0.25">
      <c r="A1850" s="66" t="s">
        <v>1282</v>
      </c>
      <c r="B1850" s="66" t="s">
        <v>1282</v>
      </c>
      <c r="C1850" s="67"/>
      <c r="D1850" s="68"/>
      <c r="E1850" s="69"/>
      <c r="F1850" s="70"/>
      <c r="G1850" s="67"/>
      <c r="H1850" s="71"/>
      <c r="I1850" s="72"/>
      <c r="J1850" s="72"/>
      <c r="K1850" s="36"/>
      <c r="L1850" s="79">
        <v>1850</v>
      </c>
      <c r="M1850" s="79"/>
      <c r="N1850" s="74"/>
      <c r="O1850" s="81" t="s">
        <v>179</v>
      </c>
      <c r="P1850" s="83">
        <v>42919.166701388887</v>
      </c>
      <c r="Q1850" s="81" t="s">
        <v>2911</v>
      </c>
      <c r="R1850" s="81"/>
      <c r="S1850" s="81"/>
      <c r="T1850" s="81" t="s">
        <v>3715</v>
      </c>
      <c r="U1850" s="83">
        <v>42919.166701388887</v>
      </c>
      <c r="V1850" s="85" t="s">
        <v>5198</v>
      </c>
      <c r="W1850" s="81"/>
      <c r="X1850" s="81"/>
      <c r="Y1850" s="84" t="s">
        <v>7198</v>
      </c>
      <c r="Z1850" s="81"/>
    </row>
    <row r="1851" spans="1:26" x14ac:dyDescent="0.25">
      <c r="A1851" s="66" t="s">
        <v>1283</v>
      </c>
      <c r="B1851" s="66" t="s">
        <v>1664</v>
      </c>
      <c r="C1851" s="67"/>
      <c r="D1851" s="68"/>
      <c r="E1851" s="69"/>
      <c r="F1851" s="70"/>
      <c r="G1851" s="67"/>
      <c r="H1851" s="71"/>
      <c r="I1851" s="72"/>
      <c r="J1851" s="72"/>
      <c r="K1851" s="36"/>
      <c r="L1851" s="79">
        <v>1851</v>
      </c>
      <c r="M1851" s="79"/>
      <c r="N1851" s="74"/>
      <c r="O1851" s="81" t="s">
        <v>2181</v>
      </c>
      <c r="P1851" s="83">
        <v>42919.154641203706</v>
      </c>
      <c r="Q1851" s="81" t="s">
        <v>2184</v>
      </c>
      <c r="R1851" s="81"/>
      <c r="S1851" s="81"/>
      <c r="T1851" s="81" t="s">
        <v>3476</v>
      </c>
      <c r="U1851" s="83">
        <v>42919.154641203706</v>
      </c>
      <c r="V1851" s="85" t="s">
        <v>5199</v>
      </c>
      <c r="W1851" s="81"/>
      <c r="X1851" s="81"/>
      <c r="Y1851" s="84" t="s">
        <v>7199</v>
      </c>
      <c r="Z1851" s="81"/>
    </row>
    <row r="1852" spans="1:26" x14ac:dyDescent="0.25">
      <c r="A1852" s="66" t="s">
        <v>1283</v>
      </c>
      <c r="B1852" s="66" t="s">
        <v>1672</v>
      </c>
      <c r="C1852" s="67"/>
      <c r="D1852" s="68"/>
      <c r="E1852" s="69"/>
      <c r="F1852" s="70"/>
      <c r="G1852" s="67"/>
      <c r="H1852" s="71"/>
      <c r="I1852" s="72"/>
      <c r="J1852" s="72"/>
      <c r="K1852" s="36"/>
      <c r="L1852" s="79">
        <v>1852</v>
      </c>
      <c r="M1852" s="79"/>
      <c r="N1852" s="74"/>
      <c r="O1852" s="81" t="s">
        <v>2181</v>
      </c>
      <c r="P1852" s="83">
        <v>42919.156099537038</v>
      </c>
      <c r="Q1852" s="81" t="s">
        <v>2194</v>
      </c>
      <c r="R1852" s="81"/>
      <c r="S1852" s="81"/>
      <c r="T1852" s="81" t="s">
        <v>3482</v>
      </c>
      <c r="U1852" s="83">
        <v>42919.156099537038</v>
      </c>
      <c r="V1852" s="85" t="s">
        <v>5200</v>
      </c>
      <c r="W1852" s="81"/>
      <c r="X1852" s="81"/>
      <c r="Y1852" s="84" t="s">
        <v>7200</v>
      </c>
      <c r="Z1852" s="81"/>
    </row>
    <row r="1853" spans="1:26" x14ac:dyDescent="0.25">
      <c r="A1853" s="66" t="s">
        <v>1284</v>
      </c>
      <c r="B1853" s="66" t="s">
        <v>1283</v>
      </c>
      <c r="C1853" s="67"/>
      <c r="D1853" s="68"/>
      <c r="E1853" s="69"/>
      <c r="F1853" s="70"/>
      <c r="G1853" s="67"/>
      <c r="H1853" s="71"/>
      <c r="I1853" s="72"/>
      <c r="J1853" s="72"/>
      <c r="K1853" s="36"/>
      <c r="L1853" s="79">
        <v>1853</v>
      </c>
      <c r="M1853" s="79"/>
      <c r="N1853" s="74"/>
      <c r="O1853" s="81" t="s">
        <v>2182</v>
      </c>
      <c r="P1853" s="83">
        <v>42919.16673611111</v>
      </c>
      <c r="Q1853" s="81" t="s">
        <v>2912</v>
      </c>
      <c r="R1853" s="81"/>
      <c r="S1853" s="81"/>
      <c r="T1853" s="81" t="s">
        <v>3475</v>
      </c>
      <c r="U1853" s="83">
        <v>42919.16673611111</v>
      </c>
      <c r="V1853" s="85" t="s">
        <v>5201</v>
      </c>
      <c r="W1853" s="81"/>
      <c r="X1853" s="81"/>
      <c r="Y1853" s="84" t="s">
        <v>7201</v>
      </c>
      <c r="Z1853" s="84" t="s">
        <v>7817</v>
      </c>
    </row>
    <row r="1854" spans="1:26" x14ac:dyDescent="0.25">
      <c r="A1854" s="66" t="s">
        <v>1285</v>
      </c>
      <c r="B1854" s="66" t="s">
        <v>1569</v>
      </c>
      <c r="C1854" s="67"/>
      <c r="D1854" s="68"/>
      <c r="E1854" s="69"/>
      <c r="F1854" s="70"/>
      <c r="G1854" s="67"/>
      <c r="H1854" s="71"/>
      <c r="I1854" s="72"/>
      <c r="J1854" s="72"/>
      <c r="K1854" s="36"/>
      <c r="L1854" s="79">
        <v>1854</v>
      </c>
      <c r="M1854" s="79"/>
      <c r="N1854" s="74"/>
      <c r="O1854" s="81" t="s">
        <v>2181</v>
      </c>
      <c r="P1854" s="83">
        <v>42919.16678240741</v>
      </c>
      <c r="Q1854" s="81" t="s">
        <v>2593</v>
      </c>
      <c r="R1854" s="81"/>
      <c r="S1854" s="81"/>
      <c r="T1854" s="81" t="s">
        <v>3475</v>
      </c>
      <c r="U1854" s="83">
        <v>42919.16678240741</v>
      </c>
      <c r="V1854" s="85" t="s">
        <v>5202</v>
      </c>
      <c r="W1854" s="81"/>
      <c r="X1854" s="81"/>
      <c r="Y1854" s="84" t="s">
        <v>7202</v>
      </c>
      <c r="Z1854" s="81"/>
    </row>
    <row r="1855" spans="1:26" x14ac:dyDescent="0.25">
      <c r="A1855" s="66" t="s">
        <v>1286</v>
      </c>
      <c r="B1855" s="66" t="s">
        <v>1286</v>
      </c>
      <c r="C1855" s="67"/>
      <c r="D1855" s="68"/>
      <c r="E1855" s="69"/>
      <c r="F1855" s="70"/>
      <c r="G1855" s="67"/>
      <c r="H1855" s="71"/>
      <c r="I1855" s="72"/>
      <c r="J1855" s="72"/>
      <c r="K1855" s="36"/>
      <c r="L1855" s="79">
        <v>1855</v>
      </c>
      <c r="M1855" s="79"/>
      <c r="N1855" s="74"/>
      <c r="O1855" s="81" t="s">
        <v>179</v>
      </c>
      <c r="P1855" s="83">
        <v>42919.16678240741</v>
      </c>
      <c r="Q1855" s="81" t="s">
        <v>2913</v>
      </c>
      <c r="R1855" s="81"/>
      <c r="S1855" s="81"/>
      <c r="T1855" s="81" t="s">
        <v>3475</v>
      </c>
      <c r="U1855" s="83">
        <v>42919.16678240741</v>
      </c>
      <c r="V1855" s="85" t="s">
        <v>5203</v>
      </c>
      <c r="W1855" s="81"/>
      <c r="X1855" s="81"/>
      <c r="Y1855" s="84" t="s">
        <v>7203</v>
      </c>
      <c r="Z1855" s="81"/>
    </row>
    <row r="1856" spans="1:26" x14ac:dyDescent="0.25">
      <c r="A1856" s="66" t="s">
        <v>1287</v>
      </c>
      <c r="B1856" s="66" t="s">
        <v>1672</v>
      </c>
      <c r="C1856" s="67"/>
      <c r="D1856" s="68"/>
      <c r="E1856" s="69"/>
      <c r="F1856" s="70"/>
      <c r="G1856" s="67"/>
      <c r="H1856" s="71"/>
      <c r="I1856" s="72"/>
      <c r="J1856" s="72"/>
      <c r="K1856" s="36"/>
      <c r="L1856" s="79">
        <v>1856</v>
      </c>
      <c r="M1856" s="79"/>
      <c r="N1856" s="74"/>
      <c r="O1856" s="81" t="s">
        <v>2181</v>
      </c>
      <c r="P1856" s="83">
        <v>42919.166875000003</v>
      </c>
      <c r="Q1856" s="81" t="s">
        <v>2194</v>
      </c>
      <c r="R1856" s="81"/>
      <c r="S1856" s="81"/>
      <c r="T1856" s="81" t="s">
        <v>3482</v>
      </c>
      <c r="U1856" s="83">
        <v>42919.166875000003</v>
      </c>
      <c r="V1856" s="85" t="s">
        <v>5204</v>
      </c>
      <c r="W1856" s="81"/>
      <c r="X1856" s="81"/>
      <c r="Y1856" s="84" t="s">
        <v>7204</v>
      </c>
      <c r="Z1856" s="81"/>
    </row>
    <row r="1857" spans="1:26" x14ac:dyDescent="0.25">
      <c r="A1857" s="66" t="s">
        <v>1288</v>
      </c>
      <c r="B1857" s="66" t="s">
        <v>1682</v>
      </c>
      <c r="C1857" s="67"/>
      <c r="D1857" s="68"/>
      <c r="E1857" s="69"/>
      <c r="F1857" s="70"/>
      <c r="G1857" s="67"/>
      <c r="H1857" s="71"/>
      <c r="I1857" s="72"/>
      <c r="J1857" s="72"/>
      <c r="K1857" s="36"/>
      <c r="L1857" s="79">
        <v>1857</v>
      </c>
      <c r="M1857" s="79"/>
      <c r="N1857" s="74"/>
      <c r="O1857" s="81" t="s">
        <v>2181</v>
      </c>
      <c r="P1857" s="83">
        <v>42919.15519675926</v>
      </c>
      <c r="Q1857" s="81" t="s">
        <v>2205</v>
      </c>
      <c r="R1857" s="85" t="s">
        <v>3182</v>
      </c>
      <c r="S1857" s="81" t="s">
        <v>3411</v>
      </c>
      <c r="T1857" s="81" t="s">
        <v>3475</v>
      </c>
      <c r="U1857" s="83">
        <v>42919.15519675926</v>
      </c>
      <c r="V1857" s="85" t="s">
        <v>5205</v>
      </c>
      <c r="W1857" s="81"/>
      <c r="X1857" s="81"/>
      <c r="Y1857" s="84" t="s">
        <v>7205</v>
      </c>
      <c r="Z1857" s="81"/>
    </row>
    <row r="1858" spans="1:26" x14ac:dyDescent="0.25">
      <c r="A1858" s="66" t="s">
        <v>1288</v>
      </c>
      <c r="B1858" s="66" t="s">
        <v>1613</v>
      </c>
      <c r="C1858" s="67"/>
      <c r="D1858" s="68"/>
      <c r="E1858" s="69"/>
      <c r="F1858" s="70"/>
      <c r="G1858" s="67"/>
      <c r="H1858" s="71"/>
      <c r="I1858" s="72"/>
      <c r="J1858" s="72"/>
      <c r="K1858" s="36"/>
      <c r="L1858" s="79">
        <v>1858</v>
      </c>
      <c r="M1858" s="79"/>
      <c r="N1858" s="74"/>
      <c r="O1858" s="81" t="s">
        <v>2181</v>
      </c>
      <c r="P1858" s="83">
        <v>42919.164687500001</v>
      </c>
      <c r="Q1858" s="81" t="s">
        <v>2753</v>
      </c>
      <c r="R1858" s="81"/>
      <c r="S1858" s="81"/>
      <c r="T1858" s="81" t="s">
        <v>3475</v>
      </c>
      <c r="U1858" s="83">
        <v>42919.164687500001</v>
      </c>
      <c r="V1858" s="85" t="s">
        <v>5206</v>
      </c>
      <c r="W1858" s="81"/>
      <c r="X1858" s="81"/>
      <c r="Y1858" s="84" t="s">
        <v>7206</v>
      </c>
      <c r="Z1858" s="81"/>
    </row>
    <row r="1859" spans="1:26" x14ac:dyDescent="0.25">
      <c r="A1859" s="66" t="s">
        <v>1288</v>
      </c>
      <c r="B1859" s="66" t="s">
        <v>1632</v>
      </c>
      <c r="C1859" s="67"/>
      <c r="D1859" s="68"/>
      <c r="E1859" s="69"/>
      <c r="F1859" s="70"/>
      <c r="G1859" s="67"/>
      <c r="H1859" s="71"/>
      <c r="I1859" s="72"/>
      <c r="J1859" s="72"/>
      <c r="K1859" s="36"/>
      <c r="L1859" s="79">
        <v>1859</v>
      </c>
      <c r="M1859" s="79"/>
      <c r="N1859" s="74"/>
      <c r="O1859" s="81" t="s">
        <v>2181</v>
      </c>
      <c r="P1859" s="83">
        <v>42919.166886574072</v>
      </c>
      <c r="Q1859" s="81" t="s">
        <v>2652</v>
      </c>
      <c r="R1859" s="85" t="s">
        <v>3276</v>
      </c>
      <c r="S1859" s="81" t="s">
        <v>3437</v>
      </c>
      <c r="T1859" s="81" t="s">
        <v>3630</v>
      </c>
      <c r="U1859" s="83">
        <v>42919.166886574072</v>
      </c>
      <c r="V1859" s="85" t="s">
        <v>5207</v>
      </c>
      <c r="W1859" s="81"/>
      <c r="X1859" s="81"/>
      <c r="Y1859" s="84" t="s">
        <v>7207</v>
      </c>
      <c r="Z1859" s="81"/>
    </row>
    <row r="1860" spans="1:26" x14ac:dyDescent="0.25">
      <c r="A1860" s="66" t="s">
        <v>1289</v>
      </c>
      <c r="B1860" s="66" t="s">
        <v>1443</v>
      </c>
      <c r="C1860" s="67"/>
      <c r="D1860" s="68"/>
      <c r="E1860" s="69"/>
      <c r="F1860" s="70"/>
      <c r="G1860" s="67"/>
      <c r="H1860" s="71"/>
      <c r="I1860" s="72"/>
      <c r="J1860" s="72"/>
      <c r="K1860" s="36"/>
      <c r="L1860" s="79">
        <v>1860</v>
      </c>
      <c r="M1860" s="79"/>
      <c r="N1860" s="74"/>
      <c r="O1860" s="81" t="s">
        <v>2181</v>
      </c>
      <c r="P1860" s="83">
        <v>42919.166898148149</v>
      </c>
      <c r="Q1860" s="81" t="s">
        <v>2608</v>
      </c>
      <c r="R1860" s="81"/>
      <c r="S1860" s="81"/>
      <c r="T1860" s="81" t="s">
        <v>3609</v>
      </c>
      <c r="U1860" s="83">
        <v>42919.166898148149</v>
      </c>
      <c r="V1860" s="85" t="s">
        <v>5208</v>
      </c>
      <c r="W1860" s="81"/>
      <c r="X1860" s="81"/>
      <c r="Y1860" s="84" t="s">
        <v>7208</v>
      </c>
      <c r="Z1860" s="81"/>
    </row>
    <row r="1861" spans="1:26" x14ac:dyDescent="0.25">
      <c r="A1861" s="66" t="s">
        <v>1290</v>
      </c>
      <c r="B1861" s="66" t="s">
        <v>1642</v>
      </c>
      <c r="C1861" s="67"/>
      <c r="D1861" s="68"/>
      <c r="E1861" s="69"/>
      <c r="F1861" s="70"/>
      <c r="G1861" s="67"/>
      <c r="H1861" s="71"/>
      <c r="I1861" s="72"/>
      <c r="J1861" s="72"/>
      <c r="K1861" s="36"/>
      <c r="L1861" s="79">
        <v>1861</v>
      </c>
      <c r="M1861" s="79"/>
      <c r="N1861" s="74"/>
      <c r="O1861" s="81" t="s">
        <v>2181</v>
      </c>
      <c r="P1861" s="83">
        <v>42919.166898148149</v>
      </c>
      <c r="Q1861" s="81" t="s">
        <v>2914</v>
      </c>
      <c r="R1861" s="81"/>
      <c r="S1861" s="81"/>
      <c r="T1861" s="81" t="s">
        <v>3604</v>
      </c>
      <c r="U1861" s="83">
        <v>42919.166898148149</v>
      </c>
      <c r="V1861" s="85" t="s">
        <v>5209</v>
      </c>
      <c r="W1861" s="81"/>
      <c r="X1861" s="81"/>
      <c r="Y1861" s="84" t="s">
        <v>7209</v>
      </c>
      <c r="Z1861" s="81"/>
    </row>
    <row r="1862" spans="1:26" x14ac:dyDescent="0.25">
      <c r="A1862" s="66" t="s">
        <v>1291</v>
      </c>
      <c r="B1862" s="66" t="s">
        <v>1584</v>
      </c>
      <c r="C1862" s="67"/>
      <c r="D1862" s="68"/>
      <c r="E1862" s="69"/>
      <c r="F1862" s="70"/>
      <c r="G1862" s="67"/>
      <c r="H1862" s="71"/>
      <c r="I1862" s="72"/>
      <c r="J1862" s="72"/>
      <c r="K1862" s="36"/>
      <c r="L1862" s="79">
        <v>1862</v>
      </c>
      <c r="M1862" s="79"/>
      <c r="N1862" s="74"/>
      <c r="O1862" s="81" t="s">
        <v>2181</v>
      </c>
      <c r="P1862" s="83">
        <v>42919.161296296297</v>
      </c>
      <c r="Q1862" s="81" t="s">
        <v>2915</v>
      </c>
      <c r="R1862" s="81"/>
      <c r="S1862" s="81"/>
      <c r="T1862" s="81" t="s">
        <v>3716</v>
      </c>
      <c r="U1862" s="83">
        <v>42919.161296296297</v>
      </c>
      <c r="V1862" s="85" t="s">
        <v>5210</v>
      </c>
      <c r="W1862" s="81"/>
      <c r="X1862" s="81"/>
      <c r="Y1862" s="84" t="s">
        <v>7210</v>
      </c>
      <c r="Z1862" s="81"/>
    </row>
    <row r="1863" spans="1:26" x14ac:dyDescent="0.25">
      <c r="A1863" s="66" t="s">
        <v>1291</v>
      </c>
      <c r="B1863" s="66" t="s">
        <v>1584</v>
      </c>
      <c r="C1863" s="67"/>
      <c r="D1863" s="68"/>
      <c r="E1863" s="69"/>
      <c r="F1863" s="70"/>
      <c r="G1863" s="67"/>
      <c r="H1863" s="71"/>
      <c r="I1863" s="72"/>
      <c r="J1863" s="72"/>
      <c r="K1863" s="36"/>
      <c r="L1863" s="79">
        <v>1863</v>
      </c>
      <c r="M1863" s="79"/>
      <c r="N1863" s="74"/>
      <c r="O1863" s="81" t="s">
        <v>2181</v>
      </c>
      <c r="P1863" s="83">
        <v>42919.166909722226</v>
      </c>
      <c r="Q1863" s="81" t="s">
        <v>2916</v>
      </c>
      <c r="R1863" s="81"/>
      <c r="S1863" s="81"/>
      <c r="T1863" s="81" t="s">
        <v>3544</v>
      </c>
      <c r="U1863" s="83">
        <v>42919.166909722226</v>
      </c>
      <c r="V1863" s="85" t="s">
        <v>5211</v>
      </c>
      <c r="W1863" s="81"/>
      <c r="X1863" s="81"/>
      <c r="Y1863" s="84" t="s">
        <v>7211</v>
      </c>
      <c r="Z1863" s="81"/>
    </row>
    <row r="1864" spans="1:26" x14ac:dyDescent="0.25">
      <c r="A1864" s="66" t="s">
        <v>1292</v>
      </c>
      <c r="B1864" s="66" t="s">
        <v>2088</v>
      </c>
      <c r="C1864" s="67"/>
      <c r="D1864" s="68"/>
      <c r="E1864" s="69"/>
      <c r="F1864" s="70"/>
      <c r="G1864" s="67"/>
      <c r="H1864" s="71"/>
      <c r="I1864" s="72"/>
      <c r="J1864" s="72"/>
      <c r="K1864" s="36"/>
      <c r="L1864" s="79">
        <v>1864</v>
      </c>
      <c r="M1864" s="79"/>
      <c r="N1864" s="74"/>
      <c r="O1864" s="81" t="s">
        <v>2181</v>
      </c>
      <c r="P1864" s="83">
        <v>42919.166921296295</v>
      </c>
      <c r="Q1864" s="81" t="s">
        <v>2917</v>
      </c>
      <c r="R1864" s="85" t="s">
        <v>3347</v>
      </c>
      <c r="S1864" s="81" t="s">
        <v>3408</v>
      </c>
      <c r="T1864" s="81" t="s">
        <v>3717</v>
      </c>
      <c r="U1864" s="83">
        <v>42919.166921296295</v>
      </c>
      <c r="V1864" s="85" t="s">
        <v>5212</v>
      </c>
      <c r="W1864" s="81"/>
      <c r="X1864" s="81"/>
      <c r="Y1864" s="84" t="s">
        <v>7212</v>
      </c>
      <c r="Z1864" s="81"/>
    </row>
    <row r="1865" spans="1:26" x14ac:dyDescent="0.25">
      <c r="A1865" s="66" t="s">
        <v>1292</v>
      </c>
      <c r="B1865" s="66" t="s">
        <v>2089</v>
      </c>
      <c r="C1865" s="67"/>
      <c r="D1865" s="68"/>
      <c r="E1865" s="69"/>
      <c r="F1865" s="70"/>
      <c r="G1865" s="67"/>
      <c r="H1865" s="71"/>
      <c r="I1865" s="72"/>
      <c r="J1865" s="72"/>
      <c r="K1865" s="36"/>
      <c r="L1865" s="79">
        <v>1865</v>
      </c>
      <c r="M1865" s="79"/>
      <c r="N1865" s="74"/>
      <c r="O1865" s="81" t="s">
        <v>2181</v>
      </c>
      <c r="P1865" s="83">
        <v>42919.166921296295</v>
      </c>
      <c r="Q1865" s="81" t="s">
        <v>2917</v>
      </c>
      <c r="R1865" s="85" t="s">
        <v>3347</v>
      </c>
      <c r="S1865" s="81" t="s">
        <v>3408</v>
      </c>
      <c r="T1865" s="81" t="s">
        <v>3717</v>
      </c>
      <c r="U1865" s="83">
        <v>42919.166921296295</v>
      </c>
      <c r="V1865" s="85" t="s">
        <v>5212</v>
      </c>
      <c r="W1865" s="81"/>
      <c r="X1865" s="81"/>
      <c r="Y1865" s="84" t="s">
        <v>7212</v>
      </c>
      <c r="Z1865" s="81"/>
    </row>
    <row r="1866" spans="1:26" x14ac:dyDescent="0.25">
      <c r="A1866" s="66" t="s">
        <v>1292</v>
      </c>
      <c r="B1866" s="66" t="s">
        <v>2090</v>
      </c>
      <c r="C1866" s="67"/>
      <c r="D1866" s="68"/>
      <c r="E1866" s="69"/>
      <c r="F1866" s="70"/>
      <c r="G1866" s="67"/>
      <c r="H1866" s="71"/>
      <c r="I1866" s="72"/>
      <c r="J1866" s="72"/>
      <c r="K1866" s="36"/>
      <c r="L1866" s="79">
        <v>1866</v>
      </c>
      <c r="M1866" s="79"/>
      <c r="N1866" s="74"/>
      <c r="O1866" s="81" t="s">
        <v>2181</v>
      </c>
      <c r="P1866" s="83">
        <v>42919.166921296295</v>
      </c>
      <c r="Q1866" s="81" t="s">
        <v>2917</v>
      </c>
      <c r="R1866" s="85" t="s">
        <v>3347</v>
      </c>
      <c r="S1866" s="81" t="s">
        <v>3408</v>
      </c>
      <c r="T1866" s="81" t="s">
        <v>3717</v>
      </c>
      <c r="U1866" s="83">
        <v>42919.166921296295</v>
      </c>
      <c r="V1866" s="85" t="s">
        <v>5212</v>
      </c>
      <c r="W1866" s="81"/>
      <c r="X1866" s="81"/>
      <c r="Y1866" s="84" t="s">
        <v>7212</v>
      </c>
      <c r="Z1866" s="81"/>
    </row>
    <row r="1867" spans="1:26" x14ac:dyDescent="0.25">
      <c r="A1867" s="66" t="s">
        <v>1293</v>
      </c>
      <c r="B1867" s="66" t="s">
        <v>1293</v>
      </c>
      <c r="C1867" s="67"/>
      <c r="D1867" s="68"/>
      <c r="E1867" s="69"/>
      <c r="F1867" s="70"/>
      <c r="G1867" s="67"/>
      <c r="H1867" s="71"/>
      <c r="I1867" s="72"/>
      <c r="J1867" s="72"/>
      <c r="K1867" s="36"/>
      <c r="L1867" s="79">
        <v>1867</v>
      </c>
      <c r="M1867" s="79"/>
      <c r="N1867" s="74"/>
      <c r="O1867" s="81" t="s">
        <v>179</v>
      </c>
      <c r="P1867" s="83">
        <v>42919.166932870372</v>
      </c>
      <c r="Q1867" s="84" t="s">
        <v>2918</v>
      </c>
      <c r="R1867" s="85" t="s">
        <v>3348</v>
      </c>
      <c r="S1867" s="81" t="s">
        <v>3412</v>
      </c>
      <c r="T1867" s="81" t="s">
        <v>3475</v>
      </c>
      <c r="U1867" s="83">
        <v>42919.166932870372</v>
      </c>
      <c r="V1867" s="85" t="s">
        <v>5213</v>
      </c>
      <c r="W1867" s="81"/>
      <c r="X1867" s="81"/>
      <c r="Y1867" s="84" t="s">
        <v>7213</v>
      </c>
      <c r="Z1867" s="81"/>
    </row>
    <row r="1868" spans="1:26" x14ac:dyDescent="0.25">
      <c r="A1868" s="66" t="s">
        <v>1294</v>
      </c>
      <c r="B1868" s="66" t="s">
        <v>2013</v>
      </c>
      <c r="C1868" s="67"/>
      <c r="D1868" s="68"/>
      <c r="E1868" s="69"/>
      <c r="F1868" s="70"/>
      <c r="G1868" s="67"/>
      <c r="H1868" s="71"/>
      <c r="I1868" s="72"/>
      <c r="J1868" s="72"/>
      <c r="K1868" s="36"/>
      <c r="L1868" s="79">
        <v>1868</v>
      </c>
      <c r="M1868" s="79"/>
      <c r="N1868" s="74"/>
      <c r="O1868" s="81" t="s">
        <v>2181</v>
      </c>
      <c r="P1868" s="83">
        <v>42919.163993055554</v>
      </c>
      <c r="Q1868" s="81" t="s">
        <v>2919</v>
      </c>
      <c r="R1868" s="85" t="s">
        <v>3349</v>
      </c>
      <c r="S1868" s="81" t="s">
        <v>3413</v>
      </c>
      <c r="T1868" s="81" t="s">
        <v>3475</v>
      </c>
      <c r="U1868" s="83">
        <v>42919.163993055554</v>
      </c>
      <c r="V1868" s="85" t="s">
        <v>5214</v>
      </c>
      <c r="W1868" s="81"/>
      <c r="X1868" s="81"/>
      <c r="Y1868" s="84" t="s">
        <v>7214</v>
      </c>
      <c r="Z1868" s="81"/>
    </row>
    <row r="1869" spans="1:26" x14ac:dyDescent="0.25">
      <c r="A1869" s="66" t="s">
        <v>1294</v>
      </c>
      <c r="B1869" s="66" t="s">
        <v>1294</v>
      </c>
      <c r="C1869" s="67"/>
      <c r="D1869" s="68"/>
      <c r="E1869" s="69"/>
      <c r="F1869" s="70"/>
      <c r="G1869" s="67"/>
      <c r="H1869" s="71"/>
      <c r="I1869" s="72"/>
      <c r="J1869" s="72"/>
      <c r="K1869" s="36"/>
      <c r="L1869" s="79">
        <v>1869</v>
      </c>
      <c r="M1869" s="79"/>
      <c r="N1869" s="74"/>
      <c r="O1869" s="81" t="s">
        <v>179</v>
      </c>
      <c r="P1869" s="83">
        <v>42919.166967592595</v>
      </c>
      <c r="Q1869" s="81" t="s">
        <v>2920</v>
      </c>
      <c r="R1869" s="85" t="s">
        <v>3350</v>
      </c>
      <c r="S1869" s="81" t="s">
        <v>3413</v>
      </c>
      <c r="T1869" s="81" t="s">
        <v>3475</v>
      </c>
      <c r="U1869" s="83">
        <v>42919.166967592595</v>
      </c>
      <c r="V1869" s="85" t="s">
        <v>5215</v>
      </c>
      <c r="W1869" s="81"/>
      <c r="X1869" s="81"/>
      <c r="Y1869" s="84" t="s">
        <v>7215</v>
      </c>
      <c r="Z1869" s="81"/>
    </row>
    <row r="1870" spans="1:26" x14ac:dyDescent="0.25">
      <c r="A1870" s="66" t="s">
        <v>1295</v>
      </c>
      <c r="B1870" s="66" t="s">
        <v>1661</v>
      </c>
      <c r="C1870" s="67"/>
      <c r="D1870" s="68"/>
      <c r="E1870" s="69"/>
      <c r="F1870" s="70"/>
      <c r="G1870" s="67"/>
      <c r="H1870" s="71"/>
      <c r="I1870" s="72"/>
      <c r="J1870" s="72"/>
      <c r="K1870" s="36"/>
      <c r="L1870" s="79">
        <v>1870</v>
      </c>
      <c r="M1870" s="79"/>
      <c r="N1870" s="74"/>
      <c r="O1870" s="81" t="s">
        <v>2181</v>
      </c>
      <c r="P1870" s="83">
        <v>42919.167013888888</v>
      </c>
      <c r="Q1870" s="81" t="s">
        <v>2454</v>
      </c>
      <c r="R1870" s="81"/>
      <c r="S1870" s="81"/>
      <c r="T1870" s="81" t="s">
        <v>3561</v>
      </c>
      <c r="U1870" s="83">
        <v>42919.167013888888</v>
      </c>
      <c r="V1870" s="85" t="s">
        <v>5216</v>
      </c>
      <c r="W1870" s="81"/>
      <c r="X1870" s="81"/>
      <c r="Y1870" s="84" t="s">
        <v>7216</v>
      </c>
      <c r="Z1870" s="81"/>
    </row>
    <row r="1871" spans="1:26" x14ac:dyDescent="0.25">
      <c r="A1871" s="66" t="s">
        <v>1296</v>
      </c>
      <c r="B1871" s="66" t="s">
        <v>1589</v>
      </c>
      <c r="C1871" s="67"/>
      <c r="D1871" s="68"/>
      <c r="E1871" s="69"/>
      <c r="F1871" s="70"/>
      <c r="G1871" s="67"/>
      <c r="H1871" s="71"/>
      <c r="I1871" s="72"/>
      <c r="J1871" s="72"/>
      <c r="K1871" s="36"/>
      <c r="L1871" s="79">
        <v>1871</v>
      </c>
      <c r="M1871" s="79"/>
      <c r="N1871" s="74"/>
      <c r="O1871" s="81" t="s">
        <v>2181</v>
      </c>
      <c r="P1871" s="83">
        <v>42919.16710648148</v>
      </c>
      <c r="Q1871" s="81" t="s">
        <v>2191</v>
      </c>
      <c r="R1871" s="81"/>
      <c r="S1871" s="81"/>
      <c r="T1871" s="81" t="s">
        <v>3475</v>
      </c>
      <c r="U1871" s="83">
        <v>42919.16710648148</v>
      </c>
      <c r="V1871" s="85" t="s">
        <v>5217</v>
      </c>
      <c r="W1871" s="81"/>
      <c r="X1871" s="81"/>
      <c r="Y1871" s="84" t="s">
        <v>7217</v>
      </c>
      <c r="Z1871" s="81"/>
    </row>
    <row r="1872" spans="1:26" x14ac:dyDescent="0.25">
      <c r="A1872" s="66" t="s">
        <v>1297</v>
      </c>
      <c r="B1872" s="66" t="s">
        <v>2091</v>
      </c>
      <c r="C1872" s="67"/>
      <c r="D1872" s="68"/>
      <c r="E1872" s="69"/>
      <c r="F1872" s="70"/>
      <c r="G1872" s="67"/>
      <c r="H1872" s="71"/>
      <c r="I1872" s="72"/>
      <c r="J1872" s="72"/>
      <c r="K1872" s="36"/>
      <c r="L1872" s="79">
        <v>1872</v>
      </c>
      <c r="M1872" s="79"/>
      <c r="N1872" s="74"/>
      <c r="O1872" s="81" t="s">
        <v>2181</v>
      </c>
      <c r="P1872" s="83">
        <v>42919.167118055557</v>
      </c>
      <c r="Q1872" s="81" t="s">
        <v>2921</v>
      </c>
      <c r="R1872" s="81"/>
      <c r="S1872" s="81"/>
      <c r="T1872" s="81" t="s">
        <v>3475</v>
      </c>
      <c r="U1872" s="83">
        <v>42919.167118055557</v>
      </c>
      <c r="V1872" s="85" t="s">
        <v>5218</v>
      </c>
      <c r="W1872" s="81"/>
      <c r="X1872" s="81"/>
      <c r="Y1872" s="84" t="s">
        <v>7218</v>
      </c>
      <c r="Z1872" s="81"/>
    </row>
    <row r="1873" spans="1:26" x14ac:dyDescent="0.25">
      <c r="A1873" s="66" t="s">
        <v>1297</v>
      </c>
      <c r="B1873" s="66" t="s">
        <v>1740</v>
      </c>
      <c r="C1873" s="67"/>
      <c r="D1873" s="68"/>
      <c r="E1873" s="69"/>
      <c r="F1873" s="70"/>
      <c r="G1873" s="67"/>
      <c r="H1873" s="71"/>
      <c r="I1873" s="72"/>
      <c r="J1873" s="72"/>
      <c r="K1873" s="36"/>
      <c r="L1873" s="79">
        <v>1873</v>
      </c>
      <c r="M1873" s="79"/>
      <c r="N1873" s="74"/>
      <c r="O1873" s="81" t="s">
        <v>2181</v>
      </c>
      <c r="P1873" s="83">
        <v>42919.167118055557</v>
      </c>
      <c r="Q1873" s="81" t="s">
        <v>2921</v>
      </c>
      <c r="R1873" s="81"/>
      <c r="S1873" s="81"/>
      <c r="T1873" s="81" t="s">
        <v>3475</v>
      </c>
      <c r="U1873" s="83">
        <v>42919.167118055557</v>
      </c>
      <c r="V1873" s="85" t="s">
        <v>5218</v>
      </c>
      <c r="W1873" s="81"/>
      <c r="X1873" s="81"/>
      <c r="Y1873" s="84" t="s">
        <v>7218</v>
      </c>
      <c r="Z1873" s="81"/>
    </row>
    <row r="1874" spans="1:26" x14ac:dyDescent="0.25">
      <c r="A1874" s="66" t="s">
        <v>1298</v>
      </c>
      <c r="B1874" s="66" t="s">
        <v>1298</v>
      </c>
      <c r="C1874" s="67"/>
      <c r="D1874" s="68"/>
      <c r="E1874" s="69"/>
      <c r="F1874" s="70"/>
      <c r="G1874" s="67"/>
      <c r="H1874" s="71"/>
      <c r="I1874" s="72"/>
      <c r="J1874" s="72"/>
      <c r="K1874" s="36"/>
      <c r="L1874" s="79">
        <v>1874</v>
      </c>
      <c r="M1874" s="79"/>
      <c r="N1874" s="74"/>
      <c r="O1874" s="81" t="s">
        <v>179</v>
      </c>
      <c r="P1874" s="83">
        <v>42919.167199074072</v>
      </c>
      <c r="Q1874" s="81" t="s">
        <v>2922</v>
      </c>
      <c r="R1874" s="81"/>
      <c r="S1874" s="81"/>
      <c r="T1874" s="81" t="s">
        <v>3475</v>
      </c>
      <c r="U1874" s="83">
        <v>42919.167199074072</v>
      </c>
      <c r="V1874" s="85" t="s">
        <v>5219</v>
      </c>
      <c r="W1874" s="81"/>
      <c r="X1874" s="81"/>
      <c r="Y1874" s="84" t="s">
        <v>7219</v>
      </c>
      <c r="Z1874" s="81"/>
    </row>
    <row r="1875" spans="1:26" x14ac:dyDescent="0.25">
      <c r="A1875" s="66" t="s">
        <v>1299</v>
      </c>
      <c r="B1875" s="66" t="s">
        <v>1299</v>
      </c>
      <c r="C1875" s="67"/>
      <c r="D1875" s="68"/>
      <c r="E1875" s="69"/>
      <c r="F1875" s="70"/>
      <c r="G1875" s="67"/>
      <c r="H1875" s="71"/>
      <c r="I1875" s="72"/>
      <c r="J1875" s="72"/>
      <c r="K1875" s="36"/>
      <c r="L1875" s="79">
        <v>1875</v>
      </c>
      <c r="M1875" s="79"/>
      <c r="N1875" s="74"/>
      <c r="O1875" s="81" t="s">
        <v>179</v>
      </c>
      <c r="P1875" s="83">
        <v>42919.167256944442</v>
      </c>
      <c r="Q1875" s="81" t="s">
        <v>2923</v>
      </c>
      <c r="R1875" s="81"/>
      <c r="S1875" s="81"/>
      <c r="T1875" s="81" t="s">
        <v>3475</v>
      </c>
      <c r="U1875" s="83">
        <v>42919.167256944442</v>
      </c>
      <c r="V1875" s="85" t="s">
        <v>5220</v>
      </c>
      <c r="W1875" s="81"/>
      <c r="X1875" s="81"/>
      <c r="Y1875" s="84" t="s">
        <v>7220</v>
      </c>
      <c r="Z1875" s="81"/>
    </row>
    <row r="1876" spans="1:26" x14ac:dyDescent="0.25">
      <c r="A1876" s="66" t="s">
        <v>1300</v>
      </c>
      <c r="B1876" s="66" t="s">
        <v>1698</v>
      </c>
      <c r="C1876" s="67"/>
      <c r="D1876" s="68"/>
      <c r="E1876" s="69"/>
      <c r="F1876" s="70"/>
      <c r="G1876" s="67"/>
      <c r="H1876" s="71"/>
      <c r="I1876" s="72"/>
      <c r="J1876" s="72"/>
      <c r="K1876" s="36"/>
      <c r="L1876" s="79">
        <v>1876</v>
      </c>
      <c r="M1876" s="79"/>
      <c r="N1876" s="74"/>
      <c r="O1876" s="81" t="s">
        <v>2181</v>
      </c>
      <c r="P1876" s="83">
        <v>42919.167256944442</v>
      </c>
      <c r="Q1876" s="81" t="s">
        <v>2846</v>
      </c>
      <c r="R1876" s="81"/>
      <c r="S1876" s="81"/>
      <c r="T1876" s="81" t="s">
        <v>3475</v>
      </c>
      <c r="U1876" s="83">
        <v>42919.167256944442</v>
      </c>
      <c r="V1876" s="85" t="s">
        <v>5221</v>
      </c>
      <c r="W1876" s="81"/>
      <c r="X1876" s="81"/>
      <c r="Y1876" s="84" t="s">
        <v>7221</v>
      </c>
      <c r="Z1876" s="81"/>
    </row>
    <row r="1877" spans="1:26" x14ac:dyDescent="0.25">
      <c r="A1877" s="66" t="s">
        <v>1300</v>
      </c>
      <c r="B1877" s="66" t="s">
        <v>1640</v>
      </c>
      <c r="C1877" s="67"/>
      <c r="D1877" s="68"/>
      <c r="E1877" s="69"/>
      <c r="F1877" s="70"/>
      <c r="G1877" s="67"/>
      <c r="H1877" s="71"/>
      <c r="I1877" s="72"/>
      <c r="J1877" s="72"/>
      <c r="K1877" s="36"/>
      <c r="L1877" s="79">
        <v>1877</v>
      </c>
      <c r="M1877" s="79"/>
      <c r="N1877" s="74"/>
      <c r="O1877" s="81" t="s">
        <v>2181</v>
      </c>
      <c r="P1877" s="83">
        <v>42919.167256944442</v>
      </c>
      <c r="Q1877" s="81" t="s">
        <v>2846</v>
      </c>
      <c r="R1877" s="81"/>
      <c r="S1877" s="81"/>
      <c r="T1877" s="81" t="s">
        <v>3475</v>
      </c>
      <c r="U1877" s="83">
        <v>42919.167256944442</v>
      </c>
      <c r="V1877" s="85" t="s">
        <v>5221</v>
      </c>
      <c r="W1877" s="81"/>
      <c r="X1877" s="81"/>
      <c r="Y1877" s="84" t="s">
        <v>7221</v>
      </c>
      <c r="Z1877" s="81"/>
    </row>
    <row r="1878" spans="1:26" x14ac:dyDescent="0.25">
      <c r="A1878" s="66" t="s">
        <v>1301</v>
      </c>
      <c r="B1878" s="66" t="s">
        <v>2092</v>
      </c>
      <c r="C1878" s="67"/>
      <c r="D1878" s="68"/>
      <c r="E1878" s="69"/>
      <c r="F1878" s="70"/>
      <c r="G1878" s="67"/>
      <c r="H1878" s="71"/>
      <c r="I1878" s="72"/>
      <c r="J1878" s="72"/>
      <c r="K1878" s="36"/>
      <c r="L1878" s="79">
        <v>1878</v>
      </c>
      <c r="M1878" s="79"/>
      <c r="N1878" s="74"/>
      <c r="O1878" s="81" t="s">
        <v>2181</v>
      </c>
      <c r="P1878" s="83">
        <v>42919.167303240742</v>
      </c>
      <c r="Q1878" s="81" t="s">
        <v>2924</v>
      </c>
      <c r="R1878" s="81"/>
      <c r="S1878" s="81"/>
      <c r="T1878" s="81" t="s">
        <v>3475</v>
      </c>
      <c r="U1878" s="83">
        <v>42919.167303240742</v>
      </c>
      <c r="V1878" s="85" t="s">
        <v>5222</v>
      </c>
      <c r="W1878" s="81"/>
      <c r="X1878" s="81"/>
      <c r="Y1878" s="84" t="s">
        <v>7222</v>
      </c>
      <c r="Z1878" s="81"/>
    </row>
    <row r="1879" spans="1:26" x14ac:dyDescent="0.25">
      <c r="A1879" s="66" t="s">
        <v>1301</v>
      </c>
      <c r="B1879" s="66" t="s">
        <v>2093</v>
      </c>
      <c r="C1879" s="67"/>
      <c r="D1879" s="68"/>
      <c r="E1879" s="69"/>
      <c r="F1879" s="70"/>
      <c r="G1879" s="67"/>
      <c r="H1879" s="71"/>
      <c r="I1879" s="72"/>
      <c r="J1879" s="72"/>
      <c r="K1879" s="36"/>
      <c r="L1879" s="79">
        <v>1879</v>
      </c>
      <c r="M1879" s="79"/>
      <c r="N1879" s="74"/>
      <c r="O1879" s="81" t="s">
        <v>2181</v>
      </c>
      <c r="P1879" s="83">
        <v>42919.167303240742</v>
      </c>
      <c r="Q1879" s="81" t="s">
        <v>2924</v>
      </c>
      <c r="R1879" s="81"/>
      <c r="S1879" s="81"/>
      <c r="T1879" s="81" t="s">
        <v>3475</v>
      </c>
      <c r="U1879" s="83">
        <v>42919.167303240742</v>
      </c>
      <c r="V1879" s="85" t="s">
        <v>5222</v>
      </c>
      <c r="W1879" s="81"/>
      <c r="X1879" s="81"/>
      <c r="Y1879" s="84" t="s">
        <v>7222</v>
      </c>
      <c r="Z1879" s="81"/>
    </row>
    <row r="1880" spans="1:26" x14ac:dyDescent="0.25">
      <c r="A1880" s="66" t="s">
        <v>1302</v>
      </c>
      <c r="B1880" s="66" t="s">
        <v>1302</v>
      </c>
      <c r="C1880" s="67"/>
      <c r="D1880" s="68"/>
      <c r="E1880" s="69"/>
      <c r="F1880" s="70"/>
      <c r="G1880" s="67"/>
      <c r="H1880" s="71"/>
      <c r="I1880" s="72"/>
      <c r="J1880" s="72"/>
      <c r="K1880" s="36"/>
      <c r="L1880" s="79">
        <v>1880</v>
      </c>
      <c r="M1880" s="79"/>
      <c r="N1880" s="74"/>
      <c r="O1880" s="81" t="s">
        <v>179</v>
      </c>
      <c r="P1880" s="83">
        <v>42919.167453703703</v>
      </c>
      <c r="Q1880" s="81" t="s">
        <v>2925</v>
      </c>
      <c r="R1880" s="85" t="s">
        <v>3351</v>
      </c>
      <c r="S1880" s="81" t="s">
        <v>3464</v>
      </c>
      <c r="T1880" s="81" t="s">
        <v>3475</v>
      </c>
      <c r="U1880" s="83">
        <v>42919.167453703703</v>
      </c>
      <c r="V1880" s="85" t="s">
        <v>5223</v>
      </c>
      <c r="W1880" s="81"/>
      <c r="X1880" s="81"/>
      <c r="Y1880" s="84" t="s">
        <v>7223</v>
      </c>
      <c r="Z1880" s="81"/>
    </row>
    <row r="1881" spans="1:26" x14ac:dyDescent="0.25">
      <c r="A1881" s="66" t="s">
        <v>1303</v>
      </c>
      <c r="B1881" s="66" t="s">
        <v>1672</v>
      </c>
      <c r="C1881" s="67"/>
      <c r="D1881" s="68"/>
      <c r="E1881" s="69"/>
      <c r="F1881" s="70"/>
      <c r="G1881" s="67"/>
      <c r="H1881" s="71"/>
      <c r="I1881" s="72"/>
      <c r="J1881" s="72"/>
      <c r="K1881" s="36"/>
      <c r="L1881" s="79">
        <v>1881</v>
      </c>
      <c r="M1881" s="79"/>
      <c r="N1881" s="74"/>
      <c r="O1881" s="81" t="s">
        <v>2181</v>
      </c>
      <c r="P1881" s="83">
        <v>42919.167453703703</v>
      </c>
      <c r="Q1881" s="81" t="s">
        <v>2194</v>
      </c>
      <c r="R1881" s="81"/>
      <c r="S1881" s="81"/>
      <c r="T1881" s="81" t="s">
        <v>3482</v>
      </c>
      <c r="U1881" s="83">
        <v>42919.167453703703</v>
      </c>
      <c r="V1881" s="85" t="s">
        <v>5224</v>
      </c>
      <c r="W1881" s="81"/>
      <c r="X1881" s="81"/>
      <c r="Y1881" s="84" t="s">
        <v>7224</v>
      </c>
      <c r="Z1881" s="81"/>
    </row>
    <row r="1882" spans="1:26" x14ac:dyDescent="0.25">
      <c r="A1882" s="66" t="s">
        <v>1304</v>
      </c>
      <c r="B1882" s="66" t="s">
        <v>1304</v>
      </c>
      <c r="C1882" s="67"/>
      <c r="D1882" s="68"/>
      <c r="E1882" s="69"/>
      <c r="F1882" s="70"/>
      <c r="G1882" s="67"/>
      <c r="H1882" s="71"/>
      <c r="I1882" s="72"/>
      <c r="J1882" s="72"/>
      <c r="K1882" s="36"/>
      <c r="L1882" s="79">
        <v>1882</v>
      </c>
      <c r="M1882" s="79"/>
      <c r="N1882" s="74"/>
      <c r="O1882" s="81" t="s">
        <v>179</v>
      </c>
      <c r="P1882" s="83">
        <v>42919.16747685185</v>
      </c>
      <c r="Q1882" s="81" t="s">
        <v>2926</v>
      </c>
      <c r="R1882" s="85" t="s">
        <v>3352</v>
      </c>
      <c r="S1882" s="81" t="s">
        <v>3433</v>
      </c>
      <c r="T1882" s="81" t="s">
        <v>3718</v>
      </c>
      <c r="U1882" s="83">
        <v>42919.16747685185</v>
      </c>
      <c r="V1882" s="85" t="s">
        <v>5225</v>
      </c>
      <c r="W1882" s="81"/>
      <c r="X1882" s="81"/>
      <c r="Y1882" s="84" t="s">
        <v>7225</v>
      </c>
      <c r="Z1882" s="81"/>
    </row>
    <row r="1883" spans="1:26" x14ac:dyDescent="0.25">
      <c r="A1883" s="66" t="s">
        <v>710</v>
      </c>
      <c r="B1883" s="66" t="s">
        <v>1698</v>
      </c>
      <c r="C1883" s="67"/>
      <c r="D1883" s="68"/>
      <c r="E1883" s="69"/>
      <c r="F1883" s="70"/>
      <c r="G1883" s="67"/>
      <c r="H1883" s="71"/>
      <c r="I1883" s="72"/>
      <c r="J1883" s="72"/>
      <c r="K1883" s="36"/>
      <c r="L1883" s="79">
        <v>1883</v>
      </c>
      <c r="M1883" s="79"/>
      <c r="N1883" s="74"/>
      <c r="O1883" s="81" t="s">
        <v>2181</v>
      </c>
      <c r="P1883" s="83">
        <v>42919.134050925924</v>
      </c>
      <c r="Q1883" s="81" t="s">
        <v>2572</v>
      </c>
      <c r="R1883" s="81"/>
      <c r="S1883" s="81"/>
      <c r="T1883" s="81" t="s">
        <v>3476</v>
      </c>
      <c r="U1883" s="83">
        <v>42919.134050925924</v>
      </c>
      <c r="V1883" s="85" t="s">
        <v>4465</v>
      </c>
      <c r="W1883" s="81"/>
      <c r="X1883" s="81"/>
      <c r="Y1883" s="84" t="s">
        <v>6465</v>
      </c>
      <c r="Z1883" s="81"/>
    </row>
    <row r="1884" spans="1:26" x14ac:dyDescent="0.25">
      <c r="A1884" s="66" t="s">
        <v>710</v>
      </c>
      <c r="B1884" s="66" t="s">
        <v>1661</v>
      </c>
      <c r="C1884" s="67"/>
      <c r="D1884" s="68"/>
      <c r="E1884" s="69"/>
      <c r="F1884" s="70"/>
      <c r="G1884" s="67"/>
      <c r="H1884" s="71"/>
      <c r="I1884" s="72"/>
      <c r="J1884" s="72"/>
      <c r="K1884" s="36"/>
      <c r="L1884" s="79">
        <v>1884</v>
      </c>
      <c r="M1884" s="79"/>
      <c r="N1884" s="74"/>
      <c r="O1884" s="81" t="s">
        <v>2181</v>
      </c>
      <c r="P1884" s="83">
        <v>42919.152372685188</v>
      </c>
      <c r="Q1884" s="81" t="s">
        <v>2454</v>
      </c>
      <c r="R1884" s="81"/>
      <c r="S1884" s="81"/>
      <c r="T1884" s="81" t="s">
        <v>3561</v>
      </c>
      <c r="U1884" s="83">
        <v>42919.152372685188</v>
      </c>
      <c r="V1884" s="85" t="s">
        <v>5226</v>
      </c>
      <c r="W1884" s="81"/>
      <c r="X1884" s="81"/>
      <c r="Y1884" s="84" t="s">
        <v>7226</v>
      </c>
      <c r="Z1884" s="81"/>
    </row>
    <row r="1885" spans="1:26" x14ac:dyDescent="0.25">
      <c r="A1885" s="66" t="s">
        <v>1305</v>
      </c>
      <c r="B1885" s="66" t="s">
        <v>710</v>
      </c>
      <c r="C1885" s="67"/>
      <c r="D1885" s="68"/>
      <c r="E1885" s="69"/>
      <c r="F1885" s="70"/>
      <c r="G1885" s="67"/>
      <c r="H1885" s="71"/>
      <c r="I1885" s="72"/>
      <c r="J1885" s="72"/>
      <c r="K1885" s="36"/>
      <c r="L1885" s="79">
        <v>1885</v>
      </c>
      <c r="M1885" s="79"/>
      <c r="N1885" s="74"/>
      <c r="O1885" s="81" t="s">
        <v>2181</v>
      </c>
      <c r="P1885" s="83">
        <v>42919.16747685185</v>
      </c>
      <c r="Q1885" s="81" t="s">
        <v>2786</v>
      </c>
      <c r="R1885" s="81"/>
      <c r="S1885" s="81"/>
      <c r="T1885" s="81" t="s">
        <v>3475</v>
      </c>
      <c r="U1885" s="83">
        <v>42919.16747685185</v>
      </c>
      <c r="V1885" s="85" t="s">
        <v>5227</v>
      </c>
      <c r="W1885" s="81"/>
      <c r="X1885" s="81"/>
      <c r="Y1885" s="84" t="s">
        <v>7227</v>
      </c>
      <c r="Z1885" s="81"/>
    </row>
    <row r="1886" spans="1:26" x14ac:dyDescent="0.25">
      <c r="A1886" s="66" t="s">
        <v>1306</v>
      </c>
      <c r="B1886" s="66" t="s">
        <v>1443</v>
      </c>
      <c r="C1886" s="67"/>
      <c r="D1886" s="68"/>
      <c r="E1886" s="69"/>
      <c r="F1886" s="70"/>
      <c r="G1886" s="67"/>
      <c r="H1886" s="71"/>
      <c r="I1886" s="72"/>
      <c r="J1886" s="72"/>
      <c r="K1886" s="36"/>
      <c r="L1886" s="79">
        <v>1886</v>
      </c>
      <c r="M1886" s="79"/>
      <c r="N1886" s="74"/>
      <c r="O1886" s="81" t="s">
        <v>2181</v>
      </c>
      <c r="P1886" s="83">
        <v>42919.158252314817</v>
      </c>
      <c r="Q1886" s="81" t="s">
        <v>2608</v>
      </c>
      <c r="R1886" s="81"/>
      <c r="S1886" s="81"/>
      <c r="T1886" s="81" t="s">
        <v>3609</v>
      </c>
      <c r="U1886" s="83">
        <v>42919.158252314817</v>
      </c>
      <c r="V1886" s="85" t="s">
        <v>5228</v>
      </c>
      <c r="W1886" s="81"/>
      <c r="X1886" s="81"/>
      <c r="Y1886" s="84" t="s">
        <v>7228</v>
      </c>
      <c r="Z1886" s="81"/>
    </row>
    <row r="1887" spans="1:26" x14ac:dyDescent="0.25">
      <c r="A1887" s="66" t="s">
        <v>1306</v>
      </c>
      <c r="B1887" s="66" t="s">
        <v>1661</v>
      </c>
      <c r="C1887" s="67"/>
      <c r="D1887" s="68"/>
      <c r="E1887" s="69"/>
      <c r="F1887" s="70"/>
      <c r="G1887" s="67"/>
      <c r="H1887" s="71"/>
      <c r="I1887" s="72"/>
      <c r="J1887" s="72"/>
      <c r="K1887" s="36"/>
      <c r="L1887" s="79">
        <v>1887</v>
      </c>
      <c r="M1887" s="79"/>
      <c r="N1887" s="74"/>
      <c r="O1887" s="81" t="s">
        <v>2181</v>
      </c>
      <c r="P1887" s="83">
        <v>42919.162141203706</v>
      </c>
      <c r="Q1887" s="81" t="s">
        <v>2454</v>
      </c>
      <c r="R1887" s="81"/>
      <c r="S1887" s="81"/>
      <c r="T1887" s="81" t="s">
        <v>3561</v>
      </c>
      <c r="U1887" s="83">
        <v>42919.162141203706</v>
      </c>
      <c r="V1887" s="85" t="s">
        <v>5229</v>
      </c>
      <c r="W1887" s="81"/>
      <c r="X1887" s="81"/>
      <c r="Y1887" s="84" t="s">
        <v>7229</v>
      </c>
      <c r="Z1887" s="81"/>
    </row>
    <row r="1888" spans="1:26" x14ac:dyDescent="0.25">
      <c r="A1888" s="66" t="s">
        <v>1306</v>
      </c>
      <c r="B1888" s="66" t="s">
        <v>1652</v>
      </c>
      <c r="C1888" s="67"/>
      <c r="D1888" s="68"/>
      <c r="E1888" s="69"/>
      <c r="F1888" s="70"/>
      <c r="G1888" s="67"/>
      <c r="H1888" s="71"/>
      <c r="I1888" s="72"/>
      <c r="J1888" s="72"/>
      <c r="K1888" s="36"/>
      <c r="L1888" s="79">
        <v>1888</v>
      </c>
      <c r="M1888" s="79"/>
      <c r="N1888" s="74"/>
      <c r="O1888" s="81" t="s">
        <v>2181</v>
      </c>
      <c r="P1888" s="83">
        <v>42919.167500000003</v>
      </c>
      <c r="Q1888" s="81" t="s">
        <v>2900</v>
      </c>
      <c r="R1888" s="81"/>
      <c r="S1888" s="81"/>
      <c r="T1888" s="81" t="s">
        <v>3475</v>
      </c>
      <c r="U1888" s="83">
        <v>42919.167500000003</v>
      </c>
      <c r="V1888" s="85" t="s">
        <v>5230</v>
      </c>
      <c r="W1888" s="81"/>
      <c r="X1888" s="81"/>
      <c r="Y1888" s="84" t="s">
        <v>7230</v>
      </c>
      <c r="Z1888" s="81"/>
    </row>
    <row r="1889" spans="1:26" x14ac:dyDescent="0.25">
      <c r="A1889" s="66" t="s">
        <v>1307</v>
      </c>
      <c r="B1889" s="66" t="s">
        <v>1668</v>
      </c>
      <c r="C1889" s="67"/>
      <c r="D1889" s="68"/>
      <c r="E1889" s="69"/>
      <c r="F1889" s="70"/>
      <c r="G1889" s="67"/>
      <c r="H1889" s="71"/>
      <c r="I1889" s="72"/>
      <c r="J1889" s="72"/>
      <c r="K1889" s="36"/>
      <c r="L1889" s="79">
        <v>1889</v>
      </c>
      <c r="M1889" s="79"/>
      <c r="N1889" s="74"/>
      <c r="O1889" s="81" t="s">
        <v>2181</v>
      </c>
      <c r="P1889" s="83">
        <v>42919.167511574073</v>
      </c>
      <c r="Q1889" s="81" t="s">
        <v>2341</v>
      </c>
      <c r="R1889" s="85" t="s">
        <v>3214</v>
      </c>
      <c r="S1889" s="81" t="s">
        <v>3425</v>
      </c>
      <c r="T1889" s="81" t="s">
        <v>3475</v>
      </c>
      <c r="U1889" s="83">
        <v>42919.167511574073</v>
      </c>
      <c r="V1889" s="85" t="s">
        <v>5231</v>
      </c>
      <c r="W1889" s="81"/>
      <c r="X1889" s="81"/>
      <c r="Y1889" s="84" t="s">
        <v>7231</v>
      </c>
      <c r="Z1889" s="81"/>
    </row>
    <row r="1890" spans="1:26" x14ac:dyDescent="0.25">
      <c r="A1890" s="66" t="s">
        <v>1307</v>
      </c>
      <c r="B1890" s="66" t="s">
        <v>1590</v>
      </c>
      <c r="C1890" s="67"/>
      <c r="D1890" s="68"/>
      <c r="E1890" s="69"/>
      <c r="F1890" s="70"/>
      <c r="G1890" s="67"/>
      <c r="H1890" s="71"/>
      <c r="I1890" s="72"/>
      <c r="J1890" s="72"/>
      <c r="K1890" s="36"/>
      <c r="L1890" s="79">
        <v>1890</v>
      </c>
      <c r="M1890" s="79"/>
      <c r="N1890" s="74"/>
      <c r="O1890" s="81" t="s">
        <v>2181</v>
      </c>
      <c r="P1890" s="83">
        <v>42919.167511574073</v>
      </c>
      <c r="Q1890" s="81" t="s">
        <v>2341</v>
      </c>
      <c r="R1890" s="85" t="s">
        <v>3214</v>
      </c>
      <c r="S1890" s="81" t="s">
        <v>3425</v>
      </c>
      <c r="T1890" s="81" t="s">
        <v>3475</v>
      </c>
      <c r="U1890" s="83">
        <v>42919.167511574073</v>
      </c>
      <c r="V1890" s="85" t="s">
        <v>5231</v>
      </c>
      <c r="W1890" s="81"/>
      <c r="X1890" s="81"/>
      <c r="Y1890" s="84" t="s">
        <v>7231</v>
      </c>
      <c r="Z1890" s="81"/>
    </row>
    <row r="1891" spans="1:26" x14ac:dyDescent="0.25">
      <c r="A1891" s="66" t="s">
        <v>1308</v>
      </c>
      <c r="B1891" s="66" t="s">
        <v>2070</v>
      </c>
      <c r="C1891" s="67"/>
      <c r="D1891" s="68"/>
      <c r="E1891" s="69"/>
      <c r="F1891" s="70"/>
      <c r="G1891" s="67"/>
      <c r="H1891" s="71"/>
      <c r="I1891" s="72"/>
      <c r="J1891" s="72"/>
      <c r="K1891" s="36"/>
      <c r="L1891" s="79">
        <v>1891</v>
      </c>
      <c r="M1891" s="79"/>
      <c r="N1891" s="74"/>
      <c r="O1891" s="81" t="s">
        <v>2181</v>
      </c>
      <c r="P1891" s="83">
        <v>42919.167546296296</v>
      </c>
      <c r="Q1891" s="81" t="s">
        <v>2858</v>
      </c>
      <c r="R1891" s="85" t="s">
        <v>3329</v>
      </c>
      <c r="S1891" s="81" t="s">
        <v>3413</v>
      </c>
      <c r="T1891" s="81" t="s">
        <v>3475</v>
      </c>
      <c r="U1891" s="83">
        <v>42919.167546296296</v>
      </c>
      <c r="V1891" s="85" t="s">
        <v>5232</v>
      </c>
      <c r="W1891" s="81"/>
      <c r="X1891" s="81"/>
      <c r="Y1891" s="84" t="s">
        <v>7232</v>
      </c>
      <c r="Z1891" s="81"/>
    </row>
    <row r="1892" spans="1:26" x14ac:dyDescent="0.25">
      <c r="A1892" s="66" t="s">
        <v>1309</v>
      </c>
      <c r="B1892" s="66" t="s">
        <v>1661</v>
      </c>
      <c r="C1892" s="67"/>
      <c r="D1892" s="68"/>
      <c r="E1892" s="69"/>
      <c r="F1892" s="70"/>
      <c r="G1892" s="67"/>
      <c r="H1892" s="71"/>
      <c r="I1892" s="72"/>
      <c r="J1892" s="72"/>
      <c r="K1892" s="36"/>
      <c r="L1892" s="79">
        <v>1892</v>
      </c>
      <c r="M1892" s="79"/>
      <c r="N1892" s="74"/>
      <c r="O1892" s="81" t="s">
        <v>2181</v>
      </c>
      <c r="P1892" s="83">
        <v>42919.167627314811</v>
      </c>
      <c r="Q1892" s="81" t="s">
        <v>2454</v>
      </c>
      <c r="R1892" s="81"/>
      <c r="S1892" s="81"/>
      <c r="T1892" s="81" t="s">
        <v>3561</v>
      </c>
      <c r="U1892" s="83">
        <v>42919.167627314811</v>
      </c>
      <c r="V1892" s="85" t="s">
        <v>5233</v>
      </c>
      <c r="W1892" s="81"/>
      <c r="X1892" s="81"/>
      <c r="Y1892" s="84" t="s">
        <v>7233</v>
      </c>
      <c r="Z1892" s="81"/>
    </row>
    <row r="1893" spans="1:26" x14ac:dyDescent="0.25">
      <c r="A1893" s="66" t="s">
        <v>1310</v>
      </c>
      <c r="B1893" s="66" t="s">
        <v>1803</v>
      </c>
      <c r="C1893" s="67"/>
      <c r="D1893" s="68"/>
      <c r="E1893" s="69"/>
      <c r="F1893" s="70"/>
      <c r="G1893" s="67"/>
      <c r="H1893" s="71"/>
      <c r="I1893" s="72"/>
      <c r="J1893" s="72"/>
      <c r="K1893" s="36"/>
      <c r="L1893" s="79">
        <v>1893</v>
      </c>
      <c r="M1893" s="79"/>
      <c r="N1893" s="74"/>
      <c r="O1893" s="81" t="s">
        <v>2181</v>
      </c>
      <c r="P1893" s="83">
        <v>42919.167627314811</v>
      </c>
      <c r="Q1893" s="81" t="s">
        <v>2365</v>
      </c>
      <c r="R1893" s="81"/>
      <c r="S1893" s="81"/>
      <c r="T1893" s="81" t="s">
        <v>3475</v>
      </c>
      <c r="U1893" s="83">
        <v>42919.167627314811</v>
      </c>
      <c r="V1893" s="85" t="s">
        <v>5234</v>
      </c>
      <c r="W1893" s="81"/>
      <c r="X1893" s="81"/>
      <c r="Y1893" s="84" t="s">
        <v>7234</v>
      </c>
      <c r="Z1893" s="81"/>
    </row>
    <row r="1894" spans="1:26" x14ac:dyDescent="0.25">
      <c r="A1894" s="66" t="s">
        <v>1310</v>
      </c>
      <c r="B1894" s="66" t="s">
        <v>1668</v>
      </c>
      <c r="C1894" s="67"/>
      <c r="D1894" s="68"/>
      <c r="E1894" s="69"/>
      <c r="F1894" s="70"/>
      <c r="G1894" s="67"/>
      <c r="H1894" s="71"/>
      <c r="I1894" s="72"/>
      <c r="J1894" s="72"/>
      <c r="K1894" s="36"/>
      <c r="L1894" s="79">
        <v>1894</v>
      </c>
      <c r="M1894" s="79"/>
      <c r="N1894" s="74"/>
      <c r="O1894" s="81" t="s">
        <v>2181</v>
      </c>
      <c r="P1894" s="83">
        <v>42919.167627314811</v>
      </c>
      <c r="Q1894" s="81" t="s">
        <v>2365</v>
      </c>
      <c r="R1894" s="81"/>
      <c r="S1894" s="81"/>
      <c r="T1894" s="81" t="s">
        <v>3475</v>
      </c>
      <c r="U1894" s="83">
        <v>42919.167627314811</v>
      </c>
      <c r="V1894" s="85" t="s">
        <v>5234</v>
      </c>
      <c r="W1894" s="81"/>
      <c r="X1894" s="81"/>
      <c r="Y1894" s="84" t="s">
        <v>7234</v>
      </c>
      <c r="Z1894" s="81"/>
    </row>
    <row r="1895" spans="1:26" x14ac:dyDescent="0.25">
      <c r="A1895" s="66" t="s">
        <v>1311</v>
      </c>
      <c r="B1895" s="66" t="s">
        <v>2094</v>
      </c>
      <c r="C1895" s="67"/>
      <c r="D1895" s="68"/>
      <c r="E1895" s="69"/>
      <c r="F1895" s="70"/>
      <c r="G1895" s="67"/>
      <c r="H1895" s="71"/>
      <c r="I1895" s="72"/>
      <c r="J1895" s="72"/>
      <c r="K1895" s="36"/>
      <c r="L1895" s="79">
        <v>1895</v>
      </c>
      <c r="M1895" s="79"/>
      <c r="N1895" s="74"/>
      <c r="O1895" s="81" t="s">
        <v>2181</v>
      </c>
      <c r="P1895" s="83">
        <v>42919.167638888888</v>
      </c>
      <c r="Q1895" s="81" t="s">
        <v>2927</v>
      </c>
      <c r="R1895" s="81"/>
      <c r="S1895" s="81"/>
      <c r="T1895" s="81" t="s">
        <v>3719</v>
      </c>
      <c r="U1895" s="83">
        <v>42919.167638888888</v>
      </c>
      <c r="V1895" s="85" t="s">
        <v>5235</v>
      </c>
      <c r="W1895" s="81"/>
      <c r="X1895" s="81"/>
      <c r="Y1895" s="84" t="s">
        <v>7235</v>
      </c>
      <c r="Z1895" s="81"/>
    </row>
    <row r="1896" spans="1:26" x14ac:dyDescent="0.25">
      <c r="A1896" s="66" t="s">
        <v>1312</v>
      </c>
      <c r="B1896" s="66" t="s">
        <v>1661</v>
      </c>
      <c r="C1896" s="67"/>
      <c r="D1896" s="68"/>
      <c r="E1896" s="69"/>
      <c r="F1896" s="70"/>
      <c r="G1896" s="67"/>
      <c r="H1896" s="71"/>
      <c r="I1896" s="72"/>
      <c r="J1896" s="72"/>
      <c r="K1896" s="36"/>
      <c r="L1896" s="79">
        <v>1896</v>
      </c>
      <c r="M1896" s="79"/>
      <c r="N1896" s="74"/>
      <c r="O1896" s="81" t="s">
        <v>2181</v>
      </c>
      <c r="P1896" s="83">
        <v>42919.165000000001</v>
      </c>
      <c r="Q1896" s="81" t="s">
        <v>2454</v>
      </c>
      <c r="R1896" s="81"/>
      <c r="S1896" s="81"/>
      <c r="T1896" s="81" t="s">
        <v>3561</v>
      </c>
      <c r="U1896" s="83">
        <v>42919.165000000001</v>
      </c>
      <c r="V1896" s="85" t="s">
        <v>5236</v>
      </c>
      <c r="W1896" s="81"/>
      <c r="X1896" s="81"/>
      <c r="Y1896" s="84" t="s">
        <v>7236</v>
      </c>
      <c r="Z1896" s="81"/>
    </row>
    <row r="1897" spans="1:26" x14ac:dyDescent="0.25">
      <c r="A1897" s="66" t="s">
        <v>1312</v>
      </c>
      <c r="B1897" s="66" t="s">
        <v>1602</v>
      </c>
      <c r="C1897" s="67"/>
      <c r="D1897" s="68"/>
      <c r="E1897" s="69"/>
      <c r="F1897" s="70"/>
      <c r="G1897" s="67"/>
      <c r="H1897" s="71"/>
      <c r="I1897" s="72"/>
      <c r="J1897" s="72"/>
      <c r="K1897" s="36"/>
      <c r="L1897" s="79">
        <v>1897</v>
      </c>
      <c r="M1897" s="79"/>
      <c r="N1897" s="74"/>
      <c r="O1897" s="81" t="s">
        <v>2181</v>
      </c>
      <c r="P1897" s="83">
        <v>42919.167662037034</v>
      </c>
      <c r="Q1897" s="81" t="s">
        <v>2607</v>
      </c>
      <c r="R1897" s="81"/>
      <c r="S1897" s="81"/>
      <c r="T1897" s="81" t="s">
        <v>3542</v>
      </c>
      <c r="U1897" s="83">
        <v>42919.167662037034</v>
      </c>
      <c r="V1897" s="85" t="s">
        <v>5237</v>
      </c>
      <c r="W1897" s="81"/>
      <c r="X1897" s="81"/>
      <c r="Y1897" s="84" t="s">
        <v>7237</v>
      </c>
      <c r="Z1897" s="81"/>
    </row>
    <row r="1898" spans="1:26" x14ac:dyDescent="0.25">
      <c r="A1898" s="66" t="s">
        <v>1313</v>
      </c>
      <c r="B1898" s="66" t="s">
        <v>2095</v>
      </c>
      <c r="C1898" s="67"/>
      <c r="D1898" s="68"/>
      <c r="E1898" s="69"/>
      <c r="F1898" s="70"/>
      <c r="G1898" s="67"/>
      <c r="H1898" s="71"/>
      <c r="I1898" s="72"/>
      <c r="J1898" s="72"/>
      <c r="K1898" s="36"/>
      <c r="L1898" s="79">
        <v>1898</v>
      </c>
      <c r="M1898" s="79"/>
      <c r="N1898" s="74"/>
      <c r="O1898" s="81" t="s">
        <v>2181</v>
      </c>
      <c r="P1898" s="83">
        <v>42919.167662037034</v>
      </c>
      <c r="Q1898" s="81" t="s">
        <v>2928</v>
      </c>
      <c r="R1898" s="81"/>
      <c r="S1898" s="81"/>
      <c r="T1898" s="81" t="s">
        <v>3475</v>
      </c>
      <c r="U1898" s="83">
        <v>42919.167662037034</v>
      </c>
      <c r="V1898" s="85" t="s">
        <v>5238</v>
      </c>
      <c r="W1898" s="81"/>
      <c r="X1898" s="81"/>
      <c r="Y1898" s="84" t="s">
        <v>7238</v>
      </c>
      <c r="Z1898" s="81"/>
    </row>
    <row r="1899" spans="1:26" x14ac:dyDescent="0.25">
      <c r="A1899" s="66" t="s">
        <v>1314</v>
      </c>
      <c r="B1899" s="66" t="s">
        <v>2096</v>
      </c>
      <c r="C1899" s="67"/>
      <c r="D1899" s="68"/>
      <c r="E1899" s="69"/>
      <c r="F1899" s="70"/>
      <c r="G1899" s="67"/>
      <c r="H1899" s="71"/>
      <c r="I1899" s="72"/>
      <c r="J1899" s="72"/>
      <c r="K1899" s="36"/>
      <c r="L1899" s="79">
        <v>1899</v>
      </c>
      <c r="M1899" s="79"/>
      <c r="N1899" s="74"/>
      <c r="O1899" s="81" t="s">
        <v>2181</v>
      </c>
      <c r="P1899" s="83">
        <v>42919.167685185188</v>
      </c>
      <c r="Q1899" s="81" t="s">
        <v>2929</v>
      </c>
      <c r="R1899" s="85" t="s">
        <v>3353</v>
      </c>
      <c r="S1899" s="81" t="s">
        <v>3415</v>
      </c>
      <c r="T1899" s="81" t="s">
        <v>3720</v>
      </c>
      <c r="U1899" s="83">
        <v>42919.167685185188</v>
      </c>
      <c r="V1899" s="85" t="s">
        <v>5239</v>
      </c>
      <c r="W1899" s="81"/>
      <c r="X1899" s="81"/>
      <c r="Y1899" s="84" t="s">
        <v>7239</v>
      </c>
      <c r="Z1899" s="81"/>
    </row>
    <row r="1900" spans="1:26" x14ac:dyDescent="0.25">
      <c r="A1900" s="66" t="s">
        <v>1314</v>
      </c>
      <c r="B1900" s="66" t="s">
        <v>2097</v>
      </c>
      <c r="C1900" s="67"/>
      <c r="D1900" s="68"/>
      <c r="E1900" s="69"/>
      <c r="F1900" s="70"/>
      <c r="G1900" s="67"/>
      <c r="H1900" s="71"/>
      <c r="I1900" s="72"/>
      <c r="J1900" s="72"/>
      <c r="K1900" s="36"/>
      <c r="L1900" s="79">
        <v>1900</v>
      </c>
      <c r="M1900" s="79"/>
      <c r="N1900" s="74"/>
      <c r="O1900" s="81" t="s">
        <v>2181</v>
      </c>
      <c r="P1900" s="83">
        <v>42919.167685185188</v>
      </c>
      <c r="Q1900" s="81" t="s">
        <v>2929</v>
      </c>
      <c r="R1900" s="85" t="s">
        <v>3353</v>
      </c>
      <c r="S1900" s="81" t="s">
        <v>3415</v>
      </c>
      <c r="T1900" s="81" t="s">
        <v>3720</v>
      </c>
      <c r="U1900" s="83">
        <v>42919.167685185188</v>
      </c>
      <c r="V1900" s="85" t="s">
        <v>5239</v>
      </c>
      <c r="W1900" s="81"/>
      <c r="X1900" s="81"/>
      <c r="Y1900" s="84" t="s">
        <v>7239</v>
      </c>
      <c r="Z1900" s="81"/>
    </row>
    <row r="1901" spans="1:26" x14ac:dyDescent="0.25">
      <c r="A1901" s="66" t="s">
        <v>1314</v>
      </c>
      <c r="B1901" s="66" t="s">
        <v>2098</v>
      </c>
      <c r="C1901" s="67"/>
      <c r="D1901" s="68"/>
      <c r="E1901" s="69"/>
      <c r="F1901" s="70"/>
      <c r="G1901" s="67"/>
      <c r="H1901" s="71"/>
      <c r="I1901" s="72"/>
      <c r="J1901" s="72"/>
      <c r="K1901" s="36"/>
      <c r="L1901" s="79">
        <v>1901</v>
      </c>
      <c r="M1901" s="79"/>
      <c r="N1901" s="74"/>
      <c r="O1901" s="81" t="s">
        <v>2181</v>
      </c>
      <c r="P1901" s="83">
        <v>42919.167685185188</v>
      </c>
      <c r="Q1901" s="81" t="s">
        <v>2929</v>
      </c>
      <c r="R1901" s="85" t="s">
        <v>3353</v>
      </c>
      <c r="S1901" s="81" t="s">
        <v>3415</v>
      </c>
      <c r="T1901" s="81" t="s">
        <v>3720</v>
      </c>
      <c r="U1901" s="83">
        <v>42919.167685185188</v>
      </c>
      <c r="V1901" s="85" t="s">
        <v>5239</v>
      </c>
      <c r="W1901" s="81"/>
      <c r="X1901" s="81"/>
      <c r="Y1901" s="84" t="s">
        <v>7239</v>
      </c>
      <c r="Z1901" s="81"/>
    </row>
    <row r="1902" spans="1:26" x14ac:dyDescent="0.25">
      <c r="A1902" s="66" t="s">
        <v>1314</v>
      </c>
      <c r="B1902" s="66" t="s">
        <v>2099</v>
      </c>
      <c r="C1902" s="67"/>
      <c r="D1902" s="68"/>
      <c r="E1902" s="69"/>
      <c r="F1902" s="70"/>
      <c r="G1902" s="67"/>
      <c r="H1902" s="71"/>
      <c r="I1902" s="72"/>
      <c r="J1902" s="72"/>
      <c r="K1902" s="36"/>
      <c r="L1902" s="79">
        <v>1902</v>
      </c>
      <c r="M1902" s="79"/>
      <c r="N1902" s="74"/>
      <c r="O1902" s="81" t="s">
        <v>2181</v>
      </c>
      <c r="P1902" s="83">
        <v>42919.167685185188</v>
      </c>
      <c r="Q1902" s="81" t="s">
        <v>2929</v>
      </c>
      <c r="R1902" s="85" t="s">
        <v>3353</v>
      </c>
      <c r="S1902" s="81" t="s">
        <v>3415</v>
      </c>
      <c r="T1902" s="81" t="s">
        <v>3720</v>
      </c>
      <c r="U1902" s="83">
        <v>42919.167685185188</v>
      </c>
      <c r="V1902" s="85" t="s">
        <v>5239</v>
      </c>
      <c r="W1902" s="81"/>
      <c r="X1902" s="81"/>
      <c r="Y1902" s="84" t="s">
        <v>7239</v>
      </c>
      <c r="Z1902" s="81"/>
    </row>
    <row r="1903" spans="1:26" x14ac:dyDescent="0.25">
      <c r="A1903" s="66" t="s">
        <v>1315</v>
      </c>
      <c r="B1903" s="66" t="s">
        <v>1729</v>
      </c>
      <c r="C1903" s="67"/>
      <c r="D1903" s="68"/>
      <c r="E1903" s="69"/>
      <c r="F1903" s="70"/>
      <c r="G1903" s="67"/>
      <c r="H1903" s="71"/>
      <c r="I1903" s="72"/>
      <c r="J1903" s="72"/>
      <c r="K1903" s="36"/>
      <c r="L1903" s="79">
        <v>1903</v>
      </c>
      <c r="M1903" s="79"/>
      <c r="N1903" s="74"/>
      <c r="O1903" s="81" t="s">
        <v>2181</v>
      </c>
      <c r="P1903" s="83">
        <v>42919.167696759258</v>
      </c>
      <c r="Q1903" s="81" t="s">
        <v>2262</v>
      </c>
      <c r="R1903" s="81"/>
      <c r="S1903" s="81"/>
      <c r="T1903" s="81" t="s">
        <v>3475</v>
      </c>
      <c r="U1903" s="83">
        <v>42919.167696759258</v>
      </c>
      <c r="V1903" s="85" t="s">
        <v>5240</v>
      </c>
      <c r="W1903" s="81"/>
      <c r="X1903" s="81"/>
      <c r="Y1903" s="84" t="s">
        <v>7240</v>
      </c>
      <c r="Z1903" s="81"/>
    </row>
    <row r="1904" spans="1:26" x14ac:dyDescent="0.25">
      <c r="A1904" s="66" t="s">
        <v>1316</v>
      </c>
      <c r="B1904" s="66" t="s">
        <v>1316</v>
      </c>
      <c r="C1904" s="67"/>
      <c r="D1904" s="68"/>
      <c r="E1904" s="69"/>
      <c r="F1904" s="70"/>
      <c r="G1904" s="67"/>
      <c r="H1904" s="71"/>
      <c r="I1904" s="72"/>
      <c r="J1904" s="72"/>
      <c r="K1904" s="36"/>
      <c r="L1904" s="79">
        <v>1904</v>
      </c>
      <c r="M1904" s="79"/>
      <c r="N1904" s="74"/>
      <c r="O1904" s="81" t="s">
        <v>179</v>
      </c>
      <c r="P1904" s="83">
        <v>42919.167708333334</v>
      </c>
      <c r="Q1904" s="81" t="s">
        <v>2930</v>
      </c>
      <c r="R1904" s="81"/>
      <c r="S1904" s="81"/>
      <c r="T1904" s="81" t="s">
        <v>3721</v>
      </c>
      <c r="U1904" s="83">
        <v>42919.167708333334</v>
      </c>
      <c r="V1904" s="85" t="s">
        <v>5241</v>
      </c>
      <c r="W1904" s="81"/>
      <c r="X1904" s="81"/>
      <c r="Y1904" s="84" t="s">
        <v>7241</v>
      </c>
      <c r="Z1904" s="81"/>
    </row>
    <row r="1905" spans="1:26" x14ac:dyDescent="0.25">
      <c r="A1905" s="66" t="s">
        <v>1317</v>
      </c>
      <c r="B1905" s="66" t="s">
        <v>1589</v>
      </c>
      <c r="C1905" s="67"/>
      <c r="D1905" s="68"/>
      <c r="E1905" s="69"/>
      <c r="F1905" s="70"/>
      <c r="G1905" s="67"/>
      <c r="H1905" s="71"/>
      <c r="I1905" s="72"/>
      <c r="J1905" s="72"/>
      <c r="K1905" s="36"/>
      <c r="L1905" s="79">
        <v>1905</v>
      </c>
      <c r="M1905" s="79"/>
      <c r="N1905" s="74"/>
      <c r="O1905" s="81" t="s">
        <v>2181</v>
      </c>
      <c r="P1905" s="83">
        <v>42919.167719907404</v>
      </c>
      <c r="Q1905" s="81" t="s">
        <v>2931</v>
      </c>
      <c r="R1905" s="85" t="s">
        <v>3271</v>
      </c>
      <c r="S1905" s="81" t="s">
        <v>3413</v>
      </c>
      <c r="T1905" s="81" t="s">
        <v>3624</v>
      </c>
      <c r="U1905" s="83">
        <v>42919.167719907404</v>
      </c>
      <c r="V1905" s="85" t="s">
        <v>5242</v>
      </c>
      <c r="W1905" s="81"/>
      <c r="X1905" s="81"/>
      <c r="Y1905" s="84" t="s">
        <v>7242</v>
      </c>
      <c r="Z1905" s="81"/>
    </row>
    <row r="1906" spans="1:26" x14ac:dyDescent="0.25">
      <c r="A1906" s="66" t="s">
        <v>1318</v>
      </c>
      <c r="B1906" s="66" t="s">
        <v>1664</v>
      </c>
      <c r="C1906" s="67"/>
      <c r="D1906" s="68"/>
      <c r="E1906" s="69"/>
      <c r="F1906" s="70"/>
      <c r="G1906" s="67"/>
      <c r="H1906" s="71"/>
      <c r="I1906" s="72"/>
      <c r="J1906" s="72"/>
      <c r="K1906" s="36"/>
      <c r="L1906" s="79">
        <v>1906</v>
      </c>
      <c r="M1906" s="79"/>
      <c r="N1906" s="74"/>
      <c r="O1906" s="81" t="s">
        <v>2181</v>
      </c>
      <c r="P1906" s="83">
        <v>42919.167754629627</v>
      </c>
      <c r="Q1906" s="81" t="s">
        <v>2184</v>
      </c>
      <c r="R1906" s="81"/>
      <c r="S1906" s="81"/>
      <c r="T1906" s="81" t="s">
        <v>3476</v>
      </c>
      <c r="U1906" s="83">
        <v>42919.167754629627</v>
      </c>
      <c r="V1906" s="85" t="s">
        <v>5243</v>
      </c>
      <c r="W1906" s="81"/>
      <c r="X1906" s="81"/>
      <c r="Y1906" s="84" t="s">
        <v>7243</v>
      </c>
      <c r="Z1906" s="81"/>
    </row>
    <row r="1907" spans="1:26" x14ac:dyDescent="0.25">
      <c r="A1907" s="66" t="s">
        <v>1319</v>
      </c>
      <c r="B1907" s="66" t="s">
        <v>1733</v>
      </c>
      <c r="C1907" s="67"/>
      <c r="D1907" s="68"/>
      <c r="E1907" s="69"/>
      <c r="F1907" s="70"/>
      <c r="G1907" s="67"/>
      <c r="H1907" s="71"/>
      <c r="I1907" s="72"/>
      <c r="J1907" s="72"/>
      <c r="K1907" s="36"/>
      <c r="L1907" s="79">
        <v>1907</v>
      </c>
      <c r="M1907" s="79"/>
      <c r="N1907" s="74"/>
      <c r="O1907" s="81" t="s">
        <v>2181</v>
      </c>
      <c r="P1907" s="83">
        <v>42919.167384259257</v>
      </c>
      <c r="Q1907" s="81" t="s">
        <v>2266</v>
      </c>
      <c r="R1907" s="81"/>
      <c r="S1907" s="81"/>
      <c r="T1907" s="81" t="s">
        <v>3475</v>
      </c>
      <c r="U1907" s="83">
        <v>42919.167384259257</v>
      </c>
      <c r="V1907" s="85" t="s">
        <v>5244</v>
      </c>
      <c r="W1907" s="81"/>
      <c r="X1907" s="81"/>
      <c r="Y1907" s="84" t="s">
        <v>7244</v>
      </c>
      <c r="Z1907" s="81"/>
    </row>
    <row r="1908" spans="1:26" x14ac:dyDescent="0.25">
      <c r="A1908" s="66" t="s">
        <v>1319</v>
      </c>
      <c r="B1908" s="66" t="s">
        <v>1812</v>
      </c>
      <c r="C1908" s="67"/>
      <c r="D1908" s="68"/>
      <c r="E1908" s="69"/>
      <c r="F1908" s="70"/>
      <c r="G1908" s="67"/>
      <c r="H1908" s="71"/>
      <c r="I1908" s="72"/>
      <c r="J1908" s="72"/>
      <c r="K1908" s="36"/>
      <c r="L1908" s="79">
        <v>1908</v>
      </c>
      <c r="M1908" s="79"/>
      <c r="N1908" s="74"/>
      <c r="O1908" s="81" t="s">
        <v>2181</v>
      </c>
      <c r="P1908" s="83">
        <v>42919.167766203704</v>
      </c>
      <c r="Q1908" s="81" t="s">
        <v>2384</v>
      </c>
      <c r="R1908" s="81"/>
      <c r="S1908" s="81"/>
      <c r="T1908" s="81" t="s">
        <v>3552</v>
      </c>
      <c r="U1908" s="83">
        <v>42919.167766203704</v>
      </c>
      <c r="V1908" s="85" t="s">
        <v>5245</v>
      </c>
      <c r="W1908" s="81"/>
      <c r="X1908" s="81"/>
      <c r="Y1908" s="84" t="s">
        <v>7245</v>
      </c>
      <c r="Z1908" s="81"/>
    </row>
    <row r="1909" spans="1:26" x14ac:dyDescent="0.25">
      <c r="A1909" s="66" t="s">
        <v>1320</v>
      </c>
      <c r="B1909" s="66" t="s">
        <v>1320</v>
      </c>
      <c r="C1909" s="67"/>
      <c r="D1909" s="68"/>
      <c r="E1909" s="69"/>
      <c r="F1909" s="70"/>
      <c r="G1909" s="67"/>
      <c r="H1909" s="71"/>
      <c r="I1909" s="72"/>
      <c r="J1909" s="72"/>
      <c r="K1909" s="36"/>
      <c r="L1909" s="79">
        <v>1909</v>
      </c>
      <c r="M1909" s="79"/>
      <c r="N1909" s="74"/>
      <c r="O1909" s="81" t="s">
        <v>179</v>
      </c>
      <c r="P1909" s="83">
        <v>42919.149421296293</v>
      </c>
      <c r="Q1909" s="81" t="s">
        <v>2932</v>
      </c>
      <c r="R1909" s="81"/>
      <c r="S1909" s="81"/>
      <c r="T1909" s="81" t="s">
        <v>3475</v>
      </c>
      <c r="U1909" s="83">
        <v>42919.149421296293</v>
      </c>
      <c r="V1909" s="85" t="s">
        <v>5246</v>
      </c>
      <c r="W1909" s="81"/>
      <c r="X1909" s="81"/>
      <c r="Y1909" s="84" t="s">
        <v>7246</v>
      </c>
      <c r="Z1909" s="81"/>
    </row>
    <row r="1910" spans="1:26" x14ac:dyDescent="0.25">
      <c r="A1910" s="66" t="s">
        <v>1321</v>
      </c>
      <c r="B1910" s="66" t="s">
        <v>1320</v>
      </c>
      <c r="C1910" s="67"/>
      <c r="D1910" s="68"/>
      <c r="E1910" s="69"/>
      <c r="F1910" s="70"/>
      <c r="G1910" s="67"/>
      <c r="H1910" s="71"/>
      <c r="I1910" s="72"/>
      <c r="J1910" s="72"/>
      <c r="K1910" s="36"/>
      <c r="L1910" s="79">
        <v>1910</v>
      </c>
      <c r="M1910" s="79"/>
      <c r="N1910" s="74"/>
      <c r="O1910" s="81" t="s">
        <v>2181</v>
      </c>
      <c r="P1910" s="83">
        <v>42919.16777777778</v>
      </c>
      <c r="Q1910" s="81" t="s">
        <v>2933</v>
      </c>
      <c r="R1910" s="81"/>
      <c r="S1910" s="81"/>
      <c r="T1910" s="81" t="s">
        <v>3475</v>
      </c>
      <c r="U1910" s="83">
        <v>42919.16777777778</v>
      </c>
      <c r="V1910" s="85" t="s">
        <v>5247</v>
      </c>
      <c r="W1910" s="81"/>
      <c r="X1910" s="81"/>
      <c r="Y1910" s="84" t="s">
        <v>7247</v>
      </c>
      <c r="Z1910" s="81"/>
    </row>
    <row r="1911" spans="1:26" x14ac:dyDescent="0.25">
      <c r="A1911" s="66" t="s">
        <v>1322</v>
      </c>
      <c r="B1911" s="66" t="s">
        <v>1912</v>
      </c>
      <c r="C1911" s="67"/>
      <c r="D1911" s="68"/>
      <c r="E1911" s="69"/>
      <c r="F1911" s="70"/>
      <c r="G1911" s="67"/>
      <c r="H1911" s="71"/>
      <c r="I1911" s="72"/>
      <c r="J1911" s="72"/>
      <c r="K1911" s="36"/>
      <c r="L1911" s="79">
        <v>1911</v>
      </c>
      <c r="M1911" s="79"/>
      <c r="N1911" s="74"/>
      <c r="O1911" s="81" t="s">
        <v>2181</v>
      </c>
      <c r="P1911" s="83">
        <v>42919.164212962962</v>
      </c>
      <c r="Q1911" s="81" t="s">
        <v>2934</v>
      </c>
      <c r="R1911" s="81"/>
      <c r="S1911" s="81"/>
      <c r="T1911" s="81" t="s">
        <v>3722</v>
      </c>
      <c r="U1911" s="83">
        <v>42919.164212962962</v>
      </c>
      <c r="V1911" s="85" t="s">
        <v>5248</v>
      </c>
      <c r="W1911" s="81"/>
      <c r="X1911" s="81"/>
      <c r="Y1911" s="84" t="s">
        <v>7248</v>
      </c>
      <c r="Z1911" s="81"/>
    </row>
    <row r="1912" spans="1:26" x14ac:dyDescent="0.25">
      <c r="A1912" s="66" t="s">
        <v>1322</v>
      </c>
      <c r="B1912" s="66" t="s">
        <v>1901</v>
      </c>
      <c r="C1912" s="67"/>
      <c r="D1912" s="68"/>
      <c r="E1912" s="69"/>
      <c r="F1912" s="70"/>
      <c r="G1912" s="67"/>
      <c r="H1912" s="71"/>
      <c r="I1912" s="72"/>
      <c r="J1912" s="72"/>
      <c r="K1912" s="36"/>
      <c r="L1912" s="79">
        <v>1912</v>
      </c>
      <c r="M1912" s="79"/>
      <c r="N1912" s="74"/>
      <c r="O1912" s="81" t="s">
        <v>2181</v>
      </c>
      <c r="P1912" s="83">
        <v>42919.164247685185</v>
      </c>
      <c r="Q1912" s="81" t="s">
        <v>2935</v>
      </c>
      <c r="R1912" s="81"/>
      <c r="S1912" s="81"/>
      <c r="T1912" s="81" t="s">
        <v>3723</v>
      </c>
      <c r="U1912" s="83">
        <v>42919.164247685185</v>
      </c>
      <c r="V1912" s="85" t="s">
        <v>5249</v>
      </c>
      <c r="W1912" s="81"/>
      <c r="X1912" s="81"/>
      <c r="Y1912" s="84" t="s">
        <v>7249</v>
      </c>
      <c r="Z1912" s="81"/>
    </row>
    <row r="1913" spans="1:26" x14ac:dyDescent="0.25">
      <c r="A1913" s="66" t="s">
        <v>1322</v>
      </c>
      <c r="B1913" s="66" t="s">
        <v>2100</v>
      </c>
      <c r="C1913" s="67"/>
      <c r="D1913" s="68"/>
      <c r="E1913" s="69"/>
      <c r="F1913" s="70"/>
      <c r="G1913" s="67"/>
      <c r="H1913" s="71"/>
      <c r="I1913" s="72"/>
      <c r="J1913" s="72"/>
      <c r="K1913" s="36"/>
      <c r="L1913" s="79">
        <v>1913</v>
      </c>
      <c r="M1913" s="79"/>
      <c r="N1913" s="74"/>
      <c r="O1913" s="81" t="s">
        <v>2181</v>
      </c>
      <c r="P1913" s="83">
        <v>42919.164212962962</v>
      </c>
      <c r="Q1913" s="81" t="s">
        <v>2934</v>
      </c>
      <c r="R1913" s="81"/>
      <c r="S1913" s="81"/>
      <c r="T1913" s="81" t="s">
        <v>3722</v>
      </c>
      <c r="U1913" s="83">
        <v>42919.164212962962</v>
      </c>
      <c r="V1913" s="85" t="s">
        <v>5248</v>
      </c>
      <c r="W1913" s="81"/>
      <c r="X1913" s="81"/>
      <c r="Y1913" s="84" t="s">
        <v>7248</v>
      </c>
      <c r="Z1913" s="81"/>
    </row>
    <row r="1914" spans="1:26" x14ac:dyDescent="0.25">
      <c r="A1914" s="66" t="s">
        <v>1322</v>
      </c>
      <c r="B1914" s="66" t="s">
        <v>2100</v>
      </c>
      <c r="C1914" s="67"/>
      <c r="D1914" s="68"/>
      <c r="E1914" s="69"/>
      <c r="F1914" s="70"/>
      <c r="G1914" s="67"/>
      <c r="H1914" s="71"/>
      <c r="I1914" s="72"/>
      <c r="J1914" s="72"/>
      <c r="K1914" s="36"/>
      <c r="L1914" s="79">
        <v>1914</v>
      </c>
      <c r="M1914" s="79"/>
      <c r="N1914" s="74"/>
      <c r="O1914" s="81" t="s">
        <v>2181</v>
      </c>
      <c r="P1914" s="83">
        <v>42919.164247685185</v>
      </c>
      <c r="Q1914" s="81" t="s">
        <v>2935</v>
      </c>
      <c r="R1914" s="81"/>
      <c r="S1914" s="81"/>
      <c r="T1914" s="81" t="s">
        <v>3723</v>
      </c>
      <c r="U1914" s="83">
        <v>42919.164247685185</v>
      </c>
      <c r="V1914" s="85" t="s">
        <v>5249</v>
      </c>
      <c r="W1914" s="81"/>
      <c r="X1914" s="81"/>
      <c r="Y1914" s="84" t="s">
        <v>7249</v>
      </c>
      <c r="Z1914" s="81"/>
    </row>
    <row r="1915" spans="1:26" x14ac:dyDescent="0.25">
      <c r="A1915" s="66" t="s">
        <v>1322</v>
      </c>
      <c r="B1915" s="66" t="s">
        <v>2101</v>
      </c>
      <c r="C1915" s="67"/>
      <c r="D1915" s="68"/>
      <c r="E1915" s="69"/>
      <c r="F1915" s="70"/>
      <c r="G1915" s="67"/>
      <c r="H1915" s="71"/>
      <c r="I1915" s="72"/>
      <c r="J1915" s="72"/>
      <c r="K1915" s="36"/>
      <c r="L1915" s="79">
        <v>1915</v>
      </c>
      <c r="M1915" s="79"/>
      <c r="N1915" s="74"/>
      <c r="O1915" s="81" t="s">
        <v>2181</v>
      </c>
      <c r="P1915" s="83">
        <v>42919.164212962962</v>
      </c>
      <c r="Q1915" s="81" t="s">
        <v>2934</v>
      </c>
      <c r="R1915" s="81"/>
      <c r="S1915" s="81"/>
      <c r="T1915" s="81" t="s">
        <v>3722</v>
      </c>
      <c r="U1915" s="83">
        <v>42919.164212962962</v>
      </c>
      <c r="V1915" s="85" t="s">
        <v>5248</v>
      </c>
      <c r="W1915" s="81"/>
      <c r="X1915" s="81"/>
      <c r="Y1915" s="84" t="s">
        <v>7248</v>
      </c>
      <c r="Z1915" s="81"/>
    </row>
    <row r="1916" spans="1:26" x14ac:dyDescent="0.25">
      <c r="A1916" s="66" t="s">
        <v>1322</v>
      </c>
      <c r="B1916" s="66" t="s">
        <v>2101</v>
      </c>
      <c r="C1916" s="67"/>
      <c r="D1916" s="68"/>
      <c r="E1916" s="69"/>
      <c r="F1916" s="70"/>
      <c r="G1916" s="67"/>
      <c r="H1916" s="71"/>
      <c r="I1916" s="72"/>
      <c r="J1916" s="72"/>
      <c r="K1916" s="36"/>
      <c r="L1916" s="79">
        <v>1916</v>
      </c>
      <c r="M1916" s="79"/>
      <c r="N1916" s="74"/>
      <c r="O1916" s="81" t="s">
        <v>2181</v>
      </c>
      <c r="P1916" s="83">
        <v>42919.164247685185</v>
      </c>
      <c r="Q1916" s="81" t="s">
        <v>2935</v>
      </c>
      <c r="R1916" s="81"/>
      <c r="S1916" s="81"/>
      <c r="T1916" s="81" t="s">
        <v>3723</v>
      </c>
      <c r="U1916" s="83">
        <v>42919.164247685185</v>
      </c>
      <c r="V1916" s="85" t="s">
        <v>5249</v>
      </c>
      <c r="W1916" s="81"/>
      <c r="X1916" s="81"/>
      <c r="Y1916" s="84" t="s">
        <v>7249</v>
      </c>
      <c r="Z1916" s="81"/>
    </row>
    <row r="1917" spans="1:26" x14ac:dyDescent="0.25">
      <c r="A1917" s="66" t="s">
        <v>1322</v>
      </c>
      <c r="B1917" s="66" t="s">
        <v>1691</v>
      </c>
      <c r="C1917" s="67"/>
      <c r="D1917" s="68"/>
      <c r="E1917" s="69"/>
      <c r="F1917" s="70"/>
      <c r="G1917" s="67"/>
      <c r="H1917" s="71"/>
      <c r="I1917" s="72"/>
      <c r="J1917" s="72"/>
      <c r="K1917" s="36"/>
      <c r="L1917" s="79">
        <v>1917</v>
      </c>
      <c r="M1917" s="79"/>
      <c r="N1917" s="74"/>
      <c r="O1917" s="81" t="s">
        <v>2181</v>
      </c>
      <c r="P1917" s="83">
        <v>42919.164212962962</v>
      </c>
      <c r="Q1917" s="81" t="s">
        <v>2934</v>
      </c>
      <c r="R1917" s="81"/>
      <c r="S1917" s="81"/>
      <c r="T1917" s="81" t="s">
        <v>3722</v>
      </c>
      <c r="U1917" s="83">
        <v>42919.164212962962</v>
      </c>
      <c r="V1917" s="85" t="s">
        <v>5248</v>
      </c>
      <c r="W1917" s="81"/>
      <c r="X1917" s="81"/>
      <c r="Y1917" s="84" t="s">
        <v>7248</v>
      </c>
      <c r="Z1917" s="81"/>
    </row>
    <row r="1918" spans="1:26" x14ac:dyDescent="0.25">
      <c r="A1918" s="66" t="s">
        <v>1322</v>
      </c>
      <c r="B1918" s="66" t="s">
        <v>1698</v>
      </c>
      <c r="C1918" s="67"/>
      <c r="D1918" s="68"/>
      <c r="E1918" s="69"/>
      <c r="F1918" s="70"/>
      <c r="G1918" s="67"/>
      <c r="H1918" s="71"/>
      <c r="I1918" s="72"/>
      <c r="J1918" s="72"/>
      <c r="K1918" s="36"/>
      <c r="L1918" s="79">
        <v>1918</v>
      </c>
      <c r="M1918" s="79"/>
      <c r="N1918" s="74"/>
      <c r="O1918" s="81" t="s">
        <v>2181</v>
      </c>
      <c r="P1918" s="83">
        <v>42919.164212962962</v>
      </c>
      <c r="Q1918" s="81" t="s">
        <v>2934</v>
      </c>
      <c r="R1918" s="81"/>
      <c r="S1918" s="81"/>
      <c r="T1918" s="81" t="s">
        <v>3722</v>
      </c>
      <c r="U1918" s="83">
        <v>42919.164212962962</v>
      </c>
      <c r="V1918" s="85" t="s">
        <v>5248</v>
      </c>
      <c r="W1918" s="81"/>
      <c r="X1918" s="81"/>
      <c r="Y1918" s="84" t="s">
        <v>7248</v>
      </c>
      <c r="Z1918" s="81"/>
    </row>
    <row r="1919" spans="1:26" x14ac:dyDescent="0.25">
      <c r="A1919" s="66" t="s">
        <v>1322</v>
      </c>
      <c r="B1919" s="66" t="s">
        <v>1664</v>
      </c>
      <c r="C1919" s="67"/>
      <c r="D1919" s="68"/>
      <c r="E1919" s="69"/>
      <c r="F1919" s="70"/>
      <c r="G1919" s="67"/>
      <c r="H1919" s="71"/>
      <c r="I1919" s="72"/>
      <c r="J1919" s="72"/>
      <c r="K1919" s="36"/>
      <c r="L1919" s="79">
        <v>1919</v>
      </c>
      <c r="M1919" s="79"/>
      <c r="N1919" s="74"/>
      <c r="O1919" s="81" t="s">
        <v>2181</v>
      </c>
      <c r="P1919" s="83">
        <v>42919.164247685185</v>
      </c>
      <c r="Q1919" s="81" t="s">
        <v>2935</v>
      </c>
      <c r="R1919" s="81"/>
      <c r="S1919" s="81"/>
      <c r="T1919" s="81" t="s">
        <v>3723</v>
      </c>
      <c r="U1919" s="83">
        <v>42919.164247685185</v>
      </c>
      <c r="V1919" s="85" t="s">
        <v>5249</v>
      </c>
      <c r="W1919" s="81"/>
      <c r="X1919" s="81"/>
      <c r="Y1919" s="84" t="s">
        <v>7249</v>
      </c>
      <c r="Z1919" s="81"/>
    </row>
    <row r="1920" spans="1:26" x14ac:dyDescent="0.25">
      <c r="A1920" s="66" t="s">
        <v>1322</v>
      </c>
      <c r="B1920" s="66" t="s">
        <v>1691</v>
      </c>
      <c r="C1920" s="67"/>
      <c r="D1920" s="68"/>
      <c r="E1920" s="69"/>
      <c r="F1920" s="70"/>
      <c r="G1920" s="67"/>
      <c r="H1920" s="71"/>
      <c r="I1920" s="72"/>
      <c r="J1920" s="72"/>
      <c r="K1920" s="36"/>
      <c r="L1920" s="79">
        <v>1920</v>
      </c>
      <c r="M1920" s="79"/>
      <c r="N1920" s="74"/>
      <c r="O1920" s="81" t="s">
        <v>2181</v>
      </c>
      <c r="P1920" s="83">
        <v>42919.164247685185</v>
      </c>
      <c r="Q1920" s="81" t="s">
        <v>2935</v>
      </c>
      <c r="R1920" s="81"/>
      <c r="S1920" s="81"/>
      <c r="T1920" s="81" t="s">
        <v>3723</v>
      </c>
      <c r="U1920" s="83">
        <v>42919.164247685185</v>
      </c>
      <c r="V1920" s="85" t="s">
        <v>5249</v>
      </c>
      <c r="W1920" s="81"/>
      <c r="X1920" s="81"/>
      <c r="Y1920" s="84" t="s">
        <v>7249</v>
      </c>
      <c r="Z1920" s="81"/>
    </row>
    <row r="1921" spans="1:26" x14ac:dyDescent="0.25">
      <c r="A1921" s="66" t="s">
        <v>1322</v>
      </c>
      <c r="B1921" s="66" t="s">
        <v>1698</v>
      </c>
      <c r="C1921" s="67"/>
      <c r="D1921" s="68"/>
      <c r="E1921" s="69"/>
      <c r="F1921" s="70"/>
      <c r="G1921" s="67"/>
      <c r="H1921" s="71"/>
      <c r="I1921" s="72"/>
      <c r="J1921" s="72"/>
      <c r="K1921" s="36"/>
      <c r="L1921" s="79">
        <v>1921</v>
      </c>
      <c r="M1921" s="79"/>
      <c r="N1921" s="74"/>
      <c r="O1921" s="81" t="s">
        <v>2181</v>
      </c>
      <c r="P1921" s="83">
        <v>42919.164247685185</v>
      </c>
      <c r="Q1921" s="81" t="s">
        <v>2935</v>
      </c>
      <c r="R1921" s="81"/>
      <c r="S1921" s="81"/>
      <c r="T1921" s="81" t="s">
        <v>3723</v>
      </c>
      <c r="U1921" s="83">
        <v>42919.164247685185</v>
      </c>
      <c r="V1921" s="85" t="s">
        <v>5249</v>
      </c>
      <c r="W1921" s="81"/>
      <c r="X1921" s="81"/>
      <c r="Y1921" s="84" t="s">
        <v>7249</v>
      </c>
      <c r="Z1921" s="81"/>
    </row>
    <row r="1922" spans="1:26" x14ac:dyDescent="0.25">
      <c r="A1922" s="66" t="s">
        <v>1322</v>
      </c>
      <c r="B1922" s="66" t="s">
        <v>1549</v>
      </c>
      <c r="C1922" s="67"/>
      <c r="D1922" s="68"/>
      <c r="E1922" s="69"/>
      <c r="F1922" s="70"/>
      <c r="G1922" s="67"/>
      <c r="H1922" s="71"/>
      <c r="I1922" s="72"/>
      <c r="J1922" s="72"/>
      <c r="K1922" s="36"/>
      <c r="L1922" s="79">
        <v>1922</v>
      </c>
      <c r="M1922" s="79"/>
      <c r="N1922" s="74"/>
      <c r="O1922" s="81" t="s">
        <v>2181</v>
      </c>
      <c r="P1922" s="83">
        <v>42919.167800925927</v>
      </c>
      <c r="Q1922" s="81" t="s">
        <v>2469</v>
      </c>
      <c r="R1922" s="81"/>
      <c r="S1922" s="81"/>
      <c r="T1922" s="81" t="s">
        <v>3561</v>
      </c>
      <c r="U1922" s="83">
        <v>42919.167800925927</v>
      </c>
      <c r="V1922" s="85" t="s">
        <v>5250</v>
      </c>
      <c r="W1922" s="81"/>
      <c r="X1922" s="81"/>
      <c r="Y1922" s="84" t="s">
        <v>7250</v>
      </c>
      <c r="Z1922" s="81"/>
    </row>
    <row r="1923" spans="1:26" x14ac:dyDescent="0.25">
      <c r="A1923" s="66" t="s">
        <v>1323</v>
      </c>
      <c r="B1923" s="66" t="s">
        <v>1652</v>
      </c>
      <c r="C1923" s="67"/>
      <c r="D1923" s="68"/>
      <c r="E1923" s="69"/>
      <c r="F1923" s="70"/>
      <c r="G1923" s="67"/>
      <c r="H1923" s="71"/>
      <c r="I1923" s="72"/>
      <c r="J1923" s="72"/>
      <c r="K1923" s="36"/>
      <c r="L1923" s="79">
        <v>1923</v>
      </c>
      <c r="M1923" s="79"/>
      <c r="N1923" s="74"/>
      <c r="O1923" s="81" t="s">
        <v>2181</v>
      </c>
      <c r="P1923" s="83">
        <v>42919.167812500003</v>
      </c>
      <c r="Q1923" s="81" t="s">
        <v>2900</v>
      </c>
      <c r="R1923" s="81"/>
      <c r="S1923" s="81"/>
      <c r="T1923" s="81" t="s">
        <v>3475</v>
      </c>
      <c r="U1923" s="83">
        <v>42919.167812500003</v>
      </c>
      <c r="V1923" s="85" t="s">
        <v>5251</v>
      </c>
      <c r="W1923" s="81"/>
      <c r="X1923" s="81"/>
      <c r="Y1923" s="84" t="s">
        <v>7251</v>
      </c>
      <c r="Z1923" s="81"/>
    </row>
    <row r="1924" spans="1:26" x14ac:dyDescent="0.25">
      <c r="A1924" s="66" t="s">
        <v>1324</v>
      </c>
      <c r="B1924" s="66" t="s">
        <v>1324</v>
      </c>
      <c r="C1924" s="67"/>
      <c r="D1924" s="68"/>
      <c r="E1924" s="69"/>
      <c r="F1924" s="70"/>
      <c r="G1924" s="67"/>
      <c r="H1924" s="71"/>
      <c r="I1924" s="72"/>
      <c r="J1924" s="72"/>
      <c r="K1924" s="36"/>
      <c r="L1924" s="79">
        <v>1924</v>
      </c>
      <c r="M1924" s="79"/>
      <c r="N1924" s="74"/>
      <c r="O1924" s="81" t="s">
        <v>179</v>
      </c>
      <c r="P1924" s="83">
        <v>42919.16783564815</v>
      </c>
      <c r="Q1924" s="81" t="s">
        <v>2936</v>
      </c>
      <c r="R1924" s="85" t="s">
        <v>3354</v>
      </c>
      <c r="S1924" s="81" t="s">
        <v>3465</v>
      </c>
      <c r="T1924" s="81" t="s">
        <v>3475</v>
      </c>
      <c r="U1924" s="83">
        <v>42919.16783564815</v>
      </c>
      <c r="V1924" s="85" t="s">
        <v>5252</v>
      </c>
      <c r="W1924" s="81"/>
      <c r="X1924" s="81"/>
      <c r="Y1924" s="84" t="s">
        <v>7252</v>
      </c>
      <c r="Z1924" s="81"/>
    </row>
    <row r="1925" spans="1:26" x14ac:dyDescent="0.25">
      <c r="A1925" s="66" t="s">
        <v>1325</v>
      </c>
      <c r="B1925" s="66" t="s">
        <v>1739</v>
      </c>
      <c r="C1925" s="67"/>
      <c r="D1925" s="68"/>
      <c r="E1925" s="69"/>
      <c r="F1925" s="70"/>
      <c r="G1925" s="67"/>
      <c r="H1925" s="71"/>
      <c r="I1925" s="72"/>
      <c r="J1925" s="72"/>
      <c r="K1925" s="36"/>
      <c r="L1925" s="79">
        <v>1925</v>
      </c>
      <c r="M1925" s="79"/>
      <c r="N1925" s="74"/>
      <c r="O1925" s="81" t="s">
        <v>2181</v>
      </c>
      <c r="P1925" s="83">
        <v>42919.168043981481</v>
      </c>
      <c r="Q1925" s="81" t="s">
        <v>2271</v>
      </c>
      <c r="R1925" s="81"/>
      <c r="S1925" s="81"/>
      <c r="T1925" s="81" t="s">
        <v>3475</v>
      </c>
      <c r="U1925" s="83">
        <v>42919.168043981481</v>
      </c>
      <c r="V1925" s="85" t="s">
        <v>5253</v>
      </c>
      <c r="W1925" s="81"/>
      <c r="X1925" s="81"/>
      <c r="Y1925" s="84" t="s">
        <v>7253</v>
      </c>
      <c r="Z1925" s="81"/>
    </row>
    <row r="1926" spans="1:26" x14ac:dyDescent="0.25">
      <c r="A1926" s="66" t="s">
        <v>1325</v>
      </c>
      <c r="B1926" s="66" t="s">
        <v>1740</v>
      </c>
      <c r="C1926" s="67"/>
      <c r="D1926" s="68"/>
      <c r="E1926" s="69"/>
      <c r="F1926" s="70"/>
      <c r="G1926" s="67"/>
      <c r="H1926" s="71"/>
      <c r="I1926" s="72"/>
      <c r="J1926" s="72"/>
      <c r="K1926" s="36"/>
      <c r="L1926" s="79">
        <v>1926</v>
      </c>
      <c r="M1926" s="79"/>
      <c r="N1926" s="74"/>
      <c r="O1926" s="81" t="s">
        <v>2181</v>
      </c>
      <c r="P1926" s="83">
        <v>42919.168043981481</v>
      </c>
      <c r="Q1926" s="81" t="s">
        <v>2271</v>
      </c>
      <c r="R1926" s="81"/>
      <c r="S1926" s="81"/>
      <c r="T1926" s="81" t="s">
        <v>3475</v>
      </c>
      <c r="U1926" s="83">
        <v>42919.168043981481</v>
      </c>
      <c r="V1926" s="85" t="s">
        <v>5253</v>
      </c>
      <c r="W1926" s="81"/>
      <c r="X1926" s="81"/>
      <c r="Y1926" s="84" t="s">
        <v>7253</v>
      </c>
      <c r="Z1926" s="81"/>
    </row>
    <row r="1927" spans="1:26" x14ac:dyDescent="0.25">
      <c r="A1927" s="66" t="s">
        <v>1325</v>
      </c>
      <c r="B1927" s="66" t="s">
        <v>1741</v>
      </c>
      <c r="C1927" s="67"/>
      <c r="D1927" s="68"/>
      <c r="E1927" s="69"/>
      <c r="F1927" s="70"/>
      <c r="G1927" s="67"/>
      <c r="H1927" s="71"/>
      <c r="I1927" s="72"/>
      <c r="J1927" s="72"/>
      <c r="K1927" s="36"/>
      <c r="L1927" s="79">
        <v>1927</v>
      </c>
      <c r="M1927" s="79"/>
      <c r="N1927" s="74"/>
      <c r="O1927" s="81" t="s">
        <v>2181</v>
      </c>
      <c r="P1927" s="83">
        <v>42919.168043981481</v>
      </c>
      <c r="Q1927" s="81" t="s">
        <v>2271</v>
      </c>
      <c r="R1927" s="81"/>
      <c r="S1927" s="81"/>
      <c r="T1927" s="81" t="s">
        <v>3475</v>
      </c>
      <c r="U1927" s="83">
        <v>42919.168043981481</v>
      </c>
      <c r="V1927" s="85" t="s">
        <v>5253</v>
      </c>
      <c r="W1927" s="81"/>
      <c r="X1927" s="81"/>
      <c r="Y1927" s="84" t="s">
        <v>7253</v>
      </c>
      <c r="Z1927" s="81"/>
    </row>
    <row r="1928" spans="1:26" x14ac:dyDescent="0.25">
      <c r="A1928" s="66" t="s">
        <v>1326</v>
      </c>
      <c r="B1928" s="66" t="s">
        <v>1664</v>
      </c>
      <c r="C1928" s="67"/>
      <c r="D1928" s="68"/>
      <c r="E1928" s="69"/>
      <c r="F1928" s="70"/>
      <c r="G1928" s="67"/>
      <c r="H1928" s="71"/>
      <c r="I1928" s="72"/>
      <c r="J1928" s="72"/>
      <c r="K1928" s="36"/>
      <c r="L1928" s="79">
        <v>1928</v>
      </c>
      <c r="M1928" s="79"/>
      <c r="N1928" s="74"/>
      <c r="O1928" s="81" t="s">
        <v>2181</v>
      </c>
      <c r="P1928" s="83">
        <v>42919.168067129627</v>
      </c>
      <c r="Q1928" s="81" t="s">
        <v>2937</v>
      </c>
      <c r="R1928" s="85" t="s">
        <v>3355</v>
      </c>
      <c r="S1928" s="81" t="s">
        <v>3412</v>
      </c>
      <c r="T1928" s="81" t="s">
        <v>3475</v>
      </c>
      <c r="U1928" s="83">
        <v>42919.168067129627</v>
      </c>
      <c r="V1928" s="85" t="s">
        <v>5254</v>
      </c>
      <c r="W1928" s="81"/>
      <c r="X1928" s="81"/>
      <c r="Y1928" s="84" t="s">
        <v>7254</v>
      </c>
      <c r="Z1928" s="81"/>
    </row>
    <row r="1929" spans="1:26" x14ac:dyDescent="0.25">
      <c r="A1929" s="66" t="s">
        <v>1327</v>
      </c>
      <c r="B1929" s="66" t="s">
        <v>1443</v>
      </c>
      <c r="C1929" s="67"/>
      <c r="D1929" s="68"/>
      <c r="E1929" s="69"/>
      <c r="F1929" s="70"/>
      <c r="G1929" s="67"/>
      <c r="H1929" s="71"/>
      <c r="I1929" s="72"/>
      <c r="J1929" s="72"/>
      <c r="K1929" s="36"/>
      <c r="L1929" s="79">
        <v>1929</v>
      </c>
      <c r="M1929" s="79"/>
      <c r="N1929" s="74"/>
      <c r="O1929" s="81" t="s">
        <v>2181</v>
      </c>
      <c r="P1929" s="83">
        <v>42919.156307870369</v>
      </c>
      <c r="Q1929" s="81" t="s">
        <v>2608</v>
      </c>
      <c r="R1929" s="81"/>
      <c r="S1929" s="81"/>
      <c r="T1929" s="81" t="s">
        <v>3609</v>
      </c>
      <c r="U1929" s="83">
        <v>42919.156307870369</v>
      </c>
      <c r="V1929" s="85" t="s">
        <v>5255</v>
      </c>
      <c r="W1929" s="81"/>
      <c r="X1929" s="81"/>
      <c r="Y1929" s="84" t="s">
        <v>7255</v>
      </c>
      <c r="Z1929" s="81"/>
    </row>
    <row r="1930" spans="1:26" x14ac:dyDescent="0.25">
      <c r="A1930" s="66" t="s">
        <v>1327</v>
      </c>
      <c r="B1930" s="66" t="s">
        <v>1652</v>
      </c>
      <c r="C1930" s="67"/>
      <c r="D1930" s="68"/>
      <c r="E1930" s="69"/>
      <c r="F1930" s="70"/>
      <c r="G1930" s="67"/>
      <c r="H1930" s="71"/>
      <c r="I1930" s="72"/>
      <c r="J1930" s="72"/>
      <c r="K1930" s="36"/>
      <c r="L1930" s="79">
        <v>1930</v>
      </c>
      <c r="M1930" s="79"/>
      <c r="N1930" s="74"/>
      <c r="O1930" s="81" t="s">
        <v>2181</v>
      </c>
      <c r="P1930" s="83">
        <v>42919.168090277781</v>
      </c>
      <c r="Q1930" s="81" t="s">
        <v>2900</v>
      </c>
      <c r="R1930" s="81"/>
      <c r="S1930" s="81"/>
      <c r="T1930" s="81" t="s">
        <v>3475</v>
      </c>
      <c r="U1930" s="83">
        <v>42919.168090277781</v>
      </c>
      <c r="V1930" s="85" t="s">
        <v>5256</v>
      </c>
      <c r="W1930" s="81"/>
      <c r="X1930" s="81"/>
      <c r="Y1930" s="84" t="s">
        <v>7256</v>
      </c>
      <c r="Z1930" s="81"/>
    </row>
    <row r="1931" spans="1:26" x14ac:dyDescent="0.25">
      <c r="A1931" s="66" t="s">
        <v>1328</v>
      </c>
      <c r="B1931" s="66" t="s">
        <v>1504</v>
      </c>
      <c r="C1931" s="67"/>
      <c r="D1931" s="68"/>
      <c r="E1931" s="69"/>
      <c r="F1931" s="70"/>
      <c r="G1931" s="67"/>
      <c r="H1931" s="71"/>
      <c r="I1931" s="72"/>
      <c r="J1931" s="72"/>
      <c r="K1931" s="36"/>
      <c r="L1931" s="79">
        <v>1931</v>
      </c>
      <c r="M1931" s="79"/>
      <c r="N1931" s="74"/>
      <c r="O1931" s="81" t="s">
        <v>2181</v>
      </c>
      <c r="P1931" s="83">
        <v>42919.16810185185</v>
      </c>
      <c r="Q1931" s="81" t="s">
        <v>2853</v>
      </c>
      <c r="R1931" s="81"/>
      <c r="S1931" s="81"/>
      <c r="T1931" s="81" t="s">
        <v>3475</v>
      </c>
      <c r="U1931" s="83">
        <v>42919.16810185185</v>
      </c>
      <c r="V1931" s="85" t="s">
        <v>5257</v>
      </c>
      <c r="W1931" s="81"/>
      <c r="X1931" s="81"/>
      <c r="Y1931" s="84" t="s">
        <v>7257</v>
      </c>
      <c r="Z1931" s="81"/>
    </row>
    <row r="1932" spans="1:26" x14ac:dyDescent="0.25">
      <c r="A1932" s="66" t="s">
        <v>1329</v>
      </c>
      <c r="B1932" s="66" t="s">
        <v>1329</v>
      </c>
      <c r="C1932" s="67"/>
      <c r="D1932" s="68"/>
      <c r="E1932" s="69"/>
      <c r="F1932" s="70"/>
      <c r="G1932" s="67"/>
      <c r="H1932" s="71"/>
      <c r="I1932" s="72"/>
      <c r="J1932" s="72"/>
      <c r="K1932" s="36"/>
      <c r="L1932" s="79">
        <v>1932</v>
      </c>
      <c r="M1932" s="79"/>
      <c r="N1932" s="74"/>
      <c r="O1932" s="81" t="s">
        <v>179</v>
      </c>
      <c r="P1932" s="83">
        <v>42919.137037037035</v>
      </c>
      <c r="Q1932" s="81" t="s">
        <v>2938</v>
      </c>
      <c r="R1932" s="81"/>
      <c r="S1932" s="81"/>
      <c r="T1932" s="81" t="s">
        <v>3724</v>
      </c>
      <c r="U1932" s="83">
        <v>42919.137037037035</v>
      </c>
      <c r="V1932" s="85" t="s">
        <v>5258</v>
      </c>
      <c r="W1932" s="81"/>
      <c r="X1932" s="81"/>
      <c r="Y1932" s="84" t="s">
        <v>7258</v>
      </c>
      <c r="Z1932" s="81"/>
    </row>
    <row r="1933" spans="1:26" x14ac:dyDescent="0.25">
      <c r="A1933" s="66" t="s">
        <v>1330</v>
      </c>
      <c r="B1933" s="66" t="s">
        <v>1329</v>
      </c>
      <c r="C1933" s="67"/>
      <c r="D1933" s="68"/>
      <c r="E1933" s="69"/>
      <c r="F1933" s="70"/>
      <c r="G1933" s="67"/>
      <c r="H1933" s="71"/>
      <c r="I1933" s="72"/>
      <c r="J1933" s="72"/>
      <c r="K1933" s="36"/>
      <c r="L1933" s="79">
        <v>1933</v>
      </c>
      <c r="M1933" s="79"/>
      <c r="N1933" s="74"/>
      <c r="O1933" s="81" t="s">
        <v>2181</v>
      </c>
      <c r="P1933" s="83">
        <v>42919.16815972222</v>
      </c>
      <c r="Q1933" s="81" t="s">
        <v>2939</v>
      </c>
      <c r="R1933" s="81"/>
      <c r="S1933" s="81"/>
      <c r="T1933" s="81" t="s">
        <v>3725</v>
      </c>
      <c r="U1933" s="83">
        <v>42919.16815972222</v>
      </c>
      <c r="V1933" s="85" t="s">
        <v>5259</v>
      </c>
      <c r="W1933" s="81"/>
      <c r="X1933" s="81"/>
      <c r="Y1933" s="84" t="s">
        <v>7259</v>
      </c>
      <c r="Z1933" s="81"/>
    </row>
    <row r="1934" spans="1:26" x14ac:dyDescent="0.25">
      <c r="A1934" s="66" t="s">
        <v>1331</v>
      </c>
      <c r="B1934" s="66" t="s">
        <v>1928</v>
      </c>
      <c r="C1934" s="67"/>
      <c r="D1934" s="68"/>
      <c r="E1934" s="69"/>
      <c r="F1934" s="70"/>
      <c r="G1934" s="67"/>
      <c r="H1934" s="71"/>
      <c r="I1934" s="72"/>
      <c r="J1934" s="72"/>
      <c r="K1934" s="36"/>
      <c r="L1934" s="79">
        <v>1934</v>
      </c>
      <c r="M1934" s="79"/>
      <c r="N1934" s="74"/>
      <c r="O1934" s="81" t="s">
        <v>2181</v>
      </c>
      <c r="P1934" s="83">
        <v>42919.165648148148</v>
      </c>
      <c r="Q1934" s="81" t="s">
        <v>2847</v>
      </c>
      <c r="R1934" s="81"/>
      <c r="S1934" s="81"/>
      <c r="T1934" s="81" t="s">
        <v>3692</v>
      </c>
      <c r="U1934" s="83">
        <v>42919.165648148148</v>
      </c>
      <c r="V1934" s="85" t="s">
        <v>5260</v>
      </c>
      <c r="W1934" s="81"/>
      <c r="X1934" s="81"/>
      <c r="Y1934" s="84" t="s">
        <v>7260</v>
      </c>
      <c r="Z1934" s="81"/>
    </row>
    <row r="1935" spans="1:26" x14ac:dyDescent="0.25">
      <c r="A1935" s="66" t="s">
        <v>1331</v>
      </c>
      <c r="B1935" s="66" t="s">
        <v>1926</v>
      </c>
      <c r="C1935" s="67"/>
      <c r="D1935" s="68"/>
      <c r="E1935" s="69"/>
      <c r="F1935" s="70"/>
      <c r="G1935" s="67"/>
      <c r="H1935" s="71"/>
      <c r="I1935" s="72"/>
      <c r="J1935" s="72"/>
      <c r="K1935" s="36"/>
      <c r="L1935" s="79">
        <v>1935</v>
      </c>
      <c r="M1935" s="79"/>
      <c r="N1935" s="74"/>
      <c r="O1935" s="81" t="s">
        <v>2181</v>
      </c>
      <c r="P1935" s="83">
        <v>42919.165925925925</v>
      </c>
      <c r="Q1935" s="81" t="s">
        <v>2592</v>
      </c>
      <c r="R1935" s="81"/>
      <c r="S1935" s="81"/>
      <c r="T1935" s="81" t="s">
        <v>3475</v>
      </c>
      <c r="U1935" s="83">
        <v>42919.165925925925</v>
      </c>
      <c r="V1935" s="85" t="s">
        <v>5261</v>
      </c>
      <c r="W1935" s="81"/>
      <c r="X1935" s="81"/>
      <c r="Y1935" s="84" t="s">
        <v>7261</v>
      </c>
      <c r="Z1935" s="81"/>
    </row>
    <row r="1936" spans="1:26" x14ac:dyDescent="0.25">
      <c r="A1936" s="66" t="s">
        <v>1331</v>
      </c>
      <c r="B1936" s="66" t="s">
        <v>1927</v>
      </c>
      <c r="C1936" s="67"/>
      <c r="D1936" s="68"/>
      <c r="E1936" s="69"/>
      <c r="F1936" s="70"/>
      <c r="G1936" s="67"/>
      <c r="H1936" s="71"/>
      <c r="I1936" s="72"/>
      <c r="J1936" s="72"/>
      <c r="K1936" s="36"/>
      <c r="L1936" s="79">
        <v>1936</v>
      </c>
      <c r="M1936" s="79"/>
      <c r="N1936" s="74"/>
      <c r="O1936" s="81" t="s">
        <v>2181</v>
      </c>
      <c r="P1936" s="83">
        <v>42919.165925925925</v>
      </c>
      <c r="Q1936" s="81" t="s">
        <v>2592</v>
      </c>
      <c r="R1936" s="81"/>
      <c r="S1936" s="81"/>
      <c r="T1936" s="81" t="s">
        <v>3475</v>
      </c>
      <c r="U1936" s="83">
        <v>42919.165925925925</v>
      </c>
      <c r="V1936" s="85" t="s">
        <v>5261</v>
      </c>
      <c r="W1936" s="81"/>
      <c r="X1936" s="81"/>
      <c r="Y1936" s="84" t="s">
        <v>7261</v>
      </c>
      <c r="Z1936" s="81"/>
    </row>
    <row r="1937" spans="1:26" x14ac:dyDescent="0.25">
      <c r="A1937" s="66" t="s">
        <v>1331</v>
      </c>
      <c r="B1937" s="66" t="s">
        <v>1928</v>
      </c>
      <c r="C1937" s="67"/>
      <c r="D1937" s="68"/>
      <c r="E1937" s="69"/>
      <c r="F1937" s="70"/>
      <c r="G1937" s="67"/>
      <c r="H1937" s="71"/>
      <c r="I1937" s="72"/>
      <c r="J1937" s="72"/>
      <c r="K1937" s="36"/>
      <c r="L1937" s="79">
        <v>1937</v>
      </c>
      <c r="M1937" s="79"/>
      <c r="N1937" s="74"/>
      <c r="O1937" s="81" t="s">
        <v>2181</v>
      </c>
      <c r="P1937" s="83">
        <v>42919.165925925925</v>
      </c>
      <c r="Q1937" s="81" t="s">
        <v>2592</v>
      </c>
      <c r="R1937" s="81"/>
      <c r="S1937" s="81"/>
      <c r="T1937" s="81" t="s">
        <v>3475</v>
      </c>
      <c r="U1937" s="83">
        <v>42919.165925925925</v>
      </c>
      <c r="V1937" s="85" t="s">
        <v>5261</v>
      </c>
      <c r="W1937" s="81"/>
      <c r="X1937" s="81"/>
      <c r="Y1937" s="84" t="s">
        <v>7261</v>
      </c>
      <c r="Z1937" s="81"/>
    </row>
    <row r="1938" spans="1:26" x14ac:dyDescent="0.25">
      <c r="A1938" s="66" t="s">
        <v>1331</v>
      </c>
      <c r="B1938" s="66" t="s">
        <v>1730</v>
      </c>
      <c r="C1938" s="67"/>
      <c r="D1938" s="68"/>
      <c r="E1938" s="69"/>
      <c r="F1938" s="70"/>
      <c r="G1938" s="67"/>
      <c r="H1938" s="71"/>
      <c r="I1938" s="72"/>
      <c r="J1938" s="72"/>
      <c r="K1938" s="36"/>
      <c r="L1938" s="79">
        <v>1938</v>
      </c>
      <c r="M1938" s="79"/>
      <c r="N1938" s="74"/>
      <c r="O1938" s="81" t="s">
        <v>2181</v>
      </c>
      <c r="P1938" s="83">
        <v>42919.168182870373</v>
      </c>
      <c r="Q1938" s="81" t="s">
        <v>2940</v>
      </c>
      <c r="R1938" s="81"/>
      <c r="S1938" s="81"/>
      <c r="T1938" s="81" t="s">
        <v>3475</v>
      </c>
      <c r="U1938" s="83">
        <v>42919.168182870373</v>
      </c>
      <c r="V1938" s="85" t="s">
        <v>5262</v>
      </c>
      <c r="W1938" s="81"/>
      <c r="X1938" s="81"/>
      <c r="Y1938" s="84" t="s">
        <v>7262</v>
      </c>
      <c r="Z1938" s="81"/>
    </row>
    <row r="1939" spans="1:26" x14ac:dyDescent="0.25">
      <c r="A1939" s="66" t="s">
        <v>1332</v>
      </c>
      <c r="B1939" s="66" t="s">
        <v>2102</v>
      </c>
      <c r="C1939" s="67"/>
      <c r="D1939" s="68"/>
      <c r="E1939" s="69"/>
      <c r="F1939" s="70"/>
      <c r="G1939" s="67"/>
      <c r="H1939" s="71"/>
      <c r="I1939" s="72"/>
      <c r="J1939" s="72"/>
      <c r="K1939" s="36"/>
      <c r="L1939" s="79">
        <v>1939</v>
      </c>
      <c r="M1939" s="79"/>
      <c r="N1939" s="74"/>
      <c r="O1939" s="81" t="s">
        <v>2181</v>
      </c>
      <c r="P1939" s="83">
        <v>42919.168229166666</v>
      </c>
      <c r="Q1939" s="81" t="s">
        <v>2941</v>
      </c>
      <c r="R1939" s="85" t="s">
        <v>3356</v>
      </c>
      <c r="S1939" s="81" t="s">
        <v>3415</v>
      </c>
      <c r="T1939" s="81" t="s">
        <v>3726</v>
      </c>
      <c r="U1939" s="83">
        <v>42919.168229166666</v>
      </c>
      <c r="V1939" s="85" t="s">
        <v>5263</v>
      </c>
      <c r="W1939" s="81"/>
      <c r="X1939" s="81"/>
      <c r="Y1939" s="84" t="s">
        <v>7263</v>
      </c>
      <c r="Z1939" s="81"/>
    </row>
    <row r="1940" spans="1:26" x14ac:dyDescent="0.25">
      <c r="A1940" s="66" t="s">
        <v>1332</v>
      </c>
      <c r="B1940" s="66" t="s">
        <v>2103</v>
      </c>
      <c r="C1940" s="67"/>
      <c r="D1940" s="68"/>
      <c r="E1940" s="69"/>
      <c r="F1940" s="70"/>
      <c r="G1940" s="67"/>
      <c r="H1940" s="71"/>
      <c r="I1940" s="72"/>
      <c r="J1940" s="72"/>
      <c r="K1940" s="36"/>
      <c r="L1940" s="79">
        <v>1940</v>
      </c>
      <c r="M1940" s="79"/>
      <c r="N1940" s="74"/>
      <c r="O1940" s="81" t="s">
        <v>2181</v>
      </c>
      <c r="P1940" s="83">
        <v>42919.168229166666</v>
      </c>
      <c r="Q1940" s="81" t="s">
        <v>2941</v>
      </c>
      <c r="R1940" s="85" t="s">
        <v>3356</v>
      </c>
      <c r="S1940" s="81" t="s">
        <v>3415</v>
      </c>
      <c r="T1940" s="81" t="s">
        <v>3726</v>
      </c>
      <c r="U1940" s="83">
        <v>42919.168229166666</v>
      </c>
      <c r="V1940" s="85" t="s">
        <v>5263</v>
      </c>
      <c r="W1940" s="81"/>
      <c r="X1940" s="81"/>
      <c r="Y1940" s="84" t="s">
        <v>7263</v>
      </c>
      <c r="Z1940" s="81"/>
    </row>
    <row r="1941" spans="1:26" x14ac:dyDescent="0.25">
      <c r="A1941" s="66" t="s">
        <v>1332</v>
      </c>
      <c r="B1941" s="66" t="s">
        <v>2104</v>
      </c>
      <c r="C1941" s="67"/>
      <c r="D1941" s="68"/>
      <c r="E1941" s="69"/>
      <c r="F1941" s="70"/>
      <c r="G1941" s="67"/>
      <c r="H1941" s="71"/>
      <c r="I1941" s="72"/>
      <c r="J1941" s="72"/>
      <c r="K1941" s="36"/>
      <c r="L1941" s="79">
        <v>1941</v>
      </c>
      <c r="M1941" s="79"/>
      <c r="N1941" s="74"/>
      <c r="O1941" s="81" t="s">
        <v>2181</v>
      </c>
      <c r="P1941" s="83">
        <v>42919.168229166666</v>
      </c>
      <c r="Q1941" s="81" t="s">
        <v>2941</v>
      </c>
      <c r="R1941" s="85" t="s">
        <v>3356</v>
      </c>
      <c r="S1941" s="81" t="s">
        <v>3415</v>
      </c>
      <c r="T1941" s="81" t="s">
        <v>3726</v>
      </c>
      <c r="U1941" s="83">
        <v>42919.168229166666</v>
      </c>
      <c r="V1941" s="85" t="s">
        <v>5263</v>
      </c>
      <c r="W1941" s="81"/>
      <c r="X1941" s="81"/>
      <c r="Y1941" s="84" t="s">
        <v>7263</v>
      </c>
      <c r="Z1941" s="81"/>
    </row>
    <row r="1942" spans="1:26" x14ac:dyDescent="0.25">
      <c r="A1942" s="66" t="s">
        <v>1333</v>
      </c>
      <c r="B1942" s="66" t="s">
        <v>2105</v>
      </c>
      <c r="C1942" s="67"/>
      <c r="D1942" s="68"/>
      <c r="E1942" s="69"/>
      <c r="F1942" s="70"/>
      <c r="G1942" s="67"/>
      <c r="H1942" s="71"/>
      <c r="I1942" s="72"/>
      <c r="J1942" s="72"/>
      <c r="K1942" s="36"/>
      <c r="L1942" s="79">
        <v>1942</v>
      </c>
      <c r="M1942" s="79"/>
      <c r="N1942" s="74"/>
      <c r="O1942" s="81" t="s">
        <v>2181</v>
      </c>
      <c r="P1942" s="83">
        <v>42919.168240740742</v>
      </c>
      <c r="Q1942" s="81" t="s">
        <v>2942</v>
      </c>
      <c r="R1942" s="85" t="s">
        <v>3357</v>
      </c>
      <c r="S1942" s="81" t="s">
        <v>3466</v>
      </c>
      <c r="T1942" s="81" t="s">
        <v>3475</v>
      </c>
      <c r="U1942" s="83">
        <v>42919.168240740742</v>
      </c>
      <c r="V1942" s="85" t="s">
        <v>5264</v>
      </c>
      <c r="W1942" s="81"/>
      <c r="X1942" s="81"/>
      <c r="Y1942" s="84" t="s">
        <v>7264</v>
      </c>
      <c r="Z1942" s="81"/>
    </row>
    <row r="1943" spans="1:26" x14ac:dyDescent="0.25">
      <c r="A1943" s="66" t="s">
        <v>1334</v>
      </c>
      <c r="B1943" s="66" t="s">
        <v>1334</v>
      </c>
      <c r="C1943" s="67"/>
      <c r="D1943" s="68"/>
      <c r="E1943" s="69"/>
      <c r="F1943" s="70"/>
      <c r="G1943" s="67"/>
      <c r="H1943" s="71"/>
      <c r="I1943" s="72"/>
      <c r="J1943" s="72"/>
      <c r="K1943" s="36"/>
      <c r="L1943" s="79">
        <v>1943</v>
      </c>
      <c r="M1943" s="79"/>
      <c r="N1943" s="74"/>
      <c r="O1943" s="81" t="s">
        <v>179</v>
      </c>
      <c r="P1943" s="83">
        <v>42919.167291666665</v>
      </c>
      <c r="Q1943" s="81" t="s">
        <v>2943</v>
      </c>
      <c r="R1943" s="81"/>
      <c r="S1943" s="81"/>
      <c r="T1943" s="81" t="s">
        <v>3475</v>
      </c>
      <c r="U1943" s="83">
        <v>42919.167291666665</v>
      </c>
      <c r="V1943" s="85" t="s">
        <v>5265</v>
      </c>
      <c r="W1943" s="81"/>
      <c r="X1943" s="81"/>
      <c r="Y1943" s="84" t="s">
        <v>7265</v>
      </c>
      <c r="Z1943" s="81"/>
    </row>
    <row r="1944" spans="1:26" x14ac:dyDescent="0.25">
      <c r="A1944" s="66" t="s">
        <v>1334</v>
      </c>
      <c r="B1944" s="66" t="s">
        <v>1334</v>
      </c>
      <c r="C1944" s="67"/>
      <c r="D1944" s="68"/>
      <c r="E1944" s="69"/>
      <c r="F1944" s="70"/>
      <c r="G1944" s="67"/>
      <c r="H1944" s="71"/>
      <c r="I1944" s="72"/>
      <c r="J1944" s="72"/>
      <c r="K1944" s="36"/>
      <c r="L1944" s="79">
        <v>1944</v>
      </c>
      <c r="M1944" s="79"/>
      <c r="N1944" s="74"/>
      <c r="O1944" s="81" t="s">
        <v>179</v>
      </c>
      <c r="P1944" s="83">
        <v>42919.168356481481</v>
      </c>
      <c r="Q1944" s="81" t="s">
        <v>2944</v>
      </c>
      <c r="R1944" s="81"/>
      <c r="S1944" s="81"/>
      <c r="T1944" s="81" t="s">
        <v>3510</v>
      </c>
      <c r="U1944" s="83">
        <v>42919.168356481481</v>
      </c>
      <c r="V1944" s="85" t="s">
        <v>5266</v>
      </c>
      <c r="W1944" s="81"/>
      <c r="X1944" s="81"/>
      <c r="Y1944" s="84" t="s">
        <v>7266</v>
      </c>
      <c r="Z1944" s="81"/>
    </row>
    <row r="1945" spans="1:26" x14ac:dyDescent="0.25">
      <c r="A1945" s="66" t="s">
        <v>1335</v>
      </c>
      <c r="B1945" s="66" t="s">
        <v>1672</v>
      </c>
      <c r="C1945" s="67"/>
      <c r="D1945" s="68"/>
      <c r="E1945" s="69"/>
      <c r="F1945" s="70"/>
      <c r="G1945" s="67"/>
      <c r="H1945" s="71"/>
      <c r="I1945" s="72"/>
      <c r="J1945" s="72"/>
      <c r="K1945" s="36"/>
      <c r="L1945" s="79">
        <v>1945</v>
      </c>
      <c r="M1945" s="79"/>
      <c r="N1945" s="74"/>
      <c r="O1945" s="81" t="s">
        <v>2181</v>
      </c>
      <c r="P1945" s="83">
        <v>42919.168356481481</v>
      </c>
      <c r="Q1945" s="81" t="s">
        <v>2194</v>
      </c>
      <c r="R1945" s="81"/>
      <c r="S1945" s="81"/>
      <c r="T1945" s="81" t="s">
        <v>3482</v>
      </c>
      <c r="U1945" s="83">
        <v>42919.168356481481</v>
      </c>
      <c r="V1945" s="85" t="s">
        <v>5267</v>
      </c>
      <c r="W1945" s="81"/>
      <c r="X1945" s="81"/>
      <c r="Y1945" s="84" t="s">
        <v>7267</v>
      </c>
      <c r="Z1945" s="81"/>
    </row>
    <row r="1946" spans="1:26" x14ac:dyDescent="0.25">
      <c r="A1946" s="66" t="s">
        <v>1336</v>
      </c>
      <c r="B1946" s="66" t="s">
        <v>1661</v>
      </c>
      <c r="C1946" s="67"/>
      <c r="D1946" s="68"/>
      <c r="E1946" s="69"/>
      <c r="F1946" s="70"/>
      <c r="G1946" s="67"/>
      <c r="H1946" s="71"/>
      <c r="I1946" s="72"/>
      <c r="J1946" s="72"/>
      <c r="K1946" s="36"/>
      <c r="L1946" s="79">
        <v>1946</v>
      </c>
      <c r="M1946" s="79"/>
      <c r="N1946" s="74"/>
      <c r="O1946" s="81" t="s">
        <v>2181</v>
      </c>
      <c r="P1946" s="83">
        <v>42919.168356481481</v>
      </c>
      <c r="Q1946" s="81" t="s">
        <v>2454</v>
      </c>
      <c r="R1946" s="81"/>
      <c r="S1946" s="81"/>
      <c r="T1946" s="81" t="s">
        <v>3561</v>
      </c>
      <c r="U1946" s="83">
        <v>42919.168356481481</v>
      </c>
      <c r="V1946" s="85" t="s">
        <v>5268</v>
      </c>
      <c r="W1946" s="81"/>
      <c r="X1946" s="81"/>
      <c r="Y1946" s="84" t="s">
        <v>7268</v>
      </c>
      <c r="Z1946" s="81"/>
    </row>
    <row r="1947" spans="1:26" x14ac:dyDescent="0.25">
      <c r="A1947" s="66" t="s">
        <v>1337</v>
      </c>
      <c r="B1947" s="66" t="s">
        <v>1337</v>
      </c>
      <c r="C1947" s="67"/>
      <c r="D1947" s="68"/>
      <c r="E1947" s="69"/>
      <c r="F1947" s="70"/>
      <c r="G1947" s="67"/>
      <c r="H1947" s="71"/>
      <c r="I1947" s="72"/>
      <c r="J1947" s="72"/>
      <c r="K1947" s="36"/>
      <c r="L1947" s="79">
        <v>1947</v>
      </c>
      <c r="M1947" s="79"/>
      <c r="N1947" s="74"/>
      <c r="O1947" s="81" t="s">
        <v>179</v>
      </c>
      <c r="P1947" s="83">
        <v>42919.159328703703</v>
      </c>
      <c r="Q1947" s="81" t="s">
        <v>2945</v>
      </c>
      <c r="R1947" s="85" t="s">
        <v>3271</v>
      </c>
      <c r="S1947" s="81" t="s">
        <v>3413</v>
      </c>
      <c r="T1947" s="81" t="s">
        <v>3624</v>
      </c>
      <c r="U1947" s="83">
        <v>42919.159328703703</v>
      </c>
      <c r="V1947" s="85" t="s">
        <v>5269</v>
      </c>
      <c r="W1947" s="81"/>
      <c r="X1947" s="81"/>
      <c r="Y1947" s="84" t="s">
        <v>7269</v>
      </c>
      <c r="Z1947" s="81"/>
    </row>
    <row r="1948" spans="1:26" x14ac:dyDescent="0.25">
      <c r="A1948" s="66" t="s">
        <v>1338</v>
      </c>
      <c r="B1948" s="66" t="s">
        <v>1337</v>
      </c>
      <c r="C1948" s="67"/>
      <c r="D1948" s="68"/>
      <c r="E1948" s="69"/>
      <c r="F1948" s="70"/>
      <c r="G1948" s="67"/>
      <c r="H1948" s="71"/>
      <c r="I1948" s="72"/>
      <c r="J1948" s="72"/>
      <c r="K1948" s="36"/>
      <c r="L1948" s="79">
        <v>1948</v>
      </c>
      <c r="M1948" s="79"/>
      <c r="N1948" s="74"/>
      <c r="O1948" s="81" t="s">
        <v>2181</v>
      </c>
      <c r="P1948" s="83">
        <v>42919.168368055558</v>
      </c>
      <c r="Q1948" s="81" t="s">
        <v>2946</v>
      </c>
      <c r="R1948" s="85" t="s">
        <v>3271</v>
      </c>
      <c r="S1948" s="81" t="s">
        <v>3413</v>
      </c>
      <c r="T1948" s="81" t="s">
        <v>3624</v>
      </c>
      <c r="U1948" s="83">
        <v>42919.168368055558</v>
      </c>
      <c r="V1948" s="85" t="s">
        <v>5270</v>
      </c>
      <c r="W1948" s="81"/>
      <c r="X1948" s="81"/>
      <c r="Y1948" s="84" t="s">
        <v>7270</v>
      </c>
      <c r="Z1948" s="81"/>
    </row>
    <row r="1949" spans="1:26" x14ac:dyDescent="0.25">
      <c r="A1949" s="66" t="s">
        <v>1339</v>
      </c>
      <c r="B1949" s="66" t="s">
        <v>1549</v>
      </c>
      <c r="C1949" s="67"/>
      <c r="D1949" s="68"/>
      <c r="E1949" s="69"/>
      <c r="F1949" s="70"/>
      <c r="G1949" s="67"/>
      <c r="H1949" s="71"/>
      <c r="I1949" s="72"/>
      <c r="J1949" s="72"/>
      <c r="K1949" s="36"/>
      <c r="L1949" s="79">
        <v>1949</v>
      </c>
      <c r="M1949" s="79"/>
      <c r="N1949" s="74"/>
      <c r="O1949" s="81" t="s">
        <v>2181</v>
      </c>
      <c r="P1949" s="83">
        <v>42919.158321759256</v>
      </c>
      <c r="Q1949" s="81" t="s">
        <v>2469</v>
      </c>
      <c r="R1949" s="81"/>
      <c r="S1949" s="81"/>
      <c r="T1949" s="81" t="s">
        <v>3561</v>
      </c>
      <c r="U1949" s="83">
        <v>42919.158321759256</v>
      </c>
      <c r="V1949" s="85" t="s">
        <v>5271</v>
      </c>
      <c r="W1949" s="81"/>
      <c r="X1949" s="81"/>
      <c r="Y1949" s="84" t="s">
        <v>7271</v>
      </c>
      <c r="Z1949" s="81"/>
    </row>
    <row r="1950" spans="1:26" x14ac:dyDescent="0.25">
      <c r="A1950" s="66" t="s">
        <v>1339</v>
      </c>
      <c r="B1950" s="66" t="s">
        <v>1652</v>
      </c>
      <c r="C1950" s="67"/>
      <c r="D1950" s="68"/>
      <c r="E1950" s="69"/>
      <c r="F1950" s="70"/>
      <c r="G1950" s="67"/>
      <c r="H1950" s="71"/>
      <c r="I1950" s="72"/>
      <c r="J1950" s="72"/>
      <c r="K1950" s="36"/>
      <c r="L1950" s="79">
        <v>1950</v>
      </c>
      <c r="M1950" s="79"/>
      <c r="N1950" s="74"/>
      <c r="O1950" s="81" t="s">
        <v>2181</v>
      </c>
      <c r="P1950" s="83">
        <v>42919.168402777781</v>
      </c>
      <c r="Q1950" s="81" t="s">
        <v>2900</v>
      </c>
      <c r="R1950" s="81"/>
      <c r="S1950" s="81"/>
      <c r="T1950" s="81" t="s">
        <v>3475</v>
      </c>
      <c r="U1950" s="83">
        <v>42919.168402777781</v>
      </c>
      <c r="V1950" s="85" t="s">
        <v>5272</v>
      </c>
      <c r="W1950" s="81"/>
      <c r="X1950" s="81"/>
      <c r="Y1950" s="84" t="s">
        <v>7272</v>
      </c>
      <c r="Z1950" s="81"/>
    </row>
    <row r="1951" spans="1:26" x14ac:dyDescent="0.25">
      <c r="A1951" s="66" t="s">
        <v>1340</v>
      </c>
      <c r="B1951" s="66" t="s">
        <v>1340</v>
      </c>
      <c r="C1951" s="67"/>
      <c r="D1951" s="68"/>
      <c r="E1951" s="69"/>
      <c r="F1951" s="70"/>
      <c r="G1951" s="67"/>
      <c r="H1951" s="71"/>
      <c r="I1951" s="72"/>
      <c r="J1951" s="72"/>
      <c r="K1951" s="36"/>
      <c r="L1951" s="79">
        <v>1951</v>
      </c>
      <c r="M1951" s="79"/>
      <c r="N1951" s="74"/>
      <c r="O1951" s="81" t="s">
        <v>179</v>
      </c>
      <c r="P1951" s="83">
        <v>42919.168402777781</v>
      </c>
      <c r="Q1951" s="81" t="s">
        <v>2947</v>
      </c>
      <c r="R1951" s="81" t="s">
        <v>3358</v>
      </c>
      <c r="S1951" s="81" t="s">
        <v>3467</v>
      </c>
      <c r="T1951" s="81" t="s">
        <v>3475</v>
      </c>
      <c r="U1951" s="83">
        <v>42919.168402777781</v>
      </c>
      <c r="V1951" s="85" t="s">
        <v>5273</v>
      </c>
      <c r="W1951" s="81"/>
      <c r="X1951" s="81"/>
      <c r="Y1951" s="84" t="s">
        <v>7273</v>
      </c>
      <c r="Z1951" s="81"/>
    </row>
    <row r="1952" spans="1:26" x14ac:dyDescent="0.25">
      <c r="A1952" s="66" t="s">
        <v>1341</v>
      </c>
      <c r="B1952" s="66" t="s">
        <v>1673</v>
      </c>
      <c r="C1952" s="67"/>
      <c r="D1952" s="68"/>
      <c r="E1952" s="69"/>
      <c r="F1952" s="70"/>
      <c r="G1952" s="67"/>
      <c r="H1952" s="71"/>
      <c r="I1952" s="72"/>
      <c r="J1952" s="72"/>
      <c r="K1952" s="36"/>
      <c r="L1952" s="79">
        <v>1952</v>
      </c>
      <c r="M1952" s="79"/>
      <c r="N1952" s="74"/>
      <c r="O1952" s="81" t="s">
        <v>2181</v>
      </c>
      <c r="P1952" s="83">
        <v>42919.168483796297</v>
      </c>
      <c r="Q1952" s="81" t="s">
        <v>2196</v>
      </c>
      <c r="R1952" s="81"/>
      <c r="S1952" s="81"/>
      <c r="T1952" s="81" t="s">
        <v>3483</v>
      </c>
      <c r="U1952" s="83">
        <v>42919.168483796297</v>
      </c>
      <c r="V1952" s="85" t="s">
        <v>5274</v>
      </c>
      <c r="W1952" s="81"/>
      <c r="X1952" s="81"/>
      <c r="Y1952" s="84" t="s">
        <v>7274</v>
      </c>
      <c r="Z1952" s="81"/>
    </row>
    <row r="1953" spans="1:26" x14ac:dyDescent="0.25">
      <c r="A1953" s="66" t="s">
        <v>1342</v>
      </c>
      <c r="B1953" s="66" t="s">
        <v>1342</v>
      </c>
      <c r="C1953" s="67"/>
      <c r="D1953" s="68"/>
      <c r="E1953" s="69"/>
      <c r="F1953" s="70"/>
      <c r="G1953" s="67"/>
      <c r="H1953" s="71"/>
      <c r="I1953" s="72"/>
      <c r="J1953" s="72"/>
      <c r="K1953" s="36"/>
      <c r="L1953" s="79">
        <v>1953</v>
      </c>
      <c r="M1953" s="79"/>
      <c r="N1953" s="74"/>
      <c r="O1953" s="81" t="s">
        <v>179</v>
      </c>
      <c r="P1953" s="83">
        <v>42919.158888888887</v>
      </c>
      <c r="Q1953" s="81" t="s">
        <v>2948</v>
      </c>
      <c r="R1953" s="81"/>
      <c r="S1953" s="81"/>
      <c r="T1953" s="81" t="s">
        <v>3542</v>
      </c>
      <c r="U1953" s="83">
        <v>42919.158888888887</v>
      </c>
      <c r="V1953" s="85" t="s">
        <v>5275</v>
      </c>
      <c r="W1953" s="81"/>
      <c r="X1953" s="81"/>
      <c r="Y1953" s="84" t="s">
        <v>7275</v>
      </c>
      <c r="Z1953" s="81"/>
    </row>
    <row r="1954" spans="1:26" x14ac:dyDescent="0.25">
      <c r="A1954" s="66" t="s">
        <v>1343</v>
      </c>
      <c r="B1954" s="66" t="s">
        <v>1342</v>
      </c>
      <c r="C1954" s="67"/>
      <c r="D1954" s="68"/>
      <c r="E1954" s="69"/>
      <c r="F1954" s="70"/>
      <c r="G1954" s="67"/>
      <c r="H1954" s="71"/>
      <c r="I1954" s="72"/>
      <c r="J1954" s="72"/>
      <c r="K1954" s="36"/>
      <c r="L1954" s="79">
        <v>1954</v>
      </c>
      <c r="M1954" s="79"/>
      <c r="N1954" s="74"/>
      <c r="O1954" s="81" t="s">
        <v>2181</v>
      </c>
      <c r="P1954" s="83">
        <v>42919.168530092589</v>
      </c>
      <c r="Q1954" s="81" t="s">
        <v>2773</v>
      </c>
      <c r="R1954" s="81"/>
      <c r="S1954" s="81"/>
      <c r="T1954" s="81" t="s">
        <v>3542</v>
      </c>
      <c r="U1954" s="83">
        <v>42919.168530092589</v>
      </c>
      <c r="V1954" s="85" t="s">
        <v>5276</v>
      </c>
      <c r="W1954" s="81"/>
      <c r="X1954" s="81"/>
      <c r="Y1954" s="84" t="s">
        <v>7276</v>
      </c>
      <c r="Z1954" s="81"/>
    </row>
    <row r="1955" spans="1:26" x14ac:dyDescent="0.25">
      <c r="A1955" s="66" t="s">
        <v>1344</v>
      </c>
      <c r="B1955" s="66" t="s">
        <v>2106</v>
      </c>
      <c r="C1955" s="67"/>
      <c r="D1955" s="68"/>
      <c r="E1955" s="69"/>
      <c r="F1955" s="70"/>
      <c r="G1955" s="67"/>
      <c r="H1955" s="71"/>
      <c r="I1955" s="72"/>
      <c r="J1955" s="72"/>
      <c r="K1955" s="36"/>
      <c r="L1955" s="79">
        <v>1955</v>
      </c>
      <c r="M1955" s="79"/>
      <c r="N1955" s="74"/>
      <c r="O1955" s="81" t="s">
        <v>2181</v>
      </c>
      <c r="P1955" s="83">
        <v>42919.163518518515</v>
      </c>
      <c r="Q1955" s="81" t="s">
        <v>2949</v>
      </c>
      <c r="R1955" s="81"/>
      <c r="S1955" s="81"/>
      <c r="T1955" s="81" t="s">
        <v>3475</v>
      </c>
      <c r="U1955" s="83">
        <v>42919.163518518515</v>
      </c>
      <c r="V1955" s="85" t="s">
        <v>5277</v>
      </c>
      <c r="W1955" s="81"/>
      <c r="X1955" s="81"/>
      <c r="Y1955" s="84" t="s">
        <v>7277</v>
      </c>
      <c r="Z1955" s="81"/>
    </row>
    <row r="1956" spans="1:26" x14ac:dyDescent="0.25">
      <c r="A1956" s="66" t="s">
        <v>1344</v>
      </c>
      <c r="B1956" s="66" t="s">
        <v>1666</v>
      </c>
      <c r="C1956" s="67"/>
      <c r="D1956" s="68"/>
      <c r="E1956" s="69"/>
      <c r="F1956" s="70"/>
      <c r="G1956" s="67"/>
      <c r="H1956" s="71"/>
      <c r="I1956" s="72"/>
      <c r="J1956" s="72"/>
      <c r="K1956" s="36"/>
      <c r="L1956" s="79">
        <v>1956</v>
      </c>
      <c r="M1956" s="79"/>
      <c r="N1956" s="74"/>
      <c r="O1956" s="81" t="s">
        <v>2181</v>
      </c>
      <c r="P1956" s="83">
        <v>42919.168530092589</v>
      </c>
      <c r="Q1956" s="81" t="s">
        <v>2950</v>
      </c>
      <c r="R1956" s="81"/>
      <c r="S1956" s="81"/>
      <c r="T1956" s="81" t="s">
        <v>3475</v>
      </c>
      <c r="U1956" s="83">
        <v>42919.168530092589</v>
      </c>
      <c r="V1956" s="85" t="s">
        <v>5278</v>
      </c>
      <c r="W1956" s="81"/>
      <c r="X1956" s="81"/>
      <c r="Y1956" s="84" t="s">
        <v>7278</v>
      </c>
      <c r="Z1956" s="81"/>
    </row>
    <row r="1957" spans="1:26" x14ac:dyDescent="0.25">
      <c r="A1957" s="66" t="s">
        <v>1345</v>
      </c>
      <c r="B1957" s="66" t="s">
        <v>1504</v>
      </c>
      <c r="C1957" s="67"/>
      <c r="D1957" s="68"/>
      <c r="E1957" s="69"/>
      <c r="F1957" s="70"/>
      <c r="G1957" s="67"/>
      <c r="H1957" s="71"/>
      <c r="I1957" s="72"/>
      <c r="J1957" s="72"/>
      <c r="K1957" s="36"/>
      <c r="L1957" s="79">
        <v>1957</v>
      </c>
      <c r="M1957" s="79"/>
      <c r="N1957" s="74"/>
      <c r="O1957" s="81" t="s">
        <v>2181</v>
      </c>
      <c r="P1957" s="83">
        <v>42919.168576388889</v>
      </c>
      <c r="Q1957" s="81" t="s">
        <v>2853</v>
      </c>
      <c r="R1957" s="81"/>
      <c r="S1957" s="81"/>
      <c r="T1957" s="81" t="s">
        <v>3475</v>
      </c>
      <c r="U1957" s="83">
        <v>42919.168576388889</v>
      </c>
      <c r="V1957" s="85" t="s">
        <v>5279</v>
      </c>
      <c r="W1957" s="81"/>
      <c r="X1957" s="81"/>
      <c r="Y1957" s="84" t="s">
        <v>7279</v>
      </c>
      <c r="Z1957" s="81"/>
    </row>
    <row r="1958" spans="1:26" x14ac:dyDescent="0.25">
      <c r="A1958" s="66" t="s">
        <v>1346</v>
      </c>
      <c r="B1958" s="66" t="s">
        <v>1672</v>
      </c>
      <c r="C1958" s="67"/>
      <c r="D1958" s="68"/>
      <c r="E1958" s="69"/>
      <c r="F1958" s="70"/>
      <c r="G1958" s="67"/>
      <c r="H1958" s="71"/>
      <c r="I1958" s="72"/>
      <c r="J1958" s="72"/>
      <c r="K1958" s="36"/>
      <c r="L1958" s="79">
        <v>1958</v>
      </c>
      <c r="M1958" s="79"/>
      <c r="N1958" s="74"/>
      <c r="O1958" s="81" t="s">
        <v>2181</v>
      </c>
      <c r="P1958" s="83">
        <v>42919.168599537035</v>
      </c>
      <c r="Q1958" s="81" t="s">
        <v>2194</v>
      </c>
      <c r="R1958" s="81"/>
      <c r="S1958" s="81"/>
      <c r="T1958" s="81" t="s">
        <v>3482</v>
      </c>
      <c r="U1958" s="83">
        <v>42919.168599537035</v>
      </c>
      <c r="V1958" s="85" t="s">
        <v>5280</v>
      </c>
      <c r="W1958" s="81"/>
      <c r="X1958" s="81"/>
      <c r="Y1958" s="84" t="s">
        <v>7280</v>
      </c>
      <c r="Z1958" s="81"/>
    </row>
    <row r="1959" spans="1:26" x14ac:dyDescent="0.25">
      <c r="A1959" s="66" t="s">
        <v>1347</v>
      </c>
      <c r="B1959" s="66" t="s">
        <v>1664</v>
      </c>
      <c r="C1959" s="67"/>
      <c r="D1959" s="68"/>
      <c r="E1959" s="69"/>
      <c r="F1959" s="70"/>
      <c r="G1959" s="67"/>
      <c r="H1959" s="71"/>
      <c r="I1959" s="72"/>
      <c r="J1959" s="72"/>
      <c r="K1959" s="36"/>
      <c r="L1959" s="79">
        <v>1959</v>
      </c>
      <c r="M1959" s="79"/>
      <c r="N1959" s="74"/>
      <c r="O1959" s="81" t="s">
        <v>2181</v>
      </c>
      <c r="P1959" s="83">
        <v>42919.168622685182</v>
      </c>
      <c r="Q1959" s="81" t="s">
        <v>2184</v>
      </c>
      <c r="R1959" s="81"/>
      <c r="S1959" s="81"/>
      <c r="T1959" s="81" t="s">
        <v>3476</v>
      </c>
      <c r="U1959" s="83">
        <v>42919.168622685182</v>
      </c>
      <c r="V1959" s="85" t="s">
        <v>5281</v>
      </c>
      <c r="W1959" s="81"/>
      <c r="X1959" s="81"/>
      <c r="Y1959" s="84" t="s">
        <v>7281</v>
      </c>
      <c r="Z1959" s="81"/>
    </row>
    <row r="1960" spans="1:26" x14ac:dyDescent="0.25">
      <c r="A1960" s="66" t="s">
        <v>1348</v>
      </c>
      <c r="B1960" s="66" t="s">
        <v>1661</v>
      </c>
      <c r="C1960" s="67"/>
      <c r="D1960" s="68"/>
      <c r="E1960" s="69"/>
      <c r="F1960" s="70"/>
      <c r="G1960" s="67"/>
      <c r="H1960" s="71"/>
      <c r="I1960" s="72"/>
      <c r="J1960" s="72"/>
      <c r="K1960" s="36"/>
      <c r="L1960" s="79">
        <v>1960</v>
      </c>
      <c r="M1960" s="79"/>
      <c r="N1960" s="74"/>
      <c r="O1960" s="81" t="s">
        <v>2181</v>
      </c>
      <c r="P1960" s="83">
        <v>42919.168668981481</v>
      </c>
      <c r="Q1960" s="81" t="s">
        <v>2454</v>
      </c>
      <c r="R1960" s="81"/>
      <c r="S1960" s="81"/>
      <c r="T1960" s="81" t="s">
        <v>3561</v>
      </c>
      <c r="U1960" s="83">
        <v>42919.168668981481</v>
      </c>
      <c r="V1960" s="85" t="s">
        <v>5282</v>
      </c>
      <c r="W1960" s="81"/>
      <c r="X1960" s="81"/>
      <c r="Y1960" s="84" t="s">
        <v>7282</v>
      </c>
      <c r="Z1960" s="81"/>
    </row>
    <row r="1961" spans="1:26" x14ac:dyDescent="0.25">
      <c r="A1961" s="66" t="s">
        <v>1349</v>
      </c>
      <c r="B1961" s="66" t="s">
        <v>1504</v>
      </c>
      <c r="C1961" s="67"/>
      <c r="D1961" s="68"/>
      <c r="E1961" s="69"/>
      <c r="F1961" s="70"/>
      <c r="G1961" s="67"/>
      <c r="H1961" s="71"/>
      <c r="I1961" s="72"/>
      <c r="J1961" s="72"/>
      <c r="K1961" s="36"/>
      <c r="L1961" s="79">
        <v>1961</v>
      </c>
      <c r="M1961" s="79"/>
      <c r="N1961" s="74"/>
      <c r="O1961" s="81" t="s">
        <v>2181</v>
      </c>
      <c r="P1961" s="83">
        <v>42919.168749999997</v>
      </c>
      <c r="Q1961" s="81" t="s">
        <v>2853</v>
      </c>
      <c r="R1961" s="81"/>
      <c r="S1961" s="81"/>
      <c r="T1961" s="81" t="s">
        <v>3475</v>
      </c>
      <c r="U1961" s="83">
        <v>42919.168749999997</v>
      </c>
      <c r="V1961" s="85" t="s">
        <v>5283</v>
      </c>
      <c r="W1961" s="81"/>
      <c r="X1961" s="81"/>
      <c r="Y1961" s="84" t="s">
        <v>7283</v>
      </c>
      <c r="Z1961" s="81"/>
    </row>
    <row r="1962" spans="1:26" x14ac:dyDescent="0.25">
      <c r="A1962" s="66" t="s">
        <v>1350</v>
      </c>
      <c r="B1962" s="66" t="s">
        <v>1350</v>
      </c>
      <c r="C1962" s="67"/>
      <c r="D1962" s="68"/>
      <c r="E1962" s="69"/>
      <c r="F1962" s="70"/>
      <c r="G1962" s="67"/>
      <c r="H1962" s="71"/>
      <c r="I1962" s="72"/>
      <c r="J1962" s="72"/>
      <c r="K1962" s="36"/>
      <c r="L1962" s="79">
        <v>1962</v>
      </c>
      <c r="M1962" s="79"/>
      <c r="N1962" s="74"/>
      <c r="O1962" s="81" t="s">
        <v>179</v>
      </c>
      <c r="P1962" s="83">
        <v>42919.16878472222</v>
      </c>
      <c r="Q1962" s="81" t="s">
        <v>2951</v>
      </c>
      <c r="R1962" s="81"/>
      <c r="S1962" s="81"/>
      <c r="T1962" s="81" t="s">
        <v>3475</v>
      </c>
      <c r="U1962" s="83">
        <v>42919.16878472222</v>
      </c>
      <c r="V1962" s="85" t="s">
        <v>5284</v>
      </c>
      <c r="W1962" s="81"/>
      <c r="X1962" s="81"/>
      <c r="Y1962" s="84" t="s">
        <v>7284</v>
      </c>
      <c r="Z1962" s="81"/>
    </row>
    <row r="1963" spans="1:26" x14ac:dyDescent="0.25">
      <c r="A1963" s="66" t="s">
        <v>1351</v>
      </c>
      <c r="B1963" s="66" t="s">
        <v>1602</v>
      </c>
      <c r="C1963" s="67"/>
      <c r="D1963" s="68"/>
      <c r="E1963" s="69"/>
      <c r="F1963" s="70"/>
      <c r="G1963" s="67"/>
      <c r="H1963" s="71"/>
      <c r="I1963" s="72"/>
      <c r="J1963" s="72"/>
      <c r="K1963" s="36"/>
      <c r="L1963" s="79">
        <v>1963</v>
      </c>
      <c r="M1963" s="79"/>
      <c r="N1963" s="74"/>
      <c r="O1963" s="81" t="s">
        <v>2181</v>
      </c>
      <c r="P1963" s="83">
        <v>42919.168680555558</v>
      </c>
      <c r="Q1963" s="81" t="s">
        <v>2607</v>
      </c>
      <c r="R1963" s="81"/>
      <c r="S1963" s="81"/>
      <c r="T1963" s="81" t="s">
        <v>3542</v>
      </c>
      <c r="U1963" s="83">
        <v>42919.168680555558</v>
      </c>
      <c r="V1963" s="85" t="s">
        <v>5285</v>
      </c>
      <c r="W1963" s="81"/>
      <c r="X1963" s="81"/>
      <c r="Y1963" s="84" t="s">
        <v>7285</v>
      </c>
      <c r="Z1963" s="81"/>
    </row>
    <row r="1964" spans="1:26" x14ac:dyDescent="0.25">
      <c r="A1964" s="66" t="s">
        <v>1351</v>
      </c>
      <c r="B1964" s="66" t="s">
        <v>1672</v>
      </c>
      <c r="C1964" s="67"/>
      <c r="D1964" s="68"/>
      <c r="E1964" s="69"/>
      <c r="F1964" s="70"/>
      <c r="G1964" s="67"/>
      <c r="H1964" s="71"/>
      <c r="I1964" s="72"/>
      <c r="J1964" s="72"/>
      <c r="K1964" s="36"/>
      <c r="L1964" s="79">
        <v>1964</v>
      </c>
      <c r="M1964" s="79"/>
      <c r="N1964" s="74"/>
      <c r="O1964" s="81" t="s">
        <v>2181</v>
      </c>
      <c r="P1964" s="83">
        <v>42919.168796296297</v>
      </c>
      <c r="Q1964" s="81" t="s">
        <v>2194</v>
      </c>
      <c r="R1964" s="81"/>
      <c r="S1964" s="81"/>
      <c r="T1964" s="81" t="s">
        <v>3482</v>
      </c>
      <c r="U1964" s="83">
        <v>42919.168796296297</v>
      </c>
      <c r="V1964" s="85" t="s">
        <v>5286</v>
      </c>
      <c r="W1964" s="81"/>
      <c r="X1964" s="81"/>
      <c r="Y1964" s="84" t="s">
        <v>7286</v>
      </c>
      <c r="Z1964" s="81"/>
    </row>
    <row r="1965" spans="1:26" x14ac:dyDescent="0.25">
      <c r="A1965" s="66" t="s">
        <v>1352</v>
      </c>
      <c r="B1965" s="66" t="s">
        <v>1698</v>
      </c>
      <c r="C1965" s="67"/>
      <c r="D1965" s="68"/>
      <c r="E1965" s="69"/>
      <c r="F1965" s="70"/>
      <c r="G1965" s="67"/>
      <c r="H1965" s="71"/>
      <c r="I1965" s="72"/>
      <c r="J1965" s="72"/>
      <c r="K1965" s="36"/>
      <c r="L1965" s="79">
        <v>1965</v>
      </c>
      <c r="M1965" s="79"/>
      <c r="N1965" s="74"/>
      <c r="O1965" s="81" t="s">
        <v>2181</v>
      </c>
      <c r="P1965" s="83">
        <v>42919.16883101852</v>
      </c>
      <c r="Q1965" s="81" t="s">
        <v>2846</v>
      </c>
      <c r="R1965" s="81"/>
      <c r="S1965" s="81"/>
      <c r="T1965" s="81" t="s">
        <v>3475</v>
      </c>
      <c r="U1965" s="83">
        <v>42919.16883101852</v>
      </c>
      <c r="V1965" s="85" t="s">
        <v>5287</v>
      </c>
      <c r="W1965" s="81"/>
      <c r="X1965" s="81"/>
      <c r="Y1965" s="84" t="s">
        <v>7287</v>
      </c>
      <c r="Z1965" s="81"/>
    </row>
    <row r="1966" spans="1:26" x14ac:dyDescent="0.25">
      <c r="A1966" s="66" t="s">
        <v>1352</v>
      </c>
      <c r="B1966" s="66" t="s">
        <v>1640</v>
      </c>
      <c r="C1966" s="67"/>
      <c r="D1966" s="68"/>
      <c r="E1966" s="69"/>
      <c r="F1966" s="70"/>
      <c r="G1966" s="67"/>
      <c r="H1966" s="71"/>
      <c r="I1966" s="72"/>
      <c r="J1966" s="72"/>
      <c r="K1966" s="36"/>
      <c r="L1966" s="79">
        <v>1966</v>
      </c>
      <c r="M1966" s="79"/>
      <c r="N1966" s="74"/>
      <c r="O1966" s="81" t="s">
        <v>2181</v>
      </c>
      <c r="P1966" s="83">
        <v>42919.16883101852</v>
      </c>
      <c r="Q1966" s="81" t="s">
        <v>2846</v>
      </c>
      <c r="R1966" s="81"/>
      <c r="S1966" s="81"/>
      <c r="T1966" s="81" t="s">
        <v>3475</v>
      </c>
      <c r="U1966" s="83">
        <v>42919.16883101852</v>
      </c>
      <c r="V1966" s="85" t="s">
        <v>5287</v>
      </c>
      <c r="W1966" s="81"/>
      <c r="X1966" s="81"/>
      <c r="Y1966" s="84" t="s">
        <v>7287</v>
      </c>
      <c r="Z1966" s="81"/>
    </row>
    <row r="1967" spans="1:26" x14ac:dyDescent="0.25">
      <c r="A1967" s="66" t="s">
        <v>1353</v>
      </c>
      <c r="B1967" s="66" t="s">
        <v>1672</v>
      </c>
      <c r="C1967" s="67"/>
      <c r="D1967" s="68"/>
      <c r="E1967" s="69"/>
      <c r="F1967" s="70"/>
      <c r="G1967" s="67"/>
      <c r="H1967" s="71"/>
      <c r="I1967" s="72"/>
      <c r="J1967" s="72"/>
      <c r="K1967" s="36"/>
      <c r="L1967" s="79">
        <v>1967</v>
      </c>
      <c r="M1967" s="79"/>
      <c r="N1967" s="74"/>
      <c r="O1967" s="81" t="s">
        <v>2181</v>
      </c>
      <c r="P1967" s="83">
        <v>42919.168842592589</v>
      </c>
      <c r="Q1967" s="81" t="s">
        <v>2194</v>
      </c>
      <c r="R1967" s="81"/>
      <c r="S1967" s="81"/>
      <c r="T1967" s="81" t="s">
        <v>3482</v>
      </c>
      <c r="U1967" s="83">
        <v>42919.168842592589</v>
      </c>
      <c r="V1967" s="85" t="s">
        <v>5288</v>
      </c>
      <c r="W1967" s="81"/>
      <c r="X1967" s="81"/>
      <c r="Y1967" s="84" t="s">
        <v>7288</v>
      </c>
      <c r="Z1967" s="81"/>
    </row>
    <row r="1968" spans="1:26" x14ac:dyDescent="0.25">
      <c r="A1968" s="66" t="s">
        <v>1354</v>
      </c>
      <c r="B1968" s="66" t="s">
        <v>2008</v>
      </c>
      <c r="C1968" s="67"/>
      <c r="D1968" s="68"/>
      <c r="E1968" s="69"/>
      <c r="F1968" s="70"/>
      <c r="G1968" s="67"/>
      <c r="H1968" s="71"/>
      <c r="I1968" s="72"/>
      <c r="J1968" s="72"/>
      <c r="K1968" s="36"/>
      <c r="L1968" s="79">
        <v>1968</v>
      </c>
      <c r="M1968" s="79"/>
      <c r="N1968" s="74"/>
      <c r="O1968" s="81" t="s">
        <v>2181</v>
      </c>
      <c r="P1968" s="83">
        <v>42919.168854166666</v>
      </c>
      <c r="Q1968" s="81" t="s">
        <v>2952</v>
      </c>
      <c r="R1968" s="81"/>
      <c r="S1968" s="81"/>
      <c r="T1968" s="81" t="s">
        <v>3475</v>
      </c>
      <c r="U1968" s="83">
        <v>42919.168854166666</v>
      </c>
      <c r="V1968" s="85" t="s">
        <v>5289</v>
      </c>
      <c r="W1968" s="81"/>
      <c r="X1968" s="81"/>
      <c r="Y1968" s="84" t="s">
        <v>7289</v>
      </c>
      <c r="Z1968" s="81"/>
    </row>
    <row r="1969" spans="1:26" x14ac:dyDescent="0.25">
      <c r="A1969" s="66" t="s">
        <v>1354</v>
      </c>
      <c r="B1969" s="66" t="s">
        <v>2107</v>
      </c>
      <c r="C1969" s="67"/>
      <c r="D1969" s="68"/>
      <c r="E1969" s="69"/>
      <c r="F1969" s="70"/>
      <c r="G1969" s="67"/>
      <c r="H1969" s="71"/>
      <c r="I1969" s="72"/>
      <c r="J1969" s="72"/>
      <c r="K1969" s="36"/>
      <c r="L1969" s="79">
        <v>1969</v>
      </c>
      <c r="M1969" s="79"/>
      <c r="N1969" s="74"/>
      <c r="O1969" s="81" t="s">
        <v>2181</v>
      </c>
      <c r="P1969" s="83">
        <v>42919.168854166666</v>
      </c>
      <c r="Q1969" s="81" t="s">
        <v>2952</v>
      </c>
      <c r="R1969" s="81"/>
      <c r="S1969" s="81"/>
      <c r="T1969" s="81" t="s">
        <v>3475</v>
      </c>
      <c r="U1969" s="83">
        <v>42919.168854166666</v>
      </c>
      <c r="V1969" s="85" t="s">
        <v>5289</v>
      </c>
      <c r="W1969" s="81"/>
      <c r="X1969" s="81"/>
      <c r="Y1969" s="84" t="s">
        <v>7289</v>
      </c>
      <c r="Z1969" s="81"/>
    </row>
    <row r="1970" spans="1:26" x14ac:dyDescent="0.25">
      <c r="A1970" s="66" t="s">
        <v>1355</v>
      </c>
      <c r="B1970" s="66" t="s">
        <v>1736</v>
      </c>
      <c r="C1970" s="67"/>
      <c r="D1970" s="68"/>
      <c r="E1970" s="69"/>
      <c r="F1970" s="70"/>
      <c r="G1970" s="67"/>
      <c r="H1970" s="71"/>
      <c r="I1970" s="72"/>
      <c r="J1970" s="72"/>
      <c r="K1970" s="36"/>
      <c r="L1970" s="79">
        <v>1970</v>
      </c>
      <c r="M1970" s="79"/>
      <c r="N1970" s="74"/>
      <c r="O1970" s="81" t="s">
        <v>2181</v>
      </c>
      <c r="P1970" s="83">
        <v>42919.139490740738</v>
      </c>
      <c r="Q1970" s="81" t="s">
        <v>2269</v>
      </c>
      <c r="R1970" s="81"/>
      <c r="S1970" s="81"/>
      <c r="T1970" s="81" t="s">
        <v>3475</v>
      </c>
      <c r="U1970" s="83">
        <v>42919.139490740738</v>
      </c>
      <c r="V1970" s="85" t="s">
        <v>5290</v>
      </c>
      <c r="W1970" s="81"/>
      <c r="X1970" s="81"/>
      <c r="Y1970" s="84" t="s">
        <v>7290</v>
      </c>
      <c r="Z1970" s="81"/>
    </row>
    <row r="1971" spans="1:26" x14ac:dyDescent="0.25">
      <c r="A1971" s="66" t="s">
        <v>1355</v>
      </c>
      <c r="B1971" s="66" t="s">
        <v>1652</v>
      </c>
      <c r="C1971" s="67"/>
      <c r="D1971" s="68"/>
      <c r="E1971" s="69"/>
      <c r="F1971" s="70"/>
      <c r="G1971" s="67"/>
      <c r="H1971" s="71"/>
      <c r="I1971" s="72"/>
      <c r="J1971" s="72"/>
      <c r="K1971" s="36"/>
      <c r="L1971" s="79">
        <v>1971</v>
      </c>
      <c r="M1971" s="79"/>
      <c r="N1971" s="74"/>
      <c r="O1971" s="81" t="s">
        <v>2181</v>
      </c>
      <c r="P1971" s="83">
        <v>42919.168877314813</v>
      </c>
      <c r="Q1971" s="81" t="s">
        <v>2900</v>
      </c>
      <c r="R1971" s="81"/>
      <c r="S1971" s="81"/>
      <c r="T1971" s="81" t="s">
        <v>3475</v>
      </c>
      <c r="U1971" s="83">
        <v>42919.168877314813</v>
      </c>
      <c r="V1971" s="85" t="s">
        <v>5291</v>
      </c>
      <c r="W1971" s="81"/>
      <c r="X1971" s="81"/>
      <c r="Y1971" s="84" t="s">
        <v>7291</v>
      </c>
      <c r="Z1971" s="81"/>
    </row>
    <row r="1972" spans="1:26" x14ac:dyDescent="0.25">
      <c r="A1972" s="66" t="s">
        <v>1356</v>
      </c>
      <c r="B1972" s="66" t="s">
        <v>1761</v>
      </c>
      <c r="C1972" s="67"/>
      <c r="D1972" s="68"/>
      <c r="E1972" s="69"/>
      <c r="F1972" s="70"/>
      <c r="G1972" s="67"/>
      <c r="H1972" s="71"/>
      <c r="I1972" s="72"/>
      <c r="J1972" s="72"/>
      <c r="K1972" s="36"/>
      <c r="L1972" s="79">
        <v>1972</v>
      </c>
      <c r="M1972" s="79"/>
      <c r="N1972" s="74"/>
      <c r="O1972" s="81" t="s">
        <v>2181</v>
      </c>
      <c r="P1972" s="83">
        <v>42919.168946759259</v>
      </c>
      <c r="Q1972" s="81" t="s">
        <v>2415</v>
      </c>
      <c r="R1972" s="81"/>
      <c r="S1972" s="81"/>
      <c r="T1972" s="81" t="s">
        <v>3475</v>
      </c>
      <c r="U1972" s="83">
        <v>42919.168946759259</v>
      </c>
      <c r="V1972" s="85" t="s">
        <v>5292</v>
      </c>
      <c r="W1972" s="81"/>
      <c r="X1972" s="81"/>
      <c r="Y1972" s="84" t="s">
        <v>7292</v>
      </c>
      <c r="Z1972" s="81"/>
    </row>
    <row r="1973" spans="1:26" x14ac:dyDescent="0.25">
      <c r="A1973" s="66" t="s">
        <v>1356</v>
      </c>
      <c r="B1973" s="66" t="s">
        <v>1723</v>
      </c>
      <c r="C1973" s="67"/>
      <c r="D1973" s="68"/>
      <c r="E1973" s="69"/>
      <c r="F1973" s="70"/>
      <c r="G1973" s="67"/>
      <c r="H1973" s="71"/>
      <c r="I1973" s="72"/>
      <c r="J1973" s="72"/>
      <c r="K1973" s="36"/>
      <c r="L1973" s="79">
        <v>1973</v>
      </c>
      <c r="M1973" s="79"/>
      <c r="N1973" s="74"/>
      <c r="O1973" s="81" t="s">
        <v>2181</v>
      </c>
      <c r="P1973" s="83">
        <v>42919.168946759259</v>
      </c>
      <c r="Q1973" s="81" t="s">
        <v>2415</v>
      </c>
      <c r="R1973" s="81"/>
      <c r="S1973" s="81"/>
      <c r="T1973" s="81" t="s">
        <v>3475</v>
      </c>
      <c r="U1973" s="83">
        <v>42919.168946759259</v>
      </c>
      <c r="V1973" s="85" t="s">
        <v>5292</v>
      </c>
      <c r="W1973" s="81"/>
      <c r="X1973" s="81"/>
      <c r="Y1973" s="84" t="s">
        <v>7292</v>
      </c>
      <c r="Z1973" s="81"/>
    </row>
    <row r="1974" spans="1:26" x14ac:dyDescent="0.25">
      <c r="A1974" s="66" t="s">
        <v>1357</v>
      </c>
      <c r="B1974" s="66" t="s">
        <v>1602</v>
      </c>
      <c r="C1974" s="67"/>
      <c r="D1974" s="68"/>
      <c r="E1974" s="69"/>
      <c r="F1974" s="70"/>
      <c r="G1974" s="67"/>
      <c r="H1974" s="71"/>
      <c r="I1974" s="72"/>
      <c r="J1974" s="72"/>
      <c r="K1974" s="36"/>
      <c r="L1974" s="79">
        <v>1974</v>
      </c>
      <c r="M1974" s="79"/>
      <c r="N1974" s="74"/>
      <c r="O1974" s="81" t="s">
        <v>2181</v>
      </c>
      <c r="P1974" s="83">
        <v>42919.167280092595</v>
      </c>
      <c r="Q1974" s="81" t="s">
        <v>2607</v>
      </c>
      <c r="R1974" s="81"/>
      <c r="S1974" s="81"/>
      <c r="T1974" s="81" t="s">
        <v>3542</v>
      </c>
      <c r="U1974" s="83">
        <v>42919.167280092595</v>
      </c>
      <c r="V1974" s="85" t="s">
        <v>5293</v>
      </c>
      <c r="W1974" s="81"/>
      <c r="X1974" s="81"/>
      <c r="Y1974" s="84" t="s">
        <v>7293</v>
      </c>
      <c r="Z1974" s="81"/>
    </row>
    <row r="1975" spans="1:26" x14ac:dyDescent="0.25">
      <c r="A1975" s="66" t="s">
        <v>1357</v>
      </c>
      <c r="B1975" s="66" t="s">
        <v>1672</v>
      </c>
      <c r="C1975" s="67"/>
      <c r="D1975" s="68"/>
      <c r="E1975" s="69"/>
      <c r="F1975" s="70"/>
      <c r="G1975" s="67"/>
      <c r="H1975" s="71"/>
      <c r="I1975" s="72"/>
      <c r="J1975" s="72"/>
      <c r="K1975" s="36"/>
      <c r="L1975" s="79">
        <v>1975</v>
      </c>
      <c r="M1975" s="79"/>
      <c r="N1975" s="74"/>
      <c r="O1975" s="81" t="s">
        <v>2181</v>
      </c>
      <c r="P1975" s="83">
        <v>42919.168946759259</v>
      </c>
      <c r="Q1975" s="81" t="s">
        <v>2194</v>
      </c>
      <c r="R1975" s="81"/>
      <c r="S1975" s="81"/>
      <c r="T1975" s="81" t="s">
        <v>3482</v>
      </c>
      <c r="U1975" s="83">
        <v>42919.168946759259</v>
      </c>
      <c r="V1975" s="85" t="s">
        <v>5294</v>
      </c>
      <c r="W1975" s="81"/>
      <c r="X1975" s="81"/>
      <c r="Y1975" s="84" t="s">
        <v>7294</v>
      </c>
      <c r="Z1975" s="81"/>
    </row>
    <row r="1976" spans="1:26" x14ac:dyDescent="0.25">
      <c r="A1976" s="66" t="s">
        <v>1358</v>
      </c>
      <c r="B1976" s="66" t="s">
        <v>1661</v>
      </c>
      <c r="C1976" s="67"/>
      <c r="D1976" s="68"/>
      <c r="E1976" s="69"/>
      <c r="F1976" s="70"/>
      <c r="G1976" s="67"/>
      <c r="H1976" s="71"/>
      <c r="I1976" s="72"/>
      <c r="J1976" s="72"/>
      <c r="K1976" s="36"/>
      <c r="L1976" s="79">
        <v>1976</v>
      </c>
      <c r="M1976" s="79"/>
      <c r="N1976" s="74"/>
      <c r="O1976" s="81" t="s">
        <v>2181</v>
      </c>
      <c r="P1976" s="83">
        <v>42919.168946759259</v>
      </c>
      <c r="Q1976" s="81" t="s">
        <v>2454</v>
      </c>
      <c r="R1976" s="81"/>
      <c r="S1976" s="81"/>
      <c r="T1976" s="81" t="s">
        <v>3561</v>
      </c>
      <c r="U1976" s="83">
        <v>42919.168946759259</v>
      </c>
      <c r="V1976" s="85" t="s">
        <v>5295</v>
      </c>
      <c r="W1976" s="81"/>
      <c r="X1976" s="81"/>
      <c r="Y1976" s="84" t="s">
        <v>7295</v>
      </c>
      <c r="Z1976" s="81"/>
    </row>
    <row r="1977" spans="1:26" x14ac:dyDescent="0.25">
      <c r="A1977" s="66" t="s">
        <v>1359</v>
      </c>
      <c r="B1977" s="66" t="s">
        <v>2108</v>
      </c>
      <c r="C1977" s="67"/>
      <c r="D1977" s="68"/>
      <c r="E1977" s="69"/>
      <c r="F1977" s="70"/>
      <c r="G1977" s="67"/>
      <c r="H1977" s="71"/>
      <c r="I1977" s="72"/>
      <c r="J1977" s="72"/>
      <c r="K1977" s="36"/>
      <c r="L1977" s="79">
        <v>1977</v>
      </c>
      <c r="M1977" s="79"/>
      <c r="N1977" s="74"/>
      <c r="O1977" s="81" t="s">
        <v>2181</v>
      </c>
      <c r="P1977" s="83">
        <v>42919.168958333335</v>
      </c>
      <c r="Q1977" s="81" t="s">
        <v>2953</v>
      </c>
      <c r="R1977" s="81"/>
      <c r="S1977" s="81"/>
      <c r="T1977" s="81" t="s">
        <v>3475</v>
      </c>
      <c r="U1977" s="83">
        <v>42919.168958333335</v>
      </c>
      <c r="V1977" s="85" t="s">
        <v>5296</v>
      </c>
      <c r="W1977" s="81"/>
      <c r="X1977" s="81"/>
      <c r="Y1977" s="84" t="s">
        <v>7296</v>
      </c>
      <c r="Z1977" s="81"/>
    </row>
    <row r="1978" spans="1:26" x14ac:dyDescent="0.25">
      <c r="A1978" s="66" t="s">
        <v>1359</v>
      </c>
      <c r="B1978" s="66" t="s">
        <v>2109</v>
      </c>
      <c r="C1978" s="67"/>
      <c r="D1978" s="68"/>
      <c r="E1978" s="69"/>
      <c r="F1978" s="70"/>
      <c r="G1978" s="67"/>
      <c r="H1978" s="71"/>
      <c r="I1978" s="72"/>
      <c r="J1978" s="72"/>
      <c r="K1978" s="36"/>
      <c r="L1978" s="79">
        <v>1978</v>
      </c>
      <c r="M1978" s="79"/>
      <c r="N1978" s="74"/>
      <c r="O1978" s="81" t="s">
        <v>2181</v>
      </c>
      <c r="P1978" s="83">
        <v>42919.168958333335</v>
      </c>
      <c r="Q1978" s="81" t="s">
        <v>2953</v>
      </c>
      <c r="R1978" s="81"/>
      <c r="S1978" s="81"/>
      <c r="T1978" s="81" t="s">
        <v>3475</v>
      </c>
      <c r="U1978" s="83">
        <v>42919.168958333335</v>
      </c>
      <c r="V1978" s="85" t="s">
        <v>5296</v>
      </c>
      <c r="W1978" s="81"/>
      <c r="X1978" s="81"/>
      <c r="Y1978" s="84" t="s">
        <v>7296</v>
      </c>
      <c r="Z1978" s="81"/>
    </row>
    <row r="1979" spans="1:26" x14ac:dyDescent="0.25">
      <c r="A1979" s="66" t="s">
        <v>1360</v>
      </c>
      <c r="B1979" s="66" t="s">
        <v>1723</v>
      </c>
      <c r="C1979" s="67"/>
      <c r="D1979" s="68"/>
      <c r="E1979" s="69"/>
      <c r="F1979" s="70"/>
      <c r="G1979" s="67"/>
      <c r="H1979" s="71"/>
      <c r="I1979" s="72"/>
      <c r="J1979" s="72"/>
      <c r="K1979" s="36"/>
      <c r="L1979" s="79">
        <v>1979</v>
      </c>
      <c r="M1979" s="79"/>
      <c r="N1979" s="74"/>
      <c r="O1979" s="81" t="s">
        <v>2181</v>
      </c>
      <c r="P1979" s="83">
        <v>42919.164490740739</v>
      </c>
      <c r="Q1979" s="81" t="s">
        <v>2489</v>
      </c>
      <c r="R1979" s="81"/>
      <c r="S1979" s="81"/>
      <c r="T1979" s="81" t="s">
        <v>3475</v>
      </c>
      <c r="U1979" s="83">
        <v>42919.164490740739</v>
      </c>
      <c r="V1979" s="85" t="s">
        <v>5297</v>
      </c>
      <c r="W1979" s="81"/>
      <c r="X1979" s="81"/>
      <c r="Y1979" s="84" t="s">
        <v>7297</v>
      </c>
      <c r="Z1979" s="81"/>
    </row>
    <row r="1980" spans="1:26" x14ac:dyDescent="0.25">
      <c r="A1980" s="66" t="s">
        <v>1360</v>
      </c>
      <c r="B1980" s="66" t="s">
        <v>1761</v>
      </c>
      <c r="C1980" s="67"/>
      <c r="D1980" s="68"/>
      <c r="E1980" s="69"/>
      <c r="F1980" s="70"/>
      <c r="G1980" s="67"/>
      <c r="H1980" s="71"/>
      <c r="I1980" s="72"/>
      <c r="J1980" s="72"/>
      <c r="K1980" s="36"/>
      <c r="L1980" s="79">
        <v>1980</v>
      </c>
      <c r="M1980" s="79"/>
      <c r="N1980" s="74"/>
      <c r="O1980" s="81" t="s">
        <v>2181</v>
      </c>
      <c r="P1980" s="83">
        <v>42919.165219907409</v>
      </c>
      <c r="Q1980" s="81" t="s">
        <v>2415</v>
      </c>
      <c r="R1980" s="81"/>
      <c r="S1980" s="81"/>
      <c r="T1980" s="81" t="s">
        <v>3475</v>
      </c>
      <c r="U1980" s="83">
        <v>42919.165219907409</v>
      </c>
      <c r="V1980" s="85" t="s">
        <v>5298</v>
      </c>
      <c r="W1980" s="81"/>
      <c r="X1980" s="81"/>
      <c r="Y1980" s="84" t="s">
        <v>7298</v>
      </c>
      <c r="Z1980" s="81"/>
    </row>
    <row r="1981" spans="1:26" x14ac:dyDescent="0.25">
      <c r="A1981" s="66" t="s">
        <v>1360</v>
      </c>
      <c r="B1981" s="66" t="s">
        <v>1723</v>
      </c>
      <c r="C1981" s="67"/>
      <c r="D1981" s="68"/>
      <c r="E1981" s="69"/>
      <c r="F1981" s="70"/>
      <c r="G1981" s="67"/>
      <c r="H1981" s="71"/>
      <c r="I1981" s="72"/>
      <c r="J1981" s="72"/>
      <c r="K1981" s="36"/>
      <c r="L1981" s="79">
        <v>1981</v>
      </c>
      <c r="M1981" s="79"/>
      <c r="N1981" s="74"/>
      <c r="O1981" s="81" t="s">
        <v>2181</v>
      </c>
      <c r="P1981" s="83">
        <v>42919.165219907409</v>
      </c>
      <c r="Q1981" s="81" t="s">
        <v>2415</v>
      </c>
      <c r="R1981" s="81"/>
      <c r="S1981" s="81"/>
      <c r="T1981" s="81" t="s">
        <v>3475</v>
      </c>
      <c r="U1981" s="83">
        <v>42919.165219907409</v>
      </c>
      <c r="V1981" s="85" t="s">
        <v>5298</v>
      </c>
      <c r="W1981" s="81"/>
      <c r="X1981" s="81"/>
      <c r="Y1981" s="84" t="s">
        <v>7298</v>
      </c>
      <c r="Z1981" s="81"/>
    </row>
    <row r="1982" spans="1:26" x14ac:dyDescent="0.25">
      <c r="A1982" s="66" t="s">
        <v>1360</v>
      </c>
      <c r="B1982" s="66" t="s">
        <v>1723</v>
      </c>
      <c r="C1982" s="67"/>
      <c r="D1982" s="68"/>
      <c r="E1982" s="69"/>
      <c r="F1982" s="70"/>
      <c r="G1982" s="67"/>
      <c r="H1982" s="71"/>
      <c r="I1982" s="72"/>
      <c r="J1982" s="72"/>
      <c r="K1982" s="36"/>
      <c r="L1982" s="79">
        <v>1982</v>
      </c>
      <c r="M1982" s="79"/>
      <c r="N1982" s="74"/>
      <c r="O1982" s="81" t="s">
        <v>2181</v>
      </c>
      <c r="P1982" s="83">
        <v>42919.168993055559</v>
      </c>
      <c r="Q1982" s="81" t="s">
        <v>2498</v>
      </c>
      <c r="R1982" s="81"/>
      <c r="S1982" s="81"/>
      <c r="T1982" s="81" t="s">
        <v>3475</v>
      </c>
      <c r="U1982" s="83">
        <v>42919.168993055559</v>
      </c>
      <c r="V1982" s="85" t="s">
        <v>5299</v>
      </c>
      <c r="W1982" s="81"/>
      <c r="X1982" s="81"/>
      <c r="Y1982" s="84" t="s">
        <v>7299</v>
      </c>
      <c r="Z1982" s="81"/>
    </row>
    <row r="1983" spans="1:26" x14ac:dyDescent="0.25">
      <c r="A1983" s="66" t="s">
        <v>1361</v>
      </c>
      <c r="B1983" s="66" t="s">
        <v>1698</v>
      </c>
      <c r="C1983" s="67"/>
      <c r="D1983" s="68"/>
      <c r="E1983" s="69"/>
      <c r="F1983" s="70"/>
      <c r="G1983" s="67"/>
      <c r="H1983" s="71"/>
      <c r="I1983" s="72"/>
      <c r="J1983" s="72"/>
      <c r="K1983" s="36"/>
      <c r="L1983" s="79">
        <v>1983</v>
      </c>
      <c r="M1983" s="79"/>
      <c r="N1983" s="74"/>
      <c r="O1983" s="81" t="s">
        <v>2181</v>
      </c>
      <c r="P1983" s="83">
        <v>42919.169027777774</v>
      </c>
      <c r="Q1983" s="81" t="s">
        <v>2954</v>
      </c>
      <c r="R1983" s="85" t="s">
        <v>3359</v>
      </c>
      <c r="S1983" s="81" t="s">
        <v>3449</v>
      </c>
      <c r="T1983" s="81" t="s">
        <v>3727</v>
      </c>
      <c r="U1983" s="83">
        <v>42919.169027777774</v>
      </c>
      <c r="V1983" s="85" t="s">
        <v>5300</v>
      </c>
      <c r="W1983" s="81"/>
      <c r="X1983" s="81"/>
      <c r="Y1983" s="84" t="s">
        <v>7300</v>
      </c>
      <c r="Z1983" s="81"/>
    </row>
    <row r="1984" spans="1:26" x14ac:dyDescent="0.25">
      <c r="A1984" s="66" t="s">
        <v>1361</v>
      </c>
      <c r="B1984" s="66" t="s">
        <v>1672</v>
      </c>
      <c r="C1984" s="67"/>
      <c r="D1984" s="68"/>
      <c r="E1984" s="69"/>
      <c r="F1984" s="70"/>
      <c r="G1984" s="67"/>
      <c r="H1984" s="71"/>
      <c r="I1984" s="72"/>
      <c r="J1984" s="72"/>
      <c r="K1984" s="36"/>
      <c r="L1984" s="79">
        <v>1984</v>
      </c>
      <c r="M1984" s="79"/>
      <c r="N1984" s="74"/>
      <c r="O1984" s="81" t="s">
        <v>2182</v>
      </c>
      <c r="P1984" s="83">
        <v>42919.169027777774</v>
      </c>
      <c r="Q1984" s="81" t="s">
        <v>2954</v>
      </c>
      <c r="R1984" s="85" t="s">
        <v>3359</v>
      </c>
      <c r="S1984" s="81" t="s">
        <v>3449</v>
      </c>
      <c r="T1984" s="81" t="s">
        <v>3727</v>
      </c>
      <c r="U1984" s="83">
        <v>42919.169027777774</v>
      </c>
      <c r="V1984" s="85" t="s">
        <v>5300</v>
      </c>
      <c r="W1984" s="81"/>
      <c r="X1984" s="81"/>
      <c r="Y1984" s="84" t="s">
        <v>7300</v>
      </c>
      <c r="Z1984" s="81"/>
    </row>
    <row r="1985" spans="1:26" x14ac:dyDescent="0.25">
      <c r="A1985" s="66" t="s">
        <v>1362</v>
      </c>
      <c r="B1985" s="66" t="s">
        <v>1589</v>
      </c>
      <c r="C1985" s="67"/>
      <c r="D1985" s="68"/>
      <c r="E1985" s="69"/>
      <c r="F1985" s="70"/>
      <c r="G1985" s="67"/>
      <c r="H1985" s="71"/>
      <c r="I1985" s="72"/>
      <c r="J1985" s="72"/>
      <c r="K1985" s="36"/>
      <c r="L1985" s="79">
        <v>1985</v>
      </c>
      <c r="M1985" s="79"/>
      <c r="N1985" s="74"/>
      <c r="O1985" s="81" t="s">
        <v>2181</v>
      </c>
      <c r="P1985" s="83">
        <v>42919.169027777774</v>
      </c>
      <c r="Q1985" s="81" t="s">
        <v>2931</v>
      </c>
      <c r="R1985" s="85" t="s">
        <v>3271</v>
      </c>
      <c r="S1985" s="81" t="s">
        <v>3413</v>
      </c>
      <c r="T1985" s="81" t="s">
        <v>3624</v>
      </c>
      <c r="U1985" s="83">
        <v>42919.169027777774</v>
      </c>
      <c r="V1985" s="85" t="s">
        <v>5301</v>
      </c>
      <c r="W1985" s="81"/>
      <c r="X1985" s="81"/>
      <c r="Y1985" s="84" t="s">
        <v>7301</v>
      </c>
      <c r="Z1985" s="81"/>
    </row>
    <row r="1986" spans="1:26" x14ac:dyDescent="0.25">
      <c r="A1986" s="66" t="s">
        <v>1134</v>
      </c>
      <c r="B1986" s="66" t="s">
        <v>1134</v>
      </c>
      <c r="C1986" s="67"/>
      <c r="D1986" s="68"/>
      <c r="E1986" s="69"/>
      <c r="F1986" s="70"/>
      <c r="G1986" s="67"/>
      <c r="H1986" s="71"/>
      <c r="I1986" s="72"/>
      <c r="J1986" s="72"/>
      <c r="K1986" s="36"/>
      <c r="L1986" s="79">
        <v>1986</v>
      </c>
      <c r="M1986" s="79"/>
      <c r="N1986" s="74"/>
      <c r="O1986" s="81" t="s">
        <v>179</v>
      </c>
      <c r="P1986" s="83">
        <v>42919.144293981481</v>
      </c>
      <c r="Q1986" s="81" t="s">
        <v>2955</v>
      </c>
      <c r="R1986" s="81"/>
      <c r="S1986" s="81"/>
      <c r="T1986" s="81" t="s">
        <v>3475</v>
      </c>
      <c r="U1986" s="83">
        <v>42919.144293981481</v>
      </c>
      <c r="V1986" s="85" t="s">
        <v>5302</v>
      </c>
      <c r="W1986" s="81"/>
      <c r="X1986" s="81"/>
      <c r="Y1986" s="84" t="s">
        <v>7302</v>
      </c>
      <c r="Z1986" s="81"/>
    </row>
    <row r="1987" spans="1:26" x14ac:dyDescent="0.25">
      <c r="A1987" s="66" t="s">
        <v>1134</v>
      </c>
      <c r="B1987" s="66" t="s">
        <v>1134</v>
      </c>
      <c r="C1987" s="67"/>
      <c r="D1987" s="68"/>
      <c r="E1987" s="69"/>
      <c r="F1987" s="70"/>
      <c r="G1987" s="67"/>
      <c r="H1987" s="71"/>
      <c r="I1987" s="72"/>
      <c r="J1987" s="72"/>
      <c r="K1987" s="36"/>
      <c r="L1987" s="79">
        <v>1987</v>
      </c>
      <c r="M1987" s="79"/>
      <c r="N1987" s="74"/>
      <c r="O1987" s="81" t="s">
        <v>179</v>
      </c>
      <c r="P1987" s="83">
        <v>42919.154328703706</v>
      </c>
      <c r="Q1987" s="81" t="s">
        <v>2956</v>
      </c>
      <c r="R1987" s="81"/>
      <c r="S1987" s="81"/>
      <c r="T1987" s="81" t="s">
        <v>3475</v>
      </c>
      <c r="U1987" s="83">
        <v>42919.154328703706</v>
      </c>
      <c r="V1987" s="85" t="s">
        <v>5303</v>
      </c>
      <c r="W1987" s="81"/>
      <c r="X1987" s="81"/>
      <c r="Y1987" s="84" t="s">
        <v>7303</v>
      </c>
      <c r="Z1987" s="81"/>
    </row>
    <row r="1988" spans="1:26" x14ac:dyDescent="0.25">
      <c r="A1988" s="66" t="s">
        <v>1363</v>
      </c>
      <c r="B1988" s="66" t="s">
        <v>1134</v>
      </c>
      <c r="C1988" s="67"/>
      <c r="D1988" s="68"/>
      <c r="E1988" s="69"/>
      <c r="F1988" s="70"/>
      <c r="G1988" s="67"/>
      <c r="H1988" s="71"/>
      <c r="I1988" s="72"/>
      <c r="J1988" s="72"/>
      <c r="K1988" s="36"/>
      <c r="L1988" s="79">
        <v>1988</v>
      </c>
      <c r="M1988" s="79"/>
      <c r="N1988" s="74"/>
      <c r="O1988" s="81" t="s">
        <v>2181</v>
      </c>
      <c r="P1988" s="83">
        <v>42919.169074074074</v>
      </c>
      <c r="Q1988" s="81" t="s">
        <v>2860</v>
      </c>
      <c r="R1988" s="81"/>
      <c r="S1988" s="81"/>
      <c r="T1988" s="81" t="s">
        <v>3475</v>
      </c>
      <c r="U1988" s="83">
        <v>42919.169074074074</v>
      </c>
      <c r="V1988" s="85" t="s">
        <v>5304</v>
      </c>
      <c r="W1988" s="81"/>
      <c r="X1988" s="81"/>
      <c r="Y1988" s="84" t="s">
        <v>7304</v>
      </c>
      <c r="Z1988" s="81"/>
    </row>
    <row r="1989" spans="1:26" x14ac:dyDescent="0.25">
      <c r="A1989" s="66" t="s">
        <v>1364</v>
      </c>
      <c r="B1989" s="66" t="s">
        <v>2110</v>
      </c>
      <c r="C1989" s="67"/>
      <c r="D1989" s="68"/>
      <c r="E1989" s="69"/>
      <c r="F1989" s="70"/>
      <c r="G1989" s="67"/>
      <c r="H1989" s="71"/>
      <c r="I1989" s="72"/>
      <c r="J1989" s="72"/>
      <c r="K1989" s="36"/>
      <c r="L1989" s="79">
        <v>1989</v>
      </c>
      <c r="M1989" s="79"/>
      <c r="N1989" s="74"/>
      <c r="O1989" s="81" t="s">
        <v>2181</v>
      </c>
      <c r="P1989" s="83">
        <v>42919.15053240741</v>
      </c>
      <c r="Q1989" s="81" t="s">
        <v>2957</v>
      </c>
      <c r="R1989" s="81"/>
      <c r="S1989" s="81"/>
      <c r="T1989" s="81" t="s">
        <v>3475</v>
      </c>
      <c r="U1989" s="83">
        <v>42919.15053240741</v>
      </c>
      <c r="V1989" s="85" t="s">
        <v>5305</v>
      </c>
      <c r="W1989" s="81"/>
      <c r="X1989" s="81"/>
      <c r="Y1989" s="84" t="s">
        <v>7305</v>
      </c>
      <c r="Z1989" s="84" t="s">
        <v>7818</v>
      </c>
    </row>
    <row r="1990" spans="1:26" x14ac:dyDescent="0.25">
      <c r="A1990" s="66" t="s">
        <v>1364</v>
      </c>
      <c r="B1990" s="66" t="s">
        <v>2111</v>
      </c>
      <c r="C1990" s="67"/>
      <c r="D1990" s="68"/>
      <c r="E1990" s="69"/>
      <c r="F1990" s="70"/>
      <c r="G1990" s="67"/>
      <c r="H1990" s="71"/>
      <c r="I1990" s="72"/>
      <c r="J1990" s="72"/>
      <c r="K1990" s="36"/>
      <c r="L1990" s="79">
        <v>1990</v>
      </c>
      <c r="M1990" s="79"/>
      <c r="N1990" s="74"/>
      <c r="O1990" s="81" t="s">
        <v>2181</v>
      </c>
      <c r="P1990" s="83">
        <v>42919.15053240741</v>
      </c>
      <c r="Q1990" s="81" t="s">
        <v>2957</v>
      </c>
      <c r="R1990" s="81"/>
      <c r="S1990" s="81"/>
      <c r="T1990" s="81" t="s">
        <v>3475</v>
      </c>
      <c r="U1990" s="83">
        <v>42919.15053240741</v>
      </c>
      <c r="V1990" s="85" t="s">
        <v>5305</v>
      </c>
      <c r="W1990" s="81"/>
      <c r="X1990" s="81"/>
      <c r="Y1990" s="84" t="s">
        <v>7305</v>
      </c>
      <c r="Z1990" s="84" t="s">
        <v>7818</v>
      </c>
    </row>
    <row r="1991" spans="1:26" x14ac:dyDescent="0.25">
      <c r="A1991" s="66" t="s">
        <v>1364</v>
      </c>
      <c r="B1991" s="66" t="s">
        <v>2112</v>
      </c>
      <c r="C1991" s="67"/>
      <c r="D1991" s="68"/>
      <c r="E1991" s="69"/>
      <c r="F1991" s="70"/>
      <c r="G1991" s="67"/>
      <c r="H1991" s="71"/>
      <c r="I1991" s="72"/>
      <c r="J1991" s="72"/>
      <c r="K1991" s="36"/>
      <c r="L1991" s="79">
        <v>1991</v>
      </c>
      <c r="M1991" s="79"/>
      <c r="N1991" s="74"/>
      <c r="O1991" s="81" t="s">
        <v>2181</v>
      </c>
      <c r="P1991" s="83">
        <v>42919.15053240741</v>
      </c>
      <c r="Q1991" s="81" t="s">
        <v>2957</v>
      </c>
      <c r="R1991" s="81"/>
      <c r="S1991" s="81"/>
      <c r="T1991" s="81" t="s">
        <v>3475</v>
      </c>
      <c r="U1991" s="83">
        <v>42919.15053240741</v>
      </c>
      <c r="V1991" s="85" t="s">
        <v>5305</v>
      </c>
      <c r="W1991" s="81"/>
      <c r="X1991" s="81"/>
      <c r="Y1991" s="84" t="s">
        <v>7305</v>
      </c>
      <c r="Z1991" s="84" t="s">
        <v>7818</v>
      </c>
    </row>
    <row r="1992" spans="1:26" x14ac:dyDescent="0.25">
      <c r="A1992" s="66" t="s">
        <v>1364</v>
      </c>
      <c r="B1992" s="66" t="s">
        <v>2113</v>
      </c>
      <c r="C1992" s="67"/>
      <c r="D1992" s="68"/>
      <c r="E1992" s="69"/>
      <c r="F1992" s="70"/>
      <c r="G1992" s="67"/>
      <c r="H1992" s="71"/>
      <c r="I1992" s="72"/>
      <c r="J1992" s="72"/>
      <c r="K1992" s="36"/>
      <c r="L1992" s="79">
        <v>1992</v>
      </c>
      <c r="M1992" s="79"/>
      <c r="N1992" s="74"/>
      <c r="O1992" s="81" t="s">
        <v>2181</v>
      </c>
      <c r="P1992" s="83">
        <v>42919.15053240741</v>
      </c>
      <c r="Q1992" s="81" t="s">
        <v>2957</v>
      </c>
      <c r="R1992" s="81"/>
      <c r="S1992" s="81"/>
      <c r="T1992" s="81" t="s">
        <v>3475</v>
      </c>
      <c r="U1992" s="83">
        <v>42919.15053240741</v>
      </c>
      <c r="V1992" s="85" t="s">
        <v>5305</v>
      </c>
      <c r="W1992" s="81"/>
      <c r="X1992" s="81"/>
      <c r="Y1992" s="84" t="s">
        <v>7305</v>
      </c>
      <c r="Z1992" s="84" t="s">
        <v>7818</v>
      </c>
    </row>
    <row r="1993" spans="1:26" x14ac:dyDescent="0.25">
      <c r="A1993" s="66" t="s">
        <v>1364</v>
      </c>
      <c r="B1993" s="66" t="s">
        <v>2114</v>
      </c>
      <c r="C1993" s="67"/>
      <c r="D1993" s="68"/>
      <c r="E1993" s="69"/>
      <c r="F1993" s="70"/>
      <c r="G1993" s="67"/>
      <c r="H1993" s="71"/>
      <c r="I1993" s="72"/>
      <c r="J1993" s="72"/>
      <c r="K1993" s="36"/>
      <c r="L1993" s="79">
        <v>1993</v>
      </c>
      <c r="M1993" s="79"/>
      <c r="N1993" s="74"/>
      <c r="O1993" s="81" t="s">
        <v>2181</v>
      </c>
      <c r="P1993" s="83">
        <v>42919.15053240741</v>
      </c>
      <c r="Q1993" s="81" t="s">
        <v>2957</v>
      </c>
      <c r="R1993" s="81"/>
      <c r="S1993" s="81"/>
      <c r="T1993" s="81" t="s">
        <v>3475</v>
      </c>
      <c r="U1993" s="83">
        <v>42919.15053240741</v>
      </c>
      <c r="V1993" s="85" t="s">
        <v>5305</v>
      </c>
      <c r="W1993" s="81"/>
      <c r="X1993" s="81"/>
      <c r="Y1993" s="84" t="s">
        <v>7305</v>
      </c>
      <c r="Z1993" s="84" t="s">
        <v>7818</v>
      </c>
    </row>
    <row r="1994" spans="1:26" x14ac:dyDescent="0.25">
      <c r="A1994" s="66" t="s">
        <v>1364</v>
      </c>
      <c r="B1994" s="66" t="s">
        <v>2115</v>
      </c>
      <c r="C1994" s="67"/>
      <c r="D1994" s="68"/>
      <c r="E1994" s="69"/>
      <c r="F1994" s="70"/>
      <c r="G1994" s="67"/>
      <c r="H1994" s="71"/>
      <c r="I1994" s="72"/>
      <c r="J1994" s="72"/>
      <c r="K1994" s="36"/>
      <c r="L1994" s="79">
        <v>1994</v>
      </c>
      <c r="M1994" s="79"/>
      <c r="N1994" s="74"/>
      <c r="O1994" s="81" t="s">
        <v>2181</v>
      </c>
      <c r="P1994" s="83">
        <v>42919.15053240741</v>
      </c>
      <c r="Q1994" s="81" t="s">
        <v>2957</v>
      </c>
      <c r="R1994" s="81"/>
      <c r="S1994" s="81"/>
      <c r="T1994" s="81" t="s">
        <v>3475</v>
      </c>
      <c r="U1994" s="83">
        <v>42919.15053240741</v>
      </c>
      <c r="V1994" s="85" t="s">
        <v>5305</v>
      </c>
      <c r="W1994" s="81"/>
      <c r="X1994" s="81"/>
      <c r="Y1994" s="84" t="s">
        <v>7305</v>
      </c>
      <c r="Z1994" s="84" t="s">
        <v>7818</v>
      </c>
    </row>
    <row r="1995" spans="1:26" x14ac:dyDescent="0.25">
      <c r="A1995" s="66" t="s">
        <v>1364</v>
      </c>
      <c r="B1995" s="66" t="s">
        <v>2116</v>
      </c>
      <c r="C1995" s="67"/>
      <c r="D1995" s="68"/>
      <c r="E1995" s="69"/>
      <c r="F1995" s="70"/>
      <c r="G1995" s="67"/>
      <c r="H1995" s="71"/>
      <c r="I1995" s="72"/>
      <c r="J1995" s="72"/>
      <c r="K1995" s="36"/>
      <c r="L1995" s="79">
        <v>1995</v>
      </c>
      <c r="M1995" s="79"/>
      <c r="N1995" s="74"/>
      <c r="O1995" s="81" t="s">
        <v>2181</v>
      </c>
      <c r="P1995" s="83">
        <v>42919.15053240741</v>
      </c>
      <c r="Q1995" s="81" t="s">
        <v>2957</v>
      </c>
      <c r="R1995" s="81"/>
      <c r="S1995" s="81"/>
      <c r="T1995" s="81" t="s">
        <v>3475</v>
      </c>
      <c r="U1995" s="83">
        <v>42919.15053240741</v>
      </c>
      <c r="V1995" s="85" t="s">
        <v>5305</v>
      </c>
      <c r="W1995" s="81"/>
      <c r="X1995" s="81"/>
      <c r="Y1995" s="84" t="s">
        <v>7305</v>
      </c>
      <c r="Z1995" s="84" t="s">
        <v>7818</v>
      </c>
    </row>
    <row r="1996" spans="1:26" x14ac:dyDescent="0.25">
      <c r="A1996" s="66" t="s">
        <v>1364</v>
      </c>
      <c r="B1996" s="66" t="s">
        <v>2117</v>
      </c>
      <c r="C1996" s="67"/>
      <c r="D1996" s="68"/>
      <c r="E1996" s="69"/>
      <c r="F1996" s="70"/>
      <c r="G1996" s="67"/>
      <c r="H1996" s="71"/>
      <c r="I1996" s="72"/>
      <c r="J1996" s="72"/>
      <c r="K1996" s="36"/>
      <c r="L1996" s="79">
        <v>1996</v>
      </c>
      <c r="M1996" s="79"/>
      <c r="N1996" s="74"/>
      <c r="O1996" s="81" t="s">
        <v>2181</v>
      </c>
      <c r="P1996" s="83">
        <v>42919.15053240741</v>
      </c>
      <c r="Q1996" s="81" t="s">
        <v>2957</v>
      </c>
      <c r="R1996" s="81"/>
      <c r="S1996" s="81"/>
      <c r="T1996" s="81" t="s">
        <v>3475</v>
      </c>
      <c r="U1996" s="83">
        <v>42919.15053240741</v>
      </c>
      <c r="V1996" s="85" t="s">
        <v>5305</v>
      </c>
      <c r="W1996" s="81"/>
      <c r="X1996" s="81"/>
      <c r="Y1996" s="84" t="s">
        <v>7305</v>
      </c>
      <c r="Z1996" s="84" t="s">
        <v>7818</v>
      </c>
    </row>
    <row r="1997" spans="1:26" x14ac:dyDescent="0.25">
      <c r="A1997" s="66" t="s">
        <v>1364</v>
      </c>
      <c r="B1997" s="66" t="s">
        <v>2118</v>
      </c>
      <c r="C1997" s="67"/>
      <c r="D1997" s="68"/>
      <c r="E1997" s="69"/>
      <c r="F1997" s="70"/>
      <c r="G1997" s="67"/>
      <c r="H1997" s="71"/>
      <c r="I1997" s="72"/>
      <c r="J1997" s="72"/>
      <c r="K1997" s="36"/>
      <c r="L1997" s="79">
        <v>1997</v>
      </c>
      <c r="M1997" s="79"/>
      <c r="N1997" s="74"/>
      <c r="O1997" s="81" t="s">
        <v>2181</v>
      </c>
      <c r="P1997" s="83">
        <v>42919.162175925929</v>
      </c>
      <c r="Q1997" s="81" t="s">
        <v>2958</v>
      </c>
      <c r="R1997" s="81"/>
      <c r="S1997" s="81"/>
      <c r="T1997" s="81" t="s">
        <v>3475</v>
      </c>
      <c r="U1997" s="83">
        <v>42919.162175925929</v>
      </c>
      <c r="V1997" s="85" t="s">
        <v>5306</v>
      </c>
      <c r="W1997" s="81"/>
      <c r="X1997" s="81"/>
      <c r="Y1997" s="84" t="s">
        <v>7306</v>
      </c>
      <c r="Z1997" s="84" t="s">
        <v>7819</v>
      </c>
    </row>
    <row r="1998" spans="1:26" x14ac:dyDescent="0.25">
      <c r="A1998" s="66" t="s">
        <v>1364</v>
      </c>
      <c r="B1998" s="66" t="s">
        <v>2119</v>
      </c>
      <c r="C1998" s="67"/>
      <c r="D1998" s="68"/>
      <c r="E1998" s="69"/>
      <c r="F1998" s="70"/>
      <c r="G1998" s="67"/>
      <c r="H1998" s="71"/>
      <c r="I1998" s="72"/>
      <c r="J1998" s="72"/>
      <c r="K1998" s="36"/>
      <c r="L1998" s="79">
        <v>1998</v>
      </c>
      <c r="M1998" s="79"/>
      <c r="N1998" s="74"/>
      <c r="O1998" s="81" t="s">
        <v>2182</v>
      </c>
      <c r="P1998" s="83">
        <v>42919.162175925929</v>
      </c>
      <c r="Q1998" s="81" t="s">
        <v>2958</v>
      </c>
      <c r="R1998" s="81"/>
      <c r="S1998" s="81"/>
      <c r="T1998" s="81" t="s">
        <v>3475</v>
      </c>
      <c r="U1998" s="83">
        <v>42919.162175925929</v>
      </c>
      <c r="V1998" s="85" t="s">
        <v>5306</v>
      </c>
      <c r="W1998" s="81"/>
      <c r="X1998" s="81"/>
      <c r="Y1998" s="84" t="s">
        <v>7306</v>
      </c>
      <c r="Z1998" s="84" t="s">
        <v>7819</v>
      </c>
    </row>
    <row r="1999" spans="1:26" x14ac:dyDescent="0.25">
      <c r="A1999" s="66" t="s">
        <v>1364</v>
      </c>
      <c r="B1999" s="66" t="s">
        <v>845</v>
      </c>
      <c r="C1999" s="67"/>
      <c r="D1999" s="68"/>
      <c r="E1999" s="69"/>
      <c r="F1999" s="70"/>
      <c r="G1999" s="67"/>
      <c r="H1999" s="71"/>
      <c r="I1999" s="72"/>
      <c r="J1999" s="72"/>
      <c r="K1999" s="36"/>
      <c r="L1999" s="79">
        <v>1999</v>
      </c>
      <c r="M1999" s="79"/>
      <c r="N1999" s="74"/>
      <c r="O1999" s="81" t="s">
        <v>2182</v>
      </c>
      <c r="P1999" s="83">
        <v>42919.15053240741</v>
      </c>
      <c r="Q1999" s="81" t="s">
        <v>2957</v>
      </c>
      <c r="R1999" s="81"/>
      <c r="S1999" s="81"/>
      <c r="T1999" s="81" t="s">
        <v>3475</v>
      </c>
      <c r="U1999" s="83">
        <v>42919.15053240741</v>
      </c>
      <c r="V1999" s="85" t="s">
        <v>5305</v>
      </c>
      <c r="W1999" s="81"/>
      <c r="X1999" s="81"/>
      <c r="Y1999" s="84" t="s">
        <v>7305</v>
      </c>
      <c r="Z1999" s="84" t="s">
        <v>7818</v>
      </c>
    </row>
    <row r="2000" spans="1:26" x14ac:dyDescent="0.25">
      <c r="A2000" s="66" t="s">
        <v>1364</v>
      </c>
      <c r="B2000" s="66" t="s">
        <v>1672</v>
      </c>
      <c r="C2000" s="67"/>
      <c r="D2000" s="68"/>
      <c r="E2000" s="69"/>
      <c r="F2000" s="70"/>
      <c r="G2000" s="67"/>
      <c r="H2000" s="71"/>
      <c r="I2000" s="72"/>
      <c r="J2000" s="72"/>
      <c r="K2000" s="36"/>
      <c r="L2000" s="79">
        <v>2000</v>
      </c>
      <c r="M2000" s="79"/>
      <c r="N2000" s="74"/>
      <c r="O2000" s="81" t="s">
        <v>2181</v>
      </c>
      <c r="P2000" s="83">
        <v>42919.152824074074</v>
      </c>
      <c r="Q2000" s="81" t="s">
        <v>2194</v>
      </c>
      <c r="R2000" s="81"/>
      <c r="S2000" s="81"/>
      <c r="T2000" s="81" t="s">
        <v>3482</v>
      </c>
      <c r="U2000" s="83">
        <v>42919.152824074074</v>
      </c>
      <c r="V2000" s="85" t="s">
        <v>5307</v>
      </c>
      <c r="W2000" s="81"/>
      <c r="X2000" s="81"/>
      <c r="Y2000" s="84" t="s">
        <v>7307</v>
      </c>
      <c r="Z2000" s="81"/>
    </row>
    <row r="2001" spans="1:26" x14ac:dyDescent="0.25">
      <c r="A2001" s="66" t="s">
        <v>1364</v>
      </c>
      <c r="B2001" s="66" t="s">
        <v>1602</v>
      </c>
      <c r="C2001" s="67"/>
      <c r="D2001" s="68"/>
      <c r="E2001" s="69"/>
      <c r="F2001" s="70"/>
      <c r="G2001" s="67"/>
      <c r="H2001" s="71"/>
      <c r="I2001" s="72"/>
      <c r="J2001" s="72"/>
      <c r="K2001" s="36"/>
      <c r="L2001" s="79">
        <v>2001</v>
      </c>
      <c r="M2001" s="79"/>
      <c r="N2001" s="74"/>
      <c r="O2001" s="81" t="s">
        <v>2181</v>
      </c>
      <c r="P2001" s="83">
        <v>42919.16914351852</v>
      </c>
      <c r="Q2001" s="81" t="s">
        <v>2607</v>
      </c>
      <c r="R2001" s="81"/>
      <c r="S2001" s="81"/>
      <c r="T2001" s="81" t="s">
        <v>3542</v>
      </c>
      <c r="U2001" s="83">
        <v>42919.16914351852</v>
      </c>
      <c r="V2001" s="85" t="s">
        <v>5308</v>
      </c>
      <c r="W2001" s="81"/>
      <c r="X2001" s="81"/>
      <c r="Y2001" s="84" t="s">
        <v>7308</v>
      </c>
      <c r="Z2001" s="81"/>
    </row>
    <row r="2002" spans="1:26" x14ac:dyDescent="0.25">
      <c r="A2002" s="66" t="s">
        <v>1365</v>
      </c>
      <c r="B2002" s="66" t="s">
        <v>1365</v>
      </c>
      <c r="C2002" s="67"/>
      <c r="D2002" s="68"/>
      <c r="E2002" s="69"/>
      <c r="F2002" s="70"/>
      <c r="G2002" s="67"/>
      <c r="H2002" s="71"/>
      <c r="I2002" s="72"/>
      <c r="J2002" s="72"/>
      <c r="K2002" s="36"/>
      <c r="L2002" s="79">
        <v>2002</v>
      </c>
      <c r="M2002" s="79"/>
      <c r="N2002" s="74"/>
      <c r="O2002" s="81" t="s">
        <v>179</v>
      </c>
      <c r="P2002" s="83">
        <v>42919.169212962966</v>
      </c>
      <c r="Q2002" s="81" t="s">
        <v>2959</v>
      </c>
      <c r="R2002" s="81"/>
      <c r="S2002" s="81"/>
      <c r="T2002" s="81" t="s">
        <v>3728</v>
      </c>
      <c r="U2002" s="83">
        <v>42919.169212962966</v>
      </c>
      <c r="V2002" s="85" t="s">
        <v>5309</v>
      </c>
      <c r="W2002" s="81"/>
      <c r="X2002" s="81"/>
      <c r="Y2002" s="84" t="s">
        <v>7309</v>
      </c>
      <c r="Z2002" s="81"/>
    </row>
    <row r="2003" spans="1:26" x14ac:dyDescent="0.25">
      <c r="A2003" s="66" t="s">
        <v>1366</v>
      </c>
      <c r="B2003" s="66" t="s">
        <v>1770</v>
      </c>
      <c r="C2003" s="67"/>
      <c r="D2003" s="68"/>
      <c r="E2003" s="69"/>
      <c r="F2003" s="70"/>
      <c r="G2003" s="67"/>
      <c r="H2003" s="71"/>
      <c r="I2003" s="72"/>
      <c r="J2003" s="72"/>
      <c r="K2003" s="36"/>
      <c r="L2003" s="79">
        <v>2003</v>
      </c>
      <c r="M2003" s="79"/>
      <c r="N2003" s="74"/>
      <c r="O2003" s="81" t="s">
        <v>2181</v>
      </c>
      <c r="P2003" s="83">
        <v>42919.169224537036</v>
      </c>
      <c r="Q2003" s="81" t="s">
        <v>2313</v>
      </c>
      <c r="R2003" s="85" t="s">
        <v>3201</v>
      </c>
      <c r="S2003" s="81" t="s">
        <v>3419</v>
      </c>
      <c r="T2003" s="81" t="s">
        <v>3529</v>
      </c>
      <c r="U2003" s="83">
        <v>42919.169224537036</v>
      </c>
      <c r="V2003" s="85" t="s">
        <v>5310</v>
      </c>
      <c r="W2003" s="81"/>
      <c r="X2003" s="81"/>
      <c r="Y2003" s="84" t="s">
        <v>7310</v>
      </c>
      <c r="Z2003" s="81"/>
    </row>
    <row r="2004" spans="1:26" x14ac:dyDescent="0.25">
      <c r="A2004" s="66" t="s">
        <v>1367</v>
      </c>
      <c r="B2004" s="66" t="s">
        <v>1367</v>
      </c>
      <c r="C2004" s="67"/>
      <c r="D2004" s="68"/>
      <c r="E2004" s="69"/>
      <c r="F2004" s="70"/>
      <c r="G2004" s="67"/>
      <c r="H2004" s="71"/>
      <c r="I2004" s="72"/>
      <c r="J2004" s="72"/>
      <c r="K2004" s="36"/>
      <c r="L2004" s="79">
        <v>2004</v>
      </c>
      <c r="M2004" s="79"/>
      <c r="N2004" s="74"/>
      <c r="O2004" s="81" t="s">
        <v>179</v>
      </c>
      <c r="P2004" s="83">
        <v>42919.169270833336</v>
      </c>
      <c r="Q2004" s="81" t="s">
        <v>2960</v>
      </c>
      <c r="R2004" s="81"/>
      <c r="S2004" s="81"/>
      <c r="T2004" s="81" t="s">
        <v>3475</v>
      </c>
      <c r="U2004" s="83">
        <v>42919.169270833336</v>
      </c>
      <c r="V2004" s="85" t="s">
        <v>5311</v>
      </c>
      <c r="W2004" s="81"/>
      <c r="X2004" s="81"/>
      <c r="Y2004" s="84" t="s">
        <v>7311</v>
      </c>
      <c r="Z2004" s="81"/>
    </row>
    <row r="2005" spans="1:26" x14ac:dyDescent="0.25">
      <c r="A2005" s="66" t="s">
        <v>1368</v>
      </c>
      <c r="B2005" s="66" t="s">
        <v>2120</v>
      </c>
      <c r="C2005" s="67"/>
      <c r="D2005" s="68"/>
      <c r="E2005" s="69"/>
      <c r="F2005" s="70"/>
      <c r="G2005" s="67"/>
      <c r="H2005" s="71"/>
      <c r="I2005" s="72"/>
      <c r="J2005" s="72"/>
      <c r="K2005" s="36"/>
      <c r="L2005" s="79">
        <v>2005</v>
      </c>
      <c r="M2005" s="79"/>
      <c r="N2005" s="74"/>
      <c r="O2005" s="81" t="s">
        <v>2181</v>
      </c>
      <c r="P2005" s="83">
        <v>42919.165555555555</v>
      </c>
      <c r="Q2005" s="81" t="s">
        <v>2961</v>
      </c>
      <c r="R2005" s="81"/>
      <c r="S2005" s="81"/>
      <c r="T2005" s="81" t="s">
        <v>3475</v>
      </c>
      <c r="U2005" s="83">
        <v>42919.165555555555</v>
      </c>
      <c r="V2005" s="85" t="s">
        <v>5312</v>
      </c>
      <c r="W2005" s="81"/>
      <c r="X2005" s="81"/>
      <c r="Y2005" s="84" t="s">
        <v>7312</v>
      </c>
      <c r="Z2005" s="81"/>
    </row>
    <row r="2006" spans="1:26" x14ac:dyDescent="0.25">
      <c r="A2006" s="66" t="s">
        <v>1368</v>
      </c>
      <c r="B2006" s="66" t="s">
        <v>2121</v>
      </c>
      <c r="C2006" s="67"/>
      <c r="D2006" s="68"/>
      <c r="E2006" s="69"/>
      <c r="F2006" s="70"/>
      <c r="G2006" s="67"/>
      <c r="H2006" s="71"/>
      <c r="I2006" s="72"/>
      <c r="J2006" s="72"/>
      <c r="K2006" s="36"/>
      <c r="L2006" s="79">
        <v>2006</v>
      </c>
      <c r="M2006" s="79"/>
      <c r="N2006" s="74"/>
      <c r="O2006" s="81" t="s">
        <v>2181</v>
      </c>
      <c r="P2006" s="83">
        <v>42919.165555555555</v>
      </c>
      <c r="Q2006" s="81" t="s">
        <v>2961</v>
      </c>
      <c r="R2006" s="81"/>
      <c r="S2006" s="81"/>
      <c r="T2006" s="81" t="s">
        <v>3475</v>
      </c>
      <c r="U2006" s="83">
        <v>42919.165555555555</v>
      </c>
      <c r="V2006" s="85" t="s">
        <v>5312</v>
      </c>
      <c r="W2006" s="81"/>
      <c r="X2006" s="81"/>
      <c r="Y2006" s="84" t="s">
        <v>7312</v>
      </c>
      <c r="Z2006" s="81"/>
    </row>
    <row r="2007" spans="1:26" x14ac:dyDescent="0.25">
      <c r="A2007" s="66" t="s">
        <v>1368</v>
      </c>
      <c r="B2007" s="66" t="s">
        <v>2122</v>
      </c>
      <c r="C2007" s="67"/>
      <c r="D2007" s="68"/>
      <c r="E2007" s="69"/>
      <c r="F2007" s="70"/>
      <c r="G2007" s="67"/>
      <c r="H2007" s="71"/>
      <c r="I2007" s="72"/>
      <c r="J2007" s="72"/>
      <c r="K2007" s="36"/>
      <c r="L2007" s="79">
        <v>2007</v>
      </c>
      <c r="M2007" s="79"/>
      <c r="N2007" s="74"/>
      <c r="O2007" s="81" t="s">
        <v>2181</v>
      </c>
      <c r="P2007" s="83">
        <v>42919.165555555555</v>
      </c>
      <c r="Q2007" s="81" t="s">
        <v>2961</v>
      </c>
      <c r="R2007" s="81"/>
      <c r="S2007" s="81"/>
      <c r="T2007" s="81" t="s">
        <v>3475</v>
      </c>
      <c r="U2007" s="83">
        <v>42919.165555555555</v>
      </c>
      <c r="V2007" s="85" t="s">
        <v>5312</v>
      </c>
      <c r="W2007" s="81"/>
      <c r="X2007" s="81"/>
      <c r="Y2007" s="84" t="s">
        <v>7312</v>
      </c>
      <c r="Z2007" s="81"/>
    </row>
    <row r="2008" spans="1:26" x14ac:dyDescent="0.25">
      <c r="A2008" s="66" t="s">
        <v>1368</v>
      </c>
      <c r="B2008" s="66" t="s">
        <v>1672</v>
      </c>
      <c r="C2008" s="67"/>
      <c r="D2008" s="68"/>
      <c r="E2008" s="69"/>
      <c r="F2008" s="70"/>
      <c r="G2008" s="67"/>
      <c r="H2008" s="71"/>
      <c r="I2008" s="72"/>
      <c r="J2008" s="72"/>
      <c r="K2008" s="36"/>
      <c r="L2008" s="79">
        <v>2008</v>
      </c>
      <c r="M2008" s="79"/>
      <c r="N2008" s="74"/>
      <c r="O2008" s="81" t="s">
        <v>2181</v>
      </c>
      <c r="P2008" s="83">
        <v>42919.165555555555</v>
      </c>
      <c r="Q2008" s="81" t="s">
        <v>2961</v>
      </c>
      <c r="R2008" s="81"/>
      <c r="S2008" s="81"/>
      <c r="T2008" s="81" t="s">
        <v>3475</v>
      </c>
      <c r="U2008" s="83">
        <v>42919.165555555555</v>
      </c>
      <c r="V2008" s="85" t="s">
        <v>5312</v>
      </c>
      <c r="W2008" s="81"/>
      <c r="X2008" s="81"/>
      <c r="Y2008" s="84" t="s">
        <v>7312</v>
      </c>
      <c r="Z2008" s="81"/>
    </row>
    <row r="2009" spans="1:26" x14ac:dyDescent="0.25">
      <c r="A2009" s="66" t="s">
        <v>1368</v>
      </c>
      <c r="B2009" s="66" t="s">
        <v>1739</v>
      </c>
      <c r="C2009" s="67"/>
      <c r="D2009" s="68"/>
      <c r="E2009" s="69"/>
      <c r="F2009" s="70"/>
      <c r="G2009" s="67"/>
      <c r="H2009" s="71"/>
      <c r="I2009" s="72"/>
      <c r="J2009" s="72"/>
      <c r="K2009" s="36"/>
      <c r="L2009" s="79">
        <v>2009</v>
      </c>
      <c r="M2009" s="79"/>
      <c r="N2009" s="74"/>
      <c r="O2009" s="81" t="s">
        <v>2181</v>
      </c>
      <c r="P2009" s="83">
        <v>42919.165555555555</v>
      </c>
      <c r="Q2009" s="81" t="s">
        <v>2961</v>
      </c>
      <c r="R2009" s="81"/>
      <c r="S2009" s="81"/>
      <c r="T2009" s="81" t="s">
        <v>3475</v>
      </c>
      <c r="U2009" s="83">
        <v>42919.165555555555</v>
      </c>
      <c r="V2009" s="85" t="s">
        <v>5312</v>
      </c>
      <c r="W2009" s="81"/>
      <c r="X2009" s="81"/>
      <c r="Y2009" s="84" t="s">
        <v>7312</v>
      </c>
      <c r="Z2009" s="81"/>
    </row>
    <row r="2010" spans="1:26" x14ac:dyDescent="0.25">
      <c r="A2010" s="66" t="s">
        <v>1368</v>
      </c>
      <c r="B2010" s="66" t="s">
        <v>1368</v>
      </c>
      <c r="C2010" s="67"/>
      <c r="D2010" s="68"/>
      <c r="E2010" s="69"/>
      <c r="F2010" s="70"/>
      <c r="G2010" s="67"/>
      <c r="H2010" s="71"/>
      <c r="I2010" s="72"/>
      <c r="J2010" s="72"/>
      <c r="K2010" s="36"/>
      <c r="L2010" s="79">
        <v>2010</v>
      </c>
      <c r="M2010" s="79"/>
      <c r="N2010" s="74"/>
      <c r="O2010" s="81" t="s">
        <v>179</v>
      </c>
      <c r="P2010" s="83">
        <v>42919.167523148149</v>
      </c>
      <c r="Q2010" s="81" t="s">
        <v>2962</v>
      </c>
      <c r="R2010" s="81"/>
      <c r="S2010" s="81"/>
      <c r="T2010" s="81" t="s">
        <v>3475</v>
      </c>
      <c r="U2010" s="83">
        <v>42919.167523148149</v>
      </c>
      <c r="V2010" s="85" t="s">
        <v>5313</v>
      </c>
      <c r="W2010" s="81"/>
      <c r="X2010" s="81"/>
      <c r="Y2010" s="84" t="s">
        <v>7313</v>
      </c>
      <c r="Z2010" s="81"/>
    </row>
    <row r="2011" spans="1:26" x14ac:dyDescent="0.25">
      <c r="A2011" s="66" t="s">
        <v>1368</v>
      </c>
      <c r="B2011" s="66" t="s">
        <v>1368</v>
      </c>
      <c r="C2011" s="67"/>
      <c r="D2011" s="68"/>
      <c r="E2011" s="69"/>
      <c r="F2011" s="70"/>
      <c r="G2011" s="67"/>
      <c r="H2011" s="71"/>
      <c r="I2011" s="72"/>
      <c r="J2011" s="72"/>
      <c r="K2011" s="36"/>
      <c r="L2011" s="79">
        <v>2011</v>
      </c>
      <c r="M2011" s="79"/>
      <c r="N2011" s="74"/>
      <c r="O2011" s="81" t="s">
        <v>179</v>
      </c>
      <c r="P2011" s="83">
        <v>42919.169282407405</v>
      </c>
      <c r="Q2011" s="81" t="s">
        <v>2963</v>
      </c>
      <c r="R2011" s="81"/>
      <c r="S2011" s="81"/>
      <c r="T2011" s="81" t="s">
        <v>3475</v>
      </c>
      <c r="U2011" s="83">
        <v>42919.169282407405</v>
      </c>
      <c r="V2011" s="85" t="s">
        <v>5314</v>
      </c>
      <c r="W2011" s="81"/>
      <c r="X2011" s="81"/>
      <c r="Y2011" s="84" t="s">
        <v>7314</v>
      </c>
      <c r="Z2011" s="81"/>
    </row>
    <row r="2012" spans="1:26" x14ac:dyDescent="0.25">
      <c r="A2012" s="66" t="s">
        <v>1369</v>
      </c>
      <c r="B2012" s="66" t="s">
        <v>1672</v>
      </c>
      <c r="C2012" s="67"/>
      <c r="D2012" s="68"/>
      <c r="E2012" s="69"/>
      <c r="F2012" s="70"/>
      <c r="G2012" s="67"/>
      <c r="H2012" s="71"/>
      <c r="I2012" s="72"/>
      <c r="J2012" s="72"/>
      <c r="K2012" s="36"/>
      <c r="L2012" s="79">
        <v>2012</v>
      </c>
      <c r="M2012" s="79"/>
      <c r="N2012" s="74"/>
      <c r="O2012" s="81" t="s">
        <v>2181</v>
      </c>
      <c r="P2012" s="83">
        <v>42919.169305555559</v>
      </c>
      <c r="Q2012" s="81" t="s">
        <v>2194</v>
      </c>
      <c r="R2012" s="81"/>
      <c r="S2012" s="81"/>
      <c r="T2012" s="81" t="s">
        <v>3482</v>
      </c>
      <c r="U2012" s="83">
        <v>42919.169305555559</v>
      </c>
      <c r="V2012" s="85" t="s">
        <v>5315</v>
      </c>
      <c r="W2012" s="81"/>
      <c r="X2012" s="81"/>
      <c r="Y2012" s="84" t="s">
        <v>7315</v>
      </c>
      <c r="Z2012" s="81"/>
    </row>
    <row r="2013" spans="1:26" x14ac:dyDescent="0.25">
      <c r="A2013" s="66" t="s">
        <v>1370</v>
      </c>
      <c r="B2013" s="66" t="s">
        <v>1443</v>
      </c>
      <c r="C2013" s="67"/>
      <c r="D2013" s="68"/>
      <c r="E2013" s="69"/>
      <c r="F2013" s="70"/>
      <c r="G2013" s="67"/>
      <c r="H2013" s="71"/>
      <c r="I2013" s="72"/>
      <c r="J2013" s="72"/>
      <c r="K2013" s="36"/>
      <c r="L2013" s="79">
        <v>2013</v>
      </c>
      <c r="M2013" s="79"/>
      <c r="N2013" s="74"/>
      <c r="O2013" s="81" t="s">
        <v>2181</v>
      </c>
      <c r="P2013" s="83">
        <v>42919.164918981478</v>
      </c>
      <c r="Q2013" s="81" t="s">
        <v>2608</v>
      </c>
      <c r="R2013" s="81"/>
      <c r="S2013" s="81"/>
      <c r="T2013" s="81" t="s">
        <v>3609</v>
      </c>
      <c r="U2013" s="83">
        <v>42919.164918981478</v>
      </c>
      <c r="V2013" s="85" t="s">
        <v>5316</v>
      </c>
      <c r="W2013" s="81"/>
      <c r="X2013" s="81"/>
      <c r="Y2013" s="84" t="s">
        <v>7316</v>
      </c>
      <c r="Z2013" s="81"/>
    </row>
    <row r="2014" spans="1:26" x14ac:dyDescent="0.25">
      <c r="A2014" s="66" t="s">
        <v>1370</v>
      </c>
      <c r="B2014" s="66" t="s">
        <v>1652</v>
      </c>
      <c r="C2014" s="67"/>
      <c r="D2014" s="68"/>
      <c r="E2014" s="69"/>
      <c r="F2014" s="70"/>
      <c r="G2014" s="67"/>
      <c r="H2014" s="71"/>
      <c r="I2014" s="72"/>
      <c r="J2014" s="72"/>
      <c r="K2014" s="36"/>
      <c r="L2014" s="79">
        <v>2014</v>
      </c>
      <c r="M2014" s="79"/>
      <c r="N2014" s="74"/>
      <c r="O2014" s="81" t="s">
        <v>2181</v>
      </c>
      <c r="P2014" s="83">
        <v>42919.169317129628</v>
      </c>
      <c r="Q2014" s="81" t="s">
        <v>2900</v>
      </c>
      <c r="R2014" s="81"/>
      <c r="S2014" s="81"/>
      <c r="T2014" s="81" t="s">
        <v>3475</v>
      </c>
      <c r="U2014" s="83">
        <v>42919.169317129628</v>
      </c>
      <c r="V2014" s="85" t="s">
        <v>5317</v>
      </c>
      <c r="W2014" s="81"/>
      <c r="X2014" s="81"/>
      <c r="Y2014" s="84" t="s">
        <v>7317</v>
      </c>
      <c r="Z2014" s="81"/>
    </row>
    <row r="2015" spans="1:26" x14ac:dyDescent="0.25">
      <c r="A2015" s="66" t="s">
        <v>1371</v>
      </c>
      <c r="B2015" s="66" t="s">
        <v>1672</v>
      </c>
      <c r="C2015" s="67"/>
      <c r="D2015" s="68"/>
      <c r="E2015" s="69"/>
      <c r="F2015" s="70"/>
      <c r="G2015" s="67"/>
      <c r="H2015" s="71"/>
      <c r="I2015" s="72"/>
      <c r="J2015" s="72"/>
      <c r="K2015" s="36"/>
      <c r="L2015" s="79">
        <v>2015</v>
      </c>
      <c r="M2015" s="79"/>
      <c r="N2015" s="74"/>
      <c r="O2015" s="81" t="s">
        <v>2181</v>
      </c>
      <c r="P2015" s="83">
        <v>42919.169328703705</v>
      </c>
      <c r="Q2015" s="81" t="s">
        <v>2194</v>
      </c>
      <c r="R2015" s="81"/>
      <c r="S2015" s="81"/>
      <c r="T2015" s="81" t="s">
        <v>3482</v>
      </c>
      <c r="U2015" s="83">
        <v>42919.169328703705</v>
      </c>
      <c r="V2015" s="85" t="s">
        <v>5318</v>
      </c>
      <c r="W2015" s="81"/>
      <c r="X2015" s="81"/>
      <c r="Y2015" s="84" t="s">
        <v>7318</v>
      </c>
      <c r="Z2015" s="81"/>
    </row>
    <row r="2016" spans="1:26" x14ac:dyDescent="0.25">
      <c r="A2016" s="66" t="s">
        <v>1372</v>
      </c>
      <c r="B2016" s="66" t="s">
        <v>1642</v>
      </c>
      <c r="C2016" s="67"/>
      <c r="D2016" s="68"/>
      <c r="E2016" s="69"/>
      <c r="F2016" s="70"/>
      <c r="G2016" s="67"/>
      <c r="H2016" s="71"/>
      <c r="I2016" s="72"/>
      <c r="J2016" s="72"/>
      <c r="K2016" s="36"/>
      <c r="L2016" s="79">
        <v>2016</v>
      </c>
      <c r="M2016" s="79"/>
      <c r="N2016" s="74"/>
      <c r="O2016" s="81" t="s">
        <v>2181</v>
      </c>
      <c r="P2016" s="83">
        <v>42919.167326388888</v>
      </c>
      <c r="Q2016" s="81" t="s">
        <v>2964</v>
      </c>
      <c r="R2016" s="81"/>
      <c r="S2016" s="81"/>
      <c r="T2016" s="81" t="s">
        <v>3729</v>
      </c>
      <c r="U2016" s="83">
        <v>42919.167326388888</v>
      </c>
      <c r="V2016" s="85" t="s">
        <v>5319</v>
      </c>
      <c r="W2016" s="81"/>
      <c r="X2016" s="81"/>
      <c r="Y2016" s="84" t="s">
        <v>7319</v>
      </c>
      <c r="Z2016" s="81"/>
    </row>
    <row r="2017" spans="1:26" x14ac:dyDescent="0.25">
      <c r="A2017" s="66" t="s">
        <v>1372</v>
      </c>
      <c r="B2017" s="66" t="s">
        <v>1642</v>
      </c>
      <c r="C2017" s="67"/>
      <c r="D2017" s="68"/>
      <c r="E2017" s="69"/>
      <c r="F2017" s="70"/>
      <c r="G2017" s="67"/>
      <c r="H2017" s="71"/>
      <c r="I2017" s="72"/>
      <c r="J2017" s="72"/>
      <c r="K2017" s="36"/>
      <c r="L2017" s="79">
        <v>2017</v>
      </c>
      <c r="M2017" s="79"/>
      <c r="N2017" s="74"/>
      <c r="O2017" s="81" t="s">
        <v>2181</v>
      </c>
      <c r="P2017" s="83">
        <v>42919.167407407411</v>
      </c>
      <c r="Q2017" s="81" t="s">
        <v>2299</v>
      </c>
      <c r="R2017" s="85" t="s">
        <v>3196</v>
      </c>
      <c r="S2017" s="81" t="s">
        <v>3418</v>
      </c>
      <c r="T2017" s="81" t="s">
        <v>3523</v>
      </c>
      <c r="U2017" s="83">
        <v>42919.167407407411</v>
      </c>
      <c r="V2017" s="85" t="s">
        <v>5320</v>
      </c>
      <c r="W2017" s="81"/>
      <c r="X2017" s="81"/>
      <c r="Y2017" s="84" t="s">
        <v>7320</v>
      </c>
      <c r="Z2017" s="81"/>
    </row>
    <row r="2018" spans="1:26" x14ac:dyDescent="0.25">
      <c r="A2018" s="66" t="s">
        <v>1372</v>
      </c>
      <c r="B2018" s="66" t="s">
        <v>1642</v>
      </c>
      <c r="C2018" s="67"/>
      <c r="D2018" s="68"/>
      <c r="E2018" s="69"/>
      <c r="F2018" s="70"/>
      <c r="G2018" s="67"/>
      <c r="H2018" s="71"/>
      <c r="I2018" s="72"/>
      <c r="J2018" s="72"/>
      <c r="K2018" s="36"/>
      <c r="L2018" s="79">
        <v>2018</v>
      </c>
      <c r="M2018" s="79"/>
      <c r="N2018" s="74"/>
      <c r="O2018" s="81" t="s">
        <v>2181</v>
      </c>
      <c r="P2018" s="83">
        <v>42919.169062499997</v>
      </c>
      <c r="Q2018" s="81" t="s">
        <v>2865</v>
      </c>
      <c r="R2018" s="81"/>
      <c r="S2018" s="81"/>
      <c r="T2018" s="81" t="s">
        <v>3697</v>
      </c>
      <c r="U2018" s="83">
        <v>42919.169062499997</v>
      </c>
      <c r="V2018" s="85" t="s">
        <v>5321</v>
      </c>
      <c r="W2018" s="81"/>
      <c r="X2018" s="81"/>
      <c r="Y2018" s="84" t="s">
        <v>7321</v>
      </c>
      <c r="Z2018" s="81"/>
    </row>
    <row r="2019" spans="1:26" x14ac:dyDescent="0.25">
      <c r="A2019" s="66" t="s">
        <v>1372</v>
      </c>
      <c r="B2019" s="66" t="s">
        <v>1642</v>
      </c>
      <c r="C2019" s="67"/>
      <c r="D2019" s="68"/>
      <c r="E2019" s="69"/>
      <c r="F2019" s="70"/>
      <c r="G2019" s="67"/>
      <c r="H2019" s="71"/>
      <c r="I2019" s="72"/>
      <c r="J2019" s="72"/>
      <c r="K2019" s="36"/>
      <c r="L2019" s="79">
        <v>2019</v>
      </c>
      <c r="M2019" s="79"/>
      <c r="N2019" s="74"/>
      <c r="O2019" s="81" t="s">
        <v>2181</v>
      </c>
      <c r="P2019" s="83">
        <v>42919.169108796297</v>
      </c>
      <c r="Q2019" s="81" t="s">
        <v>2914</v>
      </c>
      <c r="R2019" s="81"/>
      <c r="S2019" s="81"/>
      <c r="T2019" s="81" t="s">
        <v>3604</v>
      </c>
      <c r="U2019" s="83">
        <v>42919.169108796297</v>
      </c>
      <c r="V2019" s="85" t="s">
        <v>5322</v>
      </c>
      <c r="W2019" s="81"/>
      <c r="X2019" s="81"/>
      <c r="Y2019" s="84" t="s">
        <v>7322</v>
      </c>
      <c r="Z2019" s="81"/>
    </row>
    <row r="2020" spans="1:26" x14ac:dyDescent="0.25">
      <c r="A2020" s="66" t="s">
        <v>1372</v>
      </c>
      <c r="B2020" s="66" t="s">
        <v>1642</v>
      </c>
      <c r="C2020" s="67"/>
      <c r="D2020" s="68"/>
      <c r="E2020" s="69"/>
      <c r="F2020" s="70"/>
      <c r="G2020" s="67"/>
      <c r="H2020" s="71"/>
      <c r="I2020" s="72"/>
      <c r="J2020" s="72"/>
      <c r="K2020" s="36"/>
      <c r="L2020" s="79">
        <v>2020</v>
      </c>
      <c r="M2020" s="79"/>
      <c r="N2020" s="74"/>
      <c r="O2020" s="81" t="s">
        <v>2181</v>
      </c>
      <c r="P2020" s="83">
        <v>42919.169212962966</v>
      </c>
      <c r="Q2020" s="81" t="s">
        <v>2965</v>
      </c>
      <c r="R2020" s="81"/>
      <c r="S2020" s="81"/>
      <c r="T2020" s="81" t="s">
        <v>3730</v>
      </c>
      <c r="U2020" s="83">
        <v>42919.169212962966</v>
      </c>
      <c r="V2020" s="85" t="s">
        <v>5323</v>
      </c>
      <c r="W2020" s="81"/>
      <c r="X2020" s="81"/>
      <c r="Y2020" s="84" t="s">
        <v>7323</v>
      </c>
      <c r="Z2020" s="81"/>
    </row>
    <row r="2021" spans="1:26" x14ac:dyDescent="0.25">
      <c r="A2021" s="66" t="s">
        <v>1372</v>
      </c>
      <c r="B2021" s="66" t="s">
        <v>1642</v>
      </c>
      <c r="C2021" s="67"/>
      <c r="D2021" s="68"/>
      <c r="E2021" s="69"/>
      <c r="F2021" s="70"/>
      <c r="G2021" s="67"/>
      <c r="H2021" s="71"/>
      <c r="I2021" s="72"/>
      <c r="J2021" s="72"/>
      <c r="K2021" s="36"/>
      <c r="L2021" s="79">
        <v>2021</v>
      </c>
      <c r="M2021" s="79"/>
      <c r="N2021" s="74"/>
      <c r="O2021" s="81" t="s">
        <v>2181</v>
      </c>
      <c r="P2021" s="83">
        <v>42919.169340277775</v>
      </c>
      <c r="Q2021" s="81" t="s">
        <v>2966</v>
      </c>
      <c r="R2021" s="81"/>
      <c r="S2021" s="81"/>
      <c r="T2021" s="81" t="s">
        <v>3730</v>
      </c>
      <c r="U2021" s="83">
        <v>42919.169340277775</v>
      </c>
      <c r="V2021" s="85" t="s">
        <v>5324</v>
      </c>
      <c r="W2021" s="81"/>
      <c r="X2021" s="81"/>
      <c r="Y2021" s="84" t="s">
        <v>7324</v>
      </c>
      <c r="Z2021" s="81"/>
    </row>
    <row r="2022" spans="1:26" x14ac:dyDescent="0.25">
      <c r="A2022" s="66" t="s">
        <v>1373</v>
      </c>
      <c r="B2022" s="66" t="s">
        <v>1663</v>
      </c>
      <c r="C2022" s="67"/>
      <c r="D2022" s="68"/>
      <c r="E2022" s="69"/>
      <c r="F2022" s="70"/>
      <c r="G2022" s="67"/>
      <c r="H2022" s="71"/>
      <c r="I2022" s="72"/>
      <c r="J2022" s="72"/>
      <c r="K2022" s="36"/>
      <c r="L2022" s="79">
        <v>2022</v>
      </c>
      <c r="M2022" s="79"/>
      <c r="N2022" s="74"/>
      <c r="O2022" s="81" t="s">
        <v>2181</v>
      </c>
      <c r="P2022" s="83">
        <v>42919.169351851851</v>
      </c>
      <c r="Q2022" s="81" t="s">
        <v>2967</v>
      </c>
      <c r="R2022" s="81"/>
      <c r="S2022" s="81"/>
      <c r="T2022" s="81" t="s">
        <v>3731</v>
      </c>
      <c r="U2022" s="83">
        <v>42919.169351851851</v>
      </c>
      <c r="V2022" s="85" t="s">
        <v>5325</v>
      </c>
      <c r="W2022" s="81"/>
      <c r="X2022" s="81"/>
      <c r="Y2022" s="84" t="s">
        <v>7325</v>
      </c>
      <c r="Z2022" s="81"/>
    </row>
    <row r="2023" spans="1:26" x14ac:dyDescent="0.25">
      <c r="A2023" s="66" t="s">
        <v>1374</v>
      </c>
      <c r="B2023" s="66" t="s">
        <v>1758</v>
      </c>
      <c r="C2023" s="67"/>
      <c r="D2023" s="68"/>
      <c r="E2023" s="69"/>
      <c r="F2023" s="70"/>
      <c r="G2023" s="67"/>
      <c r="H2023" s="71"/>
      <c r="I2023" s="72"/>
      <c r="J2023" s="72"/>
      <c r="K2023" s="36"/>
      <c r="L2023" s="79">
        <v>2023</v>
      </c>
      <c r="M2023" s="79"/>
      <c r="N2023" s="74"/>
      <c r="O2023" s="81" t="s">
        <v>2181</v>
      </c>
      <c r="P2023" s="83">
        <v>42919.168726851851</v>
      </c>
      <c r="Q2023" s="81" t="s">
        <v>2291</v>
      </c>
      <c r="R2023" s="81"/>
      <c r="S2023" s="81"/>
      <c r="T2023" s="81" t="s">
        <v>3475</v>
      </c>
      <c r="U2023" s="83">
        <v>42919.168726851851</v>
      </c>
      <c r="V2023" s="85" t="s">
        <v>5326</v>
      </c>
      <c r="W2023" s="81"/>
      <c r="X2023" s="81"/>
      <c r="Y2023" s="84" t="s">
        <v>7326</v>
      </c>
      <c r="Z2023" s="81"/>
    </row>
    <row r="2024" spans="1:26" x14ac:dyDescent="0.25">
      <c r="A2024" s="66" t="s">
        <v>1374</v>
      </c>
      <c r="B2024" s="66" t="s">
        <v>1661</v>
      </c>
      <c r="C2024" s="67"/>
      <c r="D2024" s="68"/>
      <c r="E2024" s="69"/>
      <c r="F2024" s="70"/>
      <c r="G2024" s="67"/>
      <c r="H2024" s="71"/>
      <c r="I2024" s="72"/>
      <c r="J2024" s="72"/>
      <c r="K2024" s="36"/>
      <c r="L2024" s="79">
        <v>2024</v>
      </c>
      <c r="M2024" s="79"/>
      <c r="N2024" s="74"/>
      <c r="O2024" s="81" t="s">
        <v>2181</v>
      </c>
      <c r="P2024" s="83">
        <v>42919.169374999998</v>
      </c>
      <c r="Q2024" s="81" t="s">
        <v>2454</v>
      </c>
      <c r="R2024" s="81"/>
      <c r="S2024" s="81"/>
      <c r="T2024" s="81" t="s">
        <v>3561</v>
      </c>
      <c r="U2024" s="83">
        <v>42919.169374999998</v>
      </c>
      <c r="V2024" s="85" t="s">
        <v>5327</v>
      </c>
      <c r="W2024" s="81"/>
      <c r="X2024" s="81"/>
      <c r="Y2024" s="84" t="s">
        <v>7327</v>
      </c>
      <c r="Z2024" s="81"/>
    </row>
    <row r="2025" spans="1:26" x14ac:dyDescent="0.25">
      <c r="A2025" s="66" t="s">
        <v>1375</v>
      </c>
      <c r="B2025" s="66" t="s">
        <v>1375</v>
      </c>
      <c r="C2025" s="67"/>
      <c r="D2025" s="68"/>
      <c r="E2025" s="69"/>
      <c r="F2025" s="70"/>
      <c r="G2025" s="67"/>
      <c r="H2025" s="71"/>
      <c r="I2025" s="72"/>
      <c r="J2025" s="72"/>
      <c r="K2025" s="36"/>
      <c r="L2025" s="79">
        <v>2025</v>
      </c>
      <c r="M2025" s="79"/>
      <c r="N2025" s="74"/>
      <c r="O2025" s="81" t="s">
        <v>179</v>
      </c>
      <c r="P2025" s="83">
        <v>42919.149745370371</v>
      </c>
      <c r="Q2025" s="81" t="s">
        <v>2461</v>
      </c>
      <c r="R2025" s="81"/>
      <c r="S2025" s="81"/>
      <c r="T2025" s="81" t="s">
        <v>3475</v>
      </c>
      <c r="U2025" s="83">
        <v>42919.149745370371</v>
      </c>
      <c r="V2025" s="85" t="s">
        <v>5328</v>
      </c>
      <c r="W2025" s="81"/>
      <c r="X2025" s="81"/>
      <c r="Y2025" s="84" t="s">
        <v>7328</v>
      </c>
      <c r="Z2025" s="81"/>
    </row>
    <row r="2026" spans="1:26" x14ac:dyDescent="0.25">
      <c r="A2026" s="66" t="s">
        <v>1376</v>
      </c>
      <c r="B2026" s="66" t="s">
        <v>1375</v>
      </c>
      <c r="C2026" s="67"/>
      <c r="D2026" s="68"/>
      <c r="E2026" s="69"/>
      <c r="F2026" s="70"/>
      <c r="G2026" s="67"/>
      <c r="H2026" s="71"/>
      <c r="I2026" s="72"/>
      <c r="J2026" s="72"/>
      <c r="K2026" s="36"/>
      <c r="L2026" s="79">
        <v>2026</v>
      </c>
      <c r="M2026" s="79"/>
      <c r="N2026" s="74"/>
      <c r="O2026" s="81" t="s">
        <v>2181</v>
      </c>
      <c r="P2026" s="83">
        <v>42919.169444444444</v>
      </c>
      <c r="Q2026" s="81" t="s">
        <v>2461</v>
      </c>
      <c r="R2026" s="81"/>
      <c r="S2026" s="81"/>
      <c r="T2026" s="81" t="s">
        <v>3475</v>
      </c>
      <c r="U2026" s="83">
        <v>42919.169444444444</v>
      </c>
      <c r="V2026" s="85" t="s">
        <v>5329</v>
      </c>
      <c r="W2026" s="81"/>
      <c r="X2026" s="81"/>
      <c r="Y2026" s="84" t="s">
        <v>7329</v>
      </c>
      <c r="Z2026" s="81"/>
    </row>
    <row r="2027" spans="1:26" x14ac:dyDescent="0.25">
      <c r="A2027" s="66" t="s">
        <v>1376</v>
      </c>
      <c r="B2027" s="66" t="s">
        <v>1698</v>
      </c>
      <c r="C2027" s="67"/>
      <c r="D2027" s="68"/>
      <c r="E2027" s="69"/>
      <c r="F2027" s="70"/>
      <c r="G2027" s="67"/>
      <c r="H2027" s="71"/>
      <c r="I2027" s="72"/>
      <c r="J2027" s="72"/>
      <c r="K2027" s="36"/>
      <c r="L2027" s="79">
        <v>2027</v>
      </c>
      <c r="M2027" s="79"/>
      <c r="N2027" s="74"/>
      <c r="O2027" s="81" t="s">
        <v>2181</v>
      </c>
      <c r="P2027" s="83">
        <v>42919.161759259259</v>
      </c>
      <c r="Q2027" s="81" t="s">
        <v>2329</v>
      </c>
      <c r="R2027" s="85" t="s">
        <v>3210</v>
      </c>
      <c r="S2027" s="81" t="s">
        <v>3417</v>
      </c>
      <c r="T2027" s="81" t="s">
        <v>3479</v>
      </c>
      <c r="U2027" s="83">
        <v>42919.161759259259</v>
      </c>
      <c r="V2027" s="85" t="s">
        <v>5330</v>
      </c>
      <c r="W2027" s="81"/>
      <c r="X2027" s="81"/>
      <c r="Y2027" s="84" t="s">
        <v>7330</v>
      </c>
      <c r="Z2027" s="81"/>
    </row>
    <row r="2028" spans="1:26" x14ac:dyDescent="0.25">
      <c r="A2028" s="66" t="s">
        <v>1376</v>
      </c>
      <c r="B2028" s="66" t="s">
        <v>845</v>
      </c>
      <c r="C2028" s="67"/>
      <c r="D2028" s="68"/>
      <c r="E2028" s="69"/>
      <c r="F2028" s="70"/>
      <c r="G2028" s="67"/>
      <c r="H2028" s="71"/>
      <c r="I2028" s="72"/>
      <c r="J2028" s="72"/>
      <c r="K2028" s="36"/>
      <c r="L2028" s="79">
        <v>2028</v>
      </c>
      <c r="M2028" s="79"/>
      <c r="N2028" s="74"/>
      <c r="O2028" s="81" t="s">
        <v>2181</v>
      </c>
      <c r="P2028" s="83">
        <v>42919.161759259259</v>
      </c>
      <c r="Q2028" s="81" t="s">
        <v>2329</v>
      </c>
      <c r="R2028" s="85" t="s">
        <v>3210</v>
      </c>
      <c r="S2028" s="81" t="s">
        <v>3417</v>
      </c>
      <c r="T2028" s="81" t="s">
        <v>3479</v>
      </c>
      <c r="U2028" s="83">
        <v>42919.161759259259</v>
      </c>
      <c r="V2028" s="85" t="s">
        <v>5330</v>
      </c>
      <c r="W2028" s="81"/>
      <c r="X2028" s="81"/>
      <c r="Y2028" s="84" t="s">
        <v>7330</v>
      </c>
      <c r="Z2028" s="81"/>
    </row>
    <row r="2029" spans="1:26" x14ac:dyDescent="0.25">
      <c r="A2029" s="66" t="s">
        <v>1377</v>
      </c>
      <c r="B2029" s="66" t="s">
        <v>1443</v>
      </c>
      <c r="C2029" s="67"/>
      <c r="D2029" s="68"/>
      <c r="E2029" s="69"/>
      <c r="F2029" s="70"/>
      <c r="G2029" s="67"/>
      <c r="H2029" s="71"/>
      <c r="I2029" s="72"/>
      <c r="J2029" s="72"/>
      <c r="K2029" s="36"/>
      <c r="L2029" s="79">
        <v>2029</v>
      </c>
      <c r="M2029" s="79"/>
      <c r="N2029" s="74"/>
      <c r="O2029" s="81" t="s">
        <v>2181</v>
      </c>
      <c r="P2029" s="83">
        <v>42919.16951388889</v>
      </c>
      <c r="Q2029" s="81" t="s">
        <v>2608</v>
      </c>
      <c r="R2029" s="81"/>
      <c r="S2029" s="81"/>
      <c r="T2029" s="81" t="s">
        <v>3609</v>
      </c>
      <c r="U2029" s="83">
        <v>42919.16951388889</v>
      </c>
      <c r="V2029" s="85" t="s">
        <v>5331</v>
      </c>
      <c r="W2029" s="81"/>
      <c r="X2029" s="81"/>
      <c r="Y2029" s="84" t="s">
        <v>7331</v>
      </c>
      <c r="Z2029" s="81"/>
    </row>
    <row r="2030" spans="1:26" x14ac:dyDescent="0.25">
      <c r="A2030" s="66" t="s">
        <v>1378</v>
      </c>
      <c r="B2030" s="66" t="s">
        <v>2123</v>
      </c>
      <c r="C2030" s="67"/>
      <c r="D2030" s="68"/>
      <c r="E2030" s="69"/>
      <c r="F2030" s="70"/>
      <c r="G2030" s="67"/>
      <c r="H2030" s="71"/>
      <c r="I2030" s="72"/>
      <c r="J2030" s="72"/>
      <c r="K2030" s="36"/>
      <c r="L2030" s="79">
        <v>2030</v>
      </c>
      <c r="M2030" s="79"/>
      <c r="N2030" s="74"/>
      <c r="O2030" s="81" t="s">
        <v>2181</v>
      </c>
      <c r="P2030" s="83">
        <v>42919.164351851854</v>
      </c>
      <c r="Q2030" s="81" t="s">
        <v>2968</v>
      </c>
      <c r="R2030" s="81"/>
      <c r="S2030" s="81"/>
      <c r="T2030" s="81" t="s">
        <v>3475</v>
      </c>
      <c r="U2030" s="83">
        <v>42919.164351851854</v>
      </c>
      <c r="V2030" s="85" t="s">
        <v>5332</v>
      </c>
      <c r="W2030" s="81"/>
      <c r="X2030" s="81"/>
      <c r="Y2030" s="84" t="s">
        <v>7332</v>
      </c>
      <c r="Z2030" s="81"/>
    </row>
    <row r="2031" spans="1:26" x14ac:dyDescent="0.25">
      <c r="A2031" s="66" t="s">
        <v>1378</v>
      </c>
      <c r="B2031" s="66" t="s">
        <v>1761</v>
      </c>
      <c r="C2031" s="67"/>
      <c r="D2031" s="68"/>
      <c r="E2031" s="69"/>
      <c r="F2031" s="70"/>
      <c r="G2031" s="67"/>
      <c r="H2031" s="71"/>
      <c r="I2031" s="72"/>
      <c r="J2031" s="72"/>
      <c r="K2031" s="36"/>
      <c r="L2031" s="79">
        <v>2031</v>
      </c>
      <c r="M2031" s="79"/>
      <c r="N2031" s="74"/>
      <c r="O2031" s="81" t="s">
        <v>2181</v>
      </c>
      <c r="P2031" s="83">
        <v>42919.16951388889</v>
      </c>
      <c r="Q2031" s="81" t="s">
        <v>2415</v>
      </c>
      <c r="R2031" s="81"/>
      <c r="S2031" s="81"/>
      <c r="T2031" s="81" t="s">
        <v>3475</v>
      </c>
      <c r="U2031" s="83">
        <v>42919.16951388889</v>
      </c>
      <c r="V2031" s="85" t="s">
        <v>5333</v>
      </c>
      <c r="W2031" s="81"/>
      <c r="X2031" s="81"/>
      <c r="Y2031" s="84" t="s">
        <v>7333</v>
      </c>
      <c r="Z2031" s="81"/>
    </row>
    <row r="2032" spans="1:26" x14ac:dyDescent="0.25">
      <c r="A2032" s="66" t="s">
        <v>1378</v>
      </c>
      <c r="B2032" s="66" t="s">
        <v>1723</v>
      </c>
      <c r="C2032" s="67"/>
      <c r="D2032" s="68"/>
      <c r="E2032" s="69"/>
      <c r="F2032" s="70"/>
      <c r="G2032" s="67"/>
      <c r="H2032" s="71"/>
      <c r="I2032" s="72"/>
      <c r="J2032" s="72"/>
      <c r="K2032" s="36"/>
      <c r="L2032" s="79">
        <v>2032</v>
      </c>
      <c r="M2032" s="79"/>
      <c r="N2032" s="74"/>
      <c r="O2032" s="81" t="s">
        <v>2181</v>
      </c>
      <c r="P2032" s="83">
        <v>42919.16951388889</v>
      </c>
      <c r="Q2032" s="81" t="s">
        <v>2415</v>
      </c>
      <c r="R2032" s="81"/>
      <c r="S2032" s="81"/>
      <c r="T2032" s="81" t="s">
        <v>3475</v>
      </c>
      <c r="U2032" s="83">
        <v>42919.16951388889</v>
      </c>
      <c r="V2032" s="85" t="s">
        <v>5333</v>
      </c>
      <c r="W2032" s="81"/>
      <c r="X2032" s="81"/>
      <c r="Y2032" s="84" t="s">
        <v>7333</v>
      </c>
      <c r="Z2032" s="81"/>
    </row>
    <row r="2033" spans="1:26" x14ac:dyDescent="0.25">
      <c r="A2033" s="66" t="s">
        <v>1379</v>
      </c>
      <c r="B2033" s="66" t="s">
        <v>1569</v>
      </c>
      <c r="C2033" s="67"/>
      <c r="D2033" s="68"/>
      <c r="E2033" s="69"/>
      <c r="F2033" s="70"/>
      <c r="G2033" s="67"/>
      <c r="H2033" s="71"/>
      <c r="I2033" s="72"/>
      <c r="J2033" s="72"/>
      <c r="K2033" s="36"/>
      <c r="L2033" s="79">
        <v>2033</v>
      </c>
      <c r="M2033" s="79"/>
      <c r="N2033" s="74"/>
      <c r="O2033" s="81" t="s">
        <v>2181</v>
      </c>
      <c r="P2033" s="83">
        <v>42919.169525462959</v>
      </c>
      <c r="Q2033" s="81" t="s">
        <v>2593</v>
      </c>
      <c r="R2033" s="81"/>
      <c r="S2033" s="81"/>
      <c r="T2033" s="81" t="s">
        <v>3475</v>
      </c>
      <c r="U2033" s="83">
        <v>42919.169525462959</v>
      </c>
      <c r="V2033" s="85" t="s">
        <v>5334</v>
      </c>
      <c r="W2033" s="81"/>
      <c r="X2033" s="81"/>
      <c r="Y2033" s="84" t="s">
        <v>7334</v>
      </c>
      <c r="Z2033" s="81"/>
    </row>
    <row r="2034" spans="1:26" x14ac:dyDescent="0.25">
      <c r="A2034" s="66" t="s">
        <v>1380</v>
      </c>
      <c r="B2034" s="66" t="s">
        <v>1380</v>
      </c>
      <c r="C2034" s="67"/>
      <c r="D2034" s="68"/>
      <c r="E2034" s="69"/>
      <c r="F2034" s="70"/>
      <c r="G2034" s="67"/>
      <c r="H2034" s="71"/>
      <c r="I2034" s="72"/>
      <c r="J2034" s="72"/>
      <c r="K2034" s="36"/>
      <c r="L2034" s="79">
        <v>2034</v>
      </c>
      <c r="M2034" s="79"/>
      <c r="N2034" s="74"/>
      <c r="O2034" s="81" t="s">
        <v>179</v>
      </c>
      <c r="P2034" s="83">
        <v>42919.169548611113</v>
      </c>
      <c r="Q2034" s="81" t="s">
        <v>2969</v>
      </c>
      <c r="R2034" s="81"/>
      <c r="S2034" s="81"/>
      <c r="T2034" s="81" t="s">
        <v>3475</v>
      </c>
      <c r="U2034" s="83">
        <v>42919.169548611113</v>
      </c>
      <c r="V2034" s="85" t="s">
        <v>5335</v>
      </c>
      <c r="W2034" s="81"/>
      <c r="X2034" s="81"/>
      <c r="Y2034" s="84" t="s">
        <v>7335</v>
      </c>
      <c r="Z2034" s="81"/>
    </row>
    <row r="2035" spans="1:26" x14ac:dyDescent="0.25">
      <c r="A2035" s="66" t="s">
        <v>1381</v>
      </c>
      <c r="B2035" s="66" t="s">
        <v>1873</v>
      </c>
      <c r="C2035" s="67"/>
      <c r="D2035" s="68"/>
      <c r="E2035" s="69"/>
      <c r="F2035" s="70"/>
      <c r="G2035" s="67"/>
      <c r="H2035" s="71"/>
      <c r="I2035" s="72"/>
      <c r="J2035" s="72"/>
      <c r="K2035" s="36"/>
      <c r="L2035" s="79">
        <v>2035</v>
      </c>
      <c r="M2035" s="79"/>
      <c r="N2035" s="74"/>
      <c r="O2035" s="81" t="s">
        <v>2181</v>
      </c>
      <c r="P2035" s="83">
        <v>42919.169641203705</v>
      </c>
      <c r="Q2035" s="81" t="s">
        <v>2752</v>
      </c>
      <c r="R2035" s="85" t="s">
        <v>3305</v>
      </c>
      <c r="S2035" s="81" t="s">
        <v>3454</v>
      </c>
      <c r="T2035" s="81" t="s">
        <v>3475</v>
      </c>
      <c r="U2035" s="83">
        <v>42919.169641203705</v>
      </c>
      <c r="V2035" s="85" t="s">
        <v>5336</v>
      </c>
      <c r="W2035" s="81"/>
      <c r="X2035" s="81"/>
      <c r="Y2035" s="84" t="s">
        <v>7336</v>
      </c>
      <c r="Z2035" s="81"/>
    </row>
    <row r="2036" spans="1:26" x14ac:dyDescent="0.25">
      <c r="A2036" s="66" t="s">
        <v>1382</v>
      </c>
      <c r="B2036" s="66" t="s">
        <v>1382</v>
      </c>
      <c r="C2036" s="67"/>
      <c r="D2036" s="68"/>
      <c r="E2036" s="69"/>
      <c r="F2036" s="70"/>
      <c r="G2036" s="67"/>
      <c r="H2036" s="71"/>
      <c r="I2036" s="72"/>
      <c r="J2036" s="72"/>
      <c r="K2036" s="36"/>
      <c r="L2036" s="79">
        <v>2036</v>
      </c>
      <c r="M2036" s="79"/>
      <c r="N2036" s="74"/>
      <c r="O2036" s="81" t="s">
        <v>179</v>
      </c>
      <c r="P2036" s="83">
        <v>42919.155752314815</v>
      </c>
      <c r="Q2036" s="81" t="s">
        <v>2970</v>
      </c>
      <c r="R2036" s="81"/>
      <c r="S2036" s="81"/>
      <c r="T2036" s="81" t="s">
        <v>3552</v>
      </c>
      <c r="U2036" s="83">
        <v>42919.155752314815</v>
      </c>
      <c r="V2036" s="85" t="s">
        <v>5337</v>
      </c>
      <c r="W2036" s="81"/>
      <c r="X2036" s="81"/>
      <c r="Y2036" s="84" t="s">
        <v>7337</v>
      </c>
      <c r="Z2036" s="84" t="s">
        <v>7820</v>
      </c>
    </row>
    <row r="2037" spans="1:26" x14ac:dyDescent="0.25">
      <c r="A2037" s="66" t="s">
        <v>1383</v>
      </c>
      <c r="B2037" s="66" t="s">
        <v>1382</v>
      </c>
      <c r="C2037" s="67"/>
      <c r="D2037" s="68"/>
      <c r="E2037" s="69"/>
      <c r="F2037" s="70"/>
      <c r="G2037" s="67"/>
      <c r="H2037" s="71"/>
      <c r="I2037" s="72"/>
      <c r="J2037" s="72"/>
      <c r="K2037" s="36"/>
      <c r="L2037" s="79">
        <v>2037</v>
      </c>
      <c r="M2037" s="79"/>
      <c r="N2037" s="74"/>
      <c r="O2037" s="81" t="s">
        <v>2181</v>
      </c>
      <c r="P2037" s="83">
        <v>42919.161932870367</v>
      </c>
      <c r="Q2037" s="81" t="s">
        <v>2774</v>
      </c>
      <c r="R2037" s="81"/>
      <c r="S2037" s="81"/>
      <c r="T2037" s="81" t="s">
        <v>3552</v>
      </c>
      <c r="U2037" s="83">
        <v>42919.161932870367</v>
      </c>
      <c r="V2037" s="85" t="s">
        <v>5338</v>
      </c>
      <c r="W2037" s="81"/>
      <c r="X2037" s="81"/>
      <c r="Y2037" s="84" t="s">
        <v>7338</v>
      </c>
      <c r="Z2037" s="81"/>
    </row>
    <row r="2038" spans="1:26" x14ac:dyDescent="0.25">
      <c r="A2038" s="66" t="s">
        <v>1383</v>
      </c>
      <c r="B2038" s="66" t="s">
        <v>1443</v>
      </c>
      <c r="C2038" s="67"/>
      <c r="D2038" s="68"/>
      <c r="E2038" s="69"/>
      <c r="F2038" s="70"/>
      <c r="G2038" s="67"/>
      <c r="H2038" s="71"/>
      <c r="I2038" s="72"/>
      <c r="J2038" s="72"/>
      <c r="K2038" s="36"/>
      <c r="L2038" s="79">
        <v>2038</v>
      </c>
      <c r="M2038" s="79"/>
      <c r="N2038" s="74"/>
      <c r="O2038" s="81" t="s">
        <v>2181</v>
      </c>
      <c r="P2038" s="83">
        <v>42919.160219907404</v>
      </c>
      <c r="Q2038" s="81" t="s">
        <v>2608</v>
      </c>
      <c r="R2038" s="81"/>
      <c r="S2038" s="81"/>
      <c r="T2038" s="81" t="s">
        <v>3609</v>
      </c>
      <c r="U2038" s="83">
        <v>42919.160219907404</v>
      </c>
      <c r="V2038" s="85" t="s">
        <v>5339</v>
      </c>
      <c r="W2038" s="81"/>
      <c r="X2038" s="81"/>
      <c r="Y2038" s="84" t="s">
        <v>7339</v>
      </c>
      <c r="Z2038" s="81"/>
    </row>
    <row r="2039" spans="1:26" x14ac:dyDescent="0.25">
      <c r="A2039" s="66" t="s">
        <v>1383</v>
      </c>
      <c r="B2039" s="66" t="s">
        <v>1652</v>
      </c>
      <c r="C2039" s="67"/>
      <c r="D2039" s="68"/>
      <c r="E2039" s="69"/>
      <c r="F2039" s="70"/>
      <c r="G2039" s="67"/>
      <c r="H2039" s="71"/>
      <c r="I2039" s="72"/>
      <c r="J2039" s="72"/>
      <c r="K2039" s="36"/>
      <c r="L2039" s="79">
        <v>2039</v>
      </c>
      <c r="M2039" s="79"/>
      <c r="N2039" s="74"/>
      <c r="O2039" s="81" t="s">
        <v>2181</v>
      </c>
      <c r="P2039" s="83">
        <v>42919.169745370367</v>
      </c>
      <c r="Q2039" s="81" t="s">
        <v>2900</v>
      </c>
      <c r="R2039" s="81"/>
      <c r="S2039" s="81"/>
      <c r="T2039" s="81" t="s">
        <v>3475</v>
      </c>
      <c r="U2039" s="83">
        <v>42919.169745370367</v>
      </c>
      <c r="V2039" s="85" t="s">
        <v>5340</v>
      </c>
      <c r="W2039" s="81"/>
      <c r="X2039" s="81"/>
      <c r="Y2039" s="84" t="s">
        <v>7340</v>
      </c>
      <c r="Z2039" s="81"/>
    </row>
    <row r="2040" spans="1:26" x14ac:dyDescent="0.25">
      <c r="A2040" s="66" t="s">
        <v>1384</v>
      </c>
      <c r="B2040" s="66" t="s">
        <v>1384</v>
      </c>
      <c r="C2040" s="67"/>
      <c r="D2040" s="68"/>
      <c r="E2040" s="69"/>
      <c r="F2040" s="70"/>
      <c r="G2040" s="67"/>
      <c r="H2040" s="71"/>
      <c r="I2040" s="72"/>
      <c r="J2040" s="72"/>
      <c r="K2040" s="36"/>
      <c r="L2040" s="79">
        <v>2040</v>
      </c>
      <c r="M2040" s="79"/>
      <c r="N2040" s="74"/>
      <c r="O2040" s="81" t="s">
        <v>179</v>
      </c>
      <c r="P2040" s="83">
        <v>42919.137060185189</v>
      </c>
      <c r="Q2040" s="81" t="s">
        <v>2971</v>
      </c>
      <c r="R2040" s="81"/>
      <c r="S2040" s="81"/>
      <c r="T2040" s="81" t="s">
        <v>3729</v>
      </c>
      <c r="U2040" s="83">
        <v>42919.137060185189</v>
      </c>
      <c r="V2040" s="85" t="s">
        <v>5341</v>
      </c>
      <c r="W2040" s="81"/>
      <c r="X2040" s="81"/>
      <c r="Y2040" s="84" t="s">
        <v>7341</v>
      </c>
      <c r="Z2040" s="81"/>
    </row>
    <row r="2041" spans="1:26" x14ac:dyDescent="0.25">
      <c r="A2041" s="66" t="s">
        <v>1384</v>
      </c>
      <c r="B2041" s="66" t="s">
        <v>1384</v>
      </c>
      <c r="C2041" s="67"/>
      <c r="D2041" s="68"/>
      <c r="E2041" s="69"/>
      <c r="F2041" s="70"/>
      <c r="G2041" s="67"/>
      <c r="H2041" s="71"/>
      <c r="I2041" s="72"/>
      <c r="J2041" s="72"/>
      <c r="K2041" s="36"/>
      <c r="L2041" s="79">
        <v>2041</v>
      </c>
      <c r="M2041" s="79"/>
      <c r="N2041" s="74"/>
      <c r="O2041" s="81" t="s">
        <v>179</v>
      </c>
      <c r="P2041" s="83">
        <v>42919.140428240738</v>
      </c>
      <c r="Q2041" s="81" t="s">
        <v>2972</v>
      </c>
      <c r="R2041" s="85" t="s">
        <v>3196</v>
      </c>
      <c r="S2041" s="81" t="s">
        <v>3418</v>
      </c>
      <c r="T2041" s="81" t="s">
        <v>3523</v>
      </c>
      <c r="U2041" s="83">
        <v>42919.140428240738</v>
      </c>
      <c r="V2041" s="85" t="s">
        <v>5342</v>
      </c>
      <c r="W2041" s="81"/>
      <c r="X2041" s="81"/>
      <c r="Y2041" s="84" t="s">
        <v>7342</v>
      </c>
      <c r="Z2041" s="81"/>
    </row>
    <row r="2042" spans="1:26" x14ac:dyDescent="0.25">
      <c r="A2042" s="66" t="s">
        <v>1384</v>
      </c>
      <c r="B2042" s="66" t="s">
        <v>1384</v>
      </c>
      <c r="C2042" s="67"/>
      <c r="D2042" s="68"/>
      <c r="E2042" s="69"/>
      <c r="F2042" s="70"/>
      <c r="G2042" s="67"/>
      <c r="H2042" s="71"/>
      <c r="I2042" s="72"/>
      <c r="J2042" s="72"/>
      <c r="K2042" s="36"/>
      <c r="L2042" s="79">
        <v>2042</v>
      </c>
      <c r="M2042" s="79"/>
      <c r="N2042" s="74"/>
      <c r="O2042" s="81" t="s">
        <v>179</v>
      </c>
      <c r="P2042" s="83">
        <v>42919.158796296295</v>
      </c>
      <c r="Q2042" s="81" t="s">
        <v>2973</v>
      </c>
      <c r="R2042" s="81"/>
      <c r="S2042" s="81"/>
      <c r="T2042" s="81" t="s">
        <v>3475</v>
      </c>
      <c r="U2042" s="83">
        <v>42919.158796296295</v>
      </c>
      <c r="V2042" s="85" t="s">
        <v>5343</v>
      </c>
      <c r="W2042" s="81"/>
      <c r="X2042" s="81"/>
      <c r="Y2042" s="84" t="s">
        <v>7343</v>
      </c>
      <c r="Z2042" s="81"/>
    </row>
    <row r="2043" spans="1:26" x14ac:dyDescent="0.25">
      <c r="A2043" s="66" t="s">
        <v>1384</v>
      </c>
      <c r="B2043" s="66" t="s">
        <v>1384</v>
      </c>
      <c r="C2043" s="67"/>
      <c r="D2043" s="68"/>
      <c r="E2043" s="69"/>
      <c r="F2043" s="70"/>
      <c r="G2043" s="67"/>
      <c r="H2043" s="71"/>
      <c r="I2043" s="72"/>
      <c r="J2043" s="72"/>
      <c r="K2043" s="36"/>
      <c r="L2043" s="79">
        <v>2043</v>
      </c>
      <c r="M2043" s="79"/>
      <c r="N2043" s="74"/>
      <c r="O2043" s="81" t="s">
        <v>179</v>
      </c>
      <c r="P2043" s="83">
        <v>42919.162673611114</v>
      </c>
      <c r="Q2043" s="81" t="s">
        <v>2974</v>
      </c>
      <c r="R2043" s="81"/>
      <c r="S2043" s="81"/>
      <c r="T2043" s="81" t="s">
        <v>3475</v>
      </c>
      <c r="U2043" s="83">
        <v>42919.162673611114</v>
      </c>
      <c r="V2043" s="85" t="s">
        <v>5344</v>
      </c>
      <c r="W2043" s="81"/>
      <c r="X2043" s="81"/>
      <c r="Y2043" s="84" t="s">
        <v>7344</v>
      </c>
      <c r="Z2043" s="81"/>
    </row>
    <row r="2044" spans="1:26" x14ac:dyDescent="0.25">
      <c r="A2044" s="66" t="s">
        <v>1384</v>
      </c>
      <c r="B2044" s="66" t="s">
        <v>1384</v>
      </c>
      <c r="C2044" s="67"/>
      <c r="D2044" s="68"/>
      <c r="E2044" s="69"/>
      <c r="F2044" s="70"/>
      <c r="G2044" s="67"/>
      <c r="H2044" s="71"/>
      <c r="I2044" s="72"/>
      <c r="J2044" s="72"/>
      <c r="K2044" s="36"/>
      <c r="L2044" s="79">
        <v>2044</v>
      </c>
      <c r="M2044" s="79"/>
      <c r="N2044" s="74"/>
      <c r="O2044" s="81" t="s">
        <v>179</v>
      </c>
      <c r="P2044" s="83">
        <v>42919.166064814817</v>
      </c>
      <c r="Q2044" s="81" t="s">
        <v>2975</v>
      </c>
      <c r="R2044" s="81"/>
      <c r="S2044" s="81"/>
      <c r="T2044" s="81" t="s">
        <v>3697</v>
      </c>
      <c r="U2044" s="83">
        <v>42919.166064814817</v>
      </c>
      <c r="V2044" s="85" t="s">
        <v>5345</v>
      </c>
      <c r="W2044" s="81"/>
      <c r="X2044" s="81"/>
      <c r="Y2044" s="84" t="s">
        <v>7345</v>
      </c>
      <c r="Z2044" s="81"/>
    </row>
    <row r="2045" spans="1:26" x14ac:dyDescent="0.25">
      <c r="A2045" s="66" t="s">
        <v>1384</v>
      </c>
      <c r="B2045" s="66" t="s">
        <v>1384</v>
      </c>
      <c r="C2045" s="67"/>
      <c r="D2045" s="68"/>
      <c r="E2045" s="69"/>
      <c r="F2045" s="70"/>
      <c r="G2045" s="67"/>
      <c r="H2045" s="71"/>
      <c r="I2045" s="72"/>
      <c r="J2045" s="72"/>
      <c r="K2045" s="36"/>
      <c r="L2045" s="79">
        <v>2045</v>
      </c>
      <c r="M2045" s="79"/>
      <c r="N2045" s="74"/>
      <c r="O2045" s="81" t="s">
        <v>179</v>
      </c>
      <c r="P2045" s="83">
        <v>42919.166076388887</v>
      </c>
      <c r="Q2045" s="81" t="s">
        <v>2976</v>
      </c>
      <c r="R2045" s="81"/>
      <c r="S2045" s="81"/>
      <c r="T2045" s="81" t="s">
        <v>3697</v>
      </c>
      <c r="U2045" s="83">
        <v>42919.166076388887</v>
      </c>
      <c r="V2045" s="85" t="s">
        <v>5346</v>
      </c>
      <c r="W2045" s="81"/>
      <c r="X2045" s="81"/>
      <c r="Y2045" s="84" t="s">
        <v>7346</v>
      </c>
      <c r="Z2045" s="81"/>
    </row>
    <row r="2046" spans="1:26" x14ac:dyDescent="0.25">
      <c r="A2046" s="66" t="s">
        <v>1384</v>
      </c>
      <c r="B2046" s="66" t="s">
        <v>1384</v>
      </c>
      <c r="C2046" s="67"/>
      <c r="D2046" s="68"/>
      <c r="E2046" s="69"/>
      <c r="F2046" s="70"/>
      <c r="G2046" s="67"/>
      <c r="H2046" s="71"/>
      <c r="I2046" s="72"/>
      <c r="J2046" s="72"/>
      <c r="K2046" s="36"/>
      <c r="L2046" s="79">
        <v>2046</v>
      </c>
      <c r="M2046" s="79"/>
      <c r="N2046" s="74"/>
      <c r="O2046" s="81" t="s">
        <v>179</v>
      </c>
      <c r="P2046" s="83">
        <v>42919.166145833333</v>
      </c>
      <c r="Q2046" s="81" t="s">
        <v>2977</v>
      </c>
      <c r="R2046" s="85" t="s">
        <v>3360</v>
      </c>
      <c r="S2046" s="81" t="s">
        <v>3458</v>
      </c>
      <c r="T2046" s="81" t="s">
        <v>3475</v>
      </c>
      <c r="U2046" s="83">
        <v>42919.166145833333</v>
      </c>
      <c r="V2046" s="85" t="s">
        <v>5347</v>
      </c>
      <c r="W2046" s="81"/>
      <c r="X2046" s="81"/>
      <c r="Y2046" s="84" t="s">
        <v>7347</v>
      </c>
      <c r="Z2046" s="81"/>
    </row>
    <row r="2047" spans="1:26" x14ac:dyDescent="0.25">
      <c r="A2047" s="66" t="s">
        <v>1384</v>
      </c>
      <c r="B2047" s="66" t="s">
        <v>1384</v>
      </c>
      <c r="C2047" s="67"/>
      <c r="D2047" s="68"/>
      <c r="E2047" s="69"/>
      <c r="F2047" s="70"/>
      <c r="G2047" s="67"/>
      <c r="H2047" s="71"/>
      <c r="I2047" s="72"/>
      <c r="J2047" s="72"/>
      <c r="K2047" s="36"/>
      <c r="L2047" s="79">
        <v>2047</v>
      </c>
      <c r="M2047" s="79"/>
      <c r="N2047" s="74"/>
      <c r="O2047" s="81" t="s">
        <v>179</v>
      </c>
      <c r="P2047" s="83">
        <v>42919.169733796298</v>
      </c>
      <c r="Q2047" s="81" t="s">
        <v>2978</v>
      </c>
      <c r="R2047" s="81"/>
      <c r="S2047" s="81"/>
      <c r="T2047" s="81" t="s">
        <v>3697</v>
      </c>
      <c r="U2047" s="83">
        <v>42919.169733796298</v>
      </c>
      <c r="V2047" s="85" t="s">
        <v>5348</v>
      </c>
      <c r="W2047" s="81"/>
      <c r="X2047" s="81"/>
      <c r="Y2047" s="84" t="s">
        <v>7348</v>
      </c>
      <c r="Z2047" s="81"/>
    </row>
    <row r="2048" spans="1:26" x14ac:dyDescent="0.25">
      <c r="A2048" s="66" t="s">
        <v>1384</v>
      </c>
      <c r="B2048" s="66" t="s">
        <v>1384</v>
      </c>
      <c r="C2048" s="67"/>
      <c r="D2048" s="68"/>
      <c r="E2048" s="69"/>
      <c r="F2048" s="70"/>
      <c r="G2048" s="67"/>
      <c r="H2048" s="71"/>
      <c r="I2048" s="72"/>
      <c r="J2048" s="72"/>
      <c r="K2048" s="36"/>
      <c r="L2048" s="79">
        <v>2048</v>
      </c>
      <c r="M2048" s="79"/>
      <c r="N2048" s="74"/>
      <c r="O2048" s="81" t="s">
        <v>179</v>
      </c>
      <c r="P2048" s="83">
        <v>42919.169745370367</v>
      </c>
      <c r="Q2048" s="81" t="s">
        <v>2979</v>
      </c>
      <c r="R2048" s="81"/>
      <c r="S2048" s="81"/>
      <c r="T2048" s="81" t="s">
        <v>3697</v>
      </c>
      <c r="U2048" s="83">
        <v>42919.169745370367</v>
      </c>
      <c r="V2048" s="85" t="s">
        <v>5349</v>
      </c>
      <c r="W2048" s="81"/>
      <c r="X2048" s="81"/>
      <c r="Y2048" s="84" t="s">
        <v>7349</v>
      </c>
      <c r="Z2048" s="81"/>
    </row>
    <row r="2049" spans="1:26" x14ac:dyDescent="0.25">
      <c r="A2049" s="66" t="s">
        <v>1385</v>
      </c>
      <c r="B2049" s="66" t="s">
        <v>1385</v>
      </c>
      <c r="C2049" s="67"/>
      <c r="D2049" s="68"/>
      <c r="E2049" s="69"/>
      <c r="F2049" s="70"/>
      <c r="G2049" s="67"/>
      <c r="H2049" s="71"/>
      <c r="I2049" s="72"/>
      <c r="J2049" s="72"/>
      <c r="K2049" s="36"/>
      <c r="L2049" s="79">
        <v>2049</v>
      </c>
      <c r="M2049" s="79"/>
      <c r="N2049" s="74"/>
      <c r="O2049" s="81" t="s">
        <v>179</v>
      </c>
      <c r="P2049" s="83">
        <v>42919.169745370367</v>
      </c>
      <c r="Q2049" s="81" t="s">
        <v>2980</v>
      </c>
      <c r="R2049" s="81"/>
      <c r="S2049" s="81"/>
      <c r="T2049" s="81" t="s">
        <v>3475</v>
      </c>
      <c r="U2049" s="83">
        <v>42919.169745370367</v>
      </c>
      <c r="V2049" s="85" t="s">
        <v>5350</v>
      </c>
      <c r="W2049" s="81"/>
      <c r="X2049" s="81"/>
      <c r="Y2049" s="84" t="s">
        <v>7350</v>
      </c>
      <c r="Z2049" s="81"/>
    </row>
    <row r="2050" spans="1:26" x14ac:dyDescent="0.25">
      <c r="A2050" s="66" t="s">
        <v>1386</v>
      </c>
      <c r="B2050" s="66" t="s">
        <v>1668</v>
      </c>
      <c r="C2050" s="67"/>
      <c r="D2050" s="68"/>
      <c r="E2050" s="69"/>
      <c r="F2050" s="70"/>
      <c r="G2050" s="67"/>
      <c r="H2050" s="71"/>
      <c r="I2050" s="72"/>
      <c r="J2050" s="72"/>
      <c r="K2050" s="36"/>
      <c r="L2050" s="79">
        <v>2050</v>
      </c>
      <c r="M2050" s="79"/>
      <c r="N2050" s="74"/>
      <c r="O2050" s="81" t="s">
        <v>2182</v>
      </c>
      <c r="P2050" s="83">
        <v>42919.169756944444</v>
      </c>
      <c r="Q2050" s="81" t="s">
        <v>2981</v>
      </c>
      <c r="R2050" s="81"/>
      <c r="S2050" s="81"/>
      <c r="T2050" s="81" t="s">
        <v>3475</v>
      </c>
      <c r="U2050" s="83">
        <v>42919.169756944444</v>
      </c>
      <c r="V2050" s="85" t="s">
        <v>5351</v>
      </c>
      <c r="W2050" s="81"/>
      <c r="X2050" s="81"/>
      <c r="Y2050" s="84" t="s">
        <v>7351</v>
      </c>
      <c r="Z2050" s="81"/>
    </row>
    <row r="2051" spans="1:26" x14ac:dyDescent="0.25">
      <c r="A2051" s="66" t="s">
        <v>1387</v>
      </c>
      <c r="B2051" s="66" t="s">
        <v>1745</v>
      </c>
      <c r="C2051" s="67"/>
      <c r="D2051" s="68"/>
      <c r="E2051" s="69"/>
      <c r="F2051" s="70"/>
      <c r="G2051" s="67"/>
      <c r="H2051" s="71"/>
      <c r="I2051" s="72"/>
      <c r="J2051" s="72"/>
      <c r="K2051" s="36"/>
      <c r="L2051" s="79">
        <v>2051</v>
      </c>
      <c r="M2051" s="79"/>
      <c r="N2051" s="74"/>
      <c r="O2051" s="81" t="s">
        <v>2181</v>
      </c>
      <c r="P2051" s="83">
        <v>42919.169768518521</v>
      </c>
      <c r="Q2051" s="81" t="s">
        <v>2276</v>
      </c>
      <c r="R2051" s="81"/>
      <c r="S2051" s="81"/>
      <c r="T2051" s="81" t="s">
        <v>3518</v>
      </c>
      <c r="U2051" s="83">
        <v>42919.169768518521</v>
      </c>
      <c r="V2051" s="85" t="s">
        <v>5352</v>
      </c>
      <c r="W2051" s="81"/>
      <c r="X2051" s="81"/>
      <c r="Y2051" s="84" t="s">
        <v>7352</v>
      </c>
      <c r="Z2051" s="81"/>
    </row>
    <row r="2052" spans="1:26" x14ac:dyDescent="0.25">
      <c r="A2052" s="66" t="s">
        <v>1388</v>
      </c>
      <c r="B2052" s="66" t="s">
        <v>1663</v>
      </c>
      <c r="C2052" s="67"/>
      <c r="D2052" s="68"/>
      <c r="E2052" s="69"/>
      <c r="F2052" s="70"/>
      <c r="G2052" s="67"/>
      <c r="H2052" s="71"/>
      <c r="I2052" s="72"/>
      <c r="J2052" s="72"/>
      <c r="K2052" s="36"/>
      <c r="L2052" s="79">
        <v>2052</v>
      </c>
      <c r="M2052" s="79"/>
      <c r="N2052" s="74"/>
      <c r="O2052" s="81" t="s">
        <v>2181</v>
      </c>
      <c r="P2052" s="83">
        <v>42919.16978009259</v>
      </c>
      <c r="Q2052" s="81" t="s">
        <v>2967</v>
      </c>
      <c r="R2052" s="81"/>
      <c r="S2052" s="81"/>
      <c r="T2052" s="81" t="s">
        <v>3731</v>
      </c>
      <c r="U2052" s="83">
        <v>42919.16978009259</v>
      </c>
      <c r="V2052" s="85" t="s">
        <v>5353</v>
      </c>
      <c r="W2052" s="81"/>
      <c r="X2052" s="81"/>
      <c r="Y2052" s="84" t="s">
        <v>7353</v>
      </c>
      <c r="Z2052" s="81"/>
    </row>
    <row r="2053" spans="1:26" x14ac:dyDescent="0.25">
      <c r="A2053" s="66" t="s">
        <v>1389</v>
      </c>
      <c r="B2053" s="66" t="s">
        <v>1698</v>
      </c>
      <c r="C2053" s="67"/>
      <c r="D2053" s="68"/>
      <c r="E2053" s="69"/>
      <c r="F2053" s="70"/>
      <c r="G2053" s="67"/>
      <c r="H2053" s="71"/>
      <c r="I2053" s="72"/>
      <c r="J2053" s="72"/>
      <c r="K2053" s="36"/>
      <c r="L2053" s="79">
        <v>2053</v>
      </c>
      <c r="M2053" s="79"/>
      <c r="N2053" s="74"/>
      <c r="O2053" s="81" t="s">
        <v>2181</v>
      </c>
      <c r="P2053" s="83">
        <v>42919.169791666667</v>
      </c>
      <c r="Q2053" s="81" t="s">
        <v>2261</v>
      </c>
      <c r="R2053" s="81"/>
      <c r="S2053" s="81"/>
      <c r="T2053" s="81" t="s">
        <v>3482</v>
      </c>
      <c r="U2053" s="83">
        <v>42919.169791666667</v>
      </c>
      <c r="V2053" s="85" t="s">
        <v>5354</v>
      </c>
      <c r="W2053" s="81"/>
      <c r="X2053" s="81"/>
      <c r="Y2053" s="84" t="s">
        <v>7354</v>
      </c>
      <c r="Z2053" s="81"/>
    </row>
    <row r="2054" spans="1:26" x14ac:dyDescent="0.25">
      <c r="A2054" s="66" t="s">
        <v>1389</v>
      </c>
      <c r="B2054" s="66" t="s">
        <v>1672</v>
      </c>
      <c r="C2054" s="67"/>
      <c r="D2054" s="68"/>
      <c r="E2054" s="69"/>
      <c r="F2054" s="70"/>
      <c r="G2054" s="67"/>
      <c r="H2054" s="71"/>
      <c r="I2054" s="72"/>
      <c r="J2054" s="72"/>
      <c r="K2054" s="36"/>
      <c r="L2054" s="79">
        <v>2054</v>
      </c>
      <c r="M2054" s="79"/>
      <c r="N2054" s="74"/>
      <c r="O2054" s="81" t="s">
        <v>2181</v>
      </c>
      <c r="P2054" s="83">
        <v>42919.169791666667</v>
      </c>
      <c r="Q2054" s="81" t="s">
        <v>2261</v>
      </c>
      <c r="R2054" s="81"/>
      <c r="S2054" s="81"/>
      <c r="T2054" s="81" t="s">
        <v>3482</v>
      </c>
      <c r="U2054" s="83">
        <v>42919.169791666667</v>
      </c>
      <c r="V2054" s="85" t="s">
        <v>5354</v>
      </c>
      <c r="W2054" s="81"/>
      <c r="X2054" s="81"/>
      <c r="Y2054" s="84" t="s">
        <v>7354</v>
      </c>
      <c r="Z2054" s="81"/>
    </row>
    <row r="2055" spans="1:26" x14ac:dyDescent="0.25">
      <c r="A2055" s="66" t="s">
        <v>1390</v>
      </c>
      <c r="B2055" s="66" t="s">
        <v>1602</v>
      </c>
      <c r="C2055" s="67"/>
      <c r="D2055" s="68"/>
      <c r="E2055" s="69"/>
      <c r="F2055" s="70"/>
      <c r="G2055" s="67"/>
      <c r="H2055" s="71"/>
      <c r="I2055" s="72"/>
      <c r="J2055" s="72"/>
      <c r="K2055" s="36"/>
      <c r="L2055" s="79">
        <v>2055</v>
      </c>
      <c r="M2055" s="79"/>
      <c r="N2055" s="74"/>
      <c r="O2055" s="81" t="s">
        <v>2181</v>
      </c>
      <c r="P2055" s="83">
        <v>42919.169814814813</v>
      </c>
      <c r="Q2055" s="81" t="s">
        <v>2607</v>
      </c>
      <c r="R2055" s="81"/>
      <c r="S2055" s="81"/>
      <c r="T2055" s="81" t="s">
        <v>3542</v>
      </c>
      <c r="U2055" s="83">
        <v>42919.169814814813</v>
      </c>
      <c r="V2055" s="85" t="s">
        <v>5355</v>
      </c>
      <c r="W2055" s="81"/>
      <c r="X2055" s="81"/>
      <c r="Y2055" s="84" t="s">
        <v>7355</v>
      </c>
      <c r="Z2055" s="81"/>
    </row>
    <row r="2056" spans="1:26" x14ac:dyDescent="0.25">
      <c r="A2056" s="66" t="s">
        <v>1391</v>
      </c>
      <c r="B2056" s="66" t="s">
        <v>2124</v>
      </c>
      <c r="C2056" s="67"/>
      <c r="D2056" s="68"/>
      <c r="E2056" s="69"/>
      <c r="F2056" s="70"/>
      <c r="G2056" s="67"/>
      <c r="H2056" s="71"/>
      <c r="I2056" s="72"/>
      <c r="J2056" s="72"/>
      <c r="K2056" s="36"/>
      <c r="L2056" s="79">
        <v>2056</v>
      </c>
      <c r="M2056" s="79"/>
      <c r="N2056" s="74"/>
      <c r="O2056" s="81" t="s">
        <v>2181</v>
      </c>
      <c r="P2056" s="83">
        <v>42919.169872685183</v>
      </c>
      <c r="Q2056" s="81" t="s">
        <v>2982</v>
      </c>
      <c r="R2056" s="81"/>
      <c r="S2056" s="81"/>
      <c r="T2056" s="81" t="s">
        <v>3475</v>
      </c>
      <c r="U2056" s="83">
        <v>42919.169872685183</v>
      </c>
      <c r="V2056" s="85" t="s">
        <v>5356</v>
      </c>
      <c r="W2056" s="81"/>
      <c r="X2056" s="81"/>
      <c r="Y2056" s="84" t="s">
        <v>7356</v>
      </c>
      <c r="Z2056" s="81"/>
    </row>
    <row r="2057" spans="1:26" x14ac:dyDescent="0.25">
      <c r="A2057" s="66" t="s">
        <v>1280</v>
      </c>
      <c r="B2057" s="66" t="s">
        <v>2125</v>
      </c>
      <c r="C2057" s="67"/>
      <c r="D2057" s="68"/>
      <c r="E2057" s="69"/>
      <c r="F2057" s="70"/>
      <c r="G2057" s="67"/>
      <c r="H2057" s="71"/>
      <c r="I2057" s="72"/>
      <c r="J2057" s="72"/>
      <c r="K2057" s="36"/>
      <c r="L2057" s="79">
        <v>2057</v>
      </c>
      <c r="M2057" s="79"/>
      <c r="N2057" s="74"/>
      <c r="O2057" s="81" t="s">
        <v>2181</v>
      </c>
      <c r="P2057" s="83">
        <v>42919.166666666664</v>
      </c>
      <c r="Q2057" s="81" t="s">
        <v>2983</v>
      </c>
      <c r="R2057" s="85" t="s">
        <v>3361</v>
      </c>
      <c r="S2057" s="81" t="s">
        <v>3468</v>
      </c>
      <c r="T2057" s="81" t="s">
        <v>3475</v>
      </c>
      <c r="U2057" s="83">
        <v>42919.166666666664</v>
      </c>
      <c r="V2057" s="85" t="s">
        <v>5357</v>
      </c>
      <c r="W2057" s="81"/>
      <c r="X2057" s="81"/>
      <c r="Y2057" s="84" t="s">
        <v>7357</v>
      </c>
      <c r="Z2057" s="81"/>
    </row>
    <row r="2058" spans="1:26" x14ac:dyDescent="0.25">
      <c r="A2058" s="66" t="s">
        <v>1392</v>
      </c>
      <c r="B2058" s="66" t="s">
        <v>2125</v>
      </c>
      <c r="C2058" s="67"/>
      <c r="D2058" s="68"/>
      <c r="E2058" s="69"/>
      <c r="F2058" s="70"/>
      <c r="G2058" s="67"/>
      <c r="H2058" s="71"/>
      <c r="I2058" s="72"/>
      <c r="J2058" s="72"/>
      <c r="K2058" s="36"/>
      <c r="L2058" s="79">
        <v>2058</v>
      </c>
      <c r="M2058" s="79"/>
      <c r="N2058" s="74"/>
      <c r="O2058" s="81" t="s">
        <v>2181</v>
      </c>
      <c r="P2058" s="83">
        <v>42919.169212962966</v>
      </c>
      <c r="Q2058" s="81" t="s">
        <v>2984</v>
      </c>
      <c r="R2058" s="85" t="s">
        <v>3361</v>
      </c>
      <c r="S2058" s="81" t="s">
        <v>3468</v>
      </c>
      <c r="T2058" s="81" t="s">
        <v>3475</v>
      </c>
      <c r="U2058" s="83">
        <v>42919.169212962966</v>
      </c>
      <c r="V2058" s="85" t="s">
        <v>5358</v>
      </c>
      <c r="W2058" s="81"/>
      <c r="X2058" s="81"/>
      <c r="Y2058" s="84" t="s">
        <v>7358</v>
      </c>
      <c r="Z2058" s="81"/>
    </row>
    <row r="2059" spans="1:26" x14ac:dyDescent="0.25">
      <c r="A2059" s="66" t="s">
        <v>1393</v>
      </c>
      <c r="B2059" s="66" t="s">
        <v>1393</v>
      </c>
      <c r="C2059" s="67"/>
      <c r="D2059" s="68"/>
      <c r="E2059" s="69"/>
      <c r="F2059" s="70"/>
      <c r="G2059" s="67"/>
      <c r="H2059" s="71"/>
      <c r="I2059" s="72"/>
      <c r="J2059" s="72"/>
      <c r="K2059" s="36"/>
      <c r="L2059" s="79">
        <v>2059</v>
      </c>
      <c r="M2059" s="79"/>
      <c r="N2059" s="74"/>
      <c r="O2059" s="81" t="s">
        <v>179</v>
      </c>
      <c r="P2059" s="83">
        <v>42919.133993055555</v>
      </c>
      <c r="Q2059" s="81" t="s">
        <v>2985</v>
      </c>
      <c r="R2059" s="85" t="s">
        <v>3362</v>
      </c>
      <c r="S2059" s="81" t="s">
        <v>3412</v>
      </c>
      <c r="T2059" s="81" t="s">
        <v>3481</v>
      </c>
      <c r="U2059" s="83">
        <v>42919.133993055555</v>
      </c>
      <c r="V2059" s="85" t="s">
        <v>5359</v>
      </c>
      <c r="W2059" s="81"/>
      <c r="X2059" s="81"/>
      <c r="Y2059" s="84" t="s">
        <v>7359</v>
      </c>
      <c r="Z2059" s="81"/>
    </row>
    <row r="2060" spans="1:26" x14ac:dyDescent="0.25">
      <c r="A2060" s="66" t="s">
        <v>1393</v>
      </c>
      <c r="B2060" s="66" t="s">
        <v>1393</v>
      </c>
      <c r="C2060" s="67"/>
      <c r="D2060" s="68"/>
      <c r="E2060" s="69"/>
      <c r="F2060" s="70"/>
      <c r="G2060" s="67"/>
      <c r="H2060" s="71"/>
      <c r="I2060" s="72"/>
      <c r="J2060" s="72"/>
      <c r="K2060" s="36"/>
      <c r="L2060" s="79">
        <v>2060</v>
      </c>
      <c r="M2060" s="79"/>
      <c r="N2060" s="74"/>
      <c r="O2060" s="81" t="s">
        <v>179</v>
      </c>
      <c r="P2060" s="83">
        <v>42919.138726851852</v>
      </c>
      <c r="Q2060" s="81" t="s">
        <v>2986</v>
      </c>
      <c r="R2060" s="81"/>
      <c r="S2060" s="81"/>
      <c r="T2060" s="81" t="s">
        <v>3475</v>
      </c>
      <c r="U2060" s="83">
        <v>42919.138726851852</v>
      </c>
      <c r="V2060" s="85" t="s">
        <v>5360</v>
      </c>
      <c r="W2060" s="81"/>
      <c r="X2060" s="81"/>
      <c r="Y2060" s="84" t="s">
        <v>7360</v>
      </c>
      <c r="Z2060" s="81"/>
    </row>
    <row r="2061" spans="1:26" x14ac:dyDescent="0.25">
      <c r="A2061" s="66" t="s">
        <v>1393</v>
      </c>
      <c r="B2061" s="66" t="s">
        <v>1393</v>
      </c>
      <c r="C2061" s="67"/>
      <c r="D2061" s="68"/>
      <c r="E2061" s="69"/>
      <c r="F2061" s="70"/>
      <c r="G2061" s="67"/>
      <c r="H2061" s="71"/>
      <c r="I2061" s="72"/>
      <c r="J2061" s="72"/>
      <c r="K2061" s="36"/>
      <c r="L2061" s="79">
        <v>2061</v>
      </c>
      <c r="M2061" s="79"/>
      <c r="N2061" s="74"/>
      <c r="O2061" s="81" t="s">
        <v>179</v>
      </c>
      <c r="P2061" s="83">
        <v>42919.143090277779</v>
      </c>
      <c r="Q2061" s="81" t="s">
        <v>2987</v>
      </c>
      <c r="R2061" s="81"/>
      <c r="S2061" s="81"/>
      <c r="T2061" s="81" t="s">
        <v>3475</v>
      </c>
      <c r="U2061" s="83">
        <v>42919.143090277779</v>
      </c>
      <c r="V2061" s="85" t="s">
        <v>5361</v>
      </c>
      <c r="W2061" s="81"/>
      <c r="X2061" s="81"/>
      <c r="Y2061" s="84" t="s">
        <v>7361</v>
      </c>
      <c r="Z2061" s="81"/>
    </row>
    <row r="2062" spans="1:26" x14ac:dyDescent="0.25">
      <c r="A2062" s="66" t="s">
        <v>1393</v>
      </c>
      <c r="B2062" s="66" t="s">
        <v>1393</v>
      </c>
      <c r="C2062" s="67"/>
      <c r="D2062" s="68"/>
      <c r="E2062" s="69"/>
      <c r="F2062" s="70"/>
      <c r="G2062" s="67"/>
      <c r="H2062" s="71"/>
      <c r="I2062" s="72"/>
      <c r="J2062" s="72"/>
      <c r="K2062" s="36"/>
      <c r="L2062" s="79">
        <v>2062</v>
      </c>
      <c r="M2062" s="79"/>
      <c r="N2062" s="74"/>
      <c r="O2062" s="81" t="s">
        <v>179</v>
      </c>
      <c r="P2062" s="83">
        <v>42919.16915509259</v>
      </c>
      <c r="Q2062" s="81" t="s">
        <v>2988</v>
      </c>
      <c r="R2062" s="81"/>
      <c r="S2062" s="81"/>
      <c r="T2062" s="81" t="s">
        <v>3475</v>
      </c>
      <c r="U2062" s="83">
        <v>42919.16915509259</v>
      </c>
      <c r="V2062" s="85" t="s">
        <v>5362</v>
      </c>
      <c r="W2062" s="81"/>
      <c r="X2062" s="81"/>
      <c r="Y2062" s="84" t="s">
        <v>7362</v>
      </c>
      <c r="Z2062" s="81"/>
    </row>
    <row r="2063" spans="1:26" x14ac:dyDescent="0.25">
      <c r="A2063" s="66" t="s">
        <v>1392</v>
      </c>
      <c r="B2063" s="66" t="s">
        <v>1393</v>
      </c>
      <c r="C2063" s="67"/>
      <c r="D2063" s="68"/>
      <c r="E2063" s="69"/>
      <c r="F2063" s="70"/>
      <c r="G2063" s="67"/>
      <c r="H2063" s="71"/>
      <c r="I2063" s="72"/>
      <c r="J2063" s="72"/>
      <c r="K2063" s="36"/>
      <c r="L2063" s="79">
        <v>2063</v>
      </c>
      <c r="M2063" s="79"/>
      <c r="N2063" s="74"/>
      <c r="O2063" s="81" t="s">
        <v>2181</v>
      </c>
      <c r="P2063" s="83">
        <v>42919.16510416667</v>
      </c>
      <c r="Q2063" s="81" t="s">
        <v>2481</v>
      </c>
      <c r="R2063" s="81"/>
      <c r="S2063" s="81"/>
      <c r="T2063" s="81" t="s">
        <v>3475</v>
      </c>
      <c r="U2063" s="83">
        <v>42919.16510416667</v>
      </c>
      <c r="V2063" s="85" t="s">
        <v>5363</v>
      </c>
      <c r="W2063" s="81"/>
      <c r="X2063" s="81"/>
      <c r="Y2063" s="84" t="s">
        <v>7363</v>
      </c>
      <c r="Z2063" s="81"/>
    </row>
    <row r="2064" spans="1:26" x14ac:dyDescent="0.25">
      <c r="A2064" s="66" t="s">
        <v>1392</v>
      </c>
      <c r="B2064" s="66" t="s">
        <v>1393</v>
      </c>
      <c r="C2064" s="67"/>
      <c r="D2064" s="68"/>
      <c r="E2064" s="69"/>
      <c r="F2064" s="70"/>
      <c r="G2064" s="67"/>
      <c r="H2064" s="71"/>
      <c r="I2064" s="72"/>
      <c r="J2064" s="72"/>
      <c r="K2064" s="36"/>
      <c r="L2064" s="79">
        <v>2064</v>
      </c>
      <c r="M2064" s="79"/>
      <c r="N2064" s="74"/>
      <c r="O2064" s="81" t="s">
        <v>2181</v>
      </c>
      <c r="P2064" s="83">
        <v>42919.165289351855</v>
      </c>
      <c r="Q2064" s="81" t="s">
        <v>2370</v>
      </c>
      <c r="R2064" s="81"/>
      <c r="S2064" s="81"/>
      <c r="T2064" s="81" t="s">
        <v>3475</v>
      </c>
      <c r="U2064" s="83">
        <v>42919.165289351855</v>
      </c>
      <c r="V2064" s="85" t="s">
        <v>5364</v>
      </c>
      <c r="W2064" s="81"/>
      <c r="X2064" s="81"/>
      <c r="Y2064" s="84" t="s">
        <v>7364</v>
      </c>
      <c r="Z2064" s="81"/>
    </row>
    <row r="2065" spans="1:26" x14ac:dyDescent="0.25">
      <c r="A2065" s="66" t="s">
        <v>1392</v>
      </c>
      <c r="B2065" s="66" t="s">
        <v>1393</v>
      </c>
      <c r="C2065" s="67"/>
      <c r="D2065" s="68"/>
      <c r="E2065" s="69"/>
      <c r="F2065" s="70"/>
      <c r="G2065" s="67"/>
      <c r="H2065" s="71"/>
      <c r="I2065" s="72"/>
      <c r="J2065" s="72"/>
      <c r="K2065" s="36"/>
      <c r="L2065" s="79">
        <v>2065</v>
      </c>
      <c r="M2065" s="79"/>
      <c r="N2065" s="74"/>
      <c r="O2065" s="81" t="s">
        <v>2181</v>
      </c>
      <c r="P2065" s="83">
        <v>42919.165289351855</v>
      </c>
      <c r="Q2065" s="81" t="s">
        <v>2193</v>
      </c>
      <c r="R2065" s="81"/>
      <c r="S2065" s="81"/>
      <c r="T2065" s="81" t="s">
        <v>3481</v>
      </c>
      <c r="U2065" s="83">
        <v>42919.165289351855</v>
      </c>
      <c r="V2065" s="85" t="s">
        <v>5365</v>
      </c>
      <c r="W2065" s="81"/>
      <c r="X2065" s="81"/>
      <c r="Y2065" s="84" t="s">
        <v>7365</v>
      </c>
      <c r="Z2065" s="81"/>
    </row>
    <row r="2066" spans="1:26" x14ac:dyDescent="0.25">
      <c r="A2066" s="66" t="s">
        <v>1392</v>
      </c>
      <c r="B2066" s="66" t="s">
        <v>1393</v>
      </c>
      <c r="C2066" s="67"/>
      <c r="D2066" s="68"/>
      <c r="E2066" s="69"/>
      <c r="F2066" s="70"/>
      <c r="G2066" s="67"/>
      <c r="H2066" s="71"/>
      <c r="I2066" s="72"/>
      <c r="J2066" s="72"/>
      <c r="K2066" s="36"/>
      <c r="L2066" s="79">
        <v>2066</v>
      </c>
      <c r="M2066" s="79"/>
      <c r="N2066" s="74"/>
      <c r="O2066" s="81" t="s">
        <v>2181</v>
      </c>
      <c r="P2066" s="83">
        <v>42919.169872685183</v>
      </c>
      <c r="Q2066" s="81" t="s">
        <v>2989</v>
      </c>
      <c r="R2066" s="81"/>
      <c r="S2066" s="81"/>
      <c r="T2066" s="81" t="s">
        <v>3475</v>
      </c>
      <c r="U2066" s="83">
        <v>42919.169872685183</v>
      </c>
      <c r="V2066" s="85" t="s">
        <v>5366</v>
      </c>
      <c r="W2066" s="81"/>
      <c r="X2066" s="81"/>
      <c r="Y2066" s="84" t="s">
        <v>7366</v>
      </c>
      <c r="Z2066" s="81"/>
    </row>
    <row r="2067" spans="1:26" x14ac:dyDescent="0.25">
      <c r="A2067" s="66" t="s">
        <v>1392</v>
      </c>
      <c r="B2067" s="66" t="s">
        <v>1661</v>
      </c>
      <c r="C2067" s="67"/>
      <c r="D2067" s="68"/>
      <c r="E2067" s="69"/>
      <c r="F2067" s="70"/>
      <c r="G2067" s="67"/>
      <c r="H2067" s="71"/>
      <c r="I2067" s="72"/>
      <c r="J2067" s="72"/>
      <c r="K2067" s="36"/>
      <c r="L2067" s="79">
        <v>2067</v>
      </c>
      <c r="M2067" s="79"/>
      <c r="N2067" s="74"/>
      <c r="O2067" s="81" t="s">
        <v>2181</v>
      </c>
      <c r="P2067" s="83">
        <v>42919.159930555557</v>
      </c>
      <c r="Q2067" s="81" t="s">
        <v>2454</v>
      </c>
      <c r="R2067" s="81"/>
      <c r="S2067" s="81"/>
      <c r="T2067" s="81" t="s">
        <v>3561</v>
      </c>
      <c r="U2067" s="83">
        <v>42919.159930555557</v>
      </c>
      <c r="V2067" s="85" t="s">
        <v>5367</v>
      </c>
      <c r="W2067" s="81"/>
      <c r="X2067" s="81"/>
      <c r="Y2067" s="84" t="s">
        <v>7367</v>
      </c>
      <c r="Z2067" s="81"/>
    </row>
    <row r="2068" spans="1:26" x14ac:dyDescent="0.25">
      <c r="A2068" s="66" t="s">
        <v>1392</v>
      </c>
      <c r="B2068" s="66" t="s">
        <v>1589</v>
      </c>
      <c r="C2068" s="67"/>
      <c r="D2068" s="68"/>
      <c r="E2068" s="69"/>
      <c r="F2068" s="70"/>
      <c r="G2068" s="67"/>
      <c r="H2068" s="71"/>
      <c r="I2068" s="72"/>
      <c r="J2068" s="72"/>
      <c r="K2068" s="36"/>
      <c r="L2068" s="79">
        <v>2068</v>
      </c>
      <c r="M2068" s="79"/>
      <c r="N2068" s="74"/>
      <c r="O2068" s="81" t="s">
        <v>2181</v>
      </c>
      <c r="P2068" s="83">
        <v>42919.16914351852</v>
      </c>
      <c r="Q2068" s="81" t="s">
        <v>2931</v>
      </c>
      <c r="R2068" s="85" t="s">
        <v>3271</v>
      </c>
      <c r="S2068" s="81" t="s">
        <v>3413</v>
      </c>
      <c r="T2068" s="81" t="s">
        <v>3624</v>
      </c>
      <c r="U2068" s="83">
        <v>42919.16914351852</v>
      </c>
      <c r="V2068" s="85" t="s">
        <v>5368</v>
      </c>
      <c r="W2068" s="81"/>
      <c r="X2068" s="81"/>
      <c r="Y2068" s="84" t="s">
        <v>7368</v>
      </c>
      <c r="Z2068" s="81"/>
    </row>
    <row r="2069" spans="1:26" x14ac:dyDescent="0.25">
      <c r="A2069" s="66" t="s">
        <v>1392</v>
      </c>
      <c r="B2069" s="66" t="s">
        <v>1280</v>
      </c>
      <c r="C2069" s="67"/>
      <c r="D2069" s="68"/>
      <c r="E2069" s="69"/>
      <c r="F2069" s="70"/>
      <c r="G2069" s="67"/>
      <c r="H2069" s="71"/>
      <c r="I2069" s="72"/>
      <c r="J2069" s="72"/>
      <c r="K2069" s="36"/>
      <c r="L2069" s="79">
        <v>2069</v>
      </c>
      <c r="M2069" s="79"/>
      <c r="N2069" s="74"/>
      <c r="O2069" s="81" t="s">
        <v>2181</v>
      </c>
      <c r="P2069" s="83">
        <v>42919.169212962966</v>
      </c>
      <c r="Q2069" s="81" t="s">
        <v>2984</v>
      </c>
      <c r="R2069" s="85" t="s">
        <v>3361</v>
      </c>
      <c r="S2069" s="81" t="s">
        <v>3468</v>
      </c>
      <c r="T2069" s="81" t="s">
        <v>3475</v>
      </c>
      <c r="U2069" s="83">
        <v>42919.169212962966</v>
      </c>
      <c r="V2069" s="85" t="s">
        <v>5358</v>
      </c>
      <c r="W2069" s="81"/>
      <c r="X2069" s="81"/>
      <c r="Y2069" s="84" t="s">
        <v>7358</v>
      </c>
      <c r="Z2069" s="81"/>
    </row>
    <row r="2070" spans="1:26" x14ac:dyDescent="0.25">
      <c r="A2070" s="66" t="s">
        <v>1394</v>
      </c>
      <c r="B2070" s="66" t="s">
        <v>1651</v>
      </c>
      <c r="C2070" s="67"/>
      <c r="D2070" s="68"/>
      <c r="E2070" s="69"/>
      <c r="F2070" s="70"/>
      <c r="G2070" s="67"/>
      <c r="H2070" s="71"/>
      <c r="I2070" s="72"/>
      <c r="J2070" s="72"/>
      <c r="K2070" s="36"/>
      <c r="L2070" s="79">
        <v>2070</v>
      </c>
      <c r="M2070" s="79"/>
      <c r="N2070" s="74"/>
      <c r="O2070" s="81" t="s">
        <v>2181</v>
      </c>
      <c r="P2070" s="83">
        <v>42919.16988425926</v>
      </c>
      <c r="Q2070" s="81" t="s">
        <v>2990</v>
      </c>
      <c r="R2070" s="81"/>
      <c r="S2070" s="81"/>
      <c r="T2070" s="81" t="s">
        <v>3475</v>
      </c>
      <c r="U2070" s="83">
        <v>42919.16988425926</v>
      </c>
      <c r="V2070" s="85" t="s">
        <v>5369</v>
      </c>
      <c r="W2070" s="81"/>
      <c r="X2070" s="81"/>
      <c r="Y2070" s="84" t="s">
        <v>7369</v>
      </c>
      <c r="Z2070" s="81"/>
    </row>
    <row r="2071" spans="1:26" x14ac:dyDescent="0.25">
      <c r="A2071" s="66" t="s">
        <v>1395</v>
      </c>
      <c r="B2071" s="66" t="s">
        <v>1395</v>
      </c>
      <c r="C2071" s="67"/>
      <c r="D2071" s="68"/>
      <c r="E2071" s="69"/>
      <c r="F2071" s="70"/>
      <c r="G2071" s="67"/>
      <c r="H2071" s="71"/>
      <c r="I2071" s="72"/>
      <c r="J2071" s="72"/>
      <c r="K2071" s="36"/>
      <c r="L2071" s="79">
        <v>2071</v>
      </c>
      <c r="M2071" s="79"/>
      <c r="N2071" s="74"/>
      <c r="O2071" s="81" t="s">
        <v>179</v>
      </c>
      <c r="P2071" s="83">
        <v>42919.169895833336</v>
      </c>
      <c r="Q2071" s="81" t="s">
        <v>2991</v>
      </c>
      <c r="R2071" s="81"/>
      <c r="S2071" s="81"/>
      <c r="T2071" s="81" t="s">
        <v>3732</v>
      </c>
      <c r="U2071" s="83">
        <v>42919.169895833336</v>
      </c>
      <c r="V2071" s="85" t="s">
        <v>5370</v>
      </c>
      <c r="W2071" s="81"/>
      <c r="X2071" s="81"/>
      <c r="Y2071" s="84" t="s">
        <v>7370</v>
      </c>
      <c r="Z2071" s="81"/>
    </row>
    <row r="2072" spans="1:26" x14ac:dyDescent="0.25">
      <c r="A2072" s="66" t="s">
        <v>1396</v>
      </c>
      <c r="B2072" s="66" t="s">
        <v>1396</v>
      </c>
      <c r="C2072" s="67"/>
      <c r="D2072" s="68"/>
      <c r="E2072" s="69"/>
      <c r="F2072" s="70"/>
      <c r="G2072" s="67"/>
      <c r="H2072" s="71"/>
      <c r="I2072" s="72"/>
      <c r="J2072" s="72"/>
      <c r="K2072" s="36"/>
      <c r="L2072" s="79">
        <v>2072</v>
      </c>
      <c r="M2072" s="79"/>
      <c r="N2072" s="74"/>
      <c r="O2072" s="81" t="s">
        <v>179</v>
      </c>
      <c r="P2072" s="83">
        <v>42919.169907407406</v>
      </c>
      <c r="Q2072" s="81" t="s">
        <v>2992</v>
      </c>
      <c r="R2072" s="81"/>
      <c r="S2072" s="81"/>
      <c r="T2072" s="81" t="s">
        <v>3733</v>
      </c>
      <c r="U2072" s="83">
        <v>42919.169907407406</v>
      </c>
      <c r="V2072" s="85" t="s">
        <v>5371</v>
      </c>
      <c r="W2072" s="81"/>
      <c r="X2072" s="81"/>
      <c r="Y2072" s="84" t="s">
        <v>7371</v>
      </c>
      <c r="Z2072" s="81"/>
    </row>
    <row r="2073" spans="1:26" x14ac:dyDescent="0.25">
      <c r="A2073" s="66" t="s">
        <v>1397</v>
      </c>
      <c r="B2073" s="66" t="s">
        <v>1672</v>
      </c>
      <c r="C2073" s="67"/>
      <c r="D2073" s="68"/>
      <c r="E2073" s="69"/>
      <c r="F2073" s="70"/>
      <c r="G2073" s="67"/>
      <c r="H2073" s="71"/>
      <c r="I2073" s="72"/>
      <c r="J2073" s="72"/>
      <c r="K2073" s="36"/>
      <c r="L2073" s="79">
        <v>2073</v>
      </c>
      <c r="M2073" s="79"/>
      <c r="N2073" s="74"/>
      <c r="O2073" s="81" t="s">
        <v>2181</v>
      </c>
      <c r="P2073" s="83">
        <v>42919.169930555552</v>
      </c>
      <c r="Q2073" s="81" t="s">
        <v>2194</v>
      </c>
      <c r="R2073" s="81"/>
      <c r="S2073" s="81"/>
      <c r="T2073" s="81" t="s">
        <v>3482</v>
      </c>
      <c r="U2073" s="83">
        <v>42919.169930555552</v>
      </c>
      <c r="V2073" s="85" t="s">
        <v>5372</v>
      </c>
      <c r="W2073" s="81"/>
      <c r="X2073" s="81"/>
      <c r="Y2073" s="84" t="s">
        <v>7372</v>
      </c>
      <c r="Z2073" s="81"/>
    </row>
    <row r="2074" spans="1:26" x14ac:dyDescent="0.25">
      <c r="A2074" s="66" t="s">
        <v>1398</v>
      </c>
      <c r="B2074" s="66" t="s">
        <v>1864</v>
      </c>
      <c r="C2074" s="67"/>
      <c r="D2074" s="68"/>
      <c r="E2074" s="69"/>
      <c r="F2074" s="70"/>
      <c r="G2074" s="67"/>
      <c r="H2074" s="71"/>
      <c r="I2074" s="72"/>
      <c r="J2074" s="72"/>
      <c r="K2074" s="36"/>
      <c r="L2074" s="79">
        <v>2074</v>
      </c>
      <c r="M2074" s="79"/>
      <c r="N2074" s="74"/>
      <c r="O2074" s="81" t="s">
        <v>2182</v>
      </c>
      <c r="P2074" s="83">
        <v>42919.169988425929</v>
      </c>
      <c r="Q2074" s="81" t="s">
        <v>2993</v>
      </c>
      <c r="R2074" s="85" t="s">
        <v>3363</v>
      </c>
      <c r="S2074" s="81" t="s">
        <v>3412</v>
      </c>
      <c r="T2074" s="81" t="s">
        <v>3475</v>
      </c>
      <c r="U2074" s="83">
        <v>42919.169988425929</v>
      </c>
      <c r="V2074" s="85" t="s">
        <v>5373</v>
      </c>
      <c r="W2074" s="81"/>
      <c r="X2074" s="81"/>
      <c r="Y2074" s="84" t="s">
        <v>7373</v>
      </c>
      <c r="Z2074" s="84" t="s">
        <v>7821</v>
      </c>
    </row>
    <row r="2075" spans="1:26" x14ac:dyDescent="0.25">
      <c r="A2075" s="66" t="s">
        <v>1399</v>
      </c>
      <c r="B2075" s="66" t="s">
        <v>1679</v>
      </c>
      <c r="C2075" s="67"/>
      <c r="D2075" s="68"/>
      <c r="E2075" s="69"/>
      <c r="F2075" s="70"/>
      <c r="G2075" s="67"/>
      <c r="H2075" s="71"/>
      <c r="I2075" s="72"/>
      <c r="J2075" s="72"/>
      <c r="K2075" s="36"/>
      <c r="L2075" s="79">
        <v>2075</v>
      </c>
      <c r="M2075" s="79"/>
      <c r="N2075" s="74"/>
      <c r="O2075" s="81" t="s">
        <v>2181</v>
      </c>
      <c r="P2075" s="83">
        <v>42919.17</v>
      </c>
      <c r="Q2075" s="81" t="s">
        <v>2217</v>
      </c>
      <c r="R2075" s="81"/>
      <c r="S2075" s="81"/>
      <c r="T2075" s="81" t="s">
        <v>3475</v>
      </c>
      <c r="U2075" s="83">
        <v>42919.17</v>
      </c>
      <c r="V2075" s="85" t="s">
        <v>5374</v>
      </c>
      <c r="W2075" s="81"/>
      <c r="X2075" s="81"/>
      <c r="Y2075" s="84" t="s">
        <v>7374</v>
      </c>
      <c r="Z2075" s="81"/>
    </row>
    <row r="2076" spans="1:26" x14ac:dyDescent="0.25">
      <c r="A2076" s="66" t="s">
        <v>1400</v>
      </c>
      <c r="B2076" s="66" t="s">
        <v>1866</v>
      </c>
      <c r="C2076" s="67"/>
      <c r="D2076" s="68"/>
      <c r="E2076" s="69"/>
      <c r="F2076" s="70"/>
      <c r="G2076" s="67"/>
      <c r="H2076" s="71"/>
      <c r="I2076" s="72"/>
      <c r="J2076" s="72"/>
      <c r="K2076" s="36"/>
      <c r="L2076" s="79">
        <v>2076</v>
      </c>
      <c r="M2076" s="79"/>
      <c r="N2076" s="74"/>
      <c r="O2076" s="81" t="s">
        <v>2181</v>
      </c>
      <c r="P2076" s="83">
        <v>42919.17</v>
      </c>
      <c r="Q2076" s="81" t="s">
        <v>2483</v>
      </c>
      <c r="R2076" s="81"/>
      <c r="S2076" s="81"/>
      <c r="T2076" s="81" t="s">
        <v>3475</v>
      </c>
      <c r="U2076" s="83">
        <v>42919.17</v>
      </c>
      <c r="V2076" s="85" t="s">
        <v>5375</v>
      </c>
      <c r="W2076" s="81"/>
      <c r="X2076" s="81"/>
      <c r="Y2076" s="84" t="s">
        <v>7375</v>
      </c>
      <c r="Z2076" s="81"/>
    </row>
    <row r="2077" spans="1:26" x14ac:dyDescent="0.25">
      <c r="A2077" s="66" t="s">
        <v>1400</v>
      </c>
      <c r="B2077" s="66" t="s">
        <v>1866</v>
      </c>
      <c r="C2077" s="67"/>
      <c r="D2077" s="68"/>
      <c r="E2077" s="69"/>
      <c r="F2077" s="70"/>
      <c r="G2077" s="67"/>
      <c r="H2077" s="71"/>
      <c r="I2077" s="72"/>
      <c r="J2077" s="72"/>
      <c r="K2077" s="36"/>
      <c r="L2077" s="79">
        <v>2077</v>
      </c>
      <c r="M2077" s="79"/>
      <c r="N2077" s="74"/>
      <c r="O2077" s="81" t="s">
        <v>2181</v>
      </c>
      <c r="P2077" s="83">
        <v>42919.170034722221</v>
      </c>
      <c r="Q2077" s="81" t="s">
        <v>2484</v>
      </c>
      <c r="R2077" s="81"/>
      <c r="S2077" s="81"/>
      <c r="T2077" s="81" t="s">
        <v>3475</v>
      </c>
      <c r="U2077" s="83">
        <v>42919.170034722221</v>
      </c>
      <c r="V2077" s="85" t="s">
        <v>5376</v>
      </c>
      <c r="W2077" s="81"/>
      <c r="X2077" s="81"/>
      <c r="Y2077" s="84" t="s">
        <v>7376</v>
      </c>
      <c r="Z2077" s="81"/>
    </row>
    <row r="2078" spans="1:26" x14ac:dyDescent="0.25">
      <c r="A2078" s="66" t="s">
        <v>1401</v>
      </c>
      <c r="B2078" s="66" t="s">
        <v>1652</v>
      </c>
      <c r="C2078" s="67"/>
      <c r="D2078" s="68"/>
      <c r="E2078" s="69"/>
      <c r="F2078" s="70"/>
      <c r="G2078" s="67"/>
      <c r="H2078" s="71"/>
      <c r="I2078" s="72"/>
      <c r="J2078" s="72"/>
      <c r="K2078" s="36"/>
      <c r="L2078" s="79">
        <v>2078</v>
      </c>
      <c r="M2078" s="79"/>
      <c r="N2078" s="74"/>
      <c r="O2078" s="81" t="s">
        <v>2181</v>
      </c>
      <c r="P2078" s="83">
        <v>42919.17015046296</v>
      </c>
      <c r="Q2078" s="81" t="s">
        <v>2900</v>
      </c>
      <c r="R2078" s="81"/>
      <c r="S2078" s="81"/>
      <c r="T2078" s="81" t="s">
        <v>3475</v>
      </c>
      <c r="U2078" s="83">
        <v>42919.17015046296</v>
      </c>
      <c r="V2078" s="85" t="s">
        <v>5377</v>
      </c>
      <c r="W2078" s="81"/>
      <c r="X2078" s="81"/>
      <c r="Y2078" s="84" t="s">
        <v>7377</v>
      </c>
      <c r="Z2078" s="81"/>
    </row>
    <row r="2079" spans="1:26" x14ac:dyDescent="0.25">
      <c r="A2079" s="66" t="s">
        <v>1402</v>
      </c>
      <c r="B2079" s="66" t="s">
        <v>1416</v>
      </c>
      <c r="C2079" s="67"/>
      <c r="D2079" s="68"/>
      <c r="E2079" s="69"/>
      <c r="F2079" s="70"/>
      <c r="G2079" s="67"/>
      <c r="H2079" s="71"/>
      <c r="I2079" s="72"/>
      <c r="J2079" s="72"/>
      <c r="K2079" s="36"/>
      <c r="L2079" s="79">
        <v>2079</v>
      </c>
      <c r="M2079" s="79"/>
      <c r="N2079" s="74"/>
      <c r="O2079" s="81" t="s">
        <v>2181</v>
      </c>
      <c r="P2079" s="83">
        <v>42919.168541666666</v>
      </c>
      <c r="Q2079" s="81" t="s">
        <v>2994</v>
      </c>
      <c r="R2079" s="85" t="s">
        <v>3360</v>
      </c>
      <c r="S2079" s="81" t="s">
        <v>3458</v>
      </c>
      <c r="T2079" s="81" t="s">
        <v>3475</v>
      </c>
      <c r="U2079" s="83">
        <v>42919.168541666666</v>
      </c>
      <c r="V2079" s="85" t="s">
        <v>5378</v>
      </c>
      <c r="W2079" s="81"/>
      <c r="X2079" s="81"/>
      <c r="Y2079" s="84" t="s">
        <v>7378</v>
      </c>
      <c r="Z2079" s="81"/>
    </row>
    <row r="2080" spans="1:26" x14ac:dyDescent="0.25">
      <c r="A2080" s="66" t="s">
        <v>1402</v>
      </c>
      <c r="B2080" s="66" t="s">
        <v>1569</v>
      </c>
      <c r="C2080" s="67"/>
      <c r="D2080" s="68"/>
      <c r="E2080" s="69"/>
      <c r="F2080" s="70"/>
      <c r="G2080" s="67"/>
      <c r="H2080" s="71"/>
      <c r="I2080" s="72"/>
      <c r="J2080" s="72"/>
      <c r="K2080" s="36"/>
      <c r="L2080" s="79">
        <v>2080</v>
      </c>
      <c r="M2080" s="79"/>
      <c r="N2080" s="74"/>
      <c r="O2080" s="81" t="s">
        <v>2181</v>
      </c>
      <c r="P2080" s="83">
        <v>42919.17015046296</v>
      </c>
      <c r="Q2080" s="81" t="s">
        <v>2593</v>
      </c>
      <c r="R2080" s="81"/>
      <c r="S2080" s="81"/>
      <c r="T2080" s="81" t="s">
        <v>3475</v>
      </c>
      <c r="U2080" s="83">
        <v>42919.17015046296</v>
      </c>
      <c r="V2080" s="85" t="s">
        <v>5379</v>
      </c>
      <c r="W2080" s="81"/>
      <c r="X2080" s="81"/>
      <c r="Y2080" s="84" t="s">
        <v>7379</v>
      </c>
      <c r="Z2080" s="81"/>
    </row>
    <row r="2081" spans="1:26" x14ac:dyDescent="0.25">
      <c r="A2081" s="66" t="s">
        <v>1280</v>
      </c>
      <c r="B2081" s="66" t="s">
        <v>1280</v>
      </c>
      <c r="C2081" s="67"/>
      <c r="D2081" s="68"/>
      <c r="E2081" s="69"/>
      <c r="F2081" s="70"/>
      <c r="G2081" s="67"/>
      <c r="H2081" s="71"/>
      <c r="I2081" s="72"/>
      <c r="J2081" s="72"/>
      <c r="K2081" s="36"/>
      <c r="L2081" s="79">
        <v>2081</v>
      </c>
      <c r="M2081" s="79"/>
      <c r="N2081" s="74"/>
      <c r="O2081" s="81" t="s">
        <v>179</v>
      </c>
      <c r="P2081" s="83">
        <v>42919.142129629632</v>
      </c>
      <c r="Q2081" s="81" t="s">
        <v>2995</v>
      </c>
      <c r="R2081" s="85" t="s">
        <v>3364</v>
      </c>
      <c r="S2081" s="81" t="s">
        <v>3468</v>
      </c>
      <c r="T2081" s="81" t="s">
        <v>3475</v>
      </c>
      <c r="U2081" s="83">
        <v>42919.142129629632</v>
      </c>
      <c r="V2081" s="85" t="s">
        <v>5380</v>
      </c>
      <c r="W2081" s="81"/>
      <c r="X2081" s="81"/>
      <c r="Y2081" s="84" t="s">
        <v>7380</v>
      </c>
      <c r="Z2081" s="81"/>
    </row>
    <row r="2082" spans="1:26" x14ac:dyDescent="0.25">
      <c r="A2082" s="66" t="s">
        <v>1403</v>
      </c>
      <c r="B2082" s="66" t="s">
        <v>1280</v>
      </c>
      <c r="C2082" s="67"/>
      <c r="D2082" s="68"/>
      <c r="E2082" s="69"/>
      <c r="F2082" s="70"/>
      <c r="G2082" s="67"/>
      <c r="H2082" s="71"/>
      <c r="I2082" s="72"/>
      <c r="J2082" s="72"/>
      <c r="K2082" s="36"/>
      <c r="L2082" s="79">
        <v>2082</v>
      </c>
      <c r="M2082" s="79"/>
      <c r="N2082" s="74"/>
      <c r="O2082" s="81" t="s">
        <v>2181</v>
      </c>
      <c r="P2082" s="83">
        <v>42919.170208333337</v>
      </c>
      <c r="Q2082" s="81" t="s">
        <v>2996</v>
      </c>
      <c r="R2082" s="85" t="s">
        <v>3365</v>
      </c>
      <c r="S2082" s="81" t="s">
        <v>3468</v>
      </c>
      <c r="T2082" s="81" t="s">
        <v>3475</v>
      </c>
      <c r="U2082" s="83">
        <v>42919.170208333337</v>
      </c>
      <c r="V2082" s="85" t="s">
        <v>5381</v>
      </c>
      <c r="W2082" s="81"/>
      <c r="X2082" s="81"/>
      <c r="Y2082" s="84" t="s">
        <v>7381</v>
      </c>
      <c r="Z2082" s="81"/>
    </row>
    <row r="2083" spans="1:26" x14ac:dyDescent="0.25">
      <c r="A2083" s="66" t="s">
        <v>1404</v>
      </c>
      <c r="B2083" s="66" t="s">
        <v>1672</v>
      </c>
      <c r="C2083" s="67"/>
      <c r="D2083" s="68"/>
      <c r="E2083" s="69"/>
      <c r="F2083" s="70"/>
      <c r="G2083" s="67"/>
      <c r="H2083" s="71"/>
      <c r="I2083" s="72"/>
      <c r="J2083" s="72"/>
      <c r="K2083" s="36"/>
      <c r="L2083" s="79">
        <v>2083</v>
      </c>
      <c r="M2083" s="79"/>
      <c r="N2083" s="74"/>
      <c r="O2083" s="81" t="s">
        <v>2181</v>
      </c>
      <c r="P2083" s="83">
        <v>42919.170219907406</v>
      </c>
      <c r="Q2083" s="81" t="s">
        <v>2194</v>
      </c>
      <c r="R2083" s="81"/>
      <c r="S2083" s="81"/>
      <c r="T2083" s="81" t="s">
        <v>3482</v>
      </c>
      <c r="U2083" s="83">
        <v>42919.170219907406</v>
      </c>
      <c r="V2083" s="85" t="s">
        <v>5382</v>
      </c>
      <c r="W2083" s="81"/>
      <c r="X2083" s="81"/>
      <c r="Y2083" s="84" t="s">
        <v>7382</v>
      </c>
      <c r="Z2083" s="81"/>
    </row>
    <row r="2084" spans="1:26" x14ac:dyDescent="0.25">
      <c r="A2084" s="66" t="s">
        <v>1405</v>
      </c>
      <c r="B2084" s="66" t="s">
        <v>1807</v>
      </c>
      <c r="C2084" s="67"/>
      <c r="D2084" s="68"/>
      <c r="E2084" s="69"/>
      <c r="F2084" s="70"/>
      <c r="G2084" s="67"/>
      <c r="H2084" s="71"/>
      <c r="I2084" s="72"/>
      <c r="J2084" s="72"/>
      <c r="K2084" s="36"/>
      <c r="L2084" s="79">
        <v>2084</v>
      </c>
      <c r="M2084" s="79"/>
      <c r="N2084" s="74"/>
      <c r="O2084" s="81" t="s">
        <v>2181</v>
      </c>
      <c r="P2084" s="83">
        <v>42919.164768518516</v>
      </c>
      <c r="Q2084" s="81" t="s">
        <v>2374</v>
      </c>
      <c r="R2084" s="81"/>
      <c r="S2084" s="81"/>
      <c r="T2084" s="81" t="s">
        <v>3549</v>
      </c>
      <c r="U2084" s="83">
        <v>42919.164768518516</v>
      </c>
      <c r="V2084" s="85" t="s">
        <v>5383</v>
      </c>
      <c r="W2084" s="81"/>
      <c r="X2084" s="81"/>
      <c r="Y2084" s="84" t="s">
        <v>7383</v>
      </c>
      <c r="Z2084" s="81"/>
    </row>
    <row r="2085" spans="1:26" x14ac:dyDescent="0.25">
      <c r="A2085" s="66" t="s">
        <v>1405</v>
      </c>
      <c r="B2085" s="66" t="s">
        <v>1504</v>
      </c>
      <c r="C2085" s="67"/>
      <c r="D2085" s="68"/>
      <c r="E2085" s="69"/>
      <c r="F2085" s="70"/>
      <c r="G2085" s="67"/>
      <c r="H2085" s="71"/>
      <c r="I2085" s="72"/>
      <c r="J2085" s="72"/>
      <c r="K2085" s="36"/>
      <c r="L2085" s="79">
        <v>2085</v>
      </c>
      <c r="M2085" s="79"/>
      <c r="N2085" s="74"/>
      <c r="O2085" s="81" t="s">
        <v>2181</v>
      </c>
      <c r="P2085" s="83">
        <v>42919.170254629629</v>
      </c>
      <c r="Q2085" s="81" t="s">
        <v>2853</v>
      </c>
      <c r="R2085" s="81"/>
      <c r="S2085" s="81"/>
      <c r="T2085" s="81" t="s">
        <v>3475</v>
      </c>
      <c r="U2085" s="83">
        <v>42919.170254629629</v>
      </c>
      <c r="V2085" s="85" t="s">
        <v>5384</v>
      </c>
      <c r="W2085" s="81"/>
      <c r="X2085" s="81"/>
      <c r="Y2085" s="84" t="s">
        <v>7384</v>
      </c>
      <c r="Z2085" s="81"/>
    </row>
    <row r="2086" spans="1:26" x14ac:dyDescent="0.25">
      <c r="A2086" s="66" t="s">
        <v>1406</v>
      </c>
      <c r="B2086" s="66" t="s">
        <v>1739</v>
      </c>
      <c r="C2086" s="67"/>
      <c r="D2086" s="68"/>
      <c r="E2086" s="69"/>
      <c r="F2086" s="70"/>
      <c r="G2086" s="67"/>
      <c r="H2086" s="71"/>
      <c r="I2086" s="72"/>
      <c r="J2086" s="72"/>
      <c r="K2086" s="36"/>
      <c r="L2086" s="79">
        <v>2086</v>
      </c>
      <c r="M2086" s="79"/>
      <c r="N2086" s="74"/>
      <c r="O2086" s="81" t="s">
        <v>2181</v>
      </c>
      <c r="P2086" s="83">
        <v>42919.170300925929</v>
      </c>
      <c r="Q2086" s="81" t="s">
        <v>2271</v>
      </c>
      <c r="R2086" s="81"/>
      <c r="S2086" s="81"/>
      <c r="T2086" s="81" t="s">
        <v>3475</v>
      </c>
      <c r="U2086" s="83">
        <v>42919.170300925929</v>
      </c>
      <c r="V2086" s="85" t="s">
        <v>5385</v>
      </c>
      <c r="W2086" s="81"/>
      <c r="X2086" s="81"/>
      <c r="Y2086" s="84" t="s">
        <v>7385</v>
      </c>
      <c r="Z2086" s="81"/>
    </row>
    <row r="2087" spans="1:26" x14ac:dyDescent="0.25">
      <c r="A2087" s="66" t="s">
        <v>1406</v>
      </c>
      <c r="B2087" s="66" t="s">
        <v>1740</v>
      </c>
      <c r="C2087" s="67"/>
      <c r="D2087" s="68"/>
      <c r="E2087" s="69"/>
      <c r="F2087" s="70"/>
      <c r="G2087" s="67"/>
      <c r="H2087" s="71"/>
      <c r="I2087" s="72"/>
      <c r="J2087" s="72"/>
      <c r="K2087" s="36"/>
      <c r="L2087" s="79">
        <v>2087</v>
      </c>
      <c r="M2087" s="79"/>
      <c r="N2087" s="74"/>
      <c r="O2087" s="81" t="s">
        <v>2181</v>
      </c>
      <c r="P2087" s="83">
        <v>42919.170300925929</v>
      </c>
      <c r="Q2087" s="81" t="s">
        <v>2271</v>
      </c>
      <c r="R2087" s="81"/>
      <c r="S2087" s="81"/>
      <c r="T2087" s="81" t="s">
        <v>3475</v>
      </c>
      <c r="U2087" s="83">
        <v>42919.170300925929</v>
      </c>
      <c r="V2087" s="85" t="s">
        <v>5385</v>
      </c>
      <c r="W2087" s="81"/>
      <c r="X2087" s="81"/>
      <c r="Y2087" s="84" t="s">
        <v>7385</v>
      </c>
      <c r="Z2087" s="81"/>
    </row>
    <row r="2088" spans="1:26" x14ac:dyDescent="0.25">
      <c r="A2088" s="66" t="s">
        <v>1406</v>
      </c>
      <c r="B2088" s="66" t="s">
        <v>1741</v>
      </c>
      <c r="C2088" s="67"/>
      <c r="D2088" s="68"/>
      <c r="E2088" s="69"/>
      <c r="F2088" s="70"/>
      <c r="G2088" s="67"/>
      <c r="H2088" s="71"/>
      <c r="I2088" s="72"/>
      <c r="J2088" s="72"/>
      <c r="K2088" s="36"/>
      <c r="L2088" s="79">
        <v>2088</v>
      </c>
      <c r="M2088" s="79"/>
      <c r="N2088" s="74"/>
      <c r="O2088" s="81" t="s">
        <v>2181</v>
      </c>
      <c r="P2088" s="83">
        <v>42919.170300925929</v>
      </c>
      <c r="Q2088" s="81" t="s">
        <v>2271</v>
      </c>
      <c r="R2088" s="81"/>
      <c r="S2088" s="81"/>
      <c r="T2088" s="81" t="s">
        <v>3475</v>
      </c>
      <c r="U2088" s="83">
        <v>42919.170300925929</v>
      </c>
      <c r="V2088" s="85" t="s">
        <v>5385</v>
      </c>
      <c r="W2088" s="81"/>
      <c r="X2088" s="81"/>
      <c r="Y2088" s="84" t="s">
        <v>7385</v>
      </c>
      <c r="Z2088" s="81"/>
    </row>
    <row r="2089" spans="1:26" x14ac:dyDescent="0.25">
      <c r="A2089" s="66" t="s">
        <v>1407</v>
      </c>
      <c r="B2089" s="66" t="s">
        <v>1407</v>
      </c>
      <c r="C2089" s="67"/>
      <c r="D2089" s="68"/>
      <c r="E2089" s="69"/>
      <c r="F2089" s="70"/>
      <c r="G2089" s="67"/>
      <c r="H2089" s="71"/>
      <c r="I2089" s="72"/>
      <c r="J2089" s="72"/>
      <c r="K2089" s="36"/>
      <c r="L2089" s="79">
        <v>2089</v>
      </c>
      <c r="M2089" s="79"/>
      <c r="N2089" s="74"/>
      <c r="O2089" s="81" t="s">
        <v>179</v>
      </c>
      <c r="P2089" s="83">
        <v>42919.170324074075</v>
      </c>
      <c r="Q2089" s="81" t="s">
        <v>2997</v>
      </c>
      <c r="R2089" s="81"/>
      <c r="S2089" s="81"/>
      <c r="T2089" s="81" t="s">
        <v>3734</v>
      </c>
      <c r="U2089" s="83">
        <v>42919.170324074075</v>
      </c>
      <c r="V2089" s="85" t="s">
        <v>5386</v>
      </c>
      <c r="W2089" s="81"/>
      <c r="X2089" s="81"/>
      <c r="Y2089" s="84" t="s">
        <v>7386</v>
      </c>
      <c r="Z2089" s="81"/>
    </row>
    <row r="2090" spans="1:26" x14ac:dyDescent="0.25">
      <c r="A2090" s="66" t="s">
        <v>1408</v>
      </c>
      <c r="B2090" s="66" t="s">
        <v>1822</v>
      </c>
      <c r="C2090" s="67"/>
      <c r="D2090" s="68"/>
      <c r="E2090" s="69"/>
      <c r="F2090" s="70"/>
      <c r="G2090" s="67"/>
      <c r="H2090" s="71"/>
      <c r="I2090" s="72"/>
      <c r="J2090" s="72"/>
      <c r="K2090" s="36"/>
      <c r="L2090" s="79">
        <v>2090</v>
      </c>
      <c r="M2090" s="79"/>
      <c r="N2090" s="74"/>
      <c r="O2090" s="81" t="s">
        <v>2181</v>
      </c>
      <c r="P2090" s="83">
        <v>42919.170069444444</v>
      </c>
      <c r="Q2090" s="81" t="s">
        <v>2391</v>
      </c>
      <c r="R2090" s="81"/>
      <c r="S2090" s="81"/>
      <c r="T2090" s="81" t="s">
        <v>3475</v>
      </c>
      <c r="U2090" s="83">
        <v>42919.170069444444</v>
      </c>
      <c r="V2090" s="85" t="s">
        <v>5387</v>
      </c>
      <c r="W2090" s="81"/>
      <c r="X2090" s="81"/>
      <c r="Y2090" s="84" t="s">
        <v>7387</v>
      </c>
      <c r="Z2090" s="81"/>
    </row>
    <row r="2091" spans="1:26" x14ac:dyDescent="0.25">
      <c r="A2091" s="66" t="s">
        <v>1408</v>
      </c>
      <c r="B2091" s="66" t="s">
        <v>1822</v>
      </c>
      <c r="C2091" s="67"/>
      <c r="D2091" s="68"/>
      <c r="E2091" s="69"/>
      <c r="F2091" s="70"/>
      <c r="G2091" s="67"/>
      <c r="H2091" s="71"/>
      <c r="I2091" s="72"/>
      <c r="J2091" s="72"/>
      <c r="K2091" s="36"/>
      <c r="L2091" s="79">
        <v>2091</v>
      </c>
      <c r="M2091" s="79"/>
      <c r="N2091" s="74"/>
      <c r="O2091" s="81" t="s">
        <v>2181</v>
      </c>
      <c r="P2091" s="83">
        <v>42919.170266203706</v>
      </c>
      <c r="Q2091" s="81" t="s">
        <v>2998</v>
      </c>
      <c r="R2091" s="81"/>
      <c r="S2091" s="81"/>
      <c r="T2091" s="81" t="s">
        <v>3521</v>
      </c>
      <c r="U2091" s="83">
        <v>42919.170266203706</v>
      </c>
      <c r="V2091" s="85" t="s">
        <v>5388</v>
      </c>
      <c r="W2091" s="81"/>
      <c r="X2091" s="81"/>
      <c r="Y2091" s="84" t="s">
        <v>7388</v>
      </c>
      <c r="Z2091" s="81"/>
    </row>
    <row r="2092" spans="1:26" x14ac:dyDescent="0.25">
      <c r="A2092" s="66" t="s">
        <v>1408</v>
      </c>
      <c r="B2092" s="66" t="s">
        <v>1822</v>
      </c>
      <c r="C2092" s="67"/>
      <c r="D2092" s="68"/>
      <c r="E2092" s="69"/>
      <c r="F2092" s="70"/>
      <c r="G2092" s="67"/>
      <c r="H2092" s="71"/>
      <c r="I2092" s="72"/>
      <c r="J2092" s="72"/>
      <c r="K2092" s="36"/>
      <c r="L2092" s="79">
        <v>2092</v>
      </c>
      <c r="M2092" s="79"/>
      <c r="N2092" s="74"/>
      <c r="O2092" s="81" t="s">
        <v>2181</v>
      </c>
      <c r="P2092" s="83">
        <v>42919.170347222222</v>
      </c>
      <c r="Q2092" s="81" t="s">
        <v>2999</v>
      </c>
      <c r="R2092" s="81"/>
      <c r="S2092" s="81"/>
      <c r="T2092" s="81" t="s">
        <v>3475</v>
      </c>
      <c r="U2092" s="83">
        <v>42919.170347222222</v>
      </c>
      <c r="V2092" s="85" t="s">
        <v>5389</v>
      </c>
      <c r="W2092" s="81"/>
      <c r="X2092" s="81"/>
      <c r="Y2092" s="84" t="s">
        <v>7389</v>
      </c>
      <c r="Z2092" s="81"/>
    </row>
    <row r="2093" spans="1:26" x14ac:dyDescent="0.25">
      <c r="A2093" s="66" t="s">
        <v>1409</v>
      </c>
      <c r="B2093" s="66" t="s">
        <v>420</v>
      </c>
      <c r="C2093" s="67"/>
      <c r="D2093" s="68"/>
      <c r="E2093" s="69"/>
      <c r="F2093" s="70"/>
      <c r="G2093" s="67"/>
      <c r="H2093" s="71"/>
      <c r="I2093" s="72"/>
      <c r="J2093" s="72"/>
      <c r="K2093" s="36"/>
      <c r="L2093" s="79">
        <v>2093</v>
      </c>
      <c r="M2093" s="79"/>
      <c r="N2093" s="74"/>
      <c r="O2093" s="81" t="s">
        <v>2182</v>
      </c>
      <c r="P2093" s="83">
        <v>42919.170358796298</v>
      </c>
      <c r="Q2093" s="81" t="s">
        <v>3000</v>
      </c>
      <c r="R2093" s="81"/>
      <c r="S2093" s="81"/>
      <c r="T2093" s="81" t="s">
        <v>3735</v>
      </c>
      <c r="U2093" s="83">
        <v>42919.170358796298</v>
      </c>
      <c r="V2093" s="85" t="s">
        <v>5390</v>
      </c>
      <c r="W2093" s="81"/>
      <c r="X2093" s="81"/>
      <c r="Y2093" s="84" t="s">
        <v>7390</v>
      </c>
      <c r="Z2093" s="84" t="s">
        <v>7822</v>
      </c>
    </row>
    <row r="2094" spans="1:26" x14ac:dyDescent="0.25">
      <c r="A2094" s="66" t="s">
        <v>1410</v>
      </c>
      <c r="B2094" s="66" t="s">
        <v>2126</v>
      </c>
      <c r="C2094" s="67"/>
      <c r="D2094" s="68"/>
      <c r="E2094" s="69"/>
      <c r="F2094" s="70"/>
      <c r="G2094" s="67"/>
      <c r="H2094" s="71"/>
      <c r="I2094" s="72"/>
      <c r="J2094" s="72"/>
      <c r="K2094" s="36"/>
      <c r="L2094" s="79">
        <v>2094</v>
      </c>
      <c r="M2094" s="79"/>
      <c r="N2094" s="74"/>
      <c r="O2094" s="81" t="s">
        <v>2181</v>
      </c>
      <c r="P2094" s="83">
        <v>42919.170358796298</v>
      </c>
      <c r="Q2094" s="81" t="s">
        <v>3001</v>
      </c>
      <c r="R2094" s="81"/>
      <c r="S2094" s="81"/>
      <c r="T2094" s="81" t="s">
        <v>3475</v>
      </c>
      <c r="U2094" s="83">
        <v>42919.170358796298</v>
      </c>
      <c r="V2094" s="85" t="s">
        <v>5391</v>
      </c>
      <c r="W2094" s="81"/>
      <c r="X2094" s="81"/>
      <c r="Y2094" s="84" t="s">
        <v>7391</v>
      </c>
      <c r="Z2094" s="81"/>
    </row>
    <row r="2095" spans="1:26" x14ac:dyDescent="0.25">
      <c r="A2095" s="66" t="s">
        <v>1411</v>
      </c>
      <c r="B2095" s="66" t="s">
        <v>1664</v>
      </c>
      <c r="C2095" s="67"/>
      <c r="D2095" s="68"/>
      <c r="E2095" s="69"/>
      <c r="F2095" s="70"/>
      <c r="G2095" s="67"/>
      <c r="H2095" s="71"/>
      <c r="I2095" s="72"/>
      <c r="J2095" s="72"/>
      <c r="K2095" s="36"/>
      <c r="L2095" s="79">
        <v>2095</v>
      </c>
      <c r="M2095" s="79"/>
      <c r="N2095" s="74"/>
      <c r="O2095" s="81" t="s">
        <v>2181</v>
      </c>
      <c r="P2095" s="83">
        <v>42919.170393518521</v>
      </c>
      <c r="Q2095" s="81" t="s">
        <v>2184</v>
      </c>
      <c r="R2095" s="81"/>
      <c r="S2095" s="81"/>
      <c r="T2095" s="81" t="s">
        <v>3476</v>
      </c>
      <c r="U2095" s="83">
        <v>42919.170393518521</v>
      </c>
      <c r="V2095" s="85" t="s">
        <v>5392</v>
      </c>
      <c r="W2095" s="81"/>
      <c r="X2095" s="81"/>
      <c r="Y2095" s="84" t="s">
        <v>7392</v>
      </c>
      <c r="Z2095" s="81"/>
    </row>
    <row r="2096" spans="1:26" x14ac:dyDescent="0.25">
      <c r="A2096" s="66" t="s">
        <v>1412</v>
      </c>
      <c r="B2096" s="66" t="s">
        <v>1698</v>
      </c>
      <c r="C2096" s="67"/>
      <c r="D2096" s="68"/>
      <c r="E2096" s="69"/>
      <c r="F2096" s="70"/>
      <c r="G2096" s="67"/>
      <c r="H2096" s="71"/>
      <c r="I2096" s="72"/>
      <c r="J2096" s="72"/>
      <c r="K2096" s="36"/>
      <c r="L2096" s="79">
        <v>2096</v>
      </c>
      <c r="M2096" s="79"/>
      <c r="N2096" s="74"/>
      <c r="O2096" s="81" t="s">
        <v>2181</v>
      </c>
      <c r="P2096" s="83">
        <v>42919.170405092591</v>
      </c>
      <c r="Q2096" s="81" t="s">
        <v>2261</v>
      </c>
      <c r="R2096" s="81"/>
      <c r="S2096" s="81"/>
      <c r="T2096" s="81" t="s">
        <v>3482</v>
      </c>
      <c r="U2096" s="83">
        <v>42919.170405092591</v>
      </c>
      <c r="V2096" s="85" t="s">
        <v>5393</v>
      </c>
      <c r="W2096" s="81"/>
      <c r="X2096" s="81"/>
      <c r="Y2096" s="84" t="s">
        <v>7393</v>
      </c>
      <c r="Z2096" s="81"/>
    </row>
    <row r="2097" spans="1:26" x14ac:dyDescent="0.25">
      <c r="A2097" s="66" t="s">
        <v>1412</v>
      </c>
      <c r="B2097" s="66" t="s">
        <v>1672</v>
      </c>
      <c r="C2097" s="67"/>
      <c r="D2097" s="68"/>
      <c r="E2097" s="69"/>
      <c r="F2097" s="70"/>
      <c r="G2097" s="67"/>
      <c r="H2097" s="71"/>
      <c r="I2097" s="72"/>
      <c r="J2097" s="72"/>
      <c r="K2097" s="36"/>
      <c r="L2097" s="79">
        <v>2097</v>
      </c>
      <c r="M2097" s="79"/>
      <c r="N2097" s="74"/>
      <c r="O2097" s="81" t="s">
        <v>2181</v>
      </c>
      <c r="P2097" s="83">
        <v>42919.170405092591</v>
      </c>
      <c r="Q2097" s="81" t="s">
        <v>2261</v>
      </c>
      <c r="R2097" s="81"/>
      <c r="S2097" s="81"/>
      <c r="T2097" s="81" t="s">
        <v>3482</v>
      </c>
      <c r="U2097" s="83">
        <v>42919.170405092591</v>
      </c>
      <c r="V2097" s="85" t="s">
        <v>5393</v>
      </c>
      <c r="W2097" s="81"/>
      <c r="X2097" s="81"/>
      <c r="Y2097" s="84" t="s">
        <v>7393</v>
      </c>
      <c r="Z2097" s="81"/>
    </row>
    <row r="2098" spans="1:26" x14ac:dyDescent="0.25">
      <c r="A2098" s="66" t="s">
        <v>1413</v>
      </c>
      <c r="B2098" s="66" t="s">
        <v>1661</v>
      </c>
      <c r="C2098" s="67"/>
      <c r="D2098" s="68"/>
      <c r="E2098" s="69"/>
      <c r="F2098" s="70"/>
      <c r="G2098" s="67"/>
      <c r="H2098" s="71"/>
      <c r="I2098" s="72"/>
      <c r="J2098" s="72"/>
      <c r="K2098" s="36"/>
      <c r="L2098" s="79">
        <v>2098</v>
      </c>
      <c r="M2098" s="79"/>
      <c r="N2098" s="74"/>
      <c r="O2098" s="81" t="s">
        <v>2181</v>
      </c>
      <c r="P2098" s="83">
        <v>42919.170428240737</v>
      </c>
      <c r="Q2098" s="81" t="s">
        <v>2454</v>
      </c>
      <c r="R2098" s="81"/>
      <c r="S2098" s="81"/>
      <c r="T2098" s="81" t="s">
        <v>3561</v>
      </c>
      <c r="U2098" s="83">
        <v>42919.170428240737</v>
      </c>
      <c r="V2098" s="85" t="s">
        <v>5394</v>
      </c>
      <c r="W2098" s="81"/>
      <c r="X2098" s="81"/>
      <c r="Y2098" s="84" t="s">
        <v>7394</v>
      </c>
      <c r="Z2098" s="81"/>
    </row>
    <row r="2099" spans="1:26" x14ac:dyDescent="0.25">
      <c r="A2099" s="66" t="s">
        <v>1414</v>
      </c>
      <c r="B2099" s="66" t="s">
        <v>1672</v>
      </c>
      <c r="C2099" s="67"/>
      <c r="D2099" s="68"/>
      <c r="E2099" s="69"/>
      <c r="F2099" s="70"/>
      <c r="G2099" s="67"/>
      <c r="H2099" s="71"/>
      <c r="I2099" s="72"/>
      <c r="J2099" s="72"/>
      <c r="K2099" s="36"/>
      <c r="L2099" s="79">
        <v>2099</v>
      </c>
      <c r="M2099" s="79"/>
      <c r="N2099" s="74"/>
      <c r="O2099" s="81" t="s">
        <v>2181</v>
      </c>
      <c r="P2099" s="83">
        <v>42919.170439814814</v>
      </c>
      <c r="Q2099" s="81" t="s">
        <v>2194</v>
      </c>
      <c r="R2099" s="81"/>
      <c r="S2099" s="81"/>
      <c r="T2099" s="81" t="s">
        <v>3482</v>
      </c>
      <c r="U2099" s="83">
        <v>42919.170439814814</v>
      </c>
      <c r="V2099" s="85" t="s">
        <v>5395</v>
      </c>
      <c r="W2099" s="81"/>
      <c r="X2099" s="81"/>
      <c r="Y2099" s="84" t="s">
        <v>7395</v>
      </c>
      <c r="Z2099" s="81"/>
    </row>
    <row r="2100" spans="1:26" x14ac:dyDescent="0.25">
      <c r="A2100" s="66" t="s">
        <v>1415</v>
      </c>
      <c r="B2100" s="66" t="s">
        <v>1415</v>
      </c>
      <c r="C2100" s="67"/>
      <c r="D2100" s="68"/>
      <c r="E2100" s="69"/>
      <c r="F2100" s="70"/>
      <c r="G2100" s="67"/>
      <c r="H2100" s="71"/>
      <c r="I2100" s="72"/>
      <c r="J2100" s="72"/>
      <c r="K2100" s="36"/>
      <c r="L2100" s="79">
        <v>2100</v>
      </c>
      <c r="M2100" s="79"/>
      <c r="N2100" s="74"/>
      <c r="O2100" s="81" t="s">
        <v>179</v>
      </c>
      <c r="P2100" s="83">
        <v>42919.170486111114</v>
      </c>
      <c r="Q2100" s="81" t="s">
        <v>3002</v>
      </c>
      <c r="R2100" s="81"/>
      <c r="S2100" s="81"/>
      <c r="T2100" s="81" t="s">
        <v>3475</v>
      </c>
      <c r="U2100" s="83">
        <v>42919.170486111114</v>
      </c>
      <c r="V2100" s="85" t="s">
        <v>5396</v>
      </c>
      <c r="W2100" s="81"/>
      <c r="X2100" s="81"/>
      <c r="Y2100" s="84" t="s">
        <v>7396</v>
      </c>
      <c r="Z2100" s="81"/>
    </row>
    <row r="2101" spans="1:26" x14ac:dyDescent="0.25">
      <c r="A2101" s="66" t="s">
        <v>1416</v>
      </c>
      <c r="B2101" s="66" t="s">
        <v>1416</v>
      </c>
      <c r="C2101" s="67"/>
      <c r="D2101" s="68"/>
      <c r="E2101" s="69"/>
      <c r="F2101" s="70"/>
      <c r="G2101" s="67"/>
      <c r="H2101" s="71"/>
      <c r="I2101" s="72"/>
      <c r="J2101" s="72"/>
      <c r="K2101" s="36"/>
      <c r="L2101" s="79">
        <v>2101</v>
      </c>
      <c r="M2101" s="79"/>
      <c r="N2101" s="74"/>
      <c r="O2101" s="81" t="s">
        <v>179</v>
      </c>
      <c r="P2101" s="83">
        <v>42919.1559837963</v>
      </c>
      <c r="Q2101" s="81" t="s">
        <v>3003</v>
      </c>
      <c r="R2101" s="85" t="s">
        <v>3366</v>
      </c>
      <c r="S2101" s="81" t="s">
        <v>3412</v>
      </c>
      <c r="T2101" s="81"/>
      <c r="U2101" s="83">
        <v>42919.1559837963</v>
      </c>
      <c r="V2101" s="85" t="s">
        <v>5397</v>
      </c>
      <c r="W2101" s="81"/>
      <c r="X2101" s="81"/>
      <c r="Y2101" s="84" t="s">
        <v>7397</v>
      </c>
      <c r="Z2101" s="81"/>
    </row>
    <row r="2102" spans="1:26" x14ac:dyDescent="0.25">
      <c r="A2102" s="66" t="s">
        <v>1416</v>
      </c>
      <c r="B2102" s="66" t="s">
        <v>1416</v>
      </c>
      <c r="C2102" s="67"/>
      <c r="D2102" s="68"/>
      <c r="E2102" s="69"/>
      <c r="F2102" s="70"/>
      <c r="G2102" s="67"/>
      <c r="H2102" s="71"/>
      <c r="I2102" s="72"/>
      <c r="J2102" s="72"/>
      <c r="K2102" s="36"/>
      <c r="L2102" s="79">
        <v>2102</v>
      </c>
      <c r="M2102" s="79"/>
      <c r="N2102" s="74"/>
      <c r="O2102" s="81" t="s">
        <v>179</v>
      </c>
      <c r="P2102" s="83">
        <v>42919.164363425924</v>
      </c>
      <c r="Q2102" s="81" t="s">
        <v>3004</v>
      </c>
      <c r="R2102" s="85" t="s">
        <v>3360</v>
      </c>
      <c r="S2102" s="81" t="s">
        <v>3458</v>
      </c>
      <c r="T2102" s="81" t="s">
        <v>3475</v>
      </c>
      <c r="U2102" s="83">
        <v>42919.164363425924</v>
      </c>
      <c r="V2102" s="85" t="s">
        <v>5398</v>
      </c>
      <c r="W2102" s="81"/>
      <c r="X2102" s="81"/>
      <c r="Y2102" s="84" t="s">
        <v>7398</v>
      </c>
      <c r="Z2102" s="81"/>
    </row>
    <row r="2103" spans="1:26" x14ac:dyDescent="0.25">
      <c r="A2103" s="66" t="s">
        <v>1417</v>
      </c>
      <c r="B2103" s="66" t="s">
        <v>1416</v>
      </c>
      <c r="C2103" s="67"/>
      <c r="D2103" s="68"/>
      <c r="E2103" s="69"/>
      <c r="F2103" s="70"/>
      <c r="G2103" s="67"/>
      <c r="H2103" s="71"/>
      <c r="I2103" s="72"/>
      <c r="J2103" s="72"/>
      <c r="K2103" s="36"/>
      <c r="L2103" s="79">
        <v>2103</v>
      </c>
      <c r="M2103" s="79"/>
      <c r="N2103" s="74"/>
      <c r="O2103" s="81" t="s">
        <v>2181</v>
      </c>
      <c r="P2103" s="83">
        <v>42919.170520833337</v>
      </c>
      <c r="Q2103" s="81" t="s">
        <v>2994</v>
      </c>
      <c r="R2103" s="85" t="s">
        <v>3360</v>
      </c>
      <c r="S2103" s="81" t="s">
        <v>3458</v>
      </c>
      <c r="T2103" s="81" t="s">
        <v>3475</v>
      </c>
      <c r="U2103" s="83">
        <v>42919.170520833337</v>
      </c>
      <c r="V2103" s="85" t="s">
        <v>5399</v>
      </c>
      <c r="W2103" s="81"/>
      <c r="X2103" s="81"/>
      <c r="Y2103" s="84" t="s">
        <v>7399</v>
      </c>
      <c r="Z2103" s="81"/>
    </row>
    <row r="2104" spans="1:26" x14ac:dyDescent="0.25">
      <c r="A2104" s="66" t="s">
        <v>1418</v>
      </c>
      <c r="B2104" s="66" t="s">
        <v>1729</v>
      </c>
      <c r="C2104" s="67"/>
      <c r="D2104" s="68"/>
      <c r="E2104" s="69"/>
      <c r="F2104" s="70"/>
      <c r="G2104" s="67"/>
      <c r="H2104" s="71"/>
      <c r="I2104" s="72"/>
      <c r="J2104" s="72"/>
      <c r="K2104" s="36"/>
      <c r="L2104" s="79">
        <v>2104</v>
      </c>
      <c r="M2104" s="79"/>
      <c r="N2104" s="74"/>
      <c r="O2104" s="81" t="s">
        <v>2181</v>
      </c>
      <c r="P2104" s="83">
        <v>42919.170543981483</v>
      </c>
      <c r="Q2104" s="81" t="s">
        <v>2262</v>
      </c>
      <c r="R2104" s="81"/>
      <c r="S2104" s="81"/>
      <c r="T2104" s="81" t="s">
        <v>3475</v>
      </c>
      <c r="U2104" s="83">
        <v>42919.170543981483</v>
      </c>
      <c r="V2104" s="85" t="s">
        <v>5400</v>
      </c>
      <c r="W2104" s="81"/>
      <c r="X2104" s="81"/>
      <c r="Y2104" s="84" t="s">
        <v>7400</v>
      </c>
      <c r="Z2104" s="81"/>
    </row>
    <row r="2105" spans="1:26" x14ac:dyDescent="0.25">
      <c r="A2105" s="66" t="s">
        <v>1419</v>
      </c>
      <c r="B2105" s="66" t="s">
        <v>2127</v>
      </c>
      <c r="C2105" s="67"/>
      <c r="D2105" s="68"/>
      <c r="E2105" s="69"/>
      <c r="F2105" s="70"/>
      <c r="G2105" s="67"/>
      <c r="H2105" s="71"/>
      <c r="I2105" s="72"/>
      <c r="J2105" s="72"/>
      <c r="K2105" s="36"/>
      <c r="L2105" s="79">
        <v>2105</v>
      </c>
      <c r="M2105" s="79"/>
      <c r="N2105" s="74"/>
      <c r="O2105" s="81" t="s">
        <v>2181</v>
      </c>
      <c r="P2105" s="83">
        <v>42919.165011574078</v>
      </c>
      <c r="Q2105" s="81" t="s">
        <v>3005</v>
      </c>
      <c r="R2105" s="81"/>
      <c r="S2105" s="81"/>
      <c r="T2105" s="81" t="s">
        <v>3475</v>
      </c>
      <c r="U2105" s="83">
        <v>42919.165011574078</v>
      </c>
      <c r="V2105" s="85" t="s">
        <v>5401</v>
      </c>
      <c r="W2105" s="81"/>
      <c r="X2105" s="81"/>
      <c r="Y2105" s="84" t="s">
        <v>7401</v>
      </c>
      <c r="Z2105" s="81"/>
    </row>
    <row r="2106" spans="1:26" x14ac:dyDescent="0.25">
      <c r="A2106" s="66" t="s">
        <v>1419</v>
      </c>
      <c r="B2106" s="66" t="s">
        <v>2128</v>
      </c>
      <c r="C2106" s="67"/>
      <c r="D2106" s="68"/>
      <c r="E2106" s="69"/>
      <c r="F2106" s="70"/>
      <c r="G2106" s="67"/>
      <c r="H2106" s="71"/>
      <c r="I2106" s="72"/>
      <c r="J2106" s="72"/>
      <c r="K2106" s="36"/>
      <c r="L2106" s="79">
        <v>2106</v>
      </c>
      <c r="M2106" s="79"/>
      <c r="N2106" s="74"/>
      <c r="O2106" s="81" t="s">
        <v>2181</v>
      </c>
      <c r="P2106" s="83">
        <v>42919.17019675926</v>
      </c>
      <c r="Q2106" s="81" t="s">
        <v>3006</v>
      </c>
      <c r="R2106" s="81"/>
      <c r="S2106" s="81"/>
      <c r="T2106" s="81" t="s">
        <v>3475</v>
      </c>
      <c r="U2106" s="83">
        <v>42919.17019675926</v>
      </c>
      <c r="V2106" s="85" t="s">
        <v>5402</v>
      </c>
      <c r="W2106" s="81"/>
      <c r="X2106" s="81"/>
      <c r="Y2106" s="84" t="s">
        <v>7402</v>
      </c>
      <c r="Z2106" s="81"/>
    </row>
    <row r="2107" spans="1:26" x14ac:dyDescent="0.25">
      <c r="A2107" s="66" t="s">
        <v>1419</v>
      </c>
      <c r="B2107" s="66" t="s">
        <v>2128</v>
      </c>
      <c r="C2107" s="67"/>
      <c r="D2107" s="68"/>
      <c r="E2107" s="69"/>
      <c r="F2107" s="70"/>
      <c r="G2107" s="67"/>
      <c r="H2107" s="71"/>
      <c r="I2107" s="72"/>
      <c r="J2107" s="72"/>
      <c r="K2107" s="36"/>
      <c r="L2107" s="79">
        <v>2107</v>
      </c>
      <c r="M2107" s="79"/>
      <c r="N2107" s="74"/>
      <c r="O2107" s="81" t="s">
        <v>2181</v>
      </c>
      <c r="P2107" s="83">
        <v>42919.17050925926</v>
      </c>
      <c r="Q2107" s="81" t="s">
        <v>3007</v>
      </c>
      <c r="R2107" s="81"/>
      <c r="S2107" s="81"/>
      <c r="T2107" s="81" t="s">
        <v>3475</v>
      </c>
      <c r="U2107" s="83">
        <v>42919.17050925926</v>
      </c>
      <c r="V2107" s="85" t="s">
        <v>5403</v>
      </c>
      <c r="W2107" s="81"/>
      <c r="X2107" s="81"/>
      <c r="Y2107" s="84" t="s">
        <v>7403</v>
      </c>
      <c r="Z2107" s="81"/>
    </row>
    <row r="2108" spans="1:26" x14ac:dyDescent="0.25">
      <c r="A2108" s="66" t="s">
        <v>1419</v>
      </c>
      <c r="B2108" s="66" t="s">
        <v>1734</v>
      </c>
      <c r="C2108" s="67"/>
      <c r="D2108" s="68"/>
      <c r="E2108" s="69"/>
      <c r="F2108" s="70"/>
      <c r="G2108" s="67"/>
      <c r="H2108" s="71"/>
      <c r="I2108" s="72"/>
      <c r="J2108" s="72"/>
      <c r="K2108" s="36"/>
      <c r="L2108" s="79">
        <v>2108</v>
      </c>
      <c r="M2108" s="79"/>
      <c r="N2108" s="74"/>
      <c r="O2108" s="81" t="s">
        <v>2181</v>
      </c>
      <c r="P2108" s="83">
        <v>42919.170601851853</v>
      </c>
      <c r="Q2108" s="81" t="s">
        <v>2267</v>
      </c>
      <c r="R2108" s="81"/>
      <c r="S2108" s="81"/>
      <c r="T2108" s="81" t="s">
        <v>3475</v>
      </c>
      <c r="U2108" s="83">
        <v>42919.170601851853</v>
      </c>
      <c r="V2108" s="85" t="s">
        <v>5404</v>
      </c>
      <c r="W2108" s="81"/>
      <c r="X2108" s="81"/>
      <c r="Y2108" s="84" t="s">
        <v>7404</v>
      </c>
      <c r="Z2108" s="81"/>
    </row>
    <row r="2109" spans="1:26" x14ac:dyDescent="0.25">
      <c r="A2109" s="66" t="s">
        <v>1420</v>
      </c>
      <c r="B2109" s="66" t="s">
        <v>1429</v>
      </c>
      <c r="C2109" s="67"/>
      <c r="D2109" s="68"/>
      <c r="E2109" s="69"/>
      <c r="F2109" s="70"/>
      <c r="G2109" s="67"/>
      <c r="H2109" s="71"/>
      <c r="I2109" s="72"/>
      <c r="J2109" s="72"/>
      <c r="K2109" s="36"/>
      <c r="L2109" s="79">
        <v>2109</v>
      </c>
      <c r="M2109" s="79"/>
      <c r="N2109" s="74"/>
      <c r="O2109" s="81" t="s">
        <v>2181</v>
      </c>
      <c r="P2109" s="83">
        <v>42919.170601851853</v>
      </c>
      <c r="Q2109" s="81" t="s">
        <v>3008</v>
      </c>
      <c r="R2109" s="85" t="s">
        <v>3367</v>
      </c>
      <c r="S2109" s="81" t="s">
        <v>3469</v>
      </c>
      <c r="T2109" s="81" t="s">
        <v>3736</v>
      </c>
      <c r="U2109" s="83">
        <v>42919.170601851853</v>
      </c>
      <c r="V2109" s="85" t="s">
        <v>5405</v>
      </c>
      <c r="W2109" s="81"/>
      <c r="X2109" s="81"/>
      <c r="Y2109" s="84" t="s">
        <v>7405</v>
      </c>
      <c r="Z2109" s="81"/>
    </row>
    <row r="2110" spans="1:26" x14ac:dyDescent="0.25">
      <c r="A2110" s="66" t="s">
        <v>1421</v>
      </c>
      <c r="B2110" s="66" t="s">
        <v>1421</v>
      </c>
      <c r="C2110" s="67"/>
      <c r="D2110" s="68"/>
      <c r="E2110" s="69"/>
      <c r="F2110" s="70"/>
      <c r="G2110" s="67"/>
      <c r="H2110" s="71"/>
      <c r="I2110" s="72"/>
      <c r="J2110" s="72"/>
      <c r="K2110" s="36"/>
      <c r="L2110" s="79">
        <v>2110</v>
      </c>
      <c r="M2110" s="79"/>
      <c r="N2110" s="74"/>
      <c r="O2110" s="81" t="s">
        <v>179</v>
      </c>
      <c r="P2110" s="83">
        <v>42919.170624999999</v>
      </c>
      <c r="Q2110" s="81" t="s">
        <v>3009</v>
      </c>
      <c r="R2110" s="81"/>
      <c r="S2110" s="81"/>
      <c r="T2110" s="81" t="s">
        <v>3737</v>
      </c>
      <c r="U2110" s="83">
        <v>42919.170624999999</v>
      </c>
      <c r="V2110" s="85" t="s">
        <v>5406</v>
      </c>
      <c r="W2110" s="81"/>
      <c r="X2110" s="81"/>
      <c r="Y2110" s="84" t="s">
        <v>7406</v>
      </c>
      <c r="Z2110" s="81"/>
    </row>
    <row r="2111" spans="1:26" x14ac:dyDescent="0.25">
      <c r="A2111" s="66" t="s">
        <v>1422</v>
      </c>
      <c r="B2111" s="66" t="s">
        <v>2106</v>
      </c>
      <c r="C2111" s="67"/>
      <c r="D2111" s="68"/>
      <c r="E2111" s="69"/>
      <c r="F2111" s="70"/>
      <c r="G2111" s="67"/>
      <c r="H2111" s="71"/>
      <c r="I2111" s="72"/>
      <c r="J2111" s="72"/>
      <c r="K2111" s="36"/>
      <c r="L2111" s="79">
        <v>2111</v>
      </c>
      <c r="M2111" s="79"/>
      <c r="N2111" s="74"/>
      <c r="O2111" s="81" t="s">
        <v>2181</v>
      </c>
      <c r="P2111" s="83">
        <v>42919.170648148145</v>
      </c>
      <c r="Q2111" s="81" t="s">
        <v>2949</v>
      </c>
      <c r="R2111" s="81"/>
      <c r="S2111" s="81"/>
      <c r="T2111" s="81" t="s">
        <v>3475</v>
      </c>
      <c r="U2111" s="83">
        <v>42919.170648148145</v>
      </c>
      <c r="V2111" s="85" t="s">
        <v>5407</v>
      </c>
      <c r="W2111" s="81"/>
      <c r="X2111" s="81"/>
      <c r="Y2111" s="84" t="s">
        <v>7407</v>
      </c>
      <c r="Z2111" s="81"/>
    </row>
    <row r="2112" spans="1:26" x14ac:dyDescent="0.25">
      <c r="A2112" s="66" t="s">
        <v>1423</v>
      </c>
      <c r="B2112" s="66" t="s">
        <v>1443</v>
      </c>
      <c r="C2112" s="67"/>
      <c r="D2112" s="68"/>
      <c r="E2112" s="69"/>
      <c r="F2112" s="70"/>
      <c r="G2112" s="67"/>
      <c r="H2112" s="71"/>
      <c r="I2112" s="72"/>
      <c r="J2112" s="72"/>
      <c r="K2112" s="36"/>
      <c r="L2112" s="79">
        <v>2112</v>
      </c>
      <c r="M2112" s="79"/>
      <c r="N2112" s="74"/>
      <c r="O2112" s="81" t="s">
        <v>2181</v>
      </c>
      <c r="P2112" s="83">
        <v>42919.170659722222</v>
      </c>
      <c r="Q2112" s="81" t="s">
        <v>2608</v>
      </c>
      <c r="R2112" s="81"/>
      <c r="S2112" s="81"/>
      <c r="T2112" s="81" t="s">
        <v>3609</v>
      </c>
      <c r="U2112" s="83">
        <v>42919.170659722222</v>
      </c>
      <c r="V2112" s="85" t="s">
        <v>5408</v>
      </c>
      <c r="W2112" s="81"/>
      <c r="X2112" s="81"/>
      <c r="Y2112" s="84" t="s">
        <v>7408</v>
      </c>
      <c r="Z2112" s="81"/>
    </row>
    <row r="2113" spans="1:26" x14ac:dyDescent="0.25">
      <c r="A2113" s="66" t="s">
        <v>1424</v>
      </c>
      <c r="B2113" s="66" t="s">
        <v>1844</v>
      </c>
      <c r="C2113" s="67"/>
      <c r="D2113" s="68"/>
      <c r="E2113" s="69"/>
      <c r="F2113" s="70"/>
      <c r="G2113" s="67"/>
      <c r="H2113" s="71"/>
      <c r="I2113" s="72"/>
      <c r="J2113" s="72"/>
      <c r="K2113" s="36"/>
      <c r="L2113" s="79">
        <v>2113</v>
      </c>
      <c r="M2113" s="79"/>
      <c r="N2113" s="74"/>
      <c r="O2113" s="81" t="s">
        <v>2181</v>
      </c>
      <c r="P2113" s="83">
        <v>42919.167210648149</v>
      </c>
      <c r="Q2113" s="81" t="s">
        <v>2423</v>
      </c>
      <c r="R2113" s="81"/>
      <c r="S2113" s="81"/>
      <c r="T2113" s="81" t="s">
        <v>3566</v>
      </c>
      <c r="U2113" s="83">
        <v>42919.167210648149</v>
      </c>
      <c r="V2113" s="85" t="s">
        <v>5409</v>
      </c>
      <c r="W2113" s="81"/>
      <c r="X2113" s="81"/>
      <c r="Y2113" s="84" t="s">
        <v>7409</v>
      </c>
      <c r="Z2113" s="81"/>
    </row>
    <row r="2114" spans="1:26" x14ac:dyDescent="0.25">
      <c r="A2114" s="66" t="s">
        <v>1424</v>
      </c>
      <c r="B2114" s="66" t="s">
        <v>1844</v>
      </c>
      <c r="C2114" s="67"/>
      <c r="D2114" s="68"/>
      <c r="E2114" s="69"/>
      <c r="F2114" s="70"/>
      <c r="G2114" s="67"/>
      <c r="H2114" s="71"/>
      <c r="I2114" s="72"/>
      <c r="J2114" s="72"/>
      <c r="K2114" s="36"/>
      <c r="L2114" s="79">
        <v>2114</v>
      </c>
      <c r="M2114" s="79"/>
      <c r="N2114" s="74"/>
      <c r="O2114" s="81" t="s">
        <v>2181</v>
      </c>
      <c r="P2114" s="83">
        <v>42919.170729166668</v>
      </c>
      <c r="Q2114" s="81" t="s">
        <v>3010</v>
      </c>
      <c r="R2114" s="81"/>
      <c r="S2114" s="81"/>
      <c r="T2114" s="81" t="s">
        <v>3475</v>
      </c>
      <c r="U2114" s="83">
        <v>42919.170729166668</v>
      </c>
      <c r="V2114" s="85" t="s">
        <v>5410</v>
      </c>
      <c r="W2114" s="81"/>
      <c r="X2114" s="81"/>
      <c r="Y2114" s="84" t="s">
        <v>7410</v>
      </c>
      <c r="Z2114" s="81"/>
    </row>
    <row r="2115" spans="1:26" x14ac:dyDescent="0.25">
      <c r="A2115" s="66" t="s">
        <v>1425</v>
      </c>
      <c r="B2115" s="66" t="s">
        <v>1698</v>
      </c>
      <c r="C2115" s="67"/>
      <c r="D2115" s="68"/>
      <c r="E2115" s="69"/>
      <c r="F2115" s="70"/>
      <c r="G2115" s="67"/>
      <c r="H2115" s="71"/>
      <c r="I2115" s="72"/>
      <c r="J2115" s="72"/>
      <c r="K2115" s="36"/>
      <c r="L2115" s="79">
        <v>2115</v>
      </c>
      <c r="M2115" s="79"/>
      <c r="N2115" s="74"/>
      <c r="O2115" s="81" t="s">
        <v>2181</v>
      </c>
      <c r="P2115" s="83">
        <v>42919.170763888891</v>
      </c>
      <c r="Q2115" s="81" t="s">
        <v>2475</v>
      </c>
      <c r="R2115" s="81"/>
      <c r="S2115" s="81"/>
      <c r="T2115" s="81" t="s">
        <v>3475</v>
      </c>
      <c r="U2115" s="83">
        <v>42919.170763888891</v>
      </c>
      <c r="V2115" s="85" t="s">
        <v>5411</v>
      </c>
      <c r="W2115" s="81"/>
      <c r="X2115" s="81"/>
      <c r="Y2115" s="84" t="s">
        <v>7411</v>
      </c>
      <c r="Z2115" s="81"/>
    </row>
    <row r="2116" spans="1:26" x14ac:dyDescent="0.25">
      <c r="A2116" s="66" t="s">
        <v>1425</v>
      </c>
      <c r="B2116" s="66" t="s">
        <v>1864</v>
      </c>
      <c r="C2116" s="67"/>
      <c r="D2116" s="68"/>
      <c r="E2116" s="69"/>
      <c r="F2116" s="70"/>
      <c r="G2116" s="67"/>
      <c r="H2116" s="71"/>
      <c r="I2116" s="72"/>
      <c r="J2116" s="72"/>
      <c r="K2116" s="36"/>
      <c r="L2116" s="79">
        <v>2116</v>
      </c>
      <c r="M2116" s="79"/>
      <c r="N2116" s="74"/>
      <c r="O2116" s="81" t="s">
        <v>2181</v>
      </c>
      <c r="P2116" s="83">
        <v>42919.170763888891</v>
      </c>
      <c r="Q2116" s="81" t="s">
        <v>2475</v>
      </c>
      <c r="R2116" s="81"/>
      <c r="S2116" s="81"/>
      <c r="T2116" s="81" t="s">
        <v>3475</v>
      </c>
      <c r="U2116" s="83">
        <v>42919.170763888891</v>
      </c>
      <c r="V2116" s="85" t="s">
        <v>5411</v>
      </c>
      <c r="W2116" s="81"/>
      <c r="X2116" s="81"/>
      <c r="Y2116" s="84" t="s">
        <v>7411</v>
      </c>
      <c r="Z2116" s="81"/>
    </row>
    <row r="2117" spans="1:26" x14ac:dyDescent="0.25">
      <c r="A2117" s="66" t="s">
        <v>1426</v>
      </c>
      <c r="B2117" s="66" t="s">
        <v>2129</v>
      </c>
      <c r="C2117" s="67"/>
      <c r="D2117" s="68"/>
      <c r="E2117" s="69"/>
      <c r="F2117" s="70"/>
      <c r="G2117" s="67"/>
      <c r="H2117" s="71"/>
      <c r="I2117" s="72"/>
      <c r="J2117" s="72"/>
      <c r="K2117" s="36"/>
      <c r="L2117" s="79">
        <v>2117</v>
      </c>
      <c r="M2117" s="79"/>
      <c r="N2117" s="74"/>
      <c r="O2117" s="81" t="s">
        <v>2181</v>
      </c>
      <c r="P2117" s="83">
        <v>42919.170775462961</v>
      </c>
      <c r="Q2117" s="81" t="s">
        <v>3011</v>
      </c>
      <c r="R2117" s="81"/>
      <c r="S2117" s="81"/>
      <c r="T2117" s="81" t="s">
        <v>3475</v>
      </c>
      <c r="U2117" s="83">
        <v>42919.170775462961</v>
      </c>
      <c r="V2117" s="85" t="s">
        <v>5412</v>
      </c>
      <c r="W2117" s="81"/>
      <c r="X2117" s="81"/>
      <c r="Y2117" s="84" t="s">
        <v>7412</v>
      </c>
      <c r="Z2117" s="81"/>
    </row>
    <row r="2118" spans="1:26" x14ac:dyDescent="0.25">
      <c r="A2118" s="66" t="s">
        <v>1427</v>
      </c>
      <c r="B2118" s="66" t="s">
        <v>1663</v>
      </c>
      <c r="C2118" s="67"/>
      <c r="D2118" s="68"/>
      <c r="E2118" s="69"/>
      <c r="F2118" s="70"/>
      <c r="G2118" s="67"/>
      <c r="H2118" s="71"/>
      <c r="I2118" s="72"/>
      <c r="J2118" s="72"/>
      <c r="K2118" s="36"/>
      <c r="L2118" s="79">
        <v>2118</v>
      </c>
      <c r="M2118" s="79"/>
      <c r="N2118" s="74"/>
      <c r="O2118" s="81" t="s">
        <v>2181</v>
      </c>
      <c r="P2118" s="83">
        <v>42919.170787037037</v>
      </c>
      <c r="Q2118" s="81" t="s">
        <v>2967</v>
      </c>
      <c r="R2118" s="81"/>
      <c r="S2118" s="81"/>
      <c r="T2118" s="81" t="s">
        <v>3731</v>
      </c>
      <c r="U2118" s="83">
        <v>42919.170787037037</v>
      </c>
      <c r="V2118" s="85" t="s">
        <v>5413</v>
      </c>
      <c r="W2118" s="81"/>
      <c r="X2118" s="81"/>
      <c r="Y2118" s="84" t="s">
        <v>7413</v>
      </c>
      <c r="Z2118" s="81"/>
    </row>
    <row r="2119" spans="1:26" x14ac:dyDescent="0.25">
      <c r="A2119" s="66" t="s">
        <v>1428</v>
      </c>
      <c r="B2119" s="66" t="s">
        <v>1864</v>
      </c>
      <c r="C2119" s="67"/>
      <c r="D2119" s="68"/>
      <c r="E2119" s="69"/>
      <c r="F2119" s="70"/>
      <c r="G2119" s="67"/>
      <c r="H2119" s="71"/>
      <c r="I2119" s="72"/>
      <c r="J2119" s="72"/>
      <c r="K2119" s="36"/>
      <c r="L2119" s="79">
        <v>2119</v>
      </c>
      <c r="M2119" s="79"/>
      <c r="N2119" s="74"/>
      <c r="O2119" s="81" t="s">
        <v>2181</v>
      </c>
      <c r="P2119" s="83">
        <v>42919.170659722222</v>
      </c>
      <c r="Q2119" s="81" t="s">
        <v>3012</v>
      </c>
      <c r="R2119" s="81"/>
      <c r="S2119" s="81"/>
      <c r="T2119" s="81" t="s">
        <v>3475</v>
      </c>
      <c r="U2119" s="83">
        <v>42919.170659722222</v>
      </c>
      <c r="V2119" s="85" t="s">
        <v>5414</v>
      </c>
      <c r="W2119" s="81"/>
      <c r="X2119" s="81"/>
      <c r="Y2119" s="84" t="s">
        <v>7414</v>
      </c>
      <c r="Z2119" s="81"/>
    </row>
    <row r="2120" spans="1:26" x14ac:dyDescent="0.25">
      <c r="A2120" s="66" t="s">
        <v>1428</v>
      </c>
      <c r="B2120" s="66" t="s">
        <v>1740</v>
      </c>
      <c r="C2120" s="67"/>
      <c r="D2120" s="68"/>
      <c r="E2120" s="69"/>
      <c r="F2120" s="70"/>
      <c r="G2120" s="67"/>
      <c r="H2120" s="71"/>
      <c r="I2120" s="72"/>
      <c r="J2120" s="72"/>
      <c r="K2120" s="36"/>
      <c r="L2120" s="79">
        <v>2120</v>
      </c>
      <c r="M2120" s="79"/>
      <c r="N2120" s="74"/>
      <c r="O2120" s="81" t="s">
        <v>2181</v>
      </c>
      <c r="P2120" s="83">
        <v>42919.169085648151</v>
      </c>
      <c r="Q2120" s="81" t="s">
        <v>2877</v>
      </c>
      <c r="R2120" s="81"/>
      <c r="S2120" s="81"/>
      <c r="T2120" s="81" t="s">
        <v>3475</v>
      </c>
      <c r="U2120" s="83">
        <v>42919.169085648151</v>
      </c>
      <c r="V2120" s="85" t="s">
        <v>5415</v>
      </c>
      <c r="W2120" s="81"/>
      <c r="X2120" s="81"/>
      <c r="Y2120" s="84" t="s">
        <v>7415</v>
      </c>
      <c r="Z2120" s="81"/>
    </row>
    <row r="2121" spans="1:26" x14ac:dyDescent="0.25">
      <c r="A2121" s="66" t="s">
        <v>1428</v>
      </c>
      <c r="B2121" s="66" t="s">
        <v>1739</v>
      </c>
      <c r="C2121" s="67"/>
      <c r="D2121" s="68"/>
      <c r="E2121" s="69"/>
      <c r="F2121" s="70"/>
      <c r="G2121" s="67"/>
      <c r="H2121" s="71"/>
      <c r="I2121" s="72"/>
      <c r="J2121" s="72"/>
      <c r="K2121" s="36"/>
      <c r="L2121" s="79">
        <v>2121</v>
      </c>
      <c r="M2121" s="79"/>
      <c r="N2121" s="74"/>
      <c r="O2121" s="81" t="s">
        <v>2181</v>
      </c>
      <c r="P2121" s="83">
        <v>42919.169085648151</v>
      </c>
      <c r="Q2121" s="81" t="s">
        <v>2877</v>
      </c>
      <c r="R2121" s="81"/>
      <c r="S2121" s="81"/>
      <c r="T2121" s="81" t="s">
        <v>3475</v>
      </c>
      <c r="U2121" s="83">
        <v>42919.169085648151</v>
      </c>
      <c r="V2121" s="85" t="s">
        <v>5415</v>
      </c>
      <c r="W2121" s="81"/>
      <c r="X2121" s="81"/>
      <c r="Y2121" s="84" t="s">
        <v>7415</v>
      </c>
      <c r="Z2121" s="81"/>
    </row>
    <row r="2122" spans="1:26" x14ac:dyDescent="0.25">
      <c r="A2122" s="66" t="s">
        <v>1428</v>
      </c>
      <c r="B2122" s="66" t="s">
        <v>1698</v>
      </c>
      <c r="C2122" s="67"/>
      <c r="D2122" s="68"/>
      <c r="E2122" s="69"/>
      <c r="F2122" s="70"/>
      <c r="G2122" s="67"/>
      <c r="H2122" s="71"/>
      <c r="I2122" s="72"/>
      <c r="J2122" s="72"/>
      <c r="K2122" s="36"/>
      <c r="L2122" s="79">
        <v>2122</v>
      </c>
      <c r="M2122" s="79"/>
      <c r="N2122" s="74"/>
      <c r="O2122" s="81" t="s">
        <v>2181</v>
      </c>
      <c r="P2122" s="83">
        <v>42919.169085648151</v>
      </c>
      <c r="Q2122" s="81" t="s">
        <v>2877</v>
      </c>
      <c r="R2122" s="81"/>
      <c r="S2122" s="81"/>
      <c r="T2122" s="81" t="s">
        <v>3475</v>
      </c>
      <c r="U2122" s="83">
        <v>42919.169085648151</v>
      </c>
      <c r="V2122" s="85" t="s">
        <v>5415</v>
      </c>
      <c r="W2122" s="81"/>
      <c r="X2122" s="81"/>
      <c r="Y2122" s="84" t="s">
        <v>7415</v>
      </c>
      <c r="Z2122" s="81"/>
    </row>
    <row r="2123" spans="1:26" x14ac:dyDescent="0.25">
      <c r="A2123" s="66" t="s">
        <v>1428</v>
      </c>
      <c r="B2123" s="66" t="s">
        <v>2079</v>
      </c>
      <c r="C2123" s="67"/>
      <c r="D2123" s="68"/>
      <c r="E2123" s="69"/>
      <c r="F2123" s="70"/>
      <c r="G2123" s="67"/>
      <c r="H2123" s="71"/>
      <c r="I2123" s="72"/>
      <c r="J2123" s="72"/>
      <c r="K2123" s="36"/>
      <c r="L2123" s="79">
        <v>2123</v>
      </c>
      <c r="M2123" s="79"/>
      <c r="N2123" s="74"/>
      <c r="O2123" s="81" t="s">
        <v>2181</v>
      </c>
      <c r="P2123" s="83">
        <v>42919.169085648151</v>
      </c>
      <c r="Q2123" s="81" t="s">
        <v>2877</v>
      </c>
      <c r="R2123" s="81"/>
      <c r="S2123" s="81"/>
      <c r="T2123" s="81" t="s">
        <v>3475</v>
      </c>
      <c r="U2123" s="83">
        <v>42919.169085648151</v>
      </c>
      <c r="V2123" s="85" t="s">
        <v>5415</v>
      </c>
      <c r="W2123" s="81"/>
      <c r="X2123" s="81"/>
      <c r="Y2123" s="84" t="s">
        <v>7415</v>
      </c>
      <c r="Z2123" s="81"/>
    </row>
    <row r="2124" spans="1:26" x14ac:dyDescent="0.25">
      <c r="A2124" s="66" t="s">
        <v>1428</v>
      </c>
      <c r="B2124" s="66" t="s">
        <v>2079</v>
      </c>
      <c r="C2124" s="67"/>
      <c r="D2124" s="68"/>
      <c r="E2124" s="69"/>
      <c r="F2124" s="70"/>
      <c r="G2124" s="67"/>
      <c r="H2124" s="71"/>
      <c r="I2124" s="72"/>
      <c r="J2124" s="72"/>
      <c r="K2124" s="36"/>
      <c r="L2124" s="79">
        <v>2124</v>
      </c>
      <c r="M2124" s="79"/>
      <c r="N2124" s="74"/>
      <c r="O2124" s="81" t="s">
        <v>2181</v>
      </c>
      <c r="P2124" s="83">
        <v>42919.170659722222</v>
      </c>
      <c r="Q2124" s="81" t="s">
        <v>3012</v>
      </c>
      <c r="R2124" s="81"/>
      <c r="S2124" s="81"/>
      <c r="T2124" s="81" t="s">
        <v>3475</v>
      </c>
      <c r="U2124" s="83">
        <v>42919.170659722222</v>
      </c>
      <c r="V2124" s="85" t="s">
        <v>5414</v>
      </c>
      <c r="W2124" s="81"/>
      <c r="X2124" s="81"/>
      <c r="Y2124" s="84" t="s">
        <v>7414</v>
      </c>
      <c r="Z2124" s="81"/>
    </row>
    <row r="2125" spans="1:26" x14ac:dyDescent="0.25">
      <c r="A2125" s="66" t="s">
        <v>1428</v>
      </c>
      <c r="B2125" s="66" t="s">
        <v>2130</v>
      </c>
      <c r="C2125" s="67"/>
      <c r="D2125" s="68"/>
      <c r="E2125" s="69"/>
      <c r="F2125" s="70"/>
      <c r="G2125" s="67"/>
      <c r="H2125" s="71"/>
      <c r="I2125" s="72"/>
      <c r="J2125" s="72"/>
      <c r="K2125" s="36"/>
      <c r="L2125" s="79">
        <v>2125</v>
      </c>
      <c r="M2125" s="79"/>
      <c r="N2125" s="74"/>
      <c r="O2125" s="81" t="s">
        <v>2181</v>
      </c>
      <c r="P2125" s="83">
        <v>42919.170810185184</v>
      </c>
      <c r="Q2125" s="81" t="s">
        <v>3013</v>
      </c>
      <c r="R2125" s="81"/>
      <c r="S2125" s="81"/>
      <c r="T2125" s="81" t="s">
        <v>3738</v>
      </c>
      <c r="U2125" s="83">
        <v>42919.170810185184</v>
      </c>
      <c r="V2125" s="85" t="s">
        <v>5416</v>
      </c>
      <c r="W2125" s="81"/>
      <c r="X2125" s="81"/>
      <c r="Y2125" s="84" t="s">
        <v>7416</v>
      </c>
      <c r="Z2125" s="81"/>
    </row>
    <row r="2126" spans="1:26" x14ac:dyDescent="0.25">
      <c r="A2126" s="66" t="s">
        <v>1428</v>
      </c>
      <c r="B2126" s="66" t="s">
        <v>2079</v>
      </c>
      <c r="C2126" s="67"/>
      <c r="D2126" s="68"/>
      <c r="E2126" s="69"/>
      <c r="F2126" s="70"/>
      <c r="G2126" s="67"/>
      <c r="H2126" s="71"/>
      <c r="I2126" s="72"/>
      <c r="J2126" s="72"/>
      <c r="K2126" s="36"/>
      <c r="L2126" s="79">
        <v>2126</v>
      </c>
      <c r="M2126" s="79"/>
      <c r="N2126" s="74"/>
      <c r="O2126" s="81" t="s">
        <v>2181</v>
      </c>
      <c r="P2126" s="83">
        <v>42919.170810185184</v>
      </c>
      <c r="Q2126" s="81" t="s">
        <v>3013</v>
      </c>
      <c r="R2126" s="81"/>
      <c r="S2126" s="81"/>
      <c r="T2126" s="81" t="s">
        <v>3738</v>
      </c>
      <c r="U2126" s="83">
        <v>42919.170810185184</v>
      </c>
      <c r="V2126" s="85" t="s">
        <v>5416</v>
      </c>
      <c r="W2126" s="81"/>
      <c r="X2126" s="81"/>
      <c r="Y2126" s="84" t="s">
        <v>7416</v>
      </c>
      <c r="Z2126" s="81"/>
    </row>
    <row r="2127" spans="1:26" x14ac:dyDescent="0.25">
      <c r="A2127" s="66" t="s">
        <v>1429</v>
      </c>
      <c r="B2127" s="66" t="s">
        <v>1429</v>
      </c>
      <c r="C2127" s="67"/>
      <c r="D2127" s="68"/>
      <c r="E2127" s="69"/>
      <c r="F2127" s="70"/>
      <c r="G2127" s="67"/>
      <c r="H2127" s="71"/>
      <c r="I2127" s="72"/>
      <c r="J2127" s="72"/>
      <c r="K2127" s="36"/>
      <c r="L2127" s="79">
        <v>2127</v>
      </c>
      <c r="M2127" s="79"/>
      <c r="N2127" s="74"/>
      <c r="O2127" s="81" t="s">
        <v>179</v>
      </c>
      <c r="P2127" s="83">
        <v>42919.16847222222</v>
      </c>
      <c r="Q2127" s="81" t="s">
        <v>3014</v>
      </c>
      <c r="R2127" s="85" t="s">
        <v>3367</v>
      </c>
      <c r="S2127" s="81" t="s">
        <v>3469</v>
      </c>
      <c r="T2127" s="81" t="s">
        <v>3736</v>
      </c>
      <c r="U2127" s="83">
        <v>42919.16847222222</v>
      </c>
      <c r="V2127" s="85" t="s">
        <v>5417</v>
      </c>
      <c r="W2127" s="81"/>
      <c r="X2127" s="81"/>
      <c r="Y2127" s="84" t="s">
        <v>7417</v>
      </c>
      <c r="Z2127" s="81"/>
    </row>
    <row r="2128" spans="1:26" x14ac:dyDescent="0.25">
      <c r="A2128" s="66" t="s">
        <v>1430</v>
      </c>
      <c r="B2128" s="66" t="s">
        <v>1429</v>
      </c>
      <c r="C2128" s="67"/>
      <c r="D2128" s="68"/>
      <c r="E2128" s="69"/>
      <c r="F2128" s="70"/>
      <c r="G2128" s="67"/>
      <c r="H2128" s="71"/>
      <c r="I2128" s="72"/>
      <c r="J2128" s="72"/>
      <c r="K2128" s="36"/>
      <c r="L2128" s="79">
        <v>2128</v>
      </c>
      <c r="M2128" s="79"/>
      <c r="N2128" s="74"/>
      <c r="O2128" s="81" t="s">
        <v>2181</v>
      </c>
      <c r="P2128" s="83">
        <v>42919.170844907407</v>
      </c>
      <c r="Q2128" s="81" t="s">
        <v>3008</v>
      </c>
      <c r="R2128" s="85" t="s">
        <v>3367</v>
      </c>
      <c r="S2128" s="81" t="s">
        <v>3469</v>
      </c>
      <c r="T2128" s="81" t="s">
        <v>3736</v>
      </c>
      <c r="U2128" s="83">
        <v>42919.170844907407</v>
      </c>
      <c r="V2128" s="85" t="s">
        <v>5418</v>
      </c>
      <c r="W2128" s="81"/>
      <c r="X2128" s="81"/>
      <c r="Y2128" s="84" t="s">
        <v>7418</v>
      </c>
      <c r="Z2128" s="81"/>
    </row>
    <row r="2129" spans="1:26" x14ac:dyDescent="0.25">
      <c r="A2129" s="66" t="s">
        <v>1431</v>
      </c>
      <c r="B2129" s="66" t="s">
        <v>2131</v>
      </c>
      <c r="C2129" s="67"/>
      <c r="D2129" s="68"/>
      <c r="E2129" s="69"/>
      <c r="F2129" s="70"/>
      <c r="G2129" s="67"/>
      <c r="H2129" s="71"/>
      <c r="I2129" s="72"/>
      <c r="J2129" s="72"/>
      <c r="K2129" s="36"/>
      <c r="L2129" s="79">
        <v>2129</v>
      </c>
      <c r="M2129" s="79"/>
      <c r="N2129" s="74"/>
      <c r="O2129" s="81" t="s">
        <v>2181</v>
      </c>
      <c r="P2129" s="83">
        <v>42919.170902777776</v>
      </c>
      <c r="Q2129" s="81" t="s">
        <v>3015</v>
      </c>
      <c r="R2129" s="81"/>
      <c r="S2129" s="81"/>
      <c r="T2129" s="81" t="s">
        <v>3475</v>
      </c>
      <c r="U2129" s="83">
        <v>42919.170902777776</v>
      </c>
      <c r="V2129" s="85" t="s">
        <v>5419</v>
      </c>
      <c r="W2129" s="81"/>
      <c r="X2129" s="81"/>
      <c r="Y2129" s="84" t="s">
        <v>7419</v>
      </c>
      <c r="Z2129" s="81"/>
    </row>
    <row r="2130" spans="1:26" x14ac:dyDescent="0.25">
      <c r="A2130" s="66" t="s">
        <v>1432</v>
      </c>
      <c r="B2130" s="66" t="s">
        <v>2035</v>
      </c>
      <c r="C2130" s="67"/>
      <c r="D2130" s="68"/>
      <c r="E2130" s="69"/>
      <c r="F2130" s="70"/>
      <c r="G2130" s="67"/>
      <c r="H2130" s="71"/>
      <c r="I2130" s="72"/>
      <c r="J2130" s="72"/>
      <c r="K2130" s="36"/>
      <c r="L2130" s="79">
        <v>2130</v>
      </c>
      <c r="M2130" s="79"/>
      <c r="N2130" s="74"/>
      <c r="O2130" s="81" t="s">
        <v>2181</v>
      </c>
      <c r="P2130" s="83">
        <v>42919.165266203701</v>
      </c>
      <c r="Q2130" s="81" t="s">
        <v>3016</v>
      </c>
      <c r="R2130" s="81"/>
      <c r="S2130" s="81"/>
      <c r="T2130" s="81" t="s">
        <v>3475</v>
      </c>
      <c r="U2130" s="83">
        <v>42919.165266203701</v>
      </c>
      <c r="V2130" s="85" t="s">
        <v>5420</v>
      </c>
      <c r="W2130" s="81"/>
      <c r="X2130" s="81"/>
      <c r="Y2130" s="84" t="s">
        <v>7420</v>
      </c>
      <c r="Z2130" s="81"/>
    </row>
    <row r="2131" spans="1:26" x14ac:dyDescent="0.25">
      <c r="A2131" s="66" t="s">
        <v>1433</v>
      </c>
      <c r="B2131" s="66" t="s">
        <v>2035</v>
      </c>
      <c r="C2131" s="67"/>
      <c r="D2131" s="68"/>
      <c r="E2131" s="69"/>
      <c r="F2131" s="70"/>
      <c r="G2131" s="67"/>
      <c r="H2131" s="71"/>
      <c r="I2131" s="72"/>
      <c r="J2131" s="72"/>
      <c r="K2131" s="36"/>
      <c r="L2131" s="79">
        <v>2131</v>
      </c>
      <c r="M2131" s="79"/>
      <c r="N2131" s="74"/>
      <c r="O2131" s="81" t="s">
        <v>2181</v>
      </c>
      <c r="P2131" s="83">
        <v>42919.170972222222</v>
      </c>
      <c r="Q2131" s="81" t="s">
        <v>3017</v>
      </c>
      <c r="R2131" s="81"/>
      <c r="S2131" s="81"/>
      <c r="T2131" s="81" t="s">
        <v>3475</v>
      </c>
      <c r="U2131" s="83">
        <v>42919.170972222222</v>
      </c>
      <c r="V2131" s="85" t="s">
        <v>5421</v>
      </c>
      <c r="W2131" s="81"/>
      <c r="X2131" s="81"/>
      <c r="Y2131" s="84" t="s">
        <v>7421</v>
      </c>
      <c r="Z2131" s="81"/>
    </row>
    <row r="2132" spans="1:26" x14ac:dyDescent="0.25">
      <c r="A2132" s="66" t="s">
        <v>1432</v>
      </c>
      <c r="B2132" s="66" t="s">
        <v>2132</v>
      </c>
      <c r="C2132" s="67"/>
      <c r="D2132" s="68"/>
      <c r="E2132" s="69"/>
      <c r="F2132" s="70"/>
      <c r="G2132" s="67"/>
      <c r="H2132" s="71"/>
      <c r="I2132" s="72"/>
      <c r="J2132" s="72"/>
      <c r="K2132" s="36"/>
      <c r="L2132" s="79">
        <v>2132</v>
      </c>
      <c r="M2132" s="79"/>
      <c r="N2132" s="74"/>
      <c r="O2132" s="81" t="s">
        <v>2181</v>
      </c>
      <c r="P2132" s="83">
        <v>42919.165266203701</v>
      </c>
      <c r="Q2132" s="81" t="s">
        <v>3016</v>
      </c>
      <c r="R2132" s="81"/>
      <c r="S2132" s="81"/>
      <c r="T2132" s="81" t="s">
        <v>3475</v>
      </c>
      <c r="U2132" s="83">
        <v>42919.165266203701</v>
      </c>
      <c r="V2132" s="85" t="s">
        <v>5420</v>
      </c>
      <c r="W2132" s="81"/>
      <c r="X2132" s="81"/>
      <c r="Y2132" s="84" t="s">
        <v>7420</v>
      </c>
      <c r="Z2132" s="81"/>
    </row>
    <row r="2133" spans="1:26" x14ac:dyDescent="0.25">
      <c r="A2133" s="66" t="s">
        <v>1433</v>
      </c>
      <c r="B2133" s="66" t="s">
        <v>2132</v>
      </c>
      <c r="C2133" s="67"/>
      <c r="D2133" s="68"/>
      <c r="E2133" s="69"/>
      <c r="F2133" s="70"/>
      <c r="G2133" s="67"/>
      <c r="H2133" s="71"/>
      <c r="I2133" s="72"/>
      <c r="J2133" s="72"/>
      <c r="K2133" s="36"/>
      <c r="L2133" s="79">
        <v>2133</v>
      </c>
      <c r="M2133" s="79"/>
      <c r="N2133" s="74"/>
      <c r="O2133" s="81" t="s">
        <v>2181</v>
      </c>
      <c r="P2133" s="83">
        <v>42919.170972222222</v>
      </c>
      <c r="Q2133" s="81" t="s">
        <v>3017</v>
      </c>
      <c r="R2133" s="81"/>
      <c r="S2133" s="81"/>
      <c r="T2133" s="81" t="s">
        <v>3475</v>
      </c>
      <c r="U2133" s="83">
        <v>42919.170972222222</v>
      </c>
      <c r="V2133" s="85" t="s">
        <v>5421</v>
      </c>
      <c r="W2133" s="81"/>
      <c r="X2133" s="81"/>
      <c r="Y2133" s="84" t="s">
        <v>7421</v>
      </c>
      <c r="Z2133" s="81"/>
    </row>
    <row r="2134" spans="1:26" x14ac:dyDescent="0.25">
      <c r="A2134" s="66" t="s">
        <v>1433</v>
      </c>
      <c r="B2134" s="66" t="s">
        <v>1432</v>
      </c>
      <c r="C2134" s="67"/>
      <c r="D2134" s="68"/>
      <c r="E2134" s="69"/>
      <c r="F2134" s="70"/>
      <c r="G2134" s="67"/>
      <c r="H2134" s="71"/>
      <c r="I2134" s="72"/>
      <c r="J2134" s="72"/>
      <c r="K2134" s="36"/>
      <c r="L2134" s="79">
        <v>2134</v>
      </c>
      <c r="M2134" s="79"/>
      <c r="N2134" s="74"/>
      <c r="O2134" s="81" t="s">
        <v>2181</v>
      </c>
      <c r="P2134" s="83">
        <v>42919.170972222222</v>
      </c>
      <c r="Q2134" s="81" t="s">
        <v>3017</v>
      </c>
      <c r="R2134" s="81"/>
      <c r="S2134" s="81"/>
      <c r="T2134" s="81" t="s">
        <v>3475</v>
      </c>
      <c r="U2134" s="83">
        <v>42919.170972222222</v>
      </c>
      <c r="V2134" s="85" t="s">
        <v>5421</v>
      </c>
      <c r="W2134" s="81"/>
      <c r="X2134" s="81"/>
      <c r="Y2134" s="84" t="s">
        <v>7421</v>
      </c>
      <c r="Z2134" s="81"/>
    </row>
    <row r="2135" spans="1:26" x14ac:dyDescent="0.25">
      <c r="A2135" s="66" t="s">
        <v>1434</v>
      </c>
      <c r="B2135" s="66" t="s">
        <v>1858</v>
      </c>
      <c r="C2135" s="67"/>
      <c r="D2135" s="68"/>
      <c r="E2135" s="69"/>
      <c r="F2135" s="70"/>
      <c r="G2135" s="67"/>
      <c r="H2135" s="71"/>
      <c r="I2135" s="72"/>
      <c r="J2135" s="72"/>
      <c r="K2135" s="36"/>
      <c r="L2135" s="79">
        <v>2135</v>
      </c>
      <c r="M2135" s="79"/>
      <c r="N2135" s="74"/>
      <c r="O2135" s="81" t="s">
        <v>2181</v>
      </c>
      <c r="P2135" s="83">
        <v>42919.170983796299</v>
      </c>
      <c r="Q2135" s="81" t="s">
        <v>2459</v>
      </c>
      <c r="R2135" s="81"/>
      <c r="S2135" s="81"/>
      <c r="T2135" s="81" t="s">
        <v>3475</v>
      </c>
      <c r="U2135" s="83">
        <v>42919.170983796299</v>
      </c>
      <c r="V2135" s="85" t="s">
        <v>5422</v>
      </c>
      <c r="W2135" s="81"/>
      <c r="X2135" s="81"/>
      <c r="Y2135" s="84" t="s">
        <v>7422</v>
      </c>
      <c r="Z2135" s="81"/>
    </row>
    <row r="2136" spans="1:26" x14ac:dyDescent="0.25">
      <c r="A2136" s="66" t="s">
        <v>1435</v>
      </c>
      <c r="B2136" s="66" t="s">
        <v>2129</v>
      </c>
      <c r="C2136" s="67"/>
      <c r="D2136" s="68"/>
      <c r="E2136" s="69"/>
      <c r="F2136" s="70"/>
      <c r="G2136" s="67"/>
      <c r="H2136" s="71"/>
      <c r="I2136" s="72"/>
      <c r="J2136" s="72"/>
      <c r="K2136" s="36"/>
      <c r="L2136" s="79">
        <v>2136</v>
      </c>
      <c r="M2136" s="79"/>
      <c r="N2136" s="74"/>
      <c r="O2136" s="81" t="s">
        <v>2181</v>
      </c>
      <c r="P2136" s="83">
        <v>42919.171134259261</v>
      </c>
      <c r="Q2136" s="81" t="s">
        <v>3011</v>
      </c>
      <c r="R2136" s="81"/>
      <c r="S2136" s="81"/>
      <c r="T2136" s="81" t="s">
        <v>3475</v>
      </c>
      <c r="U2136" s="83">
        <v>42919.171134259261</v>
      </c>
      <c r="V2136" s="85" t="s">
        <v>5423</v>
      </c>
      <c r="W2136" s="81"/>
      <c r="X2136" s="81"/>
      <c r="Y2136" s="84" t="s">
        <v>7423</v>
      </c>
      <c r="Z2136" s="81"/>
    </row>
    <row r="2137" spans="1:26" x14ac:dyDescent="0.25">
      <c r="A2137" s="66" t="s">
        <v>1436</v>
      </c>
      <c r="B2137" s="66" t="s">
        <v>1745</v>
      </c>
      <c r="C2137" s="67"/>
      <c r="D2137" s="68"/>
      <c r="E2137" s="69"/>
      <c r="F2137" s="70"/>
      <c r="G2137" s="67"/>
      <c r="H2137" s="71"/>
      <c r="I2137" s="72"/>
      <c r="J2137" s="72"/>
      <c r="K2137" s="36"/>
      <c r="L2137" s="79">
        <v>2137</v>
      </c>
      <c r="M2137" s="79"/>
      <c r="N2137" s="74"/>
      <c r="O2137" s="81" t="s">
        <v>2181</v>
      </c>
      <c r="P2137" s="83">
        <v>42919.161493055559</v>
      </c>
      <c r="Q2137" s="81" t="s">
        <v>2276</v>
      </c>
      <c r="R2137" s="81"/>
      <c r="S2137" s="81"/>
      <c r="T2137" s="81" t="s">
        <v>3518</v>
      </c>
      <c r="U2137" s="83">
        <v>42919.161493055559</v>
      </c>
      <c r="V2137" s="85" t="s">
        <v>5424</v>
      </c>
      <c r="W2137" s="81"/>
      <c r="X2137" s="81"/>
      <c r="Y2137" s="84" t="s">
        <v>7424</v>
      </c>
      <c r="Z2137" s="81"/>
    </row>
    <row r="2138" spans="1:26" x14ac:dyDescent="0.25">
      <c r="A2138" s="66" t="s">
        <v>1436</v>
      </c>
      <c r="B2138" s="66" t="s">
        <v>2080</v>
      </c>
      <c r="C2138" s="67"/>
      <c r="D2138" s="68"/>
      <c r="E2138" s="69"/>
      <c r="F2138" s="70"/>
      <c r="G2138" s="67"/>
      <c r="H2138" s="71"/>
      <c r="I2138" s="72"/>
      <c r="J2138" s="72"/>
      <c r="K2138" s="36"/>
      <c r="L2138" s="79">
        <v>2138</v>
      </c>
      <c r="M2138" s="79"/>
      <c r="N2138" s="74"/>
      <c r="O2138" s="81" t="s">
        <v>2181</v>
      </c>
      <c r="P2138" s="83">
        <v>42919.171134259261</v>
      </c>
      <c r="Q2138" s="81" t="s">
        <v>2887</v>
      </c>
      <c r="R2138" s="85" t="s">
        <v>3338</v>
      </c>
      <c r="S2138" s="81" t="s">
        <v>3410</v>
      </c>
      <c r="T2138" s="81" t="s">
        <v>3582</v>
      </c>
      <c r="U2138" s="83">
        <v>42919.171134259261</v>
      </c>
      <c r="V2138" s="85" t="s">
        <v>5425</v>
      </c>
      <c r="W2138" s="81"/>
      <c r="X2138" s="81"/>
      <c r="Y2138" s="84" t="s">
        <v>7425</v>
      </c>
      <c r="Z2138" s="81"/>
    </row>
    <row r="2139" spans="1:26" x14ac:dyDescent="0.25">
      <c r="A2139" s="66" t="s">
        <v>1437</v>
      </c>
      <c r="B2139" s="66" t="s">
        <v>1807</v>
      </c>
      <c r="C2139" s="67"/>
      <c r="D2139" s="68"/>
      <c r="E2139" s="69"/>
      <c r="F2139" s="70"/>
      <c r="G2139" s="67"/>
      <c r="H2139" s="71"/>
      <c r="I2139" s="72"/>
      <c r="J2139" s="72"/>
      <c r="K2139" s="36"/>
      <c r="L2139" s="79">
        <v>2139</v>
      </c>
      <c r="M2139" s="79"/>
      <c r="N2139" s="74"/>
      <c r="O2139" s="81" t="s">
        <v>2181</v>
      </c>
      <c r="P2139" s="83">
        <v>42919.17114583333</v>
      </c>
      <c r="Q2139" s="81" t="s">
        <v>2374</v>
      </c>
      <c r="R2139" s="81"/>
      <c r="S2139" s="81"/>
      <c r="T2139" s="81" t="s">
        <v>3549</v>
      </c>
      <c r="U2139" s="83">
        <v>42919.17114583333</v>
      </c>
      <c r="V2139" s="85" t="s">
        <v>5426</v>
      </c>
      <c r="W2139" s="81"/>
      <c r="X2139" s="81"/>
      <c r="Y2139" s="84" t="s">
        <v>7426</v>
      </c>
      <c r="Z2139" s="81"/>
    </row>
    <row r="2140" spans="1:26" x14ac:dyDescent="0.25">
      <c r="A2140" s="66" t="s">
        <v>1438</v>
      </c>
      <c r="B2140" s="66" t="s">
        <v>1672</v>
      </c>
      <c r="C2140" s="67"/>
      <c r="D2140" s="68"/>
      <c r="E2140" s="69"/>
      <c r="F2140" s="70"/>
      <c r="G2140" s="67"/>
      <c r="H2140" s="71"/>
      <c r="I2140" s="72"/>
      <c r="J2140" s="72"/>
      <c r="K2140" s="36"/>
      <c r="L2140" s="79">
        <v>2140</v>
      </c>
      <c r="M2140" s="79"/>
      <c r="N2140" s="74"/>
      <c r="O2140" s="81" t="s">
        <v>2181</v>
      </c>
      <c r="P2140" s="83">
        <v>42919.171168981484</v>
      </c>
      <c r="Q2140" s="81" t="s">
        <v>2194</v>
      </c>
      <c r="R2140" s="81"/>
      <c r="S2140" s="81"/>
      <c r="T2140" s="81" t="s">
        <v>3482</v>
      </c>
      <c r="U2140" s="83">
        <v>42919.171168981484</v>
      </c>
      <c r="V2140" s="85" t="s">
        <v>5427</v>
      </c>
      <c r="W2140" s="81"/>
      <c r="X2140" s="81"/>
      <c r="Y2140" s="84" t="s">
        <v>7427</v>
      </c>
      <c r="Z2140" s="81"/>
    </row>
    <row r="2141" spans="1:26" x14ac:dyDescent="0.25">
      <c r="A2141" s="66" t="s">
        <v>1439</v>
      </c>
      <c r="B2141" s="66" t="s">
        <v>1439</v>
      </c>
      <c r="C2141" s="67"/>
      <c r="D2141" s="68"/>
      <c r="E2141" s="69"/>
      <c r="F2141" s="70"/>
      <c r="G2141" s="67"/>
      <c r="H2141" s="71"/>
      <c r="I2141" s="72"/>
      <c r="J2141" s="72"/>
      <c r="K2141" s="36"/>
      <c r="L2141" s="79">
        <v>2141</v>
      </c>
      <c r="M2141" s="79"/>
      <c r="N2141" s="74"/>
      <c r="O2141" s="81" t="s">
        <v>179</v>
      </c>
      <c r="P2141" s="83">
        <v>42919.171180555553</v>
      </c>
      <c r="Q2141" s="81" t="s">
        <v>3018</v>
      </c>
      <c r="R2141" s="81"/>
      <c r="S2141" s="81"/>
      <c r="T2141" s="81" t="s">
        <v>3475</v>
      </c>
      <c r="U2141" s="83">
        <v>42919.171180555553</v>
      </c>
      <c r="V2141" s="85" t="s">
        <v>5428</v>
      </c>
      <c r="W2141" s="81"/>
      <c r="X2141" s="81"/>
      <c r="Y2141" s="84" t="s">
        <v>7428</v>
      </c>
      <c r="Z2141" s="81"/>
    </row>
    <row r="2142" spans="1:26" x14ac:dyDescent="0.25">
      <c r="A2142" s="66" t="s">
        <v>860</v>
      </c>
      <c r="B2142" s="66" t="s">
        <v>2133</v>
      </c>
      <c r="C2142" s="67"/>
      <c r="D2142" s="68"/>
      <c r="E2142" s="69"/>
      <c r="F2142" s="70"/>
      <c r="G2142" s="67"/>
      <c r="H2142" s="71"/>
      <c r="I2142" s="72"/>
      <c r="J2142" s="72"/>
      <c r="K2142" s="36"/>
      <c r="L2142" s="79">
        <v>2142</v>
      </c>
      <c r="M2142" s="79"/>
      <c r="N2142" s="74"/>
      <c r="O2142" s="81" t="s">
        <v>2181</v>
      </c>
      <c r="P2142" s="83">
        <v>42919.139374999999</v>
      </c>
      <c r="Q2142" s="81" t="s">
        <v>3019</v>
      </c>
      <c r="R2142" s="81"/>
      <c r="S2142" s="81"/>
      <c r="T2142" s="81" t="s">
        <v>3475</v>
      </c>
      <c r="U2142" s="83">
        <v>42919.139374999999</v>
      </c>
      <c r="V2142" s="85" t="s">
        <v>5429</v>
      </c>
      <c r="W2142" s="81"/>
      <c r="X2142" s="81"/>
      <c r="Y2142" s="84" t="s">
        <v>7429</v>
      </c>
      <c r="Z2142" s="81"/>
    </row>
    <row r="2143" spans="1:26" x14ac:dyDescent="0.25">
      <c r="A2143" s="66" t="s">
        <v>1440</v>
      </c>
      <c r="B2143" s="66" t="s">
        <v>2133</v>
      </c>
      <c r="C2143" s="67"/>
      <c r="D2143" s="68"/>
      <c r="E2143" s="69"/>
      <c r="F2143" s="70"/>
      <c r="G2143" s="67"/>
      <c r="H2143" s="71"/>
      <c r="I2143" s="72"/>
      <c r="J2143" s="72"/>
      <c r="K2143" s="36"/>
      <c r="L2143" s="79">
        <v>2143</v>
      </c>
      <c r="M2143" s="79"/>
      <c r="N2143" s="74"/>
      <c r="O2143" s="81" t="s">
        <v>2181</v>
      </c>
      <c r="P2143" s="83">
        <v>42919.140949074077</v>
      </c>
      <c r="Q2143" s="81" t="s">
        <v>3019</v>
      </c>
      <c r="R2143" s="81"/>
      <c r="S2143" s="81"/>
      <c r="T2143" s="81" t="s">
        <v>3475</v>
      </c>
      <c r="U2143" s="83">
        <v>42919.140949074077</v>
      </c>
      <c r="V2143" s="85" t="s">
        <v>5430</v>
      </c>
      <c r="W2143" s="81"/>
      <c r="X2143" s="81"/>
      <c r="Y2143" s="84" t="s">
        <v>7430</v>
      </c>
      <c r="Z2143" s="81"/>
    </row>
    <row r="2144" spans="1:26" x14ac:dyDescent="0.25">
      <c r="A2144" s="66" t="s">
        <v>860</v>
      </c>
      <c r="B2144" s="66" t="s">
        <v>2134</v>
      </c>
      <c r="C2144" s="67"/>
      <c r="D2144" s="68"/>
      <c r="E2144" s="69"/>
      <c r="F2144" s="70"/>
      <c r="G2144" s="67"/>
      <c r="H2144" s="71"/>
      <c r="I2144" s="72"/>
      <c r="J2144" s="72"/>
      <c r="K2144" s="36"/>
      <c r="L2144" s="79">
        <v>2144</v>
      </c>
      <c r="M2144" s="79"/>
      <c r="N2144" s="74"/>
      <c r="O2144" s="81" t="s">
        <v>2181</v>
      </c>
      <c r="P2144" s="83">
        <v>42919.139872685184</v>
      </c>
      <c r="Q2144" s="81" t="s">
        <v>3020</v>
      </c>
      <c r="R2144" s="81"/>
      <c r="S2144" s="81"/>
      <c r="T2144" s="81" t="s">
        <v>3475</v>
      </c>
      <c r="U2144" s="83">
        <v>42919.139872685184</v>
      </c>
      <c r="V2144" s="85" t="s">
        <v>5431</v>
      </c>
      <c r="W2144" s="81"/>
      <c r="X2144" s="81"/>
      <c r="Y2144" s="84" t="s">
        <v>7431</v>
      </c>
      <c r="Z2144" s="81"/>
    </row>
    <row r="2145" spans="1:26" x14ac:dyDescent="0.25">
      <c r="A2145" s="66" t="s">
        <v>1440</v>
      </c>
      <c r="B2145" s="66" t="s">
        <v>2134</v>
      </c>
      <c r="C2145" s="67"/>
      <c r="D2145" s="68"/>
      <c r="E2145" s="69"/>
      <c r="F2145" s="70"/>
      <c r="G2145" s="67"/>
      <c r="H2145" s="71"/>
      <c r="I2145" s="72"/>
      <c r="J2145" s="72"/>
      <c r="K2145" s="36"/>
      <c r="L2145" s="79">
        <v>2145</v>
      </c>
      <c r="M2145" s="79"/>
      <c r="N2145" s="74"/>
      <c r="O2145" s="81" t="s">
        <v>2181</v>
      </c>
      <c r="P2145" s="83">
        <v>42919.143576388888</v>
      </c>
      <c r="Q2145" s="81" t="s">
        <v>3020</v>
      </c>
      <c r="R2145" s="81"/>
      <c r="S2145" s="81"/>
      <c r="T2145" s="81" t="s">
        <v>3475</v>
      </c>
      <c r="U2145" s="83">
        <v>42919.143576388888</v>
      </c>
      <c r="V2145" s="85" t="s">
        <v>5432</v>
      </c>
      <c r="W2145" s="81"/>
      <c r="X2145" s="81"/>
      <c r="Y2145" s="84" t="s">
        <v>7432</v>
      </c>
      <c r="Z2145" s="81"/>
    </row>
    <row r="2146" spans="1:26" x14ac:dyDescent="0.25">
      <c r="A2146" s="66" t="s">
        <v>860</v>
      </c>
      <c r="B2146" s="66" t="s">
        <v>1713</v>
      </c>
      <c r="C2146" s="67"/>
      <c r="D2146" s="68"/>
      <c r="E2146" s="69"/>
      <c r="F2146" s="70"/>
      <c r="G2146" s="67"/>
      <c r="H2146" s="71"/>
      <c r="I2146" s="72"/>
      <c r="J2146" s="72"/>
      <c r="K2146" s="36"/>
      <c r="L2146" s="79">
        <v>2146</v>
      </c>
      <c r="M2146" s="79"/>
      <c r="N2146" s="74"/>
      <c r="O2146" s="81" t="s">
        <v>2181</v>
      </c>
      <c r="P2146" s="83">
        <v>42919.139872685184</v>
      </c>
      <c r="Q2146" s="81" t="s">
        <v>3020</v>
      </c>
      <c r="R2146" s="81"/>
      <c r="S2146" s="81"/>
      <c r="T2146" s="81" t="s">
        <v>3475</v>
      </c>
      <c r="U2146" s="83">
        <v>42919.139872685184</v>
      </c>
      <c r="V2146" s="85" t="s">
        <v>5431</v>
      </c>
      <c r="W2146" s="81"/>
      <c r="X2146" s="81"/>
      <c r="Y2146" s="84" t="s">
        <v>7431</v>
      </c>
      <c r="Z2146" s="81"/>
    </row>
    <row r="2147" spans="1:26" x14ac:dyDescent="0.25">
      <c r="A2147" s="66" t="s">
        <v>1440</v>
      </c>
      <c r="B2147" s="66" t="s">
        <v>1713</v>
      </c>
      <c r="C2147" s="67"/>
      <c r="D2147" s="68"/>
      <c r="E2147" s="69"/>
      <c r="F2147" s="70"/>
      <c r="G2147" s="67"/>
      <c r="H2147" s="71"/>
      <c r="I2147" s="72"/>
      <c r="J2147" s="72"/>
      <c r="K2147" s="36"/>
      <c r="L2147" s="79">
        <v>2147</v>
      </c>
      <c r="M2147" s="79"/>
      <c r="N2147" s="74"/>
      <c r="O2147" s="81" t="s">
        <v>2181</v>
      </c>
      <c r="P2147" s="83">
        <v>42919.143576388888</v>
      </c>
      <c r="Q2147" s="81" t="s">
        <v>3020</v>
      </c>
      <c r="R2147" s="81"/>
      <c r="S2147" s="81"/>
      <c r="T2147" s="81" t="s">
        <v>3475</v>
      </c>
      <c r="U2147" s="83">
        <v>42919.143576388888</v>
      </c>
      <c r="V2147" s="85" t="s">
        <v>5432</v>
      </c>
      <c r="W2147" s="81"/>
      <c r="X2147" s="81"/>
      <c r="Y2147" s="84" t="s">
        <v>7432</v>
      </c>
      <c r="Z2147" s="81"/>
    </row>
    <row r="2148" spans="1:26" x14ac:dyDescent="0.25">
      <c r="A2148" s="66" t="s">
        <v>860</v>
      </c>
      <c r="B2148" s="66" t="s">
        <v>1830</v>
      </c>
      <c r="C2148" s="67"/>
      <c r="D2148" s="68"/>
      <c r="E2148" s="69"/>
      <c r="F2148" s="70"/>
      <c r="G2148" s="67"/>
      <c r="H2148" s="71"/>
      <c r="I2148" s="72"/>
      <c r="J2148" s="72"/>
      <c r="K2148" s="36"/>
      <c r="L2148" s="79">
        <v>2148</v>
      </c>
      <c r="M2148" s="79"/>
      <c r="N2148" s="74"/>
      <c r="O2148" s="81" t="s">
        <v>2181</v>
      </c>
      <c r="P2148" s="83">
        <v>42919.139872685184</v>
      </c>
      <c r="Q2148" s="81" t="s">
        <v>3020</v>
      </c>
      <c r="R2148" s="81"/>
      <c r="S2148" s="81"/>
      <c r="T2148" s="81" t="s">
        <v>3475</v>
      </c>
      <c r="U2148" s="83">
        <v>42919.139872685184</v>
      </c>
      <c r="V2148" s="85" t="s">
        <v>5431</v>
      </c>
      <c r="W2148" s="81"/>
      <c r="X2148" s="81"/>
      <c r="Y2148" s="84" t="s">
        <v>7431</v>
      </c>
      <c r="Z2148" s="81"/>
    </row>
    <row r="2149" spans="1:26" x14ac:dyDescent="0.25">
      <c r="A2149" s="66" t="s">
        <v>1440</v>
      </c>
      <c r="B2149" s="66" t="s">
        <v>1830</v>
      </c>
      <c r="C2149" s="67"/>
      <c r="D2149" s="68"/>
      <c r="E2149" s="69"/>
      <c r="F2149" s="70"/>
      <c r="G2149" s="67"/>
      <c r="H2149" s="71"/>
      <c r="I2149" s="72"/>
      <c r="J2149" s="72"/>
      <c r="K2149" s="36"/>
      <c r="L2149" s="79">
        <v>2149</v>
      </c>
      <c r="M2149" s="79"/>
      <c r="N2149" s="74"/>
      <c r="O2149" s="81" t="s">
        <v>2181</v>
      </c>
      <c r="P2149" s="83">
        <v>42919.143576388888</v>
      </c>
      <c r="Q2149" s="81" t="s">
        <v>3020</v>
      </c>
      <c r="R2149" s="81"/>
      <c r="S2149" s="81"/>
      <c r="T2149" s="81" t="s">
        <v>3475</v>
      </c>
      <c r="U2149" s="83">
        <v>42919.143576388888</v>
      </c>
      <c r="V2149" s="85" t="s">
        <v>5432</v>
      </c>
      <c r="W2149" s="81"/>
      <c r="X2149" s="81"/>
      <c r="Y2149" s="84" t="s">
        <v>7432</v>
      </c>
      <c r="Z2149" s="81"/>
    </row>
    <row r="2150" spans="1:26" x14ac:dyDescent="0.25">
      <c r="A2150" s="66" t="s">
        <v>860</v>
      </c>
      <c r="B2150" s="66" t="s">
        <v>1831</v>
      </c>
      <c r="C2150" s="67"/>
      <c r="D2150" s="68"/>
      <c r="E2150" s="69"/>
      <c r="F2150" s="70"/>
      <c r="G2150" s="67"/>
      <c r="H2150" s="71"/>
      <c r="I2150" s="72"/>
      <c r="J2150" s="72"/>
      <c r="K2150" s="36"/>
      <c r="L2150" s="79">
        <v>2150</v>
      </c>
      <c r="M2150" s="79"/>
      <c r="N2150" s="74"/>
      <c r="O2150" s="81" t="s">
        <v>2181</v>
      </c>
      <c r="P2150" s="83">
        <v>42919.139872685184</v>
      </c>
      <c r="Q2150" s="81" t="s">
        <v>3020</v>
      </c>
      <c r="R2150" s="81"/>
      <c r="S2150" s="81"/>
      <c r="T2150" s="81" t="s">
        <v>3475</v>
      </c>
      <c r="U2150" s="83">
        <v>42919.139872685184</v>
      </c>
      <c r="V2150" s="85" t="s">
        <v>5431</v>
      </c>
      <c r="W2150" s="81"/>
      <c r="X2150" s="81"/>
      <c r="Y2150" s="84" t="s">
        <v>7431</v>
      </c>
      <c r="Z2150" s="81"/>
    </row>
    <row r="2151" spans="1:26" x14ac:dyDescent="0.25">
      <c r="A2151" s="66" t="s">
        <v>1440</v>
      </c>
      <c r="B2151" s="66" t="s">
        <v>1831</v>
      </c>
      <c r="C2151" s="67"/>
      <c r="D2151" s="68"/>
      <c r="E2151" s="69"/>
      <c r="F2151" s="70"/>
      <c r="G2151" s="67"/>
      <c r="H2151" s="71"/>
      <c r="I2151" s="72"/>
      <c r="J2151" s="72"/>
      <c r="K2151" s="36"/>
      <c r="L2151" s="79">
        <v>2151</v>
      </c>
      <c r="M2151" s="79"/>
      <c r="N2151" s="74"/>
      <c r="O2151" s="81" t="s">
        <v>2181</v>
      </c>
      <c r="P2151" s="83">
        <v>42919.143576388888</v>
      </c>
      <c r="Q2151" s="81" t="s">
        <v>3020</v>
      </c>
      <c r="R2151" s="81"/>
      <c r="S2151" s="81"/>
      <c r="T2151" s="81" t="s">
        <v>3475</v>
      </c>
      <c r="U2151" s="83">
        <v>42919.143576388888</v>
      </c>
      <c r="V2151" s="85" t="s">
        <v>5432</v>
      </c>
      <c r="W2151" s="81"/>
      <c r="X2151" s="81"/>
      <c r="Y2151" s="84" t="s">
        <v>7432</v>
      </c>
      <c r="Z2151" s="81"/>
    </row>
    <row r="2152" spans="1:26" x14ac:dyDescent="0.25">
      <c r="A2152" s="66" t="s">
        <v>860</v>
      </c>
      <c r="B2152" s="66" t="s">
        <v>1441</v>
      </c>
      <c r="C2152" s="67"/>
      <c r="D2152" s="68"/>
      <c r="E2152" s="69"/>
      <c r="F2152" s="70"/>
      <c r="G2152" s="67"/>
      <c r="H2152" s="71"/>
      <c r="I2152" s="72"/>
      <c r="J2152" s="72"/>
      <c r="K2152" s="36"/>
      <c r="L2152" s="79">
        <v>2152</v>
      </c>
      <c r="M2152" s="79"/>
      <c r="N2152" s="74"/>
      <c r="O2152" s="81" t="s">
        <v>2181</v>
      </c>
      <c r="P2152" s="83">
        <v>42919.146666666667</v>
      </c>
      <c r="Q2152" s="81" t="s">
        <v>3021</v>
      </c>
      <c r="R2152" s="81"/>
      <c r="S2152" s="81"/>
      <c r="T2152" s="81" t="s">
        <v>3739</v>
      </c>
      <c r="U2152" s="83">
        <v>42919.146666666667</v>
      </c>
      <c r="V2152" s="85" t="s">
        <v>5433</v>
      </c>
      <c r="W2152" s="81"/>
      <c r="X2152" s="81"/>
      <c r="Y2152" s="84" t="s">
        <v>7433</v>
      </c>
      <c r="Z2152" s="81"/>
    </row>
    <row r="2153" spans="1:26" x14ac:dyDescent="0.25">
      <c r="A2153" s="66" t="s">
        <v>860</v>
      </c>
      <c r="B2153" s="66" t="s">
        <v>1441</v>
      </c>
      <c r="C2153" s="67"/>
      <c r="D2153" s="68"/>
      <c r="E2153" s="69"/>
      <c r="F2153" s="70"/>
      <c r="G2153" s="67"/>
      <c r="H2153" s="71"/>
      <c r="I2153" s="72"/>
      <c r="J2153" s="72"/>
      <c r="K2153" s="36"/>
      <c r="L2153" s="79">
        <v>2153</v>
      </c>
      <c r="M2153" s="79"/>
      <c r="N2153" s="74"/>
      <c r="O2153" s="81" t="s">
        <v>2181</v>
      </c>
      <c r="P2153" s="83">
        <v>42919.156724537039</v>
      </c>
      <c r="Q2153" s="81" t="s">
        <v>3022</v>
      </c>
      <c r="R2153" s="81"/>
      <c r="S2153" s="81"/>
      <c r="T2153" s="81" t="s">
        <v>3740</v>
      </c>
      <c r="U2153" s="83">
        <v>42919.156724537039</v>
      </c>
      <c r="V2153" s="85" t="s">
        <v>5434</v>
      </c>
      <c r="W2153" s="81"/>
      <c r="X2153" s="81"/>
      <c r="Y2153" s="84" t="s">
        <v>7434</v>
      </c>
      <c r="Z2153" s="81"/>
    </row>
    <row r="2154" spans="1:26" x14ac:dyDescent="0.25">
      <c r="A2154" s="66" t="s">
        <v>1441</v>
      </c>
      <c r="B2154" s="66" t="s">
        <v>860</v>
      </c>
      <c r="C2154" s="67"/>
      <c r="D2154" s="68"/>
      <c r="E2154" s="69"/>
      <c r="F2154" s="70"/>
      <c r="G2154" s="67"/>
      <c r="H2154" s="71"/>
      <c r="I2154" s="72"/>
      <c r="J2154" s="72"/>
      <c r="K2154" s="36"/>
      <c r="L2154" s="79">
        <v>2154</v>
      </c>
      <c r="M2154" s="79"/>
      <c r="N2154" s="74"/>
      <c r="O2154" s="81" t="s">
        <v>2181</v>
      </c>
      <c r="P2154" s="83">
        <v>42919.162175925929</v>
      </c>
      <c r="Q2154" s="81" t="s">
        <v>3023</v>
      </c>
      <c r="R2154" s="81"/>
      <c r="S2154" s="81"/>
      <c r="T2154" s="81" t="s">
        <v>3739</v>
      </c>
      <c r="U2154" s="83">
        <v>42919.162175925929</v>
      </c>
      <c r="V2154" s="85" t="s">
        <v>5435</v>
      </c>
      <c r="W2154" s="81"/>
      <c r="X2154" s="81"/>
      <c r="Y2154" s="84" t="s">
        <v>7435</v>
      </c>
      <c r="Z2154" s="81"/>
    </row>
    <row r="2155" spans="1:26" x14ac:dyDescent="0.25">
      <c r="A2155" s="66" t="s">
        <v>1441</v>
      </c>
      <c r="B2155" s="66" t="s">
        <v>1824</v>
      </c>
      <c r="C2155" s="67"/>
      <c r="D2155" s="68"/>
      <c r="E2155" s="69"/>
      <c r="F2155" s="70"/>
      <c r="G2155" s="67"/>
      <c r="H2155" s="71"/>
      <c r="I2155" s="72"/>
      <c r="J2155" s="72"/>
      <c r="K2155" s="36"/>
      <c r="L2155" s="79">
        <v>2155</v>
      </c>
      <c r="M2155" s="79"/>
      <c r="N2155" s="74"/>
      <c r="O2155" s="81" t="s">
        <v>2181</v>
      </c>
      <c r="P2155" s="83">
        <v>42919.163449074076</v>
      </c>
      <c r="Q2155" s="81" t="s">
        <v>2624</v>
      </c>
      <c r="R2155" s="81"/>
      <c r="S2155" s="81"/>
      <c r="T2155" s="81" t="s">
        <v>3617</v>
      </c>
      <c r="U2155" s="83">
        <v>42919.163449074076</v>
      </c>
      <c r="V2155" s="85" t="s">
        <v>5436</v>
      </c>
      <c r="W2155" s="81"/>
      <c r="X2155" s="81"/>
      <c r="Y2155" s="84" t="s">
        <v>7436</v>
      </c>
      <c r="Z2155" s="81"/>
    </row>
    <row r="2156" spans="1:26" x14ac:dyDescent="0.25">
      <c r="A2156" s="66" t="s">
        <v>1441</v>
      </c>
      <c r="B2156" s="66" t="s">
        <v>1918</v>
      </c>
      <c r="C2156" s="67"/>
      <c r="D2156" s="68"/>
      <c r="E2156" s="69"/>
      <c r="F2156" s="70"/>
      <c r="G2156" s="67"/>
      <c r="H2156" s="71"/>
      <c r="I2156" s="72"/>
      <c r="J2156" s="72"/>
      <c r="K2156" s="36"/>
      <c r="L2156" s="79">
        <v>2156</v>
      </c>
      <c r="M2156" s="79"/>
      <c r="N2156" s="74"/>
      <c r="O2156" s="81" t="s">
        <v>2181</v>
      </c>
      <c r="P2156" s="83">
        <v>42919.164120370369</v>
      </c>
      <c r="Q2156" s="81" t="s">
        <v>3024</v>
      </c>
      <c r="R2156" s="81"/>
      <c r="S2156" s="81"/>
      <c r="T2156" s="81" t="s">
        <v>3475</v>
      </c>
      <c r="U2156" s="83">
        <v>42919.164120370369</v>
      </c>
      <c r="V2156" s="85" t="s">
        <v>5437</v>
      </c>
      <c r="W2156" s="81"/>
      <c r="X2156" s="81"/>
      <c r="Y2156" s="84" t="s">
        <v>7437</v>
      </c>
      <c r="Z2156" s="81"/>
    </row>
    <row r="2157" spans="1:26" x14ac:dyDescent="0.25">
      <c r="A2157" s="66" t="s">
        <v>1441</v>
      </c>
      <c r="B2157" s="66" t="s">
        <v>860</v>
      </c>
      <c r="C2157" s="67"/>
      <c r="D2157" s="68"/>
      <c r="E2157" s="69"/>
      <c r="F2157" s="70"/>
      <c r="G2157" s="67"/>
      <c r="H2157" s="71"/>
      <c r="I2157" s="72"/>
      <c r="J2157" s="72"/>
      <c r="K2157" s="36"/>
      <c r="L2157" s="79">
        <v>2157</v>
      </c>
      <c r="M2157" s="79"/>
      <c r="N2157" s="74"/>
      <c r="O2157" s="81" t="s">
        <v>2181</v>
      </c>
      <c r="P2157" s="83">
        <v>42919.164120370369</v>
      </c>
      <c r="Q2157" s="81" t="s">
        <v>3024</v>
      </c>
      <c r="R2157" s="81"/>
      <c r="S2157" s="81"/>
      <c r="T2157" s="81" t="s">
        <v>3475</v>
      </c>
      <c r="U2157" s="83">
        <v>42919.164120370369</v>
      </c>
      <c r="V2157" s="85" t="s">
        <v>5437</v>
      </c>
      <c r="W2157" s="81"/>
      <c r="X2157" s="81"/>
      <c r="Y2157" s="84" t="s">
        <v>7437</v>
      </c>
      <c r="Z2157" s="81"/>
    </row>
    <row r="2158" spans="1:26" x14ac:dyDescent="0.25">
      <c r="A2158" s="66" t="s">
        <v>1440</v>
      </c>
      <c r="B2158" s="66" t="s">
        <v>1441</v>
      </c>
      <c r="C2158" s="67"/>
      <c r="D2158" s="68"/>
      <c r="E2158" s="69"/>
      <c r="F2158" s="70"/>
      <c r="G2158" s="67"/>
      <c r="H2158" s="71"/>
      <c r="I2158" s="72"/>
      <c r="J2158" s="72"/>
      <c r="K2158" s="36"/>
      <c r="L2158" s="79">
        <v>2158</v>
      </c>
      <c r="M2158" s="79"/>
      <c r="N2158" s="74"/>
      <c r="O2158" s="81" t="s">
        <v>2181</v>
      </c>
      <c r="P2158" s="83">
        <v>42919.146851851852</v>
      </c>
      <c r="Q2158" s="81" t="s">
        <v>3022</v>
      </c>
      <c r="R2158" s="81"/>
      <c r="S2158" s="81"/>
      <c r="T2158" s="81" t="s">
        <v>3740</v>
      </c>
      <c r="U2158" s="83">
        <v>42919.146851851852</v>
      </c>
      <c r="V2158" s="85" t="s">
        <v>5438</v>
      </c>
      <c r="W2158" s="81"/>
      <c r="X2158" s="81"/>
      <c r="Y2158" s="84" t="s">
        <v>7438</v>
      </c>
      <c r="Z2158" s="81"/>
    </row>
    <row r="2159" spans="1:26" x14ac:dyDescent="0.25">
      <c r="A2159" s="66" t="s">
        <v>1440</v>
      </c>
      <c r="B2159" s="66" t="s">
        <v>2135</v>
      </c>
      <c r="C2159" s="67"/>
      <c r="D2159" s="68"/>
      <c r="E2159" s="69"/>
      <c r="F2159" s="70"/>
      <c r="G2159" s="67"/>
      <c r="H2159" s="71"/>
      <c r="I2159" s="72"/>
      <c r="J2159" s="72"/>
      <c r="K2159" s="36"/>
      <c r="L2159" s="79">
        <v>2159</v>
      </c>
      <c r="M2159" s="79"/>
      <c r="N2159" s="74"/>
      <c r="O2159" s="81" t="s">
        <v>2181</v>
      </c>
      <c r="P2159" s="83">
        <v>42919.147118055553</v>
      </c>
      <c r="Q2159" s="81" t="s">
        <v>3025</v>
      </c>
      <c r="R2159" s="81"/>
      <c r="S2159" s="81"/>
      <c r="T2159" s="81" t="s">
        <v>3741</v>
      </c>
      <c r="U2159" s="83">
        <v>42919.147118055553</v>
      </c>
      <c r="V2159" s="85" t="s">
        <v>5439</v>
      </c>
      <c r="W2159" s="81"/>
      <c r="X2159" s="81"/>
      <c r="Y2159" s="84" t="s">
        <v>7439</v>
      </c>
      <c r="Z2159" s="81"/>
    </row>
    <row r="2160" spans="1:26" x14ac:dyDescent="0.25">
      <c r="A2160" s="66" t="s">
        <v>1440</v>
      </c>
      <c r="B2160" s="66" t="s">
        <v>2136</v>
      </c>
      <c r="C2160" s="67"/>
      <c r="D2160" s="68"/>
      <c r="E2160" s="69"/>
      <c r="F2160" s="70"/>
      <c r="G2160" s="67"/>
      <c r="H2160" s="71"/>
      <c r="I2160" s="72"/>
      <c r="J2160" s="72"/>
      <c r="K2160" s="36"/>
      <c r="L2160" s="79">
        <v>2160</v>
      </c>
      <c r="M2160" s="79"/>
      <c r="N2160" s="74"/>
      <c r="O2160" s="81" t="s">
        <v>2181</v>
      </c>
      <c r="P2160" s="83">
        <v>42919.149421296293</v>
      </c>
      <c r="Q2160" s="81" t="s">
        <v>3026</v>
      </c>
      <c r="R2160" s="81"/>
      <c r="S2160" s="81"/>
      <c r="T2160" s="81" t="s">
        <v>3631</v>
      </c>
      <c r="U2160" s="83">
        <v>42919.149421296293</v>
      </c>
      <c r="V2160" s="85" t="s">
        <v>5440</v>
      </c>
      <c r="W2160" s="81"/>
      <c r="X2160" s="81"/>
      <c r="Y2160" s="84" t="s">
        <v>7440</v>
      </c>
      <c r="Z2160" s="81"/>
    </row>
    <row r="2161" spans="1:26" x14ac:dyDescent="0.25">
      <c r="A2161" s="66" t="s">
        <v>860</v>
      </c>
      <c r="B2161" s="66" t="s">
        <v>2137</v>
      </c>
      <c r="C2161" s="67"/>
      <c r="D2161" s="68"/>
      <c r="E2161" s="69"/>
      <c r="F2161" s="70"/>
      <c r="G2161" s="67"/>
      <c r="H2161" s="71"/>
      <c r="I2161" s="72"/>
      <c r="J2161" s="72"/>
      <c r="K2161" s="36"/>
      <c r="L2161" s="79">
        <v>2161</v>
      </c>
      <c r="M2161" s="79"/>
      <c r="N2161" s="74"/>
      <c r="O2161" s="81" t="s">
        <v>2181</v>
      </c>
      <c r="P2161" s="83">
        <v>42919.139930555553</v>
      </c>
      <c r="Q2161" s="81" t="s">
        <v>3027</v>
      </c>
      <c r="R2161" s="81"/>
      <c r="S2161" s="81"/>
      <c r="T2161" s="81" t="s">
        <v>3552</v>
      </c>
      <c r="U2161" s="83">
        <v>42919.139930555553</v>
      </c>
      <c r="V2161" s="85" t="s">
        <v>5441</v>
      </c>
      <c r="W2161" s="81"/>
      <c r="X2161" s="81"/>
      <c r="Y2161" s="84" t="s">
        <v>7441</v>
      </c>
      <c r="Z2161" s="81"/>
    </row>
    <row r="2162" spans="1:26" x14ac:dyDescent="0.25">
      <c r="A2162" s="66" t="s">
        <v>1440</v>
      </c>
      <c r="B2162" s="66" t="s">
        <v>2137</v>
      </c>
      <c r="C2162" s="67"/>
      <c r="D2162" s="68"/>
      <c r="E2162" s="69"/>
      <c r="F2162" s="70"/>
      <c r="G2162" s="67"/>
      <c r="H2162" s="71"/>
      <c r="I2162" s="72"/>
      <c r="J2162" s="72"/>
      <c r="K2162" s="36"/>
      <c r="L2162" s="79">
        <v>2162</v>
      </c>
      <c r="M2162" s="79"/>
      <c r="N2162" s="74"/>
      <c r="O2162" s="81" t="s">
        <v>2181</v>
      </c>
      <c r="P2162" s="83">
        <v>42919.161423611113</v>
      </c>
      <c r="Q2162" s="81" t="s">
        <v>3027</v>
      </c>
      <c r="R2162" s="81"/>
      <c r="S2162" s="81"/>
      <c r="T2162" s="81" t="s">
        <v>3552</v>
      </c>
      <c r="U2162" s="83">
        <v>42919.161423611113</v>
      </c>
      <c r="V2162" s="85" t="s">
        <v>5442</v>
      </c>
      <c r="W2162" s="81"/>
      <c r="X2162" s="81"/>
      <c r="Y2162" s="84" t="s">
        <v>7442</v>
      </c>
      <c r="Z2162" s="81"/>
    </row>
    <row r="2163" spans="1:26" x14ac:dyDescent="0.25">
      <c r="A2163" s="66" t="s">
        <v>860</v>
      </c>
      <c r="B2163" s="66" t="s">
        <v>2138</v>
      </c>
      <c r="C2163" s="67"/>
      <c r="D2163" s="68"/>
      <c r="E2163" s="69"/>
      <c r="F2163" s="70"/>
      <c r="G2163" s="67"/>
      <c r="H2163" s="71"/>
      <c r="I2163" s="72"/>
      <c r="J2163" s="72"/>
      <c r="K2163" s="36"/>
      <c r="L2163" s="79">
        <v>2163</v>
      </c>
      <c r="M2163" s="79"/>
      <c r="N2163" s="74"/>
      <c r="O2163" s="81" t="s">
        <v>2181</v>
      </c>
      <c r="P2163" s="83">
        <v>42919.141585648147</v>
      </c>
      <c r="Q2163" s="81" t="s">
        <v>3028</v>
      </c>
      <c r="R2163" s="81"/>
      <c r="S2163" s="81"/>
      <c r="T2163" s="81" t="s">
        <v>3475</v>
      </c>
      <c r="U2163" s="83">
        <v>42919.141585648147</v>
      </c>
      <c r="V2163" s="85" t="s">
        <v>5443</v>
      </c>
      <c r="W2163" s="81"/>
      <c r="X2163" s="81"/>
      <c r="Y2163" s="84" t="s">
        <v>7443</v>
      </c>
      <c r="Z2163" s="81"/>
    </row>
    <row r="2164" spans="1:26" x14ac:dyDescent="0.25">
      <c r="A2164" s="66" t="s">
        <v>1440</v>
      </c>
      <c r="B2164" s="66" t="s">
        <v>2138</v>
      </c>
      <c r="C2164" s="67"/>
      <c r="D2164" s="68"/>
      <c r="E2164" s="69"/>
      <c r="F2164" s="70"/>
      <c r="G2164" s="67"/>
      <c r="H2164" s="71"/>
      <c r="I2164" s="72"/>
      <c r="J2164" s="72"/>
      <c r="K2164" s="36"/>
      <c r="L2164" s="79">
        <v>2164</v>
      </c>
      <c r="M2164" s="79"/>
      <c r="N2164" s="74"/>
      <c r="O2164" s="81" t="s">
        <v>2181</v>
      </c>
      <c r="P2164" s="83">
        <v>42919.163761574076</v>
      </c>
      <c r="Q2164" s="81" t="s">
        <v>3028</v>
      </c>
      <c r="R2164" s="81"/>
      <c r="S2164" s="81"/>
      <c r="T2164" s="81" t="s">
        <v>3475</v>
      </c>
      <c r="U2164" s="83">
        <v>42919.163761574076</v>
      </c>
      <c r="V2164" s="85" t="s">
        <v>5444</v>
      </c>
      <c r="W2164" s="81"/>
      <c r="X2164" s="81"/>
      <c r="Y2164" s="84" t="s">
        <v>7444</v>
      </c>
      <c r="Z2164" s="81"/>
    </row>
    <row r="2165" spans="1:26" x14ac:dyDescent="0.25">
      <c r="A2165" s="66" t="s">
        <v>1440</v>
      </c>
      <c r="B2165" s="66" t="s">
        <v>1739</v>
      </c>
      <c r="C2165" s="67"/>
      <c r="D2165" s="68"/>
      <c r="E2165" s="69"/>
      <c r="F2165" s="70"/>
      <c r="G2165" s="67"/>
      <c r="H2165" s="71"/>
      <c r="I2165" s="72"/>
      <c r="J2165" s="72"/>
      <c r="K2165" s="36"/>
      <c r="L2165" s="79">
        <v>2165</v>
      </c>
      <c r="M2165" s="79"/>
      <c r="N2165" s="74"/>
      <c r="O2165" s="81" t="s">
        <v>2181</v>
      </c>
      <c r="P2165" s="83">
        <v>42919.139537037037</v>
      </c>
      <c r="Q2165" s="81" t="s">
        <v>3029</v>
      </c>
      <c r="R2165" s="81"/>
      <c r="S2165" s="81"/>
      <c r="T2165" s="81" t="s">
        <v>3742</v>
      </c>
      <c r="U2165" s="83">
        <v>42919.139537037037</v>
      </c>
      <c r="V2165" s="85" t="s">
        <v>5445</v>
      </c>
      <c r="W2165" s="81"/>
      <c r="X2165" s="81"/>
      <c r="Y2165" s="84" t="s">
        <v>7445</v>
      </c>
      <c r="Z2165" s="81"/>
    </row>
    <row r="2166" spans="1:26" x14ac:dyDescent="0.25">
      <c r="A2166" s="66" t="s">
        <v>1440</v>
      </c>
      <c r="B2166" s="66" t="s">
        <v>2139</v>
      </c>
      <c r="C2166" s="67"/>
      <c r="D2166" s="68"/>
      <c r="E2166" s="69"/>
      <c r="F2166" s="70"/>
      <c r="G2166" s="67"/>
      <c r="H2166" s="71"/>
      <c r="I2166" s="72"/>
      <c r="J2166" s="72"/>
      <c r="K2166" s="36"/>
      <c r="L2166" s="79">
        <v>2166</v>
      </c>
      <c r="M2166" s="79"/>
      <c r="N2166" s="74"/>
      <c r="O2166" s="81" t="s">
        <v>2181</v>
      </c>
      <c r="P2166" s="83">
        <v>42919.139537037037</v>
      </c>
      <c r="Q2166" s="81" t="s">
        <v>3029</v>
      </c>
      <c r="R2166" s="81"/>
      <c r="S2166" s="81"/>
      <c r="T2166" s="81" t="s">
        <v>3742</v>
      </c>
      <c r="U2166" s="83">
        <v>42919.139537037037</v>
      </c>
      <c r="V2166" s="85" t="s">
        <v>5445</v>
      </c>
      <c r="W2166" s="81"/>
      <c r="X2166" s="81"/>
      <c r="Y2166" s="84" t="s">
        <v>7445</v>
      </c>
      <c r="Z2166" s="81"/>
    </row>
    <row r="2167" spans="1:26" x14ac:dyDescent="0.25">
      <c r="A2167" s="66" t="s">
        <v>1440</v>
      </c>
      <c r="B2167" s="66" t="s">
        <v>2140</v>
      </c>
      <c r="C2167" s="67"/>
      <c r="D2167" s="68"/>
      <c r="E2167" s="69"/>
      <c r="F2167" s="70"/>
      <c r="G2167" s="67"/>
      <c r="H2167" s="71"/>
      <c r="I2167" s="72"/>
      <c r="J2167" s="72"/>
      <c r="K2167" s="36"/>
      <c r="L2167" s="79">
        <v>2167</v>
      </c>
      <c r="M2167" s="79"/>
      <c r="N2167" s="74"/>
      <c r="O2167" s="81" t="s">
        <v>2181</v>
      </c>
      <c r="P2167" s="83">
        <v>42919.139537037037</v>
      </c>
      <c r="Q2167" s="81" t="s">
        <v>3029</v>
      </c>
      <c r="R2167" s="81"/>
      <c r="S2167" s="81"/>
      <c r="T2167" s="81" t="s">
        <v>3742</v>
      </c>
      <c r="U2167" s="83">
        <v>42919.139537037037</v>
      </c>
      <c r="V2167" s="85" t="s">
        <v>5445</v>
      </c>
      <c r="W2167" s="81"/>
      <c r="X2167" s="81"/>
      <c r="Y2167" s="84" t="s">
        <v>7445</v>
      </c>
      <c r="Z2167" s="81"/>
    </row>
    <row r="2168" spans="1:26" x14ac:dyDescent="0.25">
      <c r="A2168" s="66" t="s">
        <v>1440</v>
      </c>
      <c r="B2168" s="66" t="s">
        <v>1740</v>
      </c>
      <c r="C2168" s="67"/>
      <c r="D2168" s="68"/>
      <c r="E2168" s="69"/>
      <c r="F2168" s="70"/>
      <c r="G2168" s="67"/>
      <c r="H2168" s="71"/>
      <c r="I2168" s="72"/>
      <c r="J2168" s="72"/>
      <c r="K2168" s="36"/>
      <c r="L2168" s="79">
        <v>2168</v>
      </c>
      <c r="M2168" s="79"/>
      <c r="N2168" s="74"/>
      <c r="O2168" s="81" t="s">
        <v>2181</v>
      </c>
      <c r="P2168" s="83">
        <v>42919.143576388888</v>
      </c>
      <c r="Q2168" s="81" t="s">
        <v>3020</v>
      </c>
      <c r="R2168" s="81"/>
      <c r="S2168" s="81"/>
      <c r="T2168" s="81" t="s">
        <v>3475</v>
      </c>
      <c r="U2168" s="83">
        <v>42919.143576388888</v>
      </c>
      <c r="V2168" s="85" t="s">
        <v>5432</v>
      </c>
      <c r="W2168" s="81"/>
      <c r="X2168" s="81"/>
      <c r="Y2168" s="84" t="s">
        <v>7432</v>
      </c>
      <c r="Z2168" s="81"/>
    </row>
    <row r="2169" spans="1:26" x14ac:dyDescent="0.25">
      <c r="A2169" s="66" t="s">
        <v>1440</v>
      </c>
      <c r="B2169" s="66" t="s">
        <v>1739</v>
      </c>
      <c r="C2169" s="67"/>
      <c r="D2169" s="68"/>
      <c r="E2169" s="69"/>
      <c r="F2169" s="70"/>
      <c r="G2169" s="67"/>
      <c r="H2169" s="71"/>
      <c r="I2169" s="72"/>
      <c r="J2169" s="72"/>
      <c r="K2169" s="36"/>
      <c r="L2169" s="79">
        <v>2169</v>
      </c>
      <c r="M2169" s="79"/>
      <c r="N2169" s="74"/>
      <c r="O2169" s="81" t="s">
        <v>2181</v>
      </c>
      <c r="P2169" s="83">
        <v>42919.143576388888</v>
      </c>
      <c r="Q2169" s="81" t="s">
        <v>3020</v>
      </c>
      <c r="R2169" s="81"/>
      <c r="S2169" s="81"/>
      <c r="T2169" s="81" t="s">
        <v>3475</v>
      </c>
      <c r="U2169" s="83">
        <v>42919.143576388888</v>
      </c>
      <c r="V2169" s="85" t="s">
        <v>5432</v>
      </c>
      <c r="W2169" s="81"/>
      <c r="X2169" s="81"/>
      <c r="Y2169" s="84" t="s">
        <v>7432</v>
      </c>
      <c r="Z2169" s="81"/>
    </row>
    <row r="2170" spans="1:26" x14ac:dyDescent="0.25">
      <c r="A2170" s="66" t="s">
        <v>1440</v>
      </c>
      <c r="B2170" s="66" t="s">
        <v>860</v>
      </c>
      <c r="C2170" s="67"/>
      <c r="D2170" s="68"/>
      <c r="E2170" s="69"/>
      <c r="F2170" s="70"/>
      <c r="G2170" s="67"/>
      <c r="H2170" s="71"/>
      <c r="I2170" s="72"/>
      <c r="J2170" s="72"/>
      <c r="K2170" s="36"/>
      <c r="L2170" s="79">
        <v>2170</v>
      </c>
      <c r="M2170" s="79"/>
      <c r="N2170" s="74"/>
      <c r="O2170" s="81" t="s">
        <v>2181</v>
      </c>
      <c r="P2170" s="83">
        <v>42919.155451388891</v>
      </c>
      <c r="Q2170" s="81" t="s">
        <v>3023</v>
      </c>
      <c r="R2170" s="81"/>
      <c r="S2170" s="81"/>
      <c r="T2170" s="81" t="s">
        <v>3739</v>
      </c>
      <c r="U2170" s="83">
        <v>42919.155451388891</v>
      </c>
      <c r="V2170" s="85" t="s">
        <v>5446</v>
      </c>
      <c r="W2170" s="81"/>
      <c r="X2170" s="81"/>
      <c r="Y2170" s="84" t="s">
        <v>7446</v>
      </c>
      <c r="Z2170" s="81"/>
    </row>
    <row r="2171" spans="1:26" x14ac:dyDescent="0.25">
      <c r="A2171" s="66" t="s">
        <v>1440</v>
      </c>
      <c r="B2171" s="66" t="s">
        <v>1918</v>
      </c>
      <c r="C2171" s="67"/>
      <c r="D2171" s="68"/>
      <c r="E2171" s="69"/>
      <c r="F2171" s="70"/>
      <c r="G2171" s="67"/>
      <c r="H2171" s="71"/>
      <c r="I2171" s="72"/>
      <c r="J2171" s="72"/>
      <c r="K2171" s="36"/>
      <c r="L2171" s="79">
        <v>2171</v>
      </c>
      <c r="M2171" s="79"/>
      <c r="N2171" s="74"/>
      <c r="O2171" s="81" t="s">
        <v>2181</v>
      </c>
      <c r="P2171" s="83">
        <v>42919.158958333333</v>
      </c>
      <c r="Q2171" s="81" t="s">
        <v>3024</v>
      </c>
      <c r="R2171" s="81"/>
      <c r="S2171" s="81"/>
      <c r="T2171" s="81" t="s">
        <v>3475</v>
      </c>
      <c r="U2171" s="83">
        <v>42919.158958333333</v>
      </c>
      <c r="V2171" s="85" t="s">
        <v>5447</v>
      </c>
      <c r="W2171" s="81"/>
      <c r="X2171" s="81"/>
      <c r="Y2171" s="84" t="s">
        <v>7447</v>
      </c>
      <c r="Z2171" s="81"/>
    </row>
    <row r="2172" spans="1:26" x14ac:dyDescent="0.25">
      <c r="A2172" s="66" t="s">
        <v>1440</v>
      </c>
      <c r="B2172" s="66" t="s">
        <v>860</v>
      </c>
      <c r="C2172" s="67"/>
      <c r="D2172" s="68"/>
      <c r="E2172" s="69"/>
      <c r="F2172" s="70"/>
      <c r="G2172" s="67"/>
      <c r="H2172" s="71"/>
      <c r="I2172" s="72"/>
      <c r="J2172" s="72"/>
      <c r="K2172" s="36"/>
      <c r="L2172" s="79">
        <v>2172</v>
      </c>
      <c r="M2172" s="79"/>
      <c r="N2172" s="74"/>
      <c r="O2172" s="81" t="s">
        <v>2181</v>
      </c>
      <c r="P2172" s="83">
        <v>42919.158958333333</v>
      </c>
      <c r="Q2172" s="81" t="s">
        <v>3024</v>
      </c>
      <c r="R2172" s="81"/>
      <c r="S2172" s="81"/>
      <c r="T2172" s="81" t="s">
        <v>3475</v>
      </c>
      <c r="U2172" s="83">
        <v>42919.158958333333</v>
      </c>
      <c r="V2172" s="85" t="s">
        <v>5447</v>
      </c>
      <c r="W2172" s="81"/>
      <c r="X2172" s="81"/>
      <c r="Y2172" s="84" t="s">
        <v>7447</v>
      </c>
      <c r="Z2172" s="81"/>
    </row>
    <row r="2173" spans="1:26" x14ac:dyDescent="0.25">
      <c r="A2173" s="66" t="s">
        <v>1440</v>
      </c>
      <c r="B2173" s="66" t="s">
        <v>2141</v>
      </c>
      <c r="C2173" s="67"/>
      <c r="D2173" s="68"/>
      <c r="E2173" s="69"/>
      <c r="F2173" s="70"/>
      <c r="G2173" s="67"/>
      <c r="H2173" s="71"/>
      <c r="I2173" s="72"/>
      <c r="J2173" s="72"/>
      <c r="K2173" s="36"/>
      <c r="L2173" s="79">
        <v>2173</v>
      </c>
      <c r="M2173" s="79"/>
      <c r="N2173" s="74"/>
      <c r="O2173" s="81" t="s">
        <v>2181</v>
      </c>
      <c r="P2173" s="83">
        <v>42919.162037037036</v>
      </c>
      <c r="Q2173" s="81" t="s">
        <v>3030</v>
      </c>
      <c r="R2173" s="81"/>
      <c r="S2173" s="81"/>
      <c r="T2173" s="81" t="s">
        <v>3475</v>
      </c>
      <c r="U2173" s="83">
        <v>42919.162037037036</v>
      </c>
      <c r="V2173" s="85" t="s">
        <v>5448</v>
      </c>
      <c r="W2173" s="81"/>
      <c r="X2173" s="81"/>
      <c r="Y2173" s="84" t="s">
        <v>7448</v>
      </c>
      <c r="Z2173" s="81"/>
    </row>
    <row r="2174" spans="1:26" x14ac:dyDescent="0.25">
      <c r="A2174" s="66" t="s">
        <v>1440</v>
      </c>
      <c r="B2174" s="66" t="s">
        <v>1824</v>
      </c>
      <c r="C2174" s="67"/>
      <c r="D2174" s="68"/>
      <c r="E2174" s="69"/>
      <c r="F2174" s="70"/>
      <c r="G2174" s="67"/>
      <c r="H2174" s="71"/>
      <c r="I2174" s="72"/>
      <c r="J2174" s="72"/>
      <c r="K2174" s="36"/>
      <c r="L2174" s="79">
        <v>2174</v>
      </c>
      <c r="M2174" s="79"/>
      <c r="N2174" s="74"/>
      <c r="O2174" s="81" t="s">
        <v>2181</v>
      </c>
      <c r="P2174" s="83">
        <v>42919.171180555553</v>
      </c>
      <c r="Q2174" s="81" t="s">
        <v>2624</v>
      </c>
      <c r="R2174" s="81"/>
      <c r="S2174" s="81"/>
      <c r="T2174" s="81" t="s">
        <v>3617</v>
      </c>
      <c r="U2174" s="83">
        <v>42919.171180555553</v>
      </c>
      <c r="V2174" s="85" t="s">
        <v>5449</v>
      </c>
      <c r="W2174" s="81"/>
      <c r="X2174" s="81"/>
      <c r="Y2174" s="84" t="s">
        <v>7449</v>
      </c>
      <c r="Z2174" s="81"/>
    </row>
    <row r="2175" spans="1:26" x14ac:dyDescent="0.25">
      <c r="A2175" s="66" t="s">
        <v>1442</v>
      </c>
      <c r="B2175" s="66" t="s">
        <v>1661</v>
      </c>
      <c r="C2175" s="67"/>
      <c r="D2175" s="68"/>
      <c r="E2175" s="69"/>
      <c r="F2175" s="70"/>
      <c r="G2175" s="67"/>
      <c r="H2175" s="71"/>
      <c r="I2175" s="72"/>
      <c r="J2175" s="72"/>
      <c r="K2175" s="36"/>
      <c r="L2175" s="79">
        <v>2175</v>
      </c>
      <c r="M2175" s="79"/>
      <c r="N2175" s="74"/>
      <c r="O2175" s="81" t="s">
        <v>2181</v>
      </c>
      <c r="P2175" s="83">
        <v>42919.165208333332</v>
      </c>
      <c r="Q2175" s="81" t="s">
        <v>2454</v>
      </c>
      <c r="R2175" s="81"/>
      <c r="S2175" s="81"/>
      <c r="T2175" s="81" t="s">
        <v>3561</v>
      </c>
      <c r="U2175" s="83">
        <v>42919.165208333332</v>
      </c>
      <c r="V2175" s="85" t="s">
        <v>5450</v>
      </c>
      <c r="W2175" s="81"/>
      <c r="X2175" s="81"/>
      <c r="Y2175" s="84" t="s">
        <v>7450</v>
      </c>
      <c r="Z2175" s="81"/>
    </row>
    <row r="2176" spans="1:26" x14ac:dyDescent="0.25">
      <c r="A2176" s="66" t="s">
        <v>1442</v>
      </c>
      <c r="B2176" s="66" t="s">
        <v>1442</v>
      </c>
      <c r="C2176" s="67"/>
      <c r="D2176" s="68"/>
      <c r="E2176" s="69"/>
      <c r="F2176" s="70"/>
      <c r="G2176" s="67"/>
      <c r="H2176" s="71"/>
      <c r="I2176" s="72"/>
      <c r="J2176" s="72"/>
      <c r="K2176" s="36"/>
      <c r="L2176" s="79">
        <v>2176</v>
      </c>
      <c r="M2176" s="79"/>
      <c r="N2176" s="74"/>
      <c r="O2176" s="81" t="s">
        <v>179</v>
      </c>
      <c r="P2176" s="83">
        <v>42919.169525462959</v>
      </c>
      <c r="Q2176" s="81" t="s">
        <v>3031</v>
      </c>
      <c r="R2176" s="81"/>
      <c r="S2176" s="81"/>
      <c r="T2176" s="81" t="s">
        <v>3561</v>
      </c>
      <c r="U2176" s="83">
        <v>42919.169525462959</v>
      </c>
      <c r="V2176" s="85" t="s">
        <v>5451</v>
      </c>
      <c r="W2176" s="81"/>
      <c r="X2176" s="81"/>
      <c r="Y2176" s="84" t="s">
        <v>7451</v>
      </c>
      <c r="Z2176" s="81"/>
    </row>
    <row r="2177" spans="1:26" x14ac:dyDescent="0.25">
      <c r="A2177" s="66" t="s">
        <v>1443</v>
      </c>
      <c r="B2177" s="66" t="s">
        <v>1442</v>
      </c>
      <c r="C2177" s="67"/>
      <c r="D2177" s="68"/>
      <c r="E2177" s="69"/>
      <c r="F2177" s="70"/>
      <c r="G2177" s="67"/>
      <c r="H2177" s="71"/>
      <c r="I2177" s="72"/>
      <c r="J2177" s="72"/>
      <c r="K2177" s="36"/>
      <c r="L2177" s="79">
        <v>2177</v>
      </c>
      <c r="M2177" s="79"/>
      <c r="N2177" s="74"/>
      <c r="O2177" s="81" t="s">
        <v>2181</v>
      </c>
      <c r="P2177" s="83">
        <v>42919.170740740738</v>
      </c>
      <c r="Q2177" s="81" t="s">
        <v>3032</v>
      </c>
      <c r="R2177" s="81"/>
      <c r="S2177" s="81"/>
      <c r="T2177" s="81" t="s">
        <v>3561</v>
      </c>
      <c r="U2177" s="83">
        <v>42919.170740740738</v>
      </c>
      <c r="V2177" s="85" t="s">
        <v>5452</v>
      </c>
      <c r="W2177" s="81"/>
      <c r="X2177" s="81"/>
      <c r="Y2177" s="84" t="s">
        <v>7452</v>
      </c>
      <c r="Z2177" s="81"/>
    </row>
    <row r="2178" spans="1:26" x14ac:dyDescent="0.25">
      <c r="A2178" s="66" t="s">
        <v>1444</v>
      </c>
      <c r="B2178" s="66" t="s">
        <v>1444</v>
      </c>
      <c r="C2178" s="67"/>
      <c r="D2178" s="68"/>
      <c r="E2178" s="69"/>
      <c r="F2178" s="70"/>
      <c r="G2178" s="67"/>
      <c r="H2178" s="71"/>
      <c r="I2178" s="72"/>
      <c r="J2178" s="72"/>
      <c r="K2178" s="36"/>
      <c r="L2178" s="79">
        <v>2178</v>
      </c>
      <c r="M2178" s="79"/>
      <c r="N2178" s="74"/>
      <c r="O2178" s="81" t="s">
        <v>179</v>
      </c>
      <c r="P2178" s="83">
        <v>42919.169363425928</v>
      </c>
      <c r="Q2178" s="81" t="s">
        <v>3033</v>
      </c>
      <c r="R2178" s="85" t="s">
        <v>3368</v>
      </c>
      <c r="S2178" s="81" t="s">
        <v>3425</v>
      </c>
      <c r="T2178" s="81" t="s">
        <v>3743</v>
      </c>
      <c r="U2178" s="83">
        <v>42919.169363425928</v>
      </c>
      <c r="V2178" s="85" t="s">
        <v>5453</v>
      </c>
      <c r="W2178" s="81"/>
      <c r="X2178" s="81"/>
      <c r="Y2178" s="84" t="s">
        <v>7453</v>
      </c>
      <c r="Z2178" s="81"/>
    </row>
    <row r="2179" spans="1:26" x14ac:dyDescent="0.25">
      <c r="A2179" s="66" t="s">
        <v>1443</v>
      </c>
      <c r="B2179" s="66" t="s">
        <v>1444</v>
      </c>
      <c r="C2179" s="67"/>
      <c r="D2179" s="68"/>
      <c r="E2179" s="69"/>
      <c r="F2179" s="70"/>
      <c r="G2179" s="67"/>
      <c r="H2179" s="71"/>
      <c r="I2179" s="72"/>
      <c r="J2179" s="72"/>
      <c r="K2179" s="36"/>
      <c r="L2179" s="79">
        <v>2179</v>
      </c>
      <c r="M2179" s="79"/>
      <c r="N2179" s="74"/>
      <c r="O2179" s="81" t="s">
        <v>2181</v>
      </c>
      <c r="P2179" s="83">
        <v>42919.171203703707</v>
      </c>
      <c r="Q2179" s="81" t="s">
        <v>3034</v>
      </c>
      <c r="R2179" s="85" t="s">
        <v>3368</v>
      </c>
      <c r="S2179" s="81" t="s">
        <v>3425</v>
      </c>
      <c r="T2179" s="81" t="s">
        <v>3743</v>
      </c>
      <c r="U2179" s="83">
        <v>42919.171203703707</v>
      </c>
      <c r="V2179" s="85" t="s">
        <v>5454</v>
      </c>
      <c r="W2179" s="81"/>
      <c r="X2179" s="81"/>
      <c r="Y2179" s="84" t="s">
        <v>7454</v>
      </c>
      <c r="Z2179" s="81"/>
    </row>
    <row r="2180" spans="1:26" x14ac:dyDescent="0.25">
      <c r="A2180" s="66" t="s">
        <v>1445</v>
      </c>
      <c r="B2180" s="66" t="s">
        <v>1445</v>
      </c>
      <c r="C2180" s="67"/>
      <c r="D2180" s="68"/>
      <c r="E2180" s="69"/>
      <c r="F2180" s="70"/>
      <c r="G2180" s="67"/>
      <c r="H2180" s="71"/>
      <c r="I2180" s="72"/>
      <c r="J2180" s="72"/>
      <c r="K2180" s="36"/>
      <c r="L2180" s="79">
        <v>2180</v>
      </c>
      <c r="M2180" s="79"/>
      <c r="N2180" s="74"/>
      <c r="O2180" s="81" t="s">
        <v>179</v>
      </c>
      <c r="P2180" s="83">
        <v>42919.171215277776</v>
      </c>
      <c r="Q2180" s="81" t="s">
        <v>3035</v>
      </c>
      <c r="R2180" s="81"/>
      <c r="S2180" s="81"/>
      <c r="T2180" s="81" t="s">
        <v>3571</v>
      </c>
      <c r="U2180" s="83">
        <v>42919.171215277776</v>
      </c>
      <c r="V2180" s="85" t="s">
        <v>5455</v>
      </c>
      <c r="W2180" s="81"/>
      <c r="X2180" s="81"/>
      <c r="Y2180" s="84" t="s">
        <v>7455</v>
      </c>
      <c r="Z2180" s="81"/>
    </row>
    <row r="2181" spans="1:26" x14ac:dyDescent="0.25">
      <c r="A2181" s="66" t="s">
        <v>1446</v>
      </c>
      <c r="B2181" s="66" t="s">
        <v>2067</v>
      </c>
      <c r="C2181" s="67"/>
      <c r="D2181" s="68"/>
      <c r="E2181" s="69"/>
      <c r="F2181" s="70"/>
      <c r="G2181" s="67"/>
      <c r="H2181" s="71"/>
      <c r="I2181" s="72"/>
      <c r="J2181" s="72"/>
      <c r="K2181" s="36"/>
      <c r="L2181" s="79">
        <v>2181</v>
      </c>
      <c r="M2181" s="79"/>
      <c r="N2181" s="74"/>
      <c r="O2181" s="81" t="s">
        <v>2181</v>
      </c>
      <c r="P2181" s="83">
        <v>42919.171215277776</v>
      </c>
      <c r="Q2181" s="81" t="s">
        <v>2855</v>
      </c>
      <c r="R2181" s="81"/>
      <c r="S2181" s="81"/>
      <c r="T2181" s="81" t="s">
        <v>3475</v>
      </c>
      <c r="U2181" s="83">
        <v>42919.171215277776</v>
      </c>
      <c r="V2181" s="85" t="s">
        <v>5456</v>
      </c>
      <c r="W2181" s="81"/>
      <c r="X2181" s="81"/>
      <c r="Y2181" s="84" t="s">
        <v>7456</v>
      </c>
      <c r="Z2181" s="81"/>
    </row>
    <row r="2182" spans="1:26" x14ac:dyDescent="0.25">
      <c r="A2182" s="66" t="s">
        <v>1447</v>
      </c>
      <c r="B2182" s="66" t="s">
        <v>1583</v>
      </c>
      <c r="C2182" s="67"/>
      <c r="D2182" s="68"/>
      <c r="E2182" s="69"/>
      <c r="F2182" s="70"/>
      <c r="G2182" s="67"/>
      <c r="H2182" s="71"/>
      <c r="I2182" s="72"/>
      <c r="J2182" s="72"/>
      <c r="K2182" s="36"/>
      <c r="L2182" s="79">
        <v>2182</v>
      </c>
      <c r="M2182" s="79"/>
      <c r="N2182" s="74"/>
      <c r="O2182" s="81" t="s">
        <v>2181</v>
      </c>
      <c r="P2182" s="83">
        <v>42919.171249999999</v>
      </c>
      <c r="Q2182" s="81" t="s">
        <v>3036</v>
      </c>
      <c r="R2182" s="85" t="s">
        <v>3369</v>
      </c>
      <c r="S2182" s="81" t="s">
        <v>3413</v>
      </c>
      <c r="T2182" s="81" t="s">
        <v>3561</v>
      </c>
      <c r="U2182" s="83">
        <v>42919.171249999999</v>
      </c>
      <c r="V2182" s="85" t="s">
        <v>5457</v>
      </c>
      <c r="W2182" s="81"/>
      <c r="X2182" s="81"/>
      <c r="Y2182" s="84" t="s">
        <v>7457</v>
      </c>
      <c r="Z2182" s="81"/>
    </row>
    <row r="2183" spans="1:26" x14ac:dyDescent="0.25">
      <c r="A2183" s="66" t="s">
        <v>1448</v>
      </c>
      <c r="B2183" s="66" t="s">
        <v>1663</v>
      </c>
      <c r="C2183" s="67"/>
      <c r="D2183" s="68"/>
      <c r="E2183" s="69"/>
      <c r="F2183" s="70"/>
      <c r="G2183" s="67"/>
      <c r="H2183" s="71"/>
      <c r="I2183" s="72"/>
      <c r="J2183" s="72"/>
      <c r="K2183" s="36"/>
      <c r="L2183" s="79">
        <v>2183</v>
      </c>
      <c r="M2183" s="79"/>
      <c r="N2183" s="74"/>
      <c r="O2183" s="81" t="s">
        <v>2181</v>
      </c>
      <c r="P2183" s="83">
        <v>42919.171249999999</v>
      </c>
      <c r="Q2183" s="81" t="s">
        <v>2967</v>
      </c>
      <c r="R2183" s="81"/>
      <c r="S2183" s="81"/>
      <c r="T2183" s="81" t="s">
        <v>3731</v>
      </c>
      <c r="U2183" s="83">
        <v>42919.171249999999</v>
      </c>
      <c r="V2183" s="85" t="s">
        <v>5458</v>
      </c>
      <c r="W2183" s="81"/>
      <c r="X2183" s="81"/>
      <c r="Y2183" s="84" t="s">
        <v>7458</v>
      </c>
      <c r="Z2183" s="81"/>
    </row>
    <row r="2184" spans="1:26" x14ac:dyDescent="0.25">
      <c r="A2184" s="66" t="s">
        <v>1449</v>
      </c>
      <c r="B2184" s="66" t="s">
        <v>1672</v>
      </c>
      <c r="C2184" s="67"/>
      <c r="D2184" s="68"/>
      <c r="E2184" s="69"/>
      <c r="F2184" s="70"/>
      <c r="G2184" s="67"/>
      <c r="H2184" s="71"/>
      <c r="I2184" s="72"/>
      <c r="J2184" s="72"/>
      <c r="K2184" s="36"/>
      <c r="L2184" s="79">
        <v>2184</v>
      </c>
      <c r="M2184" s="79"/>
      <c r="N2184" s="74"/>
      <c r="O2184" s="81" t="s">
        <v>2181</v>
      </c>
      <c r="P2184" s="83">
        <v>42919.171273148146</v>
      </c>
      <c r="Q2184" s="81" t="s">
        <v>2194</v>
      </c>
      <c r="R2184" s="81"/>
      <c r="S2184" s="81"/>
      <c r="T2184" s="81" t="s">
        <v>3482</v>
      </c>
      <c r="U2184" s="83">
        <v>42919.171273148146</v>
      </c>
      <c r="V2184" s="85" t="s">
        <v>5459</v>
      </c>
      <c r="W2184" s="81"/>
      <c r="X2184" s="81"/>
      <c r="Y2184" s="84" t="s">
        <v>7459</v>
      </c>
      <c r="Z2184" s="81"/>
    </row>
    <row r="2185" spans="1:26" x14ac:dyDescent="0.25">
      <c r="A2185" s="66" t="s">
        <v>1450</v>
      </c>
      <c r="B2185" s="66" t="s">
        <v>1672</v>
      </c>
      <c r="C2185" s="67"/>
      <c r="D2185" s="68"/>
      <c r="E2185" s="69"/>
      <c r="F2185" s="70"/>
      <c r="G2185" s="67"/>
      <c r="H2185" s="71"/>
      <c r="I2185" s="72"/>
      <c r="J2185" s="72"/>
      <c r="K2185" s="36"/>
      <c r="L2185" s="79">
        <v>2185</v>
      </c>
      <c r="M2185" s="79"/>
      <c r="N2185" s="74"/>
      <c r="O2185" s="81" t="s">
        <v>2181</v>
      </c>
      <c r="P2185" s="83">
        <v>42919.171307870369</v>
      </c>
      <c r="Q2185" s="81" t="s">
        <v>2194</v>
      </c>
      <c r="R2185" s="81"/>
      <c r="S2185" s="81"/>
      <c r="T2185" s="81" t="s">
        <v>3482</v>
      </c>
      <c r="U2185" s="83">
        <v>42919.171307870369</v>
      </c>
      <c r="V2185" s="85" t="s">
        <v>5460</v>
      </c>
      <c r="W2185" s="81"/>
      <c r="X2185" s="81"/>
      <c r="Y2185" s="84" t="s">
        <v>7460</v>
      </c>
      <c r="Z2185" s="81"/>
    </row>
    <row r="2186" spans="1:26" x14ac:dyDescent="0.25">
      <c r="A2186" s="66" t="s">
        <v>1451</v>
      </c>
      <c r="B2186" s="66" t="s">
        <v>1723</v>
      </c>
      <c r="C2186" s="67"/>
      <c r="D2186" s="68"/>
      <c r="E2186" s="69"/>
      <c r="F2186" s="70"/>
      <c r="G2186" s="67"/>
      <c r="H2186" s="71"/>
      <c r="I2186" s="72"/>
      <c r="J2186" s="72"/>
      <c r="K2186" s="36"/>
      <c r="L2186" s="79">
        <v>2186</v>
      </c>
      <c r="M2186" s="79"/>
      <c r="N2186" s="74"/>
      <c r="O2186" s="81" t="s">
        <v>2181</v>
      </c>
      <c r="P2186" s="83">
        <v>42919.171365740738</v>
      </c>
      <c r="Q2186" s="81" t="s">
        <v>2338</v>
      </c>
      <c r="R2186" s="81"/>
      <c r="S2186" s="81"/>
      <c r="T2186" s="81" t="s">
        <v>3475</v>
      </c>
      <c r="U2186" s="83">
        <v>42919.171365740738</v>
      </c>
      <c r="V2186" s="85" t="s">
        <v>5461</v>
      </c>
      <c r="W2186" s="81"/>
      <c r="X2186" s="81"/>
      <c r="Y2186" s="84" t="s">
        <v>7461</v>
      </c>
      <c r="Z2186" s="81"/>
    </row>
    <row r="2187" spans="1:26" x14ac:dyDescent="0.25">
      <c r="A2187" s="66" t="s">
        <v>1452</v>
      </c>
      <c r="B2187" s="66" t="s">
        <v>1504</v>
      </c>
      <c r="C2187" s="67"/>
      <c r="D2187" s="68"/>
      <c r="E2187" s="69"/>
      <c r="F2187" s="70"/>
      <c r="G2187" s="67"/>
      <c r="H2187" s="71"/>
      <c r="I2187" s="72"/>
      <c r="J2187" s="72"/>
      <c r="K2187" s="36"/>
      <c r="L2187" s="79">
        <v>2187</v>
      </c>
      <c r="M2187" s="79"/>
      <c r="N2187" s="74"/>
      <c r="O2187" s="81" t="s">
        <v>2181</v>
      </c>
      <c r="P2187" s="83">
        <v>42919.171388888892</v>
      </c>
      <c r="Q2187" s="81" t="s">
        <v>2853</v>
      </c>
      <c r="R2187" s="81"/>
      <c r="S2187" s="81"/>
      <c r="T2187" s="81" t="s">
        <v>3475</v>
      </c>
      <c r="U2187" s="83">
        <v>42919.171388888892</v>
      </c>
      <c r="V2187" s="85" t="s">
        <v>5462</v>
      </c>
      <c r="W2187" s="81"/>
      <c r="X2187" s="81"/>
      <c r="Y2187" s="84" t="s">
        <v>7462</v>
      </c>
      <c r="Z2187" s="81"/>
    </row>
    <row r="2188" spans="1:26" x14ac:dyDescent="0.25">
      <c r="A2188" s="66" t="s">
        <v>1453</v>
      </c>
      <c r="B2188" s="66" t="s">
        <v>1672</v>
      </c>
      <c r="C2188" s="67"/>
      <c r="D2188" s="68"/>
      <c r="E2188" s="69"/>
      <c r="F2188" s="70"/>
      <c r="G2188" s="67"/>
      <c r="H2188" s="71"/>
      <c r="I2188" s="72"/>
      <c r="J2188" s="72"/>
      <c r="K2188" s="36"/>
      <c r="L2188" s="79">
        <v>2188</v>
      </c>
      <c r="M2188" s="79"/>
      <c r="N2188" s="74"/>
      <c r="O2188" s="81" t="s">
        <v>2181</v>
      </c>
      <c r="P2188" s="83">
        <v>42919.162789351853</v>
      </c>
      <c r="Q2188" s="81" t="s">
        <v>2194</v>
      </c>
      <c r="R2188" s="81"/>
      <c r="S2188" s="81"/>
      <c r="T2188" s="81" t="s">
        <v>3482</v>
      </c>
      <c r="U2188" s="83">
        <v>42919.162789351853</v>
      </c>
      <c r="V2188" s="85" t="s">
        <v>5463</v>
      </c>
      <c r="W2188" s="81"/>
      <c r="X2188" s="81"/>
      <c r="Y2188" s="84" t="s">
        <v>7463</v>
      </c>
      <c r="Z2188" s="81"/>
    </row>
    <row r="2189" spans="1:26" x14ac:dyDescent="0.25">
      <c r="A2189" s="66" t="s">
        <v>1453</v>
      </c>
      <c r="B2189" s="66" t="s">
        <v>1602</v>
      </c>
      <c r="C2189" s="67"/>
      <c r="D2189" s="68"/>
      <c r="E2189" s="69"/>
      <c r="F2189" s="70"/>
      <c r="G2189" s="67"/>
      <c r="H2189" s="71"/>
      <c r="I2189" s="72"/>
      <c r="J2189" s="72"/>
      <c r="K2189" s="36"/>
      <c r="L2189" s="79">
        <v>2189</v>
      </c>
      <c r="M2189" s="79"/>
      <c r="N2189" s="74"/>
      <c r="O2189" s="81" t="s">
        <v>2181</v>
      </c>
      <c r="P2189" s="83">
        <v>42919.165300925924</v>
      </c>
      <c r="Q2189" s="81" t="s">
        <v>2607</v>
      </c>
      <c r="R2189" s="81"/>
      <c r="S2189" s="81"/>
      <c r="T2189" s="81" t="s">
        <v>3542</v>
      </c>
      <c r="U2189" s="83">
        <v>42919.165300925924</v>
      </c>
      <c r="V2189" s="85" t="s">
        <v>5464</v>
      </c>
      <c r="W2189" s="81"/>
      <c r="X2189" s="81"/>
      <c r="Y2189" s="84" t="s">
        <v>7464</v>
      </c>
      <c r="Z2189" s="81"/>
    </row>
    <row r="2190" spans="1:26" x14ac:dyDescent="0.25">
      <c r="A2190" s="66" t="s">
        <v>1453</v>
      </c>
      <c r="B2190" s="66" t="s">
        <v>1661</v>
      </c>
      <c r="C2190" s="67"/>
      <c r="D2190" s="68"/>
      <c r="E2190" s="69"/>
      <c r="F2190" s="70"/>
      <c r="G2190" s="67"/>
      <c r="H2190" s="71"/>
      <c r="I2190" s="72"/>
      <c r="J2190" s="72"/>
      <c r="K2190" s="36"/>
      <c r="L2190" s="79">
        <v>2190</v>
      </c>
      <c r="M2190" s="79"/>
      <c r="N2190" s="74"/>
      <c r="O2190" s="81" t="s">
        <v>2181</v>
      </c>
      <c r="P2190" s="83">
        <v>42919.166307870371</v>
      </c>
      <c r="Q2190" s="81" t="s">
        <v>2454</v>
      </c>
      <c r="R2190" s="81"/>
      <c r="S2190" s="81"/>
      <c r="T2190" s="81" t="s">
        <v>3561</v>
      </c>
      <c r="U2190" s="83">
        <v>42919.166307870371</v>
      </c>
      <c r="V2190" s="85" t="s">
        <v>5465</v>
      </c>
      <c r="W2190" s="81"/>
      <c r="X2190" s="81"/>
      <c r="Y2190" s="84" t="s">
        <v>7465</v>
      </c>
      <c r="Z2190" s="81"/>
    </row>
    <row r="2191" spans="1:26" x14ac:dyDescent="0.25">
      <c r="A2191" s="66" t="s">
        <v>1453</v>
      </c>
      <c r="B2191" s="66" t="s">
        <v>1698</v>
      </c>
      <c r="C2191" s="67"/>
      <c r="D2191" s="68"/>
      <c r="E2191" s="69"/>
      <c r="F2191" s="70"/>
      <c r="G2191" s="67"/>
      <c r="H2191" s="71"/>
      <c r="I2191" s="72"/>
      <c r="J2191" s="72"/>
      <c r="K2191" s="36"/>
      <c r="L2191" s="79">
        <v>2191</v>
      </c>
      <c r="M2191" s="79"/>
      <c r="N2191" s="74"/>
      <c r="O2191" s="81" t="s">
        <v>2181</v>
      </c>
      <c r="P2191" s="83">
        <v>42919.171412037038</v>
      </c>
      <c r="Q2191" s="81" t="s">
        <v>2329</v>
      </c>
      <c r="R2191" s="85" t="s">
        <v>3210</v>
      </c>
      <c r="S2191" s="81" t="s">
        <v>3417</v>
      </c>
      <c r="T2191" s="81" t="s">
        <v>3479</v>
      </c>
      <c r="U2191" s="83">
        <v>42919.171412037038</v>
      </c>
      <c r="V2191" s="85" t="s">
        <v>5466</v>
      </c>
      <c r="W2191" s="81"/>
      <c r="X2191" s="81"/>
      <c r="Y2191" s="84" t="s">
        <v>7466</v>
      </c>
      <c r="Z2191" s="81"/>
    </row>
    <row r="2192" spans="1:26" x14ac:dyDescent="0.25">
      <c r="A2192" s="66" t="s">
        <v>1453</v>
      </c>
      <c r="B2192" s="66" t="s">
        <v>845</v>
      </c>
      <c r="C2192" s="67"/>
      <c r="D2192" s="68"/>
      <c r="E2192" s="69"/>
      <c r="F2192" s="70"/>
      <c r="G2192" s="67"/>
      <c r="H2192" s="71"/>
      <c r="I2192" s="72"/>
      <c r="J2192" s="72"/>
      <c r="K2192" s="36"/>
      <c r="L2192" s="79">
        <v>2192</v>
      </c>
      <c r="M2192" s="79"/>
      <c r="N2192" s="74"/>
      <c r="O2192" s="81" t="s">
        <v>2181</v>
      </c>
      <c r="P2192" s="83">
        <v>42919.171412037038</v>
      </c>
      <c r="Q2192" s="81" t="s">
        <v>2329</v>
      </c>
      <c r="R2192" s="85" t="s">
        <v>3210</v>
      </c>
      <c r="S2192" s="81" t="s">
        <v>3417</v>
      </c>
      <c r="T2192" s="81" t="s">
        <v>3479</v>
      </c>
      <c r="U2192" s="83">
        <v>42919.171412037038</v>
      </c>
      <c r="V2192" s="85" t="s">
        <v>5466</v>
      </c>
      <c r="W2192" s="81"/>
      <c r="X2192" s="81"/>
      <c r="Y2192" s="84" t="s">
        <v>7466</v>
      </c>
      <c r="Z2192" s="81"/>
    </row>
    <row r="2193" spans="1:26" x14ac:dyDescent="0.25">
      <c r="A2193" s="66" t="s">
        <v>1454</v>
      </c>
      <c r="B2193" s="66" t="s">
        <v>1569</v>
      </c>
      <c r="C2193" s="67"/>
      <c r="D2193" s="68"/>
      <c r="E2193" s="69"/>
      <c r="F2193" s="70"/>
      <c r="G2193" s="67"/>
      <c r="H2193" s="71"/>
      <c r="I2193" s="72"/>
      <c r="J2193" s="72"/>
      <c r="K2193" s="36"/>
      <c r="L2193" s="79">
        <v>2193</v>
      </c>
      <c r="M2193" s="79"/>
      <c r="N2193" s="74"/>
      <c r="O2193" s="81" t="s">
        <v>2181</v>
      </c>
      <c r="P2193" s="83">
        <v>42919.171412037038</v>
      </c>
      <c r="Q2193" s="81" t="s">
        <v>2593</v>
      </c>
      <c r="R2193" s="81"/>
      <c r="S2193" s="81"/>
      <c r="T2193" s="81" t="s">
        <v>3475</v>
      </c>
      <c r="U2193" s="83">
        <v>42919.171412037038</v>
      </c>
      <c r="V2193" s="85" t="s">
        <v>5467</v>
      </c>
      <c r="W2193" s="81"/>
      <c r="X2193" s="81"/>
      <c r="Y2193" s="84" t="s">
        <v>7467</v>
      </c>
      <c r="Z2193" s="81"/>
    </row>
    <row r="2194" spans="1:26" x14ac:dyDescent="0.25">
      <c r="A2194" s="66" t="s">
        <v>1455</v>
      </c>
      <c r="B2194" s="66" t="s">
        <v>1613</v>
      </c>
      <c r="C2194" s="67"/>
      <c r="D2194" s="68"/>
      <c r="E2194" s="69"/>
      <c r="F2194" s="70"/>
      <c r="G2194" s="67"/>
      <c r="H2194" s="71"/>
      <c r="I2194" s="72"/>
      <c r="J2194" s="72"/>
      <c r="K2194" s="36"/>
      <c r="L2194" s="79">
        <v>2194</v>
      </c>
      <c r="M2194" s="79"/>
      <c r="N2194" s="74"/>
      <c r="O2194" s="81" t="s">
        <v>2181</v>
      </c>
      <c r="P2194" s="83">
        <v>42919.171446759261</v>
      </c>
      <c r="Q2194" s="81" t="s">
        <v>2753</v>
      </c>
      <c r="R2194" s="81"/>
      <c r="S2194" s="81"/>
      <c r="T2194" s="81" t="s">
        <v>3475</v>
      </c>
      <c r="U2194" s="83">
        <v>42919.171446759261</v>
      </c>
      <c r="V2194" s="85" t="s">
        <v>5468</v>
      </c>
      <c r="W2194" s="81"/>
      <c r="X2194" s="81"/>
      <c r="Y2194" s="84" t="s">
        <v>7468</v>
      </c>
      <c r="Z2194" s="81"/>
    </row>
    <row r="2195" spans="1:26" x14ac:dyDescent="0.25">
      <c r="A2195" s="66" t="s">
        <v>1456</v>
      </c>
      <c r="B2195" s="66" t="s">
        <v>1456</v>
      </c>
      <c r="C2195" s="67"/>
      <c r="D2195" s="68"/>
      <c r="E2195" s="69"/>
      <c r="F2195" s="70"/>
      <c r="G2195" s="67"/>
      <c r="H2195" s="71"/>
      <c r="I2195" s="72"/>
      <c r="J2195" s="72"/>
      <c r="K2195" s="36"/>
      <c r="L2195" s="79">
        <v>2195</v>
      </c>
      <c r="M2195" s="79"/>
      <c r="N2195" s="74"/>
      <c r="O2195" s="81" t="s">
        <v>179</v>
      </c>
      <c r="P2195" s="83">
        <v>42919.171458333331</v>
      </c>
      <c r="Q2195" s="81" t="s">
        <v>2661</v>
      </c>
      <c r="R2195" s="81"/>
      <c r="S2195" s="81"/>
      <c r="T2195" s="81" t="s">
        <v>3634</v>
      </c>
      <c r="U2195" s="83">
        <v>42919.171458333331</v>
      </c>
      <c r="V2195" s="85" t="s">
        <v>5469</v>
      </c>
      <c r="W2195" s="81"/>
      <c r="X2195" s="81"/>
      <c r="Y2195" s="84" t="s">
        <v>7469</v>
      </c>
      <c r="Z2195" s="81"/>
    </row>
    <row r="2196" spans="1:26" x14ac:dyDescent="0.25">
      <c r="A2196" s="66" t="s">
        <v>1457</v>
      </c>
      <c r="B2196" s="66" t="s">
        <v>1878</v>
      </c>
      <c r="C2196" s="67"/>
      <c r="D2196" s="68"/>
      <c r="E2196" s="69"/>
      <c r="F2196" s="70"/>
      <c r="G2196" s="67"/>
      <c r="H2196" s="71"/>
      <c r="I2196" s="72"/>
      <c r="J2196" s="72"/>
      <c r="K2196" s="36"/>
      <c r="L2196" s="79">
        <v>2196</v>
      </c>
      <c r="M2196" s="79"/>
      <c r="N2196" s="74"/>
      <c r="O2196" s="81" t="s">
        <v>2181</v>
      </c>
      <c r="P2196" s="83">
        <v>42919.156157407408</v>
      </c>
      <c r="Q2196" s="81" t="s">
        <v>2502</v>
      </c>
      <c r="R2196" s="81"/>
      <c r="S2196" s="81"/>
      <c r="T2196" s="81" t="s">
        <v>3552</v>
      </c>
      <c r="U2196" s="83">
        <v>42919.156157407408</v>
      </c>
      <c r="V2196" s="85" t="s">
        <v>5470</v>
      </c>
      <c r="W2196" s="81"/>
      <c r="X2196" s="81"/>
      <c r="Y2196" s="84" t="s">
        <v>7470</v>
      </c>
      <c r="Z2196" s="81"/>
    </row>
    <row r="2197" spans="1:26" x14ac:dyDescent="0.25">
      <c r="A2197" s="66" t="s">
        <v>1457</v>
      </c>
      <c r="B2197" s="66" t="s">
        <v>1733</v>
      </c>
      <c r="C2197" s="67"/>
      <c r="D2197" s="68"/>
      <c r="E2197" s="69"/>
      <c r="F2197" s="70"/>
      <c r="G2197" s="67"/>
      <c r="H2197" s="71"/>
      <c r="I2197" s="72"/>
      <c r="J2197" s="72"/>
      <c r="K2197" s="36"/>
      <c r="L2197" s="79">
        <v>2197</v>
      </c>
      <c r="M2197" s="79"/>
      <c r="N2197" s="74"/>
      <c r="O2197" s="81" t="s">
        <v>2181</v>
      </c>
      <c r="P2197" s="83">
        <v>42919.156921296293</v>
      </c>
      <c r="Q2197" s="81" t="s">
        <v>2266</v>
      </c>
      <c r="R2197" s="81"/>
      <c r="S2197" s="81"/>
      <c r="T2197" s="81" t="s">
        <v>3475</v>
      </c>
      <c r="U2197" s="83">
        <v>42919.156921296293</v>
      </c>
      <c r="V2197" s="85" t="s">
        <v>5471</v>
      </c>
      <c r="W2197" s="81"/>
      <c r="X2197" s="81"/>
      <c r="Y2197" s="84" t="s">
        <v>7471</v>
      </c>
      <c r="Z2197" s="81"/>
    </row>
    <row r="2198" spans="1:26" x14ac:dyDescent="0.25">
      <c r="A2198" s="66" t="s">
        <v>1457</v>
      </c>
      <c r="B2198" s="66" t="s">
        <v>1812</v>
      </c>
      <c r="C2198" s="67"/>
      <c r="D2198" s="68"/>
      <c r="E2198" s="69"/>
      <c r="F2198" s="70"/>
      <c r="G2198" s="67"/>
      <c r="H2198" s="71"/>
      <c r="I2198" s="72"/>
      <c r="J2198" s="72"/>
      <c r="K2198" s="36"/>
      <c r="L2198" s="79">
        <v>2198</v>
      </c>
      <c r="M2198" s="79"/>
      <c r="N2198" s="74"/>
      <c r="O2198" s="81" t="s">
        <v>2181</v>
      </c>
      <c r="P2198" s="83">
        <v>42919.171469907407</v>
      </c>
      <c r="Q2198" s="81" t="s">
        <v>2384</v>
      </c>
      <c r="R2198" s="81"/>
      <c r="S2198" s="81"/>
      <c r="T2198" s="81" t="s">
        <v>3552</v>
      </c>
      <c r="U2198" s="83">
        <v>42919.171469907407</v>
      </c>
      <c r="V2198" s="85" t="s">
        <v>5472</v>
      </c>
      <c r="W2198" s="81"/>
      <c r="X2198" s="81"/>
      <c r="Y2198" s="84" t="s">
        <v>7472</v>
      </c>
      <c r="Z2198" s="81"/>
    </row>
    <row r="2199" spans="1:26" x14ac:dyDescent="0.25">
      <c r="A2199" s="66" t="s">
        <v>1458</v>
      </c>
      <c r="B2199" s="66" t="s">
        <v>1723</v>
      </c>
      <c r="C2199" s="67"/>
      <c r="D2199" s="68"/>
      <c r="E2199" s="69"/>
      <c r="F2199" s="70"/>
      <c r="G2199" s="67"/>
      <c r="H2199" s="71"/>
      <c r="I2199" s="72"/>
      <c r="J2199" s="72"/>
      <c r="K2199" s="36"/>
      <c r="L2199" s="79">
        <v>2199</v>
      </c>
      <c r="M2199" s="79"/>
      <c r="N2199" s="74"/>
      <c r="O2199" s="81" t="s">
        <v>2181</v>
      </c>
      <c r="P2199" s="83">
        <v>42919.171516203707</v>
      </c>
      <c r="Q2199" s="81" t="s">
        <v>2397</v>
      </c>
      <c r="R2199" s="81"/>
      <c r="S2199" s="81"/>
      <c r="T2199" s="81" t="s">
        <v>3475</v>
      </c>
      <c r="U2199" s="83">
        <v>42919.171516203707</v>
      </c>
      <c r="V2199" s="85" t="s">
        <v>5473</v>
      </c>
      <c r="W2199" s="81"/>
      <c r="X2199" s="81"/>
      <c r="Y2199" s="84" t="s">
        <v>7473</v>
      </c>
      <c r="Z2199" s="81"/>
    </row>
    <row r="2200" spans="1:26" x14ac:dyDescent="0.25">
      <c r="A2200" s="66" t="s">
        <v>1459</v>
      </c>
      <c r="B2200" s="66" t="s">
        <v>1602</v>
      </c>
      <c r="C2200" s="67"/>
      <c r="D2200" s="68"/>
      <c r="E2200" s="69"/>
      <c r="F2200" s="70"/>
      <c r="G2200" s="67"/>
      <c r="H2200" s="71"/>
      <c r="I2200" s="72"/>
      <c r="J2200" s="72"/>
      <c r="K2200" s="36"/>
      <c r="L2200" s="79">
        <v>2200</v>
      </c>
      <c r="M2200" s="79"/>
      <c r="N2200" s="74"/>
      <c r="O2200" s="81" t="s">
        <v>2181</v>
      </c>
      <c r="P2200" s="83">
        <v>42919.171516203707</v>
      </c>
      <c r="Q2200" s="81" t="s">
        <v>2607</v>
      </c>
      <c r="R2200" s="81"/>
      <c r="S2200" s="81"/>
      <c r="T2200" s="81" t="s">
        <v>3542</v>
      </c>
      <c r="U2200" s="83">
        <v>42919.171516203707</v>
      </c>
      <c r="V2200" s="85" t="s">
        <v>5474</v>
      </c>
      <c r="W2200" s="81"/>
      <c r="X2200" s="81"/>
      <c r="Y2200" s="84" t="s">
        <v>7474</v>
      </c>
      <c r="Z2200" s="81"/>
    </row>
    <row r="2201" spans="1:26" x14ac:dyDescent="0.25">
      <c r="A2201" s="66" t="s">
        <v>1460</v>
      </c>
      <c r="B2201" s="66" t="s">
        <v>2142</v>
      </c>
      <c r="C2201" s="67"/>
      <c r="D2201" s="68"/>
      <c r="E2201" s="69"/>
      <c r="F2201" s="70"/>
      <c r="G2201" s="67"/>
      <c r="H2201" s="71"/>
      <c r="I2201" s="72"/>
      <c r="J2201" s="72"/>
      <c r="K2201" s="36"/>
      <c r="L2201" s="79">
        <v>2201</v>
      </c>
      <c r="M2201" s="79"/>
      <c r="N2201" s="74"/>
      <c r="O2201" s="81" t="s">
        <v>2181</v>
      </c>
      <c r="P2201" s="83">
        <v>42919.171539351853</v>
      </c>
      <c r="Q2201" s="81" t="s">
        <v>3037</v>
      </c>
      <c r="R2201" s="81"/>
      <c r="S2201" s="81"/>
      <c r="T2201" s="81" t="s">
        <v>3744</v>
      </c>
      <c r="U2201" s="83">
        <v>42919.171539351853</v>
      </c>
      <c r="V2201" s="85" t="s">
        <v>5475</v>
      </c>
      <c r="W2201" s="81"/>
      <c r="X2201" s="81"/>
      <c r="Y2201" s="84" t="s">
        <v>7475</v>
      </c>
      <c r="Z2201" s="81"/>
    </row>
    <row r="2202" spans="1:26" x14ac:dyDescent="0.25">
      <c r="A2202" s="66" t="s">
        <v>1460</v>
      </c>
      <c r="B2202" s="66" t="s">
        <v>2122</v>
      </c>
      <c r="C2202" s="67"/>
      <c r="D2202" s="68"/>
      <c r="E2202" s="69"/>
      <c r="F2202" s="70"/>
      <c r="G2202" s="67"/>
      <c r="H2202" s="71"/>
      <c r="I2202" s="72"/>
      <c r="J2202" s="72"/>
      <c r="K2202" s="36"/>
      <c r="L2202" s="79">
        <v>2202</v>
      </c>
      <c r="M2202" s="79"/>
      <c r="N2202" s="74"/>
      <c r="O2202" s="81" t="s">
        <v>2181</v>
      </c>
      <c r="P2202" s="83">
        <v>42919.171539351853</v>
      </c>
      <c r="Q2202" s="81" t="s">
        <v>3037</v>
      </c>
      <c r="R2202" s="81"/>
      <c r="S2202" s="81"/>
      <c r="T2202" s="81" t="s">
        <v>3744</v>
      </c>
      <c r="U2202" s="83">
        <v>42919.171539351853</v>
      </c>
      <c r="V2202" s="85" t="s">
        <v>5475</v>
      </c>
      <c r="W2202" s="81"/>
      <c r="X2202" s="81"/>
      <c r="Y2202" s="84" t="s">
        <v>7475</v>
      </c>
      <c r="Z2202" s="81"/>
    </row>
    <row r="2203" spans="1:26" x14ac:dyDescent="0.25">
      <c r="A2203" s="66" t="s">
        <v>1461</v>
      </c>
      <c r="B2203" s="66" t="s">
        <v>1735</v>
      </c>
      <c r="C2203" s="67"/>
      <c r="D2203" s="68"/>
      <c r="E2203" s="69"/>
      <c r="F2203" s="70"/>
      <c r="G2203" s="67"/>
      <c r="H2203" s="71"/>
      <c r="I2203" s="72"/>
      <c r="J2203" s="72"/>
      <c r="K2203" s="36"/>
      <c r="L2203" s="79">
        <v>2203</v>
      </c>
      <c r="M2203" s="79"/>
      <c r="N2203" s="74"/>
      <c r="O2203" s="81" t="s">
        <v>2181</v>
      </c>
      <c r="P2203" s="83">
        <v>42919.171597222223</v>
      </c>
      <c r="Q2203" s="81" t="s">
        <v>3038</v>
      </c>
      <c r="R2203" s="81"/>
      <c r="S2203" s="81"/>
      <c r="T2203" s="81" t="s">
        <v>3475</v>
      </c>
      <c r="U2203" s="83">
        <v>42919.171597222223</v>
      </c>
      <c r="V2203" s="85" t="s">
        <v>5476</v>
      </c>
      <c r="W2203" s="81"/>
      <c r="X2203" s="81"/>
      <c r="Y2203" s="84" t="s">
        <v>7476</v>
      </c>
      <c r="Z2203" s="81"/>
    </row>
    <row r="2204" spans="1:26" x14ac:dyDescent="0.25">
      <c r="A2204" s="66" t="s">
        <v>1462</v>
      </c>
      <c r="B2204" s="66" t="s">
        <v>1491</v>
      </c>
      <c r="C2204" s="67"/>
      <c r="D2204" s="68"/>
      <c r="E2204" s="69"/>
      <c r="F2204" s="70"/>
      <c r="G2204" s="67"/>
      <c r="H2204" s="71"/>
      <c r="I2204" s="72"/>
      <c r="J2204" s="72"/>
      <c r="K2204" s="36"/>
      <c r="L2204" s="79">
        <v>2204</v>
      </c>
      <c r="M2204" s="79"/>
      <c r="N2204" s="74"/>
      <c r="O2204" s="81" t="s">
        <v>2181</v>
      </c>
      <c r="P2204" s="83">
        <v>42919.171597222223</v>
      </c>
      <c r="Q2204" s="81" t="s">
        <v>3039</v>
      </c>
      <c r="R2204" s="81"/>
      <c r="S2204" s="81"/>
      <c r="T2204" s="81" t="s">
        <v>3745</v>
      </c>
      <c r="U2204" s="83">
        <v>42919.171597222223</v>
      </c>
      <c r="V2204" s="85" t="s">
        <v>5477</v>
      </c>
      <c r="W2204" s="81"/>
      <c r="X2204" s="81"/>
      <c r="Y2204" s="84" t="s">
        <v>7477</v>
      </c>
      <c r="Z2204" s="81"/>
    </row>
    <row r="2205" spans="1:26" x14ac:dyDescent="0.25">
      <c r="A2205" s="66" t="s">
        <v>1463</v>
      </c>
      <c r="B2205" s="66" t="s">
        <v>2143</v>
      </c>
      <c r="C2205" s="67"/>
      <c r="D2205" s="68"/>
      <c r="E2205" s="69"/>
      <c r="F2205" s="70"/>
      <c r="G2205" s="67"/>
      <c r="H2205" s="71"/>
      <c r="I2205" s="72"/>
      <c r="J2205" s="72"/>
      <c r="K2205" s="36"/>
      <c r="L2205" s="79">
        <v>2205</v>
      </c>
      <c r="M2205" s="79"/>
      <c r="N2205" s="74"/>
      <c r="O2205" s="81" t="s">
        <v>2181</v>
      </c>
      <c r="P2205" s="83">
        <v>42919.1716087963</v>
      </c>
      <c r="Q2205" s="81" t="s">
        <v>3040</v>
      </c>
      <c r="R2205" s="85" t="s">
        <v>3370</v>
      </c>
      <c r="S2205" s="81" t="s">
        <v>3415</v>
      </c>
      <c r="T2205" s="81" t="s">
        <v>3746</v>
      </c>
      <c r="U2205" s="83">
        <v>42919.1716087963</v>
      </c>
      <c r="V2205" s="85" t="s">
        <v>5478</v>
      </c>
      <c r="W2205" s="81"/>
      <c r="X2205" s="81"/>
      <c r="Y2205" s="84" t="s">
        <v>7478</v>
      </c>
      <c r="Z2205" s="81"/>
    </row>
    <row r="2206" spans="1:26" x14ac:dyDescent="0.25">
      <c r="A2206" s="66" t="s">
        <v>1463</v>
      </c>
      <c r="B2206" s="66" t="s">
        <v>2144</v>
      </c>
      <c r="C2206" s="67"/>
      <c r="D2206" s="68"/>
      <c r="E2206" s="69"/>
      <c r="F2206" s="70"/>
      <c r="G2206" s="67"/>
      <c r="H2206" s="71"/>
      <c r="I2206" s="72"/>
      <c r="J2206" s="72"/>
      <c r="K2206" s="36"/>
      <c r="L2206" s="79">
        <v>2206</v>
      </c>
      <c r="M2206" s="79"/>
      <c r="N2206" s="74"/>
      <c r="O2206" s="81" t="s">
        <v>2181</v>
      </c>
      <c r="P2206" s="83">
        <v>42919.1716087963</v>
      </c>
      <c r="Q2206" s="81" t="s">
        <v>3040</v>
      </c>
      <c r="R2206" s="85" t="s">
        <v>3370</v>
      </c>
      <c r="S2206" s="81" t="s">
        <v>3415</v>
      </c>
      <c r="T2206" s="81" t="s">
        <v>3746</v>
      </c>
      <c r="U2206" s="83">
        <v>42919.1716087963</v>
      </c>
      <c r="V2206" s="85" t="s">
        <v>5478</v>
      </c>
      <c r="W2206" s="81"/>
      <c r="X2206" s="81"/>
      <c r="Y2206" s="84" t="s">
        <v>7478</v>
      </c>
      <c r="Z2206" s="81"/>
    </row>
    <row r="2207" spans="1:26" x14ac:dyDescent="0.25">
      <c r="A2207" s="66" t="s">
        <v>1464</v>
      </c>
      <c r="B2207" s="66" t="s">
        <v>1668</v>
      </c>
      <c r="C2207" s="67"/>
      <c r="D2207" s="68"/>
      <c r="E2207" s="69"/>
      <c r="F2207" s="70"/>
      <c r="G2207" s="67"/>
      <c r="H2207" s="71"/>
      <c r="I2207" s="72"/>
      <c r="J2207" s="72"/>
      <c r="K2207" s="36"/>
      <c r="L2207" s="79">
        <v>2207</v>
      </c>
      <c r="M2207" s="79"/>
      <c r="N2207" s="74"/>
      <c r="O2207" s="81" t="s">
        <v>2181</v>
      </c>
      <c r="P2207" s="83">
        <v>42919.171724537038</v>
      </c>
      <c r="Q2207" s="81" t="s">
        <v>2259</v>
      </c>
      <c r="R2207" s="81"/>
      <c r="S2207" s="81"/>
      <c r="T2207" s="81" t="s">
        <v>3512</v>
      </c>
      <c r="U2207" s="83">
        <v>42919.171724537038</v>
      </c>
      <c r="V2207" s="85" t="s">
        <v>5479</v>
      </c>
      <c r="W2207" s="81"/>
      <c r="X2207" s="81"/>
      <c r="Y2207" s="84" t="s">
        <v>7479</v>
      </c>
      <c r="Z2207" s="81"/>
    </row>
    <row r="2208" spans="1:26" x14ac:dyDescent="0.25">
      <c r="A2208" s="66" t="s">
        <v>1464</v>
      </c>
      <c r="B2208" s="66" t="s">
        <v>1728</v>
      </c>
      <c r="C2208" s="67"/>
      <c r="D2208" s="68"/>
      <c r="E2208" s="69"/>
      <c r="F2208" s="70"/>
      <c r="G2208" s="67"/>
      <c r="H2208" s="71"/>
      <c r="I2208" s="72"/>
      <c r="J2208" s="72"/>
      <c r="K2208" s="36"/>
      <c r="L2208" s="79">
        <v>2208</v>
      </c>
      <c r="M2208" s="79"/>
      <c r="N2208" s="74"/>
      <c r="O2208" s="81" t="s">
        <v>2181</v>
      </c>
      <c r="P2208" s="83">
        <v>42919.171724537038</v>
      </c>
      <c r="Q2208" s="81" t="s">
        <v>2259</v>
      </c>
      <c r="R2208" s="81"/>
      <c r="S2208" s="81"/>
      <c r="T2208" s="81" t="s">
        <v>3512</v>
      </c>
      <c r="U2208" s="83">
        <v>42919.171724537038</v>
      </c>
      <c r="V2208" s="85" t="s">
        <v>5479</v>
      </c>
      <c r="W2208" s="81"/>
      <c r="X2208" s="81"/>
      <c r="Y2208" s="84" t="s">
        <v>7479</v>
      </c>
      <c r="Z2208" s="81"/>
    </row>
    <row r="2209" spans="1:26" x14ac:dyDescent="0.25">
      <c r="A2209" s="66" t="s">
        <v>1465</v>
      </c>
      <c r="B2209" s="66" t="s">
        <v>1661</v>
      </c>
      <c r="C2209" s="67"/>
      <c r="D2209" s="68"/>
      <c r="E2209" s="69"/>
      <c r="F2209" s="70"/>
      <c r="G2209" s="67"/>
      <c r="H2209" s="71"/>
      <c r="I2209" s="72"/>
      <c r="J2209" s="72"/>
      <c r="K2209" s="36"/>
      <c r="L2209" s="79">
        <v>2209</v>
      </c>
      <c r="M2209" s="79"/>
      <c r="N2209" s="74"/>
      <c r="O2209" s="81" t="s">
        <v>2181</v>
      </c>
      <c r="P2209" s="83">
        <v>42919.156736111108</v>
      </c>
      <c r="Q2209" s="81" t="s">
        <v>2454</v>
      </c>
      <c r="R2209" s="81"/>
      <c r="S2209" s="81"/>
      <c r="T2209" s="81" t="s">
        <v>3561</v>
      </c>
      <c r="U2209" s="83">
        <v>42919.156736111108</v>
      </c>
      <c r="V2209" s="85" t="s">
        <v>5480</v>
      </c>
      <c r="W2209" s="81"/>
      <c r="X2209" s="81"/>
      <c r="Y2209" s="84" t="s">
        <v>7480</v>
      </c>
      <c r="Z2209" s="81"/>
    </row>
    <row r="2210" spans="1:26" x14ac:dyDescent="0.25">
      <c r="A2210" s="66" t="s">
        <v>1466</v>
      </c>
      <c r="B2210" s="66" t="s">
        <v>1465</v>
      </c>
      <c r="C2210" s="67"/>
      <c r="D2210" s="68"/>
      <c r="E2210" s="69"/>
      <c r="F2210" s="70"/>
      <c r="G2210" s="67"/>
      <c r="H2210" s="71"/>
      <c r="I2210" s="72"/>
      <c r="J2210" s="72"/>
      <c r="K2210" s="36"/>
      <c r="L2210" s="79">
        <v>2210</v>
      </c>
      <c r="M2210" s="79"/>
      <c r="N2210" s="74"/>
      <c r="O2210" s="81" t="s">
        <v>2181</v>
      </c>
      <c r="P2210" s="83">
        <v>42919.168715277781</v>
      </c>
      <c r="Q2210" s="81" t="s">
        <v>3041</v>
      </c>
      <c r="R2210" s="81"/>
      <c r="S2210" s="81"/>
      <c r="T2210" s="81" t="s">
        <v>3747</v>
      </c>
      <c r="U2210" s="83">
        <v>42919.168715277781</v>
      </c>
      <c r="V2210" s="85" t="s">
        <v>5481</v>
      </c>
      <c r="W2210" s="81"/>
      <c r="X2210" s="81"/>
      <c r="Y2210" s="84" t="s">
        <v>7481</v>
      </c>
      <c r="Z2210" s="81"/>
    </row>
    <row r="2211" spans="1:26" x14ac:dyDescent="0.25">
      <c r="A2211" s="66" t="s">
        <v>1466</v>
      </c>
      <c r="B2211" s="66" t="s">
        <v>1664</v>
      </c>
      <c r="C2211" s="67"/>
      <c r="D2211" s="68"/>
      <c r="E2211" s="69"/>
      <c r="F2211" s="70"/>
      <c r="G2211" s="67"/>
      <c r="H2211" s="71"/>
      <c r="I2211" s="72"/>
      <c r="J2211" s="72"/>
      <c r="K2211" s="36"/>
      <c r="L2211" s="79">
        <v>2211</v>
      </c>
      <c r="M2211" s="79"/>
      <c r="N2211" s="74"/>
      <c r="O2211" s="81" t="s">
        <v>2181</v>
      </c>
      <c r="P2211" s="83">
        <v>42919.168865740743</v>
      </c>
      <c r="Q2211" s="81" t="s">
        <v>2833</v>
      </c>
      <c r="R2211" s="81"/>
      <c r="S2211" s="81"/>
      <c r="T2211" s="81" t="s">
        <v>3561</v>
      </c>
      <c r="U2211" s="83">
        <v>42919.168865740743</v>
      </c>
      <c r="V2211" s="85" t="s">
        <v>5482</v>
      </c>
      <c r="W2211" s="81"/>
      <c r="X2211" s="81"/>
      <c r="Y2211" s="84" t="s">
        <v>7482</v>
      </c>
      <c r="Z2211" s="81"/>
    </row>
    <row r="2212" spans="1:26" x14ac:dyDescent="0.25">
      <c r="A2212" s="66" t="s">
        <v>1466</v>
      </c>
      <c r="B2212" s="66" t="s">
        <v>1698</v>
      </c>
      <c r="C2212" s="67"/>
      <c r="D2212" s="68"/>
      <c r="E2212" s="69"/>
      <c r="F2212" s="70"/>
      <c r="G2212" s="67"/>
      <c r="H2212" s="71"/>
      <c r="I2212" s="72"/>
      <c r="J2212" s="72"/>
      <c r="K2212" s="36"/>
      <c r="L2212" s="79">
        <v>2212</v>
      </c>
      <c r="M2212" s="79"/>
      <c r="N2212" s="74"/>
      <c r="O2212" s="81" t="s">
        <v>2181</v>
      </c>
      <c r="P2212" s="83">
        <v>42919.168865740743</v>
      </c>
      <c r="Q2212" s="81" t="s">
        <v>2833</v>
      </c>
      <c r="R2212" s="81"/>
      <c r="S2212" s="81"/>
      <c r="T2212" s="81" t="s">
        <v>3561</v>
      </c>
      <c r="U2212" s="83">
        <v>42919.168865740743</v>
      </c>
      <c r="V2212" s="85" t="s">
        <v>5482</v>
      </c>
      <c r="W2212" s="81"/>
      <c r="X2212" s="81"/>
      <c r="Y2212" s="84" t="s">
        <v>7482</v>
      </c>
      <c r="Z2212" s="81"/>
    </row>
    <row r="2213" spans="1:26" x14ac:dyDescent="0.25">
      <c r="A2213" s="66" t="s">
        <v>1466</v>
      </c>
      <c r="B2213" s="66" t="s">
        <v>1691</v>
      </c>
      <c r="C2213" s="67"/>
      <c r="D2213" s="68"/>
      <c r="E2213" s="69"/>
      <c r="F2213" s="70"/>
      <c r="G2213" s="67"/>
      <c r="H2213" s="71"/>
      <c r="I2213" s="72"/>
      <c r="J2213" s="72"/>
      <c r="K2213" s="36"/>
      <c r="L2213" s="79">
        <v>2213</v>
      </c>
      <c r="M2213" s="79"/>
      <c r="N2213" s="74"/>
      <c r="O2213" s="81" t="s">
        <v>2181</v>
      </c>
      <c r="P2213" s="83">
        <v>42919.168865740743</v>
      </c>
      <c r="Q2213" s="81" t="s">
        <v>2833</v>
      </c>
      <c r="R2213" s="81"/>
      <c r="S2213" s="81"/>
      <c r="T2213" s="81" t="s">
        <v>3561</v>
      </c>
      <c r="U2213" s="83">
        <v>42919.168865740743</v>
      </c>
      <c r="V2213" s="85" t="s">
        <v>5482</v>
      </c>
      <c r="W2213" s="81"/>
      <c r="X2213" s="81"/>
      <c r="Y2213" s="84" t="s">
        <v>7482</v>
      </c>
      <c r="Z2213" s="81"/>
    </row>
    <row r="2214" spans="1:26" x14ac:dyDescent="0.25">
      <c r="A2214" s="66" t="s">
        <v>1466</v>
      </c>
      <c r="B2214" s="66" t="s">
        <v>1551</v>
      </c>
      <c r="C2214" s="67"/>
      <c r="D2214" s="68"/>
      <c r="E2214" s="69"/>
      <c r="F2214" s="70"/>
      <c r="G2214" s="67"/>
      <c r="H2214" s="71"/>
      <c r="I2214" s="72"/>
      <c r="J2214" s="72"/>
      <c r="K2214" s="36"/>
      <c r="L2214" s="79">
        <v>2214</v>
      </c>
      <c r="M2214" s="79"/>
      <c r="N2214" s="74"/>
      <c r="O2214" s="81" t="s">
        <v>2181</v>
      </c>
      <c r="P2214" s="83">
        <v>42919.168865740743</v>
      </c>
      <c r="Q2214" s="81" t="s">
        <v>2833</v>
      </c>
      <c r="R2214" s="81"/>
      <c r="S2214" s="81"/>
      <c r="T2214" s="81" t="s">
        <v>3561</v>
      </c>
      <c r="U2214" s="83">
        <v>42919.168865740743</v>
      </c>
      <c r="V2214" s="85" t="s">
        <v>5482</v>
      </c>
      <c r="W2214" s="81"/>
      <c r="X2214" s="81"/>
      <c r="Y2214" s="84" t="s">
        <v>7482</v>
      </c>
      <c r="Z2214" s="81"/>
    </row>
    <row r="2215" spans="1:26" x14ac:dyDescent="0.25">
      <c r="A2215" s="66" t="s">
        <v>1466</v>
      </c>
      <c r="B2215" s="66" t="s">
        <v>1661</v>
      </c>
      <c r="C2215" s="67"/>
      <c r="D2215" s="68"/>
      <c r="E2215" s="69"/>
      <c r="F2215" s="70"/>
      <c r="G2215" s="67"/>
      <c r="H2215" s="71"/>
      <c r="I2215" s="72"/>
      <c r="J2215" s="72"/>
      <c r="K2215" s="36"/>
      <c r="L2215" s="79">
        <v>2215</v>
      </c>
      <c r="M2215" s="79"/>
      <c r="N2215" s="74"/>
      <c r="O2215" s="81" t="s">
        <v>2181</v>
      </c>
      <c r="P2215" s="83">
        <v>42919.171770833331</v>
      </c>
      <c r="Q2215" s="81" t="s">
        <v>2454</v>
      </c>
      <c r="R2215" s="81"/>
      <c r="S2215" s="81"/>
      <c r="T2215" s="81" t="s">
        <v>3561</v>
      </c>
      <c r="U2215" s="83">
        <v>42919.171770833331</v>
      </c>
      <c r="V2215" s="85" t="s">
        <v>5483</v>
      </c>
      <c r="W2215" s="81"/>
      <c r="X2215" s="81"/>
      <c r="Y2215" s="84" t="s">
        <v>7483</v>
      </c>
      <c r="Z2215" s="81"/>
    </row>
    <row r="2216" spans="1:26" x14ac:dyDescent="0.25">
      <c r="A2216" s="66" t="s">
        <v>1467</v>
      </c>
      <c r="B2216" s="66" t="s">
        <v>1670</v>
      </c>
      <c r="C2216" s="67"/>
      <c r="D2216" s="68"/>
      <c r="E2216" s="69"/>
      <c r="F2216" s="70"/>
      <c r="G2216" s="67"/>
      <c r="H2216" s="71"/>
      <c r="I2216" s="72"/>
      <c r="J2216" s="72"/>
      <c r="K2216" s="36"/>
      <c r="L2216" s="79">
        <v>2216</v>
      </c>
      <c r="M2216" s="79"/>
      <c r="N2216" s="74"/>
      <c r="O2216" s="81" t="s">
        <v>2181</v>
      </c>
      <c r="P2216" s="83">
        <v>42919.171782407408</v>
      </c>
      <c r="Q2216" s="81" t="s">
        <v>2190</v>
      </c>
      <c r="R2216" s="81"/>
      <c r="S2216" s="81"/>
      <c r="T2216" s="81" t="s">
        <v>3475</v>
      </c>
      <c r="U2216" s="83">
        <v>42919.171782407408</v>
      </c>
      <c r="V2216" s="85" t="s">
        <v>5484</v>
      </c>
      <c r="W2216" s="81"/>
      <c r="X2216" s="81"/>
      <c r="Y2216" s="84" t="s">
        <v>7484</v>
      </c>
      <c r="Z2216" s="81"/>
    </row>
    <row r="2217" spans="1:26" x14ac:dyDescent="0.25">
      <c r="A2217" s="66" t="s">
        <v>1468</v>
      </c>
      <c r="B2217" s="66" t="s">
        <v>1906</v>
      </c>
      <c r="C2217" s="67"/>
      <c r="D2217" s="68"/>
      <c r="E2217" s="69"/>
      <c r="F2217" s="70"/>
      <c r="G2217" s="67"/>
      <c r="H2217" s="71"/>
      <c r="I2217" s="72"/>
      <c r="J2217" s="72"/>
      <c r="K2217" s="36"/>
      <c r="L2217" s="79">
        <v>2217</v>
      </c>
      <c r="M2217" s="79"/>
      <c r="N2217" s="74"/>
      <c r="O2217" s="81" t="s">
        <v>2181</v>
      </c>
      <c r="P2217" s="83">
        <v>42919.149039351854</v>
      </c>
      <c r="Q2217" s="81" t="s">
        <v>3042</v>
      </c>
      <c r="R2217" s="85" t="s">
        <v>3253</v>
      </c>
      <c r="S2217" s="81" t="s">
        <v>3414</v>
      </c>
      <c r="T2217" s="81" t="s">
        <v>3475</v>
      </c>
      <c r="U2217" s="83">
        <v>42919.149039351854</v>
      </c>
      <c r="V2217" s="85" t="s">
        <v>5485</v>
      </c>
      <c r="W2217" s="81"/>
      <c r="X2217" s="81"/>
      <c r="Y2217" s="84" t="s">
        <v>7485</v>
      </c>
      <c r="Z2217" s="81"/>
    </row>
    <row r="2218" spans="1:26" x14ac:dyDescent="0.25">
      <c r="A2218" s="66" t="s">
        <v>1469</v>
      </c>
      <c r="B2218" s="66" t="s">
        <v>1906</v>
      </c>
      <c r="C2218" s="67"/>
      <c r="D2218" s="68"/>
      <c r="E2218" s="69"/>
      <c r="F2218" s="70"/>
      <c r="G2218" s="67"/>
      <c r="H2218" s="71"/>
      <c r="I2218" s="72"/>
      <c r="J2218" s="72"/>
      <c r="K2218" s="36"/>
      <c r="L2218" s="79">
        <v>2218</v>
      </c>
      <c r="M2218" s="79"/>
      <c r="N2218" s="74"/>
      <c r="O2218" s="81" t="s">
        <v>2181</v>
      </c>
      <c r="P2218" s="83">
        <v>42919.171817129631</v>
      </c>
      <c r="Q2218" s="81" t="s">
        <v>2550</v>
      </c>
      <c r="R2218" s="85" t="s">
        <v>3253</v>
      </c>
      <c r="S2218" s="81" t="s">
        <v>3414</v>
      </c>
      <c r="T2218" s="81" t="s">
        <v>3475</v>
      </c>
      <c r="U2218" s="83">
        <v>42919.171817129631</v>
      </c>
      <c r="V2218" s="85" t="s">
        <v>5486</v>
      </c>
      <c r="W2218" s="81"/>
      <c r="X2218" s="81"/>
      <c r="Y2218" s="84" t="s">
        <v>7486</v>
      </c>
      <c r="Z2218" s="81"/>
    </row>
    <row r="2219" spans="1:26" x14ac:dyDescent="0.25">
      <c r="A2219" s="66" t="s">
        <v>1468</v>
      </c>
      <c r="B2219" s="66" t="s">
        <v>1907</v>
      </c>
      <c r="C2219" s="67"/>
      <c r="D2219" s="68"/>
      <c r="E2219" s="69"/>
      <c r="F2219" s="70"/>
      <c r="G2219" s="67"/>
      <c r="H2219" s="71"/>
      <c r="I2219" s="72"/>
      <c r="J2219" s="72"/>
      <c r="K2219" s="36"/>
      <c r="L2219" s="79">
        <v>2219</v>
      </c>
      <c r="M2219" s="79"/>
      <c r="N2219" s="74"/>
      <c r="O2219" s="81" t="s">
        <v>2181</v>
      </c>
      <c r="P2219" s="83">
        <v>42919.149039351854</v>
      </c>
      <c r="Q2219" s="81" t="s">
        <v>3042</v>
      </c>
      <c r="R2219" s="85" t="s">
        <v>3253</v>
      </c>
      <c r="S2219" s="81" t="s">
        <v>3414</v>
      </c>
      <c r="T2219" s="81" t="s">
        <v>3475</v>
      </c>
      <c r="U2219" s="83">
        <v>42919.149039351854</v>
      </c>
      <c r="V2219" s="85" t="s">
        <v>5485</v>
      </c>
      <c r="W2219" s="81"/>
      <c r="X2219" s="81"/>
      <c r="Y2219" s="84" t="s">
        <v>7485</v>
      </c>
      <c r="Z2219" s="81"/>
    </row>
    <row r="2220" spans="1:26" x14ac:dyDescent="0.25">
      <c r="A2220" s="66" t="s">
        <v>1469</v>
      </c>
      <c r="B2220" s="66" t="s">
        <v>1907</v>
      </c>
      <c r="C2220" s="67"/>
      <c r="D2220" s="68"/>
      <c r="E2220" s="69"/>
      <c r="F2220" s="70"/>
      <c r="G2220" s="67"/>
      <c r="H2220" s="71"/>
      <c r="I2220" s="72"/>
      <c r="J2220" s="72"/>
      <c r="K2220" s="36"/>
      <c r="L2220" s="79">
        <v>2220</v>
      </c>
      <c r="M2220" s="79"/>
      <c r="N2220" s="74"/>
      <c r="O2220" s="81" t="s">
        <v>2181</v>
      </c>
      <c r="P2220" s="83">
        <v>42919.171817129631</v>
      </c>
      <c r="Q2220" s="81" t="s">
        <v>2550</v>
      </c>
      <c r="R2220" s="85" t="s">
        <v>3253</v>
      </c>
      <c r="S2220" s="81" t="s">
        <v>3414</v>
      </c>
      <c r="T2220" s="81" t="s">
        <v>3475</v>
      </c>
      <c r="U2220" s="83">
        <v>42919.171817129631</v>
      </c>
      <c r="V2220" s="85" t="s">
        <v>5486</v>
      </c>
      <c r="W2220" s="81"/>
      <c r="X2220" s="81"/>
      <c r="Y2220" s="84" t="s">
        <v>7486</v>
      </c>
      <c r="Z2220" s="81"/>
    </row>
    <row r="2221" spans="1:26" x14ac:dyDescent="0.25">
      <c r="A2221" s="66" t="s">
        <v>1468</v>
      </c>
      <c r="B2221" s="66" t="s">
        <v>1468</v>
      </c>
      <c r="C2221" s="67"/>
      <c r="D2221" s="68"/>
      <c r="E2221" s="69"/>
      <c r="F2221" s="70"/>
      <c r="G2221" s="67"/>
      <c r="H2221" s="71"/>
      <c r="I2221" s="72"/>
      <c r="J2221" s="72"/>
      <c r="K2221" s="36"/>
      <c r="L2221" s="79">
        <v>2221</v>
      </c>
      <c r="M2221" s="79"/>
      <c r="N2221" s="74"/>
      <c r="O2221" s="81" t="s">
        <v>179</v>
      </c>
      <c r="P2221" s="83">
        <v>42919.144502314812</v>
      </c>
      <c r="Q2221" s="81" t="s">
        <v>3043</v>
      </c>
      <c r="R2221" s="85" t="s">
        <v>3237</v>
      </c>
      <c r="S2221" s="81" t="s">
        <v>3434</v>
      </c>
      <c r="T2221" s="81" t="s">
        <v>3475</v>
      </c>
      <c r="U2221" s="83">
        <v>42919.144502314812</v>
      </c>
      <c r="V2221" s="85" t="s">
        <v>5487</v>
      </c>
      <c r="W2221" s="81"/>
      <c r="X2221" s="81"/>
      <c r="Y2221" s="84" t="s">
        <v>7487</v>
      </c>
      <c r="Z2221" s="81"/>
    </row>
    <row r="2222" spans="1:26" x14ac:dyDescent="0.25">
      <c r="A2222" s="66" t="s">
        <v>1469</v>
      </c>
      <c r="B2222" s="66" t="s">
        <v>1468</v>
      </c>
      <c r="C2222" s="67"/>
      <c r="D2222" s="68"/>
      <c r="E2222" s="69"/>
      <c r="F2222" s="70"/>
      <c r="G2222" s="67"/>
      <c r="H2222" s="71"/>
      <c r="I2222" s="72"/>
      <c r="J2222" s="72"/>
      <c r="K2222" s="36"/>
      <c r="L2222" s="79">
        <v>2222</v>
      </c>
      <c r="M2222" s="79"/>
      <c r="N2222" s="74"/>
      <c r="O2222" s="81" t="s">
        <v>2181</v>
      </c>
      <c r="P2222" s="83">
        <v>42919.171817129631</v>
      </c>
      <c r="Q2222" s="81" t="s">
        <v>2550</v>
      </c>
      <c r="R2222" s="85" t="s">
        <v>3253</v>
      </c>
      <c r="S2222" s="81" t="s">
        <v>3414</v>
      </c>
      <c r="T2222" s="81" t="s">
        <v>3475</v>
      </c>
      <c r="U2222" s="83">
        <v>42919.171817129631</v>
      </c>
      <c r="V2222" s="85" t="s">
        <v>5486</v>
      </c>
      <c r="W2222" s="81"/>
      <c r="X2222" s="81"/>
      <c r="Y2222" s="84" t="s">
        <v>7486</v>
      </c>
      <c r="Z2222" s="81"/>
    </row>
    <row r="2223" spans="1:26" x14ac:dyDescent="0.25">
      <c r="A2223" s="66" t="s">
        <v>1470</v>
      </c>
      <c r="B2223" s="66" t="s">
        <v>1663</v>
      </c>
      <c r="C2223" s="67"/>
      <c r="D2223" s="68"/>
      <c r="E2223" s="69"/>
      <c r="F2223" s="70"/>
      <c r="G2223" s="67"/>
      <c r="H2223" s="71"/>
      <c r="I2223" s="72"/>
      <c r="J2223" s="72"/>
      <c r="K2223" s="36"/>
      <c r="L2223" s="79">
        <v>2223</v>
      </c>
      <c r="M2223" s="79"/>
      <c r="N2223" s="74"/>
      <c r="O2223" s="81" t="s">
        <v>2181</v>
      </c>
      <c r="P2223" s="83">
        <v>42919.1718287037</v>
      </c>
      <c r="Q2223" s="81" t="s">
        <v>2967</v>
      </c>
      <c r="R2223" s="81"/>
      <c r="S2223" s="81"/>
      <c r="T2223" s="81" t="s">
        <v>3731</v>
      </c>
      <c r="U2223" s="83">
        <v>42919.1718287037</v>
      </c>
      <c r="V2223" s="85" t="s">
        <v>5488</v>
      </c>
      <c r="W2223" s="81"/>
      <c r="X2223" s="81"/>
      <c r="Y2223" s="84" t="s">
        <v>7488</v>
      </c>
      <c r="Z2223" s="81"/>
    </row>
    <row r="2224" spans="1:26" x14ac:dyDescent="0.25">
      <c r="A2224" s="66" t="s">
        <v>1471</v>
      </c>
      <c r="B2224" s="66" t="s">
        <v>2145</v>
      </c>
      <c r="C2224" s="67"/>
      <c r="D2224" s="68"/>
      <c r="E2224" s="69"/>
      <c r="F2224" s="70"/>
      <c r="G2224" s="67"/>
      <c r="H2224" s="71"/>
      <c r="I2224" s="72"/>
      <c r="J2224" s="72"/>
      <c r="K2224" s="36"/>
      <c r="L2224" s="79">
        <v>2224</v>
      </c>
      <c r="M2224" s="79"/>
      <c r="N2224" s="74"/>
      <c r="O2224" s="81" t="s">
        <v>2181</v>
      </c>
      <c r="P2224" s="83">
        <v>42919.171863425923</v>
      </c>
      <c r="Q2224" s="81" t="s">
        <v>3044</v>
      </c>
      <c r="R2224" s="81"/>
      <c r="S2224" s="81"/>
      <c r="T2224" s="81" t="s">
        <v>3482</v>
      </c>
      <c r="U2224" s="83">
        <v>42919.171863425923</v>
      </c>
      <c r="V2224" s="85" t="s">
        <v>5489</v>
      </c>
      <c r="W2224" s="81"/>
      <c r="X2224" s="81"/>
      <c r="Y2224" s="84" t="s">
        <v>7489</v>
      </c>
      <c r="Z2224" s="81"/>
    </row>
    <row r="2225" spans="1:26" x14ac:dyDescent="0.25">
      <c r="A2225" s="66" t="s">
        <v>1472</v>
      </c>
      <c r="B2225" s="66" t="s">
        <v>2145</v>
      </c>
      <c r="C2225" s="67"/>
      <c r="D2225" s="68"/>
      <c r="E2225" s="69"/>
      <c r="F2225" s="70"/>
      <c r="G2225" s="67"/>
      <c r="H2225" s="71"/>
      <c r="I2225" s="72"/>
      <c r="J2225" s="72"/>
      <c r="K2225" s="36"/>
      <c r="L2225" s="79">
        <v>2225</v>
      </c>
      <c r="M2225" s="79"/>
      <c r="N2225" s="74"/>
      <c r="O2225" s="81" t="s">
        <v>2181</v>
      </c>
      <c r="P2225" s="83">
        <v>42919.171863425923</v>
      </c>
      <c r="Q2225" s="81" t="s">
        <v>3044</v>
      </c>
      <c r="R2225" s="81"/>
      <c r="S2225" s="81"/>
      <c r="T2225" s="81" t="s">
        <v>3482</v>
      </c>
      <c r="U2225" s="83">
        <v>42919.171863425923</v>
      </c>
      <c r="V2225" s="85" t="s">
        <v>5490</v>
      </c>
      <c r="W2225" s="81"/>
      <c r="X2225" s="81"/>
      <c r="Y2225" s="84" t="s">
        <v>7490</v>
      </c>
      <c r="Z2225" s="81"/>
    </row>
    <row r="2226" spans="1:26" x14ac:dyDescent="0.25">
      <c r="A2226" s="66" t="s">
        <v>1473</v>
      </c>
      <c r="B2226" s="66" t="s">
        <v>2145</v>
      </c>
      <c r="C2226" s="67"/>
      <c r="D2226" s="68"/>
      <c r="E2226" s="69"/>
      <c r="F2226" s="70"/>
      <c r="G2226" s="67"/>
      <c r="H2226" s="71"/>
      <c r="I2226" s="72"/>
      <c r="J2226" s="72"/>
      <c r="K2226" s="36"/>
      <c r="L2226" s="79">
        <v>2226</v>
      </c>
      <c r="M2226" s="79"/>
      <c r="N2226" s="74"/>
      <c r="O2226" s="81" t="s">
        <v>2181</v>
      </c>
      <c r="P2226" s="83">
        <v>42919.171863425923</v>
      </c>
      <c r="Q2226" s="81" t="s">
        <v>3044</v>
      </c>
      <c r="R2226" s="81"/>
      <c r="S2226" s="81"/>
      <c r="T2226" s="81" t="s">
        <v>3482</v>
      </c>
      <c r="U2226" s="83">
        <v>42919.171863425923</v>
      </c>
      <c r="V2226" s="85" t="s">
        <v>5491</v>
      </c>
      <c r="W2226" s="81"/>
      <c r="X2226" s="81"/>
      <c r="Y2226" s="84" t="s">
        <v>7491</v>
      </c>
      <c r="Z2226" s="81"/>
    </row>
    <row r="2227" spans="1:26" x14ac:dyDescent="0.25">
      <c r="A2227" s="66" t="s">
        <v>1474</v>
      </c>
      <c r="B2227" s="66" t="s">
        <v>2145</v>
      </c>
      <c r="C2227" s="67"/>
      <c r="D2227" s="68"/>
      <c r="E2227" s="69"/>
      <c r="F2227" s="70"/>
      <c r="G2227" s="67"/>
      <c r="H2227" s="71"/>
      <c r="I2227" s="72"/>
      <c r="J2227" s="72"/>
      <c r="K2227" s="36"/>
      <c r="L2227" s="79">
        <v>2227</v>
      </c>
      <c r="M2227" s="79"/>
      <c r="N2227" s="74"/>
      <c r="O2227" s="81" t="s">
        <v>2181</v>
      </c>
      <c r="P2227" s="83">
        <v>42919.171863425923</v>
      </c>
      <c r="Q2227" s="81" t="s">
        <v>3044</v>
      </c>
      <c r="R2227" s="81"/>
      <c r="S2227" s="81"/>
      <c r="T2227" s="81" t="s">
        <v>3482</v>
      </c>
      <c r="U2227" s="83">
        <v>42919.171863425923</v>
      </c>
      <c r="V2227" s="85" t="s">
        <v>5492</v>
      </c>
      <c r="W2227" s="81"/>
      <c r="X2227" s="81"/>
      <c r="Y2227" s="84" t="s">
        <v>7492</v>
      </c>
      <c r="Z2227" s="81"/>
    </row>
    <row r="2228" spans="1:26" x14ac:dyDescent="0.25">
      <c r="A2228" s="66" t="s">
        <v>1475</v>
      </c>
      <c r="B2228" s="66" t="s">
        <v>2145</v>
      </c>
      <c r="C2228" s="67"/>
      <c r="D2228" s="68"/>
      <c r="E2228" s="69"/>
      <c r="F2228" s="70"/>
      <c r="G2228" s="67"/>
      <c r="H2228" s="71"/>
      <c r="I2228" s="72"/>
      <c r="J2228" s="72"/>
      <c r="K2228" s="36"/>
      <c r="L2228" s="79">
        <v>2228</v>
      </c>
      <c r="M2228" s="79"/>
      <c r="N2228" s="74"/>
      <c r="O2228" s="81" t="s">
        <v>2181</v>
      </c>
      <c r="P2228" s="83">
        <v>42919.171863425923</v>
      </c>
      <c r="Q2228" s="81" t="s">
        <v>3044</v>
      </c>
      <c r="R2228" s="81"/>
      <c r="S2228" s="81"/>
      <c r="T2228" s="81" t="s">
        <v>3482</v>
      </c>
      <c r="U2228" s="83">
        <v>42919.171863425923</v>
      </c>
      <c r="V2228" s="85" t="s">
        <v>5493</v>
      </c>
      <c r="W2228" s="81"/>
      <c r="X2228" s="81"/>
      <c r="Y2228" s="84" t="s">
        <v>7493</v>
      </c>
      <c r="Z2228" s="81"/>
    </row>
    <row r="2229" spans="1:26" x14ac:dyDescent="0.25">
      <c r="A2229" s="66" t="s">
        <v>1476</v>
      </c>
      <c r="B2229" s="66" t="s">
        <v>2145</v>
      </c>
      <c r="C2229" s="67"/>
      <c r="D2229" s="68"/>
      <c r="E2229" s="69"/>
      <c r="F2229" s="70"/>
      <c r="G2229" s="67"/>
      <c r="H2229" s="71"/>
      <c r="I2229" s="72"/>
      <c r="J2229" s="72"/>
      <c r="K2229" s="36"/>
      <c r="L2229" s="79">
        <v>2229</v>
      </c>
      <c r="M2229" s="79"/>
      <c r="N2229" s="74"/>
      <c r="O2229" s="81" t="s">
        <v>2181</v>
      </c>
      <c r="P2229" s="83">
        <v>42919.171863425923</v>
      </c>
      <c r="Q2229" s="81" t="s">
        <v>3044</v>
      </c>
      <c r="R2229" s="81"/>
      <c r="S2229" s="81"/>
      <c r="T2229" s="81" t="s">
        <v>3482</v>
      </c>
      <c r="U2229" s="83">
        <v>42919.171863425923</v>
      </c>
      <c r="V2229" s="85" t="s">
        <v>5494</v>
      </c>
      <c r="W2229" s="81"/>
      <c r="X2229" s="81"/>
      <c r="Y2229" s="84" t="s">
        <v>7494</v>
      </c>
      <c r="Z2229" s="81"/>
    </row>
    <row r="2230" spans="1:26" x14ac:dyDescent="0.25">
      <c r="A2230" s="66" t="s">
        <v>1477</v>
      </c>
      <c r="B2230" s="66" t="s">
        <v>2145</v>
      </c>
      <c r="C2230" s="67"/>
      <c r="D2230" s="68"/>
      <c r="E2230" s="69"/>
      <c r="F2230" s="70"/>
      <c r="G2230" s="67"/>
      <c r="H2230" s="71"/>
      <c r="I2230" s="72"/>
      <c r="J2230" s="72"/>
      <c r="K2230" s="36"/>
      <c r="L2230" s="79">
        <v>2230</v>
      </c>
      <c r="M2230" s="79"/>
      <c r="N2230" s="74"/>
      <c r="O2230" s="81" t="s">
        <v>2181</v>
      </c>
      <c r="P2230" s="83">
        <v>42919.171863425923</v>
      </c>
      <c r="Q2230" s="81" t="s">
        <v>3044</v>
      </c>
      <c r="R2230" s="81"/>
      <c r="S2230" s="81"/>
      <c r="T2230" s="81" t="s">
        <v>3482</v>
      </c>
      <c r="U2230" s="83">
        <v>42919.171863425923</v>
      </c>
      <c r="V2230" s="85" t="s">
        <v>5495</v>
      </c>
      <c r="W2230" s="81"/>
      <c r="X2230" s="81"/>
      <c r="Y2230" s="84" t="s">
        <v>7495</v>
      </c>
      <c r="Z2230" s="81"/>
    </row>
    <row r="2231" spans="1:26" x14ac:dyDescent="0.25">
      <c r="A2231" s="66" t="s">
        <v>1478</v>
      </c>
      <c r="B2231" s="66" t="s">
        <v>2145</v>
      </c>
      <c r="C2231" s="67"/>
      <c r="D2231" s="68"/>
      <c r="E2231" s="69"/>
      <c r="F2231" s="70"/>
      <c r="G2231" s="67"/>
      <c r="H2231" s="71"/>
      <c r="I2231" s="72"/>
      <c r="J2231" s="72"/>
      <c r="K2231" s="36"/>
      <c r="L2231" s="79">
        <v>2231</v>
      </c>
      <c r="M2231" s="79"/>
      <c r="N2231" s="74"/>
      <c r="O2231" s="81" t="s">
        <v>2181</v>
      </c>
      <c r="P2231" s="83">
        <v>42919.171863425923</v>
      </c>
      <c r="Q2231" s="81" t="s">
        <v>3044</v>
      </c>
      <c r="R2231" s="81"/>
      <c r="S2231" s="81"/>
      <c r="T2231" s="81" t="s">
        <v>3482</v>
      </c>
      <c r="U2231" s="83">
        <v>42919.171863425923</v>
      </c>
      <c r="V2231" s="85" t="s">
        <v>5496</v>
      </c>
      <c r="W2231" s="81"/>
      <c r="X2231" s="81"/>
      <c r="Y2231" s="84" t="s">
        <v>7496</v>
      </c>
      <c r="Z2231" s="81"/>
    </row>
    <row r="2232" spans="1:26" x14ac:dyDescent="0.25">
      <c r="A2232" s="66" t="s">
        <v>1479</v>
      </c>
      <c r="B2232" s="66" t="s">
        <v>2145</v>
      </c>
      <c r="C2232" s="67"/>
      <c r="D2232" s="68"/>
      <c r="E2232" s="69"/>
      <c r="F2232" s="70"/>
      <c r="G2232" s="67"/>
      <c r="H2232" s="71"/>
      <c r="I2232" s="72"/>
      <c r="J2232" s="72"/>
      <c r="K2232" s="36"/>
      <c r="L2232" s="79">
        <v>2232</v>
      </c>
      <c r="M2232" s="79"/>
      <c r="N2232" s="74"/>
      <c r="O2232" s="81" t="s">
        <v>2181</v>
      </c>
      <c r="P2232" s="83">
        <v>42919.171863425923</v>
      </c>
      <c r="Q2232" s="81" t="s">
        <v>3044</v>
      </c>
      <c r="R2232" s="81"/>
      <c r="S2232" s="81"/>
      <c r="T2232" s="81" t="s">
        <v>3482</v>
      </c>
      <c r="U2232" s="83">
        <v>42919.171863425923</v>
      </c>
      <c r="V2232" s="85" t="s">
        <v>5497</v>
      </c>
      <c r="W2232" s="81"/>
      <c r="X2232" s="81"/>
      <c r="Y2232" s="84" t="s">
        <v>7497</v>
      </c>
      <c r="Z2232" s="81"/>
    </row>
    <row r="2233" spans="1:26" x14ac:dyDescent="0.25">
      <c r="A2233" s="66" t="s">
        <v>1480</v>
      </c>
      <c r="B2233" s="66" t="s">
        <v>2145</v>
      </c>
      <c r="C2233" s="67"/>
      <c r="D2233" s="68"/>
      <c r="E2233" s="69"/>
      <c r="F2233" s="70"/>
      <c r="G2233" s="67"/>
      <c r="H2233" s="71"/>
      <c r="I2233" s="72"/>
      <c r="J2233" s="72"/>
      <c r="K2233" s="36"/>
      <c r="L2233" s="79">
        <v>2233</v>
      </c>
      <c r="M2233" s="79"/>
      <c r="N2233" s="74"/>
      <c r="O2233" s="81" t="s">
        <v>2181</v>
      </c>
      <c r="P2233" s="83">
        <v>42919.171863425923</v>
      </c>
      <c r="Q2233" s="81" t="s">
        <v>3044</v>
      </c>
      <c r="R2233" s="81"/>
      <c r="S2233" s="81"/>
      <c r="T2233" s="81" t="s">
        <v>3482</v>
      </c>
      <c r="U2233" s="83">
        <v>42919.171863425923</v>
      </c>
      <c r="V2233" s="85" t="s">
        <v>5498</v>
      </c>
      <c r="W2233" s="81"/>
      <c r="X2233" s="81"/>
      <c r="Y2233" s="84" t="s">
        <v>7498</v>
      </c>
      <c r="Z2233" s="81"/>
    </row>
    <row r="2234" spans="1:26" x14ac:dyDescent="0.25">
      <c r="A2234" s="66" t="s">
        <v>1481</v>
      </c>
      <c r="B2234" s="66" t="s">
        <v>2146</v>
      </c>
      <c r="C2234" s="67"/>
      <c r="D2234" s="68"/>
      <c r="E2234" s="69"/>
      <c r="F2234" s="70"/>
      <c r="G2234" s="67"/>
      <c r="H2234" s="71"/>
      <c r="I2234" s="72"/>
      <c r="J2234" s="72"/>
      <c r="K2234" s="36"/>
      <c r="L2234" s="79">
        <v>2234</v>
      </c>
      <c r="M2234" s="79"/>
      <c r="N2234" s="74"/>
      <c r="O2234" s="81" t="s">
        <v>2181</v>
      </c>
      <c r="P2234" s="83">
        <v>42919.162824074076</v>
      </c>
      <c r="Q2234" s="81" t="s">
        <v>3045</v>
      </c>
      <c r="R2234" s="81"/>
      <c r="S2234" s="81"/>
      <c r="T2234" s="81" t="s">
        <v>3748</v>
      </c>
      <c r="U2234" s="83">
        <v>42919.162824074076</v>
      </c>
      <c r="V2234" s="85" t="s">
        <v>5499</v>
      </c>
      <c r="W2234" s="81"/>
      <c r="X2234" s="81"/>
      <c r="Y2234" s="84" t="s">
        <v>7499</v>
      </c>
      <c r="Z2234" s="81"/>
    </row>
    <row r="2235" spans="1:26" x14ac:dyDescent="0.25">
      <c r="A2235" s="66" t="s">
        <v>1481</v>
      </c>
      <c r="B2235" s="66" t="s">
        <v>1807</v>
      </c>
      <c r="C2235" s="67"/>
      <c r="D2235" s="68"/>
      <c r="E2235" s="69"/>
      <c r="F2235" s="70"/>
      <c r="G2235" s="67"/>
      <c r="H2235" s="71"/>
      <c r="I2235" s="72"/>
      <c r="J2235" s="72"/>
      <c r="K2235" s="36"/>
      <c r="L2235" s="79">
        <v>2235</v>
      </c>
      <c r="M2235" s="79"/>
      <c r="N2235" s="74"/>
      <c r="O2235" s="81" t="s">
        <v>2181</v>
      </c>
      <c r="P2235" s="83">
        <v>42919.170023148145</v>
      </c>
      <c r="Q2235" s="81" t="s">
        <v>2374</v>
      </c>
      <c r="R2235" s="81"/>
      <c r="S2235" s="81"/>
      <c r="T2235" s="81" t="s">
        <v>3549</v>
      </c>
      <c r="U2235" s="83">
        <v>42919.170023148145</v>
      </c>
      <c r="V2235" s="85" t="s">
        <v>5500</v>
      </c>
      <c r="W2235" s="81"/>
      <c r="X2235" s="81"/>
      <c r="Y2235" s="84" t="s">
        <v>7500</v>
      </c>
      <c r="Z2235" s="81"/>
    </row>
    <row r="2236" spans="1:26" x14ac:dyDescent="0.25">
      <c r="A2236" s="66" t="s">
        <v>1481</v>
      </c>
      <c r="B2236" s="66" t="s">
        <v>1735</v>
      </c>
      <c r="C2236" s="67"/>
      <c r="D2236" s="68"/>
      <c r="E2236" s="69"/>
      <c r="F2236" s="70"/>
      <c r="G2236" s="67"/>
      <c r="H2236" s="71"/>
      <c r="I2236" s="72"/>
      <c r="J2236" s="72"/>
      <c r="K2236" s="36"/>
      <c r="L2236" s="79">
        <v>2236</v>
      </c>
      <c r="M2236" s="79"/>
      <c r="N2236" s="74"/>
      <c r="O2236" s="81" t="s">
        <v>2181</v>
      </c>
      <c r="P2236" s="83">
        <v>42919.171886574077</v>
      </c>
      <c r="Q2236" s="81" t="s">
        <v>2268</v>
      </c>
      <c r="R2236" s="81"/>
      <c r="S2236" s="81"/>
      <c r="T2236" s="81" t="s">
        <v>3475</v>
      </c>
      <c r="U2236" s="83">
        <v>42919.171886574077</v>
      </c>
      <c r="V2236" s="85" t="s">
        <v>5501</v>
      </c>
      <c r="W2236" s="81"/>
      <c r="X2236" s="81"/>
      <c r="Y2236" s="84" t="s">
        <v>7501</v>
      </c>
      <c r="Z2236" s="81"/>
    </row>
    <row r="2237" spans="1:26" x14ac:dyDescent="0.25">
      <c r="A2237" s="66" t="s">
        <v>1482</v>
      </c>
      <c r="B2237" s="66" t="s">
        <v>1834</v>
      </c>
      <c r="C2237" s="67"/>
      <c r="D2237" s="68"/>
      <c r="E2237" s="69"/>
      <c r="F2237" s="70"/>
      <c r="G2237" s="67"/>
      <c r="H2237" s="71"/>
      <c r="I2237" s="72"/>
      <c r="J2237" s="72"/>
      <c r="K2237" s="36"/>
      <c r="L2237" s="79">
        <v>2237</v>
      </c>
      <c r="M2237" s="79"/>
      <c r="N2237" s="74"/>
      <c r="O2237" s="81" t="s">
        <v>2181</v>
      </c>
      <c r="P2237" s="83">
        <v>42919.171851851854</v>
      </c>
      <c r="Q2237" s="81" t="s">
        <v>2405</v>
      </c>
      <c r="R2237" s="81"/>
      <c r="S2237" s="81"/>
      <c r="T2237" s="81" t="s">
        <v>3508</v>
      </c>
      <c r="U2237" s="83">
        <v>42919.171851851854</v>
      </c>
      <c r="V2237" s="85" t="s">
        <v>5502</v>
      </c>
      <c r="W2237" s="81"/>
      <c r="X2237" s="81"/>
      <c r="Y2237" s="84" t="s">
        <v>7502</v>
      </c>
      <c r="Z2237" s="81"/>
    </row>
    <row r="2238" spans="1:26" x14ac:dyDescent="0.25">
      <c r="A2238" s="66" t="s">
        <v>1482</v>
      </c>
      <c r="B2238" s="66" t="s">
        <v>1834</v>
      </c>
      <c r="C2238" s="67"/>
      <c r="D2238" s="68"/>
      <c r="E2238" s="69"/>
      <c r="F2238" s="70"/>
      <c r="G2238" s="67"/>
      <c r="H2238" s="71"/>
      <c r="I2238" s="72"/>
      <c r="J2238" s="72"/>
      <c r="K2238" s="36"/>
      <c r="L2238" s="79">
        <v>2238</v>
      </c>
      <c r="M2238" s="79"/>
      <c r="N2238" s="74"/>
      <c r="O2238" s="81" t="s">
        <v>2181</v>
      </c>
      <c r="P2238" s="83">
        <v>42919.171909722223</v>
      </c>
      <c r="Q2238" s="81" t="s">
        <v>2406</v>
      </c>
      <c r="R2238" s="81"/>
      <c r="S2238" s="81"/>
      <c r="T2238" s="81" t="s">
        <v>3508</v>
      </c>
      <c r="U2238" s="83">
        <v>42919.171909722223</v>
      </c>
      <c r="V2238" s="85" t="s">
        <v>5503</v>
      </c>
      <c r="W2238" s="81"/>
      <c r="X2238" s="81"/>
      <c r="Y2238" s="84" t="s">
        <v>7503</v>
      </c>
      <c r="Z2238" s="81"/>
    </row>
    <row r="2239" spans="1:26" x14ac:dyDescent="0.25">
      <c r="A2239" s="66" t="s">
        <v>1482</v>
      </c>
      <c r="B2239" s="66" t="s">
        <v>1646</v>
      </c>
      <c r="C2239" s="67"/>
      <c r="D2239" s="68"/>
      <c r="E2239" s="69"/>
      <c r="F2239" s="70"/>
      <c r="G2239" s="67"/>
      <c r="H2239" s="71"/>
      <c r="I2239" s="72"/>
      <c r="J2239" s="72"/>
      <c r="K2239" s="36"/>
      <c r="L2239" s="79">
        <v>2239</v>
      </c>
      <c r="M2239" s="79"/>
      <c r="N2239" s="74"/>
      <c r="O2239" s="81" t="s">
        <v>2181</v>
      </c>
      <c r="P2239" s="83">
        <v>42919.14266203704</v>
      </c>
      <c r="Q2239" s="81" t="s">
        <v>2221</v>
      </c>
      <c r="R2239" s="81"/>
      <c r="S2239" s="81"/>
      <c r="T2239" s="81" t="s">
        <v>3496</v>
      </c>
      <c r="U2239" s="83">
        <v>42919.14266203704</v>
      </c>
      <c r="V2239" s="85" t="s">
        <v>5504</v>
      </c>
      <c r="W2239" s="81"/>
      <c r="X2239" s="81"/>
      <c r="Y2239" s="84" t="s">
        <v>7504</v>
      </c>
      <c r="Z2239" s="81"/>
    </row>
    <row r="2240" spans="1:26" x14ac:dyDescent="0.25">
      <c r="A2240" s="66" t="s">
        <v>1482</v>
      </c>
      <c r="B2240" s="66" t="s">
        <v>1646</v>
      </c>
      <c r="C2240" s="67"/>
      <c r="D2240" s="68"/>
      <c r="E2240" s="69"/>
      <c r="F2240" s="70"/>
      <c r="G2240" s="67"/>
      <c r="H2240" s="71"/>
      <c r="I2240" s="72"/>
      <c r="J2240" s="72"/>
      <c r="K2240" s="36"/>
      <c r="L2240" s="79">
        <v>2240</v>
      </c>
      <c r="M2240" s="79"/>
      <c r="N2240" s="74"/>
      <c r="O2240" s="81" t="s">
        <v>2181</v>
      </c>
      <c r="P2240" s="83">
        <v>42919.142905092594</v>
      </c>
      <c r="Q2240" s="81" t="s">
        <v>2351</v>
      </c>
      <c r="R2240" s="81"/>
      <c r="S2240" s="81"/>
      <c r="T2240" s="81" t="s">
        <v>3496</v>
      </c>
      <c r="U2240" s="83">
        <v>42919.142905092594</v>
      </c>
      <c r="V2240" s="85" t="s">
        <v>5505</v>
      </c>
      <c r="W2240" s="81"/>
      <c r="X2240" s="81"/>
      <c r="Y2240" s="84" t="s">
        <v>7505</v>
      </c>
      <c r="Z2240" s="81"/>
    </row>
    <row r="2241" spans="1:26" x14ac:dyDescent="0.25">
      <c r="A2241" s="66" t="s">
        <v>1482</v>
      </c>
      <c r="B2241" s="66" t="s">
        <v>1723</v>
      </c>
      <c r="C2241" s="67"/>
      <c r="D2241" s="68"/>
      <c r="E2241" s="69"/>
      <c r="F2241" s="70"/>
      <c r="G2241" s="67"/>
      <c r="H2241" s="71"/>
      <c r="I2241" s="72"/>
      <c r="J2241" s="72"/>
      <c r="K2241" s="36"/>
      <c r="L2241" s="79">
        <v>2241</v>
      </c>
      <c r="M2241" s="79"/>
      <c r="N2241" s="74"/>
      <c r="O2241" s="81" t="s">
        <v>2181</v>
      </c>
      <c r="P2241" s="83">
        <v>42919.157268518517</v>
      </c>
      <c r="Q2241" s="81" t="s">
        <v>2251</v>
      </c>
      <c r="R2241" s="85" t="s">
        <v>3190</v>
      </c>
      <c r="S2241" s="81" t="s">
        <v>3414</v>
      </c>
      <c r="T2241" s="81" t="s">
        <v>3508</v>
      </c>
      <c r="U2241" s="83">
        <v>42919.157268518517</v>
      </c>
      <c r="V2241" s="85" t="s">
        <v>5506</v>
      </c>
      <c r="W2241" s="81"/>
      <c r="X2241" s="81"/>
      <c r="Y2241" s="84" t="s">
        <v>7506</v>
      </c>
      <c r="Z2241" s="81"/>
    </row>
    <row r="2242" spans="1:26" x14ac:dyDescent="0.25">
      <c r="A2242" s="66" t="s">
        <v>1482</v>
      </c>
      <c r="B2242" s="66" t="s">
        <v>1698</v>
      </c>
      <c r="C2242" s="67"/>
      <c r="D2242" s="68"/>
      <c r="E2242" s="69"/>
      <c r="F2242" s="70"/>
      <c r="G2242" s="67"/>
      <c r="H2242" s="71"/>
      <c r="I2242" s="72"/>
      <c r="J2242" s="72"/>
      <c r="K2242" s="36"/>
      <c r="L2242" s="79">
        <v>2242</v>
      </c>
      <c r="M2242" s="79"/>
      <c r="N2242" s="74"/>
      <c r="O2242" s="81" t="s">
        <v>2181</v>
      </c>
      <c r="P2242" s="83">
        <v>42919.165138888886</v>
      </c>
      <c r="Q2242" s="81" t="s">
        <v>2846</v>
      </c>
      <c r="R2242" s="81"/>
      <c r="S2242" s="81"/>
      <c r="T2242" s="81" t="s">
        <v>3475</v>
      </c>
      <c r="U2242" s="83">
        <v>42919.165138888886</v>
      </c>
      <c r="V2242" s="85" t="s">
        <v>5507</v>
      </c>
      <c r="W2242" s="81"/>
      <c r="X2242" s="81"/>
      <c r="Y2242" s="84" t="s">
        <v>7507</v>
      </c>
      <c r="Z2242" s="81"/>
    </row>
    <row r="2243" spans="1:26" x14ac:dyDescent="0.25">
      <c r="A2243" s="66" t="s">
        <v>1482</v>
      </c>
      <c r="B2243" s="66" t="s">
        <v>1640</v>
      </c>
      <c r="C2243" s="67"/>
      <c r="D2243" s="68"/>
      <c r="E2243" s="69"/>
      <c r="F2243" s="70"/>
      <c r="G2243" s="67"/>
      <c r="H2243" s="71"/>
      <c r="I2243" s="72"/>
      <c r="J2243" s="72"/>
      <c r="K2243" s="36"/>
      <c r="L2243" s="79">
        <v>2243</v>
      </c>
      <c r="M2243" s="79"/>
      <c r="N2243" s="74"/>
      <c r="O2243" s="81" t="s">
        <v>2181</v>
      </c>
      <c r="P2243" s="83">
        <v>42919.165138888886</v>
      </c>
      <c r="Q2243" s="81" t="s">
        <v>2846</v>
      </c>
      <c r="R2243" s="81"/>
      <c r="S2243" s="81"/>
      <c r="T2243" s="81" t="s">
        <v>3475</v>
      </c>
      <c r="U2243" s="83">
        <v>42919.165138888886</v>
      </c>
      <c r="V2243" s="85" t="s">
        <v>5507</v>
      </c>
      <c r="W2243" s="81"/>
      <c r="X2243" s="81"/>
      <c r="Y2243" s="84" t="s">
        <v>7507</v>
      </c>
      <c r="Z2243" s="81"/>
    </row>
    <row r="2244" spans="1:26" x14ac:dyDescent="0.25">
      <c r="A2244" s="66" t="s">
        <v>1483</v>
      </c>
      <c r="B2244" s="66" t="s">
        <v>1723</v>
      </c>
      <c r="C2244" s="67"/>
      <c r="D2244" s="68"/>
      <c r="E2244" s="69"/>
      <c r="F2244" s="70"/>
      <c r="G2244" s="67"/>
      <c r="H2244" s="71"/>
      <c r="I2244" s="72"/>
      <c r="J2244" s="72"/>
      <c r="K2244" s="36"/>
      <c r="L2244" s="79">
        <v>2244</v>
      </c>
      <c r="M2244" s="79"/>
      <c r="N2244" s="74"/>
      <c r="O2244" s="81" t="s">
        <v>2181</v>
      </c>
      <c r="P2244" s="83">
        <v>42919.1719212963</v>
      </c>
      <c r="Q2244" s="81" t="s">
        <v>2251</v>
      </c>
      <c r="R2244" s="85" t="s">
        <v>3190</v>
      </c>
      <c r="S2244" s="81" t="s">
        <v>3414</v>
      </c>
      <c r="T2244" s="81" t="s">
        <v>3508</v>
      </c>
      <c r="U2244" s="83">
        <v>42919.1719212963</v>
      </c>
      <c r="V2244" s="85" t="s">
        <v>5508</v>
      </c>
      <c r="W2244" s="81"/>
      <c r="X2244" s="81"/>
      <c r="Y2244" s="84" t="s">
        <v>7508</v>
      </c>
      <c r="Z2244" s="81"/>
    </row>
    <row r="2245" spans="1:26" x14ac:dyDescent="0.25">
      <c r="A2245" s="66" t="s">
        <v>1484</v>
      </c>
      <c r="B2245" s="66" t="s">
        <v>1723</v>
      </c>
      <c r="C2245" s="67"/>
      <c r="D2245" s="68"/>
      <c r="E2245" s="69"/>
      <c r="F2245" s="70"/>
      <c r="G2245" s="67"/>
      <c r="H2245" s="71"/>
      <c r="I2245" s="72"/>
      <c r="J2245" s="72"/>
      <c r="K2245" s="36"/>
      <c r="L2245" s="79">
        <v>2245</v>
      </c>
      <c r="M2245" s="79"/>
      <c r="N2245" s="74"/>
      <c r="O2245" s="81" t="s">
        <v>2181</v>
      </c>
      <c r="P2245" s="83">
        <v>42919.171944444446</v>
      </c>
      <c r="Q2245" s="81" t="s">
        <v>2338</v>
      </c>
      <c r="R2245" s="81"/>
      <c r="S2245" s="81"/>
      <c r="T2245" s="81" t="s">
        <v>3475</v>
      </c>
      <c r="U2245" s="83">
        <v>42919.171944444446</v>
      </c>
      <c r="V2245" s="85" t="s">
        <v>5509</v>
      </c>
      <c r="W2245" s="81"/>
      <c r="X2245" s="81"/>
      <c r="Y2245" s="84" t="s">
        <v>7509</v>
      </c>
      <c r="Z2245" s="81"/>
    </row>
    <row r="2246" spans="1:26" x14ac:dyDescent="0.25">
      <c r="A2246" s="66" t="s">
        <v>1485</v>
      </c>
      <c r="B2246" s="66" t="s">
        <v>1672</v>
      </c>
      <c r="C2246" s="67"/>
      <c r="D2246" s="68"/>
      <c r="E2246" s="69"/>
      <c r="F2246" s="70"/>
      <c r="G2246" s="67"/>
      <c r="H2246" s="71"/>
      <c r="I2246" s="72"/>
      <c r="J2246" s="72"/>
      <c r="K2246" s="36"/>
      <c r="L2246" s="79">
        <v>2246</v>
      </c>
      <c r="M2246" s="79"/>
      <c r="N2246" s="74"/>
      <c r="O2246" s="81" t="s">
        <v>2181</v>
      </c>
      <c r="P2246" s="83">
        <v>42919.171944444446</v>
      </c>
      <c r="Q2246" s="81" t="s">
        <v>2194</v>
      </c>
      <c r="R2246" s="81"/>
      <c r="S2246" s="81"/>
      <c r="T2246" s="81" t="s">
        <v>3482</v>
      </c>
      <c r="U2246" s="83">
        <v>42919.171944444446</v>
      </c>
      <c r="V2246" s="85" t="s">
        <v>5510</v>
      </c>
      <c r="W2246" s="81"/>
      <c r="X2246" s="81"/>
      <c r="Y2246" s="84" t="s">
        <v>7510</v>
      </c>
      <c r="Z2246" s="81"/>
    </row>
    <row r="2247" spans="1:26" x14ac:dyDescent="0.25">
      <c r="A2247" s="66" t="s">
        <v>1486</v>
      </c>
      <c r="B2247" s="66" t="s">
        <v>1443</v>
      </c>
      <c r="C2247" s="67"/>
      <c r="D2247" s="68"/>
      <c r="E2247" s="69"/>
      <c r="F2247" s="70"/>
      <c r="G2247" s="67"/>
      <c r="H2247" s="71"/>
      <c r="I2247" s="72"/>
      <c r="J2247" s="72"/>
      <c r="K2247" s="36"/>
      <c r="L2247" s="79">
        <v>2247</v>
      </c>
      <c r="M2247" s="79"/>
      <c r="N2247" s="74"/>
      <c r="O2247" s="81" t="s">
        <v>2181</v>
      </c>
      <c r="P2247" s="83">
        <v>42919.172013888892</v>
      </c>
      <c r="Q2247" s="81" t="s">
        <v>2608</v>
      </c>
      <c r="R2247" s="81"/>
      <c r="S2247" s="81"/>
      <c r="T2247" s="81" t="s">
        <v>3609</v>
      </c>
      <c r="U2247" s="83">
        <v>42919.172013888892</v>
      </c>
      <c r="V2247" s="85" t="s">
        <v>5511</v>
      </c>
      <c r="W2247" s="81"/>
      <c r="X2247" s="81"/>
      <c r="Y2247" s="84" t="s">
        <v>7511</v>
      </c>
      <c r="Z2247" s="81"/>
    </row>
    <row r="2248" spans="1:26" x14ac:dyDescent="0.25">
      <c r="A2248" s="66" t="s">
        <v>1487</v>
      </c>
      <c r="B2248" s="66" t="s">
        <v>2129</v>
      </c>
      <c r="C2248" s="67"/>
      <c r="D2248" s="68"/>
      <c r="E2248" s="69"/>
      <c r="F2248" s="70"/>
      <c r="G2248" s="67"/>
      <c r="H2248" s="71"/>
      <c r="I2248" s="72"/>
      <c r="J2248" s="72"/>
      <c r="K2248" s="36"/>
      <c r="L2248" s="79">
        <v>2248</v>
      </c>
      <c r="M2248" s="79"/>
      <c r="N2248" s="74"/>
      <c r="O2248" s="81" t="s">
        <v>2181</v>
      </c>
      <c r="P2248" s="83">
        <v>42919.172013888892</v>
      </c>
      <c r="Q2248" s="81" t="s">
        <v>3011</v>
      </c>
      <c r="R2248" s="81"/>
      <c r="S2248" s="81"/>
      <c r="T2248" s="81" t="s">
        <v>3475</v>
      </c>
      <c r="U2248" s="83">
        <v>42919.172013888892</v>
      </c>
      <c r="V2248" s="85" t="s">
        <v>5512</v>
      </c>
      <c r="W2248" s="81"/>
      <c r="X2248" s="81"/>
      <c r="Y2248" s="84" t="s">
        <v>7512</v>
      </c>
      <c r="Z2248" s="81"/>
    </row>
    <row r="2249" spans="1:26" x14ac:dyDescent="0.25">
      <c r="A2249" s="66" t="s">
        <v>1488</v>
      </c>
      <c r="B2249" s="66" t="s">
        <v>1998</v>
      </c>
      <c r="C2249" s="67"/>
      <c r="D2249" s="68"/>
      <c r="E2249" s="69"/>
      <c r="F2249" s="70"/>
      <c r="G2249" s="67"/>
      <c r="H2249" s="71"/>
      <c r="I2249" s="72"/>
      <c r="J2249" s="72"/>
      <c r="K2249" s="36"/>
      <c r="L2249" s="79">
        <v>2249</v>
      </c>
      <c r="M2249" s="79"/>
      <c r="N2249" s="74"/>
      <c r="O2249" s="81" t="s">
        <v>2181</v>
      </c>
      <c r="P2249" s="83">
        <v>42919.171967592592</v>
      </c>
      <c r="Q2249" s="81" t="s">
        <v>3046</v>
      </c>
      <c r="R2249" s="81"/>
      <c r="S2249" s="81"/>
      <c r="T2249" s="81" t="s">
        <v>3475</v>
      </c>
      <c r="U2249" s="83">
        <v>42919.171967592592</v>
      </c>
      <c r="V2249" s="85" t="s">
        <v>5513</v>
      </c>
      <c r="W2249" s="81"/>
      <c r="X2249" s="81"/>
      <c r="Y2249" s="84" t="s">
        <v>7513</v>
      </c>
      <c r="Z2249" s="81"/>
    </row>
    <row r="2250" spans="1:26" x14ac:dyDescent="0.25">
      <c r="A2250" s="66" t="s">
        <v>1488</v>
      </c>
      <c r="B2250" s="66" t="s">
        <v>1998</v>
      </c>
      <c r="C2250" s="67"/>
      <c r="D2250" s="68"/>
      <c r="E2250" s="69"/>
      <c r="F2250" s="70"/>
      <c r="G2250" s="67"/>
      <c r="H2250" s="71"/>
      <c r="I2250" s="72"/>
      <c r="J2250" s="72"/>
      <c r="K2250" s="36"/>
      <c r="L2250" s="79">
        <v>2250</v>
      </c>
      <c r="M2250" s="79"/>
      <c r="N2250" s="74"/>
      <c r="O2250" s="81" t="s">
        <v>2181</v>
      </c>
      <c r="P2250" s="83">
        <v>42919.172025462962</v>
      </c>
      <c r="Q2250" s="81" t="s">
        <v>3047</v>
      </c>
      <c r="R2250" s="81"/>
      <c r="S2250" s="81"/>
      <c r="T2250" s="81" t="s">
        <v>3475</v>
      </c>
      <c r="U2250" s="83">
        <v>42919.172025462962</v>
      </c>
      <c r="V2250" s="85" t="s">
        <v>5514</v>
      </c>
      <c r="W2250" s="81"/>
      <c r="X2250" s="81"/>
      <c r="Y2250" s="84" t="s">
        <v>7514</v>
      </c>
      <c r="Z2250" s="81"/>
    </row>
    <row r="2251" spans="1:26" x14ac:dyDescent="0.25">
      <c r="A2251" s="66" t="s">
        <v>1489</v>
      </c>
      <c r="B2251" s="66" t="s">
        <v>1663</v>
      </c>
      <c r="C2251" s="67"/>
      <c r="D2251" s="68"/>
      <c r="E2251" s="69"/>
      <c r="F2251" s="70"/>
      <c r="G2251" s="67"/>
      <c r="H2251" s="71"/>
      <c r="I2251" s="72"/>
      <c r="J2251" s="72"/>
      <c r="K2251" s="36"/>
      <c r="L2251" s="79">
        <v>2251</v>
      </c>
      <c r="M2251" s="79"/>
      <c r="N2251" s="74"/>
      <c r="O2251" s="81" t="s">
        <v>2181</v>
      </c>
      <c r="P2251" s="83">
        <v>42919.172025462962</v>
      </c>
      <c r="Q2251" s="81" t="s">
        <v>2967</v>
      </c>
      <c r="R2251" s="81"/>
      <c r="S2251" s="81"/>
      <c r="T2251" s="81" t="s">
        <v>3731</v>
      </c>
      <c r="U2251" s="83">
        <v>42919.172025462962</v>
      </c>
      <c r="V2251" s="85" t="s">
        <v>5515</v>
      </c>
      <c r="W2251" s="81"/>
      <c r="X2251" s="81"/>
      <c r="Y2251" s="84" t="s">
        <v>7515</v>
      </c>
      <c r="Z2251" s="81"/>
    </row>
    <row r="2252" spans="1:26" x14ac:dyDescent="0.25">
      <c r="A2252" s="66" t="s">
        <v>1490</v>
      </c>
      <c r="B2252" s="66" t="s">
        <v>1661</v>
      </c>
      <c r="C2252" s="67"/>
      <c r="D2252" s="68"/>
      <c r="E2252" s="69"/>
      <c r="F2252" s="70"/>
      <c r="G2252" s="67"/>
      <c r="H2252" s="71"/>
      <c r="I2252" s="72"/>
      <c r="J2252" s="72"/>
      <c r="K2252" s="36"/>
      <c r="L2252" s="79">
        <v>2252</v>
      </c>
      <c r="M2252" s="79"/>
      <c r="N2252" s="74"/>
      <c r="O2252" s="81" t="s">
        <v>2181</v>
      </c>
      <c r="P2252" s="83">
        <v>42919.160821759258</v>
      </c>
      <c r="Q2252" s="81" t="s">
        <v>2454</v>
      </c>
      <c r="R2252" s="81"/>
      <c r="S2252" s="81"/>
      <c r="T2252" s="81" t="s">
        <v>3561</v>
      </c>
      <c r="U2252" s="83">
        <v>42919.160821759258</v>
      </c>
      <c r="V2252" s="85" t="s">
        <v>5516</v>
      </c>
      <c r="W2252" s="81"/>
      <c r="X2252" s="81"/>
      <c r="Y2252" s="84" t="s">
        <v>7516</v>
      </c>
      <c r="Z2252" s="81"/>
    </row>
    <row r="2253" spans="1:26" x14ac:dyDescent="0.25">
      <c r="A2253" s="66" t="s">
        <v>1490</v>
      </c>
      <c r="B2253" s="66" t="s">
        <v>1663</v>
      </c>
      <c r="C2253" s="67"/>
      <c r="D2253" s="68"/>
      <c r="E2253" s="69"/>
      <c r="F2253" s="70"/>
      <c r="G2253" s="67"/>
      <c r="H2253" s="71"/>
      <c r="I2253" s="72"/>
      <c r="J2253" s="72"/>
      <c r="K2253" s="36"/>
      <c r="L2253" s="79">
        <v>2253</v>
      </c>
      <c r="M2253" s="79"/>
      <c r="N2253" s="74"/>
      <c r="O2253" s="81" t="s">
        <v>2181</v>
      </c>
      <c r="P2253" s="83">
        <v>42919.172048611108</v>
      </c>
      <c r="Q2253" s="81" t="s">
        <v>2967</v>
      </c>
      <c r="R2253" s="81"/>
      <c r="S2253" s="81"/>
      <c r="T2253" s="81" t="s">
        <v>3731</v>
      </c>
      <c r="U2253" s="83">
        <v>42919.172048611108</v>
      </c>
      <c r="V2253" s="85" t="s">
        <v>5517</v>
      </c>
      <c r="W2253" s="81"/>
      <c r="X2253" s="81"/>
      <c r="Y2253" s="84" t="s">
        <v>7517</v>
      </c>
      <c r="Z2253" s="81"/>
    </row>
    <row r="2254" spans="1:26" x14ac:dyDescent="0.25">
      <c r="A2254" s="66" t="s">
        <v>1491</v>
      </c>
      <c r="B2254" s="66" t="s">
        <v>1491</v>
      </c>
      <c r="C2254" s="67"/>
      <c r="D2254" s="68"/>
      <c r="E2254" s="69"/>
      <c r="F2254" s="70"/>
      <c r="G2254" s="67"/>
      <c r="H2254" s="71"/>
      <c r="I2254" s="72"/>
      <c r="J2254" s="72"/>
      <c r="K2254" s="36"/>
      <c r="L2254" s="79">
        <v>2254</v>
      </c>
      <c r="M2254" s="79"/>
      <c r="N2254" s="74"/>
      <c r="O2254" s="81" t="s">
        <v>179</v>
      </c>
      <c r="P2254" s="83">
        <v>42919.171493055554</v>
      </c>
      <c r="Q2254" s="81" t="s">
        <v>3048</v>
      </c>
      <c r="R2254" s="81"/>
      <c r="S2254" s="81"/>
      <c r="T2254" s="81" t="s">
        <v>3745</v>
      </c>
      <c r="U2254" s="83">
        <v>42919.171493055554</v>
      </c>
      <c r="V2254" s="85" t="s">
        <v>5518</v>
      </c>
      <c r="W2254" s="81"/>
      <c r="X2254" s="81"/>
      <c r="Y2254" s="84" t="s">
        <v>7518</v>
      </c>
      <c r="Z2254" s="81"/>
    </row>
    <row r="2255" spans="1:26" x14ac:dyDescent="0.25">
      <c r="A2255" s="66" t="s">
        <v>1492</v>
      </c>
      <c r="B2255" s="66" t="s">
        <v>1491</v>
      </c>
      <c r="C2255" s="67"/>
      <c r="D2255" s="68"/>
      <c r="E2255" s="69"/>
      <c r="F2255" s="70"/>
      <c r="G2255" s="67"/>
      <c r="H2255" s="71"/>
      <c r="I2255" s="72"/>
      <c r="J2255" s="72"/>
      <c r="K2255" s="36"/>
      <c r="L2255" s="79">
        <v>2255</v>
      </c>
      <c r="M2255" s="79"/>
      <c r="N2255" s="74"/>
      <c r="O2255" s="81" t="s">
        <v>2181</v>
      </c>
      <c r="P2255" s="83">
        <v>42919.172060185185</v>
      </c>
      <c r="Q2255" s="81" t="s">
        <v>3039</v>
      </c>
      <c r="R2255" s="81"/>
      <c r="S2255" s="81"/>
      <c r="T2255" s="81" t="s">
        <v>3745</v>
      </c>
      <c r="U2255" s="83">
        <v>42919.172060185185</v>
      </c>
      <c r="V2255" s="85" t="s">
        <v>5519</v>
      </c>
      <c r="W2255" s="81"/>
      <c r="X2255" s="81"/>
      <c r="Y2255" s="84" t="s">
        <v>7519</v>
      </c>
      <c r="Z2255" s="81"/>
    </row>
    <row r="2256" spans="1:26" x14ac:dyDescent="0.25">
      <c r="A2256" s="66" t="s">
        <v>1493</v>
      </c>
      <c r="B2256" s="66" t="s">
        <v>1672</v>
      </c>
      <c r="C2256" s="67"/>
      <c r="D2256" s="68"/>
      <c r="E2256" s="69"/>
      <c r="F2256" s="70"/>
      <c r="G2256" s="67"/>
      <c r="H2256" s="71"/>
      <c r="I2256" s="72"/>
      <c r="J2256" s="72"/>
      <c r="K2256" s="36"/>
      <c r="L2256" s="79">
        <v>2256</v>
      </c>
      <c r="M2256" s="79"/>
      <c r="N2256" s="74"/>
      <c r="O2256" s="81" t="s">
        <v>2181</v>
      </c>
      <c r="P2256" s="83">
        <v>42919.172094907408</v>
      </c>
      <c r="Q2256" s="81" t="s">
        <v>2194</v>
      </c>
      <c r="R2256" s="81"/>
      <c r="S2256" s="81"/>
      <c r="T2256" s="81" t="s">
        <v>3482</v>
      </c>
      <c r="U2256" s="83">
        <v>42919.172094907408</v>
      </c>
      <c r="V2256" s="85" t="s">
        <v>5520</v>
      </c>
      <c r="W2256" s="81"/>
      <c r="X2256" s="81"/>
      <c r="Y2256" s="84" t="s">
        <v>7520</v>
      </c>
      <c r="Z2256" s="81"/>
    </row>
    <row r="2257" spans="1:26" x14ac:dyDescent="0.25">
      <c r="A2257" s="66" t="s">
        <v>1494</v>
      </c>
      <c r="B2257" s="66" t="s">
        <v>2130</v>
      </c>
      <c r="C2257" s="67"/>
      <c r="D2257" s="68"/>
      <c r="E2257" s="69"/>
      <c r="F2257" s="70"/>
      <c r="G2257" s="67"/>
      <c r="H2257" s="71"/>
      <c r="I2257" s="72"/>
      <c r="J2257" s="72"/>
      <c r="K2257" s="36"/>
      <c r="L2257" s="79">
        <v>2257</v>
      </c>
      <c r="M2257" s="79"/>
      <c r="N2257" s="74"/>
      <c r="O2257" s="81" t="s">
        <v>2181</v>
      </c>
      <c r="P2257" s="83">
        <v>42919.172118055554</v>
      </c>
      <c r="Q2257" s="81" t="s">
        <v>3013</v>
      </c>
      <c r="R2257" s="81"/>
      <c r="S2257" s="81"/>
      <c r="T2257" s="81" t="s">
        <v>3738</v>
      </c>
      <c r="U2257" s="83">
        <v>42919.172118055554</v>
      </c>
      <c r="V2257" s="85" t="s">
        <v>5521</v>
      </c>
      <c r="W2257" s="81"/>
      <c r="X2257" s="81"/>
      <c r="Y2257" s="84" t="s">
        <v>7521</v>
      </c>
      <c r="Z2257" s="81"/>
    </row>
    <row r="2258" spans="1:26" x14ac:dyDescent="0.25">
      <c r="A2258" s="66" t="s">
        <v>1494</v>
      </c>
      <c r="B2258" s="66" t="s">
        <v>2079</v>
      </c>
      <c r="C2258" s="67"/>
      <c r="D2258" s="68"/>
      <c r="E2258" s="69"/>
      <c r="F2258" s="70"/>
      <c r="G2258" s="67"/>
      <c r="H2258" s="71"/>
      <c r="I2258" s="72"/>
      <c r="J2258" s="72"/>
      <c r="K2258" s="36"/>
      <c r="L2258" s="79">
        <v>2258</v>
      </c>
      <c r="M2258" s="79"/>
      <c r="N2258" s="74"/>
      <c r="O2258" s="81" t="s">
        <v>2181</v>
      </c>
      <c r="P2258" s="83">
        <v>42919.172071759262</v>
      </c>
      <c r="Q2258" s="81" t="s">
        <v>2877</v>
      </c>
      <c r="R2258" s="81"/>
      <c r="S2258" s="81"/>
      <c r="T2258" s="81" t="s">
        <v>3475</v>
      </c>
      <c r="U2258" s="83">
        <v>42919.172071759262</v>
      </c>
      <c r="V2258" s="85" t="s">
        <v>5522</v>
      </c>
      <c r="W2258" s="81"/>
      <c r="X2258" s="81"/>
      <c r="Y2258" s="84" t="s">
        <v>7522</v>
      </c>
      <c r="Z2258" s="81"/>
    </row>
    <row r="2259" spans="1:26" x14ac:dyDescent="0.25">
      <c r="A2259" s="66" t="s">
        <v>1494</v>
      </c>
      <c r="B2259" s="66" t="s">
        <v>2079</v>
      </c>
      <c r="C2259" s="67"/>
      <c r="D2259" s="68"/>
      <c r="E2259" s="69"/>
      <c r="F2259" s="70"/>
      <c r="G2259" s="67"/>
      <c r="H2259" s="71"/>
      <c r="I2259" s="72"/>
      <c r="J2259" s="72"/>
      <c r="K2259" s="36"/>
      <c r="L2259" s="79">
        <v>2259</v>
      </c>
      <c r="M2259" s="79"/>
      <c r="N2259" s="74"/>
      <c r="O2259" s="81" t="s">
        <v>2181</v>
      </c>
      <c r="P2259" s="83">
        <v>42919.172118055554</v>
      </c>
      <c r="Q2259" s="81" t="s">
        <v>3013</v>
      </c>
      <c r="R2259" s="81"/>
      <c r="S2259" s="81"/>
      <c r="T2259" s="81" t="s">
        <v>3738</v>
      </c>
      <c r="U2259" s="83">
        <v>42919.172118055554</v>
      </c>
      <c r="V2259" s="85" t="s">
        <v>5521</v>
      </c>
      <c r="W2259" s="81"/>
      <c r="X2259" s="81"/>
      <c r="Y2259" s="84" t="s">
        <v>7521</v>
      </c>
      <c r="Z2259" s="81"/>
    </row>
    <row r="2260" spans="1:26" x14ac:dyDescent="0.25">
      <c r="A2260" s="66" t="s">
        <v>1494</v>
      </c>
      <c r="B2260" s="66" t="s">
        <v>1740</v>
      </c>
      <c r="C2260" s="67"/>
      <c r="D2260" s="68"/>
      <c r="E2260" s="69"/>
      <c r="F2260" s="70"/>
      <c r="G2260" s="67"/>
      <c r="H2260" s="71"/>
      <c r="I2260" s="72"/>
      <c r="J2260" s="72"/>
      <c r="K2260" s="36"/>
      <c r="L2260" s="79">
        <v>2260</v>
      </c>
      <c r="M2260" s="79"/>
      <c r="N2260" s="74"/>
      <c r="O2260" s="81" t="s">
        <v>2181</v>
      </c>
      <c r="P2260" s="83">
        <v>42919.172071759262</v>
      </c>
      <c r="Q2260" s="81" t="s">
        <v>2877</v>
      </c>
      <c r="R2260" s="81"/>
      <c r="S2260" s="81"/>
      <c r="T2260" s="81" t="s">
        <v>3475</v>
      </c>
      <c r="U2260" s="83">
        <v>42919.172071759262</v>
      </c>
      <c r="V2260" s="85" t="s">
        <v>5522</v>
      </c>
      <c r="W2260" s="81"/>
      <c r="X2260" s="81"/>
      <c r="Y2260" s="84" t="s">
        <v>7522</v>
      </c>
      <c r="Z2260" s="81"/>
    </row>
    <row r="2261" spans="1:26" x14ac:dyDescent="0.25">
      <c r="A2261" s="66" t="s">
        <v>1494</v>
      </c>
      <c r="B2261" s="66" t="s">
        <v>1739</v>
      </c>
      <c r="C2261" s="67"/>
      <c r="D2261" s="68"/>
      <c r="E2261" s="69"/>
      <c r="F2261" s="70"/>
      <c r="G2261" s="67"/>
      <c r="H2261" s="71"/>
      <c r="I2261" s="72"/>
      <c r="J2261" s="72"/>
      <c r="K2261" s="36"/>
      <c r="L2261" s="79">
        <v>2261</v>
      </c>
      <c r="M2261" s="79"/>
      <c r="N2261" s="74"/>
      <c r="O2261" s="81" t="s">
        <v>2181</v>
      </c>
      <c r="P2261" s="83">
        <v>42919.172071759262</v>
      </c>
      <c r="Q2261" s="81" t="s">
        <v>2877</v>
      </c>
      <c r="R2261" s="81"/>
      <c r="S2261" s="81"/>
      <c r="T2261" s="81" t="s">
        <v>3475</v>
      </c>
      <c r="U2261" s="83">
        <v>42919.172071759262</v>
      </c>
      <c r="V2261" s="85" t="s">
        <v>5522</v>
      </c>
      <c r="W2261" s="81"/>
      <c r="X2261" s="81"/>
      <c r="Y2261" s="84" t="s">
        <v>7522</v>
      </c>
      <c r="Z2261" s="81"/>
    </row>
    <row r="2262" spans="1:26" x14ac:dyDescent="0.25">
      <c r="A2262" s="66" t="s">
        <v>1494</v>
      </c>
      <c r="B2262" s="66" t="s">
        <v>1698</v>
      </c>
      <c r="C2262" s="67"/>
      <c r="D2262" s="68"/>
      <c r="E2262" s="69"/>
      <c r="F2262" s="70"/>
      <c r="G2262" s="67"/>
      <c r="H2262" s="71"/>
      <c r="I2262" s="72"/>
      <c r="J2262" s="72"/>
      <c r="K2262" s="36"/>
      <c r="L2262" s="79">
        <v>2262</v>
      </c>
      <c r="M2262" s="79"/>
      <c r="N2262" s="74"/>
      <c r="O2262" s="81" t="s">
        <v>2181</v>
      </c>
      <c r="P2262" s="83">
        <v>42919.172071759262</v>
      </c>
      <c r="Q2262" s="81" t="s">
        <v>2877</v>
      </c>
      <c r="R2262" s="81"/>
      <c r="S2262" s="81"/>
      <c r="T2262" s="81" t="s">
        <v>3475</v>
      </c>
      <c r="U2262" s="83">
        <v>42919.172071759262</v>
      </c>
      <c r="V2262" s="85" t="s">
        <v>5522</v>
      </c>
      <c r="W2262" s="81"/>
      <c r="X2262" s="81"/>
      <c r="Y2262" s="84" t="s">
        <v>7522</v>
      </c>
      <c r="Z2262" s="81"/>
    </row>
    <row r="2263" spans="1:26" x14ac:dyDescent="0.25">
      <c r="A2263" s="66" t="s">
        <v>1495</v>
      </c>
      <c r="B2263" s="66" t="s">
        <v>1672</v>
      </c>
      <c r="C2263" s="67"/>
      <c r="D2263" s="68"/>
      <c r="E2263" s="69"/>
      <c r="F2263" s="70"/>
      <c r="G2263" s="67"/>
      <c r="H2263" s="71"/>
      <c r="I2263" s="72"/>
      <c r="J2263" s="72"/>
      <c r="K2263" s="36"/>
      <c r="L2263" s="79">
        <v>2263</v>
      </c>
      <c r="M2263" s="79"/>
      <c r="N2263" s="74"/>
      <c r="O2263" s="81" t="s">
        <v>2181</v>
      </c>
      <c r="P2263" s="83">
        <v>42919.172118055554</v>
      </c>
      <c r="Q2263" s="81" t="s">
        <v>2194</v>
      </c>
      <c r="R2263" s="81"/>
      <c r="S2263" s="81"/>
      <c r="T2263" s="81" t="s">
        <v>3482</v>
      </c>
      <c r="U2263" s="83">
        <v>42919.172118055554</v>
      </c>
      <c r="V2263" s="85" t="s">
        <v>5523</v>
      </c>
      <c r="W2263" s="81"/>
      <c r="X2263" s="81"/>
      <c r="Y2263" s="84" t="s">
        <v>7523</v>
      </c>
      <c r="Z2263" s="81"/>
    </row>
    <row r="2264" spans="1:26" x14ac:dyDescent="0.25">
      <c r="A2264" s="66" t="s">
        <v>1496</v>
      </c>
      <c r="B2264" s="66" t="s">
        <v>1569</v>
      </c>
      <c r="C2264" s="67"/>
      <c r="D2264" s="68"/>
      <c r="E2264" s="69"/>
      <c r="F2264" s="70"/>
      <c r="G2264" s="67"/>
      <c r="H2264" s="71"/>
      <c r="I2264" s="72"/>
      <c r="J2264" s="72"/>
      <c r="K2264" s="36"/>
      <c r="L2264" s="79">
        <v>2264</v>
      </c>
      <c r="M2264" s="79"/>
      <c r="N2264" s="74"/>
      <c r="O2264" s="81" t="s">
        <v>2181</v>
      </c>
      <c r="P2264" s="83">
        <v>42919.172152777777</v>
      </c>
      <c r="Q2264" s="81" t="s">
        <v>2593</v>
      </c>
      <c r="R2264" s="81"/>
      <c r="S2264" s="81"/>
      <c r="T2264" s="81" t="s">
        <v>3475</v>
      </c>
      <c r="U2264" s="83">
        <v>42919.172152777777</v>
      </c>
      <c r="V2264" s="85" t="s">
        <v>5524</v>
      </c>
      <c r="W2264" s="81"/>
      <c r="X2264" s="81"/>
      <c r="Y2264" s="84" t="s">
        <v>7524</v>
      </c>
      <c r="Z2264" s="81"/>
    </row>
    <row r="2265" spans="1:26" x14ac:dyDescent="0.25">
      <c r="A2265" s="66" t="s">
        <v>1497</v>
      </c>
      <c r="B2265" s="66" t="s">
        <v>1497</v>
      </c>
      <c r="C2265" s="67"/>
      <c r="D2265" s="68"/>
      <c r="E2265" s="69"/>
      <c r="F2265" s="70"/>
      <c r="G2265" s="67"/>
      <c r="H2265" s="71"/>
      <c r="I2265" s="72"/>
      <c r="J2265" s="72"/>
      <c r="K2265" s="36"/>
      <c r="L2265" s="79">
        <v>2265</v>
      </c>
      <c r="M2265" s="79"/>
      <c r="N2265" s="74"/>
      <c r="O2265" s="81" t="s">
        <v>179</v>
      </c>
      <c r="P2265" s="83">
        <v>42919.172210648147</v>
      </c>
      <c r="Q2265" s="81" t="s">
        <v>3049</v>
      </c>
      <c r="R2265" s="81"/>
      <c r="S2265" s="81"/>
      <c r="T2265" s="81" t="s">
        <v>3749</v>
      </c>
      <c r="U2265" s="83">
        <v>42919.172210648147</v>
      </c>
      <c r="V2265" s="85" t="s">
        <v>5525</v>
      </c>
      <c r="W2265" s="81"/>
      <c r="X2265" s="81"/>
      <c r="Y2265" s="84" t="s">
        <v>7525</v>
      </c>
      <c r="Z2265" s="81"/>
    </row>
    <row r="2266" spans="1:26" x14ac:dyDescent="0.25">
      <c r="A2266" s="66" t="s">
        <v>1498</v>
      </c>
      <c r="B2266" s="66" t="s">
        <v>845</v>
      </c>
      <c r="C2266" s="67"/>
      <c r="D2266" s="68"/>
      <c r="E2266" s="69"/>
      <c r="F2266" s="70"/>
      <c r="G2266" s="67"/>
      <c r="H2266" s="71"/>
      <c r="I2266" s="72"/>
      <c r="J2266" s="72"/>
      <c r="K2266" s="36"/>
      <c r="L2266" s="79">
        <v>2266</v>
      </c>
      <c r="M2266" s="79"/>
      <c r="N2266" s="74"/>
      <c r="O2266" s="81" t="s">
        <v>2181</v>
      </c>
      <c r="P2266" s="83">
        <v>42919.170486111114</v>
      </c>
      <c r="Q2266" s="81" t="s">
        <v>2663</v>
      </c>
      <c r="R2266" s="81"/>
      <c r="S2266" s="81"/>
      <c r="T2266" s="81" t="s">
        <v>3627</v>
      </c>
      <c r="U2266" s="83">
        <v>42919.170486111114</v>
      </c>
      <c r="V2266" s="85" t="s">
        <v>5526</v>
      </c>
      <c r="W2266" s="81"/>
      <c r="X2266" s="81"/>
      <c r="Y2266" s="84" t="s">
        <v>7526</v>
      </c>
      <c r="Z2266" s="81"/>
    </row>
    <row r="2267" spans="1:26" x14ac:dyDescent="0.25">
      <c r="A2267" s="66" t="s">
        <v>1498</v>
      </c>
      <c r="B2267" s="66" t="s">
        <v>1723</v>
      </c>
      <c r="C2267" s="67"/>
      <c r="D2267" s="68"/>
      <c r="E2267" s="69"/>
      <c r="F2267" s="70"/>
      <c r="G2267" s="67"/>
      <c r="H2267" s="71"/>
      <c r="I2267" s="72"/>
      <c r="J2267" s="72"/>
      <c r="K2267" s="36"/>
      <c r="L2267" s="79">
        <v>2267</v>
      </c>
      <c r="M2267" s="79"/>
      <c r="N2267" s="74"/>
      <c r="O2267" s="81" t="s">
        <v>2181</v>
      </c>
      <c r="P2267" s="83">
        <v>42919.172233796293</v>
      </c>
      <c r="Q2267" s="81" t="s">
        <v>2338</v>
      </c>
      <c r="R2267" s="81"/>
      <c r="S2267" s="81"/>
      <c r="T2267" s="81" t="s">
        <v>3475</v>
      </c>
      <c r="U2267" s="83">
        <v>42919.172233796293</v>
      </c>
      <c r="V2267" s="85" t="s">
        <v>5527</v>
      </c>
      <c r="W2267" s="81"/>
      <c r="X2267" s="81"/>
      <c r="Y2267" s="84" t="s">
        <v>7527</v>
      </c>
      <c r="Z2267" s="81"/>
    </row>
    <row r="2268" spans="1:26" x14ac:dyDescent="0.25">
      <c r="A2268" s="66" t="s">
        <v>1499</v>
      </c>
      <c r="B2268" s="66" t="s">
        <v>1860</v>
      </c>
      <c r="C2268" s="67"/>
      <c r="D2268" s="68"/>
      <c r="E2268" s="69"/>
      <c r="F2268" s="70"/>
      <c r="G2268" s="67"/>
      <c r="H2268" s="71"/>
      <c r="I2268" s="72"/>
      <c r="J2268" s="72"/>
      <c r="K2268" s="36"/>
      <c r="L2268" s="79">
        <v>2268</v>
      </c>
      <c r="M2268" s="79"/>
      <c r="N2268" s="74"/>
      <c r="O2268" s="81" t="s">
        <v>2181</v>
      </c>
      <c r="P2268" s="83">
        <v>42919.17224537037</v>
      </c>
      <c r="Q2268" s="81" t="s">
        <v>3050</v>
      </c>
      <c r="R2268" s="81"/>
      <c r="S2268" s="81"/>
      <c r="T2268" s="81" t="s">
        <v>3475</v>
      </c>
      <c r="U2268" s="83">
        <v>42919.17224537037</v>
      </c>
      <c r="V2268" s="85" t="s">
        <v>5528</v>
      </c>
      <c r="W2268" s="81"/>
      <c r="X2268" s="81"/>
      <c r="Y2268" s="84" t="s">
        <v>7528</v>
      </c>
      <c r="Z2268" s="81"/>
    </row>
    <row r="2269" spans="1:26" x14ac:dyDescent="0.25">
      <c r="A2269" s="66" t="s">
        <v>1500</v>
      </c>
      <c r="B2269" s="66" t="s">
        <v>1500</v>
      </c>
      <c r="C2269" s="67"/>
      <c r="D2269" s="68"/>
      <c r="E2269" s="69"/>
      <c r="F2269" s="70"/>
      <c r="G2269" s="67"/>
      <c r="H2269" s="71"/>
      <c r="I2269" s="72"/>
      <c r="J2269" s="72"/>
      <c r="K2269" s="36"/>
      <c r="L2269" s="79">
        <v>2269</v>
      </c>
      <c r="M2269" s="79"/>
      <c r="N2269" s="74"/>
      <c r="O2269" s="81" t="s">
        <v>179</v>
      </c>
      <c r="P2269" s="83">
        <v>42919.163136574076</v>
      </c>
      <c r="Q2269" s="81" t="s">
        <v>3051</v>
      </c>
      <c r="R2269" s="81"/>
      <c r="S2269" s="81"/>
      <c r="T2269" s="81" t="s">
        <v>3750</v>
      </c>
      <c r="U2269" s="83">
        <v>42919.163136574076</v>
      </c>
      <c r="V2269" s="85" t="s">
        <v>5529</v>
      </c>
      <c r="W2269" s="81"/>
      <c r="X2269" s="81"/>
      <c r="Y2269" s="84" t="s">
        <v>7529</v>
      </c>
      <c r="Z2269" s="81"/>
    </row>
    <row r="2270" spans="1:26" x14ac:dyDescent="0.25">
      <c r="A2270" s="66" t="s">
        <v>1501</v>
      </c>
      <c r="B2270" s="66" t="s">
        <v>1500</v>
      </c>
      <c r="C2270" s="67"/>
      <c r="D2270" s="68"/>
      <c r="E2270" s="69"/>
      <c r="F2270" s="70"/>
      <c r="G2270" s="67"/>
      <c r="H2270" s="71"/>
      <c r="I2270" s="72"/>
      <c r="J2270" s="72"/>
      <c r="K2270" s="36"/>
      <c r="L2270" s="79">
        <v>2270</v>
      </c>
      <c r="M2270" s="79"/>
      <c r="N2270" s="74"/>
      <c r="O2270" s="81" t="s">
        <v>2181</v>
      </c>
      <c r="P2270" s="83">
        <v>42919.172268518516</v>
      </c>
      <c r="Q2270" s="81" t="s">
        <v>3052</v>
      </c>
      <c r="R2270" s="81"/>
      <c r="S2270" s="81"/>
      <c r="T2270" s="81" t="s">
        <v>3750</v>
      </c>
      <c r="U2270" s="83">
        <v>42919.172268518516</v>
      </c>
      <c r="V2270" s="85" t="s">
        <v>5530</v>
      </c>
      <c r="W2270" s="81"/>
      <c r="X2270" s="81"/>
      <c r="Y2270" s="84" t="s">
        <v>7530</v>
      </c>
      <c r="Z2270" s="81"/>
    </row>
    <row r="2271" spans="1:26" x14ac:dyDescent="0.25">
      <c r="A2271" s="66" t="s">
        <v>1502</v>
      </c>
      <c r="B2271" s="66" t="s">
        <v>1812</v>
      </c>
      <c r="C2271" s="67"/>
      <c r="D2271" s="68"/>
      <c r="E2271" s="69"/>
      <c r="F2271" s="70"/>
      <c r="G2271" s="67"/>
      <c r="H2271" s="71"/>
      <c r="I2271" s="72"/>
      <c r="J2271" s="72"/>
      <c r="K2271" s="36"/>
      <c r="L2271" s="79">
        <v>2271</v>
      </c>
      <c r="M2271" s="79"/>
      <c r="N2271" s="74"/>
      <c r="O2271" s="81" t="s">
        <v>2181</v>
      </c>
      <c r="P2271" s="83">
        <v>42919.172314814816</v>
      </c>
      <c r="Q2271" s="81" t="s">
        <v>2384</v>
      </c>
      <c r="R2271" s="81"/>
      <c r="S2271" s="81"/>
      <c r="T2271" s="81" t="s">
        <v>3552</v>
      </c>
      <c r="U2271" s="83">
        <v>42919.172314814816</v>
      </c>
      <c r="V2271" s="85" t="s">
        <v>5531</v>
      </c>
      <c r="W2271" s="81"/>
      <c r="X2271" s="81"/>
      <c r="Y2271" s="84" t="s">
        <v>7531</v>
      </c>
      <c r="Z2271" s="81"/>
    </row>
    <row r="2272" spans="1:26" x14ac:dyDescent="0.25">
      <c r="A2272" s="66" t="s">
        <v>1503</v>
      </c>
      <c r="B2272" s="66" t="s">
        <v>1729</v>
      </c>
      <c r="C2272" s="67"/>
      <c r="D2272" s="68"/>
      <c r="E2272" s="69"/>
      <c r="F2272" s="70"/>
      <c r="G2272" s="67"/>
      <c r="H2272" s="71"/>
      <c r="I2272" s="72"/>
      <c r="J2272" s="72"/>
      <c r="K2272" s="36"/>
      <c r="L2272" s="79">
        <v>2272</v>
      </c>
      <c r="M2272" s="79"/>
      <c r="N2272" s="74"/>
      <c r="O2272" s="81" t="s">
        <v>2181</v>
      </c>
      <c r="P2272" s="83">
        <v>42919.172326388885</v>
      </c>
      <c r="Q2272" s="81" t="s">
        <v>2262</v>
      </c>
      <c r="R2272" s="81"/>
      <c r="S2272" s="81"/>
      <c r="T2272" s="81" t="s">
        <v>3475</v>
      </c>
      <c r="U2272" s="83">
        <v>42919.172326388885</v>
      </c>
      <c r="V2272" s="85" t="s">
        <v>5532</v>
      </c>
      <c r="W2272" s="81"/>
      <c r="X2272" s="81"/>
      <c r="Y2272" s="84" t="s">
        <v>7532</v>
      </c>
      <c r="Z2272" s="81"/>
    </row>
    <row r="2273" spans="1:26" x14ac:dyDescent="0.25">
      <c r="A2273" s="66" t="s">
        <v>1504</v>
      </c>
      <c r="B2273" s="66" t="s">
        <v>1504</v>
      </c>
      <c r="C2273" s="67"/>
      <c r="D2273" s="68"/>
      <c r="E2273" s="69"/>
      <c r="F2273" s="70"/>
      <c r="G2273" s="67"/>
      <c r="H2273" s="71"/>
      <c r="I2273" s="72"/>
      <c r="J2273" s="72"/>
      <c r="K2273" s="36"/>
      <c r="L2273" s="79">
        <v>2273</v>
      </c>
      <c r="M2273" s="79"/>
      <c r="N2273" s="74"/>
      <c r="O2273" s="81" t="s">
        <v>179</v>
      </c>
      <c r="P2273" s="83">
        <v>42919.159722222219</v>
      </c>
      <c r="Q2273" s="81" t="s">
        <v>3053</v>
      </c>
      <c r="R2273" s="85" t="s">
        <v>3354</v>
      </c>
      <c r="S2273" s="81" t="s">
        <v>3465</v>
      </c>
      <c r="T2273" s="81" t="s">
        <v>3475</v>
      </c>
      <c r="U2273" s="83">
        <v>42919.159722222219</v>
      </c>
      <c r="V2273" s="85" t="s">
        <v>5533</v>
      </c>
      <c r="W2273" s="81"/>
      <c r="X2273" s="81"/>
      <c r="Y2273" s="84" t="s">
        <v>7533</v>
      </c>
      <c r="Z2273" s="81"/>
    </row>
    <row r="2274" spans="1:26" x14ac:dyDescent="0.25">
      <c r="A2274" s="66" t="s">
        <v>1505</v>
      </c>
      <c r="B2274" s="66" t="s">
        <v>1504</v>
      </c>
      <c r="C2274" s="67"/>
      <c r="D2274" s="68"/>
      <c r="E2274" s="69"/>
      <c r="F2274" s="70"/>
      <c r="G2274" s="67"/>
      <c r="H2274" s="71"/>
      <c r="I2274" s="72"/>
      <c r="J2274" s="72"/>
      <c r="K2274" s="36"/>
      <c r="L2274" s="79">
        <v>2274</v>
      </c>
      <c r="M2274" s="79"/>
      <c r="N2274" s="74"/>
      <c r="O2274" s="81" t="s">
        <v>2181</v>
      </c>
      <c r="P2274" s="83">
        <v>42919.172349537039</v>
      </c>
      <c r="Q2274" s="81" t="s">
        <v>2853</v>
      </c>
      <c r="R2274" s="81"/>
      <c r="S2274" s="81"/>
      <c r="T2274" s="81" t="s">
        <v>3475</v>
      </c>
      <c r="U2274" s="83">
        <v>42919.172349537039</v>
      </c>
      <c r="V2274" s="85" t="s">
        <v>5534</v>
      </c>
      <c r="W2274" s="81"/>
      <c r="X2274" s="81"/>
      <c r="Y2274" s="84" t="s">
        <v>7534</v>
      </c>
      <c r="Z2274" s="81"/>
    </row>
    <row r="2275" spans="1:26" x14ac:dyDescent="0.25">
      <c r="A2275" s="66" t="s">
        <v>1506</v>
      </c>
      <c r="B2275" s="66" t="s">
        <v>1706</v>
      </c>
      <c r="C2275" s="67"/>
      <c r="D2275" s="68"/>
      <c r="E2275" s="69"/>
      <c r="F2275" s="70"/>
      <c r="G2275" s="67"/>
      <c r="H2275" s="71"/>
      <c r="I2275" s="72"/>
      <c r="J2275" s="72"/>
      <c r="K2275" s="36"/>
      <c r="L2275" s="79">
        <v>2275</v>
      </c>
      <c r="M2275" s="79"/>
      <c r="N2275" s="74"/>
      <c r="O2275" s="81" t="s">
        <v>2181</v>
      </c>
      <c r="P2275" s="83">
        <v>42919.172349537039</v>
      </c>
      <c r="Q2275" s="81" t="s">
        <v>2236</v>
      </c>
      <c r="R2275" s="81"/>
      <c r="S2275" s="81"/>
      <c r="T2275" s="81" t="s">
        <v>3502</v>
      </c>
      <c r="U2275" s="83">
        <v>42919.172349537039</v>
      </c>
      <c r="V2275" s="85" t="s">
        <v>5535</v>
      </c>
      <c r="W2275" s="81"/>
      <c r="X2275" s="81"/>
      <c r="Y2275" s="84" t="s">
        <v>7535</v>
      </c>
      <c r="Z2275" s="81"/>
    </row>
    <row r="2276" spans="1:26" x14ac:dyDescent="0.25">
      <c r="A2276" s="66" t="s">
        <v>1506</v>
      </c>
      <c r="B2276" s="66" t="s">
        <v>1707</v>
      </c>
      <c r="C2276" s="67"/>
      <c r="D2276" s="68"/>
      <c r="E2276" s="69"/>
      <c r="F2276" s="70"/>
      <c r="G2276" s="67"/>
      <c r="H2276" s="71"/>
      <c r="I2276" s="72"/>
      <c r="J2276" s="72"/>
      <c r="K2276" s="36"/>
      <c r="L2276" s="79">
        <v>2276</v>
      </c>
      <c r="M2276" s="79"/>
      <c r="N2276" s="74"/>
      <c r="O2276" s="81" t="s">
        <v>2181</v>
      </c>
      <c r="P2276" s="83">
        <v>42919.172349537039</v>
      </c>
      <c r="Q2276" s="81" t="s">
        <v>2236</v>
      </c>
      <c r="R2276" s="81"/>
      <c r="S2276" s="81"/>
      <c r="T2276" s="81" t="s">
        <v>3502</v>
      </c>
      <c r="U2276" s="83">
        <v>42919.172349537039</v>
      </c>
      <c r="V2276" s="85" t="s">
        <v>5535</v>
      </c>
      <c r="W2276" s="81"/>
      <c r="X2276" s="81"/>
      <c r="Y2276" s="84" t="s">
        <v>7535</v>
      </c>
      <c r="Z2276" s="81"/>
    </row>
    <row r="2277" spans="1:26" x14ac:dyDescent="0.25">
      <c r="A2277" s="66" t="s">
        <v>1506</v>
      </c>
      <c r="B2277" s="66" t="s">
        <v>1708</v>
      </c>
      <c r="C2277" s="67"/>
      <c r="D2277" s="68"/>
      <c r="E2277" s="69"/>
      <c r="F2277" s="70"/>
      <c r="G2277" s="67"/>
      <c r="H2277" s="71"/>
      <c r="I2277" s="72"/>
      <c r="J2277" s="72"/>
      <c r="K2277" s="36"/>
      <c r="L2277" s="79">
        <v>2277</v>
      </c>
      <c r="M2277" s="79"/>
      <c r="N2277" s="74"/>
      <c r="O2277" s="81" t="s">
        <v>2181</v>
      </c>
      <c r="P2277" s="83">
        <v>42919.172349537039</v>
      </c>
      <c r="Q2277" s="81" t="s">
        <v>2236</v>
      </c>
      <c r="R2277" s="81"/>
      <c r="S2277" s="81"/>
      <c r="T2277" s="81" t="s">
        <v>3502</v>
      </c>
      <c r="U2277" s="83">
        <v>42919.172349537039</v>
      </c>
      <c r="V2277" s="85" t="s">
        <v>5535</v>
      </c>
      <c r="W2277" s="81"/>
      <c r="X2277" s="81"/>
      <c r="Y2277" s="84" t="s">
        <v>7535</v>
      </c>
      <c r="Z2277" s="81"/>
    </row>
    <row r="2278" spans="1:26" x14ac:dyDescent="0.25">
      <c r="A2278" s="66" t="s">
        <v>1506</v>
      </c>
      <c r="B2278" s="66" t="s">
        <v>1709</v>
      </c>
      <c r="C2278" s="67"/>
      <c r="D2278" s="68"/>
      <c r="E2278" s="69"/>
      <c r="F2278" s="70"/>
      <c r="G2278" s="67"/>
      <c r="H2278" s="71"/>
      <c r="I2278" s="72"/>
      <c r="J2278" s="72"/>
      <c r="K2278" s="36"/>
      <c r="L2278" s="79">
        <v>2278</v>
      </c>
      <c r="M2278" s="79"/>
      <c r="N2278" s="74"/>
      <c r="O2278" s="81" t="s">
        <v>2181</v>
      </c>
      <c r="P2278" s="83">
        <v>42919.172349537039</v>
      </c>
      <c r="Q2278" s="81" t="s">
        <v>2236</v>
      </c>
      <c r="R2278" s="81"/>
      <c r="S2278" s="81"/>
      <c r="T2278" s="81" t="s">
        <v>3502</v>
      </c>
      <c r="U2278" s="83">
        <v>42919.172349537039</v>
      </c>
      <c r="V2278" s="85" t="s">
        <v>5535</v>
      </c>
      <c r="W2278" s="81"/>
      <c r="X2278" s="81"/>
      <c r="Y2278" s="84" t="s">
        <v>7535</v>
      </c>
      <c r="Z2278" s="81"/>
    </row>
    <row r="2279" spans="1:26" x14ac:dyDescent="0.25">
      <c r="A2279" s="66" t="s">
        <v>1507</v>
      </c>
      <c r="B2279" s="66" t="s">
        <v>2147</v>
      </c>
      <c r="C2279" s="67"/>
      <c r="D2279" s="68"/>
      <c r="E2279" s="69"/>
      <c r="F2279" s="70"/>
      <c r="G2279" s="67"/>
      <c r="H2279" s="71"/>
      <c r="I2279" s="72"/>
      <c r="J2279" s="72"/>
      <c r="K2279" s="36"/>
      <c r="L2279" s="79">
        <v>2279</v>
      </c>
      <c r="M2279" s="79"/>
      <c r="N2279" s="74"/>
      <c r="O2279" s="81" t="s">
        <v>2181</v>
      </c>
      <c r="P2279" s="83">
        <v>42919.172349537039</v>
      </c>
      <c r="Q2279" s="81" t="s">
        <v>3054</v>
      </c>
      <c r="R2279" s="81"/>
      <c r="S2279" s="81"/>
      <c r="T2279" s="81" t="s">
        <v>3751</v>
      </c>
      <c r="U2279" s="83">
        <v>42919.172349537039</v>
      </c>
      <c r="V2279" s="85" t="s">
        <v>5536</v>
      </c>
      <c r="W2279" s="81"/>
      <c r="X2279" s="81"/>
      <c r="Y2279" s="84" t="s">
        <v>7536</v>
      </c>
      <c r="Z2279" s="81"/>
    </row>
    <row r="2280" spans="1:26" x14ac:dyDescent="0.25">
      <c r="A2280" s="66" t="s">
        <v>1508</v>
      </c>
      <c r="B2280" s="66" t="s">
        <v>1767</v>
      </c>
      <c r="C2280" s="67"/>
      <c r="D2280" s="68"/>
      <c r="E2280" s="69"/>
      <c r="F2280" s="70"/>
      <c r="G2280" s="67"/>
      <c r="H2280" s="71"/>
      <c r="I2280" s="72"/>
      <c r="J2280" s="72"/>
      <c r="K2280" s="36"/>
      <c r="L2280" s="79">
        <v>2280</v>
      </c>
      <c r="M2280" s="79"/>
      <c r="N2280" s="74"/>
      <c r="O2280" s="81" t="s">
        <v>2181</v>
      </c>
      <c r="P2280" s="83">
        <v>42919.136412037034</v>
      </c>
      <c r="Q2280" s="81" t="s">
        <v>2310</v>
      </c>
      <c r="R2280" s="81"/>
      <c r="S2280" s="81"/>
      <c r="T2280" s="81" t="s">
        <v>3528</v>
      </c>
      <c r="U2280" s="83">
        <v>42919.136412037034</v>
      </c>
      <c r="V2280" s="85" t="s">
        <v>5537</v>
      </c>
      <c r="W2280" s="81"/>
      <c r="X2280" s="81"/>
      <c r="Y2280" s="84" t="s">
        <v>7537</v>
      </c>
      <c r="Z2280" s="81"/>
    </row>
    <row r="2281" spans="1:26" x14ac:dyDescent="0.25">
      <c r="A2281" s="66" t="s">
        <v>1509</v>
      </c>
      <c r="B2281" s="66" t="s">
        <v>1767</v>
      </c>
      <c r="C2281" s="67"/>
      <c r="D2281" s="68"/>
      <c r="E2281" s="69"/>
      <c r="F2281" s="70"/>
      <c r="G2281" s="67"/>
      <c r="H2281" s="71"/>
      <c r="I2281" s="72"/>
      <c r="J2281" s="72"/>
      <c r="K2281" s="36"/>
      <c r="L2281" s="79">
        <v>2281</v>
      </c>
      <c r="M2281" s="79"/>
      <c r="N2281" s="74"/>
      <c r="O2281" s="81" t="s">
        <v>2181</v>
      </c>
      <c r="P2281" s="83">
        <v>42919.172361111108</v>
      </c>
      <c r="Q2281" s="81" t="s">
        <v>2310</v>
      </c>
      <c r="R2281" s="81"/>
      <c r="S2281" s="81"/>
      <c r="T2281" s="81" t="s">
        <v>3528</v>
      </c>
      <c r="U2281" s="83">
        <v>42919.172361111108</v>
      </c>
      <c r="V2281" s="85" t="s">
        <v>5538</v>
      </c>
      <c r="W2281" s="81"/>
      <c r="X2281" s="81"/>
      <c r="Y2281" s="84" t="s">
        <v>7538</v>
      </c>
      <c r="Z2281" s="81"/>
    </row>
    <row r="2282" spans="1:26" x14ac:dyDescent="0.25">
      <c r="A2282" s="66" t="s">
        <v>1509</v>
      </c>
      <c r="B2282" s="66" t="s">
        <v>1508</v>
      </c>
      <c r="C2282" s="67"/>
      <c r="D2282" s="68"/>
      <c r="E2282" s="69"/>
      <c r="F2282" s="70"/>
      <c r="G2282" s="67"/>
      <c r="H2282" s="71"/>
      <c r="I2282" s="72"/>
      <c r="J2282" s="72"/>
      <c r="K2282" s="36"/>
      <c r="L2282" s="79">
        <v>2282</v>
      </c>
      <c r="M2282" s="79"/>
      <c r="N2282" s="74"/>
      <c r="O2282" s="81" t="s">
        <v>2181</v>
      </c>
      <c r="P2282" s="83">
        <v>42919.172361111108</v>
      </c>
      <c r="Q2282" s="81" t="s">
        <v>2310</v>
      </c>
      <c r="R2282" s="81"/>
      <c r="S2282" s="81"/>
      <c r="T2282" s="81" t="s">
        <v>3528</v>
      </c>
      <c r="U2282" s="83">
        <v>42919.172361111108</v>
      </c>
      <c r="V2282" s="85" t="s">
        <v>5538</v>
      </c>
      <c r="W2282" s="81"/>
      <c r="X2282" s="81"/>
      <c r="Y2282" s="84" t="s">
        <v>7538</v>
      </c>
      <c r="Z2282" s="81"/>
    </row>
    <row r="2283" spans="1:26" x14ac:dyDescent="0.25">
      <c r="A2283" s="66" t="s">
        <v>1510</v>
      </c>
      <c r="B2283" s="66" t="s">
        <v>1723</v>
      </c>
      <c r="C2283" s="67"/>
      <c r="D2283" s="68"/>
      <c r="E2283" s="69"/>
      <c r="F2283" s="70"/>
      <c r="G2283" s="67"/>
      <c r="H2283" s="71"/>
      <c r="I2283" s="72"/>
      <c r="J2283" s="72"/>
      <c r="K2283" s="36"/>
      <c r="L2283" s="79">
        <v>2283</v>
      </c>
      <c r="M2283" s="79"/>
      <c r="N2283" s="74"/>
      <c r="O2283" s="81" t="s">
        <v>2181</v>
      </c>
      <c r="P2283" s="83">
        <v>42919.172372685185</v>
      </c>
      <c r="Q2283" s="81" t="s">
        <v>2338</v>
      </c>
      <c r="R2283" s="81"/>
      <c r="S2283" s="81"/>
      <c r="T2283" s="81" t="s">
        <v>3475</v>
      </c>
      <c r="U2283" s="83">
        <v>42919.172372685185</v>
      </c>
      <c r="V2283" s="85" t="s">
        <v>5539</v>
      </c>
      <c r="W2283" s="81"/>
      <c r="X2283" s="81"/>
      <c r="Y2283" s="84" t="s">
        <v>7539</v>
      </c>
      <c r="Z2283" s="81"/>
    </row>
    <row r="2284" spans="1:26" x14ac:dyDescent="0.25">
      <c r="A2284" s="66" t="s">
        <v>1511</v>
      </c>
      <c r="B2284" s="66" t="s">
        <v>1670</v>
      </c>
      <c r="C2284" s="67"/>
      <c r="D2284" s="68"/>
      <c r="E2284" s="69"/>
      <c r="F2284" s="70"/>
      <c r="G2284" s="67"/>
      <c r="H2284" s="71"/>
      <c r="I2284" s="72"/>
      <c r="J2284" s="72"/>
      <c r="K2284" s="36"/>
      <c r="L2284" s="79">
        <v>2284</v>
      </c>
      <c r="M2284" s="79"/>
      <c r="N2284" s="74"/>
      <c r="O2284" s="81" t="s">
        <v>2181</v>
      </c>
      <c r="P2284" s="83">
        <v>42919.172372685185</v>
      </c>
      <c r="Q2284" s="81" t="s">
        <v>2190</v>
      </c>
      <c r="R2284" s="81"/>
      <c r="S2284" s="81"/>
      <c r="T2284" s="81" t="s">
        <v>3475</v>
      </c>
      <c r="U2284" s="83">
        <v>42919.172372685185</v>
      </c>
      <c r="V2284" s="85" t="s">
        <v>5540</v>
      </c>
      <c r="W2284" s="81"/>
      <c r="X2284" s="81"/>
      <c r="Y2284" s="84" t="s">
        <v>7540</v>
      </c>
      <c r="Z2284" s="81"/>
    </row>
    <row r="2285" spans="1:26" x14ac:dyDescent="0.25">
      <c r="A2285" s="66" t="s">
        <v>1512</v>
      </c>
      <c r="B2285" s="66" t="s">
        <v>2148</v>
      </c>
      <c r="C2285" s="67"/>
      <c r="D2285" s="68"/>
      <c r="E2285" s="69"/>
      <c r="F2285" s="70"/>
      <c r="G2285" s="67"/>
      <c r="H2285" s="71"/>
      <c r="I2285" s="72"/>
      <c r="J2285" s="72"/>
      <c r="K2285" s="36"/>
      <c r="L2285" s="79">
        <v>2285</v>
      </c>
      <c r="M2285" s="79"/>
      <c r="N2285" s="74"/>
      <c r="O2285" s="81" t="s">
        <v>2181</v>
      </c>
      <c r="P2285" s="83">
        <v>42919.172384259262</v>
      </c>
      <c r="Q2285" s="81" t="s">
        <v>3055</v>
      </c>
      <c r="R2285" s="81"/>
      <c r="S2285" s="81"/>
      <c r="T2285" s="81" t="s">
        <v>3752</v>
      </c>
      <c r="U2285" s="83">
        <v>42919.172384259262</v>
      </c>
      <c r="V2285" s="85" t="s">
        <v>5541</v>
      </c>
      <c r="W2285" s="81"/>
      <c r="X2285" s="81"/>
      <c r="Y2285" s="84" t="s">
        <v>7541</v>
      </c>
      <c r="Z2285" s="81"/>
    </row>
    <row r="2286" spans="1:26" x14ac:dyDescent="0.25">
      <c r="A2286" s="66" t="s">
        <v>1513</v>
      </c>
      <c r="B2286" s="66" t="s">
        <v>2149</v>
      </c>
      <c r="C2286" s="67"/>
      <c r="D2286" s="68"/>
      <c r="E2286" s="69"/>
      <c r="F2286" s="70"/>
      <c r="G2286" s="67"/>
      <c r="H2286" s="71"/>
      <c r="I2286" s="72"/>
      <c r="J2286" s="72"/>
      <c r="K2286" s="36"/>
      <c r="L2286" s="79">
        <v>2286</v>
      </c>
      <c r="M2286" s="79"/>
      <c r="N2286" s="74"/>
      <c r="O2286" s="81" t="s">
        <v>2181</v>
      </c>
      <c r="P2286" s="83">
        <v>42919.172384259262</v>
      </c>
      <c r="Q2286" s="81" t="s">
        <v>3056</v>
      </c>
      <c r="R2286" s="85" t="s">
        <v>3371</v>
      </c>
      <c r="S2286" s="81" t="s">
        <v>3470</v>
      </c>
      <c r="T2286" s="81" t="s">
        <v>3753</v>
      </c>
      <c r="U2286" s="83">
        <v>42919.172384259262</v>
      </c>
      <c r="V2286" s="85" t="s">
        <v>5542</v>
      </c>
      <c r="W2286" s="81"/>
      <c r="X2286" s="81"/>
      <c r="Y2286" s="84" t="s">
        <v>7542</v>
      </c>
      <c r="Z2286" s="81"/>
    </row>
    <row r="2287" spans="1:26" x14ac:dyDescent="0.25">
      <c r="A2287" s="66" t="s">
        <v>1514</v>
      </c>
      <c r="B2287" s="66" t="s">
        <v>1858</v>
      </c>
      <c r="C2287" s="67"/>
      <c r="D2287" s="68"/>
      <c r="E2287" s="69"/>
      <c r="F2287" s="70"/>
      <c r="G2287" s="67"/>
      <c r="H2287" s="71"/>
      <c r="I2287" s="72"/>
      <c r="J2287" s="72"/>
      <c r="K2287" s="36"/>
      <c r="L2287" s="79">
        <v>2287</v>
      </c>
      <c r="M2287" s="79"/>
      <c r="N2287" s="74"/>
      <c r="O2287" s="81" t="s">
        <v>2181</v>
      </c>
      <c r="P2287" s="83">
        <v>42919.172395833331</v>
      </c>
      <c r="Q2287" s="81" t="s">
        <v>2459</v>
      </c>
      <c r="R2287" s="81"/>
      <c r="S2287" s="81"/>
      <c r="T2287" s="81" t="s">
        <v>3475</v>
      </c>
      <c r="U2287" s="83">
        <v>42919.172395833331</v>
      </c>
      <c r="V2287" s="85" t="s">
        <v>5543</v>
      </c>
      <c r="W2287" s="81"/>
      <c r="X2287" s="81"/>
      <c r="Y2287" s="84" t="s">
        <v>7543</v>
      </c>
      <c r="Z2287" s="81"/>
    </row>
    <row r="2288" spans="1:26" x14ac:dyDescent="0.25">
      <c r="A2288" s="66" t="s">
        <v>1515</v>
      </c>
      <c r="B2288" s="66" t="s">
        <v>1873</v>
      </c>
      <c r="C2288" s="67"/>
      <c r="D2288" s="68"/>
      <c r="E2288" s="69"/>
      <c r="F2288" s="70"/>
      <c r="G2288" s="67"/>
      <c r="H2288" s="71"/>
      <c r="I2288" s="72"/>
      <c r="J2288" s="72"/>
      <c r="K2288" s="36"/>
      <c r="L2288" s="79">
        <v>2288</v>
      </c>
      <c r="M2288" s="79"/>
      <c r="N2288" s="74"/>
      <c r="O2288" s="81" t="s">
        <v>2181</v>
      </c>
      <c r="P2288" s="83">
        <v>42919.172407407408</v>
      </c>
      <c r="Q2288" s="81" t="s">
        <v>3057</v>
      </c>
      <c r="R2288" s="81"/>
      <c r="S2288" s="81"/>
      <c r="T2288" s="81" t="s">
        <v>3581</v>
      </c>
      <c r="U2288" s="83">
        <v>42919.172407407408</v>
      </c>
      <c r="V2288" s="85" t="s">
        <v>5544</v>
      </c>
      <c r="W2288" s="81"/>
      <c r="X2288" s="81"/>
      <c r="Y2288" s="84" t="s">
        <v>7544</v>
      </c>
      <c r="Z2288" s="81"/>
    </row>
    <row r="2289" spans="1:26" x14ac:dyDescent="0.25">
      <c r="A2289" s="66" t="s">
        <v>1516</v>
      </c>
      <c r="B2289" s="66" t="s">
        <v>1664</v>
      </c>
      <c r="C2289" s="67"/>
      <c r="D2289" s="68"/>
      <c r="E2289" s="69"/>
      <c r="F2289" s="70"/>
      <c r="G2289" s="67"/>
      <c r="H2289" s="71"/>
      <c r="I2289" s="72"/>
      <c r="J2289" s="72"/>
      <c r="K2289" s="36"/>
      <c r="L2289" s="79">
        <v>2289</v>
      </c>
      <c r="M2289" s="79"/>
      <c r="N2289" s="74"/>
      <c r="O2289" s="81" t="s">
        <v>2181</v>
      </c>
      <c r="P2289" s="83">
        <v>42919.172418981485</v>
      </c>
      <c r="Q2289" s="81" t="s">
        <v>3058</v>
      </c>
      <c r="R2289" s="81"/>
      <c r="S2289" s="81"/>
      <c r="T2289" s="81" t="s">
        <v>3475</v>
      </c>
      <c r="U2289" s="83">
        <v>42919.172418981485</v>
      </c>
      <c r="V2289" s="85" t="s">
        <v>5545</v>
      </c>
      <c r="W2289" s="81"/>
      <c r="X2289" s="81"/>
      <c r="Y2289" s="84" t="s">
        <v>7545</v>
      </c>
      <c r="Z2289" s="81"/>
    </row>
    <row r="2290" spans="1:26" x14ac:dyDescent="0.25">
      <c r="A2290" s="66" t="s">
        <v>1516</v>
      </c>
      <c r="B2290" s="66" t="s">
        <v>1698</v>
      </c>
      <c r="C2290" s="67"/>
      <c r="D2290" s="68"/>
      <c r="E2290" s="69"/>
      <c r="F2290" s="70"/>
      <c r="G2290" s="67"/>
      <c r="H2290" s="71"/>
      <c r="I2290" s="72"/>
      <c r="J2290" s="72"/>
      <c r="K2290" s="36"/>
      <c r="L2290" s="79">
        <v>2290</v>
      </c>
      <c r="M2290" s="79"/>
      <c r="N2290" s="74"/>
      <c r="O2290" s="81" t="s">
        <v>2181</v>
      </c>
      <c r="P2290" s="83">
        <v>42919.172418981485</v>
      </c>
      <c r="Q2290" s="81" t="s">
        <v>3058</v>
      </c>
      <c r="R2290" s="81"/>
      <c r="S2290" s="81"/>
      <c r="T2290" s="81" t="s">
        <v>3475</v>
      </c>
      <c r="U2290" s="83">
        <v>42919.172418981485</v>
      </c>
      <c r="V2290" s="85" t="s">
        <v>5545</v>
      </c>
      <c r="W2290" s="81"/>
      <c r="X2290" s="81"/>
      <c r="Y2290" s="84" t="s">
        <v>7545</v>
      </c>
      <c r="Z2290" s="81"/>
    </row>
    <row r="2291" spans="1:26" x14ac:dyDescent="0.25">
      <c r="A2291" s="66" t="s">
        <v>1516</v>
      </c>
      <c r="B2291" s="66" t="s">
        <v>1691</v>
      </c>
      <c r="C2291" s="67"/>
      <c r="D2291" s="68"/>
      <c r="E2291" s="69"/>
      <c r="F2291" s="70"/>
      <c r="G2291" s="67"/>
      <c r="H2291" s="71"/>
      <c r="I2291" s="72"/>
      <c r="J2291" s="72"/>
      <c r="K2291" s="36"/>
      <c r="L2291" s="79">
        <v>2291</v>
      </c>
      <c r="M2291" s="79"/>
      <c r="N2291" s="74"/>
      <c r="O2291" s="81" t="s">
        <v>2181</v>
      </c>
      <c r="P2291" s="83">
        <v>42919.172418981485</v>
      </c>
      <c r="Q2291" s="81" t="s">
        <v>3058</v>
      </c>
      <c r="R2291" s="81"/>
      <c r="S2291" s="81"/>
      <c r="T2291" s="81" t="s">
        <v>3475</v>
      </c>
      <c r="U2291" s="83">
        <v>42919.172418981485</v>
      </c>
      <c r="V2291" s="85" t="s">
        <v>5545</v>
      </c>
      <c r="W2291" s="81"/>
      <c r="X2291" s="81"/>
      <c r="Y2291" s="84" t="s">
        <v>7545</v>
      </c>
      <c r="Z2291" s="81"/>
    </row>
    <row r="2292" spans="1:26" x14ac:dyDescent="0.25">
      <c r="A2292" s="66" t="s">
        <v>1516</v>
      </c>
      <c r="B2292" s="66" t="s">
        <v>1593</v>
      </c>
      <c r="C2292" s="67"/>
      <c r="D2292" s="68"/>
      <c r="E2292" s="69"/>
      <c r="F2292" s="70"/>
      <c r="G2292" s="67"/>
      <c r="H2292" s="71"/>
      <c r="I2292" s="72"/>
      <c r="J2292" s="72"/>
      <c r="K2292" s="36"/>
      <c r="L2292" s="79">
        <v>2292</v>
      </c>
      <c r="M2292" s="79"/>
      <c r="N2292" s="74"/>
      <c r="O2292" s="81" t="s">
        <v>2181</v>
      </c>
      <c r="P2292" s="83">
        <v>42919.172418981485</v>
      </c>
      <c r="Q2292" s="81" t="s">
        <v>3058</v>
      </c>
      <c r="R2292" s="81"/>
      <c r="S2292" s="81"/>
      <c r="T2292" s="81" t="s">
        <v>3475</v>
      </c>
      <c r="U2292" s="83">
        <v>42919.172418981485</v>
      </c>
      <c r="V2292" s="85" t="s">
        <v>5545</v>
      </c>
      <c r="W2292" s="81"/>
      <c r="X2292" s="81"/>
      <c r="Y2292" s="84" t="s">
        <v>7545</v>
      </c>
      <c r="Z2292" s="81"/>
    </row>
    <row r="2293" spans="1:26" x14ac:dyDescent="0.25">
      <c r="A2293" s="66" t="s">
        <v>1517</v>
      </c>
      <c r="B2293" s="66" t="s">
        <v>1723</v>
      </c>
      <c r="C2293" s="67"/>
      <c r="D2293" s="68"/>
      <c r="E2293" s="69"/>
      <c r="F2293" s="70"/>
      <c r="G2293" s="67"/>
      <c r="H2293" s="71"/>
      <c r="I2293" s="72"/>
      <c r="J2293" s="72"/>
      <c r="K2293" s="36"/>
      <c r="L2293" s="79">
        <v>2293</v>
      </c>
      <c r="M2293" s="79"/>
      <c r="N2293" s="74"/>
      <c r="O2293" s="81" t="s">
        <v>2181</v>
      </c>
      <c r="P2293" s="83">
        <v>42919.172442129631</v>
      </c>
      <c r="Q2293" s="81" t="s">
        <v>2338</v>
      </c>
      <c r="R2293" s="81"/>
      <c r="S2293" s="81"/>
      <c r="T2293" s="81" t="s">
        <v>3475</v>
      </c>
      <c r="U2293" s="83">
        <v>42919.172442129631</v>
      </c>
      <c r="V2293" s="85" t="s">
        <v>5546</v>
      </c>
      <c r="W2293" s="81"/>
      <c r="X2293" s="81"/>
      <c r="Y2293" s="84" t="s">
        <v>7546</v>
      </c>
      <c r="Z2293" s="81"/>
    </row>
    <row r="2294" spans="1:26" x14ac:dyDescent="0.25">
      <c r="A2294" s="66" t="s">
        <v>1518</v>
      </c>
      <c r="B2294" s="66" t="s">
        <v>1518</v>
      </c>
      <c r="C2294" s="67"/>
      <c r="D2294" s="68"/>
      <c r="E2294" s="69"/>
      <c r="F2294" s="70"/>
      <c r="G2294" s="67"/>
      <c r="H2294" s="71"/>
      <c r="I2294" s="72"/>
      <c r="J2294" s="72"/>
      <c r="K2294" s="36"/>
      <c r="L2294" s="79">
        <v>2294</v>
      </c>
      <c r="M2294" s="79"/>
      <c r="N2294" s="74"/>
      <c r="O2294" s="81" t="s">
        <v>179</v>
      </c>
      <c r="P2294" s="83">
        <v>42919.172453703701</v>
      </c>
      <c r="Q2294" s="81" t="s">
        <v>3059</v>
      </c>
      <c r="R2294" s="85" t="s">
        <v>3372</v>
      </c>
      <c r="S2294" s="81" t="s">
        <v>3412</v>
      </c>
      <c r="T2294" s="81" t="s">
        <v>3475</v>
      </c>
      <c r="U2294" s="83">
        <v>42919.172453703701</v>
      </c>
      <c r="V2294" s="85" t="s">
        <v>5547</v>
      </c>
      <c r="W2294" s="81"/>
      <c r="X2294" s="81"/>
      <c r="Y2294" s="84" t="s">
        <v>7547</v>
      </c>
      <c r="Z2294" s="81"/>
    </row>
    <row r="2295" spans="1:26" x14ac:dyDescent="0.25">
      <c r="A2295" s="66" t="s">
        <v>1519</v>
      </c>
      <c r="B2295" s="66" t="s">
        <v>2150</v>
      </c>
      <c r="C2295" s="67"/>
      <c r="D2295" s="68"/>
      <c r="E2295" s="69"/>
      <c r="F2295" s="70"/>
      <c r="G2295" s="67"/>
      <c r="H2295" s="71"/>
      <c r="I2295" s="72"/>
      <c r="J2295" s="72"/>
      <c r="K2295" s="36"/>
      <c r="L2295" s="79">
        <v>2295</v>
      </c>
      <c r="M2295" s="79"/>
      <c r="N2295" s="74"/>
      <c r="O2295" s="81" t="s">
        <v>2181</v>
      </c>
      <c r="P2295" s="83">
        <v>42919.172488425924</v>
      </c>
      <c r="Q2295" s="81" t="s">
        <v>3060</v>
      </c>
      <c r="R2295" s="81"/>
      <c r="S2295" s="81"/>
      <c r="T2295" s="81" t="s">
        <v>3475</v>
      </c>
      <c r="U2295" s="83">
        <v>42919.172488425924</v>
      </c>
      <c r="V2295" s="85" t="s">
        <v>5548</v>
      </c>
      <c r="W2295" s="81"/>
      <c r="X2295" s="81"/>
      <c r="Y2295" s="84" t="s">
        <v>7548</v>
      </c>
      <c r="Z2295" s="81"/>
    </row>
    <row r="2296" spans="1:26" x14ac:dyDescent="0.25">
      <c r="A2296" s="66" t="s">
        <v>1520</v>
      </c>
      <c r="B2296" s="66" t="s">
        <v>1589</v>
      </c>
      <c r="C2296" s="67"/>
      <c r="D2296" s="68"/>
      <c r="E2296" s="69"/>
      <c r="F2296" s="70"/>
      <c r="G2296" s="67"/>
      <c r="H2296" s="71"/>
      <c r="I2296" s="72"/>
      <c r="J2296" s="72"/>
      <c r="K2296" s="36"/>
      <c r="L2296" s="79">
        <v>2296</v>
      </c>
      <c r="M2296" s="79"/>
      <c r="N2296" s="74"/>
      <c r="O2296" s="81" t="s">
        <v>2181</v>
      </c>
      <c r="P2296" s="83">
        <v>42919.172488425924</v>
      </c>
      <c r="Q2296" s="81" t="s">
        <v>2931</v>
      </c>
      <c r="R2296" s="85" t="s">
        <v>3271</v>
      </c>
      <c r="S2296" s="81" t="s">
        <v>3413</v>
      </c>
      <c r="T2296" s="81" t="s">
        <v>3624</v>
      </c>
      <c r="U2296" s="83">
        <v>42919.172488425924</v>
      </c>
      <c r="V2296" s="85" t="s">
        <v>5549</v>
      </c>
      <c r="W2296" s="81"/>
      <c r="X2296" s="81"/>
      <c r="Y2296" s="84" t="s">
        <v>7549</v>
      </c>
      <c r="Z2296" s="81"/>
    </row>
    <row r="2297" spans="1:26" x14ac:dyDescent="0.25">
      <c r="A2297" s="66" t="s">
        <v>1521</v>
      </c>
      <c r="B2297" s="66" t="s">
        <v>1904</v>
      </c>
      <c r="C2297" s="67"/>
      <c r="D2297" s="68"/>
      <c r="E2297" s="69"/>
      <c r="F2297" s="70"/>
      <c r="G2297" s="67"/>
      <c r="H2297" s="71"/>
      <c r="I2297" s="72"/>
      <c r="J2297" s="72"/>
      <c r="K2297" s="36"/>
      <c r="L2297" s="79">
        <v>2297</v>
      </c>
      <c r="M2297" s="79"/>
      <c r="N2297" s="74"/>
      <c r="O2297" s="81" t="s">
        <v>2181</v>
      </c>
      <c r="P2297" s="83">
        <v>42919.172500000001</v>
      </c>
      <c r="Q2297" s="81" t="s">
        <v>2548</v>
      </c>
      <c r="R2297" s="81"/>
      <c r="S2297" s="81"/>
      <c r="T2297" s="81" t="s">
        <v>3475</v>
      </c>
      <c r="U2297" s="83">
        <v>42919.172500000001</v>
      </c>
      <c r="V2297" s="85" t="s">
        <v>5550</v>
      </c>
      <c r="W2297" s="81"/>
      <c r="X2297" s="81"/>
      <c r="Y2297" s="84" t="s">
        <v>7550</v>
      </c>
      <c r="Z2297" s="81"/>
    </row>
    <row r="2298" spans="1:26" x14ac:dyDescent="0.25">
      <c r="A2298" s="66" t="s">
        <v>1522</v>
      </c>
      <c r="B2298" s="66" t="s">
        <v>1887</v>
      </c>
      <c r="C2298" s="67"/>
      <c r="D2298" s="68"/>
      <c r="E2298" s="69"/>
      <c r="F2298" s="70"/>
      <c r="G2298" s="67"/>
      <c r="H2298" s="71"/>
      <c r="I2298" s="72"/>
      <c r="J2298" s="72"/>
      <c r="K2298" s="36"/>
      <c r="L2298" s="79">
        <v>2298</v>
      </c>
      <c r="M2298" s="79"/>
      <c r="N2298" s="74"/>
      <c r="O2298" s="81" t="s">
        <v>2181</v>
      </c>
      <c r="P2298" s="83">
        <v>42919.14775462963</v>
      </c>
      <c r="Q2298" s="81" t="s">
        <v>3061</v>
      </c>
      <c r="R2298" s="85" t="s">
        <v>3373</v>
      </c>
      <c r="S2298" s="81" t="s">
        <v>3414</v>
      </c>
      <c r="T2298" s="81" t="s">
        <v>3475</v>
      </c>
      <c r="U2298" s="83">
        <v>42919.14775462963</v>
      </c>
      <c r="V2298" s="85" t="s">
        <v>5551</v>
      </c>
      <c r="W2298" s="81"/>
      <c r="X2298" s="81"/>
      <c r="Y2298" s="84" t="s">
        <v>7551</v>
      </c>
      <c r="Z2298" s="81"/>
    </row>
    <row r="2299" spans="1:26" x14ac:dyDescent="0.25">
      <c r="A2299" s="66" t="s">
        <v>1523</v>
      </c>
      <c r="B2299" s="66" t="s">
        <v>1664</v>
      </c>
      <c r="C2299" s="67"/>
      <c r="D2299" s="68"/>
      <c r="E2299" s="69"/>
      <c r="F2299" s="70"/>
      <c r="G2299" s="67"/>
      <c r="H2299" s="71"/>
      <c r="I2299" s="72"/>
      <c r="J2299" s="72"/>
      <c r="K2299" s="36"/>
      <c r="L2299" s="79">
        <v>2299</v>
      </c>
      <c r="M2299" s="79"/>
      <c r="N2299" s="74"/>
      <c r="O2299" s="81" t="s">
        <v>2181</v>
      </c>
      <c r="P2299" s="83">
        <v>42919.14471064815</v>
      </c>
      <c r="Q2299" s="81" t="s">
        <v>2184</v>
      </c>
      <c r="R2299" s="81"/>
      <c r="S2299" s="81"/>
      <c r="T2299" s="81" t="s">
        <v>3476</v>
      </c>
      <c r="U2299" s="83">
        <v>42919.14471064815</v>
      </c>
      <c r="V2299" s="85" t="s">
        <v>5552</v>
      </c>
      <c r="W2299" s="81"/>
      <c r="X2299" s="81"/>
      <c r="Y2299" s="84" t="s">
        <v>7552</v>
      </c>
      <c r="Z2299" s="81"/>
    </row>
    <row r="2300" spans="1:26" x14ac:dyDescent="0.25">
      <c r="A2300" s="66" t="s">
        <v>1523</v>
      </c>
      <c r="B2300" s="66" t="s">
        <v>1691</v>
      </c>
      <c r="C2300" s="67"/>
      <c r="D2300" s="68"/>
      <c r="E2300" s="69"/>
      <c r="F2300" s="70"/>
      <c r="G2300" s="67"/>
      <c r="H2300" s="71"/>
      <c r="I2300" s="72"/>
      <c r="J2300" s="72"/>
      <c r="K2300" s="36"/>
      <c r="L2300" s="79">
        <v>2300</v>
      </c>
      <c r="M2300" s="79"/>
      <c r="N2300" s="74"/>
      <c r="O2300" s="81" t="s">
        <v>2181</v>
      </c>
      <c r="P2300" s="83">
        <v>42919.146215277775</v>
      </c>
      <c r="Q2300" s="81" t="s">
        <v>3062</v>
      </c>
      <c r="R2300" s="81"/>
      <c r="S2300" s="81"/>
      <c r="T2300" s="81" t="s">
        <v>3517</v>
      </c>
      <c r="U2300" s="83">
        <v>42919.146215277775</v>
      </c>
      <c r="V2300" s="85" t="s">
        <v>5553</v>
      </c>
      <c r="W2300" s="81"/>
      <c r="X2300" s="81"/>
      <c r="Y2300" s="84" t="s">
        <v>7553</v>
      </c>
      <c r="Z2300" s="81"/>
    </row>
    <row r="2301" spans="1:26" x14ac:dyDescent="0.25">
      <c r="A2301" s="66" t="s">
        <v>1523</v>
      </c>
      <c r="B2301" s="66" t="s">
        <v>1664</v>
      </c>
      <c r="C2301" s="67"/>
      <c r="D2301" s="68"/>
      <c r="E2301" s="69"/>
      <c r="F2301" s="70"/>
      <c r="G2301" s="67"/>
      <c r="H2301" s="71"/>
      <c r="I2301" s="72"/>
      <c r="J2301" s="72"/>
      <c r="K2301" s="36"/>
      <c r="L2301" s="79">
        <v>2301</v>
      </c>
      <c r="M2301" s="79"/>
      <c r="N2301" s="74"/>
      <c r="O2301" s="81" t="s">
        <v>2181</v>
      </c>
      <c r="P2301" s="83">
        <v>42919.146215277775</v>
      </c>
      <c r="Q2301" s="81" t="s">
        <v>3062</v>
      </c>
      <c r="R2301" s="81"/>
      <c r="S2301" s="81"/>
      <c r="T2301" s="81" t="s">
        <v>3517</v>
      </c>
      <c r="U2301" s="83">
        <v>42919.146215277775</v>
      </c>
      <c r="V2301" s="85" t="s">
        <v>5553</v>
      </c>
      <c r="W2301" s="81"/>
      <c r="X2301" s="81"/>
      <c r="Y2301" s="84" t="s">
        <v>7553</v>
      </c>
      <c r="Z2301" s="81"/>
    </row>
    <row r="2302" spans="1:26" x14ac:dyDescent="0.25">
      <c r="A2302" s="66" t="s">
        <v>1523</v>
      </c>
      <c r="B2302" s="66" t="s">
        <v>1668</v>
      </c>
      <c r="C2302" s="67"/>
      <c r="D2302" s="68"/>
      <c r="E2302" s="69"/>
      <c r="F2302" s="70"/>
      <c r="G2302" s="67"/>
      <c r="H2302" s="71"/>
      <c r="I2302" s="72"/>
      <c r="J2302" s="72"/>
      <c r="K2302" s="36"/>
      <c r="L2302" s="79">
        <v>2302</v>
      </c>
      <c r="M2302" s="79"/>
      <c r="N2302" s="74"/>
      <c r="O2302" s="81" t="s">
        <v>2181</v>
      </c>
      <c r="P2302" s="83">
        <v>42919.146215277775</v>
      </c>
      <c r="Q2302" s="81" t="s">
        <v>3062</v>
      </c>
      <c r="R2302" s="81"/>
      <c r="S2302" s="81"/>
      <c r="T2302" s="81" t="s">
        <v>3517</v>
      </c>
      <c r="U2302" s="83">
        <v>42919.146215277775</v>
      </c>
      <c r="V2302" s="85" t="s">
        <v>5553</v>
      </c>
      <c r="W2302" s="81"/>
      <c r="X2302" s="81"/>
      <c r="Y2302" s="84" t="s">
        <v>7553</v>
      </c>
      <c r="Z2302" s="81"/>
    </row>
    <row r="2303" spans="1:26" x14ac:dyDescent="0.25">
      <c r="A2303" s="66" t="s">
        <v>1522</v>
      </c>
      <c r="B2303" s="66" t="s">
        <v>1523</v>
      </c>
      <c r="C2303" s="67"/>
      <c r="D2303" s="68"/>
      <c r="E2303" s="69"/>
      <c r="F2303" s="70"/>
      <c r="G2303" s="67"/>
      <c r="H2303" s="71"/>
      <c r="I2303" s="72"/>
      <c r="J2303" s="72"/>
      <c r="K2303" s="36"/>
      <c r="L2303" s="79">
        <v>2303</v>
      </c>
      <c r="M2303" s="79"/>
      <c r="N2303" s="74"/>
      <c r="O2303" s="81" t="s">
        <v>2181</v>
      </c>
      <c r="P2303" s="83">
        <v>42919.16978009259</v>
      </c>
      <c r="Q2303" s="81" t="s">
        <v>3063</v>
      </c>
      <c r="R2303" s="81"/>
      <c r="S2303" s="81"/>
      <c r="T2303" s="81" t="s">
        <v>3475</v>
      </c>
      <c r="U2303" s="83">
        <v>42919.16978009259</v>
      </c>
      <c r="V2303" s="85" t="s">
        <v>5554</v>
      </c>
      <c r="W2303" s="81"/>
      <c r="X2303" s="81"/>
      <c r="Y2303" s="84" t="s">
        <v>7554</v>
      </c>
      <c r="Z2303" s="81"/>
    </row>
    <row r="2304" spans="1:26" x14ac:dyDescent="0.25">
      <c r="A2304" s="66" t="s">
        <v>1522</v>
      </c>
      <c r="B2304" s="66" t="s">
        <v>1714</v>
      </c>
      <c r="C2304" s="67"/>
      <c r="D2304" s="68"/>
      <c r="E2304" s="69"/>
      <c r="F2304" s="70"/>
      <c r="G2304" s="67"/>
      <c r="H2304" s="71"/>
      <c r="I2304" s="72"/>
      <c r="J2304" s="72"/>
      <c r="K2304" s="36"/>
      <c r="L2304" s="79">
        <v>2304</v>
      </c>
      <c r="M2304" s="79"/>
      <c r="N2304" s="74"/>
      <c r="O2304" s="81" t="s">
        <v>2181</v>
      </c>
      <c r="P2304" s="83">
        <v>42919.14775462963</v>
      </c>
      <c r="Q2304" s="81" t="s">
        <v>3061</v>
      </c>
      <c r="R2304" s="85" t="s">
        <v>3373</v>
      </c>
      <c r="S2304" s="81" t="s">
        <v>3414</v>
      </c>
      <c r="T2304" s="81" t="s">
        <v>3475</v>
      </c>
      <c r="U2304" s="83">
        <v>42919.14775462963</v>
      </c>
      <c r="V2304" s="85" t="s">
        <v>5551</v>
      </c>
      <c r="W2304" s="81"/>
      <c r="X2304" s="81"/>
      <c r="Y2304" s="84" t="s">
        <v>7551</v>
      </c>
      <c r="Z2304" s="81"/>
    </row>
    <row r="2305" spans="1:26" x14ac:dyDescent="0.25">
      <c r="A2305" s="66" t="s">
        <v>1522</v>
      </c>
      <c r="B2305" s="66" t="s">
        <v>1522</v>
      </c>
      <c r="C2305" s="67"/>
      <c r="D2305" s="68"/>
      <c r="E2305" s="69"/>
      <c r="F2305" s="70"/>
      <c r="G2305" s="67"/>
      <c r="H2305" s="71"/>
      <c r="I2305" s="72"/>
      <c r="J2305" s="72"/>
      <c r="K2305" s="36"/>
      <c r="L2305" s="79">
        <v>2305</v>
      </c>
      <c r="M2305" s="79"/>
      <c r="N2305" s="74"/>
      <c r="O2305" s="81" t="s">
        <v>179</v>
      </c>
      <c r="P2305" s="83">
        <v>42919.161365740743</v>
      </c>
      <c r="Q2305" s="81" t="s">
        <v>3064</v>
      </c>
      <c r="R2305" s="81"/>
      <c r="S2305" s="81"/>
      <c r="T2305" s="81" t="s">
        <v>3475</v>
      </c>
      <c r="U2305" s="83">
        <v>42919.161365740743</v>
      </c>
      <c r="V2305" s="85" t="s">
        <v>5555</v>
      </c>
      <c r="W2305" s="81"/>
      <c r="X2305" s="81"/>
      <c r="Y2305" s="84" t="s">
        <v>7555</v>
      </c>
      <c r="Z2305" s="81"/>
    </row>
    <row r="2306" spans="1:26" x14ac:dyDescent="0.25">
      <c r="A2306" s="66" t="s">
        <v>1522</v>
      </c>
      <c r="B2306" s="66" t="s">
        <v>1522</v>
      </c>
      <c r="C2306" s="67"/>
      <c r="D2306" s="68"/>
      <c r="E2306" s="69"/>
      <c r="F2306" s="70"/>
      <c r="G2306" s="67"/>
      <c r="H2306" s="71"/>
      <c r="I2306" s="72"/>
      <c r="J2306" s="72"/>
      <c r="K2306" s="36"/>
      <c r="L2306" s="79">
        <v>2306</v>
      </c>
      <c r="M2306" s="79"/>
      <c r="N2306" s="74"/>
      <c r="O2306" s="81" t="s">
        <v>179</v>
      </c>
      <c r="P2306" s="83">
        <v>42919.172523148147</v>
      </c>
      <c r="Q2306" s="81" t="s">
        <v>3065</v>
      </c>
      <c r="R2306" s="81"/>
      <c r="S2306" s="81"/>
      <c r="T2306" s="81" t="s">
        <v>3754</v>
      </c>
      <c r="U2306" s="83">
        <v>42919.172523148147</v>
      </c>
      <c r="V2306" s="85" t="s">
        <v>5556</v>
      </c>
      <c r="W2306" s="81"/>
      <c r="X2306" s="81"/>
      <c r="Y2306" s="84" t="s">
        <v>7556</v>
      </c>
      <c r="Z2306" s="81"/>
    </row>
    <row r="2307" spans="1:26" x14ac:dyDescent="0.25">
      <c r="A2307" s="66" t="s">
        <v>1524</v>
      </c>
      <c r="B2307" s="66" t="s">
        <v>2151</v>
      </c>
      <c r="C2307" s="67"/>
      <c r="D2307" s="68"/>
      <c r="E2307" s="69"/>
      <c r="F2307" s="70"/>
      <c r="G2307" s="67"/>
      <c r="H2307" s="71"/>
      <c r="I2307" s="72"/>
      <c r="J2307" s="72"/>
      <c r="K2307" s="36"/>
      <c r="L2307" s="79">
        <v>2307</v>
      </c>
      <c r="M2307" s="79"/>
      <c r="N2307" s="74"/>
      <c r="O2307" s="81" t="s">
        <v>2181</v>
      </c>
      <c r="P2307" s="83">
        <v>42919.17255787037</v>
      </c>
      <c r="Q2307" s="81" t="s">
        <v>3066</v>
      </c>
      <c r="R2307" s="81"/>
      <c r="S2307" s="81"/>
      <c r="T2307" s="81" t="s">
        <v>3475</v>
      </c>
      <c r="U2307" s="83">
        <v>42919.17255787037</v>
      </c>
      <c r="V2307" s="85" t="s">
        <v>5557</v>
      </c>
      <c r="W2307" s="81"/>
      <c r="X2307" s="81"/>
      <c r="Y2307" s="84" t="s">
        <v>7557</v>
      </c>
      <c r="Z2307" s="81"/>
    </row>
    <row r="2308" spans="1:26" x14ac:dyDescent="0.25">
      <c r="A2308" s="66" t="s">
        <v>1525</v>
      </c>
      <c r="B2308" s="66" t="s">
        <v>1661</v>
      </c>
      <c r="C2308" s="67"/>
      <c r="D2308" s="68"/>
      <c r="E2308" s="69"/>
      <c r="F2308" s="70"/>
      <c r="G2308" s="67"/>
      <c r="H2308" s="71"/>
      <c r="I2308" s="72"/>
      <c r="J2308" s="72"/>
      <c r="K2308" s="36"/>
      <c r="L2308" s="79">
        <v>2308</v>
      </c>
      <c r="M2308" s="79"/>
      <c r="N2308" s="74"/>
      <c r="O2308" s="81" t="s">
        <v>2181</v>
      </c>
      <c r="P2308" s="83">
        <v>42919.172592592593</v>
      </c>
      <c r="Q2308" s="81" t="s">
        <v>2454</v>
      </c>
      <c r="R2308" s="81"/>
      <c r="S2308" s="81"/>
      <c r="T2308" s="81" t="s">
        <v>3561</v>
      </c>
      <c r="U2308" s="83">
        <v>42919.172592592593</v>
      </c>
      <c r="V2308" s="85" t="s">
        <v>5558</v>
      </c>
      <c r="W2308" s="81"/>
      <c r="X2308" s="81"/>
      <c r="Y2308" s="84" t="s">
        <v>7558</v>
      </c>
      <c r="Z2308" s="81"/>
    </row>
    <row r="2309" spans="1:26" x14ac:dyDescent="0.25">
      <c r="A2309" s="66" t="s">
        <v>1526</v>
      </c>
      <c r="B2309" s="66" t="s">
        <v>1669</v>
      </c>
      <c r="C2309" s="67"/>
      <c r="D2309" s="68"/>
      <c r="E2309" s="69"/>
      <c r="F2309" s="70"/>
      <c r="G2309" s="67"/>
      <c r="H2309" s="71"/>
      <c r="I2309" s="72"/>
      <c r="J2309" s="72"/>
      <c r="K2309" s="36"/>
      <c r="L2309" s="79">
        <v>2309</v>
      </c>
      <c r="M2309" s="79"/>
      <c r="N2309" s="74"/>
      <c r="O2309" s="81" t="s">
        <v>2181</v>
      </c>
      <c r="P2309" s="83">
        <v>42919.171006944445</v>
      </c>
      <c r="Q2309" s="81" t="s">
        <v>2189</v>
      </c>
      <c r="R2309" s="81"/>
      <c r="S2309" s="81"/>
      <c r="T2309" s="81" t="s">
        <v>3480</v>
      </c>
      <c r="U2309" s="83">
        <v>42919.171006944445</v>
      </c>
      <c r="V2309" s="85" t="s">
        <v>5559</v>
      </c>
      <c r="W2309" s="81"/>
      <c r="X2309" s="81"/>
      <c r="Y2309" s="84" t="s">
        <v>7559</v>
      </c>
      <c r="Z2309" s="81"/>
    </row>
    <row r="2310" spans="1:26" x14ac:dyDescent="0.25">
      <c r="A2310" s="66" t="s">
        <v>1526</v>
      </c>
      <c r="B2310" s="66" t="s">
        <v>1668</v>
      </c>
      <c r="C2310" s="67"/>
      <c r="D2310" s="68"/>
      <c r="E2310" s="69"/>
      <c r="F2310" s="70"/>
      <c r="G2310" s="67"/>
      <c r="H2310" s="71"/>
      <c r="I2310" s="72"/>
      <c r="J2310" s="72"/>
      <c r="K2310" s="36"/>
      <c r="L2310" s="79">
        <v>2310</v>
      </c>
      <c r="M2310" s="79"/>
      <c r="N2310" s="74"/>
      <c r="O2310" s="81" t="s">
        <v>2181</v>
      </c>
      <c r="P2310" s="83">
        <v>42919.171006944445</v>
      </c>
      <c r="Q2310" s="81" t="s">
        <v>2189</v>
      </c>
      <c r="R2310" s="81"/>
      <c r="S2310" s="81"/>
      <c r="T2310" s="81" t="s">
        <v>3480</v>
      </c>
      <c r="U2310" s="83">
        <v>42919.171006944445</v>
      </c>
      <c r="V2310" s="85" t="s">
        <v>5559</v>
      </c>
      <c r="W2310" s="81"/>
      <c r="X2310" s="81"/>
      <c r="Y2310" s="84" t="s">
        <v>7559</v>
      </c>
      <c r="Z2310" s="81"/>
    </row>
    <row r="2311" spans="1:26" x14ac:dyDescent="0.25">
      <c r="A2311" s="66" t="s">
        <v>1526</v>
      </c>
      <c r="B2311" s="66" t="s">
        <v>1668</v>
      </c>
      <c r="C2311" s="67"/>
      <c r="D2311" s="68"/>
      <c r="E2311" s="69"/>
      <c r="F2311" s="70"/>
      <c r="G2311" s="67"/>
      <c r="H2311" s="71"/>
      <c r="I2311" s="72"/>
      <c r="J2311" s="72"/>
      <c r="K2311" s="36"/>
      <c r="L2311" s="79">
        <v>2311</v>
      </c>
      <c r="M2311" s="79"/>
      <c r="N2311" s="74"/>
      <c r="O2311" s="81" t="s">
        <v>2181</v>
      </c>
      <c r="P2311" s="83">
        <v>42919.172592592593</v>
      </c>
      <c r="Q2311" s="81" t="s">
        <v>2259</v>
      </c>
      <c r="R2311" s="81"/>
      <c r="S2311" s="81"/>
      <c r="T2311" s="81" t="s">
        <v>3512</v>
      </c>
      <c r="U2311" s="83">
        <v>42919.172592592593</v>
      </c>
      <c r="V2311" s="85" t="s">
        <v>5560</v>
      </c>
      <c r="W2311" s="81"/>
      <c r="X2311" s="81"/>
      <c r="Y2311" s="84" t="s">
        <v>7560</v>
      </c>
      <c r="Z2311" s="81"/>
    </row>
    <row r="2312" spans="1:26" x14ac:dyDescent="0.25">
      <c r="A2312" s="66" t="s">
        <v>1526</v>
      </c>
      <c r="B2312" s="66" t="s">
        <v>1728</v>
      </c>
      <c r="C2312" s="67"/>
      <c r="D2312" s="68"/>
      <c r="E2312" s="69"/>
      <c r="F2312" s="70"/>
      <c r="G2312" s="67"/>
      <c r="H2312" s="71"/>
      <c r="I2312" s="72"/>
      <c r="J2312" s="72"/>
      <c r="K2312" s="36"/>
      <c r="L2312" s="79">
        <v>2312</v>
      </c>
      <c r="M2312" s="79"/>
      <c r="N2312" s="74"/>
      <c r="O2312" s="81" t="s">
        <v>2181</v>
      </c>
      <c r="P2312" s="83">
        <v>42919.172592592593</v>
      </c>
      <c r="Q2312" s="81" t="s">
        <v>2259</v>
      </c>
      <c r="R2312" s="81"/>
      <c r="S2312" s="81"/>
      <c r="T2312" s="81" t="s">
        <v>3512</v>
      </c>
      <c r="U2312" s="83">
        <v>42919.172592592593</v>
      </c>
      <c r="V2312" s="85" t="s">
        <v>5560</v>
      </c>
      <c r="W2312" s="81"/>
      <c r="X2312" s="81"/>
      <c r="Y2312" s="84" t="s">
        <v>7560</v>
      </c>
      <c r="Z2312" s="81"/>
    </row>
    <row r="2313" spans="1:26" x14ac:dyDescent="0.25">
      <c r="A2313" s="66" t="s">
        <v>1527</v>
      </c>
      <c r="B2313" s="66" t="s">
        <v>1723</v>
      </c>
      <c r="C2313" s="67"/>
      <c r="D2313" s="68"/>
      <c r="E2313" s="69"/>
      <c r="F2313" s="70"/>
      <c r="G2313" s="67"/>
      <c r="H2313" s="71"/>
      <c r="I2313" s="72"/>
      <c r="J2313" s="72"/>
      <c r="K2313" s="36"/>
      <c r="L2313" s="79">
        <v>2313</v>
      </c>
      <c r="M2313" s="79"/>
      <c r="N2313" s="74"/>
      <c r="O2313" s="81" t="s">
        <v>2181</v>
      </c>
      <c r="P2313" s="83">
        <v>42919.17260416667</v>
      </c>
      <c r="Q2313" s="81" t="s">
        <v>2251</v>
      </c>
      <c r="R2313" s="85" t="s">
        <v>3190</v>
      </c>
      <c r="S2313" s="81" t="s">
        <v>3414</v>
      </c>
      <c r="T2313" s="81" t="s">
        <v>3508</v>
      </c>
      <c r="U2313" s="83">
        <v>42919.17260416667</v>
      </c>
      <c r="V2313" s="85" t="s">
        <v>5561</v>
      </c>
      <c r="W2313" s="81"/>
      <c r="X2313" s="81"/>
      <c r="Y2313" s="84" t="s">
        <v>7561</v>
      </c>
      <c r="Z2313" s="81"/>
    </row>
    <row r="2314" spans="1:26" x14ac:dyDescent="0.25">
      <c r="A2314" s="66" t="s">
        <v>1528</v>
      </c>
      <c r="B2314" s="66" t="s">
        <v>1569</v>
      </c>
      <c r="C2314" s="67"/>
      <c r="D2314" s="68"/>
      <c r="E2314" s="69"/>
      <c r="F2314" s="70"/>
      <c r="G2314" s="67"/>
      <c r="H2314" s="71"/>
      <c r="I2314" s="72"/>
      <c r="J2314" s="72"/>
      <c r="K2314" s="36"/>
      <c r="L2314" s="79">
        <v>2314</v>
      </c>
      <c r="M2314" s="79"/>
      <c r="N2314" s="74"/>
      <c r="O2314" s="81" t="s">
        <v>2181</v>
      </c>
      <c r="P2314" s="83">
        <v>42919.17260416667</v>
      </c>
      <c r="Q2314" s="81" t="s">
        <v>2593</v>
      </c>
      <c r="R2314" s="81"/>
      <c r="S2314" s="81"/>
      <c r="T2314" s="81" t="s">
        <v>3475</v>
      </c>
      <c r="U2314" s="83">
        <v>42919.17260416667</v>
      </c>
      <c r="V2314" s="85" t="s">
        <v>5562</v>
      </c>
      <c r="W2314" s="81"/>
      <c r="X2314" s="81"/>
      <c r="Y2314" s="84" t="s">
        <v>7562</v>
      </c>
      <c r="Z2314" s="81"/>
    </row>
    <row r="2315" spans="1:26" x14ac:dyDescent="0.25">
      <c r="A2315" s="66" t="s">
        <v>1529</v>
      </c>
      <c r="B2315" s="66" t="s">
        <v>1723</v>
      </c>
      <c r="C2315" s="67"/>
      <c r="D2315" s="68"/>
      <c r="E2315" s="69"/>
      <c r="F2315" s="70"/>
      <c r="G2315" s="67"/>
      <c r="H2315" s="71"/>
      <c r="I2315" s="72"/>
      <c r="J2315" s="72"/>
      <c r="K2315" s="36"/>
      <c r="L2315" s="79">
        <v>2315</v>
      </c>
      <c r="M2315" s="79"/>
      <c r="N2315" s="74"/>
      <c r="O2315" s="81" t="s">
        <v>2181</v>
      </c>
      <c r="P2315" s="83">
        <v>42919.17260416667</v>
      </c>
      <c r="Q2315" s="81" t="s">
        <v>2251</v>
      </c>
      <c r="R2315" s="85" t="s">
        <v>3190</v>
      </c>
      <c r="S2315" s="81" t="s">
        <v>3414</v>
      </c>
      <c r="T2315" s="81" t="s">
        <v>3508</v>
      </c>
      <c r="U2315" s="83">
        <v>42919.17260416667</v>
      </c>
      <c r="V2315" s="85" t="s">
        <v>5563</v>
      </c>
      <c r="W2315" s="81"/>
      <c r="X2315" s="81"/>
      <c r="Y2315" s="84" t="s">
        <v>7563</v>
      </c>
      <c r="Z2315" s="81"/>
    </row>
    <row r="2316" spans="1:26" x14ac:dyDescent="0.25">
      <c r="A2316" s="66" t="s">
        <v>1530</v>
      </c>
      <c r="B2316" s="66" t="s">
        <v>2152</v>
      </c>
      <c r="C2316" s="67"/>
      <c r="D2316" s="68"/>
      <c r="E2316" s="69"/>
      <c r="F2316" s="70"/>
      <c r="G2316" s="67"/>
      <c r="H2316" s="71"/>
      <c r="I2316" s="72"/>
      <c r="J2316" s="72"/>
      <c r="K2316" s="36"/>
      <c r="L2316" s="79">
        <v>2316</v>
      </c>
      <c r="M2316" s="79"/>
      <c r="N2316" s="74"/>
      <c r="O2316" s="81" t="s">
        <v>2181</v>
      </c>
      <c r="P2316" s="83">
        <v>42919.172638888886</v>
      </c>
      <c r="Q2316" s="81" t="s">
        <v>3067</v>
      </c>
      <c r="R2316" s="81"/>
      <c r="S2316" s="81"/>
      <c r="T2316" s="81" t="s">
        <v>3755</v>
      </c>
      <c r="U2316" s="83">
        <v>42919.172638888886</v>
      </c>
      <c r="V2316" s="85" t="s">
        <v>5564</v>
      </c>
      <c r="W2316" s="81"/>
      <c r="X2316" s="81"/>
      <c r="Y2316" s="84" t="s">
        <v>7564</v>
      </c>
      <c r="Z2316" s="81"/>
    </row>
    <row r="2317" spans="1:26" x14ac:dyDescent="0.25">
      <c r="A2317" s="66" t="s">
        <v>1530</v>
      </c>
      <c r="B2317" s="66" t="s">
        <v>1698</v>
      </c>
      <c r="C2317" s="67"/>
      <c r="D2317" s="68"/>
      <c r="E2317" s="69"/>
      <c r="F2317" s="70"/>
      <c r="G2317" s="67"/>
      <c r="H2317" s="71"/>
      <c r="I2317" s="72"/>
      <c r="J2317" s="72"/>
      <c r="K2317" s="36"/>
      <c r="L2317" s="79">
        <v>2317</v>
      </c>
      <c r="M2317" s="79"/>
      <c r="N2317" s="74"/>
      <c r="O2317" s="81" t="s">
        <v>2181</v>
      </c>
      <c r="P2317" s="83">
        <v>42919.172638888886</v>
      </c>
      <c r="Q2317" s="81" t="s">
        <v>3067</v>
      </c>
      <c r="R2317" s="81"/>
      <c r="S2317" s="81"/>
      <c r="T2317" s="81" t="s">
        <v>3755</v>
      </c>
      <c r="U2317" s="83">
        <v>42919.172638888886</v>
      </c>
      <c r="V2317" s="85" t="s">
        <v>5564</v>
      </c>
      <c r="W2317" s="81"/>
      <c r="X2317" s="81"/>
      <c r="Y2317" s="84" t="s">
        <v>7564</v>
      </c>
      <c r="Z2317" s="81"/>
    </row>
    <row r="2318" spans="1:26" x14ac:dyDescent="0.25">
      <c r="A2318" s="66" t="s">
        <v>1531</v>
      </c>
      <c r="B2318" s="66" t="s">
        <v>1784</v>
      </c>
      <c r="C2318" s="67"/>
      <c r="D2318" s="68"/>
      <c r="E2318" s="69"/>
      <c r="F2318" s="70"/>
      <c r="G2318" s="67"/>
      <c r="H2318" s="71"/>
      <c r="I2318" s="72"/>
      <c r="J2318" s="72"/>
      <c r="K2318" s="36"/>
      <c r="L2318" s="79">
        <v>2318</v>
      </c>
      <c r="M2318" s="79"/>
      <c r="N2318" s="74"/>
      <c r="O2318" s="81" t="s">
        <v>2181</v>
      </c>
      <c r="P2318" s="83">
        <v>42919.147928240738</v>
      </c>
      <c r="Q2318" s="81" t="s">
        <v>2353</v>
      </c>
      <c r="R2318" s="81"/>
      <c r="S2318" s="81"/>
      <c r="T2318" s="81" t="s">
        <v>3475</v>
      </c>
      <c r="U2318" s="83">
        <v>42919.147928240738</v>
      </c>
      <c r="V2318" s="85" t="s">
        <v>5565</v>
      </c>
      <c r="W2318" s="81"/>
      <c r="X2318" s="81"/>
      <c r="Y2318" s="84" t="s">
        <v>7565</v>
      </c>
      <c r="Z2318" s="81"/>
    </row>
    <row r="2319" spans="1:26" x14ac:dyDescent="0.25">
      <c r="A2319" s="66" t="s">
        <v>1532</v>
      </c>
      <c r="B2319" s="66" t="s">
        <v>1532</v>
      </c>
      <c r="C2319" s="67"/>
      <c r="D2319" s="68"/>
      <c r="E2319" s="69"/>
      <c r="F2319" s="70"/>
      <c r="G2319" s="67"/>
      <c r="H2319" s="71"/>
      <c r="I2319" s="72"/>
      <c r="J2319" s="72"/>
      <c r="K2319" s="36"/>
      <c r="L2319" s="79">
        <v>2319</v>
      </c>
      <c r="M2319" s="79"/>
      <c r="N2319" s="74"/>
      <c r="O2319" s="81" t="s">
        <v>179</v>
      </c>
      <c r="P2319" s="83">
        <v>42919.170868055553</v>
      </c>
      <c r="Q2319" s="81" t="s">
        <v>3068</v>
      </c>
      <c r="R2319" s="85" t="s">
        <v>3374</v>
      </c>
      <c r="S2319" s="81" t="s">
        <v>3412</v>
      </c>
      <c r="T2319" s="81" t="s">
        <v>3756</v>
      </c>
      <c r="U2319" s="83">
        <v>42919.170868055553</v>
      </c>
      <c r="V2319" s="85" t="s">
        <v>5566</v>
      </c>
      <c r="W2319" s="81"/>
      <c r="X2319" s="81"/>
      <c r="Y2319" s="84" t="s">
        <v>7566</v>
      </c>
      <c r="Z2319" s="81"/>
    </row>
    <row r="2320" spans="1:26" x14ac:dyDescent="0.25">
      <c r="A2320" s="66" t="s">
        <v>1531</v>
      </c>
      <c r="B2320" s="66" t="s">
        <v>1532</v>
      </c>
      <c r="C2320" s="67"/>
      <c r="D2320" s="68"/>
      <c r="E2320" s="69"/>
      <c r="F2320" s="70"/>
      <c r="G2320" s="67"/>
      <c r="H2320" s="71"/>
      <c r="I2320" s="72"/>
      <c r="J2320" s="72"/>
      <c r="K2320" s="36"/>
      <c r="L2320" s="79">
        <v>2320</v>
      </c>
      <c r="M2320" s="79"/>
      <c r="N2320" s="74"/>
      <c r="O2320" s="81" t="s">
        <v>2181</v>
      </c>
      <c r="P2320" s="83">
        <v>42919.172650462962</v>
      </c>
      <c r="Q2320" s="81" t="s">
        <v>3069</v>
      </c>
      <c r="R2320" s="81"/>
      <c r="S2320" s="81"/>
      <c r="T2320" s="81" t="s">
        <v>3756</v>
      </c>
      <c r="U2320" s="83">
        <v>42919.172650462962</v>
      </c>
      <c r="V2320" s="85" t="s">
        <v>5567</v>
      </c>
      <c r="W2320" s="81"/>
      <c r="X2320" s="81"/>
      <c r="Y2320" s="84" t="s">
        <v>7567</v>
      </c>
      <c r="Z2320" s="81"/>
    </row>
    <row r="2321" spans="1:26" x14ac:dyDescent="0.25">
      <c r="A2321" s="66" t="s">
        <v>1531</v>
      </c>
      <c r="B2321" s="66" t="s">
        <v>1646</v>
      </c>
      <c r="C2321" s="67"/>
      <c r="D2321" s="68"/>
      <c r="E2321" s="69"/>
      <c r="F2321" s="70"/>
      <c r="G2321" s="67"/>
      <c r="H2321" s="71"/>
      <c r="I2321" s="72"/>
      <c r="J2321" s="72"/>
      <c r="K2321" s="36"/>
      <c r="L2321" s="79">
        <v>2321</v>
      </c>
      <c r="M2321" s="79"/>
      <c r="N2321" s="74"/>
      <c r="O2321" s="81" t="s">
        <v>2181</v>
      </c>
      <c r="P2321" s="83">
        <v>42919.148229166669</v>
      </c>
      <c r="Q2321" s="81" t="s">
        <v>2351</v>
      </c>
      <c r="R2321" s="81"/>
      <c r="S2321" s="81"/>
      <c r="T2321" s="81" t="s">
        <v>3496</v>
      </c>
      <c r="U2321" s="83">
        <v>42919.148229166669</v>
      </c>
      <c r="V2321" s="85" t="s">
        <v>5568</v>
      </c>
      <c r="W2321" s="81"/>
      <c r="X2321" s="81"/>
      <c r="Y2321" s="84" t="s">
        <v>7568</v>
      </c>
      <c r="Z2321" s="81"/>
    </row>
    <row r="2322" spans="1:26" x14ac:dyDescent="0.25">
      <c r="A2322" s="66" t="s">
        <v>1533</v>
      </c>
      <c r="B2322" s="66" t="s">
        <v>2153</v>
      </c>
      <c r="C2322" s="67"/>
      <c r="D2322" s="68"/>
      <c r="E2322" s="69"/>
      <c r="F2322" s="70"/>
      <c r="G2322" s="67"/>
      <c r="H2322" s="71"/>
      <c r="I2322" s="72"/>
      <c r="J2322" s="72"/>
      <c r="K2322" s="36"/>
      <c r="L2322" s="79">
        <v>2322</v>
      </c>
      <c r="M2322" s="79"/>
      <c r="N2322" s="74"/>
      <c r="O2322" s="81" t="s">
        <v>2181</v>
      </c>
      <c r="P2322" s="83">
        <v>42919.172662037039</v>
      </c>
      <c r="Q2322" s="81" t="s">
        <v>3070</v>
      </c>
      <c r="R2322" s="81"/>
      <c r="S2322" s="81"/>
      <c r="T2322" s="81" t="s">
        <v>3475</v>
      </c>
      <c r="U2322" s="83">
        <v>42919.172662037039</v>
      </c>
      <c r="V2322" s="85" t="s">
        <v>5569</v>
      </c>
      <c r="W2322" s="81"/>
      <c r="X2322" s="81"/>
      <c r="Y2322" s="84" t="s">
        <v>7569</v>
      </c>
      <c r="Z2322" s="81"/>
    </row>
    <row r="2323" spans="1:26" x14ac:dyDescent="0.25">
      <c r="A2323" s="66" t="s">
        <v>1534</v>
      </c>
      <c r="B2323" s="66" t="s">
        <v>1977</v>
      </c>
      <c r="C2323" s="67"/>
      <c r="D2323" s="68"/>
      <c r="E2323" s="69"/>
      <c r="F2323" s="70"/>
      <c r="G2323" s="67"/>
      <c r="H2323" s="71"/>
      <c r="I2323" s="72"/>
      <c r="J2323" s="72"/>
      <c r="K2323" s="36"/>
      <c r="L2323" s="79">
        <v>2323</v>
      </c>
      <c r="M2323" s="79"/>
      <c r="N2323" s="74"/>
      <c r="O2323" s="81" t="s">
        <v>2181</v>
      </c>
      <c r="P2323" s="83">
        <v>42919.161261574074</v>
      </c>
      <c r="Q2323" s="81" t="s">
        <v>2822</v>
      </c>
      <c r="R2323" s="81"/>
      <c r="S2323" s="81"/>
      <c r="T2323" s="81" t="s">
        <v>3607</v>
      </c>
      <c r="U2323" s="83">
        <v>42919.161261574074</v>
      </c>
      <c r="V2323" s="85" t="s">
        <v>5570</v>
      </c>
      <c r="W2323" s="81"/>
      <c r="X2323" s="81"/>
      <c r="Y2323" s="84" t="s">
        <v>7570</v>
      </c>
      <c r="Z2323" s="81"/>
    </row>
    <row r="2324" spans="1:26" x14ac:dyDescent="0.25">
      <c r="A2324" s="66" t="s">
        <v>1535</v>
      </c>
      <c r="B2324" s="66" t="s">
        <v>1602</v>
      </c>
      <c r="C2324" s="67"/>
      <c r="D2324" s="68"/>
      <c r="E2324" s="69"/>
      <c r="F2324" s="70"/>
      <c r="G2324" s="67"/>
      <c r="H2324" s="71"/>
      <c r="I2324" s="72"/>
      <c r="J2324" s="72"/>
      <c r="K2324" s="36"/>
      <c r="L2324" s="79">
        <v>2324</v>
      </c>
      <c r="M2324" s="79"/>
      <c r="N2324" s="74"/>
      <c r="O2324" s="81" t="s">
        <v>2181</v>
      </c>
      <c r="P2324" s="83">
        <v>42919.154340277775</v>
      </c>
      <c r="Q2324" s="81" t="s">
        <v>2607</v>
      </c>
      <c r="R2324" s="81"/>
      <c r="S2324" s="81"/>
      <c r="T2324" s="81" t="s">
        <v>3542</v>
      </c>
      <c r="U2324" s="83">
        <v>42919.154340277775</v>
      </c>
      <c r="V2324" s="85" t="s">
        <v>5571</v>
      </c>
      <c r="W2324" s="81"/>
      <c r="X2324" s="81"/>
      <c r="Y2324" s="84" t="s">
        <v>7571</v>
      </c>
      <c r="Z2324" s="81"/>
    </row>
    <row r="2325" spans="1:26" x14ac:dyDescent="0.25">
      <c r="A2325" s="66" t="s">
        <v>1534</v>
      </c>
      <c r="B2325" s="66" t="s">
        <v>1535</v>
      </c>
      <c r="C2325" s="67"/>
      <c r="D2325" s="68"/>
      <c r="E2325" s="69"/>
      <c r="F2325" s="70"/>
      <c r="G2325" s="67"/>
      <c r="H2325" s="71"/>
      <c r="I2325" s="72"/>
      <c r="J2325" s="72"/>
      <c r="K2325" s="36"/>
      <c r="L2325" s="79">
        <v>2325</v>
      </c>
      <c r="M2325" s="79"/>
      <c r="N2325" s="74"/>
      <c r="O2325" s="81" t="s">
        <v>2181</v>
      </c>
      <c r="P2325" s="83">
        <v>42919.161261574074</v>
      </c>
      <c r="Q2325" s="81" t="s">
        <v>2822</v>
      </c>
      <c r="R2325" s="81"/>
      <c r="S2325" s="81"/>
      <c r="T2325" s="81" t="s">
        <v>3607</v>
      </c>
      <c r="U2325" s="83">
        <v>42919.161261574074</v>
      </c>
      <c r="V2325" s="85" t="s">
        <v>5570</v>
      </c>
      <c r="W2325" s="81"/>
      <c r="X2325" s="81"/>
      <c r="Y2325" s="84" t="s">
        <v>7570</v>
      </c>
      <c r="Z2325" s="81"/>
    </row>
    <row r="2326" spans="1:26" x14ac:dyDescent="0.25">
      <c r="A2326" s="66" t="s">
        <v>1534</v>
      </c>
      <c r="B2326" s="66" t="s">
        <v>2040</v>
      </c>
      <c r="C2326" s="67"/>
      <c r="D2326" s="68"/>
      <c r="E2326" s="69"/>
      <c r="F2326" s="70"/>
      <c r="G2326" s="67"/>
      <c r="H2326" s="71"/>
      <c r="I2326" s="72"/>
      <c r="J2326" s="72"/>
      <c r="K2326" s="36"/>
      <c r="L2326" s="79">
        <v>2326</v>
      </c>
      <c r="M2326" s="79"/>
      <c r="N2326" s="74"/>
      <c r="O2326" s="81" t="s">
        <v>2181</v>
      </c>
      <c r="P2326" s="83">
        <v>42919.16443287037</v>
      </c>
      <c r="Q2326" s="81" t="s">
        <v>2771</v>
      </c>
      <c r="R2326" s="81"/>
      <c r="S2326" s="81"/>
      <c r="T2326" s="81" t="s">
        <v>3475</v>
      </c>
      <c r="U2326" s="83">
        <v>42919.16443287037</v>
      </c>
      <c r="V2326" s="85" t="s">
        <v>5572</v>
      </c>
      <c r="W2326" s="81"/>
      <c r="X2326" s="81"/>
      <c r="Y2326" s="84" t="s">
        <v>7572</v>
      </c>
      <c r="Z2326" s="81"/>
    </row>
    <row r="2327" spans="1:26" x14ac:dyDescent="0.25">
      <c r="A2327" s="66" t="s">
        <v>1534</v>
      </c>
      <c r="B2327" s="66" t="s">
        <v>2154</v>
      </c>
      <c r="C2327" s="67"/>
      <c r="D2327" s="68"/>
      <c r="E2327" s="69"/>
      <c r="F2327" s="70"/>
      <c r="G2327" s="67"/>
      <c r="H2327" s="71"/>
      <c r="I2327" s="72"/>
      <c r="J2327" s="72"/>
      <c r="K2327" s="36"/>
      <c r="L2327" s="79">
        <v>2327</v>
      </c>
      <c r="M2327" s="79"/>
      <c r="N2327" s="74"/>
      <c r="O2327" s="81" t="s">
        <v>2181</v>
      </c>
      <c r="P2327" s="83">
        <v>42919.164525462962</v>
      </c>
      <c r="Q2327" s="81" t="s">
        <v>3071</v>
      </c>
      <c r="R2327" s="81"/>
      <c r="S2327" s="81"/>
      <c r="T2327" s="81" t="s">
        <v>3757</v>
      </c>
      <c r="U2327" s="83">
        <v>42919.164525462962</v>
      </c>
      <c r="V2327" s="85" t="s">
        <v>5573</v>
      </c>
      <c r="W2327" s="81"/>
      <c r="X2327" s="81"/>
      <c r="Y2327" s="84" t="s">
        <v>7573</v>
      </c>
      <c r="Z2327" s="81"/>
    </row>
    <row r="2328" spans="1:26" x14ac:dyDescent="0.25">
      <c r="A2328" s="66" t="s">
        <v>1534</v>
      </c>
      <c r="B2328" s="66" t="s">
        <v>2155</v>
      </c>
      <c r="C2328" s="67"/>
      <c r="D2328" s="68"/>
      <c r="E2328" s="69"/>
      <c r="F2328" s="70"/>
      <c r="G2328" s="67"/>
      <c r="H2328" s="71"/>
      <c r="I2328" s="72"/>
      <c r="J2328" s="72"/>
      <c r="K2328" s="36"/>
      <c r="L2328" s="79">
        <v>2328</v>
      </c>
      <c r="M2328" s="79"/>
      <c r="N2328" s="74"/>
      <c r="O2328" s="81" t="s">
        <v>2181</v>
      </c>
      <c r="P2328" s="83">
        <v>42919.165960648148</v>
      </c>
      <c r="Q2328" s="81" t="s">
        <v>3072</v>
      </c>
      <c r="R2328" s="81"/>
      <c r="S2328" s="81"/>
      <c r="T2328" s="81" t="s">
        <v>3758</v>
      </c>
      <c r="U2328" s="83">
        <v>42919.165960648148</v>
      </c>
      <c r="V2328" s="85" t="s">
        <v>5574</v>
      </c>
      <c r="W2328" s="81"/>
      <c r="X2328" s="81"/>
      <c r="Y2328" s="84" t="s">
        <v>7574</v>
      </c>
      <c r="Z2328" s="81"/>
    </row>
    <row r="2329" spans="1:26" x14ac:dyDescent="0.25">
      <c r="A2329" s="66" t="s">
        <v>1534</v>
      </c>
      <c r="B2329" s="66" t="s">
        <v>2156</v>
      </c>
      <c r="C2329" s="67"/>
      <c r="D2329" s="68"/>
      <c r="E2329" s="69"/>
      <c r="F2329" s="70"/>
      <c r="G2329" s="67"/>
      <c r="H2329" s="71"/>
      <c r="I2329" s="72"/>
      <c r="J2329" s="72"/>
      <c r="K2329" s="36"/>
      <c r="L2329" s="79">
        <v>2329</v>
      </c>
      <c r="M2329" s="79"/>
      <c r="N2329" s="74"/>
      <c r="O2329" s="81" t="s">
        <v>2181</v>
      </c>
      <c r="P2329" s="83">
        <v>42919.167233796295</v>
      </c>
      <c r="Q2329" s="81" t="s">
        <v>3073</v>
      </c>
      <c r="R2329" s="81"/>
      <c r="S2329" s="81"/>
      <c r="T2329" s="81" t="s">
        <v>3475</v>
      </c>
      <c r="U2329" s="83">
        <v>42919.167233796295</v>
      </c>
      <c r="V2329" s="85" t="s">
        <v>5575</v>
      </c>
      <c r="W2329" s="81"/>
      <c r="X2329" s="81"/>
      <c r="Y2329" s="84" t="s">
        <v>7575</v>
      </c>
      <c r="Z2329" s="81"/>
    </row>
    <row r="2330" spans="1:26" x14ac:dyDescent="0.25">
      <c r="A2330" s="66" t="s">
        <v>1534</v>
      </c>
      <c r="B2330" s="66" t="s">
        <v>1730</v>
      </c>
      <c r="C2330" s="67"/>
      <c r="D2330" s="68"/>
      <c r="E2330" s="69"/>
      <c r="F2330" s="70"/>
      <c r="G2330" s="67"/>
      <c r="H2330" s="71"/>
      <c r="I2330" s="72"/>
      <c r="J2330" s="72"/>
      <c r="K2330" s="36"/>
      <c r="L2330" s="79">
        <v>2330</v>
      </c>
      <c r="M2330" s="79"/>
      <c r="N2330" s="74"/>
      <c r="O2330" s="81" t="s">
        <v>2181</v>
      </c>
      <c r="P2330" s="83">
        <v>42919.168356481481</v>
      </c>
      <c r="Q2330" s="81" t="s">
        <v>2263</v>
      </c>
      <c r="R2330" s="81"/>
      <c r="S2330" s="81"/>
      <c r="T2330" s="81" t="s">
        <v>3475</v>
      </c>
      <c r="U2330" s="83">
        <v>42919.168356481481</v>
      </c>
      <c r="V2330" s="85" t="s">
        <v>5576</v>
      </c>
      <c r="W2330" s="81"/>
      <c r="X2330" s="81"/>
      <c r="Y2330" s="84" t="s">
        <v>7576</v>
      </c>
      <c r="Z2330" s="81"/>
    </row>
    <row r="2331" spans="1:26" x14ac:dyDescent="0.25">
      <c r="A2331" s="66" t="s">
        <v>1534</v>
      </c>
      <c r="B2331" s="66" t="s">
        <v>2157</v>
      </c>
      <c r="C2331" s="67"/>
      <c r="D2331" s="68"/>
      <c r="E2331" s="69"/>
      <c r="F2331" s="70"/>
      <c r="G2331" s="67"/>
      <c r="H2331" s="71"/>
      <c r="I2331" s="72"/>
      <c r="J2331" s="72"/>
      <c r="K2331" s="36"/>
      <c r="L2331" s="79">
        <v>2331</v>
      </c>
      <c r="M2331" s="79"/>
      <c r="N2331" s="74"/>
      <c r="O2331" s="81" t="s">
        <v>2181</v>
      </c>
      <c r="P2331" s="83">
        <v>42919.172662037039</v>
      </c>
      <c r="Q2331" s="81" t="s">
        <v>3074</v>
      </c>
      <c r="R2331" s="81"/>
      <c r="S2331" s="81"/>
      <c r="T2331" s="81" t="s">
        <v>3759</v>
      </c>
      <c r="U2331" s="83">
        <v>42919.172662037039</v>
      </c>
      <c r="V2331" s="85" t="s">
        <v>5577</v>
      </c>
      <c r="W2331" s="81"/>
      <c r="X2331" s="81"/>
      <c r="Y2331" s="84" t="s">
        <v>7577</v>
      </c>
      <c r="Z2331" s="81"/>
    </row>
    <row r="2332" spans="1:26" x14ac:dyDescent="0.25">
      <c r="A2332" s="66" t="s">
        <v>1534</v>
      </c>
      <c r="B2332" s="66" t="s">
        <v>1698</v>
      </c>
      <c r="C2332" s="67"/>
      <c r="D2332" s="68"/>
      <c r="E2332" s="69"/>
      <c r="F2332" s="70"/>
      <c r="G2332" s="67"/>
      <c r="H2332" s="71"/>
      <c r="I2332" s="72"/>
      <c r="J2332" s="72"/>
      <c r="K2332" s="36"/>
      <c r="L2332" s="79">
        <v>2332</v>
      </c>
      <c r="M2332" s="79"/>
      <c r="N2332" s="74"/>
      <c r="O2332" s="81" t="s">
        <v>2181</v>
      </c>
      <c r="P2332" s="83">
        <v>42919.161261574074</v>
      </c>
      <c r="Q2332" s="81" t="s">
        <v>2822</v>
      </c>
      <c r="R2332" s="81"/>
      <c r="S2332" s="81"/>
      <c r="T2332" s="81" t="s">
        <v>3607</v>
      </c>
      <c r="U2332" s="83">
        <v>42919.161261574074</v>
      </c>
      <c r="V2332" s="85" t="s">
        <v>5570</v>
      </c>
      <c r="W2332" s="81"/>
      <c r="X2332" s="81"/>
      <c r="Y2332" s="84" t="s">
        <v>7570</v>
      </c>
      <c r="Z2332" s="81"/>
    </row>
    <row r="2333" spans="1:26" x14ac:dyDescent="0.25">
      <c r="A2333" s="66" t="s">
        <v>1534</v>
      </c>
      <c r="B2333" s="66" t="s">
        <v>1698</v>
      </c>
      <c r="C2333" s="67"/>
      <c r="D2333" s="68"/>
      <c r="E2333" s="69"/>
      <c r="F2333" s="70"/>
      <c r="G2333" s="67"/>
      <c r="H2333" s="71"/>
      <c r="I2333" s="72"/>
      <c r="J2333" s="72"/>
      <c r="K2333" s="36"/>
      <c r="L2333" s="79">
        <v>2333</v>
      </c>
      <c r="M2333" s="79"/>
      <c r="N2333" s="74"/>
      <c r="O2333" s="81" t="s">
        <v>2181</v>
      </c>
      <c r="P2333" s="83">
        <v>42919.16443287037</v>
      </c>
      <c r="Q2333" s="81" t="s">
        <v>2771</v>
      </c>
      <c r="R2333" s="81"/>
      <c r="S2333" s="81"/>
      <c r="T2333" s="81" t="s">
        <v>3475</v>
      </c>
      <c r="U2333" s="83">
        <v>42919.16443287037</v>
      </c>
      <c r="V2333" s="85" t="s">
        <v>5572</v>
      </c>
      <c r="W2333" s="81"/>
      <c r="X2333" s="81"/>
      <c r="Y2333" s="84" t="s">
        <v>7572</v>
      </c>
      <c r="Z2333" s="81"/>
    </row>
    <row r="2334" spans="1:26" x14ac:dyDescent="0.25">
      <c r="A2334" s="66" t="s">
        <v>1536</v>
      </c>
      <c r="B2334" s="66" t="s">
        <v>1672</v>
      </c>
      <c r="C2334" s="67"/>
      <c r="D2334" s="68"/>
      <c r="E2334" s="69"/>
      <c r="F2334" s="70"/>
      <c r="G2334" s="67"/>
      <c r="H2334" s="71"/>
      <c r="I2334" s="72"/>
      <c r="J2334" s="72"/>
      <c r="K2334" s="36"/>
      <c r="L2334" s="79">
        <v>2334</v>
      </c>
      <c r="M2334" s="79"/>
      <c r="N2334" s="74"/>
      <c r="O2334" s="81" t="s">
        <v>2181</v>
      </c>
      <c r="P2334" s="83">
        <v>42919.172673611109</v>
      </c>
      <c r="Q2334" s="81" t="s">
        <v>2194</v>
      </c>
      <c r="R2334" s="81"/>
      <c r="S2334" s="81"/>
      <c r="T2334" s="81" t="s">
        <v>3482</v>
      </c>
      <c r="U2334" s="83">
        <v>42919.172673611109</v>
      </c>
      <c r="V2334" s="85" t="s">
        <v>5578</v>
      </c>
      <c r="W2334" s="81"/>
      <c r="X2334" s="81"/>
      <c r="Y2334" s="84" t="s">
        <v>7578</v>
      </c>
      <c r="Z2334" s="81"/>
    </row>
    <row r="2335" spans="1:26" x14ac:dyDescent="0.25">
      <c r="A2335" s="66" t="s">
        <v>1537</v>
      </c>
      <c r="B2335" s="66" t="s">
        <v>1594</v>
      </c>
      <c r="C2335" s="67"/>
      <c r="D2335" s="68"/>
      <c r="E2335" s="69"/>
      <c r="F2335" s="70"/>
      <c r="G2335" s="67"/>
      <c r="H2335" s="71"/>
      <c r="I2335" s="72"/>
      <c r="J2335" s="72"/>
      <c r="K2335" s="36"/>
      <c r="L2335" s="79">
        <v>2335</v>
      </c>
      <c r="M2335" s="79"/>
      <c r="N2335" s="74"/>
      <c r="O2335" s="81" t="s">
        <v>2181</v>
      </c>
      <c r="P2335" s="83">
        <v>42919.172685185185</v>
      </c>
      <c r="Q2335" s="81" t="s">
        <v>2395</v>
      </c>
      <c r="R2335" s="81"/>
      <c r="S2335" s="81"/>
      <c r="T2335" s="81" t="s">
        <v>3479</v>
      </c>
      <c r="U2335" s="83">
        <v>42919.172685185185</v>
      </c>
      <c r="V2335" s="85" t="s">
        <v>5579</v>
      </c>
      <c r="W2335" s="81"/>
      <c r="X2335" s="81"/>
      <c r="Y2335" s="84" t="s">
        <v>7579</v>
      </c>
      <c r="Z2335" s="81"/>
    </row>
    <row r="2336" spans="1:26" x14ac:dyDescent="0.25">
      <c r="A2336" s="66" t="s">
        <v>1538</v>
      </c>
      <c r="B2336" s="66" t="s">
        <v>1538</v>
      </c>
      <c r="C2336" s="67"/>
      <c r="D2336" s="68"/>
      <c r="E2336" s="69"/>
      <c r="F2336" s="70"/>
      <c r="G2336" s="67"/>
      <c r="H2336" s="71"/>
      <c r="I2336" s="72"/>
      <c r="J2336" s="72"/>
      <c r="K2336" s="36"/>
      <c r="L2336" s="79">
        <v>2336</v>
      </c>
      <c r="M2336" s="79"/>
      <c r="N2336" s="74"/>
      <c r="O2336" s="81" t="s">
        <v>179</v>
      </c>
      <c r="P2336" s="83">
        <v>42919.172685185185</v>
      </c>
      <c r="Q2336" s="81" t="s">
        <v>3075</v>
      </c>
      <c r="R2336" s="81"/>
      <c r="S2336" s="81"/>
      <c r="T2336" s="81" t="s">
        <v>3496</v>
      </c>
      <c r="U2336" s="83">
        <v>42919.172685185185</v>
      </c>
      <c r="V2336" s="85" t="s">
        <v>5580</v>
      </c>
      <c r="W2336" s="81"/>
      <c r="X2336" s="81"/>
      <c r="Y2336" s="84" t="s">
        <v>7580</v>
      </c>
      <c r="Z2336" s="81"/>
    </row>
    <row r="2337" spans="1:26" x14ac:dyDescent="0.25">
      <c r="A2337" s="66" t="s">
        <v>1017</v>
      </c>
      <c r="B2337" s="66" t="s">
        <v>2158</v>
      </c>
      <c r="C2337" s="67"/>
      <c r="D2337" s="68"/>
      <c r="E2337" s="69"/>
      <c r="F2337" s="70"/>
      <c r="G2337" s="67"/>
      <c r="H2337" s="71"/>
      <c r="I2337" s="72"/>
      <c r="J2337" s="72"/>
      <c r="K2337" s="36"/>
      <c r="L2337" s="79">
        <v>2337</v>
      </c>
      <c r="M2337" s="79"/>
      <c r="N2337" s="74"/>
      <c r="O2337" s="81" t="s">
        <v>2181</v>
      </c>
      <c r="P2337" s="83">
        <v>42919.161053240743</v>
      </c>
      <c r="Q2337" s="81" t="s">
        <v>2762</v>
      </c>
      <c r="R2337" s="81"/>
      <c r="S2337" s="81"/>
      <c r="T2337" s="81" t="s">
        <v>3667</v>
      </c>
      <c r="U2337" s="83">
        <v>42919.161053240743</v>
      </c>
      <c r="V2337" s="85" t="s">
        <v>4854</v>
      </c>
      <c r="W2337" s="81"/>
      <c r="X2337" s="81"/>
      <c r="Y2337" s="84" t="s">
        <v>6854</v>
      </c>
      <c r="Z2337" s="81"/>
    </row>
    <row r="2338" spans="1:26" x14ac:dyDescent="0.25">
      <c r="A2338" s="66" t="s">
        <v>1017</v>
      </c>
      <c r="B2338" s="66" t="s">
        <v>2158</v>
      </c>
      <c r="C2338" s="67"/>
      <c r="D2338" s="68"/>
      <c r="E2338" s="69"/>
      <c r="F2338" s="70"/>
      <c r="G2338" s="67"/>
      <c r="H2338" s="71"/>
      <c r="I2338" s="72"/>
      <c r="J2338" s="72"/>
      <c r="K2338" s="36"/>
      <c r="L2338" s="79">
        <v>2338</v>
      </c>
      <c r="M2338" s="79"/>
      <c r="N2338" s="74"/>
      <c r="O2338" s="81" t="s">
        <v>2181</v>
      </c>
      <c r="P2338" s="83">
        <v>42919.161087962966</v>
      </c>
      <c r="Q2338" s="81" t="s">
        <v>3076</v>
      </c>
      <c r="R2338" s="85" t="s">
        <v>3375</v>
      </c>
      <c r="S2338" s="81" t="s">
        <v>3410</v>
      </c>
      <c r="T2338" s="81" t="s">
        <v>3760</v>
      </c>
      <c r="U2338" s="83">
        <v>42919.161087962966</v>
      </c>
      <c r="V2338" s="85" t="s">
        <v>5581</v>
      </c>
      <c r="W2338" s="81"/>
      <c r="X2338" s="81"/>
      <c r="Y2338" s="84" t="s">
        <v>7581</v>
      </c>
      <c r="Z2338" s="81"/>
    </row>
    <row r="2339" spans="1:26" x14ac:dyDescent="0.25">
      <c r="A2339" s="66" t="s">
        <v>1539</v>
      </c>
      <c r="B2339" s="66" t="s">
        <v>2158</v>
      </c>
      <c r="C2339" s="67"/>
      <c r="D2339" s="68"/>
      <c r="E2339" s="69"/>
      <c r="F2339" s="70"/>
      <c r="G2339" s="67"/>
      <c r="H2339" s="71"/>
      <c r="I2339" s="72"/>
      <c r="J2339" s="72"/>
      <c r="K2339" s="36"/>
      <c r="L2339" s="79">
        <v>2339</v>
      </c>
      <c r="M2339" s="79"/>
      <c r="N2339" s="74"/>
      <c r="O2339" s="81" t="s">
        <v>2181</v>
      </c>
      <c r="P2339" s="83">
        <v>42919.172743055555</v>
      </c>
      <c r="Q2339" s="81" t="s">
        <v>3077</v>
      </c>
      <c r="R2339" s="81"/>
      <c r="S2339" s="81"/>
      <c r="T2339" s="81" t="s">
        <v>3760</v>
      </c>
      <c r="U2339" s="83">
        <v>42919.172743055555</v>
      </c>
      <c r="V2339" s="85" t="s">
        <v>5582</v>
      </c>
      <c r="W2339" s="81"/>
      <c r="X2339" s="81"/>
      <c r="Y2339" s="84" t="s">
        <v>7582</v>
      </c>
      <c r="Z2339" s="81"/>
    </row>
    <row r="2340" spans="1:26" x14ac:dyDescent="0.25">
      <c r="A2340" s="66" t="s">
        <v>1539</v>
      </c>
      <c r="B2340" s="66" t="s">
        <v>1017</v>
      </c>
      <c r="C2340" s="67"/>
      <c r="D2340" s="68"/>
      <c r="E2340" s="69"/>
      <c r="F2340" s="70"/>
      <c r="G2340" s="67"/>
      <c r="H2340" s="71"/>
      <c r="I2340" s="72"/>
      <c r="J2340" s="72"/>
      <c r="K2340" s="36"/>
      <c r="L2340" s="79">
        <v>2340</v>
      </c>
      <c r="M2340" s="79"/>
      <c r="N2340" s="74"/>
      <c r="O2340" s="81" t="s">
        <v>2181</v>
      </c>
      <c r="P2340" s="83">
        <v>42919.172743055555</v>
      </c>
      <c r="Q2340" s="81" t="s">
        <v>3077</v>
      </c>
      <c r="R2340" s="81"/>
      <c r="S2340" s="81"/>
      <c r="T2340" s="81" t="s">
        <v>3760</v>
      </c>
      <c r="U2340" s="83">
        <v>42919.172743055555</v>
      </c>
      <c r="V2340" s="85" t="s">
        <v>5582</v>
      </c>
      <c r="W2340" s="81"/>
      <c r="X2340" s="81"/>
      <c r="Y2340" s="84" t="s">
        <v>7582</v>
      </c>
      <c r="Z2340" s="81"/>
    </row>
    <row r="2341" spans="1:26" x14ac:dyDescent="0.25">
      <c r="A2341" s="66" t="s">
        <v>1540</v>
      </c>
      <c r="B2341" s="66" t="s">
        <v>1925</v>
      </c>
      <c r="C2341" s="67"/>
      <c r="D2341" s="68"/>
      <c r="E2341" s="69"/>
      <c r="F2341" s="70"/>
      <c r="G2341" s="67"/>
      <c r="H2341" s="71"/>
      <c r="I2341" s="72"/>
      <c r="J2341" s="72"/>
      <c r="K2341" s="36"/>
      <c r="L2341" s="79">
        <v>2341</v>
      </c>
      <c r="M2341" s="79"/>
      <c r="N2341" s="74"/>
      <c r="O2341" s="81" t="s">
        <v>2181</v>
      </c>
      <c r="P2341" s="83">
        <v>42919.172777777778</v>
      </c>
      <c r="Q2341" s="81" t="s">
        <v>2591</v>
      </c>
      <c r="R2341" s="85" t="s">
        <v>3260</v>
      </c>
      <c r="S2341" s="81" t="s">
        <v>3412</v>
      </c>
      <c r="T2341" s="81" t="s">
        <v>3475</v>
      </c>
      <c r="U2341" s="83">
        <v>42919.172777777778</v>
      </c>
      <c r="V2341" s="85" t="s">
        <v>5583</v>
      </c>
      <c r="W2341" s="81"/>
      <c r="X2341" s="81"/>
      <c r="Y2341" s="84" t="s">
        <v>7583</v>
      </c>
      <c r="Z2341" s="81"/>
    </row>
    <row r="2342" spans="1:26" x14ac:dyDescent="0.25">
      <c r="A2342" s="66" t="s">
        <v>1541</v>
      </c>
      <c r="B2342" s="66" t="s">
        <v>2159</v>
      </c>
      <c r="C2342" s="67"/>
      <c r="D2342" s="68"/>
      <c r="E2342" s="69"/>
      <c r="F2342" s="70"/>
      <c r="G2342" s="67"/>
      <c r="H2342" s="71"/>
      <c r="I2342" s="72"/>
      <c r="J2342" s="72"/>
      <c r="K2342" s="36"/>
      <c r="L2342" s="79">
        <v>2342</v>
      </c>
      <c r="M2342" s="79"/>
      <c r="N2342" s="74"/>
      <c r="O2342" s="81" t="s">
        <v>2181</v>
      </c>
      <c r="P2342" s="83">
        <v>42919.172789351855</v>
      </c>
      <c r="Q2342" s="81" t="s">
        <v>3078</v>
      </c>
      <c r="R2342" s="81"/>
      <c r="S2342" s="81"/>
      <c r="T2342" s="81" t="s">
        <v>3475</v>
      </c>
      <c r="U2342" s="83">
        <v>42919.172789351855</v>
      </c>
      <c r="V2342" s="85" t="s">
        <v>5584</v>
      </c>
      <c r="W2342" s="81"/>
      <c r="X2342" s="81"/>
      <c r="Y2342" s="84" t="s">
        <v>7584</v>
      </c>
      <c r="Z2342" s="81"/>
    </row>
    <row r="2343" spans="1:26" x14ac:dyDescent="0.25">
      <c r="A2343" s="66" t="s">
        <v>1542</v>
      </c>
      <c r="B2343" s="66" t="s">
        <v>2129</v>
      </c>
      <c r="C2343" s="67"/>
      <c r="D2343" s="68"/>
      <c r="E2343" s="69"/>
      <c r="F2343" s="70"/>
      <c r="G2343" s="67"/>
      <c r="H2343" s="71"/>
      <c r="I2343" s="72"/>
      <c r="J2343" s="72"/>
      <c r="K2343" s="36"/>
      <c r="L2343" s="79">
        <v>2343</v>
      </c>
      <c r="M2343" s="79"/>
      <c r="N2343" s="74"/>
      <c r="O2343" s="81" t="s">
        <v>2181</v>
      </c>
      <c r="P2343" s="83">
        <v>42919.172812500001</v>
      </c>
      <c r="Q2343" s="81" t="s">
        <v>3011</v>
      </c>
      <c r="R2343" s="81"/>
      <c r="S2343" s="81"/>
      <c r="T2343" s="81" t="s">
        <v>3475</v>
      </c>
      <c r="U2343" s="83">
        <v>42919.172812500001</v>
      </c>
      <c r="V2343" s="85" t="s">
        <v>5585</v>
      </c>
      <c r="W2343" s="81"/>
      <c r="X2343" s="81"/>
      <c r="Y2343" s="84" t="s">
        <v>7585</v>
      </c>
      <c r="Z2343" s="81"/>
    </row>
    <row r="2344" spans="1:26" x14ac:dyDescent="0.25">
      <c r="A2344" s="66" t="s">
        <v>1543</v>
      </c>
      <c r="B2344" s="66" t="s">
        <v>1696</v>
      </c>
      <c r="C2344" s="67"/>
      <c r="D2344" s="68"/>
      <c r="E2344" s="69"/>
      <c r="F2344" s="70"/>
      <c r="G2344" s="67"/>
      <c r="H2344" s="71"/>
      <c r="I2344" s="72"/>
      <c r="J2344" s="72"/>
      <c r="K2344" s="36"/>
      <c r="L2344" s="79">
        <v>2344</v>
      </c>
      <c r="M2344" s="79"/>
      <c r="N2344" s="74"/>
      <c r="O2344" s="81" t="s">
        <v>2181</v>
      </c>
      <c r="P2344" s="83">
        <v>42919.17287037037</v>
      </c>
      <c r="Q2344" s="81" t="s">
        <v>2222</v>
      </c>
      <c r="R2344" s="81"/>
      <c r="S2344" s="81"/>
      <c r="T2344" s="81" t="s">
        <v>3496</v>
      </c>
      <c r="U2344" s="83">
        <v>42919.17287037037</v>
      </c>
      <c r="V2344" s="85" t="s">
        <v>5586</v>
      </c>
      <c r="W2344" s="81"/>
      <c r="X2344" s="81"/>
      <c r="Y2344" s="84" t="s">
        <v>7586</v>
      </c>
      <c r="Z2344" s="81"/>
    </row>
    <row r="2345" spans="1:26" x14ac:dyDescent="0.25">
      <c r="A2345" s="66" t="s">
        <v>1544</v>
      </c>
      <c r="B2345" s="66" t="s">
        <v>2160</v>
      </c>
      <c r="C2345" s="67"/>
      <c r="D2345" s="68"/>
      <c r="E2345" s="69"/>
      <c r="F2345" s="70"/>
      <c r="G2345" s="67"/>
      <c r="H2345" s="71"/>
      <c r="I2345" s="72"/>
      <c r="J2345" s="72"/>
      <c r="K2345" s="36"/>
      <c r="L2345" s="79">
        <v>2345</v>
      </c>
      <c r="M2345" s="79"/>
      <c r="N2345" s="74"/>
      <c r="O2345" s="81" t="s">
        <v>2181</v>
      </c>
      <c r="P2345" s="83">
        <v>42919.17287037037</v>
      </c>
      <c r="Q2345" s="81" t="s">
        <v>3079</v>
      </c>
      <c r="R2345" s="81"/>
      <c r="S2345" s="81"/>
      <c r="T2345" s="81" t="s">
        <v>3761</v>
      </c>
      <c r="U2345" s="83">
        <v>42919.17287037037</v>
      </c>
      <c r="V2345" s="85" t="s">
        <v>5587</v>
      </c>
      <c r="W2345" s="81"/>
      <c r="X2345" s="81"/>
      <c r="Y2345" s="84" t="s">
        <v>7587</v>
      </c>
      <c r="Z2345" s="81"/>
    </row>
    <row r="2346" spans="1:26" x14ac:dyDescent="0.25">
      <c r="A2346" s="66" t="s">
        <v>1544</v>
      </c>
      <c r="B2346" s="66" t="s">
        <v>1698</v>
      </c>
      <c r="C2346" s="67"/>
      <c r="D2346" s="68"/>
      <c r="E2346" s="69"/>
      <c r="F2346" s="70"/>
      <c r="G2346" s="67"/>
      <c r="H2346" s="71"/>
      <c r="I2346" s="72"/>
      <c r="J2346" s="72"/>
      <c r="K2346" s="36"/>
      <c r="L2346" s="79">
        <v>2346</v>
      </c>
      <c r="M2346" s="79"/>
      <c r="N2346" s="74"/>
      <c r="O2346" s="81" t="s">
        <v>2181</v>
      </c>
      <c r="P2346" s="83">
        <v>42919.17287037037</v>
      </c>
      <c r="Q2346" s="81" t="s">
        <v>3079</v>
      </c>
      <c r="R2346" s="81"/>
      <c r="S2346" s="81"/>
      <c r="T2346" s="81" t="s">
        <v>3761</v>
      </c>
      <c r="U2346" s="83">
        <v>42919.17287037037</v>
      </c>
      <c r="V2346" s="85" t="s">
        <v>5587</v>
      </c>
      <c r="W2346" s="81"/>
      <c r="X2346" s="81"/>
      <c r="Y2346" s="84" t="s">
        <v>7587</v>
      </c>
      <c r="Z2346" s="81"/>
    </row>
    <row r="2347" spans="1:26" x14ac:dyDescent="0.25">
      <c r="A2347" s="66" t="s">
        <v>1545</v>
      </c>
      <c r="B2347" s="66" t="s">
        <v>1973</v>
      </c>
      <c r="C2347" s="67"/>
      <c r="D2347" s="68"/>
      <c r="E2347" s="69"/>
      <c r="F2347" s="70"/>
      <c r="G2347" s="67"/>
      <c r="H2347" s="71"/>
      <c r="I2347" s="72"/>
      <c r="J2347" s="72"/>
      <c r="K2347" s="36"/>
      <c r="L2347" s="79">
        <v>2347</v>
      </c>
      <c r="M2347" s="79"/>
      <c r="N2347" s="74"/>
      <c r="O2347" s="81" t="s">
        <v>2181</v>
      </c>
      <c r="P2347" s="83">
        <v>42919.17287037037</v>
      </c>
      <c r="Q2347" s="81" t="s">
        <v>2662</v>
      </c>
      <c r="R2347" s="81"/>
      <c r="S2347" s="81"/>
      <c r="T2347" s="81" t="s">
        <v>3635</v>
      </c>
      <c r="U2347" s="83">
        <v>42919.17287037037</v>
      </c>
      <c r="V2347" s="85" t="s">
        <v>5588</v>
      </c>
      <c r="W2347" s="81"/>
      <c r="X2347" s="81"/>
      <c r="Y2347" s="84" t="s">
        <v>7588</v>
      </c>
      <c r="Z2347" s="81"/>
    </row>
    <row r="2348" spans="1:26" x14ac:dyDescent="0.25">
      <c r="A2348" s="66" t="s">
        <v>1546</v>
      </c>
      <c r="B2348" s="66" t="s">
        <v>2161</v>
      </c>
      <c r="C2348" s="67"/>
      <c r="D2348" s="68"/>
      <c r="E2348" s="69"/>
      <c r="F2348" s="70"/>
      <c r="G2348" s="67"/>
      <c r="H2348" s="71"/>
      <c r="I2348" s="72"/>
      <c r="J2348" s="72"/>
      <c r="K2348" s="36"/>
      <c r="L2348" s="79">
        <v>2348</v>
      </c>
      <c r="M2348" s="79"/>
      <c r="N2348" s="74"/>
      <c r="O2348" s="81" t="s">
        <v>2182</v>
      </c>
      <c r="P2348" s="83">
        <v>42919.17287037037</v>
      </c>
      <c r="Q2348" s="81" t="s">
        <v>3080</v>
      </c>
      <c r="R2348" s="85" t="s">
        <v>3376</v>
      </c>
      <c r="S2348" s="81" t="s">
        <v>3412</v>
      </c>
      <c r="T2348" s="81" t="s">
        <v>3475</v>
      </c>
      <c r="U2348" s="83">
        <v>42919.17287037037</v>
      </c>
      <c r="V2348" s="85" t="s">
        <v>5589</v>
      </c>
      <c r="W2348" s="81"/>
      <c r="X2348" s="81"/>
      <c r="Y2348" s="84" t="s">
        <v>7589</v>
      </c>
      <c r="Z2348" s="84" t="s">
        <v>7823</v>
      </c>
    </row>
    <row r="2349" spans="1:26" x14ac:dyDescent="0.25">
      <c r="A2349" s="66" t="s">
        <v>1546</v>
      </c>
      <c r="B2349" s="66" t="s">
        <v>1698</v>
      </c>
      <c r="C2349" s="67"/>
      <c r="D2349" s="68"/>
      <c r="E2349" s="69"/>
      <c r="F2349" s="70"/>
      <c r="G2349" s="67"/>
      <c r="H2349" s="71"/>
      <c r="I2349" s="72"/>
      <c r="J2349" s="72"/>
      <c r="K2349" s="36"/>
      <c r="L2349" s="79">
        <v>2349</v>
      </c>
      <c r="M2349" s="79"/>
      <c r="N2349" s="74"/>
      <c r="O2349" s="81" t="s">
        <v>2181</v>
      </c>
      <c r="P2349" s="83">
        <v>42919.17287037037</v>
      </c>
      <c r="Q2349" s="81" t="s">
        <v>3080</v>
      </c>
      <c r="R2349" s="85" t="s">
        <v>3376</v>
      </c>
      <c r="S2349" s="81" t="s">
        <v>3412</v>
      </c>
      <c r="T2349" s="81" t="s">
        <v>3475</v>
      </c>
      <c r="U2349" s="83">
        <v>42919.17287037037</v>
      </c>
      <c r="V2349" s="85" t="s">
        <v>5589</v>
      </c>
      <c r="W2349" s="81"/>
      <c r="X2349" s="81"/>
      <c r="Y2349" s="84" t="s">
        <v>7589</v>
      </c>
      <c r="Z2349" s="84" t="s">
        <v>7823</v>
      </c>
    </row>
    <row r="2350" spans="1:26" x14ac:dyDescent="0.25">
      <c r="A2350" s="66" t="s">
        <v>1547</v>
      </c>
      <c r="B2350" s="66" t="s">
        <v>1613</v>
      </c>
      <c r="C2350" s="67"/>
      <c r="D2350" s="68"/>
      <c r="E2350" s="69"/>
      <c r="F2350" s="70"/>
      <c r="G2350" s="67"/>
      <c r="H2350" s="71"/>
      <c r="I2350" s="72"/>
      <c r="J2350" s="72"/>
      <c r="K2350" s="36"/>
      <c r="L2350" s="79">
        <v>2350</v>
      </c>
      <c r="M2350" s="79"/>
      <c r="N2350" s="74"/>
      <c r="O2350" s="81" t="s">
        <v>2181</v>
      </c>
      <c r="P2350" s="83">
        <v>42919.172881944447</v>
      </c>
      <c r="Q2350" s="81" t="s">
        <v>2753</v>
      </c>
      <c r="R2350" s="81"/>
      <c r="S2350" s="81"/>
      <c r="T2350" s="81" t="s">
        <v>3475</v>
      </c>
      <c r="U2350" s="83">
        <v>42919.172881944447</v>
      </c>
      <c r="V2350" s="85" t="s">
        <v>5590</v>
      </c>
      <c r="W2350" s="81"/>
      <c r="X2350" s="81"/>
      <c r="Y2350" s="84" t="s">
        <v>7590</v>
      </c>
      <c r="Z2350" s="81"/>
    </row>
    <row r="2351" spans="1:26" x14ac:dyDescent="0.25">
      <c r="A2351" s="66" t="s">
        <v>1548</v>
      </c>
      <c r="B2351" s="66" t="s">
        <v>1548</v>
      </c>
      <c r="C2351" s="67"/>
      <c r="D2351" s="68"/>
      <c r="E2351" s="69"/>
      <c r="F2351" s="70"/>
      <c r="G2351" s="67"/>
      <c r="H2351" s="71"/>
      <c r="I2351" s="72"/>
      <c r="J2351" s="72"/>
      <c r="K2351" s="36"/>
      <c r="L2351" s="79">
        <v>2351</v>
      </c>
      <c r="M2351" s="79"/>
      <c r="N2351" s="74"/>
      <c r="O2351" s="81" t="s">
        <v>179</v>
      </c>
      <c r="P2351" s="83">
        <v>42919.163773148146</v>
      </c>
      <c r="Q2351" s="81" t="s">
        <v>3081</v>
      </c>
      <c r="R2351" s="85" t="s">
        <v>3377</v>
      </c>
      <c r="S2351" s="81" t="s">
        <v>3412</v>
      </c>
      <c r="T2351" s="81" t="s">
        <v>3475</v>
      </c>
      <c r="U2351" s="83">
        <v>42919.163773148146</v>
      </c>
      <c r="V2351" s="85" t="s">
        <v>5591</v>
      </c>
      <c r="W2351" s="81"/>
      <c r="X2351" s="81"/>
      <c r="Y2351" s="84" t="s">
        <v>7591</v>
      </c>
      <c r="Z2351" s="81"/>
    </row>
    <row r="2352" spans="1:26" x14ac:dyDescent="0.25">
      <c r="A2352" s="66" t="s">
        <v>1548</v>
      </c>
      <c r="B2352" s="66" t="s">
        <v>1548</v>
      </c>
      <c r="C2352" s="67"/>
      <c r="D2352" s="68"/>
      <c r="E2352" s="69"/>
      <c r="F2352" s="70"/>
      <c r="G2352" s="67"/>
      <c r="H2352" s="71"/>
      <c r="I2352" s="72"/>
      <c r="J2352" s="72"/>
      <c r="K2352" s="36"/>
      <c r="L2352" s="79">
        <v>2352</v>
      </c>
      <c r="M2352" s="79"/>
      <c r="N2352" s="74"/>
      <c r="O2352" s="81" t="s">
        <v>179</v>
      </c>
      <c r="P2352" s="83">
        <v>42919.17292824074</v>
      </c>
      <c r="Q2352" s="81" t="s">
        <v>3082</v>
      </c>
      <c r="R2352" s="81"/>
      <c r="S2352" s="81"/>
      <c r="T2352" s="81" t="s">
        <v>3475</v>
      </c>
      <c r="U2352" s="83">
        <v>42919.17292824074</v>
      </c>
      <c r="V2352" s="85" t="s">
        <v>5592</v>
      </c>
      <c r="W2352" s="81"/>
      <c r="X2352" s="81"/>
      <c r="Y2352" s="84" t="s">
        <v>7592</v>
      </c>
      <c r="Z2352" s="81"/>
    </row>
    <row r="2353" spans="1:26" x14ac:dyDescent="0.25">
      <c r="A2353" s="66" t="s">
        <v>1549</v>
      </c>
      <c r="B2353" s="66" t="s">
        <v>1549</v>
      </c>
      <c r="C2353" s="67"/>
      <c r="D2353" s="68"/>
      <c r="E2353" s="69"/>
      <c r="F2353" s="70"/>
      <c r="G2353" s="67"/>
      <c r="H2353" s="71"/>
      <c r="I2353" s="72"/>
      <c r="J2353" s="72"/>
      <c r="K2353" s="36"/>
      <c r="L2353" s="79">
        <v>2353</v>
      </c>
      <c r="M2353" s="79"/>
      <c r="N2353" s="74"/>
      <c r="O2353" s="81" t="s">
        <v>179</v>
      </c>
      <c r="P2353" s="83">
        <v>42919.148356481484</v>
      </c>
      <c r="Q2353" s="81" t="s">
        <v>2745</v>
      </c>
      <c r="R2353" s="81"/>
      <c r="S2353" s="81"/>
      <c r="T2353" s="81" t="s">
        <v>3561</v>
      </c>
      <c r="U2353" s="83">
        <v>42919.148356481484</v>
      </c>
      <c r="V2353" s="85" t="s">
        <v>5593</v>
      </c>
      <c r="W2353" s="81"/>
      <c r="X2353" s="81"/>
      <c r="Y2353" s="84" t="s">
        <v>7593</v>
      </c>
      <c r="Z2353" s="81"/>
    </row>
    <row r="2354" spans="1:26" x14ac:dyDescent="0.25">
      <c r="A2354" s="66" t="s">
        <v>1550</v>
      </c>
      <c r="B2354" s="66" t="s">
        <v>1549</v>
      </c>
      <c r="C2354" s="67"/>
      <c r="D2354" s="68"/>
      <c r="E2354" s="69"/>
      <c r="F2354" s="70"/>
      <c r="G2354" s="67"/>
      <c r="H2354" s="71"/>
      <c r="I2354" s="72"/>
      <c r="J2354" s="72"/>
      <c r="K2354" s="36"/>
      <c r="L2354" s="79">
        <v>2354</v>
      </c>
      <c r="M2354" s="79"/>
      <c r="N2354" s="74"/>
      <c r="O2354" s="81" t="s">
        <v>2181</v>
      </c>
      <c r="P2354" s="83">
        <v>42919.16333333333</v>
      </c>
      <c r="Q2354" s="81" t="s">
        <v>2469</v>
      </c>
      <c r="R2354" s="81"/>
      <c r="S2354" s="81"/>
      <c r="T2354" s="81" t="s">
        <v>3561</v>
      </c>
      <c r="U2354" s="83">
        <v>42919.16333333333</v>
      </c>
      <c r="V2354" s="85" t="s">
        <v>5594</v>
      </c>
      <c r="W2354" s="81"/>
      <c r="X2354" s="81"/>
      <c r="Y2354" s="84" t="s">
        <v>7594</v>
      </c>
      <c r="Z2354" s="81"/>
    </row>
    <row r="2355" spans="1:26" x14ac:dyDescent="0.25">
      <c r="A2355" s="66" t="s">
        <v>1551</v>
      </c>
      <c r="B2355" s="66" t="s">
        <v>1664</v>
      </c>
      <c r="C2355" s="67"/>
      <c r="D2355" s="68"/>
      <c r="E2355" s="69"/>
      <c r="F2355" s="70"/>
      <c r="G2355" s="67"/>
      <c r="H2355" s="71"/>
      <c r="I2355" s="72"/>
      <c r="J2355" s="72"/>
      <c r="K2355" s="36"/>
      <c r="L2355" s="79">
        <v>2355</v>
      </c>
      <c r="M2355" s="79"/>
      <c r="N2355" s="74"/>
      <c r="O2355" s="81" t="s">
        <v>2181</v>
      </c>
      <c r="P2355" s="83">
        <v>42919.162499999999</v>
      </c>
      <c r="Q2355" s="81" t="s">
        <v>3083</v>
      </c>
      <c r="R2355" s="81"/>
      <c r="S2355" s="81"/>
      <c r="T2355" s="81" t="s">
        <v>3561</v>
      </c>
      <c r="U2355" s="83">
        <v>42919.162499999999</v>
      </c>
      <c r="V2355" s="85" t="s">
        <v>5595</v>
      </c>
      <c r="W2355" s="81"/>
      <c r="X2355" s="81"/>
      <c r="Y2355" s="84" t="s">
        <v>7595</v>
      </c>
      <c r="Z2355" s="81"/>
    </row>
    <row r="2356" spans="1:26" x14ac:dyDescent="0.25">
      <c r="A2356" s="66" t="s">
        <v>1551</v>
      </c>
      <c r="B2356" s="66" t="s">
        <v>1698</v>
      </c>
      <c r="C2356" s="67"/>
      <c r="D2356" s="68"/>
      <c r="E2356" s="69"/>
      <c r="F2356" s="70"/>
      <c r="G2356" s="67"/>
      <c r="H2356" s="71"/>
      <c r="I2356" s="72"/>
      <c r="J2356" s="72"/>
      <c r="K2356" s="36"/>
      <c r="L2356" s="79">
        <v>2356</v>
      </c>
      <c r="M2356" s="79"/>
      <c r="N2356" s="74"/>
      <c r="O2356" s="81" t="s">
        <v>2181</v>
      </c>
      <c r="P2356" s="83">
        <v>42919.162499999999</v>
      </c>
      <c r="Q2356" s="81" t="s">
        <v>3083</v>
      </c>
      <c r="R2356" s="81"/>
      <c r="S2356" s="81"/>
      <c r="T2356" s="81" t="s">
        <v>3561</v>
      </c>
      <c r="U2356" s="83">
        <v>42919.162499999999</v>
      </c>
      <c r="V2356" s="85" t="s">
        <v>5595</v>
      </c>
      <c r="W2356" s="81"/>
      <c r="X2356" s="81"/>
      <c r="Y2356" s="84" t="s">
        <v>7595</v>
      </c>
      <c r="Z2356" s="81"/>
    </row>
    <row r="2357" spans="1:26" x14ac:dyDescent="0.25">
      <c r="A2357" s="66" t="s">
        <v>1551</v>
      </c>
      <c r="B2357" s="66" t="s">
        <v>1691</v>
      </c>
      <c r="C2357" s="67"/>
      <c r="D2357" s="68"/>
      <c r="E2357" s="69"/>
      <c r="F2357" s="70"/>
      <c r="G2357" s="67"/>
      <c r="H2357" s="71"/>
      <c r="I2357" s="72"/>
      <c r="J2357" s="72"/>
      <c r="K2357" s="36"/>
      <c r="L2357" s="79">
        <v>2357</v>
      </c>
      <c r="M2357" s="79"/>
      <c r="N2357" s="74"/>
      <c r="O2357" s="81" t="s">
        <v>2181</v>
      </c>
      <c r="P2357" s="83">
        <v>42919.162499999999</v>
      </c>
      <c r="Q2357" s="81" t="s">
        <v>3083</v>
      </c>
      <c r="R2357" s="81"/>
      <c r="S2357" s="81"/>
      <c r="T2357" s="81" t="s">
        <v>3561</v>
      </c>
      <c r="U2357" s="83">
        <v>42919.162499999999</v>
      </c>
      <c r="V2357" s="85" t="s">
        <v>5595</v>
      </c>
      <c r="W2357" s="81"/>
      <c r="X2357" s="81"/>
      <c r="Y2357" s="84" t="s">
        <v>7595</v>
      </c>
      <c r="Z2357" s="81"/>
    </row>
    <row r="2358" spans="1:26" x14ac:dyDescent="0.25">
      <c r="A2358" s="66" t="s">
        <v>1551</v>
      </c>
      <c r="B2358" s="66" t="s">
        <v>1551</v>
      </c>
      <c r="C2358" s="67"/>
      <c r="D2358" s="68"/>
      <c r="E2358" s="69"/>
      <c r="F2358" s="70"/>
      <c r="G2358" s="67"/>
      <c r="H2358" s="71"/>
      <c r="I2358" s="72"/>
      <c r="J2358" s="72"/>
      <c r="K2358" s="36"/>
      <c r="L2358" s="79">
        <v>2358</v>
      </c>
      <c r="M2358" s="79"/>
      <c r="N2358" s="74"/>
      <c r="O2358" s="81" t="s">
        <v>179</v>
      </c>
      <c r="P2358" s="83">
        <v>42919.1640625</v>
      </c>
      <c r="Q2358" s="81" t="s">
        <v>3084</v>
      </c>
      <c r="R2358" s="81"/>
      <c r="S2358" s="81"/>
      <c r="T2358" s="81" t="s">
        <v>3762</v>
      </c>
      <c r="U2358" s="83">
        <v>42919.1640625</v>
      </c>
      <c r="V2358" s="85" t="s">
        <v>5596</v>
      </c>
      <c r="W2358" s="81"/>
      <c r="X2358" s="81"/>
      <c r="Y2358" s="84" t="s">
        <v>7596</v>
      </c>
      <c r="Z2358" s="81"/>
    </row>
    <row r="2359" spans="1:26" x14ac:dyDescent="0.25">
      <c r="A2359" s="66" t="s">
        <v>1550</v>
      </c>
      <c r="B2359" s="66" t="s">
        <v>1551</v>
      </c>
      <c r="C2359" s="67"/>
      <c r="D2359" s="68"/>
      <c r="E2359" s="69"/>
      <c r="F2359" s="70"/>
      <c r="G2359" s="67"/>
      <c r="H2359" s="71"/>
      <c r="I2359" s="72"/>
      <c r="J2359" s="72"/>
      <c r="K2359" s="36"/>
      <c r="L2359" s="79">
        <v>2359</v>
      </c>
      <c r="M2359" s="79"/>
      <c r="N2359" s="74"/>
      <c r="O2359" s="81" t="s">
        <v>2181</v>
      </c>
      <c r="P2359" s="83">
        <v>42919.17292824074</v>
      </c>
      <c r="Q2359" s="81" t="s">
        <v>2833</v>
      </c>
      <c r="R2359" s="81"/>
      <c r="S2359" s="81"/>
      <c r="T2359" s="81" t="s">
        <v>3561</v>
      </c>
      <c r="U2359" s="83">
        <v>42919.17292824074</v>
      </c>
      <c r="V2359" s="85" t="s">
        <v>5597</v>
      </c>
      <c r="W2359" s="81"/>
      <c r="X2359" s="81"/>
      <c r="Y2359" s="84" t="s">
        <v>7597</v>
      </c>
      <c r="Z2359" s="81"/>
    </row>
    <row r="2360" spans="1:26" x14ac:dyDescent="0.25">
      <c r="A2360" s="66" t="s">
        <v>1550</v>
      </c>
      <c r="B2360" s="66" t="s">
        <v>1661</v>
      </c>
      <c r="C2360" s="67"/>
      <c r="D2360" s="68"/>
      <c r="E2360" s="69"/>
      <c r="F2360" s="70"/>
      <c r="G2360" s="67"/>
      <c r="H2360" s="71"/>
      <c r="I2360" s="72"/>
      <c r="J2360" s="72"/>
      <c r="K2360" s="36"/>
      <c r="L2360" s="79">
        <v>2360</v>
      </c>
      <c r="M2360" s="79"/>
      <c r="N2360" s="74"/>
      <c r="O2360" s="81" t="s">
        <v>2181</v>
      </c>
      <c r="P2360" s="83">
        <v>42919.151631944442</v>
      </c>
      <c r="Q2360" s="81" t="s">
        <v>2454</v>
      </c>
      <c r="R2360" s="81"/>
      <c r="S2360" s="81"/>
      <c r="T2360" s="81" t="s">
        <v>3561</v>
      </c>
      <c r="U2360" s="83">
        <v>42919.151631944442</v>
      </c>
      <c r="V2360" s="85" t="s">
        <v>5598</v>
      </c>
      <c r="W2360" s="81"/>
      <c r="X2360" s="81"/>
      <c r="Y2360" s="84" t="s">
        <v>7598</v>
      </c>
      <c r="Z2360" s="81"/>
    </row>
    <row r="2361" spans="1:26" x14ac:dyDescent="0.25">
      <c r="A2361" s="66" t="s">
        <v>1550</v>
      </c>
      <c r="B2361" s="66" t="s">
        <v>1664</v>
      </c>
      <c r="C2361" s="67"/>
      <c r="D2361" s="68"/>
      <c r="E2361" s="69"/>
      <c r="F2361" s="70"/>
      <c r="G2361" s="67"/>
      <c r="H2361" s="71"/>
      <c r="I2361" s="72"/>
      <c r="J2361" s="72"/>
      <c r="K2361" s="36"/>
      <c r="L2361" s="79">
        <v>2361</v>
      </c>
      <c r="M2361" s="79"/>
      <c r="N2361" s="74"/>
      <c r="O2361" s="81" t="s">
        <v>2181</v>
      </c>
      <c r="P2361" s="83">
        <v>42919.17292824074</v>
      </c>
      <c r="Q2361" s="81" t="s">
        <v>2833</v>
      </c>
      <c r="R2361" s="81"/>
      <c r="S2361" s="81"/>
      <c r="T2361" s="81" t="s">
        <v>3561</v>
      </c>
      <c r="U2361" s="83">
        <v>42919.17292824074</v>
      </c>
      <c r="V2361" s="85" t="s">
        <v>5597</v>
      </c>
      <c r="W2361" s="81"/>
      <c r="X2361" s="81"/>
      <c r="Y2361" s="84" t="s">
        <v>7597</v>
      </c>
      <c r="Z2361" s="81"/>
    </row>
    <row r="2362" spans="1:26" x14ac:dyDescent="0.25">
      <c r="A2362" s="66" t="s">
        <v>1550</v>
      </c>
      <c r="B2362" s="66" t="s">
        <v>1698</v>
      </c>
      <c r="C2362" s="67"/>
      <c r="D2362" s="68"/>
      <c r="E2362" s="69"/>
      <c r="F2362" s="70"/>
      <c r="G2362" s="67"/>
      <c r="H2362" s="71"/>
      <c r="I2362" s="72"/>
      <c r="J2362" s="72"/>
      <c r="K2362" s="36"/>
      <c r="L2362" s="79">
        <v>2362</v>
      </c>
      <c r="M2362" s="79"/>
      <c r="N2362" s="74"/>
      <c r="O2362" s="81" t="s">
        <v>2181</v>
      </c>
      <c r="P2362" s="83">
        <v>42919.17292824074</v>
      </c>
      <c r="Q2362" s="81" t="s">
        <v>2833</v>
      </c>
      <c r="R2362" s="81"/>
      <c r="S2362" s="81"/>
      <c r="T2362" s="81" t="s">
        <v>3561</v>
      </c>
      <c r="U2362" s="83">
        <v>42919.17292824074</v>
      </c>
      <c r="V2362" s="85" t="s">
        <v>5597</v>
      </c>
      <c r="W2362" s="81"/>
      <c r="X2362" s="81"/>
      <c r="Y2362" s="84" t="s">
        <v>7597</v>
      </c>
      <c r="Z2362" s="81"/>
    </row>
    <row r="2363" spans="1:26" x14ac:dyDescent="0.25">
      <c r="A2363" s="66" t="s">
        <v>1550</v>
      </c>
      <c r="B2363" s="66" t="s">
        <v>1691</v>
      </c>
      <c r="C2363" s="67"/>
      <c r="D2363" s="68"/>
      <c r="E2363" s="69"/>
      <c r="F2363" s="70"/>
      <c r="G2363" s="67"/>
      <c r="H2363" s="71"/>
      <c r="I2363" s="72"/>
      <c r="J2363" s="72"/>
      <c r="K2363" s="36"/>
      <c r="L2363" s="79">
        <v>2363</v>
      </c>
      <c r="M2363" s="79"/>
      <c r="N2363" s="74"/>
      <c r="O2363" s="81" t="s">
        <v>2181</v>
      </c>
      <c r="P2363" s="83">
        <v>42919.17292824074</v>
      </c>
      <c r="Q2363" s="81" t="s">
        <v>2833</v>
      </c>
      <c r="R2363" s="81"/>
      <c r="S2363" s="81"/>
      <c r="T2363" s="81" t="s">
        <v>3561</v>
      </c>
      <c r="U2363" s="83">
        <v>42919.17292824074</v>
      </c>
      <c r="V2363" s="85" t="s">
        <v>5597</v>
      </c>
      <c r="W2363" s="81"/>
      <c r="X2363" s="81"/>
      <c r="Y2363" s="84" t="s">
        <v>7597</v>
      </c>
      <c r="Z2363" s="81"/>
    </row>
    <row r="2364" spans="1:26" x14ac:dyDescent="0.25">
      <c r="A2364" s="66" t="s">
        <v>1552</v>
      </c>
      <c r="B2364" s="66" t="s">
        <v>2162</v>
      </c>
      <c r="C2364" s="67"/>
      <c r="D2364" s="68"/>
      <c r="E2364" s="69"/>
      <c r="F2364" s="70"/>
      <c r="G2364" s="67"/>
      <c r="H2364" s="71"/>
      <c r="I2364" s="72"/>
      <c r="J2364" s="72"/>
      <c r="K2364" s="36"/>
      <c r="L2364" s="79">
        <v>2364</v>
      </c>
      <c r="M2364" s="79"/>
      <c r="N2364" s="74"/>
      <c r="O2364" s="81" t="s">
        <v>2182</v>
      </c>
      <c r="P2364" s="83">
        <v>42919.172962962963</v>
      </c>
      <c r="Q2364" s="81" t="s">
        <v>3085</v>
      </c>
      <c r="R2364" s="85" t="s">
        <v>3378</v>
      </c>
      <c r="S2364" s="81" t="s">
        <v>3412</v>
      </c>
      <c r="T2364" s="81" t="s">
        <v>3475</v>
      </c>
      <c r="U2364" s="83">
        <v>42919.172962962963</v>
      </c>
      <c r="V2364" s="85" t="s">
        <v>5599</v>
      </c>
      <c r="W2364" s="81"/>
      <c r="X2364" s="81"/>
      <c r="Y2364" s="84" t="s">
        <v>7599</v>
      </c>
      <c r="Z2364" s="84" t="s">
        <v>7824</v>
      </c>
    </row>
    <row r="2365" spans="1:26" x14ac:dyDescent="0.25">
      <c r="A2365" s="66" t="s">
        <v>1553</v>
      </c>
      <c r="B2365" s="66" t="s">
        <v>1670</v>
      </c>
      <c r="C2365" s="67"/>
      <c r="D2365" s="68"/>
      <c r="E2365" s="69"/>
      <c r="F2365" s="70"/>
      <c r="G2365" s="67"/>
      <c r="H2365" s="71"/>
      <c r="I2365" s="72"/>
      <c r="J2365" s="72"/>
      <c r="K2365" s="36"/>
      <c r="L2365" s="79">
        <v>2365</v>
      </c>
      <c r="M2365" s="79"/>
      <c r="N2365" s="74"/>
      <c r="O2365" s="81" t="s">
        <v>2181</v>
      </c>
      <c r="P2365" s="83">
        <v>42919.172939814816</v>
      </c>
      <c r="Q2365" s="81" t="s">
        <v>2190</v>
      </c>
      <c r="R2365" s="81"/>
      <c r="S2365" s="81"/>
      <c r="T2365" s="81" t="s">
        <v>3475</v>
      </c>
      <c r="U2365" s="83">
        <v>42919.172939814816</v>
      </c>
      <c r="V2365" s="85" t="s">
        <v>5600</v>
      </c>
      <c r="W2365" s="81"/>
      <c r="X2365" s="81"/>
      <c r="Y2365" s="84" t="s">
        <v>7600</v>
      </c>
      <c r="Z2365" s="81"/>
    </row>
    <row r="2366" spans="1:26" x14ac:dyDescent="0.25">
      <c r="A2366" s="66" t="s">
        <v>1553</v>
      </c>
      <c r="B2366" s="66" t="s">
        <v>1670</v>
      </c>
      <c r="C2366" s="67"/>
      <c r="D2366" s="68"/>
      <c r="E2366" s="69"/>
      <c r="F2366" s="70"/>
      <c r="G2366" s="67"/>
      <c r="H2366" s="71"/>
      <c r="I2366" s="72"/>
      <c r="J2366" s="72"/>
      <c r="K2366" s="36"/>
      <c r="L2366" s="79">
        <v>2366</v>
      </c>
      <c r="M2366" s="79"/>
      <c r="N2366" s="74"/>
      <c r="O2366" s="81" t="s">
        <v>2181</v>
      </c>
      <c r="P2366" s="83">
        <v>42919.172986111109</v>
      </c>
      <c r="Q2366" s="81" t="s">
        <v>3086</v>
      </c>
      <c r="R2366" s="81"/>
      <c r="S2366" s="81"/>
      <c r="T2366" s="81" t="s">
        <v>3475</v>
      </c>
      <c r="U2366" s="83">
        <v>42919.172986111109</v>
      </c>
      <c r="V2366" s="85" t="s">
        <v>5601</v>
      </c>
      <c r="W2366" s="81"/>
      <c r="X2366" s="81"/>
      <c r="Y2366" s="84" t="s">
        <v>7601</v>
      </c>
      <c r="Z2366" s="81"/>
    </row>
    <row r="2367" spans="1:26" x14ac:dyDescent="0.25">
      <c r="A2367" s="66" t="s">
        <v>1554</v>
      </c>
      <c r="B2367" s="66" t="s">
        <v>1554</v>
      </c>
      <c r="C2367" s="67"/>
      <c r="D2367" s="68"/>
      <c r="E2367" s="69"/>
      <c r="F2367" s="70"/>
      <c r="G2367" s="67"/>
      <c r="H2367" s="71"/>
      <c r="I2367" s="72"/>
      <c r="J2367" s="72"/>
      <c r="K2367" s="36"/>
      <c r="L2367" s="79">
        <v>2367</v>
      </c>
      <c r="M2367" s="79"/>
      <c r="N2367" s="74"/>
      <c r="O2367" s="81" t="s">
        <v>179</v>
      </c>
      <c r="P2367" s="83">
        <v>42919.172986111109</v>
      </c>
      <c r="Q2367" s="81" t="s">
        <v>3087</v>
      </c>
      <c r="R2367" s="81"/>
      <c r="S2367" s="81"/>
      <c r="T2367" s="81" t="s">
        <v>3480</v>
      </c>
      <c r="U2367" s="83">
        <v>42919.172986111109</v>
      </c>
      <c r="V2367" s="85" t="s">
        <v>5602</v>
      </c>
      <c r="W2367" s="81"/>
      <c r="X2367" s="81"/>
      <c r="Y2367" s="84" t="s">
        <v>7602</v>
      </c>
      <c r="Z2367" s="81"/>
    </row>
    <row r="2368" spans="1:26" x14ac:dyDescent="0.25">
      <c r="A2368" s="66" t="s">
        <v>1555</v>
      </c>
      <c r="B2368" s="66" t="s">
        <v>1682</v>
      </c>
      <c r="C2368" s="67"/>
      <c r="D2368" s="68"/>
      <c r="E2368" s="69"/>
      <c r="F2368" s="70"/>
      <c r="G2368" s="67"/>
      <c r="H2368" s="71"/>
      <c r="I2368" s="72"/>
      <c r="J2368" s="72"/>
      <c r="K2368" s="36"/>
      <c r="L2368" s="79">
        <v>2368</v>
      </c>
      <c r="M2368" s="79"/>
      <c r="N2368" s="74"/>
      <c r="O2368" s="81" t="s">
        <v>2181</v>
      </c>
      <c r="P2368" s="83">
        <v>42919.173009259262</v>
      </c>
      <c r="Q2368" s="81" t="s">
        <v>2205</v>
      </c>
      <c r="R2368" s="85" t="s">
        <v>3182</v>
      </c>
      <c r="S2368" s="81" t="s">
        <v>3411</v>
      </c>
      <c r="T2368" s="81" t="s">
        <v>3475</v>
      </c>
      <c r="U2368" s="83">
        <v>42919.173009259262</v>
      </c>
      <c r="V2368" s="85" t="s">
        <v>5603</v>
      </c>
      <c r="W2368" s="81"/>
      <c r="X2368" s="81"/>
      <c r="Y2368" s="84" t="s">
        <v>7603</v>
      </c>
      <c r="Z2368" s="81"/>
    </row>
    <row r="2369" spans="1:26" x14ac:dyDescent="0.25">
      <c r="A2369" s="66" t="s">
        <v>1556</v>
      </c>
      <c r="B2369" s="66" t="s">
        <v>1594</v>
      </c>
      <c r="C2369" s="67"/>
      <c r="D2369" s="68"/>
      <c r="E2369" s="69"/>
      <c r="F2369" s="70"/>
      <c r="G2369" s="67"/>
      <c r="H2369" s="71"/>
      <c r="I2369" s="72"/>
      <c r="J2369" s="72"/>
      <c r="K2369" s="36"/>
      <c r="L2369" s="79">
        <v>2369</v>
      </c>
      <c r="M2369" s="79"/>
      <c r="N2369" s="74"/>
      <c r="O2369" s="81" t="s">
        <v>2181</v>
      </c>
      <c r="P2369" s="83">
        <v>42919.173020833332</v>
      </c>
      <c r="Q2369" s="81" t="s">
        <v>2395</v>
      </c>
      <c r="R2369" s="81"/>
      <c r="S2369" s="81"/>
      <c r="T2369" s="81" t="s">
        <v>3479</v>
      </c>
      <c r="U2369" s="83">
        <v>42919.173020833332</v>
      </c>
      <c r="V2369" s="85" t="s">
        <v>5604</v>
      </c>
      <c r="W2369" s="81"/>
      <c r="X2369" s="81"/>
      <c r="Y2369" s="84" t="s">
        <v>7604</v>
      </c>
      <c r="Z2369" s="81"/>
    </row>
    <row r="2370" spans="1:26" x14ac:dyDescent="0.25">
      <c r="A2370" s="66" t="s">
        <v>1557</v>
      </c>
      <c r="B2370" s="66" t="s">
        <v>2163</v>
      </c>
      <c r="C2370" s="67"/>
      <c r="D2370" s="68"/>
      <c r="E2370" s="69"/>
      <c r="F2370" s="70"/>
      <c r="G2370" s="67"/>
      <c r="H2370" s="71"/>
      <c r="I2370" s="72"/>
      <c r="J2370" s="72"/>
      <c r="K2370" s="36"/>
      <c r="L2370" s="79">
        <v>2370</v>
      </c>
      <c r="M2370" s="79"/>
      <c r="N2370" s="74"/>
      <c r="O2370" s="81" t="s">
        <v>2181</v>
      </c>
      <c r="P2370" s="83">
        <v>42919.173090277778</v>
      </c>
      <c r="Q2370" s="81" t="s">
        <v>3088</v>
      </c>
      <c r="R2370" s="81"/>
      <c r="S2370" s="81"/>
      <c r="T2370" s="81" t="s">
        <v>3475</v>
      </c>
      <c r="U2370" s="83">
        <v>42919.173090277778</v>
      </c>
      <c r="V2370" s="85" t="s">
        <v>5605</v>
      </c>
      <c r="W2370" s="81"/>
      <c r="X2370" s="81"/>
      <c r="Y2370" s="84" t="s">
        <v>7605</v>
      </c>
      <c r="Z2370" s="81"/>
    </row>
    <row r="2371" spans="1:26" x14ac:dyDescent="0.25">
      <c r="A2371" s="66" t="s">
        <v>1557</v>
      </c>
      <c r="B2371" s="66" t="s">
        <v>1714</v>
      </c>
      <c r="C2371" s="67"/>
      <c r="D2371" s="68"/>
      <c r="E2371" s="69"/>
      <c r="F2371" s="70"/>
      <c r="G2371" s="67"/>
      <c r="H2371" s="71"/>
      <c r="I2371" s="72"/>
      <c r="J2371" s="72"/>
      <c r="K2371" s="36"/>
      <c r="L2371" s="79">
        <v>2371</v>
      </c>
      <c r="M2371" s="79"/>
      <c r="N2371" s="74"/>
      <c r="O2371" s="81" t="s">
        <v>2181</v>
      </c>
      <c r="P2371" s="83">
        <v>42919.173090277778</v>
      </c>
      <c r="Q2371" s="81" t="s">
        <v>3088</v>
      </c>
      <c r="R2371" s="81"/>
      <c r="S2371" s="81"/>
      <c r="T2371" s="81" t="s">
        <v>3475</v>
      </c>
      <c r="U2371" s="83">
        <v>42919.173090277778</v>
      </c>
      <c r="V2371" s="85" t="s">
        <v>5605</v>
      </c>
      <c r="W2371" s="81"/>
      <c r="X2371" s="81"/>
      <c r="Y2371" s="84" t="s">
        <v>7605</v>
      </c>
      <c r="Z2371" s="81"/>
    </row>
    <row r="2372" spans="1:26" x14ac:dyDescent="0.25">
      <c r="A2372" s="66" t="s">
        <v>1558</v>
      </c>
      <c r="B2372" s="66" t="s">
        <v>2036</v>
      </c>
      <c r="C2372" s="67"/>
      <c r="D2372" s="68"/>
      <c r="E2372" s="69"/>
      <c r="F2372" s="70"/>
      <c r="G2372" s="67"/>
      <c r="H2372" s="71"/>
      <c r="I2372" s="72"/>
      <c r="J2372" s="72"/>
      <c r="K2372" s="36"/>
      <c r="L2372" s="79">
        <v>2372</v>
      </c>
      <c r="M2372" s="79"/>
      <c r="N2372" s="74"/>
      <c r="O2372" s="81" t="s">
        <v>2181</v>
      </c>
      <c r="P2372" s="83">
        <v>42919.173113425924</v>
      </c>
      <c r="Q2372" s="81" t="s">
        <v>3089</v>
      </c>
      <c r="R2372" s="85" t="s">
        <v>3379</v>
      </c>
      <c r="S2372" s="81" t="s">
        <v>3416</v>
      </c>
      <c r="T2372" s="81" t="s">
        <v>3475</v>
      </c>
      <c r="U2372" s="83">
        <v>42919.173113425924</v>
      </c>
      <c r="V2372" s="85" t="s">
        <v>5606</v>
      </c>
      <c r="W2372" s="81"/>
      <c r="X2372" s="81"/>
      <c r="Y2372" s="84" t="s">
        <v>7606</v>
      </c>
      <c r="Z2372" s="81"/>
    </row>
    <row r="2373" spans="1:26" x14ac:dyDescent="0.25">
      <c r="A2373" s="66" t="s">
        <v>1559</v>
      </c>
      <c r="B2373" s="66" t="s">
        <v>1559</v>
      </c>
      <c r="C2373" s="67"/>
      <c r="D2373" s="68"/>
      <c r="E2373" s="69"/>
      <c r="F2373" s="70"/>
      <c r="G2373" s="67"/>
      <c r="H2373" s="71"/>
      <c r="I2373" s="72"/>
      <c r="J2373" s="72"/>
      <c r="K2373" s="36"/>
      <c r="L2373" s="79">
        <v>2373</v>
      </c>
      <c r="M2373" s="79"/>
      <c r="N2373" s="74"/>
      <c r="O2373" s="81" t="s">
        <v>179</v>
      </c>
      <c r="P2373" s="83">
        <v>42919.173113425924</v>
      </c>
      <c r="Q2373" s="81" t="s">
        <v>3090</v>
      </c>
      <c r="R2373" s="85" t="s">
        <v>3380</v>
      </c>
      <c r="S2373" s="81" t="s">
        <v>3412</v>
      </c>
      <c r="T2373" s="81"/>
      <c r="U2373" s="83">
        <v>42919.173113425924</v>
      </c>
      <c r="V2373" s="85" t="s">
        <v>5607</v>
      </c>
      <c r="W2373" s="81"/>
      <c r="X2373" s="81"/>
      <c r="Y2373" s="84" t="s">
        <v>7607</v>
      </c>
      <c r="Z2373" s="81"/>
    </row>
    <row r="2374" spans="1:26" x14ac:dyDescent="0.25">
      <c r="A2374" s="66" t="s">
        <v>1560</v>
      </c>
      <c r="B2374" s="66" t="s">
        <v>1443</v>
      </c>
      <c r="C2374" s="67"/>
      <c r="D2374" s="68"/>
      <c r="E2374" s="69"/>
      <c r="F2374" s="70"/>
      <c r="G2374" s="67"/>
      <c r="H2374" s="71"/>
      <c r="I2374" s="72"/>
      <c r="J2374" s="72"/>
      <c r="K2374" s="36"/>
      <c r="L2374" s="79">
        <v>2374</v>
      </c>
      <c r="M2374" s="79"/>
      <c r="N2374" s="74"/>
      <c r="O2374" s="81" t="s">
        <v>2181</v>
      </c>
      <c r="P2374" s="83">
        <v>42919.165138888886</v>
      </c>
      <c r="Q2374" s="81" t="s">
        <v>2608</v>
      </c>
      <c r="R2374" s="81"/>
      <c r="S2374" s="81"/>
      <c r="T2374" s="81" t="s">
        <v>3609</v>
      </c>
      <c r="U2374" s="83">
        <v>42919.165138888886</v>
      </c>
      <c r="V2374" s="85" t="s">
        <v>5608</v>
      </c>
      <c r="W2374" s="81"/>
      <c r="X2374" s="81"/>
      <c r="Y2374" s="84" t="s">
        <v>7608</v>
      </c>
      <c r="Z2374" s="81"/>
    </row>
    <row r="2375" spans="1:26" x14ac:dyDescent="0.25">
      <c r="A2375" s="66" t="s">
        <v>1560</v>
      </c>
      <c r="B2375" s="66" t="s">
        <v>1761</v>
      </c>
      <c r="C2375" s="67"/>
      <c r="D2375" s="68"/>
      <c r="E2375" s="69"/>
      <c r="F2375" s="70"/>
      <c r="G2375" s="67"/>
      <c r="H2375" s="71"/>
      <c r="I2375" s="72"/>
      <c r="J2375" s="72"/>
      <c r="K2375" s="36"/>
      <c r="L2375" s="79">
        <v>2375</v>
      </c>
      <c r="M2375" s="79"/>
      <c r="N2375" s="74"/>
      <c r="O2375" s="81" t="s">
        <v>2181</v>
      </c>
      <c r="P2375" s="83">
        <v>42919.173136574071</v>
      </c>
      <c r="Q2375" s="81" t="s">
        <v>3091</v>
      </c>
      <c r="R2375" s="81"/>
      <c r="S2375" s="81"/>
      <c r="T2375" s="81" t="s">
        <v>3763</v>
      </c>
      <c r="U2375" s="83">
        <v>42919.173136574071</v>
      </c>
      <c r="V2375" s="85" t="s">
        <v>5609</v>
      </c>
      <c r="W2375" s="81"/>
      <c r="X2375" s="81"/>
      <c r="Y2375" s="84" t="s">
        <v>7609</v>
      </c>
      <c r="Z2375" s="81"/>
    </row>
    <row r="2376" spans="1:26" x14ac:dyDescent="0.25">
      <c r="A2376" s="66" t="s">
        <v>1560</v>
      </c>
      <c r="B2376" s="66" t="s">
        <v>1655</v>
      </c>
      <c r="C2376" s="67"/>
      <c r="D2376" s="68"/>
      <c r="E2376" s="69"/>
      <c r="F2376" s="70"/>
      <c r="G2376" s="67"/>
      <c r="H2376" s="71"/>
      <c r="I2376" s="72"/>
      <c r="J2376" s="72"/>
      <c r="K2376" s="36"/>
      <c r="L2376" s="79">
        <v>2376</v>
      </c>
      <c r="M2376" s="79"/>
      <c r="N2376" s="74"/>
      <c r="O2376" s="81" t="s">
        <v>2181</v>
      </c>
      <c r="P2376" s="83">
        <v>42919.173136574071</v>
      </c>
      <c r="Q2376" s="81" t="s">
        <v>3091</v>
      </c>
      <c r="R2376" s="81"/>
      <c r="S2376" s="81"/>
      <c r="T2376" s="81" t="s">
        <v>3763</v>
      </c>
      <c r="U2376" s="83">
        <v>42919.173136574071</v>
      </c>
      <c r="V2376" s="85" t="s">
        <v>5609</v>
      </c>
      <c r="W2376" s="81"/>
      <c r="X2376" s="81"/>
      <c r="Y2376" s="84" t="s">
        <v>7609</v>
      </c>
      <c r="Z2376" s="81"/>
    </row>
    <row r="2377" spans="1:26" x14ac:dyDescent="0.25">
      <c r="A2377" s="66" t="s">
        <v>1561</v>
      </c>
      <c r="B2377" s="66" t="s">
        <v>1561</v>
      </c>
      <c r="C2377" s="67"/>
      <c r="D2377" s="68"/>
      <c r="E2377" s="69"/>
      <c r="F2377" s="70"/>
      <c r="G2377" s="67"/>
      <c r="H2377" s="71"/>
      <c r="I2377" s="72"/>
      <c r="J2377" s="72"/>
      <c r="K2377" s="36"/>
      <c r="L2377" s="79">
        <v>2377</v>
      </c>
      <c r="M2377" s="79"/>
      <c r="N2377" s="74"/>
      <c r="O2377" s="81" t="s">
        <v>179</v>
      </c>
      <c r="P2377" s="83">
        <v>42919.173136574071</v>
      </c>
      <c r="Q2377" s="81" t="s">
        <v>3092</v>
      </c>
      <c r="R2377" s="81"/>
      <c r="S2377" s="81"/>
      <c r="T2377" s="81" t="s">
        <v>3475</v>
      </c>
      <c r="U2377" s="83">
        <v>42919.173136574071</v>
      </c>
      <c r="V2377" s="85" t="s">
        <v>5610</v>
      </c>
      <c r="W2377" s="81"/>
      <c r="X2377" s="81"/>
      <c r="Y2377" s="84" t="s">
        <v>7610</v>
      </c>
      <c r="Z2377" s="81"/>
    </row>
    <row r="2378" spans="1:26" x14ac:dyDescent="0.25">
      <c r="A2378" s="66" t="s">
        <v>1562</v>
      </c>
      <c r="B2378" s="66" t="s">
        <v>1562</v>
      </c>
      <c r="C2378" s="67"/>
      <c r="D2378" s="68"/>
      <c r="E2378" s="69"/>
      <c r="F2378" s="70"/>
      <c r="G2378" s="67"/>
      <c r="H2378" s="71"/>
      <c r="I2378" s="72"/>
      <c r="J2378" s="72"/>
      <c r="K2378" s="36"/>
      <c r="L2378" s="79">
        <v>2378</v>
      </c>
      <c r="M2378" s="79"/>
      <c r="N2378" s="74"/>
      <c r="O2378" s="81" t="s">
        <v>179</v>
      </c>
      <c r="P2378" s="83">
        <v>42919.167523148149</v>
      </c>
      <c r="Q2378" s="81" t="s">
        <v>3093</v>
      </c>
      <c r="R2378" s="85" t="s">
        <v>3381</v>
      </c>
      <c r="S2378" s="81" t="s">
        <v>3409</v>
      </c>
      <c r="T2378" s="81" t="s">
        <v>3475</v>
      </c>
      <c r="U2378" s="83">
        <v>42919.167523148149</v>
      </c>
      <c r="V2378" s="85" t="s">
        <v>5611</v>
      </c>
      <c r="W2378" s="81"/>
      <c r="X2378" s="81"/>
      <c r="Y2378" s="84" t="s">
        <v>7611</v>
      </c>
      <c r="Z2378" s="81"/>
    </row>
    <row r="2379" spans="1:26" x14ac:dyDescent="0.25">
      <c r="A2379" s="66" t="s">
        <v>1563</v>
      </c>
      <c r="B2379" s="66" t="s">
        <v>1562</v>
      </c>
      <c r="C2379" s="67"/>
      <c r="D2379" s="68"/>
      <c r="E2379" s="69"/>
      <c r="F2379" s="70"/>
      <c r="G2379" s="67"/>
      <c r="H2379" s="71"/>
      <c r="I2379" s="72"/>
      <c r="J2379" s="72"/>
      <c r="K2379" s="36"/>
      <c r="L2379" s="79">
        <v>2379</v>
      </c>
      <c r="M2379" s="79"/>
      <c r="N2379" s="74"/>
      <c r="O2379" s="81" t="s">
        <v>2181</v>
      </c>
      <c r="P2379" s="83">
        <v>42919.173217592594</v>
      </c>
      <c r="Q2379" s="81" t="s">
        <v>3094</v>
      </c>
      <c r="R2379" s="85" t="s">
        <v>3381</v>
      </c>
      <c r="S2379" s="81" t="s">
        <v>3409</v>
      </c>
      <c r="T2379" s="81" t="s">
        <v>3475</v>
      </c>
      <c r="U2379" s="83">
        <v>42919.173217592594</v>
      </c>
      <c r="V2379" s="85" t="s">
        <v>5612</v>
      </c>
      <c r="W2379" s="81"/>
      <c r="X2379" s="81"/>
      <c r="Y2379" s="84" t="s">
        <v>7612</v>
      </c>
      <c r="Z2379" s="81"/>
    </row>
    <row r="2380" spans="1:26" x14ac:dyDescent="0.25">
      <c r="A2380" s="66" t="s">
        <v>1564</v>
      </c>
      <c r="B2380" s="66" t="s">
        <v>2025</v>
      </c>
      <c r="C2380" s="67"/>
      <c r="D2380" s="68"/>
      <c r="E2380" s="69"/>
      <c r="F2380" s="70"/>
      <c r="G2380" s="67"/>
      <c r="H2380" s="71"/>
      <c r="I2380" s="72"/>
      <c r="J2380" s="72"/>
      <c r="K2380" s="36"/>
      <c r="L2380" s="79">
        <v>2380</v>
      </c>
      <c r="M2380" s="79"/>
      <c r="N2380" s="74"/>
      <c r="O2380" s="81" t="s">
        <v>2181</v>
      </c>
      <c r="P2380" s="83">
        <v>42919.173344907409</v>
      </c>
      <c r="Q2380" s="81" t="s">
        <v>2744</v>
      </c>
      <c r="R2380" s="81"/>
      <c r="S2380" s="81"/>
      <c r="T2380" s="81" t="s">
        <v>3475</v>
      </c>
      <c r="U2380" s="83">
        <v>42919.173344907409</v>
      </c>
      <c r="V2380" s="85" t="s">
        <v>5613</v>
      </c>
      <c r="W2380" s="81"/>
      <c r="X2380" s="81"/>
      <c r="Y2380" s="84" t="s">
        <v>7613</v>
      </c>
      <c r="Z2380" s="81"/>
    </row>
    <row r="2381" spans="1:26" x14ac:dyDescent="0.25">
      <c r="A2381" s="66" t="s">
        <v>1564</v>
      </c>
      <c r="B2381" s="66" t="s">
        <v>2026</v>
      </c>
      <c r="C2381" s="67"/>
      <c r="D2381" s="68"/>
      <c r="E2381" s="69"/>
      <c r="F2381" s="70"/>
      <c r="G2381" s="67"/>
      <c r="H2381" s="71"/>
      <c r="I2381" s="72"/>
      <c r="J2381" s="72"/>
      <c r="K2381" s="36"/>
      <c r="L2381" s="79">
        <v>2381</v>
      </c>
      <c r="M2381" s="79"/>
      <c r="N2381" s="74"/>
      <c r="O2381" s="81" t="s">
        <v>2181</v>
      </c>
      <c r="P2381" s="83">
        <v>42919.173344907409</v>
      </c>
      <c r="Q2381" s="81" t="s">
        <v>2744</v>
      </c>
      <c r="R2381" s="81"/>
      <c r="S2381" s="81"/>
      <c r="T2381" s="81" t="s">
        <v>3475</v>
      </c>
      <c r="U2381" s="83">
        <v>42919.173344907409</v>
      </c>
      <c r="V2381" s="85" t="s">
        <v>5613</v>
      </c>
      <c r="W2381" s="81"/>
      <c r="X2381" s="81"/>
      <c r="Y2381" s="84" t="s">
        <v>7613</v>
      </c>
      <c r="Z2381" s="81"/>
    </row>
    <row r="2382" spans="1:26" x14ac:dyDescent="0.25">
      <c r="A2382" s="66" t="s">
        <v>1565</v>
      </c>
      <c r="B2382" s="66" t="s">
        <v>1565</v>
      </c>
      <c r="C2382" s="67"/>
      <c r="D2382" s="68"/>
      <c r="E2382" s="69"/>
      <c r="F2382" s="70"/>
      <c r="G2382" s="67"/>
      <c r="H2382" s="71"/>
      <c r="I2382" s="72"/>
      <c r="J2382" s="72"/>
      <c r="K2382" s="36"/>
      <c r="L2382" s="79">
        <v>2382</v>
      </c>
      <c r="M2382" s="79"/>
      <c r="N2382" s="74"/>
      <c r="O2382" s="81" t="s">
        <v>179</v>
      </c>
      <c r="P2382" s="83">
        <v>42919.173391203702</v>
      </c>
      <c r="Q2382" s="81" t="s">
        <v>3095</v>
      </c>
      <c r="R2382" s="85" t="s">
        <v>3382</v>
      </c>
      <c r="S2382" s="81" t="s">
        <v>3412</v>
      </c>
      <c r="T2382" s="81" t="s">
        <v>3764</v>
      </c>
      <c r="U2382" s="83">
        <v>42919.173391203702</v>
      </c>
      <c r="V2382" s="85" t="s">
        <v>5614</v>
      </c>
      <c r="W2382" s="81"/>
      <c r="X2382" s="81"/>
      <c r="Y2382" s="84" t="s">
        <v>7614</v>
      </c>
      <c r="Z2382" s="81"/>
    </row>
    <row r="2383" spans="1:26" x14ac:dyDescent="0.25">
      <c r="A2383" s="66" t="s">
        <v>1566</v>
      </c>
      <c r="B2383" s="66" t="s">
        <v>2164</v>
      </c>
      <c r="C2383" s="67"/>
      <c r="D2383" s="68"/>
      <c r="E2383" s="69"/>
      <c r="F2383" s="70"/>
      <c r="G2383" s="67"/>
      <c r="H2383" s="71"/>
      <c r="I2383" s="72"/>
      <c r="J2383" s="72"/>
      <c r="K2383" s="36"/>
      <c r="L2383" s="79">
        <v>2383</v>
      </c>
      <c r="M2383" s="79"/>
      <c r="N2383" s="74"/>
      <c r="O2383" s="81" t="s">
        <v>2181</v>
      </c>
      <c r="P2383" s="83">
        <v>42919.173229166663</v>
      </c>
      <c r="Q2383" s="81" t="s">
        <v>3096</v>
      </c>
      <c r="R2383" s="85" t="s">
        <v>3383</v>
      </c>
      <c r="S2383" s="81" t="s">
        <v>3430</v>
      </c>
      <c r="T2383" s="81" t="s">
        <v>3765</v>
      </c>
      <c r="U2383" s="83">
        <v>42919.173229166663</v>
      </c>
      <c r="V2383" s="85" t="s">
        <v>5615</v>
      </c>
      <c r="W2383" s="81"/>
      <c r="X2383" s="81"/>
      <c r="Y2383" s="84" t="s">
        <v>7615</v>
      </c>
      <c r="Z2383" s="81"/>
    </row>
    <row r="2384" spans="1:26" x14ac:dyDescent="0.25">
      <c r="A2384" s="66" t="s">
        <v>1566</v>
      </c>
      <c r="B2384" s="66" t="s">
        <v>2164</v>
      </c>
      <c r="C2384" s="67"/>
      <c r="D2384" s="68"/>
      <c r="E2384" s="69"/>
      <c r="F2384" s="70"/>
      <c r="G2384" s="67"/>
      <c r="H2384" s="71"/>
      <c r="I2384" s="72"/>
      <c r="J2384" s="72"/>
      <c r="K2384" s="36"/>
      <c r="L2384" s="79">
        <v>2384</v>
      </c>
      <c r="M2384" s="79"/>
      <c r="N2384" s="74"/>
      <c r="O2384" s="81" t="s">
        <v>2181</v>
      </c>
      <c r="P2384" s="83">
        <v>42919.173310185186</v>
      </c>
      <c r="Q2384" s="81" t="s">
        <v>3097</v>
      </c>
      <c r="R2384" s="81"/>
      <c r="S2384" s="81"/>
      <c r="T2384" s="81" t="s">
        <v>3475</v>
      </c>
      <c r="U2384" s="83">
        <v>42919.173310185186</v>
      </c>
      <c r="V2384" s="85" t="s">
        <v>5616</v>
      </c>
      <c r="W2384" s="81"/>
      <c r="X2384" s="81"/>
      <c r="Y2384" s="84" t="s">
        <v>7616</v>
      </c>
      <c r="Z2384" s="81"/>
    </row>
    <row r="2385" spans="1:26" x14ac:dyDescent="0.25">
      <c r="A2385" s="66" t="s">
        <v>1566</v>
      </c>
      <c r="B2385" s="66" t="s">
        <v>2164</v>
      </c>
      <c r="C2385" s="67"/>
      <c r="D2385" s="68"/>
      <c r="E2385" s="69"/>
      <c r="F2385" s="70"/>
      <c r="G2385" s="67"/>
      <c r="H2385" s="71"/>
      <c r="I2385" s="72"/>
      <c r="J2385" s="72"/>
      <c r="K2385" s="36"/>
      <c r="L2385" s="79">
        <v>2385</v>
      </c>
      <c r="M2385" s="79"/>
      <c r="N2385" s="74"/>
      <c r="O2385" s="81" t="s">
        <v>2181</v>
      </c>
      <c r="P2385" s="83">
        <v>42919.173402777778</v>
      </c>
      <c r="Q2385" s="81" t="s">
        <v>3098</v>
      </c>
      <c r="R2385" s="81"/>
      <c r="S2385" s="81"/>
      <c r="T2385" s="81" t="s">
        <v>3475</v>
      </c>
      <c r="U2385" s="83">
        <v>42919.173402777778</v>
      </c>
      <c r="V2385" s="85" t="s">
        <v>5617</v>
      </c>
      <c r="W2385" s="81"/>
      <c r="X2385" s="81"/>
      <c r="Y2385" s="84" t="s">
        <v>7617</v>
      </c>
      <c r="Z2385" s="81"/>
    </row>
    <row r="2386" spans="1:26" x14ac:dyDescent="0.25">
      <c r="A2386" s="66" t="s">
        <v>1567</v>
      </c>
      <c r="B2386" s="66" t="s">
        <v>2165</v>
      </c>
      <c r="C2386" s="67"/>
      <c r="D2386" s="68"/>
      <c r="E2386" s="69"/>
      <c r="F2386" s="70"/>
      <c r="G2386" s="67"/>
      <c r="H2386" s="71"/>
      <c r="I2386" s="72"/>
      <c r="J2386" s="72"/>
      <c r="K2386" s="36"/>
      <c r="L2386" s="79">
        <v>2386</v>
      </c>
      <c r="M2386" s="79"/>
      <c r="N2386" s="74"/>
      <c r="O2386" s="81" t="s">
        <v>2181</v>
      </c>
      <c r="P2386" s="83">
        <v>42919.173402777778</v>
      </c>
      <c r="Q2386" s="81" t="s">
        <v>3099</v>
      </c>
      <c r="R2386" s="81"/>
      <c r="S2386" s="81"/>
      <c r="T2386" s="81" t="s">
        <v>3766</v>
      </c>
      <c r="U2386" s="83">
        <v>42919.173402777778</v>
      </c>
      <c r="V2386" s="85" t="s">
        <v>5618</v>
      </c>
      <c r="W2386" s="81"/>
      <c r="X2386" s="81"/>
      <c r="Y2386" s="84" t="s">
        <v>7618</v>
      </c>
      <c r="Z2386" s="81"/>
    </row>
    <row r="2387" spans="1:26" x14ac:dyDescent="0.25">
      <c r="A2387" s="66" t="s">
        <v>1567</v>
      </c>
      <c r="B2387" s="66" t="s">
        <v>1664</v>
      </c>
      <c r="C2387" s="67"/>
      <c r="D2387" s="68"/>
      <c r="E2387" s="69"/>
      <c r="F2387" s="70"/>
      <c r="G2387" s="67"/>
      <c r="H2387" s="71"/>
      <c r="I2387" s="72"/>
      <c r="J2387" s="72"/>
      <c r="K2387" s="36"/>
      <c r="L2387" s="79">
        <v>2387</v>
      </c>
      <c r="M2387" s="79"/>
      <c r="N2387" s="74"/>
      <c r="O2387" s="81" t="s">
        <v>2181</v>
      </c>
      <c r="P2387" s="83">
        <v>42919.173402777778</v>
      </c>
      <c r="Q2387" s="81" t="s">
        <v>3099</v>
      </c>
      <c r="R2387" s="81"/>
      <c r="S2387" s="81"/>
      <c r="T2387" s="81" t="s">
        <v>3766</v>
      </c>
      <c r="U2387" s="83">
        <v>42919.173402777778</v>
      </c>
      <c r="V2387" s="85" t="s">
        <v>5618</v>
      </c>
      <c r="W2387" s="81"/>
      <c r="X2387" s="81"/>
      <c r="Y2387" s="84" t="s">
        <v>7618</v>
      </c>
      <c r="Z2387" s="81"/>
    </row>
    <row r="2388" spans="1:26" x14ac:dyDescent="0.25">
      <c r="A2388" s="66" t="s">
        <v>1568</v>
      </c>
      <c r="B2388" s="66" t="s">
        <v>1568</v>
      </c>
      <c r="C2388" s="67"/>
      <c r="D2388" s="68"/>
      <c r="E2388" s="69"/>
      <c r="F2388" s="70"/>
      <c r="G2388" s="67"/>
      <c r="H2388" s="71"/>
      <c r="I2388" s="72"/>
      <c r="J2388" s="72"/>
      <c r="K2388" s="36"/>
      <c r="L2388" s="79">
        <v>2388</v>
      </c>
      <c r="M2388" s="79"/>
      <c r="N2388" s="74"/>
      <c r="O2388" s="81" t="s">
        <v>179</v>
      </c>
      <c r="P2388" s="83">
        <v>42919.173414351855</v>
      </c>
      <c r="Q2388" s="81" t="s">
        <v>3100</v>
      </c>
      <c r="R2388" s="81"/>
      <c r="S2388" s="81"/>
      <c r="T2388" s="81" t="s">
        <v>3475</v>
      </c>
      <c r="U2388" s="83">
        <v>42919.173414351855</v>
      </c>
      <c r="V2388" s="85" t="s">
        <v>5619</v>
      </c>
      <c r="W2388" s="81"/>
      <c r="X2388" s="81"/>
      <c r="Y2388" s="84" t="s">
        <v>7619</v>
      </c>
      <c r="Z2388" s="81"/>
    </row>
    <row r="2389" spans="1:26" x14ac:dyDescent="0.25">
      <c r="A2389" s="66" t="s">
        <v>1569</v>
      </c>
      <c r="B2389" s="66" t="s">
        <v>1569</v>
      </c>
      <c r="C2389" s="67"/>
      <c r="D2389" s="68"/>
      <c r="E2389" s="69"/>
      <c r="F2389" s="70"/>
      <c r="G2389" s="67"/>
      <c r="H2389" s="71"/>
      <c r="I2389" s="72"/>
      <c r="J2389" s="72"/>
      <c r="K2389" s="36"/>
      <c r="L2389" s="79">
        <v>2389</v>
      </c>
      <c r="M2389" s="79"/>
      <c r="N2389" s="74"/>
      <c r="O2389" s="81" t="s">
        <v>179</v>
      </c>
      <c r="P2389" s="83">
        <v>42919.152222222219</v>
      </c>
      <c r="Q2389" s="81" t="s">
        <v>3101</v>
      </c>
      <c r="R2389" s="81"/>
      <c r="S2389" s="81"/>
      <c r="T2389" s="81" t="s">
        <v>3475</v>
      </c>
      <c r="U2389" s="83">
        <v>42919.152222222219</v>
      </c>
      <c r="V2389" s="85" t="s">
        <v>5620</v>
      </c>
      <c r="W2389" s="81"/>
      <c r="X2389" s="81"/>
      <c r="Y2389" s="84" t="s">
        <v>7620</v>
      </c>
      <c r="Z2389" s="81"/>
    </row>
    <row r="2390" spans="1:26" x14ac:dyDescent="0.25">
      <c r="A2390" s="66" t="s">
        <v>1570</v>
      </c>
      <c r="B2390" s="66" t="s">
        <v>1569</v>
      </c>
      <c r="C2390" s="67"/>
      <c r="D2390" s="68"/>
      <c r="E2390" s="69"/>
      <c r="F2390" s="70"/>
      <c r="G2390" s="67"/>
      <c r="H2390" s="71"/>
      <c r="I2390" s="72"/>
      <c r="J2390" s="72"/>
      <c r="K2390" s="36"/>
      <c r="L2390" s="79">
        <v>2390</v>
      </c>
      <c r="M2390" s="79"/>
      <c r="N2390" s="74"/>
      <c r="O2390" s="81" t="s">
        <v>2181</v>
      </c>
      <c r="P2390" s="83">
        <v>42919.173449074071</v>
      </c>
      <c r="Q2390" s="81" t="s">
        <v>2593</v>
      </c>
      <c r="R2390" s="81"/>
      <c r="S2390" s="81"/>
      <c r="T2390" s="81" t="s">
        <v>3475</v>
      </c>
      <c r="U2390" s="83">
        <v>42919.173449074071</v>
      </c>
      <c r="V2390" s="85" t="s">
        <v>5621</v>
      </c>
      <c r="W2390" s="81"/>
      <c r="X2390" s="81"/>
      <c r="Y2390" s="84" t="s">
        <v>7621</v>
      </c>
      <c r="Z2390" s="81"/>
    </row>
    <row r="2391" spans="1:26" x14ac:dyDescent="0.25">
      <c r="A2391" s="66" t="s">
        <v>1571</v>
      </c>
      <c r="B2391" s="66" t="s">
        <v>2067</v>
      </c>
      <c r="C2391" s="67"/>
      <c r="D2391" s="68"/>
      <c r="E2391" s="69"/>
      <c r="F2391" s="70"/>
      <c r="G2391" s="67"/>
      <c r="H2391" s="71"/>
      <c r="I2391" s="72"/>
      <c r="J2391" s="72"/>
      <c r="K2391" s="36"/>
      <c r="L2391" s="79">
        <v>2391</v>
      </c>
      <c r="M2391" s="79"/>
      <c r="N2391" s="74"/>
      <c r="O2391" s="81" t="s">
        <v>2181</v>
      </c>
      <c r="P2391" s="83">
        <v>42919.173472222225</v>
      </c>
      <c r="Q2391" s="81" t="s">
        <v>2855</v>
      </c>
      <c r="R2391" s="81"/>
      <c r="S2391" s="81"/>
      <c r="T2391" s="81" t="s">
        <v>3475</v>
      </c>
      <c r="U2391" s="83">
        <v>42919.173472222225</v>
      </c>
      <c r="V2391" s="85" t="s">
        <v>5622</v>
      </c>
      <c r="W2391" s="81"/>
      <c r="X2391" s="81"/>
      <c r="Y2391" s="84" t="s">
        <v>7622</v>
      </c>
      <c r="Z2391" s="81"/>
    </row>
    <row r="2392" spans="1:26" x14ac:dyDescent="0.25">
      <c r="A2392" s="66" t="s">
        <v>1571</v>
      </c>
      <c r="B2392" s="66" t="s">
        <v>2067</v>
      </c>
      <c r="C2392" s="67"/>
      <c r="D2392" s="68"/>
      <c r="E2392" s="69"/>
      <c r="F2392" s="70"/>
      <c r="G2392" s="67"/>
      <c r="H2392" s="71"/>
      <c r="I2392" s="72"/>
      <c r="J2392" s="72"/>
      <c r="K2392" s="36"/>
      <c r="L2392" s="79">
        <v>2392</v>
      </c>
      <c r="M2392" s="79"/>
      <c r="N2392" s="74"/>
      <c r="O2392" s="81" t="s">
        <v>2181</v>
      </c>
      <c r="P2392" s="83">
        <v>42919.17355324074</v>
      </c>
      <c r="Q2392" s="81" t="s">
        <v>3102</v>
      </c>
      <c r="R2392" s="85" t="s">
        <v>3384</v>
      </c>
      <c r="S2392" s="81" t="s">
        <v>3410</v>
      </c>
      <c r="T2392" s="81" t="s">
        <v>3475</v>
      </c>
      <c r="U2392" s="83">
        <v>42919.17355324074</v>
      </c>
      <c r="V2392" s="85" t="s">
        <v>5623</v>
      </c>
      <c r="W2392" s="81"/>
      <c r="X2392" s="81"/>
      <c r="Y2392" s="84" t="s">
        <v>7623</v>
      </c>
      <c r="Z2392" s="81"/>
    </row>
    <row r="2393" spans="1:26" x14ac:dyDescent="0.25">
      <c r="A2393" s="66" t="s">
        <v>1572</v>
      </c>
      <c r="B2393" s="66" t="s">
        <v>1807</v>
      </c>
      <c r="C2393" s="67"/>
      <c r="D2393" s="68"/>
      <c r="E2393" s="69"/>
      <c r="F2393" s="70"/>
      <c r="G2393" s="67"/>
      <c r="H2393" s="71"/>
      <c r="I2393" s="72"/>
      <c r="J2393" s="72"/>
      <c r="K2393" s="36"/>
      <c r="L2393" s="79">
        <v>2393</v>
      </c>
      <c r="M2393" s="79"/>
      <c r="N2393" s="74"/>
      <c r="O2393" s="81" t="s">
        <v>2181</v>
      </c>
      <c r="P2393" s="83">
        <v>42919.173611111109</v>
      </c>
      <c r="Q2393" s="81" t="s">
        <v>2374</v>
      </c>
      <c r="R2393" s="81"/>
      <c r="S2393" s="81"/>
      <c r="T2393" s="81" t="s">
        <v>3549</v>
      </c>
      <c r="U2393" s="83">
        <v>42919.173611111109</v>
      </c>
      <c r="V2393" s="85" t="s">
        <v>5624</v>
      </c>
      <c r="W2393" s="81"/>
      <c r="X2393" s="81"/>
      <c r="Y2393" s="84" t="s">
        <v>7624</v>
      </c>
      <c r="Z2393" s="81"/>
    </row>
    <row r="2394" spans="1:26" x14ac:dyDescent="0.25">
      <c r="A2394" s="66" t="s">
        <v>1573</v>
      </c>
      <c r="B2394" s="66" t="s">
        <v>1573</v>
      </c>
      <c r="C2394" s="67"/>
      <c r="D2394" s="68"/>
      <c r="E2394" s="69"/>
      <c r="F2394" s="70"/>
      <c r="G2394" s="67"/>
      <c r="H2394" s="71"/>
      <c r="I2394" s="72"/>
      <c r="J2394" s="72"/>
      <c r="K2394" s="36"/>
      <c r="L2394" s="79">
        <v>2394</v>
      </c>
      <c r="M2394" s="79"/>
      <c r="N2394" s="74"/>
      <c r="O2394" s="81" t="s">
        <v>179</v>
      </c>
      <c r="P2394" s="83">
        <v>42919.173611111109</v>
      </c>
      <c r="Q2394" s="81" t="s">
        <v>3103</v>
      </c>
      <c r="R2394" s="85" t="s">
        <v>3385</v>
      </c>
      <c r="S2394" s="81" t="s">
        <v>3471</v>
      </c>
      <c r="T2394" s="81" t="s">
        <v>3767</v>
      </c>
      <c r="U2394" s="83">
        <v>42919.173611111109</v>
      </c>
      <c r="V2394" s="85" t="s">
        <v>5625</v>
      </c>
      <c r="W2394" s="81"/>
      <c r="X2394" s="81"/>
      <c r="Y2394" s="84" t="s">
        <v>7625</v>
      </c>
      <c r="Z2394" s="81"/>
    </row>
    <row r="2395" spans="1:26" x14ac:dyDescent="0.25">
      <c r="A2395" s="66" t="s">
        <v>1574</v>
      </c>
      <c r="B2395" s="66" t="s">
        <v>1574</v>
      </c>
      <c r="C2395" s="67"/>
      <c r="D2395" s="68"/>
      <c r="E2395" s="69"/>
      <c r="F2395" s="70"/>
      <c r="G2395" s="67"/>
      <c r="H2395" s="71"/>
      <c r="I2395" s="72"/>
      <c r="J2395" s="72"/>
      <c r="K2395" s="36"/>
      <c r="L2395" s="79">
        <v>2395</v>
      </c>
      <c r="M2395" s="79"/>
      <c r="N2395" s="74"/>
      <c r="O2395" s="81" t="s">
        <v>179</v>
      </c>
      <c r="P2395" s="83">
        <v>42919.173622685186</v>
      </c>
      <c r="Q2395" s="81" t="s">
        <v>3104</v>
      </c>
      <c r="R2395" s="85" t="s">
        <v>3386</v>
      </c>
      <c r="S2395" s="81" t="s">
        <v>3472</v>
      </c>
      <c r="T2395" s="81" t="s">
        <v>3475</v>
      </c>
      <c r="U2395" s="83">
        <v>42919.173622685186</v>
      </c>
      <c r="V2395" s="85" t="s">
        <v>5626</v>
      </c>
      <c r="W2395" s="81"/>
      <c r="X2395" s="81"/>
      <c r="Y2395" s="84" t="s">
        <v>7626</v>
      </c>
      <c r="Z2395" s="81"/>
    </row>
    <row r="2396" spans="1:26" x14ac:dyDescent="0.25">
      <c r="A2396" s="66" t="s">
        <v>1575</v>
      </c>
      <c r="B2396" s="66" t="s">
        <v>2108</v>
      </c>
      <c r="C2396" s="67"/>
      <c r="D2396" s="68"/>
      <c r="E2396" s="69"/>
      <c r="F2396" s="70"/>
      <c r="G2396" s="67"/>
      <c r="H2396" s="71"/>
      <c r="I2396" s="72"/>
      <c r="J2396" s="72"/>
      <c r="K2396" s="36"/>
      <c r="L2396" s="79">
        <v>2396</v>
      </c>
      <c r="M2396" s="79"/>
      <c r="N2396" s="74"/>
      <c r="O2396" s="81" t="s">
        <v>2181</v>
      </c>
      <c r="P2396" s="83">
        <v>42919.173622685186</v>
      </c>
      <c r="Q2396" s="81" t="s">
        <v>2953</v>
      </c>
      <c r="R2396" s="81"/>
      <c r="S2396" s="81"/>
      <c r="T2396" s="81" t="s">
        <v>3475</v>
      </c>
      <c r="U2396" s="83">
        <v>42919.173622685186</v>
      </c>
      <c r="V2396" s="85" t="s">
        <v>5627</v>
      </c>
      <c r="W2396" s="81"/>
      <c r="X2396" s="81"/>
      <c r="Y2396" s="84" t="s">
        <v>7627</v>
      </c>
      <c r="Z2396" s="81"/>
    </row>
    <row r="2397" spans="1:26" x14ac:dyDescent="0.25">
      <c r="A2397" s="66" t="s">
        <v>1575</v>
      </c>
      <c r="B2397" s="66" t="s">
        <v>2109</v>
      </c>
      <c r="C2397" s="67"/>
      <c r="D2397" s="68"/>
      <c r="E2397" s="69"/>
      <c r="F2397" s="70"/>
      <c r="G2397" s="67"/>
      <c r="H2397" s="71"/>
      <c r="I2397" s="72"/>
      <c r="J2397" s="72"/>
      <c r="K2397" s="36"/>
      <c r="L2397" s="79">
        <v>2397</v>
      </c>
      <c r="M2397" s="79"/>
      <c r="N2397" s="74"/>
      <c r="O2397" s="81" t="s">
        <v>2181</v>
      </c>
      <c r="P2397" s="83">
        <v>42919.173622685186</v>
      </c>
      <c r="Q2397" s="81" t="s">
        <v>2953</v>
      </c>
      <c r="R2397" s="81"/>
      <c r="S2397" s="81"/>
      <c r="T2397" s="81" t="s">
        <v>3475</v>
      </c>
      <c r="U2397" s="83">
        <v>42919.173622685186</v>
      </c>
      <c r="V2397" s="85" t="s">
        <v>5627</v>
      </c>
      <c r="W2397" s="81"/>
      <c r="X2397" s="81"/>
      <c r="Y2397" s="84" t="s">
        <v>7627</v>
      </c>
      <c r="Z2397" s="81"/>
    </row>
    <row r="2398" spans="1:26" x14ac:dyDescent="0.25">
      <c r="A2398" s="66" t="s">
        <v>1576</v>
      </c>
      <c r="B2398" s="66" t="s">
        <v>1576</v>
      </c>
      <c r="C2398" s="67"/>
      <c r="D2398" s="68"/>
      <c r="E2398" s="69"/>
      <c r="F2398" s="70"/>
      <c r="G2398" s="67"/>
      <c r="H2398" s="71"/>
      <c r="I2398" s="72"/>
      <c r="J2398" s="72"/>
      <c r="K2398" s="36"/>
      <c r="L2398" s="79">
        <v>2398</v>
      </c>
      <c r="M2398" s="79"/>
      <c r="N2398" s="74"/>
      <c r="O2398" s="81" t="s">
        <v>179</v>
      </c>
      <c r="P2398" s="83">
        <v>42919.173692129632</v>
      </c>
      <c r="Q2398" s="81" t="s">
        <v>3105</v>
      </c>
      <c r="R2398" s="85" t="s">
        <v>3387</v>
      </c>
      <c r="S2398" s="81" t="s">
        <v>3409</v>
      </c>
      <c r="T2398" s="81" t="s">
        <v>3768</v>
      </c>
      <c r="U2398" s="83">
        <v>42919.173692129632</v>
      </c>
      <c r="V2398" s="85" t="s">
        <v>5628</v>
      </c>
      <c r="W2398" s="81"/>
      <c r="X2398" s="81"/>
      <c r="Y2398" s="84" t="s">
        <v>7628</v>
      </c>
      <c r="Z2398" s="81"/>
    </row>
    <row r="2399" spans="1:26" x14ac:dyDescent="0.25">
      <c r="A2399" s="66" t="s">
        <v>1577</v>
      </c>
      <c r="B2399" s="66" t="s">
        <v>1577</v>
      </c>
      <c r="C2399" s="67"/>
      <c r="D2399" s="68"/>
      <c r="E2399" s="69"/>
      <c r="F2399" s="70"/>
      <c r="G2399" s="67"/>
      <c r="H2399" s="71"/>
      <c r="I2399" s="72"/>
      <c r="J2399" s="72"/>
      <c r="K2399" s="36"/>
      <c r="L2399" s="79">
        <v>2399</v>
      </c>
      <c r="M2399" s="79"/>
      <c r="N2399" s="74"/>
      <c r="O2399" s="81" t="s">
        <v>179</v>
      </c>
      <c r="P2399" s="83">
        <v>42919.173692129632</v>
      </c>
      <c r="Q2399" s="81" t="s">
        <v>3106</v>
      </c>
      <c r="R2399" s="85" t="s">
        <v>3388</v>
      </c>
      <c r="S2399" s="81" t="s">
        <v>3449</v>
      </c>
      <c r="T2399" s="81" t="s">
        <v>3769</v>
      </c>
      <c r="U2399" s="83">
        <v>42919.173692129632</v>
      </c>
      <c r="V2399" s="85" t="s">
        <v>5629</v>
      </c>
      <c r="W2399" s="81"/>
      <c r="X2399" s="81"/>
      <c r="Y2399" s="84" t="s">
        <v>7629</v>
      </c>
      <c r="Z2399" s="81"/>
    </row>
    <row r="2400" spans="1:26" x14ac:dyDescent="0.25">
      <c r="A2400" s="66" t="s">
        <v>1578</v>
      </c>
      <c r="B2400" s="66" t="s">
        <v>1642</v>
      </c>
      <c r="C2400" s="67"/>
      <c r="D2400" s="68"/>
      <c r="E2400" s="69"/>
      <c r="F2400" s="70"/>
      <c r="G2400" s="67"/>
      <c r="H2400" s="71"/>
      <c r="I2400" s="72"/>
      <c r="J2400" s="72"/>
      <c r="K2400" s="36"/>
      <c r="L2400" s="79">
        <v>2400</v>
      </c>
      <c r="M2400" s="79"/>
      <c r="N2400" s="74"/>
      <c r="O2400" s="81" t="s">
        <v>2181</v>
      </c>
      <c r="P2400" s="83">
        <v>42919.173750000002</v>
      </c>
      <c r="Q2400" s="81" t="s">
        <v>2865</v>
      </c>
      <c r="R2400" s="81"/>
      <c r="S2400" s="81"/>
      <c r="T2400" s="81" t="s">
        <v>3697</v>
      </c>
      <c r="U2400" s="83">
        <v>42919.173750000002</v>
      </c>
      <c r="V2400" s="85" t="s">
        <v>5630</v>
      </c>
      <c r="W2400" s="81"/>
      <c r="X2400" s="81"/>
      <c r="Y2400" s="84" t="s">
        <v>7630</v>
      </c>
      <c r="Z2400" s="81"/>
    </row>
    <row r="2401" spans="1:26" x14ac:dyDescent="0.25">
      <c r="A2401" s="66" t="s">
        <v>1579</v>
      </c>
      <c r="B2401" s="66" t="s">
        <v>1579</v>
      </c>
      <c r="C2401" s="67"/>
      <c r="D2401" s="68"/>
      <c r="E2401" s="69"/>
      <c r="F2401" s="70"/>
      <c r="G2401" s="67"/>
      <c r="H2401" s="71"/>
      <c r="I2401" s="72"/>
      <c r="J2401" s="72"/>
      <c r="K2401" s="36"/>
      <c r="L2401" s="79">
        <v>2401</v>
      </c>
      <c r="M2401" s="79"/>
      <c r="N2401" s="74"/>
      <c r="O2401" s="81" t="s">
        <v>179</v>
      </c>
      <c r="P2401" s="83">
        <v>42919.151493055557</v>
      </c>
      <c r="Q2401" s="81" t="s">
        <v>3107</v>
      </c>
      <c r="R2401" s="81"/>
      <c r="S2401" s="81"/>
      <c r="T2401" s="81" t="s">
        <v>3475</v>
      </c>
      <c r="U2401" s="83">
        <v>42919.151493055557</v>
      </c>
      <c r="V2401" s="85" t="s">
        <v>5631</v>
      </c>
      <c r="W2401" s="81"/>
      <c r="X2401" s="81"/>
      <c r="Y2401" s="84" t="s">
        <v>7631</v>
      </c>
      <c r="Z2401" s="81"/>
    </row>
    <row r="2402" spans="1:26" x14ac:dyDescent="0.25">
      <c r="A2402" s="66" t="s">
        <v>1580</v>
      </c>
      <c r="B2402" s="66" t="s">
        <v>1579</v>
      </c>
      <c r="C2402" s="67"/>
      <c r="D2402" s="68"/>
      <c r="E2402" s="69"/>
      <c r="F2402" s="70"/>
      <c r="G2402" s="67"/>
      <c r="H2402" s="71"/>
      <c r="I2402" s="72"/>
      <c r="J2402" s="72"/>
      <c r="K2402" s="36"/>
      <c r="L2402" s="79">
        <v>2402</v>
      </c>
      <c r="M2402" s="79"/>
      <c r="N2402" s="74"/>
      <c r="O2402" s="81" t="s">
        <v>2181</v>
      </c>
      <c r="P2402" s="83">
        <v>42919.171898148146</v>
      </c>
      <c r="Q2402" s="81" t="s">
        <v>2595</v>
      </c>
      <c r="R2402" s="81"/>
      <c r="S2402" s="81"/>
      <c r="T2402" s="81" t="s">
        <v>3475</v>
      </c>
      <c r="U2402" s="83">
        <v>42919.171898148146</v>
      </c>
      <c r="V2402" s="85" t="s">
        <v>5632</v>
      </c>
      <c r="W2402" s="81"/>
      <c r="X2402" s="81"/>
      <c r="Y2402" s="84" t="s">
        <v>7632</v>
      </c>
      <c r="Z2402" s="81"/>
    </row>
    <row r="2403" spans="1:26" x14ac:dyDescent="0.25">
      <c r="A2403" s="66" t="s">
        <v>1580</v>
      </c>
      <c r="B2403" s="66" t="s">
        <v>1675</v>
      </c>
      <c r="C2403" s="67"/>
      <c r="D2403" s="68"/>
      <c r="E2403" s="69"/>
      <c r="F2403" s="70"/>
      <c r="G2403" s="67"/>
      <c r="H2403" s="71"/>
      <c r="I2403" s="72"/>
      <c r="J2403" s="72"/>
      <c r="K2403" s="36"/>
      <c r="L2403" s="79">
        <v>2403</v>
      </c>
      <c r="M2403" s="79"/>
      <c r="N2403" s="74"/>
      <c r="O2403" s="81" t="s">
        <v>2181</v>
      </c>
      <c r="P2403" s="83">
        <v>42919.173807870371</v>
      </c>
      <c r="Q2403" s="81" t="s">
        <v>2199</v>
      </c>
      <c r="R2403" s="81"/>
      <c r="S2403" s="81"/>
      <c r="T2403" s="81" t="s">
        <v>3484</v>
      </c>
      <c r="U2403" s="83">
        <v>42919.173807870371</v>
      </c>
      <c r="V2403" s="85" t="s">
        <v>5633</v>
      </c>
      <c r="W2403" s="81"/>
      <c r="X2403" s="81"/>
      <c r="Y2403" s="84" t="s">
        <v>7633</v>
      </c>
      <c r="Z2403" s="81"/>
    </row>
    <row r="2404" spans="1:26" x14ac:dyDescent="0.25">
      <c r="A2404" s="66" t="s">
        <v>1581</v>
      </c>
      <c r="B2404" s="66" t="s">
        <v>1581</v>
      </c>
      <c r="C2404" s="67"/>
      <c r="D2404" s="68"/>
      <c r="E2404" s="69"/>
      <c r="F2404" s="70"/>
      <c r="G2404" s="67"/>
      <c r="H2404" s="71"/>
      <c r="I2404" s="72"/>
      <c r="J2404" s="72"/>
      <c r="K2404" s="36"/>
      <c r="L2404" s="79">
        <v>2404</v>
      </c>
      <c r="M2404" s="79"/>
      <c r="N2404" s="74"/>
      <c r="O2404" s="81" t="s">
        <v>179</v>
      </c>
      <c r="P2404" s="83">
        <v>42919.152187500003</v>
      </c>
      <c r="Q2404" s="81" t="s">
        <v>3108</v>
      </c>
      <c r="R2404" s="85" t="s">
        <v>3389</v>
      </c>
      <c r="S2404" s="81" t="s">
        <v>3473</v>
      </c>
      <c r="T2404" s="81" t="s">
        <v>3770</v>
      </c>
      <c r="U2404" s="83">
        <v>42919.152187500003</v>
      </c>
      <c r="V2404" s="85" t="s">
        <v>5634</v>
      </c>
      <c r="W2404" s="81"/>
      <c r="X2404" s="81"/>
      <c r="Y2404" s="84" t="s">
        <v>7634</v>
      </c>
      <c r="Z2404" s="81"/>
    </row>
    <row r="2405" spans="1:26" x14ac:dyDescent="0.25">
      <c r="A2405" s="66" t="s">
        <v>1581</v>
      </c>
      <c r="B2405" s="66" t="s">
        <v>1581</v>
      </c>
      <c r="C2405" s="67"/>
      <c r="D2405" s="68"/>
      <c r="E2405" s="69"/>
      <c r="F2405" s="70"/>
      <c r="G2405" s="67"/>
      <c r="H2405" s="71"/>
      <c r="I2405" s="72"/>
      <c r="J2405" s="72"/>
      <c r="K2405" s="36"/>
      <c r="L2405" s="79">
        <v>2405</v>
      </c>
      <c r="M2405" s="79"/>
      <c r="N2405" s="74"/>
      <c r="O2405" s="81" t="s">
        <v>179</v>
      </c>
      <c r="P2405" s="83">
        <v>42919.173888888887</v>
      </c>
      <c r="Q2405" s="81" t="s">
        <v>3109</v>
      </c>
      <c r="R2405" s="85" t="s">
        <v>3390</v>
      </c>
      <c r="S2405" s="81" t="s">
        <v>3473</v>
      </c>
      <c r="T2405" s="81" t="s">
        <v>3771</v>
      </c>
      <c r="U2405" s="83">
        <v>42919.173888888887</v>
      </c>
      <c r="V2405" s="85" t="s">
        <v>5635</v>
      </c>
      <c r="W2405" s="81"/>
      <c r="X2405" s="81"/>
      <c r="Y2405" s="84" t="s">
        <v>7635</v>
      </c>
      <c r="Z2405" s="81"/>
    </row>
    <row r="2406" spans="1:26" x14ac:dyDescent="0.25">
      <c r="A2406" s="66" t="s">
        <v>1582</v>
      </c>
      <c r="B2406" s="66" t="s">
        <v>1723</v>
      </c>
      <c r="C2406" s="67"/>
      <c r="D2406" s="68"/>
      <c r="E2406" s="69"/>
      <c r="F2406" s="70"/>
      <c r="G2406" s="67"/>
      <c r="H2406" s="71"/>
      <c r="I2406" s="72"/>
      <c r="J2406" s="72"/>
      <c r="K2406" s="36"/>
      <c r="L2406" s="79">
        <v>2406</v>
      </c>
      <c r="M2406" s="79"/>
      <c r="N2406" s="74"/>
      <c r="O2406" s="81" t="s">
        <v>2181</v>
      </c>
      <c r="P2406" s="83">
        <v>42919.17391203704</v>
      </c>
      <c r="Q2406" s="81" t="s">
        <v>2338</v>
      </c>
      <c r="R2406" s="81"/>
      <c r="S2406" s="81"/>
      <c r="T2406" s="81" t="s">
        <v>3475</v>
      </c>
      <c r="U2406" s="83">
        <v>42919.17391203704</v>
      </c>
      <c r="V2406" s="85" t="s">
        <v>5636</v>
      </c>
      <c r="W2406" s="81"/>
      <c r="X2406" s="81"/>
      <c r="Y2406" s="84" t="s">
        <v>7636</v>
      </c>
      <c r="Z2406" s="81"/>
    </row>
    <row r="2407" spans="1:26" x14ac:dyDescent="0.25">
      <c r="A2407" s="66" t="s">
        <v>1583</v>
      </c>
      <c r="B2407" s="66" t="s">
        <v>1584</v>
      </c>
      <c r="C2407" s="67"/>
      <c r="D2407" s="68"/>
      <c r="E2407" s="69"/>
      <c r="F2407" s="70"/>
      <c r="G2407" s="67"/>
      <c r="H2407" s="71"/>
      <c r="I2407" s="72"/>
      <c r="J2407" s="72"/>
      <c r="K2407" s="36"/>
      <c r="L2407" s="79">
        <v>2407</v>
      </c>
      <c r="M2407" s="79"/>
      <c r="N2407" s="74"/>
      <c r="O2407" s="81" t="s">
        <v>2181</v>
      </c>
      <c r="P2407" s="83">
        <v>42919.166620370372</v>
      </c>
      <c r="Q2407" s="81" t="s">
        <v>2916</v>
      </c>
      <c r="R2407" s="81"/>
      <c r="S2407" s="81"/>
      <c r="T2407" s="81" t="s">
        <v>3544</v>
      </c>
      <c r="U2407" s="83">
        <v>42919.166620370372</v>
      </c>
      <c r="V2407" s="85" t="s">
        <v>5637</v>
      </c>
      <c r="W2407" s="81"/>
      <c r="X2407" s="81"/>
      <c r="Y2407" s="84" t="s">
        <v>7637</v>
      </c>
      <c r="Z2407" s="81"/>
    </row>
    <row r="2408" spans="1:26" x14ac:dyDescent="0.25">
      <c r="A2408" s="66" t="s">
        <v>1584</v>
      </c>
      <c r="B2408" s="66" t="s">
        <v>1584</v>
      </c>
      <c r="C2408" s="67"/>
      <c r="D2408" s="68"/>
      <c r="E2408" s="69"/>
      <c r="F2408" s="70"/>
      <c r="G2408" s="67"/>
      <c r="H2408" s="71"/>
      <c r="I2408" s="72"/>
      <c r="J2408" s="72"/>
      <c r="K2408" s="36"/>
      <c r="L2408" s="79">
        <v>2408</v>
      </c>
      <c r="M2408" s="79"/>
      <c r="N2408" s="74"/>
      <c r="O2408" s="81" t="s">
        <v>179</v>
      </c>
      <c r="P2408" s="83">
        <v>42919.158495370371</v>
      </c>
      <c r="Q2408" s="81" t="s">
        <v>3110</v>
      </c>
      <c r="R2408" s="85" t="s">
        <v>3391</v>
      </c>
      <c r="S2408" s="81" t="s">
        <v>3413</v>
      </c>
      <c r="T2408" s="81" t="s">
        <v>3495</v>
      </c>
      <c r="U2408" s="83">
        <v>42919.158495370371</v>
      </c>
      <c r="V2408" s="85" t="s">
        <v>5638</v>
      </c>
      <c r="W2408" s="81"/>
      <c r="X2408" s="81"/>
      <c r="Y2408" s="84" t="s">
        <v>7638</v>
      </c>
      <c r="Z2408" s="81"/>
    </row>
    <row r="2409" spans="1:26" x14ac:dyDescent="0.25">
      <c r="A2409" s="66" t="s">
        <v>1584</v>
      </c>
      <c r="B2409" s="66" t="s">
        <v>1584</v>
      </c>
      <c r="C2409" s="67"/>
      <c r="D2409" s="68"/>
      <c r="E2409" s="69"/>
      <c r="F2409" s="70"/>
      <c r="G2409" s="67"/>
      <c r="H2409" s="71"/>
      <c r="I2409" s="72"/>
      <c r="J2409" s="72"/>
      <c r="K2409" s="36"/>
      <c r="L2409" s="79">
        <v>2409</v>
      </c>
      <c r="M2409" s="79"/>
      <c r="N2409" s="74"/>
      <c r="O2409" s="81" t="s">
        <v>179</v>
      </c>
      <c r="P2409" s="83">
        <v>42919.160671296297</v>
      </c>
      <c r="Q2409" s="81" t="s">
        <v>3111</v>
      </c>
      <c r="R2409" s="81"/>
      <c r="S2409" s="81"/>
      <c r="T2409" s="81" t="s">
        <v>3716</v>
      </c>
      <c r="U2409" s="83">
        <v>42919.160671296297</v>
      </c>
      <c r="V2409" s="85" t="s">
        <v>5639</v>
      </c>
      <c r="W2409" s="81"/>
      <c r="X2409" s="81"/>
      <c r="Y2409" s="84" t="s">
        <v>7639</v>
      </c>
      <c r="Z2409" s="81"/>
    </row>
    <row r="2410" spans="1:26" x14ac:dyDescent="0.25">
      <c r="A2410" s="66" t="s">
        <v>1584</v>
      </c>
      <c r="B2410" s="66" t="s">
        <v>1584</v>
      </c>
      <c r="C2410" s="67"/>
      <c r="D2410" s="68"/>
      <c r="E2410" s="69"/>
      <c r="F2410" s="70"/>
      <c r="G2410" s="67"/>
      <c r="H2410" s="71"/>
      <c r="I2410" s="72"/>
      <c r="J2410" s="72"/>
      <c r="K2410" s="36"/>
      <c r="L2410" s="79">
        <v>2410</v>
      </c>
      <c r="M2410" s="79"/>
      <c r="N2410" s="74"/>
      <c r="O2410" s="81" t="s">
        <v>179</v>
      </c>
      <c r="P2410" s="83">
        <v>42919.16611111111</v>
      </c>
      <c r="Q2410" s="81" t="s">
        <v>3112</v>
      </c>
      <c r="R2410" s="85" t="s">
        <v>3392</v>
      </c>
      <c r="S2410" s="81" t="s">
        <v>3412</v>
      </c>
      <c r="T2410" s="81" t="s">
        <v>3479</v>
      </c>
      <c r="U2410" s="83">
        <v>42919.16611111111</v>
      </c>
      <c r="V2410" s="85" t="s">
        <v>5640</v>
      </c>
      <c r="W2410" s="81"/>
      <c r="X2410" s="81"/>
      <c r="Y2410" s="84" t="s">
        <v>7640</v>
      </c>
      <c r="Z2410" s="81"/>
    </row>
    <row r="2411" spans="1:26" x14ac:dyDescent="0.25">
      <c r="A2411" s="66" t="s">
        <v>1584</v>
      </c>
      <c r="B2411" s="66" t="s">
        <v>1584</v>
      </c>
      <c r="C2411" s="67"/>
      <c r="D2411" s="68"/>
      <c r="E2411" s="69"/>
      <c r="F2411" s="70"/>
      <c r="G2411" s="67"/>
      <c r="H2411" s="71"/>
      <c r="I2411" s="72"/>
      <c r="J2411" s="72"/>
      <c r="K2411" s="36"/>
      <c r="L2411" s="79">
        <v>2411</v>
      </c>
      <c r="M2411" s="79"/>
      <c r="N2411" s="74"/>
      <c r="O2411" s="81" t="s">
        <v>179</v>
      </c>
      <c r="P2411" s="83">
        <v>42919.173506944448</v>
      </c>
      <c r="Q2411" s="81" t="s">
        <v>3113</v>
      </c>
      <c r="R2411" s="81"/>
      <c r="S2411" s="81"/>
      <c r="T2411" s="81" t="s">
        <v>3772</v>
      </c>
      <c r="U2411" s="83">
        <v>42919.173506944448</v>
      </c>
      <c r="V2411" s="85" t="s">
        <v>5641</v>
      </c>
      <c r="W2411" s="81"/>
      <c r="X2411" s="81"/>
      <c r="Y2411" s="84" t="s">
        <v>7641</v>
      </c>
      <c r="Z2411" s="81"/>
    </row>
    <row r="2412" spans="1:26" x14ac:dyDescent="0.25">
      <c r="A2412" s="66" t="s">
        <v>1584</v>
      </c>
      <c r="B2412" s="66" t="s">
        <v>1583</v>
      </c>
      <c r="C2412" s="67"/>
      <c r="D2412" s="68"/>
      <c r="E2412" s="69"/>
      <c r="F2412" s="70"/>
      <c r="G2412" s="67"/>
      <c r="H2412" s="71"/>
      <c r="I2412" s="72"/>
      <c r="J2412" s="72"/>
      <c r="K2412" s="36"/>
      <c r="L2412" s="79">
        <v>2412</v>
      </c>
      <c r="M2412" s="79"/>
      <c r="N2412" s="74"/>
      <c r="O2412" s="81" t="s">
        <v>2181</v>
      </c>
      <c r="P2412" s="83">
        <v>42919.173935185187</v>
      </c>
      <c r="Q2412" s="81" t="s">
        <v>3114</v>
      </c>
      <c r="R2412" s="85" t="s">
        <v>3393</v>
      </c>
      <c r="S2412" s="81" t="s">
        <v>3474</v>
      </c>
      <c r="T2412" s="81" t="s">
        <v>3561</v>
      </c>
      <c r="U2412" s="83">
        <v>42919.173935185187</v>
      </c>
      <c r="V2412" s="85" t="s">
        <v>5642</v>
      </c>
      <c r="W2412" s="81"/>
      <c r="X2412" s="81"/>
      <c r="Y2412" s="84" t="s">
        <v>7642</v>
      </c>
      <c r="Z2412" s="81"/>
    </row>
    <row r="2413" spans="1:26" x14ac:dyDescent="0.25">
      <c r="A2413" s="66" t="s">
        <v>1585</v>
      </c>
      <c r="B2413" s="66" t="s">
        <v>2166</v>
      </c>
      <c r="C2413" s="67"/>
      <c r="D2413" s="68"/>
      <c r="E2413" s="69"/>
      <c r="F2413" s="70"/>
      <c r="G2413" s="67"/>
      <c r="H2413" s="71"/>
      <c r="I2413" s="72"/>
      <c r="J2413" s="72"/>
      <c r="K2413" s="36"/>
      <c r="L2413" s="79">
        <v>2413</v>
      </c>
      <c r="M2413" s="79"/>
      <c r="N2413" s="74"/>
      <c r="O2413" s="81" t="s">
        <v>2181</v>
      </c>
      <c r="P2413" s="83">
        <v>42919.173958333333</v>
      </c>
      <c r="Q2413" s="81" t="s">
        <v>3115</v>
      </c>
      <c r="R2413" s="81"/>
      <c r="S2413" s="81"/>
      <c r="T2413" s="81" t="s">
        <v>3475</v>
      </c>
      <c r="U2413" s="83">
        <v>42919.173958333333</v>
      </c>
      <c r="V2413" s="85" t="s">
        <v>5643</v>
      </c>
      <c r="W2413" s="81"/>
      <c r="X2413" s="81"/>
      <c r="Y2413" s="84" t="s">
        <v>7643</v>
      </c>
      <c r="Z2413" s="81"/>
    </row>
    <row r="2414" spans="1:26" x14ac:dyDescent="0.25">
      <c r="A2414" s="66" t="s">
        <v>1586</v>
      </c>
      <c r="B2414" s="66" t="s">
        <v>2053</v>
      </c>
      <c r="C2414" s="67"/>
      <c r="D2414" s="68"/>
      <c r="E2414" s="69"/>
      <c r="F2414" s="70"/>
      <c r="G2414" s="67"/>
      <c r="H2414" s="71"/>
      <c r="I2414" s="72"/>
      <c r="J2414" s="72"/>
      <c r="K2414" s="36"/>
      <c r="L2414" s="79">
        <v>2414</v>
      </c>
      <c r="M2414" s="79"/>
      <c r="N2414" s="74"/>
      <c r="O2414" s="81" t="s">
        <v>2181</v>
      </c>
      <c r="P2414" s="83">
        <v>42919.173680555556</v>
      </c>
      <c r="Q2414" s="81" t="s">
        <v>2817</v>
      </c>
      <c r="R2414" s="81"/>
      <c r="S2414" s="81"/>
      <c r="T2414" s="81" t="s">
        <v>3475</v>
      </c>
      <c r="U2414" s="83">
        <v>42919.173680555556</v>
      </c>
      <c r="V2414" s="85" t="s">
        <v>5644</v>
      </c>
      <c r="W2414" s="81"/>
      <c r="X2414" s="81"/>
      <c r="Y2414" s="84" t="s">
        <v>7644</v>
      </c>
      <c r="Z2414" s="81"/>
    </row>
    <row r="2415" spans="1:26" x14ac:dyDescent="0.25">
      <c r="A2415" s="66" t="s">
        <v>1587</v>
      </c>
      <c r="B2415" s="66" t="s">
        <v>1587</v>
      </c>
      <c r="C2415" s="67"/>
      <c r="D2415" s="68"/>
      <c r="E2415" s="69"/>
      <c r="F2415" s="70"/>
      <c r="G2415" s="67"/>
      <c r="H2415" s="71"/>
      <c r="I2415" s="72"/>
      <c r="J2415" s="72"/>
      <c r="K2415" s="36"/>
      <c r="L2415" s="79">
        <v>2415</v>
      </c>
      <c r="M2415" s="79"/>
      <c r="N2415" s="74"/>
      <c r="O2415" s="81" t="s">
        <v>179</v>
      </c>
      <c r="P2415" s="83">
        <v>42919.161898148152</v>
      </c>
      <c r="Q2415" s="81" t="s">
        <v>3116</v>
      </c>
      <c r="R2415" s="85" t="s">
        <v>3394</v>
      </c>
      <c r="S2415" s="81" t="s">
        <v>3412</v>
      </c>
      <c r="T2415" s="81" t="s">
        <v>3475</v>
      </c>
      <c r="U2415" s="83">
        <v>42919.161898148152</v>
      </c>
      <c r="V2415" s="85" t="s">
        <v>5645</v>
      </c>
      <c r="W2415" s="81"/>
      <c r="X2415" s="81"/>
      <c r="Y2415" s="84" t="s">
        <v>7645</v>
      </c>
      <c r="Z2415" s="81"/>
    </row>
    <row r="2416" spans="1:26" x14ac:dyDescent="0.25">
      <c r="A2416" s="66" t="s">
        <v>1587</v>
      </c>
      <c r="B2416" s="66" t="s">
        <v>1723</v>
      </c>
      <c r="C2416" s="67"/>
      <c r="D2416" s="68"/>
      <c r="E2416" s="69"/>
      <c r="F2416" s="70"/>
      <c r="G2416" s="67"/>
      <c r="H2416" s="71"/>
      <c r="I2416" s="72"/>
      <c r="J2416" s="72"/>
      <c r="K2416" s="36"/>
      <c r="L2416" s="79">
        <v>2416</v>
      </c>
      <c r="M2416" s="79"/>
      <c r="N2416" s="74"/>
      <c r="O2416" s="81" t="s">
        <v>2181</v>
      </c>
      <c r="P2416" s="83">
        <v>42919.171701388892</v>
      </c>
      <c r="Q2416" s="81" t="s">
        <v>2338</v>
      </c>
      <c r="R2416" s="81"/>
      <c r="S2416" s="81"/>
      <c r="T2416" s="81" t="s">
        <v>3475</v>
      </c>
      <c r="U2416" s="83">
        <v>42919.171701388892</v>
      </c>
      <c r="V2416" s="85" t="s">
        <v>5646</v>
      </c>
      <c r="W2416" s="81"/>
      <c r="X2416" s="81"/>
      <c r="Y2416" s="84" t="s">
        <v>7646</v>
      </c>
      <c r="Z2416" s="81"/>
    </row>
    <row r="2417" spans="1:26" x14ac:dyDescent="0.25">
      <c r="A2417" s="66" t="s">
        <v>1586</v>
      </c>
      <c r="B2417" s="66" t="s">
        <v>1587</v>
      </c>
      <c r="C2417" s="67"/>
      <c r="D2417" s="68"/>
      <c r="E2417" s="69"/>
      <c r="F2417" s="70"/>
      <c r="G2417" s="67"/>
      <c r="H2417" s="71"/>
      <c r="I2417" s="72"/>
      <c r="J2417" s="72"/>
      <c r="K2417" s="36"/>
      <c r="L2417" s="79">
        <v>2417</v>
      </c>
      <c r="M2417" s="79"/>
      <c r="N2417" s="74"/>
      <c r="O2417" s="81" t="s">
        <v>2181</v>
      </c>
      <c r="P2417" s="83">
        <v>42919.173680555556</v>
      </c>
      <c r="Q2417" s="81" t="s">
        <v>2817</v>
      </c>
      <c r="R2417" s="81"/>
      <c r="S2417" s="81"/>
      <c r="T2417" s="81" t="s">
        <v>3475</v>
      </c>
      <c r="U2417" s="83">
        <v>42919.173680555556</v>
      </c>
      <c r="V2417" s="85" t="s">
        <v>5644</v>
      </c>
      <c r="W2417" s="81"/>
      <c r="X2417" s="81"/>
      <c r="Y2417" s="84" t="s">
        <v>7644</v>
      </c>
      <c r="Z2417" s="81"/>
    </row>
    <row r="2418" spans="1:26" x14ac:dyDescent="0.25">
      <c r="A2418" s="66" t="s">
        <v>1586</v>
      </c>
      <c r="B2418" s="66" t="s">
        <v>1723</v>
      </c>
      <c r="C2418" s="67"/>
      <c r="D2418" s="68"/>
      <c r="E2418" s="69"/>
      <c r="F2418" s="70"/>
      <c r="G2418" s="67"/>
      <c r="H2418" s="71"/>
      <c r="I2418" s="72"/>
      <c r="J2418" s="72"/>
      <c r="K2418" s="36"/>
      <c r="L2418" s="79">
        <v>2418</v>
      </c>
      <c r="M2418" s="79"/>
      <c r="N2418" s="74"/>
      <c r="O2418" s="81" t="s">
        <v>2181</v>
      </c>
      <c r="P2418" s="83">
        <v>42919.173981481479</v>
      </c>
      <c r="Q2418" s="81" t="s">
        <v>2338</v>
      </c>
      <c r="R2418" s="81"/>
      <c r="S2418" s="81"/>
      <c r="T2418" s="81" t="s">
        <v>3475</v>
      </c>
      <c r="U2418" s="83">
        <v>42919.173981481479</v>
      </c>
      <c r="V2418" s="85" t="s">
        <v>5647</v>
      </c>
      <c r="W2418" s="81"/>
      <c r="X2418" s="81"/>
      <c r="Y2418" s="84" t="s">
        <v>7647</v>
      </c>
      <c r="Z2418" s="81"/>
    </row>
    <row r="2419" spans="1:26" x14ac:dyDescent="0.25">
      <c r="A2419" s="66" t="s">
        <v>1588</v>
      </c>
      <c r="B2419" s="66" t="s">
        <v>1915</v>
      </c>
      <c r="C2419" s="67"/>
      <c r="D2419" s="68"/>
      <c r="E2419" s="69"/>
      <c r="F2419" s="70"/>
      <c r="G2419" s="67"/>
      <c r="H2419" s="71"/>
      <c r="I2419" s="72"/>
      <c r="J2419" s="72"/>
      <c r="K2419" s="36"/>
      <c r="L2419" s="79">
        <v>2419</v>
      </c>
      <c r="M2419" s="79"/>
      <c r="N2419" s="74"/>
      <c r="O2419" s="81" t="s">
        <v>2181</v>
      </c>
      <c r="P2419" s="83">
        <v>42919.156180555554</v>
      </c>
      <c r="Q2419" s="81" t="s">
        <v>3117</v>
      </c>
      <c r="R2419" s="85" t="s">
        <v>3395</v>
      </c>
      <c r="S2419" s="81" t="s">
        <v>3413</v>
      </c>
      <c r="T2419" s="81" t="s">
        <v>3475</v>
      </c>
      <c r="U2419" s="83">
        <v>42919.156180555554</v>
      </c>
      <c r="V2419" s="85" t="s">
        <v>5648</v>
      </c>
      <c r="W2419" s="81"/>
      <c r="X2419" s="81"/>
      <c r="Y2419" s="84" t="s">
        <v>7648</v>
      </c>
      <c r="Z2419" s="81"/>
    </row>
    <row r="2420" spans="1:26" x14ac:dyDescent="0.25">
      <c r="A2420" s="66" t="s">
        <v>1589</v>
      </c>
      <c r="B2420" s="66" t="s">
        <v>1915</v>
      </c>
      <c r="C2420" s="67"/>
      <c r="D2420" s="68"/>
      <c r="E2420" s="69"/>
      <c r="F2420" s="70"/>
      <c r="G2420" s="67"/>
      <c r="H2420" s="71"/>
      <c r="I2420" s="72"/>
      <c r="J2420" s="72"/>
      <c r="K2420" s="36"/>
      <c r="L2420" s="79">
        <v>2420</v>
      </c>
      <c r="M2420" s="79"/>
      <c r="N2420" s="74"/>
      <c r="O2420" s="81" t="s">
        <v>2181</v>
      </c>
      <c r="P2420" s="83">
        <v>42919.173981481479</v>
      </c>
      <c r="Q2420" s="81" t="s">
        <v>3118</v>
      </c>
      <c r="R2420" s="81"/>
      <c r="S2420" s="81"/>
      <c r="T2420" s="81" t="s">
        <v>3475</v>
      </c>
      <c r="U2420" s="83">
        <v>42919.173981481479</v>
      </c>
      <c r="V2420" s="85" t="s">
        <v>5649</v>
      </c>
      <c r="W2420" s="81"/>
      <c r="X2420" s="81"/>
      <c r="Y2420" s="84" t="s">
        <v>7649</v>
      </c>
      <c r="Z2420" s="81"/>
    </row>
    <row r="2421" spans="1:26" x14ac:dyDescent="0.25">
      <c r="A2421" s="66" t="s">
        <v>1588</v>
      </c>
      <c r="B2421" s="66" t="s">
        <v>2167</v>
      </c>
      <c r="C2421" s="67"/>
      <c r="D2421" s="68"/>
      <c r="E2421" s="69"/>
      <c r="F2421" s="70"/>
      <c r="G2421" s="67"/>
      <c r="H2421" s="71"/>
      <c r="I2421" s="72"/>
      <c r="J2421" s="72"/>
      <c r="K2421" s="36"/>
      <c r="L2421" s="79">
        <v>2421</v>
      </c>
      <c r="M2421" s="79"/>
      <c r="N2421" s="74"/>
      <c r="O2421" s="81" t="s">
        <v>2181</v>
      </c>
      <c r="P2421" s="83">
        <v>42919.156180555554</v>
      </c>
      <c r="Q2421" s="81" t="s">
        <v>3117</v>
      </c>
      <c r="R2421" s="85" t="s">
        <v>3395</v>
      </c>
      <c r="S2421" s="81" t="s">
        <v>3413</v>
      </c>
      <c r="T2421" s="81" t="s">
        <v>3475</v>
      </c>
      <c r="U2421" s="83">
        <v>42919.156180555554</v>
      </c>
      <c r="V2421" s="85" t="s">
        <v>5648</v>
      </c>
      <c r="W2421" s="81"/>
      <c r="X2421" s="81"/>
      <c r="Y2421" s="84" t="s">
        <v>7648</v>
      </c>
      <c r="Z2421" s="81"/>
    </row>
    <row r="2422" spans="1:26" x14ac:dyDescent="0.25">
      <c r="A2422" s="66" t="s">
        <v>1589</v>
      </c>
      <c r="B2422" s="66" t="s">
        <v>2167</v>
      </c>
      <c r="C2422" s="67"/>
      <c r="D2422" s="68"/>
      <c r="E2422" s="69"/>
      <c r="F2422" s="70"/>
      <c r="G2422" s="67"/>
      <c r="H2422" s="71"/>
      <c r="I2422" s="72"/>
      <c r="J2422" s="72"/>
      <c r="K2422" s="36"/>
      <c r="L2422" s="79">
        <v>2422</v>
      </c>
      <c r="M2422" s="79"/>
      <c r="N2422" s="74"/>
      <c r="O2422" s="81" t="s">
        <v>2181</v>
      </c>
      <c r="P2422" s="83">
        <v>42919.173981481479</v>
      </c>
      <c r="Q2422" s="81" t="s">
        <v>3118</v>
      </c>
      <c r="R2422" s="81"/>
      <c r="S2422" s="81"/>
      <c r="T2422" s="81" t="s">
        <v>3475</v>
      </c>
      <c r="U2422" s="83">
        <v>42919.173981481479</v>
      </c>
      <c r="V2422" s="85" t="s">
        <v>5649</v>
      </c>
      <c r="W2422" s="81"/>
      <c r="X2422" s="81"/>
      <c r="Y2422" s="84" t="s">
        <v>7649</v>
      </c>
      <c r="Z2422" s="81"/>
    </row>
    <row r="2423" spans="1:26" x14ac:dyDescent="0.25">
      <c r="A2423" s="66" t="s">
        <v>1589</v>
      </c>
      <c r="B2423" s="66" t="s">
        <v>1588</v>
      </c>
      <c r="C2423" s="67"/>
      <c r="D2423" s="68"/>
      <c r="E2423" s="69"/>
      <c r="F2423" s="70"/>
      <c r="G2423" s="67"/>
      <c r="H2423" s="71"/>
      <c r="I2423" s="72"/>
      <c r="J2423" s="72"/>
      <c r="K2423" s="36"/>
      <c r="L2423" s="79">
        <v>2423</v>
      </c>
      <c r="M2423" s="79"/>
      <c r="N2423" s="74"/>
      <c r="O2423" s="81" t="s">
        <v>2181</v>
      </c>
      <c r="P2423" s="83">
        <v>42919.173981481479</v>
      </c>
      <c r="Q2423" s="81" t="s">
        <v>3118</v>
      </c>
      <c r="R2423" s="81"/>
      <c r="S2423" s="81"/>
      <c r="T2423" s="81" t="s">
        <v>3475</v>
      </c>
      <c r="U2423" s="83">
        <v>42919.173981481479</v>
      </c>
      <c r="V2423" s="85" t="s">
        <v>5649</v>
      </c>
      <c r="W2423" s="81"/>
      <c r="X2423" s="81"/>
      <c r="Y2423" s="84" t="s">
        <v>7649</v>
      </c>
      <c r="Z2423" s="81"/>
    </row>
    <row r="2424" spans="1:26" x14ac:dyDescent="0.25">
      <c r="A2424" s="66" t="s">
        <v>1589</v>
      </c>
      <c r="B2424" s="66" t="s">
        <v>1589</v>
      </c>
      <c r="C2424" s="67"/>
      <c r="D2424" s="68"/>
      <c r="E2424" s="69"/>
      <c r="F2424" s="70"/>
      <c r="G2424" s="67"/>
      <c r="H2424" s="71"/>
      <c r="I2424" s="72"/>
      <c r="J2424" s="72"/>
      <c r="K2424" s="36"/>
      <c r="L2424" s="79">
        <v>2424</v>
      </c>
      <c r="M2424" s="79"/>
      <c r="N2424" s="74"/>
      <c r="O2424" s="81" t="s">
        <v>179</v>
      </c>
      <c r="P2424" s="83">
        <v>42919.166666666664</v>
      </c>
      <c r="Q2424" s="81" t="s">
        <v>3119</v>
      </c>
      <c r="R2424" s="85" t="s">
        <v>3271</v>
      </c>
      <c r="S2424" s="81" t="s">
        <v>3413</v>
      </c>
      <c r="T2424" s="81" t="s">
        <v>3624</v>
      </c>
      <c r="U2424" s="83">
        <v>42919.166666666664</v>
      </c>
      <c r="V2424" s="85" t="s">
        <v>5650</v>
      </c>
      <c r="W2424" s="81"/>
      <c r="X2424" s="81"/>
      <c r="Y2424" s="84" t="s">
        <v>7650</v>
      </c>
      <c r="Z2424" s="81"/>
    </row>
    <row r="2425" spans="1:26" x14ac:dyDescent="0.25">
      <c r="A2425" s="66" t="s">
        <v>1590</v>
      </c>
      <c r="B2425" s="66" t="s">
        <v>1668</v>
      </c>
      <c r="C2425" s="67"/>
      <c r="D2425" s="68"/>
      <c r="E2425" s="69"/>
      <c r="F2425" s="70"/>
      <c r="G2425" s="67"/>
      <c r="H2425" s="71"/>
      <c r="I2425" s="72"/>
      <c r="J2425" s="72"/>
      <c r="K2425" s="36"/>
      <c r="L2425" s="79">
        <v>2425</v>
      </c>
      <c r="M2425" s="79"/>
      <c r="N2425" s="74"/>
      <c r="O2425" s="81" t="s">
        <v>2181</v>
      </c>
      <c r="P2425" s="83">
        <v>42919.140763888892</v>
      </c>
      <c r="Q2425" s="81" t="s">
        <v>3120</v>
      </c>
      <c r="R2425" s="85" t="s">
        <v>3214</v>
      </c>
      <c r="S2425" s="81" t="s">
        <v>3425</v>
      </c>
      <c r="T2425" s="81" t="s">
        <v>3475</v>
      </c>
      <c r="U2425" s="83">
        <v>42919.140763888892</v>
      </c>
      <c r="V2425" s="85" t="s">
        <v>5651</v>
      </c>
      <c r="W2425" s="81"/>
      <c r="X2425" s="81"/>
      <c r="Y2425" s="84" t="s">
        <v>7651</v>
      </c>
      <c r="Z2425" s="81"/>
    </row>
    <row r="2426" spans="1:26" x14ac:dyDescent="0.25">
      <c r="A2426" s="66" t="s">
        <v>1590</v>
      </c>
      <c r="B2426" s="66" t="s">
        <v>1590</v>
      </c>
      <c r="C2426" s="67"/>
      <c r="D2426" s="68"/>
      <c r="E2426" s="69"/>
      <c r="F2426" s="70"/>
      <c r="G2426" s="67"/>
      <c r="H2426" s="71"/>
      <c r="I2426" s="72"/>
      <c r="J2426" s="72"/>
      <c r="K2426" s="36"/>
      <c r="L2426" s="79">
        <v>2426</v>
      </c>
      <c r="M2426" s="79"/>
      <c r="N2426" s="74"/>
      <c r="O2426" s="81" t="s">
        <v>179</v>
      </c>
      <c r="P2426" s="83">
        <v>42919.155740740738</v>
      </c>
      <c r="Q2426" s="81" t="s">
        <v>3121</v>
      </c>
      <c r="R2426" s="85" t="s">
        <v>3283</v>
      </c>
      <c r="S2426" s="81" t="s">
        <v>3425</v>
      </c>
      <c r="T2426" s="81" t="s">
        <v>3475</v>
      </c>
      <c r="U2426" s="83">
        <v>42919.155740740738</v>
      </c>
      <c r="V2426" s="85" t="s">
        <v>5652</v>
      </c>
      <c r="W2426" s="81"/>
      <c r="X2426" s="81"/>
      <c r="Y2426" s="84" t="s">
        <v>7652</v>
      </c>
      <c r="Z2426" s="81"/>
    </row>
    <row r="2427" spans="1:26" x14ac:dyDescent="0.25">
      <c r="A2427" s="66" t="s">
        <v>1590</v>
      </c>
      <c r="B2427" s="66" t="s">
        <v>1590</v>
      </c>
      <c r="C2427" s="67"/>
      <c r="D2427" s="68"/>
      <c r="E2427" s="69"/>
      <c r="F2427" s="70"/>
      <c r="G2427" s="67"/>
      <c r="H2427" s="71"/>
      <c r="I2427" s="72"/>
      <c r="J2427" s="72"/>
      <c r="K2427" s="36"/>
      <c r="L2427" s="79">
        <v>2427</v>
      </c>
      <c r="M2427" s="79"/>
      <c r="N2427" s="74"/>
      <c r="O2427" s="81" t="s">
        <v>179</v>
      </c>
      <c r="P2427" s="83">
        <v>42919.164918981478</v>
      </c>
      <c r="Q2427" s="81" t="s">
        <v>3122</v>
      </c>
      <c r="R2427" s="85" t="s">
        <v>3342</v>
      </c>
      <c r="S2427" s="81" t="s">
        <v>3425</v>
      </c>
      <c r="T2427" s="81" t="s">
        <v>3709</v>
      </c>
      <c r="U2427" s="83">
        <v>42919.164918981478</v>
      </c>
      <c r="V2427" s="85" t="s">
        <v>5653</v>
      </c>
      <c r="W2427" s="81"/>
      <c r="X2427" s="81"/>
      <c r="Y2427" s="84" t="s">
        <v>7653</v>
      </c>
      <c r="Z2427" s="81"/>
    </row>
    <row r="2428" spans="1:26" x14ac:dyDescent="0.25">
      <c r="A2428" s="66" t="s">
        <v>1591</v>
      </c>
      <c r="B2428" s="66" t="s">
        <v>1590</v>
      </c>
      <c r="C2428" s="67"/>
      <c r="D2428" s="68"/>
      <c r="E2428" s="69"/>
      <c r="F2428" s="70"/>
      <c r="G2428" s="67"/>
      <c r="H2428" s="71"/>
      <c r="I2428" s="72"/>
      <c r="J2428" s="72"/>
      <c r="K2428" s="36"/>
      <c r="L2428" s="79">
        <v>2428</v>
      </c>
      <c r="M2428" s="79"/>
      <c r="N2428" s="74"/>
      <c r="O2428" s="81" t="s">
        <v>2181</v>
      </c>
      <c r="P2428" s="83">
        <v>42919.174004629633</v>
      </c>
      <c r="Q2428" s="81" t="s">
        <v>2341</v>
      </c>
      <c r="R2428" s="85" t="s">
        <v>3214</v>
      </c>
      <c r="S2428" s="81" t="s">
        <v>3425</v>
      </c>
      <c r="T2428" s="81" t="s">
        <v>3475</v>
      </c>
      <c r="U2428" s="83">
        <v>42919.174004629633</v>
      </c>
      <c r="V2428" s="85" t="s">
        <v>5654</v>
      </c>
      <c r="W2428" s="81"/>
      <c r="X2428" s="81"/>
      <c r="Y2428" s="84" t="s">
        <v>7654</v>
      </c>
      <c r="Z2428" s="81"/>
    </row>
    <row r="2429" spans="1:26" x14ac:dyDescent="0.25">
      <c r="A2429" s="66" t="s">
        <v>1591</v>
      </c>
      <c r="B2429" s="66" t="s">
        <v>1668</v>
      </c>
      <c r="C2429" s="67"/>
      <c r="D2429" s="68"/>
      <c r="E2429" s="69"/>
      <c r="F2429" s="70"/>
      <c r="G2429" s="67"/>
      <c r="H2429" s="71"/>
      <c r="I2429" s="72"/>
      <c r="J2429" s="72"/>
      <c r="K2429" s="36"/>
      <c r="L2429" s="79">
        <v>2429</v>
      </c>
      <c r="M2429" s="79"/>
      <c r="N2429" s="74"/>
      <c r="O2429" s="81" t="s">
        <v>2181</v>
      </c>
      <c r="P2429" s="83">
        <v>42919.174004629633</v>
      </c>
      <c r="Q2429" s="81" t="s">
        <v>2341</v>
      </c>
      <c r="R2429" s="85" t="s">
        <v>3214</v>
      </c>
      <c r="S2429" s="81" t="s">
        <v>3425</v>
      </c>
      <c r="T2429" s="81" t="s">
        <v>3475</v>
      </c>
      <c r="U2429" s="83">
        <v>42919.174004629633</v>
      </c>
      <c r="V2429" s="85" t="s">
        <v>5654</v>
      </c>
      <c r="W2429" s="81"/>
      <c r="X2429" s="81"/>
      <c r="Y2429" s="84" t="s">
        <v>7654</v>
      </c>
      <c r="Z2429" s="81"/>
    </row>
    <row r="2430" spans="1:26" x14ac:dyDescent="0.25">
      <c r="A2430" s="66" t="s">
        <v>1592</v>
      </c>
      <c r="B2430" s="66" t="s">
        <v>2168</v>
      </c>
      <c r="C2430" s="67"/>
      <c r="D2430" s="68"/>
      <c r="E2430" s="69"/>
      <c r="F2430" s="70"/>
      <c r="G2430" s="67"/>
      <c r="H2430" s="71"/>
      <c r="I2430" s="72"/>
      <c r="J2430" s="72"/>
      <c r="K2430" s="36"/>
      <c r="L2430" s="79">
        <v>2430</v>
      </c>
      <c r="M2430" s="79"/>
      <c r="N2430" s="74"/>
      <c r="O2430" s="81" t="s">
        <v>2181</v>
      </c>
      <c r="P2430" s="83">
        <v>42919.155138888891</v>
      </c>
      <c r="Q2430" s="81" t="s">
        <v>3123</v>
      </c>
      <c r="R2430" s="81"/>
      <c r="S2430" s="81"/>
      <c r="T2430" s="81" t="s">
        <v>3773</v>
      </c>
      <c r="U2430" s="83">
        <v>42919.155138888891</v>
      </c>
      <c r="V2430" s="85" t="s">
        <v>5655</v>
      </c>
      <c r="W2430" s="81"/>
      <c r="X2430" s="81"/>
      <c r="Y2430" s="84" t="s">
        <v>7655</v>
      </c>
      <c r="Z2430" s="81"/>
    </row>
    <row r="2431" spans="1:26" x14ac:dyDescent="0.25">
      <c r="A2431" s="66" t="s">
        <v>1592</v>
      </c>
      <c r="B2431" s="66" t="s">
        <v>1741</v>
      </c>
      <c r="C2431" s="67"/>
      <c r="D2431" s="68"/>
      <c r="E2431" s="69"/>
      <c r="F2431" s="70"/>
      <c r="G2431" s="67"/>
      <c r="H2431" s="71"/>
      <c r="I2431" s="72"/>
      <c r="J2431" s="72"/>
      <c r="K2431" s="36"/>
      <c r="L2431" s="79">
        <v>2431</v>
      </c>
      <c r="M2431" s="79"/>
      <c r="N2431" s="74"/>
      <c r="O2431" s="81" t="s">
        <v>2181</v>
      </c>
      <c r="P2431" s="83">
        <v>42919.169976851852</v>
      </c>
      <c r="Q2431" s="81" t="s">
        <v>2271</v>
      </c>
      <c r="R2431" s="81"/>
      <c r="S2431" s="81"/>
      <c r="T2431" s="81" t="s">
        <v>3475</v>
      </c>
      <c r="U2431" s="83">
        <v>42919.169976851852</v>
      </c>
      <c r="V2431" s="85" t="s">
        <v>5656</v>
      </c>
      <c r="W2431" s="81"/>
      <c r="X2431" s="81"/>
      <c r="Y2431" s="84" t="s">
        <v>7656</v>
      </c>
      <c r="Z2431" s="81"/>
    </row>
    <row r="2432" spans="1:26" x14ac:dyDescent="0.25">
      <c r="A2432" s="66" t="s">
        <v>1593</v>
      </c>
      <c r="B2432" s="66" t="s">
        <v>1691</v>
      </c>
      <c r="C2432" s="67"/>
      <c r="D2432" s="68"/>
      <c r="E2432" s="69"/>
      <c r="F2432" s="70"/>
      <c r="G2432" s="67"/>
      <c r="H2432" s="71"/>
      <c r="I2432" s="72"/>
      <c r="J2432" s="72"/>
      <c r="K2432" s="36"/>
      <c r="L2432" s="79">
        <v>2432</v>
      </c>
      <c r="M2432" s="79"/>
      <c r="N2432" s="74"/>
      <c r="O2432" s="81" t="s">
        <v>2181</v>
      </c>
      <c r="P2432" s="83">
        <v>42919.172002314815</v>
      </c>
      <c r="Q2432" s="81" t="s">
        <v>3124</v>
      </c>
      <c r="R2432" s="85" t="s">
        <v>3396</v>
      </c>
      <c r="S2432" s="81" t="s">
        <v>3412</v>
      </c>
      <c r="T2432" s="81" t="s">
        <v>3475</v>
      </c>
      <c r="U2432" s="83">
        <v>42919.172002314815</v>
      </c>
      <c r="V2432" s="85" t="s">
        <v>5657</v>
      </c>
      <c r="W2432" s="81"/>
      <c r="X2432" s="81"/>
      <c r="Y2432" s="84" t="s">
        <v>7657</v>
      </c>
      <c r="Z2432" s="81"/>
    </row>
    <row r="2433" spans="1:26" x14ac:dyDescent="0.25">
      <c r="A2433" s="66" t="s">
        <v>1594</v>
      </c>
      <c r="B2433" s="66" t="s">
        <v>1691</v>
      </c>
      <c r="C2433" s="67"/>
      <c r="D2433" s="68"/>
      <c r="E2433" s="69"/>
      <c r="F2433" s="70"/>
      <c r="G2433" s="67"/>
      <c r="H2433" s="71"/>
      <c r="I2433" s="72"/>
      <c r="J2433" s="72"/>
      <c r="K2433" s="36"/>
      <c r="L2433" s="79">
        <v>2433</v>
      </c>
      <c r="M2433" s="79"/>
      <c r="N2433" s="74"/>
      <c r="O2433" s="81" t="s">
        <v>2181</v>
      </c>
      <c r="P2433" s="83">
        <v>42919.172326388885</v>
      </c>
      <c r="Q2433" s="81" t="s">
        <v>3058</v>
      </c>
      <c r="R2433" s="81"/>
      <c r="S2433" s="81"/>
      <c r="T2433" s="81" t="s">
        <v>3475</v>
      </c>
      <c r="U2433" s="83">
        <v>42919.172326388885</v>
      </c>
      <c r="V2433" s="85" t="s">
        <v>5658</v>
      </c>
      <c r="W2433" s="81"/>
      <c r="X2433" s="81"/>
      <c r="Y2433" s="84" t="s">
        <v>7658</v>
      </c>
      <c r="Z2433" s="81"/>
    </row>
    <row r="2434" spans="1:26" x14ac:dyDescent="0.25">
      <c r="A2434" s="66" t="s">
        <v>1592</v>
      </c>
      <c r="B2434" s="66" t="s">
        <v>1691</v>
      </c>
      <c r="C2434" s="67"/>
      <c r="D2434" s="68"/>
      <c r="E2434" s="69"/>
      <c r="F2434" s="70"/>
      <c r="G2434" s="67"/>
      <c r="H2434" s="71"/>
      <c r="I2434" s="72"/>
      <c r="J2434" s="72"/>
      <c r="K2434" s="36"/>
      <c r="L2434" s="79">
        <v>2434</v>
      </c>
      <c r="M2434" s="79"/>
      <c r="N2434" s="74"/>
      <c r="O2434" s="81" t="s">
        <v>2181</v>
      </c>
      <c r="P2434" s="83">
        <v>42919.17392361111</v>
      </c>
      <c r="Q2434" s="81" t="s">
        <v>3058</v>
      </c>
      <c r="R2434" s="81"/>
      <c r="S2434" s="81"/>
      <c r="T2434" s="81" t="s">
        <v>3475</v>
      </c>
      <c r="U2434" s="83">
        <v>42919.17392361111</v>
      </c>
      <c r="V2434" s="85" t="s">
        <v>5659</v>
      </c>
      <c r="W2434" s="81"/>
      <c r="X2434" s="81"/>
      <c r="Y2434" s="84" t="s">
        <v>7659</v>
      </c>
      <c r="Z2434" s="81"/>
    </row>
    <row r="2435" spans="1:26" x14ac:dyDescent="0.25">
      <c r="A2435" s="66" t="s">
        <v>1593</v>
      </c>
      <c r="B2435" s="66" t="s">
        <v>1664</v>
      </c>
      <c r="C2435" s="67"/>
      <c r="D2435" s="68"/>
      <c r="E2435" s="69"/>
      <c r="F2435" s="70"/>
      <c r="G2435" s="67"/>
      <c r="H2435" s="71"/>
      <c r="I2435" s="72"/>
      <c r="J2435" s="72"/>
      <c r="K2435" s="36"/>
      <c r="L2435" s="79">
        <v>2435</v>
      </c>
      <c r="M2435" s="79"/>
      <c r="N2435" s="74"/>
      <c r="O2435" s="81" t="s">
        <v>2181</v>
      </c>
      <c r="P2435" s="83">
        <v>42919.172002314815</v>
      </c>
      <c r="Q2435" s="81" t="s">
        <v>3124</v>
      </c>
      <c r="R2435" s="85" t="s">
        <v>3396</v>
      </c>
      <c r="S2435" s="81" t="s">
        <v>3412</v>
      </c>
      <c r="T2435" s="81" t="s">
        <v>3475</v>
      </c>
      <c r="U2435" s="83">
        <v>42919.172002314815</v>
      </c>
      <c r="V2435" s="85" t="s">
        <v>5657</v>
      </c>
      <c r="W2435" s="81"/>
      <c r="X2435" s="81"/>
      <c r="Y2435" s="84" t="s">
        <v>7657</v>
      </c>
      <c r="Z2435" s="81"/>
    </row>
    <row r="2436" spans="1:26" x14ac:dyDescent="0.25">
      <c r="A2436" s="66" t="s">
        <v>1593</v>
      </c>
      <c r="B2436" s="66" t="s">
        <v>1698</v>
      </c>
      <c r="C2436" s="67"/>
      <c r="D2436" s="68"/>
      <c r="E2436" s="69"/>
      <c r="F2436" s="70"/>
      <c r="G2436" s="67"/>
      <c r="H2436" s="71"/>
      <c r="I2436" s="72"/>
      <c r="J2436" s="72"/>
      <c r="K2436" s="36"/>
      <c r="L2436" s="79">
        <v>2436</v>
      </c>
      <c r="M2436" s="79"/>
      <c r="N2436" s="74"/>
      <c r="O2436" s="81" t="s">
        <v>2181</v>
      </c>
      <c r="P2436" s="83">
        <v>42919.172002314815</v>
      </c>
      <c r="Q2436" s="81" t="s">
        <v>3124</v>
      </c>
      <c r="R2436" s="85" t="s">
        <v>3396</v>
      </c>
      <c r="S2436" s="81" t="s">
        <v>3412</v>
      </c>
      <c r="T2436" s="81" t="s">
        <v>3475</v>
      </c>
      <c r="U2436" s="83">
        <v>42919.172002314815</v>
      </c>
      <c r="V2436" s="85" t="s">
        <v>5657</v>
      </c>
      <c r="W2436" s="81"/>
      <c r="X2436" s="81"/>
      <c r="Y2436" s="84" t="s">
        <v>7657</v>
      </c>
      <c r="Z2436" s="81"/>
    </row>
    <row r="2437" spans="1:26" x14ac:dyDescent="0.25">
      <c r="A2437" s="66" t="s">
        <v>1594</v>
      </c>
      <c r="B2437" s="66" t="s">
        <v>1593</v>
      </c>
      <c r="C2437" s="67"/>
      <c r="D2437" s="68"/>
      <c r="E2437" s="69"/>
      <c r="F2437" s="70"/>
      <c r="G2437" s="67"/>
      <c r="H2437" s="71"/>
      <c r="I2437" s="72"/>
      <c r="J2437" s="72"/>
      <c r="K2437" s="36"/>
      <c r="L2437" s="79">
        <v>2437</v>
      </c>
      <c r="M2437" s="79"/>
      <c r="N2437" s="74"/>
      <c r="O2437" s="81" t="s">
        <v>2181</v>
      </c>
      <c r="P2437" s="83">
        <v>42919.172326388885</v>
      </c>
      <c r="Q2437" s="81" t="s">
        <v>3058</v>
      </c>
      <c r="R2437" s="81"/>
      <c r="S2437" s="81"/>
      <c r="T2437" s="81" t="s">
        <v>3475</v>
      </c>
      <c r="U2437" s="83">
        <v>42919.172326388885</v>
      </c>
      <c r="V2437" s="85" t="s">
        <v>5658</v>
      </c>
      <c r="W2437" s="81"/>
      <c r="X2437" s="81"/>
      <c r="Y2437" s="84" t="s">
        <v>7658</v>
      </c>
      <c r="Z2437" s="81"/>
    </row>
    <row r="2438" spans="1:26" x14ac:dyDescent="0.25">
      <c r="A2438" s="66" t="s">
        <v>1592</v>
      </c>
      <c r="B2438" s="66" t="s">
        <v>1593</v>
      </c>
      <c r="C2438" s="67"/>
      <c r="D2438" s="68"/>
      <c r="E2438" s="69"/>
      <c r="F2438" s="70"/>
      <c r="G2438" s="67"/>
      <c r="H2438" s="71"/>
      <c r="I2438" s="72"/>
      <c r="J2438" s="72"/>
      <c r="K2438" s="36"/>
      <c r="L2438" s="79">
        <v>2438</v>
      </c>
      <c r="M2438" s="79"/>
      <c r="N2438" s="74"/>
      <c r="O2438" s="81" t="s">
        <v>2181</v>
      </c>
      <c r="P2438" s="83">
        <v>42919.17392361111</v>
      </c>
      <c r="Q2438" s="81" t="s">
        <v>3058</v>
      </c>
      <c r="R2438" s="81"/>
      <c r="S2438" s="81"/>
      <c r="T2438" s="81" t="s">
        <v>3475</v>
      </c>
      <c r="U2438" s="83">
        <v>42919.17392361111</v>
      </c>
      <c r="V2438" s="85" t="s">
        <v>5659</v>
      </c>
      <c r="W2438" s="81"/>
      <c r="X2438" s="81"/>
      <c r="Y2438" s="84" t="s">
        <v>7659</v>
      </c>
      <c r="Z2438" s="81"/>
    </row>
    <row r="2439" spans="1:26" x14ac:dyDescent="0.25">
      <c r="A2439" s="66" t="s">
        <v>1592</v>
      </c>
      <c r="B2439" s="66" t="s">
        <v>1739</v>
      </c>
      <c r="C2439" s="67"/>
      <c r="D2439" s="68"/>
      <c r="E2439" s="69"/>
      <c r="F2439" s="70"/>
      <c r="G2439" s="67"/>
      <c r="H2439" s="71"/>
      <c r="I2439" s="72"/>
      <c r="J2439" s="72"/>
      <c r="K2439" s="36"/>
      <c r="L2439" s="79">
        <v>2439</v>
      </c>
      <c r="M2439" s="79"/>
      <c r="N2439" s="74"/>
      <c r="O2439" s="81" t="s">
        <v>2181</v>
      </c>
      <c r="P2439" s="83">
        <v>42919.169976851852</v>
      </c>
      <c r="Q2439" s="81" t="s">
        <v>2271</v>
      </c>
      <c r="R2439" s="81"/>
      <c r="S2439" s="81"/>
      <c r="T2439" s="81" t="s">
        <v>3475</v>
      </c>
      <c r="U2439" s="83">
        <v>42919.169976851852</v>
      </c>
      <c r="V2439" s="85" t="s">
        <v>5656</v>
      </c>
      <c r="W2439" s="81"/>
      <c r="X2439" s="81"/>
      <c r="Y2439" s="84" t="s">
        <v>7656</v>
      </c>
      <c r="Z2439" s="81"/>
    </row>
    <row r="2440" spans="1:26" x14ac:dyDescent="0.25">
      <c r="A2440" s="66" t="s">
        <v>1592</v>
      </c>
      <c r="B2440" s="66" t="s">
        <v>1740</v>
      </c>
      <c r="C2440" s="67"/>
      <c r="D2440" s="68"/>
      <c r="E2440" s="69"/>
      <c r="F2440" s="70"/>
      <c r="G2440" s="67"/>
      <c r="H2440" s="71"/>
      <c r="I2440" s="72"/>
      <c r="J2440" s="72"/>
      <c r="K2440" s="36"/>
      <c r="L2440" s="79">
        <v>2440</v>
      </c>
      <c r="M2440" s="79"/>
      <c r="N2440" s="74"/>
      <c r="O2440" s="81" t="s">
        <v>2181</v>
      </c>
      <c r="P2440" s="83">
        <v>42919.169976851852</v>
      </c>
      <c r="Q2440" s="81" t="s">
        <v>2271</v>
      </c>
      <c r="R2440" s="81"/>
      <c r="S2440" s="81"/>
      <c r="T2440" s="81" t="s">
        <v>3475</v>
      </c>
      <c r="U2440" s="83">
        <v>42919.169976851852</v>
      </c>
      <c r="V2440" s="85" t="s">
        <v>5656</v>
      </c>
      <c r="W2440" s="81"/>
      <c r="X2440" s="81"/>
      <c r="Y2440" s="84" t="s">
        <v>7656</v>
      </c>
      <c r="Z2440" s="81"/>
    </row>
    <row r="2441" spans="1:26" x14ac:dyDescent="0.25">
      <c r="A2441" s="66" t="s">
        <v>1592</v>
      </c>
      <c r="B2441" s="66" t="s">
        <v>1664</v>
      </c>
      <c r="C2441" s="67"/>
      <c r="D2441" s="68"/>
      <c r="E2441" s="69"/>
      <c r="F2441" s="70"/>
      <c r="G2441" s="67"/>
      <c r="H2441" s="71"/>
      <c r="I2441" s="72"/>
      <c r="J2441" s="72"/>
      <c r="K2441" s="36"/>
      <c r="L2441" s="79">
        <v>2441</v>
      </c>
      <c r="M2441" s="79"/>
      <c r="N2441" s="74"/>
      <c r="O2441" s="81" t="s">
        <v>2181</v>
      </c>
      <c r="P2441" s="83">
        <v>42919.17392361111</v>
      </c>
      <c r="Q2441" s="81" t="s">
        <v>3058</v>
      </c>
      <c r="R2441" s="81"/>
      <c r="S2441" s="81"/>
      <c r="T2441" s="81" t="s">
        <v>3475</v>
      </c>
      <c r="U2441" s="83">
        <v>42919.17392361111</v>
      </c>
      <c r="V2441" s="85" t="s">
        <v>5659</v>
      </c>
      <c r="W2441" s="81"/>
      <c r="X2441" s="81"/>
      <c r="Y2441" s="84" t="s">
        <v>7659</v>
      </c>
      <c r="Z2441" s="81"/>
    </row>
    <row r="2442" spans="1:26" x14ac:dyDescent="0.25">
      <c r="A2442" s="66" t="s">
        <v>1592</v>
      </c>
      <c r="B2442" s="66" t="s">
        <v>1698</v>
      </c>
      <c r="C2442" s="67"/>
      <c r="D2442" s="68"/>
      <c r="E2442" s="69"/>
      <c r="F2442" s="70"/>
      <c r="G2442" s="67"/>
      <c r="H2442" s="71"/>
      <c r="I2442" s="72"/>
      <c r="J2442" s="72"/>
      <c r="K2442" s="36"/>
      <c r="L2442" s="79">
        <v>2442</v>
      </c>
      <c r="M2442" s="79"/>
      <c r="N2442" s="74"/>
      <c r="O2442" s="81" t="s">
        <v>2181</v>
      </c>
      <c r="P2442" s="83">
        <v>42919.17392361111</v>
      </c>
      <c r="Q2442" s="81" t="s">
        <v>3058</v>
      </c>
      <c r="R2442" s="81"/>
      <c r="S2442" s="81"/>
      <c r="T2442" s="81" t="s">
        <v>3475</v>
      </c>
      <c r="U2442" s="83">
        <v>42919.17392361111</v>
      </c>
      <c r="V2442" s="85" t="s">
        <v>5659</v>
      </c>
      <c r="W2442" s="81"/>
      <c r="X2442" s="81"/>
      <c r="Y2442" s="84" t="s">
        <v>7659</v>
      </c>
      <c r="Z2442" s="81"/>
    </row>
    <row r="2443" spans="1:26" x14ac:dyDescent="0.25">
      <c r="A2443" s="66" t="s">
        <v>1592</v>
      </c>
      <c r="B2443" s="66" t="s">
        <v>1594</v>
      </c>
      <c r="C2443" s="67"/>
      <c r="D2443" s="68"/>
      <c r="E2443" s="69"/>
      <c r="F2443" s="70"/>
      <c r="G2443" s="67"/>
      <c r="H2443" s="71"/>
      <c r="I2443" s="72"/>
      <c r="J2443" s="72"/>
      <c r="K2443" s="36"/>
      <c r="L2443" s="79">
        <v>2443</v>
      </c>
      <c r="M2443" s="79"/>
      <c r="N2443" s="74"/>
      <c r="O2443" s="81" t="s">
        <v>2181</v>
      </c>
      <c r="P2443" s="83">
        <v>42919.174016203702</v>
      </c>
      <c r="Q2443" s="81" t="s">
        <v>2395</v>
      </c>
      <c r="R2443" s="81"/>
      <c r="S2443" s="81"/>
      <c r="T2443" s="81" t="s">
        <v>3479</v>
      </c>
      <c r="U2443" s="83">
        <v>42919.174016203702</v>
      </c>
      <c r="V2443" s="85" t="s">
        <v>5660</v>
      </c>
      <c r="W2443" s="81"/>
      <c r="X2443" s="81"/>
      <c r="Y2443" s="84" t="s">
        <v>7660</v>
      </c>
      <c r="Z2443" s="81"/>
    </row>
    <row r="2444" spans="1:26" x14ac:dyDescent="0.25">
      <c r="A2444" s="66" t="s">
        <v>1595</v>
      </c>
      <c r="B2444" s="66" t="s">
        <v>1918</v>
      </c>
      <c r="C2444" s="67"/>
      <c r="D2444" s="68"/>
      <c r="E2444" s="69"/>
      <c r="F2444" s="70"/>
      <c r="G2444" s="67"/>
      <c r="H2444" s="71"/>
      <c r="I2444" s="72"/>
      <c r="J2444" s="72"/>
      <c r="K2444" s="36"/>
      <c r="L2444" s="79">
        <v>2444</v>
      </c>
      <c r="M2444" s="79"/>
      <c r="N2444" s="74"/>
      <c r="O2444" s="81" t="s">
        <v>2181</v>
      </c>
      <c r="P2444" s="83">
        <v>42919.171597222223</v>
      </c>
      <c r="Q2444" s="81" t="s">
        <v>3024</v>
      </c>
      <c r="R2444" s="81"/>
      <c r="S2444" s="81"/>
      <c r="T2444" s="81" t="s">
        <v>3475</v>
      </c>
      <c r="U2444" s="83">
        <v>42919.171597222223</v>
      </c>
      <c r="V2444" s="85" t="s">
        <v>5661</v>
      </c>
      <c r="W2444" s="81"/>
      <c r="X2444" s="81"/>
      <c r="Y2444" s="84" t="s">
        <v>7661</v>
      </c>
      <c r="Z2444" s="81"/>
    </row>
    <row r="2445" spans="1:26" x14ac:dyDescent="0.25">
      <c r="A2445" s="66" t="s">
        <v>860</v>
      </c>
      <c r="B2445" s="66" t="s">
        <v>1824</v>
      </c>
      <c r="C2445" s="67"/>
      <c r="D2445" s="68"/>
      <c r="E2445" s="69"/>
      <c r="F2445" s="70"/>
      <c r="G2445" s="67"/>
      <c r="H2445" s="71"/>
      <c r="I2445" s="72"/>
      <c r="J2445" s="72"/>
      <c r="K2445" s="36"/>
      <c r="L2445" s="79">
        <v>2445</v>
      </c>
      <c r="M2445" s="79"/>
      <c r="N2445" s="74"/>
      <c r="O2445" s="81" t="s">
        <v>2181</v>
      </c>
      <c r="P2445" s="83">
        <v>42919.144444444442</v>
      </c>
      <c r="Q2445" s="81" t="s">
        <v>2466</v>
      </c>
      <c r="R2445" s="81"/>
      <c r="S2445" s="81"/>
      <c r="T2445" s="81" t="s">
        <v>3475</v>
      </c>
      <c r="U2445" s="83">
        <v>42919.144444444442</v>
      </c>
      <c r="V2445" s="85" t="s">
        <v>5662</v>
      </c>
      <c r="W2445" s="81"/>
      <c r="X2445" s="81"/>
      <c r="Y2445" s="84" t="s">
        <v>7662</v>
      </c>
      <c r="Z2445" s="81"/>
    </row>
    <row r="2446" spans="1:26" x14ac:dyDescent="0.25">
      <c r="A2446" s="66" t="s">
        <v>1595</v>
      </c>
      <c r="B2446" s="66" t="s">
        <v>1824</v>
      </c>
      <c r="C2446" s="67"/>
      <c r="D2446" s="68"/>
      <c r="E2446" s="69"/>
      <c r="F2446" s="70"/>
      <c r="G2446" s="67"/>
      <c r="H2446" s="71"/>
      <c r="I2446" s="72"/>
      <c r="J2446" s="72"/>
      <c r="K2446" s="36"/>
      <c r="L2446" s="79">
        <v>2446</v>
      </c>
      <c r="M2446" s="79"/>
      <c r="N2446" s="74"/>
      <c r="O2446" s="81" t="s">
        <v>2181</v>
      </c>
      <c r="P2446" s="83">
        <v>42919.172199074077</v>
      </c>
      <c r="Q2446" s="81" t="s">
        <v>2624</v>
      </c>
      <c r="R2446" s="81"/>
      <c r="S2446" s="81"/>
      <c r="T2446" s="81" t="s">
        <v>3617</v>
      </c>
      <c r="U2446" s="83">
        <v>42919.172199074077</v>
      </c>
      <c r="V2446" s="85" t="s">
        <v>5663</v>
      </c>
      <c r="W2446" s="81"/>
      <c r="X2446" s="81"/>
      <c r="Y2446" s="84" t="s">
        <v>7663</v>
      </c>
      <c r="Z2446" s="81"/>
    </row>
    <row r="2447" spans="1:26" x14ac:dyDescent="0.25">
      <c r="A2447" s="66" t="s">
        <v>860</v>
      </c>
      <c r="B2447" s="66" t="s">
        <v>1739</v>
      </c>
      <c r="C2447" s="67"/>
      <c r="D2447" s="68"/>
      <c r="E2447" s="69"/>
      <c r="F2447" s="70"/>
      <c r="G2447" s="67"/>
      <c r="H2447" s="71"/>
      <c r="I2447" s="72"/>
      <c r="J2447" s="72"/>
      <c r="K2447" s="36"/>
      <c r="L2447" s="79">
        <v>2447</v>
      </c>
      <c r="M2447" s="79"/>
      <c r="N2447" s="74"/>
      <c r="O2447" s="81" t="s">
        <v>2181</v>
      </c>
      <c r="P2447" s="83">
        <v>42919.136111111111</v>
      </c>
      <c r="Q2447" s="81" t="s">
        <v>3029</v>
      </c>
      <c r="R2447" s="81"/>
      <c r="S2447" s="81"/>
      <c r="T2447" s="81" t="s">
        <v>3742</v>
      </c>
      <c r="U2447" s="83">
        <v>42919.136111111111</v>
      </c>
      <c r="V2447" s="85" t="s">
        <v>5664</v>
      </c>
      <c r="W2447" s="81"/>
      <c r="X2447" s="81"/>
      <c r="Y2447" s="84" t="s">
        <v>7664</v>
      </c>
      <c r="Z2447" s="81"/>
    </row>
    <row r="2448" spans="1:26" x14ac:dyDescent="0.25">
      <c r="A2448" s="66" t="s">
        <v>860</v>
      </c>
      <c r="B2448" s="66" t="s">
        <v>2139</v>
      </c>
      <c r="C2448" s="67"/>
      <c r="D2448" s="68"/>
      <c r="E2448" s="69"/>
      <c r="F2448" s="70"/>
      <c r="G2448" s="67"/>
      <c r="H2448" s="71"/>
      <c r="I2448" s="72"/>
      <c r="J2448" s="72"/>
      <c r="K2448" s="36"/>
      <c r="L2448" s="79">
        <v>2448</v>
      </c>
      <c r="M2448" s="79"/>
      <c r="N2448" s="74"/>
      <c r="O2448" s="81" t="s">
        <v>2181</v>
      </c>
      <c r="P2448" s="83">
        <v>42919.136111111111</v>
      </c>
      <c r="Q2448" s="81" t="s">
        <v>3029</v>
      </c>
      <c r="R2448" s="81"/>
      <c r="S2448" s="81"/>
      <c r="T2448" s="81" t="s">
        <v>3742</v>
      </c>
      <c r="U2448" s="83">
        <v>42919.136111111111</v>
      </c>
      <c r="V2448" s="85" t="s">
        <v>5664</v>
      </c>
      <c r="W2448" s="81"/>
      <c r="X2448" s="81"/>
      <c r="Y2448" s="84" t="s">
        <v>7664</v>
      </c>
      <c r="Z2448" s="81"/>
    </row>
    <row r="2449" spans="1:26" x14ac:dyDescent="0.25">
      <c r="A2449" s="66" t="s">
        <v>860</v>
      </c>
      <c r="B2449" s="66" t="s">
        <v>2140</v>
      </c>
      <c r="C2449" s="67"/>
      <c r="D2449" s="68"/>
      <c r="E2449" s="69"/>
      <c r="F2449" s="70"/>
      <c r="G2449" s="67"/>
      <c r="H2449" s="71"/>
      <c r="I2449" s="72"/>
      <c r="J2449" s="72"/>
      <c r="K2449" s="36"/>
      <c r="L2449" s="79">
        <v>2449</v>
      </c>
      <c r="M2449" s="79"/>
      <c r="N2449" s="74"/>
      <c r="O2449" s="81" t="s">
        <v>2181</v>
      </c>
      <c r="P2449" s="83">
        <v>42919.136111111111</v>
      </c>
      <c r="Q2449" s="81" t="s">
        <v>3029</v>
      </c>
      <c r="R2449" s="81"/>
      <c r="S2449" s="81"/>
      <c r="T2449" s="81" t="s">
        <v>3742</v>
      </c>
      <c r="U2449" s="83">
        <v>42919.136111111111</v>
      </c>
      <c r="V2449" s="85" t="s">
        <v>5664</v>
      </c>
      <c r="W2449" s="81"/>
      <c r="X2449" s="81"/>
      <c r="Y2449" s="84" t="s">
        <v>7664</v>
      </c>
      <c r="Z2449" s="81"/>
    </row>
    <row r="2450" spans="1:26" x14ac:dyDescent="0.25">
      <c r="A2450" s="66" t="s">
        <v>860</v>
      </c>
      <c r="B2450" s="66" t="s">
        <v>1740</v>
      </c>
      <c r="C2450" s="67"/>
      <c r="D2450" s="68"/>
      <c r="E2450" s="69"/>
      <c r="F2450" s="70"/>
      <c r="G2450" s="67"/>
      <c r="H2450" s="71"/>
      <c r="I2450" s="72"/>
      <c r="J2450" s="72"/>
      <c r="K2450" s="36"/>
      <c r="L2450" s="79">
        <v>2450</v>
      </c>
      <c r="M2450" s="79"/>
      <c r="N2450" s="74"/>
      <c r="O2450" s="81" t="s">
        <v>2181</v>
      </c>
      <c r="P2450" s="83">
        <v>42919.139872685184</v>
      </c>
      <c r="Q2450" s="81" t="s">
        <v>3020</v>
      </c>
      <c r="R2450" s="81"/>
      <c r="S2450" s="81"/>
      <c r="T2450" s="81" t="s">
        <v>3475</v>
      </c>
      <c r="U2450" s="83">
        <v>42919.139872685184</v>
      </c>
      <c r="V2450" s="85" t="s">
        <v>5431</v>
      </c>
      <c r="W2450" s="81"/>
      <c r="X2450" s="81"/>
      <c r="Y2450" s="84" t="s">
        <v>7431</v>
      </c>
      <c r="Z2450" s="81"/>
    </row>
    <row r="2451" spans="1:26" x14ac:dyDescent="0.25">
      <c r="A2451" s="66" t="s">
        <v>860</v>
      </c>
      <c r="B2451" s="66" t="s">
        <v>1739</v>
      </c>
      <c r="C2451" s="67"/>
      <c r="D2451" s="68"/>
      <c r="E2451" s="69"/>
      <c r="F2451" s="70"/>
      <c r="G2451" s="67"/>
      <c r="H2451" s="71"/>
      <c r="I2451" s="72"/>
      <c r="J2451" s="72"/>
      <c r="K2451" s="36"/>
      <c r="L2451" s="79">
        <v>2451</v>
      </c>
      <c r="M2451" s="79"/>
      <c r="N2451" s="74"/>
      <c r="O2451" s="81" t="s">
        <v>2181</v>
      </c>
      <c r="P2451" s="83">
        <v>42919.139872685184</v>
      </c>
      <c r="Q2451" s="81" t="s">
        <v>3020</v>
      </c>
      <c r="R2451" s="81"/>
      <c r="S2451" s="81"/>
      <c r="T2451" s="81" t="s">
        <v>3475</v>
      </c>
      <c r="U2451" s="83">
        <v>42919.139872685184</v>
      </c>
      <c r="V2451" s="85" t="s">
        <v>5431</v>
      </c>
      <c r="W2451" s="81"/>
      <c r="X2451" s="81"/>
      <c r="Y2451" s="84" t="s">
        <v>7431</v>
      </c>
      <c r="Z2451" s="81"/>
    </row>
    <row r="2452" spans="1:26" x14ac:dyDescent="0.25">
      <c r="A2452" s="66" t="s">
        <v>860</v>
      </c>
      <c r="B2452" s="66" t="s">
        <v>2141</v>
      </c>
      <c r="C2452" s="67"/>
      <c r="D2452" s="68"/>
      <c r="E2452" s="69"/>
      <c r="F2452" s="70"/>
      <c r="G2452" s="67"/>
      <c r="H2452" s="71"/>
      <c r="I2452" s="72"/>
      <c r="J2452" s="72"/>
      <c r="K2452" s="36"/>
      <c r="L2452" s="79">
        <v>2452</v>
      </c>
      <c r="M2452" s="79"/>
      <c r="N2452" s="74"/>
      <c r="O2452" s="81" t="s">
        <v>2181</v>
      </c>
      <c r="P2452" s="83">
        <v>42919.140787037039</v>
      </c>
      <c r="Q2452" s="81" t="s">
        <v>3030</v>
      </c>
      <c r="R2452" s="81"/>
      <c r="S2452" s="81"/>
      <c r="T2452" s="81" t="s">
        <v>3475</v>
      </c>
      <c r="U2452" s="83">
        <v>42919.140787037039</v>
      </c>
      <c r="V2452" s="85" t="s">
        <v>5665</v>
      </c>
      <c r="W2452" s="81"/>
      <c r="X2452" s="81"/>
      <c r="Y2452" s="84" t="s">
        <v>7665</v>
      </c>
      <c r="Z2452" s="81"/>
    </row>
    <row r="2453" spans="1:26" x14ac:dyDescent="0.25">
      <c r="A2453" s="66" t="s">
        <v>860</v>
      </c>
      <c r="B2453" s="66" t="s">
        <v>2139</v>
      </c>
      <c r="C2453" s="67"/>
      <c r="D2453" s="68"/>
      <c r="E2453" s="69"/>
      <c r="F2453" s="70"/>
      <c r="G2453" s="67"/>
      <c r="H2453" s="71"/>
      <c r="I2453" s="72"/>
      <c r="J2453" s="72"/>
      <c r="K2453" s="36"/>
      <c r="L2453" s="79">
        <v>2453</v>
      </c>
      <c r="M2453" s="79"/>
      <c r="N2453" s="74"/>
      <c r="O2453" s="81" t="s">
        <v>2181</v>
      </c>
      <c r="P2453" s="83">
        <v>42919.142384259256</v>
      </c>
      <c r="Q2453" s="81" t="s">
        <v>3125</v>
      </c>
      <c r="R2453" s="81"/>
      <c r="S2453" s="81"/>
      <c r="T2453" s="81" t="s">
        <v>3475</v>
      </c>
      <c r="U2453" s="83">
        <v>42919.142384259256</v>
      </c>
      <c r="V2453" s="85" t="s">
        <v>5666</v>
      </c>
      <c r="W2453" s="81"/>
      <c r="X2453" s="81"/>
      <c r="Y2453" s="84" t="s">
        <v>7666</v>
      </c>
      <c r="Z2453" s="81"/>
    </row>
    <row r="2454" spans="1:26" x14ac:dyDescent="0.25">
      <c r="A2454" s="66" t="s">
        <v>860</v>
      </c>
      <c r="B2454" s="66" t="s">
        <v>1739</v>
      </c>
      <c r="C2454" s="67"/>
      <c r="D2454" s="68"/>
      <c r="E2454" s="69"/>
      <c r="F2454" s="70"/>
      <c r="G2454" s="67"/>
      <c r="H2454" s="71"/>
      <c r="I2454" s="72"/>
      <c r="J2454" s="72"/>
      <c r="K2454" s="36"/>
      <c r="L2454" s="79">
        <v>2454</v>
      </c>
      <c r="M2454" s="79"/>
      <c r="N2454" s="74"/>
      <c r="O2454" s="81" t="s">
        <v>2181</v>
      </c>
      <c r="P2454" s="83">
        <v>42919.146006944444</v>
      </c>
      <c r="Q2454" s="81" t="s">
        <v>2585</v>
      </c>
      <c r="R2454" s="81"/>
      <c r="S2454" s="81"/>
      <c r="T2454" s="81" t="s">
        <v>3603</v>
      </c>
      <c r="U2454" s="83">
        <v>42919.146006944444</v>
      </c>
      <c r="V2454" s="85" t="s">
        <v>4835</v>
      </c>
      <c r="W2454" s="81"/>
      <c r="X2454" s="81"/>
      <c r="Y2454" s="84" t="s">
        <v>6835</v>
      </c>
      <c r="Z2454" s="81"/>
    </row>
    <row r="2455" spans="1:26" x14ac:dyDescent="0.25">
      <c r="A2455" s="66" t="s">
        <v>860</v>
      </c>
      <c r="B2455" s="66" t="s">
        <v>2139</v>
      </c>
      <c r="C2455" s="67"/>
      <c r="D2455" s="68"/>
      <c r="E2455" s="69"/>
      <c r="F2455" s="70"/>
      <c r="G2455" s="67"/>
      <c r="H2455" s="71"/>
      <c r="I2455" s="72"/>
      <c r="J2455" s="72"/>
      <c r="K2455" s="36"/>
      <c r="L2455" s="79">
        <v>2455</v>
      </c>
      <c r="M2455" s="79"/>
      <c r="N2455" s="74"/>
      <c r="O2455" s="81" t="s">
        <v>2181</v>
      </c>
      <c r="P2455" s="83">
        <v>42919.146666666667</v>
      </c>
      <c r="Q2455" s="81" t="s">
        <v>3021</v>
      </c>
      <c r="R2455" s="81"/>
      <c r="S2455" s="81"/>
      <c r="T2455" s="81" t="s">
        <v>3739</v>
      </c>
      <c r="U2455" s="83">
        <v>42919.146666666667</v>
      </c>
      <c r="V2455" s="85" t="s">
        <v>5433</v>
      </c>
      <c r="W2455" s="81"/>
      <c r="X2455" s="81"/>
      <c r="Y2455" s="84" t="s">
        <v>7433</v>
      </c>
      <c r="Z2455" s="81"/>
    </row>
    <row r="2456" spans="1:26" x14ac:dyDescent="0.25">
      <c r="A2456" s="66" t="s">
        <v>1595</v>
      </c>
      <c r="B2456" s="66" t="s">
        <v>860</v>
      </c>
      <c r="C2456" s="67"/>
      <c r="D2456" s="68"/>
      <c r="E2456" s="69"/>
      <c r="F2456" s="70"/>
      <c r="G2456" s="67"/>
      <c r="H2456" s="71"/>
      <c r="I2456" s="72"/>
      <c r="J2456" s="72"/>
      <c r="K2456" s="36"/>
      <c r="L2456" s="79">
        <v>2456</v>
      </c>
      <c r="M2456" s="79"/>
      <c r="N2456" s="74"/>
      <c r="O2456" s="81" t="s">
        <v>2181</v>
      </c>
      <c r="P2456" s="83">
        <v>42919.171597222223</v>
      </c>
      <c r="Q2456" s="81" t="s">
        <v>3024</v>
      </c>
      <c r="R2456" s="81"/>
      <c r="S2456" s="81"/>
      <c r="T2456" s="81" t="s">
        <v>3475</v>
      </c>
      <c r="U2456" s="83">
        <v>42919.171597222223</v>
      </c>
      <c r="V2456" s="85" t="s">
        <v>5661</v>
      </c>
      <c r="W2456" s="81"/>
      <c r="X2456" s="81"/>
      <c r="Y2456" s="84" t="s">
        <v>7661</v>
      </c>
      <c r="Z2456" s="81"/>
    </row>
    <row r="2457" spans="1:26" x14ac:dyDescent="0.25">
      <c r="A2457" s="66" t="s">
        <v>1595</v>
      </c>
      <c r="B2457" s="66" t="s">
        <v>860</v>
      </c>
      <c r="C2457" s="67"/>
      <c r="D2457" s="68"/>
      <c r="E2457" s="69"/>
      <c r="F2457" s="70"/>
      <c r="G2457" s="67"/>
      <c r="H2457" s="71"/>
      <c r="I2457" s="72"/>
      <c r="J2457" s="72"/>
      <c r="K2457" s="36"/>
      <c r="L2457" s="79">
        <v>2457</v>
      </c>
      <c r="M2457" s="79"/>
      <c r="N2457" s="74"/>
      <c r="O2457" s="81" t="s">
        <v>2181</v>
      </c>
      <c r="P2457" s="83">
        <v>42919.172268518516</v>
      </c>
      <c r="Q2457" s="81" t="s">
        <v>3023</v>
      </c>
      <c r="R2457" s="81"/>
      <c r="S2457" s="81"/>
      <c r="T2457" s="81" t="s">
        <v>3739</v>
      </c>
      <c r="U2457" s="83">
        <v>42919.172268518516</v>
      </c>
      <c r="V2457" s="85" t="s">
        <v>5667</v>
      </c>
      <c r="W2457" s="81"/>
      <c r="X2457" s="81"/>
      <c r="Y2457" s="84" t="s">
        <v>7667</v>
      </c>
      <c r="Z2457" s="81"/>
    </row>
    <row r="2458" spans="1:26" x14ac:dyDescent="0.25">
      <c r="A2458" s="66" t="s">
        <v>1595</v>
      </c>
      <c r="B2458" s="66" t="s">
        <v>1739</v>
      </c>
      <c r="C2458" s="67"/>
      <c r="D2458" s="68"/>
      <c r="E2458" s="69"/>
      <c r="F2458" s="70"/>
      <c r="G2458" s="67"/>
      <c r="H2458" s="71"/>
      <c r="I2458" s="72"/>
      <c r="J2458" s="72"/>
      <c r="K2458" s="36"/>
      <c r="L2458" s="79">
        <v>2458</v>
      </c>
      <c r="M2458" s="79"/>
      <c r="N2458" s="74"/>
      <c r="O2458" s="81" t="s">
        <v>2181</v>
      </c>
      <c r="P2458" s="83">
        <v>42919.174097222225</v>
      </c>
      <c r="Q2458" s="81" t="s">
        <v>3029</v>
      </c>
      <c r="R2458" s="81"/>
      <c r="S2458" s="81"/>
      <c r="T2458" s="81" t="s">
        <v>3742</v>
      </c>
      <c r="U2458" s="83">
        <v>42919.174097222225</v>
      </c>
      <c r="V2458" s="85" t="s">
        <v>5668</v>
      </c>
      <c r="W2458" s="81"/>
      <c r="X2458" s="81"/>
      <c r="Y2458" s="84" t="s">
        <v>7668</v>
      </c>
      <c r="Z2458" s="81"/>
    </row>
    <row r="2459" spans="1:26" x14ac:dyDescent="0.25">
      <c r="A2459" s="66" t="s">
        <v>1595</v>
      </c>
      <c r="B2459" s="66" t="s">
        <v>2139</v>
      </c>
      <c r="C2459" s="67"/>
      <c r="D2459" s="68"/>
      <c r="E2459" s="69"/>
      <c r="F2459" s="70"/>
      <c r="G2459" s="67"/>
      <c r="H2459" s="71"/>
      <c r="I2459" s="72"/>
      <c r="J2459" s="72"/>
      <c r="K2459" s="36"/>
      <c r="L2459" s="79">
        <v>2459</v>
      </c>
      <c r="M2459" s="79"/>
      <c r="N2459" s="74"/>
      <c r="O2459" s="81" t="s">
        <v>2181</v>
      </c>
      <c r="P2459" s="83">
        <v>42919.174097222225</v>
      </c>
      <c r="Q2459" s="81" t="s">
        <v>3029</v>
      </c>
      <c r="R2459" s="81"/>
      <c r="S2459" s="81"/>
      <c r="T2459" s="81" t="s">
        <v>3742</v>
      </c>
      <c r="U2459" s="83">
        <v>42919.174097222225</v>
      </c>
      <c r="V2459" s="85" t="s">
        <v>5668</v>
      </c>
      <c r="W2459" s="81"/>
      <c r="X2459" s="81"/>
      <c r="Y2459" s="84" t="s">
        <v>7668</v>
      </c>
      <c r="Z2459" s="81"/>
    </row>
    <row r="2460" spans="1:26" x14ac:dyDescent="0.25">
      <c r="A2460" s="66" t="s">
        <v>1595</v>
      </c>
      <c r="B2460" s="66" t="s">
        <v>2140</v>
      </c>
      <c r="C2460" s="67"/>
      <c r="D2460" s="68"/>
      <c r="E2460" s="69"/>
      <c r="F2460" s="70"/>
      <c r="G2460" s="67"/>
      <c r="H2460" s="71"/>
      <c r="I2460" s="72"/>
      <c r="J2460" s="72"/>
      <c r="K2460" s="36"/>
      <c r="L2460" s="79">
        <v>2460</v>
      </c>
      <c r="M2460" s="79"/>
      <c r="N2460" s="74"/>
      <c r="O2460" s="81" t="s">
        <v>2181</v>
      </c>
      <c r="P2460" s="83">
        <v>42919.174097222225</v>
      </c>
      <c r="Q2460" s="81" t="s">
        <v>3029</v>
      </c>
      <c r="R2460" s="81"/>
      <c r="S2460" s="81"/>
      <c r="T2460" s="81" t="s">
        <v>3742</v>
      </c>
      <c r="U2460" s="83">
        <v>42919.174097222225</v>
      </c>
      <c r="V2460" s="85" t="s">
        <v>5668</v>
      </c>
      <c r="W2460" s="81"/>
      <c r="X2460" s="81"/>
      <c r="Y2460" s="84" t="s">
        <v>7668</v>
      </c>
      <c r="Z2460" s="81"/>
    </row>
    <row r="2461" spans="1:26" x14ac:dyDescent="0.25">
      <c r="A2461" s="66" t="s">
        <v>1596</v>
      </c>
      <c r="B2461" s="66" t="s">
        <v>1596</v>
      </c>
      <c r="C2461" s="67"/>
      <c r="D2461" s="68"/>
      <c r="E2461" s="69"/>
      <c r="F2461" s="70"/>
      <c r="G2461" s="67"/>
      <c r="H2461" s="71"/>
      <c r="I2461" s="72"/>
      <c r="J2461" s="72"/>
      <c r="K2461" s="36"/>
      <c r="L2461" s="79">
        <v>2461</v>
      </c>
      <c r="M2461" s="79"/>
      <c r="N2461" s="74"/>
      <c r="O2461" s="81" t="s">
        <v>179</v>
      </c>
      <c r="P2461" s="83">
        <v>42919.174097222225</v>
      </c>
      <c r="Q2461" s="81" t="s">
        <v>3126</v>
      </c>
      <c r="R2461" s="81"/>
      <c r="S2461" s="81"/>
      <c r="T2461" s="81" t="s">
        <v>3475</v>
      </c>
      <c r="U2461" s="83">
        <v>42919.174097222225</v>
      </c>
      <c r="V2461" s="85" t="s">
        <v>5669</v>
      </c>
      <c r="W2461" s="81"/>
      <c r="X2461" s="81"/>
      <c r="Y2461" s="84" t="s">
        <v>7669</v>
      </c>
      <c r="Z2461" s="81"/>
    </row>
    <row r="2462" spans="1:26" x14ac:dyDescent="0.25">
      <c r="A2462" s="66" t="s">
        <v>1597</v>
      </c>
      <c r="B2462" s="66" t="s">
        <v>2067</v>
      </c>
      <c r="C2462" s="67"/>
      <c r="D2462" s="68"/>
      <c r="E2462" s="69"/>
      <c r="F2462" s="70"/>
      <c r="G2462" s="67"/>
      <c r="H2462" s="71"/>
      <c r="I2462" s="72"/>
      <c r="J2462" s="72"/>
      <c r="K2462" s="36"/>
      <c r="L2462" s="79">
        <v>2462</v>
      </c>
      <c r="M2462" s="79"/>
      <c r="N2462" s="74"/>
      <c r="O2462" s="81" t="s">
        <v>2181</v>
      </c>
      <c r="P2462" s="83">
        <v>42919.174178240741</v>
      </c>
      <c r="Q2462" s="81" t="s">
        <v>2855</v>
      </c>
      <c r="R2462" s="81"/>
      <c r="S2462" s="81"/>
      <c r="T2462" s="81" t="s">
        <v>3475</v>
      </c>
      <c r="U2462" s="83">
        <v>42919.174178240741</v>
      </c>
      <c r="V2462" s="85" t="s">
        <v>5670</v>
      </c>
      <c r="W2462" s="81"/>
      <c r="X2462" s="81"/>
      <c r="Y2462" s="84" t="s">
        <v>7670</v>
      </c>
      <c r="Z2462" s="81"/>
    </row>
    <row r="2463" spans="1:26" x14ac:dyDescent="0.25">
      <c r="A2463" s="66" t="s">
        <v>1598</v>
      </c>
      <c r="B2463" s="66" t="s">
        <v>1723</v>
      </c>
      <c r="C2463" s="67"/>
      <c r="D2463" s="68"/>
      <c r="E2463" s="69"/>
      <c r="F2463" s="70"/>
      <c r="G2463" s="67"/>
      <c r="H2463" s="71"/>
      <c r="I2463" s="72"/>
      <c r="J2463" s="72"/>
      <c r="K2463" s="36"/>
      <c r="L2463" s="79">
        <v>2463</v>
      </c>
      <c r="M2463" s="79"/>
      <c r="N2463" s="74"/>
      <c r="O2463" s="81" t="s">
        <v>2181</v>
      </c>
      <c r="P2463" s="83">
        <v>42919.173831018517</v>
      </c>
      <c r="Q2463" s="81" t="s">
        <v>2489</v>
      </c>
      <c r="R2463" s="81"/>
      <c r="S2463" s="81"/>
      <c r="T2463" s="81" t="s">
        <v>3475</v>
      </c>
      <c r="U2463" s="83">
        <v>42919.173831018517</v>
      </c>
      <c r="V2463" s="85" t="s">
        <v>5671</v>
      </c>
      <c r="W2463" s="81"/>
      <c r="X2463" s="81"/>
      <c r="Y2463" s="84" t="s">
        <v>7671</v>
      </c>
      <c r="Z2463" s="81"/>
    </row>
    <row r="2464" spans="1:26" x14ac:dyDescent="0.25">
      <c r="A2464" s="66" t="s">
        <v>1598</v>
      </c>
      <c r="B2464" s="66" t="s">
        <v>1865</v>
      </c>
      <c r="C2464" s="67"/>
      <c r="D2464" s="68"/>
      <c r="E2464" s="69"/>
      <c r="F2464" s="70"/>
      <c r="G2464" s="67"/>
      <c r="H2464" s="71"/>
      <c r="I2464" s="72"/>
      <c r="J2464" s="72"/>
      <c r="K2464" s="36"/>
      <c r="L2464" s="79">
        <v>2464</v>
      </c>
      <c r="M2464" s="79"/>
      <c r="N2464" s="74"/>
      <c r="O2464" s="81" t="s">
        <v>2181</v>
      </c>
      <c r="P2464" s="83">
        <v>42919.174189814818</v>
      </c>
      <c r="Q2464" s="81" t="s">
        <v>2480</v>
      </c>
      <c r="R2464" s="81"/>
      <c r="S2464" s="81"/>
      <c r="T2464" s="81" t="s">
        <v>3475</v>
      </c>
      <c r="U2464" s="83">
        <v>42919.174189814818</v>
      </c>
      <c r="V2464" s="85" t="s">
        <v>5672</v>
      </c>
      <c r="W2464" s="81"/>
      <c r="X2464" s="81"/>
      <c r="Y2464" s="84" t="s">
        <v>7672</v>
      </c>
      <c r="Z2464" s="81"/>
    </row>
    <row r="2465" spans="1:26" x14ac:dyDescent="0.25">
      <c r="A2465" s="66" t="s">
        <v>1599</v>
      </c>
      <c r="B2465" s="66" t="s">
        <v>1599</v>
      </c>
      <c r="C2465" s="67"/>
      <c r="D2465" s="68"/>
      <c r="E2465" s="69"/>
      <c r="F2465" s="70"/>
      <c r="G2465" s="67"/>
      <c r="H2465" s="71"/>
      <c r="I2465" s="72"/>
      <c r="J2465" s="72"/>
      <c r="K2465" s="36"/>
      <c r="L2465" s="79">
        <v>2465</v>
      </c>
      <c r="M2465" s="79"/>
      <c r="N2465" s="74"/>
      <c r="O2465" s="81" t="s">
        <v>179</v>
      </c>
      <c r="P2465" s="83">
        <v>42919.174259259256</v>
      </c>
      <c r="Q2465" s="81" t="s">
        <v>3127</v>
      </c>
      <c r="R2465" s="81"/>
      <c r="S2465" s="81"/>
      <c r="T2465" s="81" t="s">
        <v>3475</v>
      </c>
      <c r="U2465" s="83">
        <v>42919.174259259256</v>
      </c>
      <c r="V2465" s="85" t="s">
        <v>5673</v>
      </c>
      <c r="W2465" s="81"/>
      <c r="X2465" s="81"/>
      <c r="Y2465" s="84" t="s">
        <v>7673</v>
      </c>
      <c r="Z2465" s="81"/>
    </row>
    <row r="2466" spans="1:26" x14ac:dyDescent="0.25">
      <c r="A2466" s="66" t="s">
        <v>1600</v>
      </c>
      <c r="B2466" s="66" t="s">
        <v>1600</v>
      </c>
      <c r="C2466" s="67"/>
      <c r="D2466" s="68"/>
      <c r="E2466" s="69"/>
      <c r="F2466" s="70"/>
      <c r="G2466" s="67"/>
      <c r="H2466" s="71"/>
      <c r="I2466" s="72"/>
      <c r="J2466" s="72"/>
      <c r="K2466" s="36"/>
      <c r="L2466" s="79">
        <v>2466</v>
      </c>
      <c r="M2466" s="79"/>
      <c r="N2466" s="74"/>
      <c r="O2466" s="81" t="s">
        <v>179</v>
      </c>
      <c r="P2466" s="83">
        <v>42919.164525462962</v>
      </c>
      <c r="Q2466" s="81" t="s">
        <v>3128</v>
      </c>
      <c r="R2466" s="81"/>
      <c r="S2466" s="81"/>
      <c r="T2466" s="81" t="s">
        <v>3774</v>
      </c>
      <c r="U2466" s="83">
        <v>42919.164525462962</v>
      </c>
      <c r="V2466" s="85" t="s">
        <v>5674</v>
      </c>
      <c r="W2466" s="81"/>
      <c r="X2466" s="81"/>
      <c r="Y2466" s="84" t="s">
        <v>7674</v>
      </c>
      <c r="Z2466" s="81"/>
    </row>
    <row r="2467" spans="1:26" x14ac:dyDescent="0.25">
      <c r="A2467" s="66" t="s">
        <v>1600</v>
      </c>
      <c r="B2467" s="66" t="s">
        <v>1600</v>
      </c>
      <c r="C2467" s="67"/>
      <c r="D2467" s="68"/>
      <c r="E2467" s="69"/>
      <c r="F2467" s="70"/>
      <c r="G2467" s="67"/>
      <c r="H2467" s="71"/>
      <c r="I2467" s="72"/>
      <c r="J2467" s="72"/>
      <c r="K2467" s="36"/>
      <c r="L2467" s="79">
        <v>2467</v>
      </c>
      <c r="M2467" s="79"/>
      <c r="N2467" s="74"/>
      <c r="O2467" s="81" t="s">
        <v>179</v>
      </c>
      <c r="P2467" s="83">
        <v>42919.170763888891</v>
      </c>
      <c r="Q2467" s="81" t="s">
        <v>3129</v>
      </c>
      <c r="R2467" s="81"/>
      <c r="S2467" s="81"/>
      <c r="T2467" s="81" t="s">
        <v>3775</v>
      </c>
      <c r="U2467" s="83">
        <v>42919.170763888891</v>
      </c>
      <c r="V2467" s="85" t="s">
        <v>5675</v>
      </c>
      <c r="W2467" s="81"/>
      <c r="X2467" s="81"/>
      <c r="Y2467" s="84" t="s">
        <v>7675</v>
      </c>
      <c r="Z2467" s="81"/>
    </row>
    <row r="2468" spans="1:26" x14ac:dyDescent="0.25">
      <c r="A2468" s="66" t="s">
        <v>1600</v>
      </c>
      <c r="B2468" s="66" t="s">
        <v>1600</v>
      </c>
      <c r="C2468" s="67"/>
      <c r="D2468" s="68"/>
      <c r="E2468" s="69"/>
      <c r="F2468" s="70"/>
      <c r="G2468" s="67"/>
      <c r="H2468" s="71"/>
      <c r="I2468" s="72"/>
      <c r="J2468" s="72"/>
      <c r="K2468" s="36"/>
      <c r="L2468" s="79">
        <v>2468</v>
      </c>
      <c r="M2468" s="79"/>
      <c r="N2468" s="74"/>
      <c r="O2468" s="81" t="s">
        <v>179</v>
      </c>
      <c r="P2468" s="83">
        <v>42919.174270833333</v>
      </c>
      <c r="Q2468" s="81" t="s">
        <v>3130</v>
      </c>
      <c r="R2468" s="81"/>
      <c r="S2468" s="81"/>
      <c r="T2468" s="81" t="s">
        <v>3557</v>
      </c>
      <c r="U2468" s="83">
        <v>42919.174270833333</v>
      </c>
      <c r="V2468" s="85" t="s">
        <v>5676</v>
      </c>
      <c r="W2468" s="81"/>
      <c r="X2468" s="81"/>
      <c r="Y2468" s="84" t="s">
        <v>7676</v>
      </c>
      <c r="Z2468" s="81"/>
    </row>
    <row r="2469" spans="1:26" x14ac:dyDescent="0.25">
      <c r="A2469" s="66" t="s">
        <v>1601</v>
      </c>
      <c r="B2469" s="66" t="s">
        <v>1601</v>
      </c>
      <c r="C2469" s="67"/>
      <c r="D2469" s="68"/>
      <c r="E2469" s="69"/>
      <c r="F2469" s="70"/>
      <c r="G2469" s="67"/>
      <c r="H2469" s="71"/>
      <c r="I2469" s="72"/>
      <c r="J2469" s="72"/>
      <c r="K2469" s="36"/>
      <c r="L2469" s="79">
        <v>2469</v>
      </c>
      <c r="M2469" s="79"/>
      <c r="N2469" s="74"/>
      <c r="O2469" s="81" t="s">
        <v>179</v>
      </c>
      <c r="P2469" s="83">
        <v>42919.174305555556</v>
      </c>
      <c r="Q2469" s="81" t="s">
        <v>3131</v>
      </c>
      <c r="R2469" s="81"/>
      <c r="S2469" s="81"/>
      <c r="T2469" s="81" t="s">
        <v>3776</v>
      </c>
      <c r="U2469" s="83">
        <v>42919.174305555556</v>
      </c>
      <c r="V2469" s="85" t="s">
        <v>5677</v>
      </c>
      <c r="W2469" s="81"/>
      <c r="X2469" s="81"/>
      <c r="Y2469" s="84" t="s">
        <v>7677</v>
      </c>
      <c r="Z2469" s="81"/>
    </row>
    <row r="2470" spans="1:26" x14ac:dyDescent="0.25">
      <c r="A2470" s="66" t="s">
        <v>1602</v>
      </c>
      <c r="B2470" s="66" t="s">
        <v>1602</v>
      </c>
      <c r="C2470" s="67"/>
      <c r="D2470" s="68"/>
      <c r="E2470" s="69"/>
      <c r="F2470" s="70"/>
      <c r="G2470" s="67"/>
      <c r="H2470" s="71"/>
      <c r="I2470" s="72"/>
      <c r="J2470" s="72"/>
      <c r="K2470" s="36"/>
      <c r="L2470" s="79">
        <v>2470</v>
      </c>
      <c r="M2470" s="79"/>
      <c r="N2470" s="74"/>
      <c r="O2470" s="81" t="s">
        <v>179</v>
      </c>
      <c r="P2470" s="83">
        <v>42919.154166666667</v>
      </c>
      <c r="Q2470" s="81" t="s">
        <v>3132</v>
      </c>
      <c r="R2470" s="81"/>
      <c r="S2470" s="81"/>
      <c r="T2470" s="81" t="s">
        <v>3542</v>
      </c>
      <c r="U2470" s="83">
        <v>42919.154166666667</v>
      </c>
      <c r="V2470" s="85" t="s">
        <v>5678</v>
      </c>
      <c r="W2470" s="81"/>
      <c r="X2470" s="81"/>
      <c r="Y2470" s="84" t="s">
        <v>7678</v>
      </c>
      <c r="Z2470" s="81"/>
    </row>
    <row r="2471" spans="1:26" x14ac:dyDescent="0.25">
      <c r="A2471" s="66" t="s">
        <v>1603</v>
      </c>
      <c r="B2471" s="66" t="s">
        <v>1602</v>
      </c>
      <c r="C2471" s="67"/>
      <c r="D2471" s="68"/>
      <c r="E2471" s="69"/>
      <c r="F2471" s="70"/>
      <c r="G2471" s="67"/>
      <c r="H2471" s="71"/>
      <c r="I2471" s="72"/>
      <c r="J2471" s="72"/>
      <c r="K2471" s="36"/>
      <c r="L2471" s="79">
        <v>2471</v>
      </c>
      <c r="M2471" s="79"/>
      <c r="N2471" s="74"/>
      <c r="O2471" s="81" t="s">
        <v>2181</v>
      </c>
      <c r="P2471" s="83">
        <v>42919.154907407406</v>
      </c>
      <c r="Q2471" s="81" t="s">
        <v>2607</v>
      </c>
      <c r="R2471" s="81"/>
      <c r="S2471" s="81"/>
      <c r="T2471" s="81" t="s">
        <v>3542</v>
      </c>
      <c r="U2471" s="83">
        <v>42919.154907407406</v>
      </c>
      <c r="V2471" s="85" t="s">
        <v>5679</v>
      </c>
      <c r="W2471" s="81"/>
      <c r="X2471" s="81"/>
      <c r="Y2471" s="84" t="s">
        <v>7679</v>
      </c>
      <c r="Z2471" s="81"/>
    </row>
    <row r="2472" spans="1:26" x14ac:dyDescent="0.25">
      <c r="A2472" s="66" t="s">
        <v>1603</v>
      </c>
      <c r="B2472" s="66" t="s">
        <v>1663</v>
      </c>
      <c r="C2472" s="67"/>
      <c r="D2472" s="68"/>
      <c r="E2472" s="69"/>
      <c r="F2472" s="70"/>
      <c r="G2472" s="67"/>
      <c r="H2472" s="71"/>
      <c r="I2472" s="72"/>
      <c r="J2472" s="72"/>
      <c r="K2472" s="36"/>
      <c r="L2472" s="79">
        <v>2472</v>
      </c>
      <c r="M2472" s="79"/>
      <c r="N2472" s="74"/>
      <c r="O2472" s="81" t="s">
        <v>2181</v>
      </c>
      <c r="P2472" s="83">
        <v>42919.174131944441</v>
      </c>
      <c r="Q2472" s="81" t="s">
        <v>2967</v>
      </c>
      <c r="R2472" s="81"/>
      <c r="S2472" s="81"/>
      <c r="T2472" s="81" t="s">
        <v>3731</v>
      </c>
      <c r="U2472" s="83">
        <v>42919.174131944441</v>
      </c>
      <c r="V2472" s="85" t="s">
        <v>5680</v>
      </c>
      <c r="W2472" s="81"/>
      <c r="X2472" s="81"/>
      <c r="Y2472" s="84" t="s">
        <v>7680</v>
      </c>
      <c r="Z2472" s="81"/>
    </row>
    <row r="2473" spans="1:26" x14ac:dyDescent="0.25">
      <c r="A2473" s="66" t="s">
        <v>1603</v>
      </c>
      <c r="B2473" s="66" t="s">
        <v>1672</v>
      </c>
      <c r="C2473" s="67"/>
      <c r="D2473" s="68"/>
      <c r="E2473" s="69"/>
      <c r="F2473" s="70"/>
      <c r="G2473" s="67"/>
      <c r="H2473" s="71"/>
      <c r="I2473" s="72"/>
      <c r="J2473" s="72"/>
      <c r="K2473" s="36"/>
      <c r="L2473" s="79">
        <v>2473</v>
      </c>
      <c r="M2473" s="79"/>
      <c r="N2473" s="74"/>
      <c r="O2473" s="81" t="s">
        <v>2181</v>
      </c>
      <c r="P2473" s="83">
        <v>42919.174317129633</v>
      </c>
      <c r="Q2473" s="81" t="s">
        <v>2194</v>
      </c>
      <c r="R2473" s="81"/>
      <c r="S2473" s="81"/>
      <c r="T2473" s="81" t="s">
        <v>3482</v>
      </c>
      <c r="U2473" s="83">
        <v>42919.174317129633</v>
      </c>
      <c r="V2473" s="85" t="s">
        <v>5681</v>
      </c>
      <c r="W2473" s="81"/>
      <c r="X2473" s="81"/>
      <c r="Y2473" s="84" t="s">
        <v>7681</v>
      </c>
      <c r="Z2473" s="81"/>
    </row>
    <row r="2474" spans="1:26" x14ac:dyDescent="0.25">
      <c r="A2474" s="66" t="s">
        <v>1604</v>
      </c>
      <c r="B2474" s="66" t="s">
        <v>1740</v>
      </c>
      <c r="C2474" s="67"/>
      <c r="D2474" s="68"/>
      <c r="E2474" s="69"/>
      <c r="F2474" s="70"/>
      <c r="G2474" s="67"/>
      <c r="H2474" s="71"/>
      <c r="I2474" s="72"/>
      <c r="J2474" s="72"/>
      <c r="K2474" s="36"/>
      <c r="L2474" s="79">
        <v>2474</v>
      </c>
      <c r="M2474" s="79"/>
      <c r="N2474" s="74"/>
      <c r="O2474" s="81" t="s">
        <v>2181</v>
      </c>
      <c r="P2474" s="83">
        <v>42919.174340277779</v>
      </c>
      <c r="Q2474" s="81" t="s">
        <v>3133</v>
      </c>
      <c r="R2474" s="81"/>
      <c r="S2474" s="81"/>
      <c r="T2474" s="81" t="s">
        <v>3475</v>
      </c>
      <c r="U2474" s="83">
        <v>42919.174340277779</v>
      </c>
      <c r="V2474" s="85" t="s">
        <v>5682</v>
      </c>
      <c r="W2474" s="81"/>
      <c r="X2474" s="81"/>
      <c r="Y2474" s="84" t="s">
        <v>7682</v>
      </c>
      <c r="Z2474" s="81"/>
    </row>
    <row r="2475" spans="1:26" x14ac:dyDescent="0.25">
      <c r="A2475" s="66" t="s">
        <v>1604</v>
      </c>
      <c r="B2475" s="66" t="s">
        <v>2169</v>
      </c>
      <c r="C2475" s="67"/>
      <c r="D2475" s="68"/>
      <c r="E2475" s="69"/>
      <c r="F2475" s="70"/>
      <c r="G2475" s="67"/>
      <c r="H2475" s="71"/>
      <c r="I2475" s="72"/>
      <c r="J2475" s="72"/>
      <c r="K2475" s="36"/>
      <c r="L2475" s="79">
        <v>2475</v>
      </c>
      <c r="M2475" s="79"/>
      <c r="N2475" s="74"/>
      <c r="O2475" s="81" t="s">
        <v>2181</v>
      </c>
      <c r="P2475" s="83">
        <v>42919.174340277779</v>
      </c>
      <c r="Q2475" s="81" t="s">
        <v>3133</v>
      </c>
      <c r="R2475" s="81"/>
      <c r="S2475" s="81"/>
      <c r="T2475" s="81" t="s">
        <v>3475</v>
      </c>
      <c r="U2475" s="83">
        <v>42919.174340277779</v>
      </c>
      <c r="V2475" s="85" t="s">
        <v>5682</v>
      </c>
      <c r="W2475" s="81"/>
      <c r="X2475" s="81"/>
      <c r="Y2475" s="84" t="s">
        <v>7682</v>
      </c>
      <c r="Z2475" s="81"/>
    </row>
    <row r="2476" spans="1:26" x14ac:dyDescent="0.25">
      <c r="A2476" s="66" t="s">
        <v>1604</v>
      </c>
      <c r="B2476" s="66" t="s">
        <v>2170</v>
      </c>
      <c r="C2476" s="67"/>
      <c r="D2476" s="68"/>
      <c r="E2476" s="69"/>
      <c r="F2476" s="70"/>
      <c r="G2476" s="67"/>
      <c r="H2476" s="71"/>
      <c r="I2476" s="72"/>
      <c r="J2476" s="72"/>
      <c r="K2476" s="36"/>
      <c r="L2476" s="79">
        <v>2476</v>
      </c>
      <c r="M2476" s="79"/>
      <c r="N2476" s="74"/>
      <c r="O2476" s="81" t="s">
        <v>2181</v>
      </c>
      <c r="P2476" s="83">
        <v>42919.174340277779</v>
      </c>
      <c r="Q2476" s="81" t="s">
        <v>3133</v>
      </c>
      <c r="R2476" s="81"/>
      <c r="S2476" s="81"/>
      <c r="T2476" s="81" t="s">
        <v>3475</v>
      </c>
      <c r="U2476" s="83">
        <v>42919.174340277779</v>
      </c>
      <c r="V2476" s="85" t="s">
        <v>5682</v>
      </c>
      <c r="W2476" s="81"/>
      <c r="X2476" s="81"/>
      <c r="Y2476" s="84" t="s">
        <v>7682</v>
      </c>
      <c r="Z2476" s="81"/>
    </row>
    <row r="2477" spans="1:26" x14ac:dyDescent="0.25">
      <c r="A2477" s="66" t="s">
        <v>1605</v>
      </c>
      <c r="B2477" s="66" t="s">
        <v>1613</v>
      </c>
      <c r="C2477" s="67"/>
      <c r="D2477" s="68"/>
      <c r="E2477" s="69"/>
      <c r="F2477" s="70"/>
      <c r="G2477" s="67"/>
      <c r="H2477" s="71"/>
      <c r="I2477" s="72"/>
      <c r="J2477" s="72"/>
      <c r="K2477" s="36"/>
      <c r="L2477" s="79">
        <v>2477</v>
      </c>
      <c r="M2477" s="79"/>
      <c r="N2477" s="74"/>
      <c r="O2477" s="81" t="s">
        <v>2181</v>
      </c>
      <c r="P2477" s="83">
        <v>42919.174421296295</v>
      </c>
      <c r="Q2477" s="81" t="s">
        <v>2753</v>
      </c>
      <c r="R2477" s="81"/>
      <c r="S2477" s="81"/>
      <c r="T2477" s="81" t="s">
        <v>3475</v>
      </c>
      <c r="U2477" s="83">
        <v>42919.174421296295</v>
      </c>
      <c r="V2477" s="85" t="s">
        <v>5683</v>
      </c>
      <c r="W2477" s="81"/>
      <c r="X2477" s="81"/>
      <c r="Y2477" s="84" t="s">
        <v>7683</v>
      </c>
      <c r="Z2477" s="81"/>
    </row>
    <row r="2478" spans="1:26" x14ac:dyDescent="0.25">
      <c r="A2478" s="66" t="s">
        <v>1606</v>
      </c>
      <c r="B2478" s="66" t="s">
        <v>2129</v>
      </c>
      <c r="C2478" s="67"/>
      <c r="D2478" s="68"/>
      <c r="E2478" s="69"/>
      <c r="F2478" s="70"/>
      <c r="G2478" s="67"/>
      <c r="H2478" s="71"/>
      <c r="I2478" s="72"/>
      <c r="J2478" s="72"/>
      <c r="K2478" s="36"/>
      <c r="L2478" s="79">
        <v>2478</v>
      </c>
      <c r="M2478" s="79"/>
      <c r="N2478" s="74"/>
      <c r="O2478" s="81" t="s">
        <v>2181</v>
      </c>
      <c r="P2478" s="83">
        <v>42919.174432870372</v>
      </c>
      <c r="Q2478" s="81" t="s">
        <v>3011</v>
      </c>
      <c r="R2478" s="81"/>
      <c r="S2478" s="81"/>
      <c r="T2478" s="81" t="s">
        <v>3475</v>
      </c>
      <c r="U2478" s="83">
        <v>42919.174432870372</v>
      </c>
      <c r="V2478" s="85" t="s">
        <v>5684</v>
      </c>
      <c r="W2478" s="81"/>
      <c r="X2478" s="81"/>
      <c r="Y2478" s="84" t="s">
        <v>7684</v>
      </c>
      <c r="Z2478" s="81"/>
    </row>
    <row r="2479" spans="1:26" x14ac:dyDescent="0.25">
      <c r="A2479" s="66" t="s">
        <v>1607</v>
      </c>
      <c r="B2479" s="66" t="s">
        <v>1607</v>
      </c>
      <c r="C2479" s="67"/>
      <c r="D2479" s="68"/>
      <c r="E2479" s="69"/>
      <c r="F2479" s="70"/>
      <c r="G2479" s="67"/>
      <c r="H2479" s="71"/>
      <c r="I2479" s="72"/>
      <c r="J2479" s="72"/>
      <c r="K2479" s="36"/>
      <c r="L2479" s="79">
        <v>2479</v>
      </c>
      <c r="M2479" s="79"/>
      <c r="N2479" s="74"/>
      <c r="O2479" s="81" t="s">
        <v>179</v>
      </c>
      <c r="P2479" s="83">
        <v>42919.174432870372</v>
      </c>
      <c r="Q2479" s="81" t="s">
        <v>3134</v>
      </c>
      <c r="R2479" s="81"/>
      <c r="S2479" s="81"/>
      <c r="T2479" s="81" t="s">
        <v>3475</v>
      </c>
      <c r="U2479" s="83">
        <v>42919.174432870372</v>
      </c>
      <c r="V2479" s="85" t="s">
        <v>5685</v>
      </c>
      <c r="W2479" s="81"/>
      <c r="X2479" s="81"/>
      <c r="Y2479" s="84" t="s">
        <v>7685</v>
      </c>
      <c r="Z2479" s="81"/>
    </row>
    <row r="2480" spans="1:26" x14ac:dyDescent="0.25">
      <c r="A2480" s="66" t="s">
        <v>1608</v>
      </c>
      <c r="B2480" s="66" t="s">
        <v>1723</v>
      </c>
      <c r="C2480" s="67"/>
      <c r="D2480" s="68"/>
      <c r="E2480" s="69"/>
      <c r="F2480" s="70"/>
      <c r="G2480" s="67"/>
      <c r="H2480" s="71"/>
      <c r="I2480" s="72"/>
      <c r="J2480" s="72"/>
      <c r="K2480" s="36"/>
      <c r="L2480" s="79">
        <v>2480</v>
      </c>
      <c r="M2480" s="79"/>
      <c r="N2480" s="74"/>
      <c r="O2480" s="81" t="s">
        <v>2181</v>
      </c>
      <c r="P2480" s="83">
        <v>42919.174456018518</v>
      </c>
      <c r="Q2480" s="81" t="s">
        <v>2338</v>
      </c>
      <c r="R2480" s="81"/>
      <c r="S2480" s="81"/>
      <c r="T2480" s="81" t="s">
        <v>3475</v>
      </c>
      <c r="U2480" s="83">
        <v>42919.174456018518</v>
      </c>
      <c r="V2480" s="85" t="s">
        <v>5686</v>
      </c>
      <c r="W2480" s="81"/>
      <c r="X2480" s="81"/>
      <c r="Y2480" s="84" t="s">
        <v>7686</v>
      </c>
      <c r="Z2480" s="81"/>
    </row>
    <row r="2481" spans="1:26" x14ac:dyDescent="0.25">
      <c r="A2481" s="66" t="s">
        <v>1609</v>
      </c>
      <c r="B2481" s="66" t="s">
        <v>1698</v>
      </c>
      <c r="C2481" s="67"/>
      <c r="D2481" s="68"/>
      <c r="E2481" s="69"/>
      <c r="F2481" s="70"/>
      <c r="G2481" s="67"/>
      <c r="H2481" s="71"/>
      <c r="I2481" s="72"/>
      <c r="J2481" s="72"/>
      <c r="K2481" s="36"/>
      <c r="L2481" s="79">
        <v>2481</v>
      </c>
      <c r="M2481" s="79"/>
      <c r="N2481" s="74"/>
      <c r="O2481" s="81" t="s">
        <v>2181</v>
      </c>
      <c r="P2481" s="83">
        <v>42919.174502314818</v>
      </c>
      <c r="Q2481" s="81" t="s">
        <v>2846</v>
      </c>
      <c r="R2481" s="81"/>
      <c r="S2481" s="81"/>
      <c r="T2481" s="81" t="s">
        <v>3475</v>
      </c>
      <c r="U2481" s="83">
        <v>42919.174502314818</v>
      </c>
      <c r="V2481" s="85" t="s">
        <v>5687</v>
      </c>
      <c r="W2481" s="81"/>
      <c r="X2481" s="81"/>
      <c r="Y2481" s="84" t="s">
        <v>7687</v>
      </c>
      <c r="Z2481" s="81"/>
    </row>
    <row r="2482" spans="1:26" x14ac:dyDescent="0.25">
      <c r="A2482" s="66" t="s">
        <v>1609</v>
      </c>
      <c r="B2482" s="66" t="s">
        <v>1640</v>
      </c>
      <c r="C2482" s="67"/>
      <c r="D2482" s="68"/>
      <c r="E2482" s="69"/>
      <c r="F2482" s="70"/>
      <c r="G2482" s="67"/>
      <c r="H2482" s="71"/>
      <c r="I2482" s="72"/>
      <c r="J2482" s="72"/>
      <c r="K2482" s="36"/>
      <c r="L2482" s="79">
        <v>2482</v>
      </c>
      <c r="M2482" s="79"/>
      <c r="N2482" s="74"/>
      <c r="O2482" s="81" t="s">
        <v>2181</v>
      </c>
      <c r="P2482" s="83">
        <v>42919.174502314818</v>
      </c>
      <c r="Q2482" s="81" t="s">
        <v>2846</v>
      </c>
      <c r="R2482" s="81"/>
      <c r="S2482" s="81"/>
      <c r="T2482" s="81" t="s">
        <v>3475</v>
      </c>
      <c r="U2482" s="83">
        <v>42919.174502314818</v>
      </c>
      <c r="V2482" s="85" t="s">
        <v>5687</v>
      </c>
      <c r="W2482" s="81"/>
      <c r="X2482" s="81"/>
      <c r="Y2482" s="84" t="s">
        <v>7687</v>
      </c>
      <c r="Z2482" s="81"/>
    </row>
    <row r="2483" spans="1:26" x14ac:dyDescent="0.25">
      <c r="A2483" s="66" t="s">
        <v>1610</v>
      </c>
      <c r="B2483" s="66" t="s">
        <v>2171</v>
      </c>
      <c r="C2483" s="67"/>
      <c r="D2483" s="68"/>
      <c r="E2483" s="69"/>
      <c r="F2483" s="70"/>
      <c r="G2483" s="67"/>
      <c r="H2483" s="71"/>
      <c r="I2483" s="72"/>
      <c r="J2483" s="72"/>
      <c r="K2483" s="36"/>
      <c r="L2483" s="79">
        <v>2483</v>
      </c>
      <c r="M2483" s="79"/>
      <c r="N2483" s="74"/>
      <c r="O2483" s="81" t="s">
        <v>2181</v>
      </c>
      <c r="P2483" s="83">
        <v>42919.174502314818</v>
      </c>
      <c r="Q2483" s="81" t="s">
        <v>3135</v>
      </c>
      <c r="R2483" s="85" t="s">
        <v>3397</v>
      </c>
      <c r="S2483" s="81" t="s">
        <v>3415</v>
      </c>
      <c r="T2483" s="81" t="s">
        <v>3777</v>
      </c>
      <c r="U2483" s="83">
        <v>42919.174502314818</v>
      </c>
      <c r="V2483" s="85" t="s">
        <v>5688</v>
      </c>
      <c r="W2483" s="81"/>
      <c r="X2483" s="81"/>
      <c r="Y2483" s="84" t="s">
        <v>7688</v>
      </c>
      <c r="Z2483" s="81"/>
    </row>
    <row r="2484" spans="1:26" x14ac:dyDescent="0.25">
      <c r="A2484" s="66" t="s">
        <v>1611</v>
      </c>
      <c r="B2484" s="66" t="s">
        <v>1611</v>
      </c>
      <c r="C2484" s="67"/>
      <c r="D2484" s="68"/>
      <c r="E2484" s="69"/>
      <c r="F2484" s="70"/>
      <c r="G2484" s="67"/>
      <c r="H2484" s="71"/>
      <c r="I2484" s="72"/>
      <c r="J2484" s="72"/>
      <c r="K2484" s="36"/>
      <c r="L2484" s="79">
        <v>2484</v>
      </c>
      <c r="M2484" s="79"/>
      <c r="N2484" s="74"/>
      <c r="O2484" s="81" t="s">
        <v>179</v>
      </c>
      <c r="P2484" s="83">
        <v>42919.173831018517</v>
      </c>
      <c r="Q2484" s="81" t="s">
        <v>3136</v>
      </c>
      <c r="R2484" s="81"/>
      <c r="S2484" s="81"/>
      <c r="T2484" s="81" t="s">
        <v>3618</v>
      </c>
      <c r="U2484" s="83">
        <v>42919.173831018517</v>
      </c>
      <c r="V2484" s="85" t="s">
        <v>5689</v>
      </c>
      <c r="W2484" s="81"/>
      <c r="X2484" s="81"/>
      <c r="Y2484" s="84" t="s">
        <v>7689</v>
      </c>
      <c r="Z2484" s="81"/>
    </row>
    <row r="2485" spans="1:26" x14ac:dyDescent="0.25">
      <c r="A2485" s="66" t="s">
        <v>1611</v>
      </c>
      <c r="B2485" s="66" t="s">
        <v>1611</v>
      </c>
      <c r="C2485" s="67"/>
      <c r="D2485" s="68"/>
      <c r="E2485" s="69"/>
      <c r="F2485" s="70"/>
      <c r="G2485" s="67"/>
      <c r="H2485" s="71"/>
      <c r="I2485" s="72"/>
      <c r="J2485" s="72"/>
      <c r="K2485" s="36"/>
      <c r="L2485" s="79">
        <v>2485</v>
      </c>
      <c r="M2485" s="79"/>
      <c r="N2485" s="74"/>
      <c r="O2485" s="81" t="s">
        <v>179</v>
      </c>
      <c r="P2485" s="83">
        <v>42919.174513888887</v>
      </c>
      <c r="Q2485" s="81" t="s">
        <v>3137</v>
      </c>
      <c r="R2485" s="81"/>
      <c r="S2485" s="81"/>
      <c r="T2485" s="81" t="s">
        <v>3618</v>
      </c>
      <c r="U2485" s="83">
        <v>42919.174513888887</v>
      </c>
      <c r="V2485" s="85" t="s">
        <v>5690</v>
      </c>
      <c r="W2485" s="81"/>
      <c r="X2485" s="81"/>
      <c r="Y2485" s="84" t="s">
        <v>7690</v>
      </c>
      <c r="Z2485" s="84" t="s">
        <v>7689</v>
      </c>
    </row>
    <row r="2486" spans="1:26" x14ac:dyDescent="0.25">
      <c r="A2486" s="66" t="s">
        <v>1612</v>
      </c>
      <c r="B2486" s="66" t="s">
        <v>1612</v>
      </c>
      <c r="C2486" s="67"/>
      <c r="D2486" s="68"/>
      <c r="E2486" s="69"/>
      <c r="F2486" s="70"/>
      <c r="G2486" s="67"/>
      <c r="H2486" s="71"/>
      <c r="I2486" s="72"/>
      <c r="J2486" s="72"/>
      <c r="K2486" s="36"/>
      <c r="L2486" s="79">
        <v>2486</v>
      </c>
      <c r="M2486" s="79"/>
      <c r="N2486" s="74"/>
      <c r="O2486" s="81" t="s">
        <v>179</v>
      </c>
      <c r="P2486" s="83">
        <v>42919.17454861111</v>
      </c>
      <c r="Q2486" s="81" t="s">
        <v>3138</v>
      </c>
      <c r="R2486" s="81"/>
      <c r="S2486" s="81"/>
      <c r="T2486" s="81" t="s">
        <v>3475</v>
      </c>
      <c r="U2486" s="83">
        <v>42919.17454861111</v>
      </c>
      <c r="V2486" s="85" t="s">
        <v>5691</v>
      </c>
      <c r="W2486" s="81"/>
      <c r="X2486" s="81"/>
      <c r="Y2486" s="84" t="s">
        <v>7691</v>
      </c>
      <c r="Z2486" s="81"/>
    </row>
    <row r="2487" spans="1:26" x14ac:dyDescent="0.25">
      <c r="A2487" s="66" t="s">
        <v>1613</v>
      </c>
      <c r="B2487" s="66" t="s">
        <v>1613</v>
      </c>
      <c r="C2487" s="67"/>
      <c r="D2487" s="68"/>
      <c r="E2487" s="69"/>
      <c r="F2487" s="70"/>
      <c r="G2487" s="67"/>
      <c r="H2487" s="71"/>
      <c r="I2487" s="72"/>
      <c r="J2487" s="72"/>
      <c r="K2487" s="36"/>
      <c r="L2487" s="79">
        <v>2487</v>
      </c>
      <c r="M2487" s="79"/>
      <c r="N2487" s="74"/>
      <c r="O2487" s="81" t="s">
        <v>179</v>
      </c>
      <c r="P2487" s="83">
        <v>42919.159872685188</v>
      </c>
      <c r="Q2487" s="81" t="s">
        <v>3139</v>
      </c>
      <c r="R2487" s="81"/>
      <c r="S2487" s="81"/>
      <c r="T2487" s="81" t="s">
        <v>3475</v>
      </c>
      <c r="U2487" s="83">
        <v>42919.159872685188</v>
      </c>
      <c r="V2487" s="85" t="s">
        <v>5692</v>
      </c>
      <c r="W2487" s="81"/>
      <c r="X2487" s="81"/>
      <c r="Y2487" s="84" t="s">
        <v>7692</v>
      </c>
      <c r="Z2487" s="81"/>
    </row>
    <row r="2488" spans="1:26" x14ac:dyDescent="0.25">
      <c r="A2488" s="66" t="s">
        <v>1614</v>
      </c>
      <c r="B2488" s="66" t="s">
        <v>1613</v>
      </c>
      <c r="C2488" s="67"/>
      <c r="D2488" s="68"/>
      <c r="E2488" s="69"/>
      <c r="F2488" s="70"/>
      <c r="G2488" s="67"/>
      <c r="H2488" s="71"/>
      <c r="I2488" s="72"/>
      <c r="J2488" s="72"/>
      <c r="K2488" s="36"/>
      <c r="L2488" s="79">
        <v>2488</v>
      </c>
      <c r="M2488" s="79"/>
      <c r="N2488" s="74"/>
      <c r="O2488" s="81" t="s">
        <v>2181</v>
      </c>
      <c r="P2488" s="83">
        <v>42919.17459490741</v>
      </c>
      <c r="Q2488" s="81" t="s">
        <v>2753</v>
      </c>
      <c r="R2488" s="81"/>
      <c r="S2488" s="81"/>
      <c r="T2488" s="81" t="s">
        <v>3475</v>
      </c>
      <c r="U2488" s="83">
        <v>42919.17459490741</v>
      </c>
      <c r="V2488" s="85" t="s">
        <v>5693</v>
      </c>
      <c r="W2488" s="81"/>
      <c r="X2488" s="81"/>
      <c r="Y2488" s="84" t="s">
        <v>7693</v>
      </c>
      <c r="Z2488" s="81"/>
    </row>
    <row r="2489" spans="1:26" x14ac:dyDescent="0.25">
      <c r="A2489" s="66" t="s">
        <v>1615</v>
      </c>
      <c r="B2489" s="66" t="s">
        <v>1615</v>
      </c>
      <c r="C2489" s="67"/>
      <c r="D2489" s="68"/>
      <c r="E2489" s="69"/>
      <c r="F2489" s="70"/>
      <c r="G2489" s="67"/>
      <c r="H2489" s="71"/>
      <c r="I2489" s="72"/>
      <c r="J2489" s="72"/>
      <c r="K2489" s="36"/>
      <c r="L2489" s="79">
        <v>2489</v>
      </c>
      <c r="M2489" s="79"/>
      <c r="N2489" s="74"/>
      <c r="O2489" s="81" t="s">
        <v>179</v>
      </c>
      <c r="P2489" s="83">
        <v>42919.168900462966</v>
      </c>
      <c r="Q2489" s="81" t="s">
        <v>3140</v>
      </c>
      <c r="R2489" s="81"/>
      <c r="S2489" s="81"/>
      <c r="T2489" s="81" t="s">
        <v>3778</v>
      </c>
      <c r="U2489" s="83">
        <v>42919.168900462966</v>
      </c>
      <c r="V2489" s="85" t="s">
        <v>5694</v>
      </c>
      <c r="W2489" s="81"/>
      <c r="X2489" s="81"/>
      <c r="Y2489" s="84" t="s">
        <v>7694</v>
      </c>
      <c r="Z2489" s="81"/>
    </row>
    <row r="2490" spans="1:26" x14ac:dyDescent="0.25">
      <c r="A2490" s="66" t="s">
        <v>1615</v>
      </c>
      <c r="B2490" s="66" t="s">
        <v>1615</v>
      </c>
      <c r="C2490" s="67"/>
      <c r="D2490" s="68"/>
      <c r="E2490" s="69"/>
      <c r="F2490" s="70"/>
      <c r="G2490" s="67"/>
      <c r="H2490" s="71"/>
      <c r="I2490" s="72"/>
      <c r="J2490" s="72"/>
      <c r="K2490" s="36"/>
      <c r="L2490" s="79">
        <v>2490</v>
      </c>
      <c r="M2490" s="79"/>
      <c r="N2490" s="74"/>
      <c r="O2490" s="81" t="s">
        <v>179</v>
      </c>
      <c r="P2490" s="83">
        <v>42919.171226851853</v>
      </c>
      <c r="Q2490" s="81" t="s">
        <v>3141</v>
      </c>
      <c r="R2490" s="81"/>
      <c r="S2490" s="81"/>
      <c r="T2490" s="81" t="s">
        <v>3779</v>
      </c>
      <c r="U2490" s="83">
        <v>42919.171226851853</v>
      </c>
      <c r="V2490" s="85" t="s">
        <v>5695</v>
      </c>
      <c r="W2490" s="81"/>
      <c r="X2490" s="81"/>
      <c r="Y2490" s="84" t="s">
        <v>7695</v>
      </c>
      <c r="Z2490" s="84" t="s">
        <v>7694</v>
      </c>
    </row>
    <row r="2491" spans="1:26" x14ac:dyDescent="0.25">
      <c r="A2491" s="66" t="s">
        <v>1615</v>
      </c>
      <c r="B2491" s="66" t="s">
        <v>1615</v>
      </c>
      <c r="C2491" s="67"/>
      <c r="D2491" s="68"/>
      <c r="E2491" s="69"/>
      <c r="F2491" s="70"/>
      <c r="G2491" s="67"/>
      <c r="H2491" s="71"/>
      <c r="I2491" s="72"/>
      <c r="J2491" s="72"/>
      <c r="K2491" s="36"/>
      <c r="L2491" s="79">
        <v>2491</v>
      </c>
      <c r="M2491" s="79"/>
      <c r="N2491" s="74"/>
      <c r="O2491" s="81" t="s">
        <v>179</v>
      </c>
      <c r="P2491" s="83">
        <v>42919.17459490741</v>
      </c>
      <c r="Q2491" s="81" t="s">
        <v>3142</v>
      </c>
      <c r="R2491" s="81"/>
      <c r="S2491" s="81"/>
      <c r="T2491" s="81" t="s">
        <v>3780</v>
      </c>
      <c r="U2491" s="83">
        <v>42919.17459490741</v>
      </c>
      <c r="V2491" s="85" t="s">
        <v>5696</v>
      </c>
      <c r="W2491" s="81"/>
      <c r="X2491" s="81"/>
      <c r="Y2491" s="84" t="s">
        <v>7696</v>
      </c>
      <c r="Z2491" s="84" t="s">
        <v>7695</v>
      </c>
    </row>
    <row r="2492" spans="1:26" x14ac:dyDescent="0.25">
      <c r="A2492" s="66" t="s">
        <v>1616</v>
      </c>
      <c r="B2492" s="66" t="s">
        <v>2172</v>
      </c>
      <c r="C2492" s="67"/>
      <c r="D2492" s="68"/>
      <c r="E2492" s="69"/>
      <c r="F2492" s="70"/>
      <c r="G2492" s="67"/>
      <c r="H2492" s="71"/>
      <c r="I2492" s="72"/>
      <c r="J2492" s="72"/>
      <c r="K2492" s="36"/>
      <c r="L2492" s="79">
        <v>2492</v>
      </c>
      <c r="M2492" s="79"/>
      <c r="N2492" s="74"/>
      <c r="O2492" s="81" t="s">
        <v>2181</v>
      </c>
      <c r="P2492" s="83">
        <v>42919.149918981479</v>
      </c>
      <c r="Q2492" s="81" t="s">
        <v>3143</v>
      </c>
      <c r="R2492" s="81"/>
      <c r="S2492" s="81"/>
      <c r="T2492" s="81" t="s">
        <v>3475</v>
      </c>
      <c r="U2492" s="83">
        <v>42919.149918981479</v>
      </c>
      <c r="V2492" s="85" t="s">
        <v>5697</v>
      </c>
      <c r="W2492" s="81"/>
      <c r="X2492" s="81"/>
      <c r="Y2492" s="84" t="s">
        <v>7697</v>
      </c>
      <c r="Z2492" s="81"/>
    </row>
    <row r="2493" spans="1:26" x14ac:dyDescent="0.25">
      <c r="A2493" s="66" t="s">
        <v>1616</v>
      </c>
      <c r="B2493" s="66" t="s">
        <v>2173</v>
      </c>
      <c r="C2493" s="67"/>
      <c r="D2493" s="68"/>
      <c r="E2493" s="69"/>
      <c r="F2493" s="70"/>
      <c r="G2493" s="67"/>
      <c r="H2493" s="71"/>
      <c r="I2493" s="72"/>
      <c r="J2493" s="72"/>
      <c r="K2493" s="36"/>
      <c r="L2493" s="79">
        <v>2493</v>
      </c>
      <c r="M2493" s="79"/>
      <c r="N2493" s="74"/>
      <c r="O2493" s="81" t="s">
        <v>2181</v>
      </c>
      <c r="P2493" s="83">
        <v>42919.149918981479</v>
      </c>
      <c r="Q2493" s="81" t="s">
        <v>3143</v>
      </c>
      <c r="R2493" s="81"/>
      <c r="S2493" s="81"/>
      <c r="T2493" s="81" t="s">
        <v>3475</v>
      </c>
      <c r="U2493" s="83">
        <v>42919.149918981479</v>
      </c>
      <c r="V2493" s="85" t="s">
        <v>5697</v>
      </c>
      <c r="W2493" s="81"/>
      <c r="X2493" s="81"/>
      <c r="Y2493" s="84" t="s">
        <v>7697</v>
      </c>
      <c r="Z2493" s="81"/>
    </row>
    <row r="2494" spans="1:26" x14ac:dyDescent="0.25">
      <c r="A2494" s="66" t="s">
        <v>1594</v>
      </c>
      <c r="B2494" s="66" t="s">
        <v>1664</v>
      </c>
      <c r="C2494" s="67"/>
      <c r="D2494" s="68"/>
      <c r="E2494" s="69"/>
      <c r="F2494" s="70"/>
      <c r="G2494" s="67"/>
      <c r="H2494" s="71"/>
      <c r="I2494" s="72"/>
      <c r="J2494" s="72"/>
      <c r="K2494" s="36"/>
      <c r="L2494" s="79">
        <v>2494</v>
      </c>
      <c r="M2494" s="79"/>
      <c r="N2494" s="74"/>
      <c r="O2494" s="81" t="s">
        <v>2181</v>
      </c>
      <c r="P2494" s="83">
        <v>42919.172326388885</v>
      </c>
      <c r="Q2494" s="81" t="s">
        <v>3058</v>
      </c>
      <c r="R2494" s="81"/>
      <c r="S2494" s="81"/>
      <c r="T2494" s="81" t="s">
        <v>3475</v>
      </c>
      <c r="U2494" s="83">
        <v>42919.172326388885</v>
      </c>
      <c r="V2494" s="85" t="s">
        <v>5658</v>
      </c>
      <c r="W2494" s="81"/>
      <c r="X2494" s="81"/>
      <c r="Y2494" s="84" t="s">
        <v>7658</v>
      </c>
      <c r="Z2494" s="81"/>
    </row>
    <row r="2495" spans="1:26" x14ac:dyDescent="0.25">
      <c r="A2495" s="66" t="s">
        <v>1594</v>
      </c>
      <c r="B2495" s="66" t="s">
        <v>1698</v>
      </c>
      <c r="C2495" s="67"/>
      <c r="D2495" s="68"/>
      <c r="E2495" s="69"/>
      <c r="F2495" s="70"/>
      <c r="G2495" s="67"/>
      <c r="H2495" s="71"/>
      <c r="I2495" s="72"/>
      <c r="J2495" s="72"/>
      <c r="K2495" s="36"/>
      <c r="L2495" s="79">
        <v>2495</v>
      </c>
      <c r="M2495" s="79"/>
      <c r="N2495" s="74"/>
      <c r="O2495" s="81" t="s">
        <v>2181</v>
      </c>
      <c r="P2495" s="83">
        <v>42919.172326388885</v>
      </c>
      <c r="Q2495" s="81" t="s">
        <v>3058</v>
      </c>
      <c r="R2495" s="81"/>
      <c r="S2495" s="81"/>
      <c r="T2495" s="81" t="s">
        <v>3475</v>
      </c>
      <c r="U2495" s="83">
        <v>42919.172326388885</v>
      </c>
      <c r="V2495" s="85" t="s">
        <v>5658</v>
      </c>
      <c r="W2495" s="81"/>
      <c r="X2495" s="81"/>
      <c r="Y2495" s="84" t="s">
        <v>7658</v>
      </c>
      <c r="Z2495" s="81"/>
    </row>
    <row r="2496" spans="1:26" x14ac:dyDescent="0.25">
      <c r="A2496" s="66" t="s">
        <v>1616</v>
      </c>
      <c r="B2496" s="66" t="s">
        <v>1594</v>
      </c>
      <c r="C2496" s="67"/>
      <c r="D2496" s="68"/>
      <c r="E2496" s="69"/>
      <c r="F2496" s="70"/>
      <c r="G2496" s="67"/>
      <c r="H2496" s="71"/>
      <c r="I2496" s="72"/>
      <c r="J2496" s="72"/>
      <c r="K2496" s="36"/>
      <c r="L2496" s="79">
        <v>2496</v>
      </c>
      <c r="M2496" s="79"/>
      <c r="N2496" s="74"/>
      <c r="O2496" s="81" t="s">
        <v>2181</v>
      </c>
      <c r="P2496" s="83">
        <v>42919.174641203703</v>
      </c>
      <c r="Q2496" s="81" t="s">
        <v>2395</v>
      </c>
      <c r="R2496" s="81"/>
      <c r="S2496" s="81"/>
      <c r="T2496" s="81" t="s">
        <v>3479</v>
      </c>
      <c r="U2496" s="83">
        <v>42919.174641203703</v>
      </c>
      <c r="V2496" s="85" t="s">
        <v>5698</v>
      </c>
      <c r="W2496" s="81"/>
      <c r="X2496" s="81"/>
      <c r="Y2496" s="84" t="s">
        <v>7698</v>
      </c>
      <c r="Z2496" s="81"/>
    </row>
    <row r="2497" spans="1:26" x14ac:dyDescent="0.25">
      <c r="A2497" s="66" t="s">
        <v>1617</v>
      </c>
      <c r="B2497" s="66" t="s">
        <v>1617</v>
      </c>
      <c r="C2497" s="67"/>
      <c r="D2497" s="68"/>
      <c r="E2497" s="69"/>
      <c r="F2497" s="70"/>
      <c r="G2497" s="67"/>
      <c r="H2497" s="71"/>
      <c r="I2497" s="72"/>
      <c r="J2497" s="72"/>
      <c r="K2497" s="36"/>
      <c r="L2497" s="79">
        <v>2497</v>
      </c>
      <c r="M2497" s="79"/>
      <c r="N2497" s="74"/>
      <c r="O2497" s="81" t="s">
        <v>179</v>
      </c>
      <c r="P2497" s="83">
        <v>42919.17465277778</v>
      </c>
      <c r="Q2497" s="81" t="s">
        <v>3144</v>
      </c>
      <c r="R2497" s="85" t="s">
        <v>3398</v>
      </c>
      <c r="S2497" s="81" t="s">
        <v>3412</v>
      </c>
      <c r="T2497" s="81" t="s">
        <v>3475</v>
      </c>
      <c r="U2497" s="83">
        <v>42919.17465277778</v>
      </c>
      <c r="V2497" s="85" t="s">
        <v>5699</v>
      </c>
      <c r="W2497" s="81"/>
      <c r="X2497" s="81"/>
      <c r="Y2497" s="84" t="s">
        <v>7699</v>
      </c>
      <c r="Z2497" s="81"/>
    </row>
    <row r="2498" spans="1:26" x14ac:dyDescent="0.25">
      <c r="A2498" s="66" t="s">
        <v>1618</v>
      </c>
      <c r="B2498" s="66" t="s">
        <v>1698</v>
      </c>
      <c r="C2498" s="67"/>
      <c r="D2498" s="68"/>
      <c r="E2498" s="69"/>
      <c r="F2498" s="70"/>
      <c r="G2498" s="67"/>
      <c r="H2498" s="71"/>
      <c r="I2498" s="72"/>
      <c r="J2498" s="72"/>
      <c r="K2498" s="36"/>
      <c r="L2498" s="79">
        <v>2498</v>
      </c>
      <c r="M2498" s="79"/>
      <c r="N2498" s="74"/>
      <c r="O2498" s="81" t="s">
        <v>2181</v>
      </c>
      <c r="P2498" s="83">
        <v>42919.17465277778</v>
      </c>
      <c r="Q2498" s="81" t="s">
        <v>2261</v>
      </c>
      <c r="R2498" s="81"/>
      <c r="S2498" s="81"/>
      <c r="T2498" s="81" t="s">
        <v>3482</v>
      </c>
      <c r="U2498" s="83">
        <v>42919.17465277778</v>
      </c>
      <c r="V2498" s="85" t="s">
        <v>5700</v>
      </c>
      <c r="W2498" s="81"/>
      <c r="X2498" s="81"/>
      <c r="Y2498" s="84" t="s">
        <v>7700</v>
      </c>
      <c r="Z2498" s="81"/>
    </row>
    <row r="2499" spans="1:26" x14ac:dyDescent="0.25">
      <c r="A2499" s="66" t="s">
        <v>1618</v>
      </c>
      <c r="B2499" s="66" t="s">
        <v>1672</v>
      </c>
      <c r="C2499" s="67"/>
      <c r="D2499" s="68"/>
      <c r="E2499" s="69"/>
      <c r="F2499" s="70"/>
      <c r="G2499" s="67"/>
      <c r="H2499" s="71"/>
      <c r="I2499" s="72"/>
      <c r="J2499" s="72"/>
      <c r="K2499" s="36"/>
      <c r="L2499" s="79">
        <v>2499</v>
      </c>
      <c r="M2499" s="79"/>
      <c r="N2499" s="74"/>
      <c r="O2499" s="81" t="s">
        <v>2181</v>
      </c>
      <c r="P2499" s="83">
        <v>42919.17465277778</v>
      </c>
      <c r="Q2499" s="81" t="s">
        <v>2261</v>
      </c>
      <c r="R2499" s="81"/>
      <c r="S2499" s="81"/>
      <c r="T2499" s="81" t="s">
        <v>3482</v>
      </c>
      <c r="U2499" s="83">
        <v>42919.17465277778</v>
      </c>
      <c r="V2499" s="85" t="s">
        <v>5700</v>
      </c>
      <c r="W2499" s="81"/>
      <c r="X2499" s="81"/>
      <c r="Y2499" s="84" t="s">
        <v>7700</v>
      </c>
      <c r="Z2499" s="81"/>
    </row>
    <row r="2500" spans="1:26" x14ac:dyDescent="0.25">
      <c r="A2500" s="66" t="s">
        <v>1619</v>
      </c>
      <c r="B2500" s="66" t="s">
        <v>1675</v>
      </c>
      <c r="C2500" s="67"/>
      <c r="D2500" s="68"/>
      <c r="E2500" s="69"/>
      <c r="F2500" s="70"/>
      <c r="G2500" s="67"/>
      <c r="H2500" s="71"/>
      <c r="I2500" s="72"/>
      <c r="J2500" s="72"/>
      <c r="K2500" s="36"/>
      <c r="L2500" s="79">
        <v>2500</v>
      </c>
      <c r="M2500" s="79"/>
      <c r="N2500" s="74"/>
      <c r="O2500" s="81" t="s">
        <v>2181</v>
      </c>
      <c r="P2500" s="83">
        <v>42919.174687500003</v>
      </c>
      <c r="Q2500" s="81" t="s">
        <v>2199</v>
      </c>
      <c r="R2500" s="81"/>
      <c r="S2500" s="81"/>
      <c r="T2500" s="81" t="s">
        <v>3484</v>
      </c>
      <c r="U2500" s="83">
        <v>42919.174687500003</v>
      </c>
      <c r="V2500" s="85" t="s">
        <v>5701</v>
      </c>
      <c r="W2500" s="81"/>
      <c r="X2500" s="81"/>
      <c r="Y2500" s="84" t="s">
        <v>7701</v>
      </c>
      <c r="Z2500" s="81"/>
    </row>
    <row r="2501" spans="1:26" x14ac:dyDescent="0.25">
      <c r="A2501" s="66" t="s">
        <v>1620</v>
      </c>
      <c r="B2501" s="66" t="s">
        <v>1583</v>
      </c>
      <c r="C2501" s="67"/>
      <c r="D2501" s="68"/>
      <c r="E2501" s="69"/>
      <c r="F2501" s="70"/>
      <c r="G2501" s="67"/>
      <c r="H2501" s="71"/>
      <c r="I2501" s="72"/>
      <c r="J2501" s="72"/>
      <c r="K2501" s="36"/>
      <c r="L2501" s="79">
        <v>2501</v>
      </c>
      <c r="M2501" s="79"/>
      <c r="N2501" s="74"/>
      <c r="O2501" s="81" t="s">
        <v>2181</v>
      </c>
      <c r="P2501" s="83">
        <v>42919.174722222226</v>
      </c>
      <c r="Q2501" s="81" t="s">
        <v>3114</v>
      </c>
      <c r="R2501" s="85" t="s">
        <v>3393</v>
      </c>
      <c r="S2501" s="81" t="s">
        <v>3474</v>
      </c>
      <c r="T2501" s="81" t="s">
        <v>3561</v>
      </c>
      <c r="U2501" s="83">
        <v>42919.174722222226</v>
      </c>
      <c r="V2501" s="85" t="s">
        <v>5702</v>
      </c>
      <c r="W2501" s="81"/>
      <c r="X2501" s="81"/>
      <c r="Y2501" s="84" t="s">
        <v>7702</v>
      </c>
      <c r="Z2501" s="81"/>
    </row>
    <row r="2502" spans="1:26" x14ac:dyDescent="0.25">
      <c r="A2502" s="66" t="s">
        <v>1621</v>
      </c>
      <c r="B2502" s="66" t="s">
        <v>1661</v>
      </c>
      <c r="C2502" s="67"/>
      <c r="D2502" s="68"/>
      <c r="E2502" s="69"/>
      <c r="F2502" s="70"/>
      <c r="G2502" s="67"/>
      <c r="H2502" s="71"/>
      <c r="I2502" s="72"/>
      <c r="J2502" s="72"/>
      <c r="K2502" s="36"/>
      <c r="L2502" s="79">
        <v>2502</v>
      </c>
      <c r="M2502" s="79"/>
      <c r="N2502" s="74"/>
      <c r="O2502" s="81" t="s">
        <v>2181</v>
      </c>
      <c r="P2502" s="83">
        <v>42919.165069444447</v>
      </c>
      <c r="Q2502" s="81" t="s">
        <v>2454</v>
      </c>
      <c r="R2502" s="81"/>
      <c r="S2502" s="81"/>
      <c r="T2502" s="81" t="s">
        <v>3561</v>
      </c>
      <c r="U2502" s="83">
        <v>42919.165069444447</v>
      </c>
      <c r="V2502" s="85" t="s">
        <v>5703</v>
      </c>
      <c r="W2502" s="81"/>
      <c r="X2502" s="81"/>
      <c r="Y2502" s="84" t="s">
        <v>7703</v>
      </c>
      <c r="Z2502" s="81"/>
    </row>
    <row r="2503" spans="1:26" x14ac:dyDescent="0.25">
      <c r="A2503" s="66" t="s">
        <v>1621</v>
      </c>
      <c r="B2503" s="66" t="s">
        <v>1663</v>
      </c>
      <c r="C2503" s="67"/>
      <c r="D2503" s="68"/>
      <c r="E2503" s="69"/>
      <c r="F2503" s="70"/>
      <c r="G2503" s="67"/>
      <c r="H2503" s="71"/>
      <c r="I2503" s="72"/>
      <c r="J2503" s="72"/>
      <c r="K2503" s="36"/>
      <c r="L2503" s="79">
        <v>2503</v>
      </c>
      <c r="M2503" s="79"/>
      <c r="N2503" s="74"/>
      <c r="O2503" s="81" t="s">
        <v>2181</v>
      </c>
      <c r="P2503" s="83">
        <v>42919.174733796295</v>
      </c>
      <c r="Q2503" s="81" t="s">
        <v>2967</v>
      </c>
      <c r="R2503" s="81"/>
      <c r="S2503" s="81"/>
      <c r="T2503" s="81" t="s">
        <v>3731</v>
      </c>
      <c r="U2503" s="83">
        <v>42919.174733796295</v>
      </c>
      <c r="V2503" s="85" t="s">
        <v>5704</v>
      </c>
      <c r="W2503" s="81"/>
      <c r="X2503" s="81"/>
      <c r="Y2503" s="84" t="s">
        <v>7704</v>
      </c>
      <c r="Z2503" s="81"/>
    </row>
    <row r="2504" spans="1:26" x14ac:dyDescent="0.25">
      <c r="A2504" s="66" t="s">
        <v>1622</v>
      </c>
      <c r="B2504" s="66" t="s">
        <v>1926</v>
      </c>
      <c r="C2504" s="67"/>
      <c r="D2504" s="68"/>
      <c r="E2504" s="69"/>
      <c r="F2504" s="70"/>
      <c r="G2504" s="67"/>
      <c r="H2504" s="71"/>
      <c r="I2504" s="72"/>
      <c r="J2504" s="72"/>
      <c r="K2504" s="36"/>
      <c r="L2504" s="79">
        <v>2504</v>
      </c>
      <c r="M2504" s="79"/>
      <c r="N2504" s="74"/>
      <c r="O2504" s="81" t="s">
        <v>2181</v>
      </c>
      <c r="P2504" s="83">
        <v>42919.166145833333</v>
      </c>
      <c r="Q2504" s="81" t="s">
        <v>2592</v>
      </c>
      <c r="R2504" s="81"/>
      <c r="S2504" s="81"/>
      <c r="T2504" s="81" t="s">
        <v>3475</v>
      </c>
      <c r="U2504" s="83">
        <v>42919.166145833333</v>
      </c>
      <c r="V2504" s="85" t="s">
        <v>5705</v>
      </c>
      <c r="W2504" s="81"/>
      <c r="X2504" s="81"/>
      <c r="Y2504" s="84" t="s">
        <v>7705</v>
      </c>
      <c r="Z2504" s="81"/>
    </row>
    <row r="2505" spans="1:26" x14ac:dyDescent="0.25">
      <c r="A2505" s="66" t="s">
        <v>1622</v>
      </c>
      <c r="B2505" s="66" t="s">
        <v>1927</v>
      </c>
      <c r="C2505" s="67"/>
      <c r="D2505" s="68"/>
      <c r="E2505" s="69"/>
      <c r="F2505" s="70"/>
      <c r="G2505" s="67"/>
      <c r="H2505" s="71"/>
      <c r="I2505" s="72"/>
      <c r="J2505" s="72"/>
      <c r="K2505" s="36"/>
      <c r="L2505" s="79">
        <v>2505</v>
      </c>
      <c r="M2505" s="79"/>
      <c r="N2505" s="74"/>
      <c r="O2505" s="81" t="s">
        <v>2181</v>
      </c>
      <c r="P2505" s="83">
        <v>42919.166145833333</v>
      </c>
      <c r="Q2505" s="81" t="s">
        <v>2592</v>
      </c>
      <c r="R2505" s="81"/>
      <c r="S2505" s="81"/>
      <c r="T2505" s="81" t="s">
        <v>3475</v>
      </c>
      <c r="U2505" s="83">
        <v>42919.166145833333</v>
      </c>
      <c r="V2505" s="85" t="s">
        <v>5705</v>
      </c>
      <c r="W2505" s="81"/>
      <c r="X2505" s="81"/>
      <c r="Y2505" s="84" t="s">
        <v>7705</v>
      </c>
      <c r="Z2505" s="81"/>
    </row>
    <row r="2506" spans="1:26" x14ac:dyDescent="0.25">
      <c r="A2506" s="66" t="s">
        <v>1622</v>
      </c>
      <c r="B2506" s="66" t="s">
        <v>1928</v>
      </c>
      <c r="C2506" s="67"/>
      <c r="D2506" s="68"/>
      <c r="E2506" s="69"/>
      <c r="F2506" s="70"/>
      <c r="G2506" s="67"/>
      <c r="H2506" s="71"/>
      <c r="I2506" s="72"/>
      <c r="J2506" s="72"/>
      <c r="K2506" s="36"/>
      <c r="L2506" s="79">
        <v>2506</v>
      </c>
      <c r="M2506" s="79"/>
      <c r="N2506" s="74"/>
      <c r="O2506" s="81" t="s">
        <v>2181</v>
      </c>
      <c r="P2506" s="83">
        <v>42919.166076388887</v>
      </c>
      <c r="Q2506" s="81" t="s">
        <v>2847</v>
      </c>
      <c r="R2506" s="81"/>
      <c r="S2506" s="81"/>
      <c r="T2506" s="81" t="s">
        <v>3692</v>
      </c>
      <c r="U2506" s="83">
        <v>42919.166076388887</v>
      </c>
      <c r="V2506" s="85" t="s">
        <v>5706</v>
      </c>
      <c r="W2506" s="81"/>
      <c r="X2506" s="81"/>
      <c r="Y2506" s="84" t="s">
        <v>7706</v>
      </c>
      <c r="Z2506" s="81"/>
    </row>
    <row r="2507" spans="1:26" x14ac:dyDescent="0.25">
      <c r="A2507" s="66" t="s">
        <v>1622</v>
      </c>
      <c r="B2507" s="66" t="s">
        <v>1928</v>
      </c>
      <c r="C2507" s="67"/>
      <c r="D2507" s="68"/>
      <c r="E2507" s="69"/>
      <c r="F2507" s="70"/>
      <c r="G2507" s="67"/>
      <c r="H2507" s="71"/>
      <c r="I2507" s="72"/>
      <c r="J2507" s="72"/>
      <c r="K2507" s="36"/>
      <c r="L2507" s="79">
        <v>2507</v>
      </c>
      <c r="M2507" s="79"/>
      <c r="N2507" s="74"/>
      <c r="O2507" s="81" t="s">
        <v>2181</v>
      </c>
      <c r="P2507" s="83">
        <v>42919.166145833333</v>
      </c>
      <c r="Q2507" s="81" t="s">
        <v>2592</v>
      </c>
      <c r="R2507" s="81"/>
      <c r="S2507" s="81"/>
      <c r="T2507" s="81" t="s">
        <v>3475</v>
      </c>
      <c r="U2507" s="83">
        <v>42919.166145833333</v>
      </c>
      <c r="V2507" s="85" t="s">
        <v>5705</v>
      </c>
      <c r="W2507" s="81"/>
      <c r="X2507" s="81"/>
      <c r="Y2507" s="84" t="s">
        <v>7705</v>
      </c>
      <c r="Z2507" s="81"/>
    </row>
    <row r="2508" spans="1:26" x14ac:dyDescent="0.25">
      <c r="A2508" s="66" t="s">
        <v>1622</v>
      </c>
      <c r="B2508" s="66" t="s">
        <v>2174</v>
      </c>
      <c r="C2508" s="67"/>
      <c r="D2508" s="68"/>
      <c r="E2508" s="69"/>
      <c r="F2508" s="70"/>
      <c r="G2508" s="67"/>
      <c r="H2508" s="71"/>
      <c r="I2508" s="72"/>
      <c r="J2508" s="72"/>
      <c r="K2508" s="36"/>
      <c r="L2508" s="79">
        <v>2508</v>
      </c>
      <c r="M2508" s="79"/>
      <c r="N2508" s="74"/>
      <c r="O2508" s="81" t="s">
        <v>2181</v>
      </c>
      <c r="P2508" s="83">
        <v>42919.174745370372</v>
      </c>
      <c r="Q2508" s="81" t="s">
        <v>3145</v>
      </c>
      <c r="R2508" s="81"/>
      <c r="S2508" s="81"/>
      <c r="T2508" s="81" t="s">
        <v>3781</v>
      </c>
      <c r="U2508" s="83">
        <v>42919.174745370372</v>
      </c>
      <c r="V2508" s="85" t="s">
        <v>5707</v>
      </c>
      <c r="W2508" s="81"/>
      <c r="X2508" s="81"/>
      <c r="Y2508" s="84" t="s">
        <v>7707</v>
      </c>
      <c r="Z2508" s="81"/>
    </row>
    <row r="2509" spans="1:26" x14ac:dyDescent="0.25">
      <c r="A2509" s="66" t="s">
        <v>1622</v>
      </c>
      <c r="B2509" s="66" t="s">
        <v>2175</v>
      </c>
      <c r="C2509" s="67"/>
      <c r="D2509" s="68"/>
      <c r="E2509" s="69"/>
      <c r="F2509" s="70"/>
      <c r="G2509" s="67"/>
      <c r="H2509" s="71"/>
      <c r="I2509" s="72"/>
      <c r="J2509" s="72"/>
      <c r="K2509" s="36"/>
      <c r="L2509" s="79">
        <v>2509</v>
      </c>
      <c r="M2509" s="79"/>
      <c r="N2509" s="74"/>
      <c r="O2509" s="81" t="s">
        <v>2181</v>
      </c>
      <c r="P2509" s="83">
        <v>42919.162407407406</v>
      </c>
      <c r="Q2509" s="81" t="s">
        <v>3146</v>
      </c>
      <c r="R2509" s="81"/>
      <c r="S2509" s="81"/>
      <c r="T2509" s="81" t="s">
        <v>3475</v>
      </c>
      <c r="U2509" s="83">
        <v>42919.162407407406</v>
      </c>
      <c r="V2509" s="85" t="s">
        <v>5708</v>
      </c>
      <c r="W2509" s="81"/>
      <c r="X2509" s="81"/>
      <c r="Y2509" s="84" t="s">
        <v>7708</v>
      </c>
      <c r="Z2509" s="81"/>
    </row>
    <row r="2510" spans="1:26" x14ac:dyDescent="0.25">
      <c r="A2510" s="66" t="s">
        <v>1622</v>
      </c>
      <c r="B2510" s="66" t="s">
        <v>1925</v>
      </c>
      <c r="C2510" s="67"/>
      <c r="D2510" s="68"/>
      <c r="E2510" s="69"/>
      <c r="F2510" s="70"/>
      <c r="G2510" s="67"/>
      <c r="H2510" s="71"/>
      <c r="I2510" s="72"/>
      <c r="J2510" s="72"/>
      <c r="K2510" s="36"/>
      <c r="L2510" s="79">
        <v>2510</v>
      </c>
      <c r="M2510" s="79"/>
      <c r="N2510" s="74"/>
      <c r="O2510" s="81" t="s">
        <v>2181</v>
      </c>
      <c r="P2510" s="83">
        <v>42919.165810185186</v>
      </c>
      <c r="Q2510" s="81" t="s">
        <v>2591</v>
      </c>
      <c r="R2510" s="85" t="s">
        <v>3260</v>
      </c>
      <c r="S2510" s="81" t="s">
        <v>3412</v>
      </c>
      <c r="T2510" s="81" t="s">
        <v>3475</v>
      </c>
      <c r="U2510" s="83">
        <v>42919.165810185186</v>
      </c>
      <c r="V2510" s="85" t="s">
        <v>5709</v>
      </c>
      <c r="W2510" s="81"/>
      <c r="X2510" s="81"/>
      <c r="Y2510" s="84" t="s">
        <v>7709</v>
      </c>
      <c r="Z2510" s="81"/>
    </row>
    <row r="2511" spans="1:26" x14ac:dyDescent="0.25">
      <c r="A2511" s="66" t="s">
        <v>1623</v>
      </c>
      <c r="B2511" s="66" t="s">
        <v>1663</v>
      </c>
      <c r="C2511" s="67"/>
      <c r="D2511" s="68"/>
      <c r="E2511" s="69"/>
      <c r="F2511" s="70"/>
      <c r="G2511" s="67"/>
      <c r="H2511" s="71"/>
      <c r="I2511" s="72"/>
      <c r="J2511" s="72"/>
      <c r="K2511" s="36"/>
      <c r="L2511" s="79">
        <v>2511</v>
      </c>
      <c r="M2511" s="79"/>
      <c r="N2511" s="74"/>
      <c r="O2511" s="81" t="s">
        <v>2181</v>
      </c>
      <c r="P2511" s="83">
        <v>42919.174780092595</v>
      </c>
      <c r="Q2511" s="81" t="s">
        <v>2967</v>
      </c>
      <c r="R2511" s="81"/>
      <c r="S2511" s="81"/>
      <c r="T2511" s="81" t="s">
        <v>3731</v>
      </c>
      <c r="U2511" s="83">
        <v>42919.174780092595</v>
      </c>
      <c r="V2511" s="85" t="s">
        <v>5710</v>
      </c>
      <c r="W2511" s="81"/>
      <c r="X2511" s="81"/>
      <c r="Y2511" s="84" t="s">
        <v>7710</v>
      </c>
      <c r="Z2511" s="81"/>
    </row>
    <row r="2512" spans="1:26" x14ac:dyDescent="0.25">
      <c r="A2512" s="66" t="s">
        <v>1624</v>
      </c>
      <c r="B2512" s="66" t="s">
        <v>1624</v>
      </c>
      <c r="C2512" s="67"/>
      <c r="D2512" s="68"/>
      <c r="E2512" s="69"/>
      <c r="F2512" s="70"/>
      <c r="G2512" s="67"/>
      <c r="H2512" s="71"/>
      <c r="I2512" s="72"/>
      <c r="J2512" s="72"/>
      <c r="K2512" s="36"/>
      <c r="L2512" s="79">
        <v>2512</v>
      </c>
      <c r="M2512" s="79"/>
      <c r="N2512" s="74"/>
      <c r="O2512" s="81" t="s">
        <v>179</v>
      </c>
      <c r="P2512" s="83">
        <v>42919.174791666665</v>
      </c>
      <c r="Q2512" s="81" t="s">
        <v>3147</v>
      </c>
      <c r="R2512" s="81"/>
      <c r="S2512" s="81"/>
      <c r="T2512" s="81" t="s">
        <v>3782</v>
      </c>
      <c r="U2512" s="83">
        <v>42919.174791666665</v>
      </c>
      <c r="V2512" s="85" t="s">
        <v>5711</v>
      </c>
      <c r="W2512" s="81"/>
      <c r="X2512" s="81"/>
      <c r="Y2512" s="84" t="s">
        <v>7711</v>
      </c>
      <c r="Z2512" s="84" t="s">
        <v>7825</v>
      </c>
    </row>
    <row r="2513" spans="1:26" x14ac:dyDescent="0.25">
      <c r="A2513" s="66" t="s">
        <v>1625</v>
      </c>
      <c r="B2513" s="66" t="s">
        <v>1729</v>
      </c>
      <c r="C2513" s="67"/>
      <c r="D2513" s="68"/>
      <c r="E2513" s="69"/>
      <c r="F2513" s="70"/>
      <c r="G2513" s="67"/>
      <c r="H2513" s="71"/>
      <c r="I2513" s="72"/>
      <c r="J2513" s="72"/>
      <c r="K2513" s="36"/>
      <c r="L2513" s="79">
        <v>2513</v>
      </c>
      <c r="M2513" s="79"/>
      <c r="N2513" s="74"/>
      <c r="O2513" s="81" t="s">
        <v>2181</v>
      </c>
      <c r="P2513" s="83">
        <v>42919.174826388888</v>
      </c>
      <c r="Q2513" s="81" t="s">
        <v>2262</v>
      </c>
      <c r="R2513" s="81"/>
      <c r="S2513" s="81"/>
      <c r="T2513" s="81" t="s">
        <v>3475</v>
      </c>
      <c r="U2513" s="83">
        <v>42919.174826388888</v>
      </c>
      <c r="V2513" s="85" t="s">
        <v>5712</v>
      </c>
      <c r="W2513" s="81"/>
      <c r="X2513" s="81"/>
      <c r="Y2513" s="84" t="s">
        <v>7712</v>
      </c>
      <c r="Z2513" s="81"/>
    </row>
    <row r="2514" spans="1:26" x14ac:dyDescent="0.25">
      <c r="A2514" s="66" t="s">
        <v>1626</v>
      </c>
      <c r="B2514" s="66" t="s">
        <v>1865</v>
      </c>
      <c r="C2514" s="67"/>
      <c r="D2514" s="68"/>
      <c r="E2514" s="69"/>
      <c r="F2514" s="70"/>
      <c r="G2514" s="67"/>
      <c r="H2514" s="71"/>
      <c r="I2514" s="72"/>
      <c r="J2514" s="72"/>
      <c r="K2514" s="36"/>
      <c r="L2514" s="79">
        <v>2514</v>
      </c>
      <c r="M2514" s="79"/>
      <c r="N2514" s="74"/>
      <c r="O2514" s="81" t="s">
        <v>2181</v>
      </c>
      <c r="P2514" s="83">
        <v>42919.150891203702</v>
      </c>
      <c r="Q2514" s="81" t="s">
        <v>2480</v>
      </c>
      <c r="R2514" s="81"/>
      <c r="S2514" s="81"/>
      <c r="T2514" s="81" t="s">
        <v>3475</v>
      </c>
      <c r="U2514" s="83">
        <v>42919.150891203702</v>
      </c>
      <c r="V2514" s="85" t="s">
        <v>5713</v>
      </c>
      <c r="W2514" s="81"/>
      <c r="X2514" s="81"/>
      <c r="Y2514" s="84" t="s">
        <v>7713</v>
      </c>
      <c r="Z2514" s="81"/>
    </row>
    <row r="2515" spans="1:26" x14ac:dyDescent="0.25">
      <c r="A2515" s="66" t="s">
        <v>1626</v>
      </c>
      <c r="B2515" s="66" t="s">
        <v>1723</v>
      </c>
      <c r="C2515" s="67"/>
      <c r="D2515" s="68"/>
      <c r="E2515" s="69"/>
      <c r="F2515" s="70"/>
      <c r="G2515" s="67"/>
      <c r="H2515" s="71"/>
      <c r="I2515" s="72"/>
      <c r="J2515" s="72"/>
      <c r="K2515" s="36"/>
      <c r="L2515" s="79">
        <v>2515</v>
      </c>
      <c r="M2515" s="79"/>
      <c r="N2515" s="74"/>
      <c r="O2515" s="81" t="s">
        <v>2181</v>
      </c>
      <c r="P2515" s="83">
        <v>42919.174837962964</v>
      </c>
      <c r="Q2515" s="81" t="s">
        <v>2338</v>
      </c>
      <c r="R2515" s="81"/>
      <c r="S2515" s="81"/>
      <c r="T2515" s="81" t="s">
        <v>3475</v>
      </c>
      <c r="U2515" s="83">
        <v>42919.174837962964</v>
      </c>
      <c r="V2515" s="85" t="s">
        <v>5714</v>
      </c>
      <c r="W2515" s="81"/>
      <c r="X2515" s="81"/>
      <c r="Y2515" s="84" t="s">
        <v>7714</v>
      </c>
      <c r="Z2515" s="81"/>
    </row>
    <row r="2516" spans="1:26" x14ac:dyDescent="0.25">
      <c r="A2516" s="66" t="s">
        <v>1627</v>
      </c>
      <c r="B2516" s="66" t="s">
        <v>1627</v>
      </c>
      <c r="C2516" s="67"/>
      <c r="D2516" s="68"/>
      <c r="E2516" s="69"/>
      <c r="F2516" s="70"/>
      <c r="G2516" s="67"/>
      <c r="H2516" s="71"/>
      <c r="I2516" s="72"/>
      <c r="J2516" s="72"/>
      <c r="K2516" s="36"/>
      <c r="L2516" s="79">
        <v>2516</v>
      </c>
      <c r="M2516" s="79"/>
      <c r="N2516" s="74"/>
      <c r="O2516" s="81" t="s">
        <v>179</v>
      </c>
      <c r="P2516" s="83">
        <v>42919.174849537034</v>
      </c>
      <c r="Q2516" s="81" t="s">
        <v>3148</v>
      </c>
      <c r="R2516" s="85" t="s">
        <v>3399</v>
      </c>
      <c r="S2516" s="81" t="s">
        <v>3412</v>
      </c>
      <c r="T2516" s="81" t="s">
        <v>3783</v>
      </c>
      <c r="U2516" s="83">
        <v>42919.174849537034</v>
      </c>
      <c r="V2516" s="85" t="s">
        <v>5715</v>
      </c>
      <c r="W2516" s="81"/>
      <c r="X2516" s="81"/>
      <c r="Y2516" s="84" t="s">
        <v>7715</v>
      </c>
      <c r="Z2516" s="81"/>
    </row>
    <row r="2517" spans="1:26" x14ac:dyDescent="0.25">
      <c r="A2517" s="66" t="s">
        <v>1628</v>
      </c>
      <c r="B2517" s="66" t="s">
        <v>1629</v>
      </c>
      <c r="C2517" s="67"/>
      <c r="D2517" s="68"/>
      <c r="E2517" s="69"/>
      <c r="F2517" s="70"/>
      <c r="G2517" s="67"/>
      <c r="H2517" s="71"/>
      <c r="I2517" s="72"/>
      <c r="J2517" s="72"/>
      <c r="K2517" s="36"/>
      <c r="L2517" s="79">
        <v>2517</v>
      </c>
      <c r="M2517" s="79"/>
      <c r="N2517" s="74"/>
      <c r="O2517" s="81" t="s">
        <v>2181</v>
      </c>
      <c r="P2517" s="83">
        <v>42919.135185185187</v>
      </c>
      <c r="Q2517" s="81" t="s">
        <v>2358</v>
      </c>
      <c r="R2517" s="81"/>
      <c r="S2517" s="81"/>
      <c r="T2517" s="81" t="s">
        <v>3475</v>
      </c>
      <c r="U2517" s="83">
        <v>42919.135185185187</v>
      </c>
      <c r="V2517" s="85" t="s">
        <v>5716</v>
      </c>
      <c r="W2517" s="81"/>
      <c r="X2517" s="81"/>
      <c r="Y2517" s="84" t="s">
        <v>7716</v>
      </c>
      <c r="Z2517" s="81"/>
    </row>
    <row r="2518" spans="1:26" x14ac:dyDescent="0.25">
      <c r="A2518" s="66" t="s">
        <v>1628</v>
      </c>
      <c r="B2518" s="66" t="s">
        <v>1798</v>
      </c>
      <c r="C2518" s="67"/>
      <c r="D2518" s="68"/>
      <c r="E2518" s="69"/>
      <c r="F2518" s="70"/>
      <c r="G2518" s="67"/>
      <c r="H2518" s="71"/>
      <c r="I2518" s="72"/>
      <c r="J2518" s="72"/>
      <c r="K2518" s="36"/>
      <c r="L2518" s="79">
        <v>2518</v>
      </c>
      <c r="M2518" s="79"/>
      <c r="N2518" s="74"/>
      <c r="O2518" s="81" t="s">
        <v>2181</v>
      </c>
      <c r="P2518" s="83">
        <v>42919.135185185187</v>
      </c>
      <c r="Q2518" s="81" t="s">
        <v>2358</v>
      </c>
      <c r="R2518" s="81"/>
      <c r="S2518" s="81"/>
      <c r="T2518" s="81" t="s">
        <v>3475</v>
      </c>
      <c r="U2518" s="83">
        <v>42919.135185185187</v>
      </c>
      <c r="V2518" s="85" t="s">
        <v>5716</v>
      </c>
      <c r="W2518" s="81"/>
      <c r="X2518" s="81"/>
      <c r="Y2518" s="84" t="s">
        <v>7716</v>
      </c>
      <c r="Z2518" s="81"/>
    </row>
    <row r="2519" spans="1:26" x14ac:dyDescent="0.25">
      <c r="A2519" s="66" t="s">
        <v>1629</v>
      </c>
      <c r="B2519" s="66" t="s">
        <v>1628</v>
      </c>
      <c r="C2519" s="67"/>
      <c r="D2519" s="68"/>
      <c r="E2519" s="69"/>
      <c r="F2519" s="70"/>
      <c r="G2519" s="67"/>
      <c r="H2519" s="71"/>
      <c r="I2519" s="72"/>
      <c r="J2519" s="72"/>
      <c r="K2519" s="36"/>
      <c r="L2519" s="79">
        <v>2519</v>
      </c>
      <c r="M2519" s="79"/>
      <c r="N2519" s="74"/>
      <c r="O2519" s="81" t="s">
        <v>2181</v>
      </c>
      <c r="P2519" s="83">
        <v>42919.165219907409</v>
      </c>
      <c r="Q2519" s="81" t="s">
        <v>2358</v>
      </c>
      <c r="R2519" s="81"/>
      <c r="S2519" s="81"/>
      <c r="T2519" s="81" t="s">
        <v>3475</v>
      </c>
      <c r="U2519" s="83">
        <v>42919.165219907409</v>
      </c>
      <c r="V2519" s="85" t="s">
        <v>5717</v>
      </c>
      <c r="W2519" s="81"/>
      <c r="X2519" s="81"/>
      <c r="Y2519" s="84" t="s">
        <v>7717</v>
      </c>
      <c r="Z2519" s="81"/>
    </row>
    <row r="2520" spans="1:26" x14ac:dyDescent="0.25">
      <c r="A2520" s="66" t="s">
        <v>1630</v>
      </c>
      <c r="B2520" s="66" t="s">
        <v>1628</v>
      </c>
      <c r="C2520" s="67"/>
      <c r="D2520" s="68"/>
      <c r="E2520" s="69"/>
      <c r="F2520" s="70"/>
      <c r="G2520" s="67"/>
      <c r="H2520" s="71"/>
      <c r="I2520" s="72"/>
      <c r="J2520" s="72"/>
      <c r="K2520" s="36"/>
      <c r="L2520" s="79">
        <v>2520</v>
      </c>
      <c r="M2520" s="79"/>
      <c r="N2520" s="74"/>
      <c r="O2520" s="81" t="s">
        <v>2181</v>
      </c>
      <c r="P2520" s="83">
        <v>42919.174884259257</v>
      </c>
      <c r="Q2520" s="81" t="s">
        <v>2358</v>
      </c>
      <c r="R2520" s="81"/>
      <c r="S2520" s="81"/>
      <c r="T2520" s="81" t="s">
        <v>3475</v>
      </c>
      <c r="U2520" s="83">
        <v>42919.174884259257</v>
      </c>
      <c r="V2520" s="85" t="s">
        <v>5718</v>
      </c>
      <c r="W2520" s="81"/>
      <c r="X2520" s="81"/>
      <c r="Y2520" s="84" t="s">
        <v>7718</v>
      </c>
      <c r="Z2520" s="81"/>
    </row>
    <row r="2521" spans="1:26" x14ac:dyDescent="0.25">
      <c r="A2521" s="66" t="s">
        <v>1629</v>
      </c>
      <c r="B2521" s="66" t="s">
        <v>1798</v>
      </c>
      <c r="C2521" s="67"/>
      <c r="D2521" s="68"/>
      <c r="E2521" s="69"/>
      <c r="F2521" s="70"/>
      <c r="G2521" s="67"/>
      <c r="H2521" s="71"/>
      <c r="I2521" s="72"/>
      <c r="J2521" s="72"/>
      <c r="K2521" s="36"/>
      <c r="L2521" s="79">
        <v>2521</v>
      </c>
      <c r="M2521" s="79"/>
      <c r="N2521" s="74"/>
      <c r="O2521" s="81" t="s">
        <v>2181</v>
      </c>
      <c r="P2521" s="83">
        <v>42919.165219907409</v>
      </c>
      <c r="Q2521" s="81" t="s">
        <v>2358</v>
      </c>
      <c r="R2521" s="81"/>
      <c r="S2521" s="81"/>
      <c r="T2521" s="81" t="s">
        <v>3475</v>
      </c>
      <c r="U2521" s="83">
        <v>42919.165219907409</v>
      </c>
      <c r="V2521" s="85" t="s">
        <v>5717</v>
      </c>
      <c r="W2521" s="81"/>
      <c r="X2521" s="81"/>
      <c r="Y2521" s="84" t="s">
        <v>7717</v>
      </c>
      <c r="Z2521" s="81"/>
    </row>
    <row r="2522" spans="1:26" x14ac:dyDescent="0.25">
      <c r="A2522" s="66" t="s">
        <v>1630</v>
      </c>
      <c r="B2522" s="66" t="s">
        <v>1629</v>
      </c>
      <c r="C2522" s="67"/>
      <c r="D2522" s="68"/>
      <c r="E2522" s="69"/>
      <c r="F2522" s="70"/>
      <c r="G2522" s="67"/>
      <c r="H2522" s="71"/>
      <c r="I2522" s="72"/>
      <c r="J2522" s="72"/>
      <c r="K2522" s="36"/>
      <c r="L2522" s="79">
        <v>2522</v>
      </c>
      <c r="M2522" s="79"/>
      <c r="N2522" s="74"/>
      <c r="O2522" s="81" t="s">
        <v>2181</v>
      </c>
      <c r="P2522" s="83">
        <v>42919.174884259257</v>
      </c>
      <c r="Q2522" s="81" t="s">
        <v>2358</v>
      </c>
      <c r="R2522" s="81"/>
      <c r="S2522" s="81"/>
      <c r="T2522" s="81" t="s">
        <v>3475</v>
      </c>
      <c r="U2522" s="83">
        <v>42919.174884259257</v>
      </c>
      <c r="V2522" s="85" t="s">
        <v>5718</v>
      </c>
      <c r="W2522" s="81"/>
      <c r="X2522" s="81"/>
      <c r="Y2522" s="84" t="s">
        <v>7718</v>
      </c>
      <c r="Z2522" s="81"/>
    </row>
    <row r="2523" spans="1:26" x14ac:dyDescent="0.25">
      <c r="A2523" s="66" t="s">
        <v>1630</v>
      </c>
      <c r="B2523" s="66" t="s">
        <v>1798</v>
      </c>
      <c r="C2523" s="67"/>
      <c r="D2523" s="68"/>
      <c r="E2523" s="69"/>
      <c r="F2523" s="70"/>
      <c r="G2523" s="67"/>
      <c r="H2523" s="71"/>
      <c r="I2523" s="72"/>
      <c r="J2523" s="72"/>
      <c r="K2523" s="36"/>
      <c r="L2523" s="79">
        <v>2523</v>
      </c>
      <c r="M2523" s="79"/>
      <c r="N2523" s="74"/>
      <c r="O2523" s="81" t="s">
        <v>2181</v>
      </c>
      <c r="P2523" s="83">
        <v>42919.174884259257</v>
      </c>
      <c r="Q2523" s="81" t="s">
        <v>2358</v>
      </c>
      <c r="R2523" s="81"/>
      <c r="S2523" s="81"/>
      <c r="T2523" s="81" t="s">
        <v>3475</v>
      </c>
      <c r="U2523" s="83">
        <v>42919.174884259257</v>
      </c>
      <c r="V2523" s="85" t="s">
        <v>5718</v>
      </c>
      <c r="W2523" s="81"/>
      <c r="X2523" s="81"/>
      <c r="Y2523" s="84" t="s">
        <v>7718</v>
      </c>
      <c r="Z2523" s="81"/>
    </row>
    <row r="2524" spans="1:26" x14ac:dyDescent="0.25">
      <c r="A2524" s="66" t="s">
        <v>1631</v>
      </c>
      <c r="B2524" s="66" t="s">
        <v>2176</v>
      </c>
      <c r="C2524" s="67"/>
      <c r="D2524" s="68"/>
      <c r="E2524" s="69"/>
      <c r="F2524" s="70"/>
      <c r="G2524" s="67"/>
      <c r="H2524" s="71"/>
      <c r="I2524" s="72"/>
      <c r="J2524" s="72"/>
      <c r="K2524" s="36"/>
      <c r="L2524" s="79">
        <v>2524</v>
      </c>
      <c r="M2524" s="79"/>
      <c r="N2524" s="74"/>
      <c r="O2524" s="81" t="s">
        <v>2181</v>
      </c>
      <c r="P2524" s="83">
        <v>42919.174884259257</v>
      </c>
      <c r="Q2524" s="81" t="s">
        <v>3149</v>
      </c>
      <c r="R2524" s="81"/>
      <c r="S2524" s="81"/>
      <c r="T2524" s="81" t="s">
        <v>3475</v>
      </c>
      <c r="U2524" s="83">
        <v>42919.174884259257</v>
      </c>
      <c r="V2524" s="85" t="s">
        <v>5719</v>
      </c>
      <c r="W2524" s="81"/>
      <c r="X2524" s="81"/>
      <c r="Y2524" s="84" t="s">
        <v>7719</v>
      </c>
      <c r="Z2524" s="81"/>
    </row>
    <row r="2525" spans="1:26" x14ac:dyDescent="0.25">
      <c r="A2525" s="66" t="s">
        <v>1631</v>
      </c>
      <c r="B2525" s="66" t="s">
        <v>2177</v>
      </c>
      <c r="C2525" s="67"/>
      <c r="D2525" s="68"/>
      <c r="E2525" s="69"/>
      <c r="F2525" s="70"/>
      <c r="G2525" s="67"/>
      <c r="H2525" s="71"/>
      <c r="I2525" s="72"/>
      <c r="J2525" s="72"/>
      <c r="K2525" s="36"/>
      <c r="L2525" s="79">
        <v>2525</v>
      </c>
      <c r="M2525" s="79"/>
      <c r="N2525" s="74"/>
      <c r="O2525" s="81" t="s">
        <v>2181</v>
      </c>
      <c r="P2525" s="83">
        <v>42919.174884259257</v>
      </c>
      <c r="Q2525" s="81" t="s">
        <v>3149</v>
      </c>
      <c r="R2525" s="81"/>
      <c r="S2525" s="81"/>
      <c r="T2525" s="81" t="s">
        <v>3475</v>
      </c>
      <c r="U2525" s="83">
        <v>42919.174884259257</v>
      </c>
      <c r="V2525" s="85" t="s">
        <v>5719</v>
      </c>
      <c r="W2525" s="81"/>
      <c r="X2525" s="81"/>
      <c r="Y2525" s="84" t="s">
        <v>7719</v>
      </c>
      <c r="Z2525" s="81"/>
    </row>
    <row r="2526" spans="1:26" x14ac:dyDescent="0.25">
      <c r="A2526" s="66" t="s">
        <v>1632</v>
      </c>
      <c r="B2526" s="66" t="s">
        <v>1632</v>
      </c>
      <c r="C2526" s="67"/>
      <c r="D2526" s="68"/>
      <c r="E2526" s="69"/>
      <c r="F2526" s="70"/>
      <c r="G2526" s="67"/>
      <c r="H2526" s="71"/>
      <c r="I2526" s="72"/>
      <c r="J2526" s="72"/>
      <c r="K2526" s="36"/>
      <c r="L2526" s="79">
        <v>2526</v>
      </c>
      <c r="M2526" s="79"/>
      <c r="N2526" s="74"/>
      <c r="O2526" s="81" t="s">
        <v>179</v>
      </c>
      <c r="P2526" s="83">
        <v>42919.156342592592</v>
      </c>
      <c r="Q2526" s="81" t="s">
        <v>3150</v>
      </c>
      <c r="R2526" s="85" t="s">
        <v>3276</v>
      </c>
      <c r="S2526" s="81" t="s">
        <v>3437</v>
      </c>
      <c r="T2526" s="81" t="s">
        <v>3630</v>
      </c>
      <c r="U2526" s="83">
        <v>42919.156342592592</v>
      </c>
      <c r="V2526" s="85" t="s">
        <v>5720</v>
      </c>
      <c r="W2526" s="81"/>
      <c r="X2526" s="81"/>
      <c r="Y2526" s="84" t="s">
        <v>7720</v>
      </c>
      <c r="Z2526" s="81"/>
    </row>
    <row r="2527" spans="1:26" x14ac:dyDescent="0.25">
      <c r="A2527" s="66" t="s">
        <v>1632</v>
      </c>
      <c r="B2527" s="66" t="s">
        <v>1632</v>
      </c>
      <c r="C2527" s="67"/>
      <c r="D2527" s="68"/>
      <c r="E2527" s="69"/>
      <c r="F2527" s="70"/>
      <c r="G2527" s="67"/>
      <c r="H2527" s="71"/>
      <c r="I2527" s="72"/>
      <c r="J2527" s="72"/>
      <c r="K2527" s="36"/>
      <c r="L2527" s="79">
        <v>2527</v>
      </c>
      <c r="M2527" s="79"/>
      <c r="N2527" s="74"/>
      <c r="O2527" s="81" t="s">
        <v>179</v>
      </c>
      <c r="P2527" s="83">
        <v>42919.170648148145</v>
      </c>
      <c r="Q2527" s="81" t="s">
        <v>3151</v>
      </c>
      <c r="R2527" s="85" t="s">
        <v>3400</v>
      </c>
      <c r="S2527" s="81" t="s">
        <v>3437</v>
      </c>
      <c r="T2527" s="81" t="s">
        <v>3784</v>
      </c>
      <c r="U2527" s="83">
        <v>42919.170648148145</v>
      </c>
      <c r="V2527" s="85" t="s">
        <v>5721</v>
      </c>
      <c r="W2527" s="81"/>
      <c r="X2527" s="81"/>
      <c r="Y2527" s="84" t="s">
        <v>7721</v>
      </c>
      <c r="Z2527" s="81"/>
    </row>
    <row r="2528" spans="1:26" x14ac:dyDescent="0.25">
      <c r="A2528" s="66" t="s">
        <v>1633</v>
      </c>
      <c r="B2528" s="66" t="s">
        <v>1632</v>
      </c>
      <c r="C2528" s="67"/>
      <c r="D2528" s="68"/>
      <c r="E2528" s="69"/>
      <c r="F2528" s="70"/>
      <c r="G2528" s="67"/>
      <c r="H2528" s="71"/>
      <c r="I2528" s="72"/>
      <c r="J2528" s="72"/>
      <c r="K2528" s="36"/>
      <c r="L2528" s="79">
        <v>2528</v>
      </c>
      <c r="M2528" s="79"/>
      <c r="N2528" s="74"/>
      <c r="O2528" s="81" t="s">
        <v>2181</v>
      </c>
      <c r="P2528" s="83">
        <v>42919.174317129633</v>
      </c>
      <c r="Q2528" s="81" t="s">
        <v>3152</v>
      </c>
      <c r="R2528" s="81"/>
      <c r="S2528" s="81"/>
      <c r="T2528" s="81" t="s">
        <v>3784</v>
      </c>
      <c r="U2528" s="83">
        <v>42919.174317129633</v>
      </c>
      <c r="V2528" s="85" t="s">
        <v>5722</v>
      </c>
      <c r="W2528" s="81"/>
      <c r="X2528" s="81"/>
      <c r="Y2528" s="84" t="s">
        <v>7722</v>
      </c>
      <c r="Z2528" s="81"/>
    </row>
    <row r="2529" spans="1:26" x14ac:dyDescent="0.25">
      <c r="A2529" s="66" t="s">
        <v>1633</v>
      </c>
      <c r="B2529" s="66" t="s">
        <v>1632</v>
      </c>
      <c r="C2529" s="67"/>
      <c r="D2529" s="68"/>
      <c r="E2529" s="69"/>
      <c r="F2529" s="70"/>
      <c r="G2529" s="67"/>
      <c r="H2529" s="71"/>
      <c r="I2529" s="72"/>
      <c r="J2529" s="72"/>
      <c r="K2529" s="36"/>
      <c r="L2529" s="79">
        <v>2529</v>
      </c>
      <c r="M2529" s="79"/>
      <c r="N2529" s="74"/>
      <c r="O2529" s="81" t="s">
        <v>2181</v>
      </c>
      <c r="P2529" s="83">
        <v>42919.174907407411</v>
      </c>
      <c r="Q2529" s="81" t="s">
        <v>2652</v>
      </c>
      <c r="R2529" s="85" t="s">
        <v>3276</v>
      </c>
      <c r="S2529" s="81" t="s">
        <v>3437</v>
      </c>
      <c r="T2529" s="81" t="s">
        <v>3630</v>
      </c>
      <c r="U2529" s="83">
        <v>42919.174907407411</v>
      </c>
      <c r="V2529" s="85" t="s">
        <v>5723</v>
      </c>
      <c r="W2529" s="81"/>
      <c r="X2529" s="81"/>
      <c r="Y2529" s="84" t="s">
        <v>7723</v>
      </c>
      <c r="Z2529" s="81"/>
    </row>
    <row r="2530" spans="1:26" x14ac:dyDescent="0.25">
      <c r="A2530" s="66" t="s">
        <v>1634</v>
      </c>
      <c r="B2530" s="66" t="s">
        <v>1699</v>
      </c>
      <c r="C2530" s="67"/>
      <c r="D2530" s="68"/>
      <c r="E2530" s="69"/>
      <c r="F2530" s="70"/>
      <c r="G2530" s="67"/>
      <c r="H2530" s="71"/>
      <c r="I2530" s="72"/>
      <c r="J2530" s="72"/>
      <c r="K2530" s="36"/>
      <c r="L2530" s="79">
        <v>2530</v>
      </c>
      <c r="M2530" s="79"/>
      <c r="N2530" s="74"/>
      <c r="O2530" s="81" t="s">
        <v>2181</v>
      </c>
      <c r="P2530" s="83">
        <v>42919.174907407411</v>
      </c>
      <c r="Q2530" s="81" t="s">
        <v>2901</v>
      </c>
      <c r="R2530" s="81"/>
      <c r="S2530" s="81"/>
      <c r="T2530" s="81" t="s">
        <v>3475</v>
      </c>
      <c r="U2530" s="83">
        <v>42919.174907407411</v>
      </c>
      <c r="V2530" s="85" t="s">
        <v>5724</v>
      </c>
      <c r="W2530" s="81"/>
      <c r="X2530" s="81"/>
      <c r="Y2530" s="84" t="s">
        <v>7724</v>
      </c>
      <c r="Z2530" s="81"/>
    </row>
    <row r="2531" spans="1:26" x14ac:dyDescent="0.25">
      <c r="A2531" s="66" t="s">
        <v>1634</v>
      </c>
      <c r="B2531" s="66" t="s">
        <v>2084</v>
      </c>
      <c r="C2531" s="67"/>
      <c r="D2531" s="68"/>
      <c r="E2531" s="69"/>
      <c r="F2531" s="70"/>
      <c r="G2531" s="67"/>
      <c r="H2531" s="71"/>
      <c r="I2531" s="72"/>
      <c r="J2531" s="72"/>
      <c r="K2531" s="36"/>
      <c r="L2531" s="79">
        <v>2531</v>
      </c>
      <c r="M2531" s="79"/>
      <c r="N2531" s="74"/>
      <c r="O2531" s="81" t="s">
        <v>2181</v>
      </c>
      <c r="P2531" s="83">
        <v>42919.174907407411</v>
      </c>
      <c r="Q2531" s="81" t="s">
        <v>2901</v>
      </c>
      <c r="R2531" s="81"/>
      <c r="S2531" s="81"/>
      <c r="T2531" s="81" t="s">
        <v>3475</v>
      </c>
      <c r="U2531" s="83">
        <v>42919.174907407411</v>
      </c>
      <c r="V2531" s="85" t="s">
        <v>5724</v>
      </c>
      <c r="W2531" s="81"/>
      <c r="X2531" s="81"/>
      <c r="Y2531" s="84" t="s">
        <v>7724</v>
      </c>
      <c r="Z2531" s="81"/>
    </row>
    <row r="2532" spans="1:26" x14ac:dyDescent="0.25">
      <c r="A2532" s="66" t="s">
        <v>1634</v>
      </c>
      <c r="B2532" s="66" t="s">
        <v>1698</v>
      </c>
      <c r="C2532" s="67"/>
      <c r="D2532" s="68"/>
      <c r="E2532" s="69"/>
      <c r="F2532" s="70"/>
      <c r="G2532" s="67"/>
      <c r="H2532" s="71"/>
      <c r="I2532" s="72"/>
      <c r="J2532" s="72"/>
      <c r="K2532" s="36"/>
      <c r="L2532" s="79">
        <v>2532</v>
      </c>
      <c r="M2532" s="79"/>
      <c r="N2532" s="74"/>
      <c r="O2532" s="81" t="s">
        <v>2181</v>
      </c>
      <c r="P2532" s="83">
        <v>42919.174907407411</v>
      </c>
      <c r="Q2532" s="81" t="s">
        <v>2901</v>
      </c>
      <c r="R2532" s="81"/>
      <c r="S2532" s="81"/>
      <c r="T2532" s="81" t="s">
        <v>3475</v>
      </c>
      <c r="U2532" s="83">
        <v>42919.174907407411</v>
      </c>
      <c r="V2532" s="85" t="s">
        <v>5724</v>
      </c>
      <c r="W2532" s="81"/>
      <c r="X2532" s="81"/>
      <c r="Y2532" s="84" t="s">
        <v>7724</v>
      </c>
      <c r="Z2532" s="81"/>
    </row>
    <row r="2533" spans="1:26" x14ac:dyDescent="0.25">
      <c r="A2533" s="66" t="s">
        <v>1635</v>
      </c>
      <c r="B2533" s="66" t="s">
        <v>2141</v>
      </c>
      <c r="C2533" s="67"/>
      <c r="D2533" s="68"/>
      <c r="E2533" s="69"/>
      <c r="F2533" s="70"/>
      <c r="G2533" s="67"/>
      <c r="H2533" s="71"/>
      <c r="I2533" s="72"/>
      <c r="J2533" s="72"/>
      <c r="K2533" s="36"/>
      <c r="L2533" s="79">
        <v>2533</v>
      </c>
      <c r="M2533" s="79"/>
      <c r="N2533" s="74"/>
      <c r="O2533" s="81" t="s">
        <v>2181</v>
      </c>
      <c r="P2533" s="83">
        <v>42919.174907407411</v>
      </c>
      <c r="Q2533" s="81" t="s">
        <v>3153</v>
      </c>
      <c r="R2533" s="81"/>
      <c r="S2533" s="81"/>
      <c r="T2533" s="81" t="s">
        <v>3475</v>
      </c>
      <c r="U2533" s="83">
        <v>42919.174907407411</v>
      </c>
      <c r="V2533" s="85" t="s">
        <v>5725</v>
      </c>
      <c r="W2533" s="81"/>
      <c r="X2533" s="81"/>
      <c r="Y2533" s="84" t="s">
        <v>7725</v>
      </c>
      <c r="Z2533" s="81"/>
    </row>
    <row r="2534" spans="1:26" x14ac:dyDescent="0.25">
      <c r="A2534" s="66" t="s">
        <v>1636</v>
      </c>
      <c r="B2534" s="66" t="s">
        <v>1788</v>
      </c>
      <c r="C2534" s="67"/>
      <c r="D2534" s="68"/>
      <c r="E2534" s="69"/>
      <c r="F2534" s="70"/>
      <c r="G2534" s="67"/>
      <c r="H2534" s="71"/>
      <c r="I2534" s="72"/>
      <c r="J2534" s="72"/>
      <c r="K2534" s="36"/>
      <c r="L2534" s="79">
        <v>2534</v>
      </c>
      <c r="M2534" s="79"/>
      <c r="N2534" s="74"/>
      <c r="O2534" s="81" t="s">
        <v>2181</v>
      </c>
      <c r="P2534" s="83">
        <v>42919.174930555557</v>
      </c>
      <c r="Q2534" s="81" t="s">
        <v>2333</v>
      </c>
      <c r="R2534" s="81"/>
      <c r="S2534" s="81"/>
      <c r="T2534" s="81" t="s">
        <v>3482</v>
      </c>
      <c r="U2534" s="83">
        <v>42919.174930555557</v>
      </c>
      <c r="V2534" s="85" t="s">
        <v>5726</v>
      </c>
      <c r="W2534" s="81"/>
      <c r="X2534" s="81"/>
      <c r="Y2534" s="84" t="s">
        <v>7726</v>
      </c>
      <c r="Z2534" s="81"/>
    </row>
    <row r="2535" spans="1:26" x14ac:dyDescent="0.25">
      <c r="A2535" s="66" t="s">
        <v>1637</v>
      </c>
      <c r="B2535" s="66" t="s">
        <v>2178</v>
      </c>
      <c r="C2535" s="67"/>
      <c r="D2535" s="68"/>
      <c r="E2535" s="69"/>
      <c r="F2535" s="70"/>
      <c r="G2535" s="67"/>
      <c r="H2535" s="71"/>
      <c r="I2535" s="72"/>
      <c r="J2535" s="72"/>
      <c r="K2535" s="36"/>
      <c r="L2535" s="79">
        <v>2535</v>
      </c>
      <c r="M2535" s="79"/>
      <c r="N2535" s="74"/>
      <c r="O2535" s="81" t="s">
        <v>2181</v>
      </c>
      <c r="P2535" s="83">
        <v>42919.174930555557</v>
      </c>
      <c r="Q2535" s="81" t="s">
        <v>3154</v>
      </c>
      <c r="R2535" s="81"/>
      <c r="S2535" s="81"/>
      <c r="T2535" s="81" t="s">
        <v>3785</v>
      </c>
      <c r="U2535" s="83">
        <v>42919.174930555557</v>
      </c>
      <c r="V2535" s="85" t="s">
        <v>5727</v>
      </c>
      <c r="W2535" s="81"/>
      <c r="X2535" s="81"/>
      <c r="Y2535" s="84" t="s">
        <v>7727</v>
      </c>
      <c r="Z2535" s="81"/>
    </row>
    <row r="2536" spans="1:26" x14ac:dyDescent="0.25">
      <c r="A2536" s="66" t="s">
        <v>1638</v>
      </c>
      <c r="B2536" s="66" t="s">
        <v>1638</v>
      </c>
      <c r="C2536" s="67"/>
      <c r="D2536" s="68"/>
      <c r="E2536" s="69"/>
      <c r="F2536" s="70"/>
      <c r="G2536" s="67"/>
      <c r="H2536" s="71"/>
      <c r="I2536" s="72"/>
      <c r="J2536" s="72"/>
      <c r="K2536" s="36"/>
      <c r="L2536" s="79">
        <v>2536</v>
      </c>
      <c r="M2536" s="79"/>
      <c r="N2536" s="74"/>
      <c r="O2536" s="81" t="s">
        <v>179</v>
      </c>
      <c r="P2536" s="83">
        <v>42919.153761574074</v>
      </c>
      <c r="Q2536" s="81" t="s">
        <v>2610</v>
      </c>
      <c r="R2536" s="81"/>
      <c r="S2536" s="81"/>
      <c r="T2536" s="81" t="s">
        <v>3475</v>
      </c>
      <c r="U2536" s="83">
        <v>42919.153761574074</v>
      </c>
      <c r="V2536" s="85" t="s">
        <v>5728</v>
      </c>
      <c r="W2536" s="81"/>
      <c r="X2536" s="81"/>
      <c r="Y2536" s="84" t="s">
        <v>7728</v>
      </c>
      <c r="Z2536" s="81"/>
    </row>
    <row r="2537" spans="1:26" x14ac:dyDescent="0.25">
      <c r="A2537" s="66" t="s">
        <v>1639</v>
      </c>
      <c r="B2537" s="66" t="s">
        <v>1638</v>
      </c>
      <c r="C2537" s="67"/>
      <c r="D2537" s="68"/>
      <c r="E2537" s="69"/>
      <c r="F2537" s="70"/>
      <c r="G2537" s="67"/>
      <c r="H2537" s="71"/>
      <c r="I2537" s="72"/>
      <c r="J2537" s="72"/>
      <c r="K2537" s="36"/>
      <c r="L2537" s="79">
        <v>2537</v>
      </c>
      <c r="M2537" s="79"/>
      <c r="N2537" s="74"/>
      <c r="O2537" s="81" t="s">
        <v>2181</v>
      </c>
      <c r="P2537" s="83">
        <v>42919.175000000003</v>
      </c>
      <c r="Q2537" s="81" t="s">
        <v>2610</v>
      </c>
      <c r="R2537" s="81"/>
      <c r="S2537" s="81"/>
      <c r="T2537" s="81" t="s">
        <v>3475</v>
      </c>
      <c r="U2537" s="83">
        <v>42919.175000000003</v>
      </c>
      <c r="V2537" s="85" t="s">
        <v>5729</v>
      </c>
      <c r="W2537" s="81"/>
      <c r="X2537" s="81"/>
      <c r="Y2537" s="84" t="s">
        <v>7729</v>
      </c>
      <c r="Z2537" s="81"/>
    </row>
    <row r="2538" spans="1:26" x14ac:dyDescent="0.25">
      <c r="A2538" s="66" t="s">
        <v>1640</v>
      </c>
      <c r="B2538" s="66" t="s">
        <v>1698</v>
      </c>
      <c r="C2538" s="67"/>
      <c r="D2538" s="68"/>
      <c r="E2538" s="69"/>
      <c r="F2538" s="70"/>
      <c r="G2538" s="67"/>
      <c r="H2538" s="71"/>
      <c r="I2538" s="72"/>
      <c r="J2538" s="72"/>
      <c r="K2538" s="36"/>
      <c r="L2538" s="79">
        <v>2538</v>
      </c>
      <c r="M2538" s="79"/>
      <c r="N2538" s="74"/>
      <c r="O2538" s="81" t="s">
        <v>2181</v>
      </c>
      <c r="P2538" s="83">
        <v>42919.162199074075</v>
      </c>
      <c r="Q2538" s="81" t="s">
        <v>3155</v>
      </c>
      <c r="R2538" s="85" t="s">
        <v>3401</v>
      </c>
      <c r="S2538" s="81" t="s">
        <v>3412</v>
      </c>
      <c r="T2538" s="81" t="s">
        <v>3475</v>
      </c>
      <c r="U2538" s="83">
        <v>42919.162199074075</v>
      </c>
      <c r="V2538" s="85" t="s">
        <v>5730</v>
      </c>
      <c r="W2538" s="81"/>
      <c r="X2538" s="81"/>
      <c r="Y2538" s="84" t="s">
        <v>7730</v>
      </c>
      <c r="Z2538" s="81"/>
    </row>
    <row r="2539" spans="1:26" x14ac:dyDescent="0.25">
      <c r="A2539" s="66" t="s">
        <v>1641</v>
      </c>
      <c r="B2539" s="66" t="s">
        <v>1640</v>
      </c>
      <c r="C2539" s="67"/>
      <c r="D2539" s="68"/>
      <c r="E2539" s="69"/>
      <c r="F2539" s="70"/>
      <c r="G2539" s="67"/>
      <c r="H2539" s="71"/>
      <c r="I2539" s="72"/>
      <c r="J2539" s="72"/>
      <c r="K2539" s="36"/>
      <c r="L2539" s="79">
        <v>2539</v>
      </c>
      <c r="M2539" s="79"/>
      <c r="N2539" s="74"/>
      <c r="O2539" s="81" t="s">
        <v>2181</v>
      </c>
      <c r="P2539" s="83">
        <v>42919.167407407411</v>
      </c>
      <c r="Q2539" s="81" t="s">
        <v>2846</v>
      </c>
      <c r="R2539" s="81"/>
      <c r="S2539" s="81"/>
      <c r="T2539" s="81" t="s">
        <v>3475</v>
      </c>
      <c r="U2539" s="83">
        <v>42919.167407407411</v>
      </c>
      <c r="V2539" s="85" t="s">
        <v>5731</v>
      </c>
      <c r="W2539" s="81"/>
      <c r="X2539" s="81"/>
      <c r="Y2539" s="84" t="s">
        <v>7731</v>
      </c>
      <c r="Z2539" s="81"/>
    </row>
    <row r="2540" spans="1:26" x14ac:dyDescent="0.25">
      <c r="A2540" s="66" t="s">
        <v>1641</v>
      </c>
      <c r="B2540" s="66" t="s">
        <v>1696</v>
      </c>
      <c r="C2540" s="67"/>
      <c r="D2540" s="68"/>
      <c r="E2540" s="69"/>
      <c r="F2540" s="70"/>
      <c r="G2540" s="67"/>
      <c r="H2540" s="71"/>
      <c r="I2540" s="72"/>
      <c r="J2540" s="72"/>
      <c r="K2540" s="36"/>
      <c r="L2540" s="79">
        <v>2540</v>
      </c>
      <c r="M2540" s="79"/>
      <c r="N2540" s="74"/>
      <c r="O2540" s="81" t="s">
        <v>2181</v>
      </c>
      <c r="P2540" s="83">
        <v>42919.175011574072</v>
      </c>
      <c r="Q2540" s="81" t="s">
        <v>2222</v>
      </c>
      <c r="R2540" s="81"/>
      <c r="S2540" s="81"/>
      <c r="T2540" s="81" t="s">
        <v>3496</v>
      </c>
      <c r="U2540" s="83">
        <v>42919.175011574072</v>
      </c>
      <c r="V2540" s="85" t="s">
        <v>5732</v>
      </c>
      <c r="W2540" s="81"/>
      <c r="X2540" s="81"/>
      <c r="Y2540" s="84" t="s">
        <v>7732</v>
      </c>
      <c r="Z2540" s="81"/>
    </row>
    <row r="2541" spans="1:26" x14ac:dyDescent="0.25">
      <c r="A2541" s="66" t="s">
        <v>1641</v>
      </c>
      <c r="B2541" s="66" t="s">
        <v>1698</v>
      </c>
      <c r="C2541" s="67"/>
      <c r="D2541" s="68"/>
      <c r="E2541" s="69"/>
      <c r="F2541" s="70"/>
      <c r="G2541" s="67"/>
      <c r="H2541" s="71"/>
      <c r="I2541" s="72"/>
      <c r="J2541" s="72"/>
      <c r="K2541" s="36"/>
      <c r="L2541" s="79">
        <v>2541</v>
      </c>
      <c r="M2541" s="79"/>
      <c r="N2541" s="74"/>
      <c r="O2541" s="81" t="s">
        <v>2181</v>
      </c>
      <c r="P2541" s="83">
        <v>42919.167407407411</v>
      </c>
      <c r="Q2541" s="81" t="s">
        <v>2846</v>
      </c>
      <c r="R2541" s="81"/>
      <c r="S2541" s="81"/>
      <c r="T2541" s="81" t="s">
        <v>3475</v>
      </c>
      <c r="U2541" s="83">
        <v>42919.167407407411</v>
      </c>
      <c r="V2541" s="85" t="s">
        <v>5731</v>
      </c>
      <c r="W2541" s="81"/>
      <c r="X2541" s="81"/>
      <c r="Y2541" s="84" t="s">
        <v>7731</v>
      </c>
      <c r="Z2541" s="81"/>
    </row>
    <row r="2542" spans="1:26" x14ac:dyDescent="0.25">
      <c r="A2542" s="66" t="s">
        <v>1641</v>
      </c>
      <c r="B2542" s="66" t="s">
        <v>1723</v>
      </c>
      <c r="C2542" s="67"/>
      <c r="D2542" s="68"/>
      <c r="E2542" s="69"/>
      <c r="F2542" s="70"/>
      <c r="G2542" s="67"/>
      <c r="H2542" s="71"/>
      <c r="I2542" s="72"/>
      <c r="J2542" s="72"/>
      <c r="K2542" s="36"/>
      <c r="L2542" s="79">
        <v>2542</v>
      </c>
      <c r="M2542" s="79"/>
      <c r="N2542" s="74"/>
      <c r="O2542" s="81" t="s">
        <v>2181</v>
      </c>
      <c r="P2542" s="83">
        <v>42919.169409722221</v>
      </c>
      <c r="Q2542" s="81" t="s">
        <v>2251</v>
      </c>
      <c r="R2542" s="85" t="s">
        <v>3190</v>
      </c>
      <c r="S2542" s="81" t="s">
        <v>3414</v>
      </c>
      <c r="T2542" s="81" t="s">
        <v>3508</v>
      </c>
      <c r="U2542" s="83">
        <v>42919.169409722221</v>
      </c>
      <c r="V2542" s="85" t="s">
        <v>5733</v>
      </c>
      <c r="W2542" s="81"/>
      <c r="X2542" s="81"/>
      <c r="Y2542" s="84" t="s">
        <v>7733</v>
      </c>
      <c r="Z2542" s="81"/>
    </row>
    <row r="2543" spans="1:26" x14ac:dyDescent="0.25">
      <c r="A2543" s="66" t="s">
        <v>1642</v>
      </c>
      <c r="B2543" s="66" t="s">
        <v>1642</v>
      </c>
      <c r="C2543" s="67"/>
      <c r="D2543" s="68"/>
      <c r="E2543" s="69"/>
      <c r="F2543" s="70"/>
      <c r="G2543" s="67"/>
      <c r="H2543" s="71"/>
      <c r="I2543" s="72"/>
      <c r="J2543" s="72"/>
      <c r="K2543" s="36"/>
      <c r="L2543" s="79">
        <v>2543</v>
      </c>
      <c r="M2543" s="79"/>
      <c r="N2543" s="74"/>
      <c r="O2543" s="81" t="s">
        <v>179</v>
      </c>
      <c r="P2543" s="83">
        <v>42919.137129629627</v>
      </c>
      <c r="Q2543" s="81" t="s">
        <v>3156</v>
      </c>
      <c r="R2543" s="85" t="s">
        <v>3196</v>
      </c>
      <c r="S2543" s="81" t="s">
        <v>3418</v>
      </c>
      <c r="T2543" s="81" t="s">
        <v>3523</v>
      </c>
      <c r="U2543" s="83">
        <v>42919.137129629627</v>
      </c>
      <c r="V2543" s="85" t="s">
        <v>5734</v>
      </c>
      <c r="W2543" s="81"/>
      <c r="X2543" s="81"/>
      <c r="Y2543" s="84" t="s">
        <v>7734</v>
      </c>
      <c r="Z2543" s="81"/>
    </row>
    <row r="2544" spans="1:26" x14ac:dyDescent="0.25">
      <c r="A2544" s="66" t="s">
        <v>1642</v>
      </c>
      <c r="B2544" s="66" t="s">
        <v>1642</v>
      </c>
      <c r="C2544" s="67"/>
      <c r="D2544" s="68"/>
      <c r="E2544" s="69"/>
      <c r="F2544" s="70"/>
      <c r="G2544" s="67"/>
      <c r="H2544" s="71"/>
      <c r="I2544" s="72"/>
      <c r="J2544" s="72"/>
      <c r="K2544" s="36"/>
      <c r="L2544" s="79">
        <v>2544</v>
      </c>
      <c r="M2544" s="79"/>
      <c r="N2544" s="74"/>
      <c r="O2544" s="81" t="s">
        <v>179</v>
      </c>
      <c r="P2544" s="83">
        <v>42919.164687500001</v>
      </c>
      <c r="Q2544" s="81" t="s">
        <v>2976</v>
      </c>
      <c r="R2544" s="81"/>
      <c r="S2544" s="81"/>
      <c r="T2544" s="81" t="s">
        <v>3697</v>
      </c>
      <c r="U2544" s="83">
        <v>42919.164687500001</v>
      </c>
      <c r="V2544" s="85" t="s">
        <v>5735</v>
      </c>
      <c r="W2544" s="81"/>
      <c r="X2544" s="81"/>
      <c r="Y2544" s="84" t="s">
        <v>7735</v>
      </c>
      <c r="Z2544" s="81"/>
    </row>
    <row r="2545" spans="1:26" x14ac:dyDescent="0.25">
      <c r="A2545" s="66" t="s">
        <v>1642</v>
      </c>
      <c r="B2545" s="66" t="s">
        <v>1642</v>
      </c>
      <c r="C2545" s="67"/>
      <c r="D2545" s="68"/>
      <c r="E2545" s="69"/>
      <c r="F2545" s="70"/>
      <c r="G2545" s="67"/>
      <c r="H2545" s="71"/>
      <c r="I2545" s="72"/>
      <c r="J2545" s="72"/>
      <c r="K2545" s="36"/>
      <c r="L2545" s="79">
        <v>2545</v>
      </c>
      <c r="M2545" s="79"/>
      <c r="N2545" s="74"/>
      <c r="O2545" s="81" t="s">
        <v>179</v>
      </c>
      <c r="P2545" s="83">
        <v>42919.165810185186</v>
      </c>
      <c r="Q2545" s="81" t="s">
        <v>2975</v>
      </c>
      <c r="R2545" s="81"/>
      <c r="S2545" s="81"/>
      <c r="T2545" s="81" t="s">
        <v>3697</v>
      </c>
      <c r="U2545" s="83">
        <v>42919.165810185186</v>
      </c>
      <c r="V2545" s="85" t="s">
        <v>5736</v>
      </c>
      <c r="W2545" s="81"/>
      <c r="X2545" s="81"/>
      <c r="Y2545" s="84" t="s">
        <v>7736</v>
      </c>
      <c r="Z2545" s="81"/>
    </row>
    <row r="2546" spans="1:26" x14ac:dyDescent="0.25">
      <c r="A2546" s="66" t="s">
        <v>1642</v>
      </c>
      <c r="B2546" s="66" t="s">
        <v>1642</v>
      </c>
      <c r="C2546" s="67"/>
      <c r="D2546" s="68"/>
      <c r="E2546" s="69"/>
      <c r="F2546" s="70"/>
      <c r="G2546" s="67"/>
      <c r="H2546" s="71"/>
      <c r="I2546" s="72"/>
      <c r="J2546" s="72"/>
      <c r="K2546" s="36"/>
      <c r="L2546" s="79">
        <v>2546</v>
      </c>
      <c r="M2546" s="79"/>
      <c r="N2546" s="74"/>
      <c r="O2546" s="81" t="s">
        <v>179</v>
      </c>
      <c r="P2546" s="83">
        <v>42919.166597222225</v>
      </c>
      <c r="Q2546" s="81" t="s">
        <v>2979</v>
      </c>
      <c r="R2546" s="81"/>
      <c r="S2546" s="81"/>
      <c r="T2546" s="81" t="s">
        <v>3697</v>
      </c>
      <c r="U2546" s="83">
        <v>42919.166597222225</v>
      </c>
      <c r="V2546" s="85" t="s">
        <v>5737</v>
      </c>
      <c r="W2546" s="81"/>
      <c r="X2546" s="81"/>
      <c r="Y2546" s="84" t="s">
        <v>7737</v>
      </c>
      <c r="Z2546" s="81"/>
    </row>
    <row r="2547" spans="1:26" x14ac:dyDescent="0.25">
      <c r="A2547" s="66" t="s">
        <v>1642</v>
      </c>
      <c r="B2547" s="66" t="s">
        <v>1642</v>
      </c>
      <c r="C2547" s="67"/>
      <c r="D2547" s="68"/>
      <c r="E2547" s="69"/>
      <c r="F2547" s="70"/>
      <c r="G2547" s="67"/>
      <c r="H2547" s="71"/>
      <c r="I2547" s="72"/>
      <c r="J2547" s="72"/>
      <c r="K2547" s="36"/>
      <c r="L2547" s="79">
        <v>2547</v>
      </c>
      <c r="M2547" s="79"/>
      <c r="N2547" s="74"/>
      <c r="O2547" s="81" t="s">
        <v>179</v>
      </c>
      <c r="P2547" s="83">
        <v>42919.167500000003</v>
      </c>
      <c r="Q2547" s="81" t="s">
        <v>2978</v>
      </c>
      <c r="R2547" s="81"/>
      <c r="S2547" s="81"/>
      <c r="T2547" s="81" t="s">
        <v>3697</v>
      </c>
      <c r="U2547" s="83">
        <v>42919.167500000003</v>
      </c>
      <c r="V2547" s="85" t="s">
        <v>5738</v>
      </c>
      <c r="W2547" s="81"/>
      <c r="X2547" s="81"/>
      <c r="Y2547" s="84" t="s">
        <v>7738</v>
      </c>
      <c r="Z2547" s="81"/>
    </row>
    <row r="2548" spans="1:26" x14ac:dyDescent="0.25">
      <c r="A2548" s="66" t="s">
        <v>1643</v>
      </c>
      <c r="B2548" s="66" t="s">
        <v>1642</v>
      </c>
      <c r="C2548" s="67"/>
      <c r="D2548" s="68"/>
      <c r="E2548" s="69"/>
      <c r="F2548" s="70"/>
      <c r="G2548" s="67"/>
      <c r="H2548" s="71"/>
      <c r="I2548" s="72"/>
      <c r="J2548" s="72"/>
      <c r="K2548" s="36"/>
      <c r="L2548" s="79">
        <v>2548</v>
      </c>
      <c r="M2548" s="79"/>
      <c r="N2548" s="74"/>
      <c r="O2548" s="81" t="s">
        <v>2181</v>
      </c>
      <c r="P2548" s="83">
        <v>42919.175046296295</v>
      </c>
      <c r="Q2548" s="81" t="s">
        <v>3157</v>
      </c>
      <c r="R2548" s="85" t="s">
        <v>3402</v>
      </c>
      <c r="S2548" s="81" t="s">
        <v>3418</v>
      </c>
      <c r="T2548" s="81" t="s">
        <v>3786</v>
      </c>
      <c r="U2548" s="83">
        <v>42919.175046296295</v>
      </c>
      <c r="V2548" s="85" t="s">
        <v>5739</v>
      </c>
      <c r="W2548" s="81"/>
      <c r="X2548" s="81"/>
      <c r="Y2548" s="84" t="s">
        <v>7739</v>
      </c>
      <c r="Z2548" s="81"/>
    </row>
    <row r="2549" spans="1:26" x14ac:dyDescent="0.25">
      <c r="A2549" s="66" t="s">
        <v>1644</v>
      </c>
      <c r="B2549" s="66" t="s">
        <v>1821</v>
      </c>
      <c r="C2549" s="67"/>
      <c r="D2549" s="68"/>
      <c r="E2549" s="69"/>
      <c r="F2549" s="70"/>
      <c r="G2549" s="67"/>
      <c r="H2549" s="71"/>
      <c r="I2549" s="72"/>
      <c r="J2549" s="72"/>
      <c r="K2549" s="36"/>
      <c r="L2549" s="79">
        <v>2549</v>
      </c>
      <c r="M2549" s="79"/>
      <c r="N2549" s="74"/>
      <c r="O2549" s="81" t="s">
        <v>2181</v>
      </c>
      <c r="P2549" s="83">
        <v>42919.171423611115</v>
      </c>
      <c r="Q2549" s="81" t="s">
        <v>2390</v>
      </c>
      <c r="R2549" s="81"/>
      <c r="S2549" s="81"/>
      <c r="T2549" s="81" t="s">
        <v>3556</v>
      </c>
      <c r="U2549" s="83">
        <v>42919.171423611115</v>
      </c>
      <c r="V2549" s="85" t="s">
        <v>5740</v>
      </c>
      <c r="W2549" s="81"/>
      <c r="X2549" s="81"/>
      <c r="Y2549" s="84" t="s">
        <v>7740</v>
      </c>
      <c r="Z2549" s="81"/>
    </row>
    <row r="2550" spans="1:26" x14ac:dyDescent="0.25">
      <c r="A2550" s="66" t="s">
        <v>1644</v>
      </c>
      <c r="B2550" s="66" t="s">
        <v>1747</v>
      </c>
      <c r="C2550" s="67"/>
      <c r="D2550" s="68"/>
      <c r="E2550" s="69"/>
      <c r="F2550" s="70"/>
      <c r="G2550" s="67"/>
      <c r="H2550" s="71"/>
      <c r="I2550" s="72"/>
      <c r="J2550" s="72"/>
      <c r="K2550" s="36"/>
      <c r="L2550" s="79">
        <v>2550</v>
      </c>
      <c r="M2550" s="79"/>
      <c r="N2550" s="74"/>
      <c r="O2550" s="81" t="s">
        <v>2181</v>
      </c>
      <c r="P2550" s="83">
        <v>42919.175057870372</v>
      </c>
      <c r="Q2550" s="81" t="s">
        <v>2278</v>
      </c>
      <c r="R2550" s="81"/>
      <c r="S2550" s="81"/>
      <c r="T2550" s="81" t="s">
        <v>3475</v>
      </c>
      <c r="U2550" s="83">
        <v>42919.175057870372</v>
      </c>
      <c r="V2550" s="85" t="s">
        <v>5741</v>
      </c>
      <c r="W2550" s="81"/>
      <c r="X2550" s="81"/>
      <c r="Y2550" s="84" t="s">
        <v>7741</v>
      </c>
      <c r="Z2550" s="81"/>
    </row>
    <row r="2551" spans="1:26" x14ac:dyDescent="0.25">
      <c r="A2551" s="66" t="s">
        <v>1645</v>
      </c>
      <c r="B2551" s="66" t="s">
        <v>2179</v>
      </c>
      <c r="C2551" s="67"/>
      <c r="D2551" s="68"/>
      <c r="E2551" s="69"/>
      <c r="F2551" s="70"/>
      <c r="G2551" s="67"/>
      <c r="H2551" s="71"/>
      <c r="I2551" s="72"/>
      <c r="J2551" s="72"/>
      <c r="K2551" s="36"/>
      <c r="L2551" s="79">
        <v>2551</v>
      </c>
      <c r="M2551" s="79"/>
      <c r="N2551" s="74"/>
      <c r="O2551" s="81" t="s">
        <v>2181</v>
      </c>
      <c r="P2551" s="83">
        <v>42919.175092592595</v>
      </c>
      <c r="Q2551" s="81" t="s">
        <v>3158</v>
      </c>
      <c r="R2551" s="81"/>
      <c r="S2551" s="81"/>
      <c r="T2551" s="81" t="s">
        <v>3475</v>
      </c>
      <c r="U2551" s="83">
        <v>42919.175092592595</v>
      </c>
      <c r="V2551" s="85" t="s">
        <v>5742</v>
      </c>
      <c r="W2551" s="81"/>
      <c r="X2551" s="81"/>
      <c r="Y2551" s="84" t="s">
        <v>7742</v>
      </c>
      <c r="Z2551" s="81"/>
    </row>
    <row r="2552" spans="1:26" x14ac:dyDescent="0.25">
      <c r="A2552" s="66" t="s">
        <v>1646</v>
      </c>
      <c r="B2552" s="66" t="s">
        <v>1646</v>
      </c>
      <c r="C2552" s="67"/>
      <c r="D2552" s="68"/>
      <c r="E2552" s="69"/>
      <c r="F2552" s="70"/>
      <c r="G2552" s="67"/>
      <c r="H2552" s="71"/>
      <c r="I2552" s="72"/>
      <c r="J2552" s="72"/>
      <c r="K2552" s="36"/>
      <c r="L2552" s="79">
        <v>2552</v>
      </c>
      <c r="M2552" s="79"/>
      <c r="N2552" s="74"/>
      <c r="O2552" s="81" t="s">
        <v>179</v>
      </c>
      <c r="P2552" s="83">
        <v>42919.135127314818</v>
      </c>
      <c r="Q2552" s="81" t="s">
        <v>3159</v>
      </c>
      <c r="R2552" s="85" t="s">
        <v>3403</v>
      </c>
      <c r="S2552" s="81" t="s">
        <v>3412</v>
      </c>
      <c r="T2552" s="81" t="s">
        <v>3496</v>
      </c>
      <c r="U2552" s="83">
        <v>42919.135127314818</v>
      </c>
      <c r="V2552" s="85" t="s">
        <v>5743</v>
      </c>
      <c r="W2552" s="81"/>
      <c r="X2552" s="81"/>
      <c r="Y2552" s="84" t="s">
        <v>7743</v>
      </c>
      <c r="Z2552" s="81"/>
    </row>
    <row r="2553" spans="1:26" x14ac:dyDescent="0.25">
      <c r="A2553" s="66" t="s">
        <v>1646</v>
      </c>
      <c r="B2553" s="66" t="s">
        <v>1646</v>
      </c>
      <c r="C2553" s="67"/>
      <c r="D2553" s="68"/>
      <c r="E2553" s="69"/>
      <c r="F2553" s="70"/>
      <c r="G2553" s="67"/>
      <c r="H2553" s="71"/>
      <c r="I2553" s="72"/>
      <c r="J2553" s="72"/>
      <c r="K2553" s="36"/>
      <c r="L2553" s="79">
        <v>2553</v>
      </c>
      <c r="M2553" s="79"/>
      <c r="N2553" s="74"/>
      <c r="O2553" s="81" t="s">
        <v>179</v>
      </c>
      <c r="P2553" s="83">
        <v>42919.141365740739</v>
      </c>
      <c r="Q2553" s="81" t="s">
        <v>3160</v>
      </c>
      <c r="R2553" s="81"/>
      <c r="S2553" s="81"/>
      <c r="T2553" s="81" t="s">
        <v>3496</v>
      </c>
      <c r="U2553" s="83">
        <v>42919.141365740739</v>
      </c>
      <c r="V2553" s="85" t="s">
        <v>5744</v>
      </c>
      <c r="W2553" s="81"/>
      <c r="X2553" s="81"/>
      <c r="Y2553" s="84" t="s">
        <v>7744</v>
      </c>
      <c r="Z2553" s="81"/>
    </row>
    <row r="2554" spans="1:26" x14ac:dyDescent="0.25">
      <c r="A2554" s="66" t="s">
        <v>1647</v>
      </c>
      <c r="B2554" s="66" t="s">
        <v>1646</v>
      </c>
      <c r="C2554" s="67"/>
      <c r="D2554" s="68"/>
      <c r="E2554" s="69"/>
      <c r="F2554" s="70"/>
      <c r="G2554" s="67"/>
      <c r="H2554" s="71"/>
      <c r="I2554" s="72"/>
      <c r="J2554" s="72"/>
      <c r="K2554" s="36"/>
      <c r="L2554" s="79">
        <v>2554</v>
      </c>
      <c r="M2554" s="79"/>
      <c r="N2554" s="74"/>
      <c r="O2554" s="81" t="s">
        <v>2181</v>
      </c>
      <c r="P2554" s="83">
        <v>42919.145868055559</v>
      </c>
      <c r="Q2554" s="81" t="s">
        <v>2221</v>
      </c>
      <c r="R2554" s="81"/>
      <c r="S2554" s="81"/>
      <c r="T2554" s="81" t="s">
        <v>3496</v>
      </c>
      <c r="U2554" s="83">
        <v>42919.145868055559</v>
      </c>
      <c r="V2554" s="85" t="s">
        <v>5745</v>
      </c>
      <c r="W2554" s="81"/>
      <c r="X2554" s="81"/>
      <c r="Y2554" s="84" t="s">
        <v>7745</v>
      </c>
      <c r="Z2554" s="81"/>
    </row>
    <row r="2555" spans="1:26" x14ac:dyDescent="0.25">
      <c r="A2555" s="66" t="s">
        <v>1647</v>
      </c>
      <c r="B2555" s="66" t="s">
        <v>1646</v>
      </c>
      <c r="C2555" s="67"/>
      <c r="D2555" s="68"/>
      <c r="E2555" s="69"/>
      <c r="F2555" s="70"/>
      <c r="G2555" s="67"/>
      <c r="H2555" s="71"/>
      <c r="I2555" s="72"/>
      <c r="J2555" s="72"/>
      <c r="K2555" s="36"/>
      <c r="L2555" s="79">
        <v>2555</v>
      </c>
      <c r="M2555" s="79"/>
      <c r="N2555" s="74"/>
      <c r="O2555" s="81" t="s">
        <v>2181</v>
      </c>
      <c r="P2555" s="83">
        <v>42919.146689814814</v>
      </c>
      <c r="Q2555" s="81" t="s">
        <v>2351</v>
      </c>
      <c r="R2555" s="81"/>
      <c r="S2555" s="81"/>
      <c r="T2555" s="81" t="s">
        <v>3496</v>
      </c>
      <c r="U2555" s="83">
        <v>42919.146689814814</v>
      </c>
      <c r="V2555" s="85" t="s">
        <v>5746</v>
      </c>
      <c r="W2555" s="81"/>
      <c r="X2555" s="81"/>
      <c r="Y2555" s="84" t="s">
        <v>7746</v>
      </c>
      <c r="Z2555" s="81"/>
    </row>
    <row r="2556" spans="1:26" x14ac:dyDescent="0.25">
      <c r="A2556" s="66" t="s">
        <v>1647</v>
      </c>
      <c r="B2556" s="66" t="s">
        <v>1647</v>
      </c>
      <c r="C2556" s="67"/>
      <c r="D2556" s="68"/>
      <c r="E2556" s="69"/>
      <c r="F2556" s="70"/>
      <c r="G2556" s="67"/>
      <c r="H2556" s="71"/>
      <c r="I2556" s="72"/>
      <c r="J2556" s="72"/>
      <c r="K2556" s="36"/>
      <c r="L2556" s="79">
        <v>2556</v>
      </c>
      <c r="M2556" s="79"/>
      <c r="N2556" s="74"/>
      <c r="O2556" s="81" t="s">
        <v>179</v>
      </c>
      <c r="P2556" s="83">
        <v>42919.175150462965</v>
      </c>
      <c r="Q2556" s="81" t="s">
        <v>3161</v>
      </c>
      <c r="R2556" s="81"/>
      <c r="S2556" s="81"/>
      <c r="T2556" s="81" t="s">
        <v>3475</v>
      </c>
      <c r="U2556" s="83">
        <v>42919.175150462965</v>
      </c>
      <c r="V2556" s="85" t="s">
        <v>5747</v>
      </c>
      <c r="W2556" s="81"/>
      <c r="X2556" s="81"/>
      <c r="Y2556" s="84" t="s">
        <v>7747</v>
      </c>
      <c r="Z2556" s="81"/>
    </row>
    <row r="2557" spans="1:26" x14ac:dyDescent="0.25">
      <c r="A2557" s="66" t="s">
        <v>1648</v>
      </c>
      <c r="B2557" s="66" t="s">
        <v>1661</v>
      </c>
      <c r="C2557" s="67"/>
      <c r="D2557" s="68"/>
      <c r="E2557" s="69"/>
      <c r="F2557" s="70"/>
      <c r="G2557" s="67"/>
      <c r="H2557" s="71"/>
      <c r="I2557" s="72"/>
      <c r="J2557" s="72"/>
      <c r="K2557" s="36"/>
      <c r="L2557" s="79">
        <v>2557</v>
      </c>
      <c r="M2557" s="79"/>
      <c r="N2557" s="74"/>
      <c r="O2557" s="81" t="s">
        <v>2181</v>
      </c>
      <c r="P2557" s="83">
        <v>42919.175150462965</v>
      </c>
      <c r="Q2557" s="81" t="s">
        <v>2454</v>
      </c>
      <c r="R2557" s="81"/>
      <c r="S2557" s="81"/>
      <c r="T2557" s="81" t="s">
        <v>3561</v>
      </c>
      <c r="U2557" s="83">
        <v>42919.175150462965</v>
      </c>
      <c r="V2557" s="85" t="s">
        <v>5748</v>
      </c>
      <c r="W2557" s="81"/>
      <c r="X2557" s="81"/>
      <c r="Y2557" s="84" t="s">
        <v>7748</v>
      </c>
      <c r="Z2557" s="81"/>
    </row>
    <row r="2558" spans="1:26" x14ac:dyDescent="0.25">
      <c r="A2558" s="66" t="s">
        <v>1649</v>
      </c>
      <c r="B2558" s="66" t="s">
        <v>2180</v>
      </c>
      <c r="C2558" s="67"/>
      <c r="D2558" s="68"/>
      <c r="E2558" s="69"/>
      <c r="F2558" s="70"/>
      <c r="G2558" s="67"/>
      <c r="H2558" s="71"/>
      <c r="I2558" s="72"/>
      <c r="J2558" s="72"/>
      <c r="K2558" s="36"/>
      <c r="L2558" s="79">
        <v>2558</v>
      </c>
      <c r="M2558" s="79"/>
      <c r="N2558" s="74"/>
      <c r="O2558" s="81" t="s">
        <v>2181</v>
      </c>
      <c r="P2558" s="83">
        <v>42919.175150462965</v>
      </c>
      <c r="Q2558" s="81" t="s">
        <v>3162</v>
      </c>
      <c r="R2558" s="85" t="s">
        <v>3404</v>
      </c>
      <c r="S2558" s="81" t="s">
        <v>3412</v>
      </c>
      <c r="T2558" s="81" t="s">
        <v>3787</v>
      </c>
      <c r="U2558" s="83">
        <v>42919.175150462965</v>
      </c>
      <c r="V2558" s="85" t="s">
        <v>5749</v>
      </c>
      <c r="W2558" s="81"/>
      <c r="X2558" s="81"/>
      <c r="Y2558" s="84" t="s">
        <v>7749</v>
      </c>
      <c r="Z2558" s="84" t="s">
        <v>7826</v>
      </c>
    </row>
    <row r="2559" spans="1:26" x14ac:dyDescent="0.25">
      <c r="A2559" s="66" t="s">
        <v>1649</v>
      </c>
      <c r="B2559" s="66" t="s">
        <v>1698</v>
      </c>
      <c r="C2559" s="67"/>
      <c r="D2559" s="68"/>
      <c r="E2559" s="69"/>
      <c r="F2559" s="70"/>
      <c r="G2559" s="67"/>
      <c r="H2559" s="71"/>
      <c r="I2559" s="72"/>
      <c r="J2559" s="72"/>
      <c r="K2559" s="36"/>
      <c r="L2559" s="79">
        <v>2559</v>
      </c>
      <c r="M2559" s="79"/>
      <c r="N2559" s="74"/>
      <c r="O2559" s="81" t="s">
        <v>2181</v>
      </c>
      <c r="P2559" s="83">
        <v>42919.175150462965</v>
      </c>
      <c r="Q2559" s="81" t="s">
        <v>3162</v>
      </c>
      <c r="R2559" s="85" t="s">
        <v>3404</v>
      </c>
      <c r="S2559" s="81" t="s">
        <v>3412</v>
      </c>
      <c r="T2559" s="81" t="s">
        <v>3787</v>
      </c>
      <c r="U2559" s="83">
        <v>42919.175150462965</v>
      </c>
      <c r="V2559" s="85" t="s">
        <v>5749</v>
      </c>
      <c r="W2559" s="81"/>
      <c r="X2559" s="81"/>
      <c r="Y2559" s="84" t="s">
        <v>7749</v>
      </c>
      <c r="Z2559" s="84" t="s">
        <v>7826</v>
      </c>
    </row>
    <row r="2560" spans="1:26" x14ac:dyDescent="0.25">
      <c r="A2560" s="66" t="s">
        <v>1649</v>
      </c>
      <c r="B2560" s="66" t="s">
        <v>1672</v>
      </c>
      <c r="C2560" s="67"/>
      <c r="D2560" s="68"/>
      <c r="E2560" s="69"/>
      <c r="F2560" s="70"/>
      <c r="G2560" s="67"/>
      <c r="H2560" s="71"/>
      <c r="I2560" s="72"/>
      <c r="J2560" s="72"/>
      <c r="K2560" s="36"/>
      <c r="L2560" s="79">
        <v>2560</v>
      </c>
      <c r="M2560" s="79"/>
      <c r="N2560" s="74"/>
      <c r="O2560" s="81" t="s">
        <v>2182</v>
      </c>
      <c r="P2560" s="83">
        <v>42919.175150462965</v>
      </c>
      <c r="Q2560" s="81" t="s">
        <v>3162</v>
      </c>
      <c r="R2560" s="85" t="s">
        <v>3404</v>
      </c>
      <c r="S2560" s="81" t="s">
        <v>3412</v>
      </c>
      <c r="T2560" s="81" t="s">
        <v>3787</v>
      </c>
      <c r="U2560" s="83">
        <v>42919.175150462965</v>
      </c>
      <c r="V2560" s="85" t="s">
        <v>5749</v>
      </c>
      <c r="W2560" s="81"/>
      <c r="X2560" s="81"/>
      <c r="Y2560" s="84" t="s">
        <v>7749</v>
      </c>
      <c r="Z2560" s="84" t="s">
        <v>7826</v>
      </c>
    </row>
    <row r="2561" spans="1:26" x14ac:dyDescent="0.25">
      <c r="A2561" s="66" t="s">
        <v>1650</v>
      </c>
      <c r="B2561" s="66" t="s">
        <v>2039</v>
      </c>
      <c r="C2561" s="67"/>
      <c r="D2561" s="68"/>
      <c r="E2561" s="69"/>
      <c r="F2561" s="70"/>
      <c r="G2561" s="67"/>
      <c r="H2561" s="71"/>
      <c r="I2561" s="72"/>
      <c r="J2561" s="72"/>
      <c r="K2561" s="36"/>
      <c r="L2561" s="79">
        <v>2561</v>
      </c>
      <c r="M2561" s="79"/>
      <c r="N2561" s="74"/>
      <c r="O2561" s="81" t="s">
        <v>2181</v>
      </c>
      <c r="P2561" s="83">
        <v>42919.163148148145</v>
      </c>
      <c r="Q2561" s="81" t="s">
        <v>3163</v>
      </c>
      <c r="R2561" s="81"/>
      <c r="S2561" s="81"/>
      <c r="T2561" s="81" t="s">
        <v>3475</v>
      </c>
      <c r="U2561" s="83">
        <v>42919.163148148145</v>
      </c>
      <c r="V2561" s="85" t="s">
        <v>5750</v>
      </c>
      <c r="W2561" s="81"/>
      <c r="X2561" s="81"/>
      <c r="Y2561" s="84" t="s">
        <v>7750</v>
      </c>
      <c r="Z2561" s="81"/>
    </row>
    <row r="2562" spans="1:26" x14ac:dyDescent="0.25">
      <c r="A2562" s="66" t="s">
        <v>1650</v>
      </c>
      <c r="B2562" s="66" t="s">
        <v>2146</v>
      </c>
      <c r="C2562" s="67"/>
      <c r="D2562" s="68"/>
      <c r="E2562" s="69"/>
      <c r="F2562" s="70"/>
      <c r="G2562" s="67"/>
      <c r="H2562" s="71"/>
      <c r="I2562" s="72"/>
      <c r="J2562" s="72"/>
      <c r="K2562" s="36"/>
      <c r="L2562" s="79">
        <v>2562</v>
      </c>
      <c r="M2562" s="79"/>
      <c r="N2562" s="74"/>
      <c r="O2562" s="81" t="s">
        <v>2181</v>
      </c>
      <c r="P2562" s="83">
        <v>42919.169189814813</v>
      </c>
      <c r="Q2562" s="81" t="s">
        <v>3045</v>
      </c>
      <c r="R2562" s="81"/>
      <c r="S2562" s="81"/>
      <c r="T2562" s="81" t="s">
        <v>3748</v>
      </c>
      <c r="U2562" s="83">
        <v>42919.169189814813</v>
      </c>
      <c r="V2562" s="85" t="s">
        <v>5751</v>
      </c>
      <c r="W2562" s="81"/>
      <c r="X2562" s="81"/>
      <c r="Y2562" s="84" t="s">
        <v>7751</v>
      </c>
      <c r="Z2562" s="81"/>
    </row>
    <row r="2563" spans="1:26" x14ac:dyDescent="0.25">
      <c r="A2563" s="66" t="s">
        <v>1650</v>
      </c>
      <c r="B2563" s="66" t="s">
        <v>1828</v>
      </c>
      <c r="C2563" s="67"/>
      <c r="D2563" s="68"/>
      <c r="E2563" s="69"/>
      <c r="F2563" s="70"/>
      <c r="G2563" s="67"/>
      <c r="H2563" s="71"/>
      <c r="I2563" s="72"/>
      <c r="J2563" s="72"/>
      <c r="K2563" s="36"/>
      <c r="L2563" s="79">
        <v>2563</v>
      </c>
      <c r="M2563" s="79"/>
      <c r="N2563" s="74"/>
      <c r="O2563" s="81" t="s">
        <v>2181</v>
      </c>
      <c r="P2563" s="83">
        <v>42919.169953703706</v>
      </c>
      <c r="Q2563" s="81" t="s">
        <v>2400</v>
      </c>
      <c r="R2563" s="81"/>
      <c r="S2563" s="81"/>
      <c r="T2563" s="81" t="s">
        <v>3558</v>
      </c>
      <c r="U2563" s="83">
        <v>42919.169953703706</v>
      </c>
      <c r="V2563" s="85" t="s">
        <v>5752</v>
      </c>
      <c r="W2563" s="81"/>
      <c r="X2563" s="81"/>
      <c r="Y2563" s="84" t="s">
        <v>7752</v>
      </c>
      <c r="Z2563" s="81"/>
    </row>
    <row r="2564" spans="1:26" x14ac:dyDescent="0.25">
      <c r="A2564" s="66" t="s">
        <v>1650</v>
      </c>
      <c r="B2564" s="66" t="s">
        <v>1735</v>
      </c>
      <c r="C2564" s="67"/>
      <c r="D2564" s="68"/>
      <c r="E2564" s="69"/>
      <c r="F2564" s="70"/>
      <c r="G2564" s="67"/>
      <c r="H2564" s="71"/>
      <c r="I2564" s="72"/>
      <c r="J2564" s="72"/>
      <c r="K2564" s="36"/>
      <c r="L2564" s="79">
        <v>2564</v>
      </c>
      <c r="M2564" s="79"/>
      <c r="N2564" s="74"/>
      <c r="O2564" s="81" t="s">
        <v>2181</v>
      </c>
      <c r="P2564" s="83">
        <v>42919.170578703706</v>
      </c>
      <c r="Q2564" s="81" t="s">
        <v>2268</v>
      </c>
      <c r="R2564" s="81"/>
      <c r="S2564" s="81"/>
      <c r="T2564" s="81" t="s">
        <v>3475</v>
      </c>
      <c r="U2564" s="83">
        <v>42919.170578703706</v>
      </c>
      <c r="V2564" s="85" t="s">
        <v>5753</v>
      </c>
      <c r="W2564" s="81"/>
      <c r="X2564" s="81"/>
      <c r="Y2564" s="84" t="s">
        <v>7753</v>
      </c>
      <c r="Z2564" s="81"/>
    </row>
    <row r="2565" spans="1:26" x14ac:dyDescent="0.25">
      <c r="A2565" s="66" t="s">
        <v>1650</v>
      </c>
      <c r="B2565" s="66" t="s">
        <v>1666</v>
      </c>
      <c r="C2565" s="67"/>
      <c r="D2565" s="68"/>
      <c r="E2565" s="69"/>
      <c r="F2565" s="70"/>
      <c r="G2565" s="67"/>
      <c r="H2565" s="71"/>
      <c r="I2565" s="72"/>
      <c r="J2565" s="72"/>
      <c r="K2565" s="36"/>
      <c r="L2565" s="79">
        <v>2565</v>
      </c>
      <c r="M2565" s="79"/>
      <c r="N2565" s="74"/>
      <c r="O2565" s="81" t="s">
        <v>2181</v>
      </c>
      <c r="P2565" s="83">
        <v>42919.163298611114</v>
      </c>
      <c r="Q2565" s="81" t="s">
        <v>3164</v>
      </c>
      <c r="R2565" s="81"/>
      <c r="S2565" s="81"/>
      <c r="T2565" s="81" t="s">
        <v>3788</v>
      </c>
      <c r="U2565" s="83">
        <v>42919.163298611114</v>
      </c>
      <c r="V2565" s="85" t="s">
        <v>5754</v>
      </c>
      <c r="W2565" s="81"/>
      <c r="X2565" s="81"/>
      <c r="Y2565" s="84" t="s">
        <v>7754</v>
      </c>
      <c r="Z2565" s="81"/>
    </row>
    <row r="2566" spans="1:26" x14ac:dyDescent="0.25">
      <c r="A2566" s="66" t="s">
        <v>1650</v>
      </c>
      <c r="B2566" s="66" t="s">
        <v>1666</v>
      </c>
      <c r="C2566" s="67"/>
      <c r="D2566" s="68"/>
      <c r="E2566" s="69"/>
      <c r="F2566" s="70"/>
      <c r="G2566" s="67"/>
      <c r="H2566" s="71"/>
      <c r="I2566" s="72"/>
      <c r="J2566" s="72"/>
      <c r="K2566" s="36"/>
      <c r="L2566" s="79">
        <v>2566</v>
      </c>
      <c r="M2566" s="79"/>
      <c r="N2566" s="74"/>
      <c r="O2566" s="81" t="s">
        <v>2181</v>
      </c>
      <c r="P2566" s="83">
        <v>42919.170532407406</v>
      </c>
      <c r="Q2566" s="81" t="s">
        <v>3165</v>
      </c>
      <c r="R2566" s="81"/>
      <c r="S2566" s="81"/>
      <c r="T2566" s="81" t="s">
        <v>3475</v>
      </c>
      <c r="U2566" s="83">
        <v>42919.170532407406</v>
      </c>
      <c r="V2566" s="85" t="s">
        <v>5755</v>
      </c>
      <c r="W2566" s="81"/>
      <c r="X2566" s="81"/>
      <c r="Y2566" s="84" t="s">
        <v>7755</v>
      </c>
      <c r="Z2566" s="81"/>
    </row>
    <row r="2567" spans="1:26" x14ac:dyDescent="0.25">
      <c r="A2567" s="66" t="s">
        <v>1650</v>
      </c>
      <c r="B2567" s="66" t="s">
        <v>1666</v>
      </c>
      <c r="C2567" s="67"/>
      <c r="D2567" s="68"/>
      <c r="E2567" s="69"/>
      <c r="F2567" s="70"/>
      <c r="G2567" s="67"/>
      <c r="H2567" s="71"/>
      <c r="I2567" s="72"/>
      <c r="J2567" s="72"/>
      <c r="K2567" s="36"/>
      <c r="L2567" s="79">
        <v>2567</v>
      </c>
      <c r="M2567" s="79"/>
      <c r="N2567" s="74"/>
      <c r="O2567" s="81" t="s">
        <v>2181</v>
      </c>
      <c r="P2567" s="83">
        <v>42919.170543981483</v>
      </c>
      <c r="Q2567" s="81" t="s">
        <v>2186</v>
      </c>
      <c r="R2567" s="81"/>
      <c r="S2567" s="81"/>
      <c r="T2567" s="81" t="s">
        <v>3478</v>
      </c>
      <c r="U2567" s="83">
        <v>42919.170543981483</v>
      </c>
      <c r="V2567" s="85" t="s">
        <v>5756</v>
      </c>
      <c r="W2567" s="81"/>
      <c r="X2567" s="81"/>
      <c r="Y2567" s="84" t="s">
        <v>7756</v>
      </c>
      <c r="Z2567" s="81"/>
    </row>
    <row r="2568" spans="1:26" x14ac:dyDescent="0.25">
      <c r="A2568" s="66" t="s">
        <v>1650</v>
      </c>
      <c r="B2568" s="66" t="s">
        <v>1666</v>
      </c>
      <c r="C2568" s="67"/>
      <c r="D2568" s="68"/>
      <c r="E2568" s="69"/>
      <c r="F2568" s="70"/>
      <c r="G2568" s="67"/>
      <c r="H2568" s="71"/>
      <c r="I2568" s="72"/>
      <c r="J2568" s="72"/>
      <c r="K2568" s="36"/>
      <c r="L2568" s="79">
        <v>2568</v>
      </c>
      <c r="M2568" s="79"/>
      <c r="N2568" s="74"/>
      <c r="O2568" s="81" t="s">
        <v>2181</v>
      </c>
      <c r="P2568" s="83">
        <v>42919.170590277776</v>
      </c>
      <c r="Q2568" s="81" t="s">
        <v>2247</v>
      </c>
      <c r="R2568" s="81"/>
      <c r="S2568" s="81"/>
      <c r="T2568" s="81" t="s">
        <v>3475</v>
      </c>
      <c r="U2568" s="83">
        <v>42919.170590277776</v>
      </c>
      <c r="V2568" s="85" t="s">
        <v>5757</v>
      </c>
      <c r="W2568" s="81"/>
      <c r="X2568" s="81"/>
      <c r="Y2568" s="84" t="s">
        <v>7757</v>
      </c>
      <c r="Z2568" s="81"/>
    </row>
    <row r="2569" spans="1:26" x14ac:dyDescent="0.25">
      <c r="A2569" s="66" t="s">
        <v>1650</v>
      </c>
      <c r="B2569" s="66" t="s">
        <v>1666</v>
      </c>
      <c r="C2569" s="67"/>
      <c r="D2569" s="68"/>
      <c r="E2569" s="69"/>
      <c r="F2569" s="70"/>
      <c r="G2569" s="67"/>
      <c r="H2569" s="71"/>
      <c r="I2569" s="72"/>
      <c r="J2569" s="72"/>
      <c r="K2569" s="36"/>
      <c r="L2569" s="79">
        <v>2569</v>
      </c>
      <c r="M2569" s="79"/>
      <c r="N2569" s="74"/>
      <c r="O2569" s="81" t="s">
        <v>2181</v>
      </c>
      <c r="P2569" s="83">
        <v>42919.170613425929</v>
      </c>
      <c r="Q2569" s="81" t="s">
        <v>2248</v>
      </c>
      <c r="R2569" s="81"/>
      <c r="S2569" s="81"/>
      <c r="T2569" s="81" t="s">
        <v>3505</v>
      </c>
      <c r="U2569" s="83">
        <v>42919.170613425929</v>
      </c>
      <c r="V2569" s="85" t="s">
        <v>5758</v>
      </c>
      <c r="W2569" s="81"/>
      <c r="X2569" s="81"/>
      <c r="Y2569" s="84" t="s">
        <v>7758</v>
      </c>
      <c r="Z2569" s="81"/>
    </row>
    <row r="2570" spans="1:26" x14ac:dyDescent="0.25">
      <c r="A2570" s="66" t="s">
        <v>1651</v>
      </c>
      <c r="B2570" s="66" t="s">
        <v>1651</v>
      </c>
      <c r="C2570" s="67"/>
      <c r="D2570" s="68"/>
      <c r="E2570" s="69"/>
      <c r="F2570" s="70"/>
      <c r="G2570" s="67"/>
      <c r="H2570" s="71"/>
      <c r="I2570" s="72"/>
      <c r="J2570" s="72"/>
      <c r="K2570" s="36"/>
      <c r="L2570" s="79">
        <v>2570</v>
      </c>
      <c r="M2570" s="79"/>
      <c r="N2570" s="74"/>
      <c r="O2570" s="81" t="s">
        <v>179</v>
      </c>
      <c r="P2570" s="83">
        <v>42919.166747685187</v>
      </c>
      <c r="Q2570" s="81" t="s">
        <v>3166</v>
      </c>
      <c r="R2570" s="81"/>
      <c r="S2570" s="81"/>
      <c r="T2570" s="81" t="s">
        <v>3475</v>
      </c>
      <c r="U2570" s="83">
        <v>42919.166747685187</v>
      </c>
      <c r="V2570" s="85" t="s">
        <v>5759</v>
      </c>
      <c r="W2570" s="81"/>
      <c r="X2570" s="81"/>
      <c r="Y2570" s="84" t="s">
        <v>7759</v>
      </c>
      <c r="Z2570" s="81"/>
    </row>
    <row r="2571" spans="1:26" x14ac:dyDescent="0.25">
      <c r="A2571" s="66" t="s">
        <v>1650</v>
      </c>
      <c r="B2571" s="66" t="s">
        <v>1651</v>
      </c>
      <c r="C2571" s="67"/>
      <c r="D2571" s="68"/>
      <c r="E2571" s="69"/>
      <c r="F2571" s="70"/>
      <c r="G2571" s="67"/>
      <c r="H2571" s="71"/>
      <c r="I2571" s="72"/>
      <c r="J2571" s="72"/>
      <c r="K2571" s="36"/>
      <c r="L2571" s="79">
        <v>2571</v>
      </c>
      <c r="M2571" s="79"/>
      <c r="N2571" s="74"/>
      <c r="O2571" s="81" t="s">
        <v>2181</v>
      </c>
      <c r="P2571" s="83">
        <v>42919.174097222225</v>
      </c>
      <c r="Q2571" s="81" t="s">
        <v>2990</v>
      </c>
      <c r="R2571" s="81"/>
      <c r="S2571" s="81"/>
      <c r="T2571" s="81" t="s">
        <v>3475</v>
      </c>
      <c r="U2571" s="83">
        <v>42919.174097222225</v>
      </c>
      <c r="V2571" s="85" t="s">
        <v>5760</v>
      </c>
      <c r="W2571" s="81"/>
      <c r="X2571" s="81"/>
      <c r="Y2571" s="84" t="s">
        <v>7760</v>
      </c>
      <c r="Z2571" s="81"/>
    </row>
    <row r="2572" spans="1:26" x14ac:dyDescent="0.25">
      <c r="A2572" s="66" t="s">
        <v>1650</v>
      </c>
      <c r="B2572" s="66" t="s">
        <v>2106</v>
      </c>
      <c r="C2572" s="67"/>
      <c r="D2572" s="68"/>
      <c r="E2572" s="69"/>
      <c r="F2572" s="70"/>
      <c r="G2572" s="67"/>
      <c r="H2572" s="71"/>
      <c r="I2572" s="72"/>
      <c r="J2572" s="72"/>
      <c r="K2572" s="36"/>
      <c r="L2572" s="79">
        <v>2572</v>
      </c>
      <c r="M2572" s="79"/>
      <c r="N2572" s="74"/>
      <c r="O2572" s="81" t="s">
        <v>2181</v>
      </c>
      <c r="P2572" s="83">
        <v>42919.175196759257</v>
      </c>
      <c r="Q2572" s="81" t="s">
        <v>2949</v>
      </c>
      <c r="R2572" s="81"/>
      <c r="S2572" s="81"/>
      <c r="T2572" s="81" t="s">
        <v>3475</v>
      </c>
      <c r="U2572" s="83">
        <v>42919.175196759257</v>
      </c>
      <c r="V2572" s="85" t="s">
        <v>5761</v>
      </c>
      <c r="W2572" s="81"/>
      <c r="X2572" s="81"/>
      <c r="Y2572" s="84" t="s">
        <v>7761</v>
      </c>
      <c r="Z2572" s="81"/>
    </row>
    <row r="2573" spans="1:26" x14ac:dyDescent="0.25">
      <c r="A2573" s="66" t="s">
        <v>1652</v>
      </c>
      <c r="B2573" s="66" t="s">
        <v>1652</v>
      </c>
      <c r="C2573" s="67"/>
      <c r="D2573" s="68"/>
      <c r="E2573" s="69"/>
      <c r="F2573" s="70"/>
      <c r="G2573" s="67"/>
      <c r="H2573" s="71"/>
      <c r="I2573" s="72"/>
      <c r="J2573" s="72"/>
      <c r="K2573" s="36"/>
      <c r="L2573" s="79">
        <v>2573</v>
      </c>
      <c r="M2573" s="79"/>
      <c r="N2573" s="74"/>
      <c r="O2573" s="81" t="s">
        <v>179</v>
      </c>
      <c r="P2573" s="83">
        <v>42919.165011574078</v>
      </c>
      <c r="Q2573" s="81" t="s">
        <v>3167</v>
      </c>
      <c r="R2573" s="81"/>
      <c r="S2573" s="81"/>
      <c r="T2573" s="81" t="s">
        <v>3561</v>
      </c>
      <c r="U2573" s="83">
        <v>42919.165011574078</v>
      </c>
      <c r="V2573" s="85" t="s">
        <v>5762</v>
      </c>
      <c r="W2573" s="81"/>
      <c r="X2573" s="81"/>
      <c r="Y2573" s="84" t="s">
        <v>7762</v>
      </c>
      <c r="Z2573" s="81"/>
    </row>
    <row r="2574" spans="1:26" x14ac:dyDescent="0.25">
      <c r="A2574" s="66" t="s">
        <v>1653</v>
      </c>
      <c r="B2574" s="66" t="s">
        <v>1652</v>
      </c>
      <c r="C2574" s="67"/>
      <c r="D2574" s="68"/>
      <c r="E2574" s="69"/>
      <c r="F2574" s="70"/>
      <c r="G2574" s="67"/>
      <c r="H2574" s="71"/>
      <c r="I2574" s="72"/>
      <c r="J2574" s="72"/>
      <c r="K2574" s="36"/>
      <c r="L2574" s="79">
        <v>2574</v>
      </c>
      <c r="M2574" s="79"/>
      <c r="N2574" s="74"/>
      <c r="O2574" s="81" t="s">
        <v>2181</v>
      </c>
      <c r="P2574" s="83">
        <v>42919.175219907411</v>
      </c>
      <c r="Q2574" s="81" t="s">
        <v>2900</v>
      </c>
      <c r="R2574" s="81"/>
      <c r="S2574" s="81"/>
      <c r="T2574" s="81" t="s">
        <v>3475</v>
      </c>
      <c r="U2574" s="83">
        <v>42919.175219907411</v>
      </c>
      <c r="V2574" s="85" t="s">
        <v>5763</v>
      </c>
      <c r="W2574" s="81"/>
      <c r="X2574" s="81"/>
      <c r="Y2574" s="84" t="s">
        <v>7763</v>
      </c>
      <c r="Z2574" s="81"/>
    </row>
    <row r="2575" spans="1:26" x14ac:dyDescent="0.25">
      <c r="A2575" s="66" t="s">
        <v>1654</v>
      </c>
      <c r="B2575" s="66" t="s">
        <v>1723</v>
      </c>
      <c r="C2575" s="67"/>
      <c r="D2575" s="68"/>
      <c r="E2575" s="69"/>
      <c r="F2575" s="70"/>
      <c r="G2575" s="67"/>
      <c r="H2575" s="71"/>
      <c r="I2575" s="72"/>
      <c r="J2575" s="72"/>
      <c r="K2575" s="36"/>
      <c r="L2575" s="79">
        <v>2575</v>
      </c>
      <c r="M2575" s="79"/>
      <c r="N2575" s="74"/>
      <c r="O2575" s="81" t="s">
        <v>2181</v>
      </c>
      <c r="P2575" s="83">
        <v>42919.17528935185</v>
      </c>
      <c r="Q2575" s="81" t="s">
        <v>2338</v>
      </c>
      <c r="R2575" s="81"/>
      <c r="S2575" s="81"/>
      <c r="T2575" s="81" t="s">
        <v>3475</v>
      </c>
      <c r="U2575" s="83">
        <v>42919.17528935185</v>
      </c>
      <c r="V2575" s="85" t="s">
        <v>5764</v>
      </c>
      <c r="W2575" s="81"/>
      <c r="X2575" s="81"/>
      <c r="Y2575" s="84" t="s">
        <v>7764</v>
      </c>
      <c r="Z2575" s="81"/>
    </row>
    <row r="2576" spans="1:26" x14ac:dyDescent="0.25">
      <c r="A2576" s="66" t="s">
        <v>1443</v>
      </c>
      <c r="B2576" s="66" t="s">
        <v>1443</v>
      </c>
      <c r="C2576" s="67"/>
      <c r="D2576" s="68"/>
      <c r="E2576" s="69"/>
      <c r="F2576" s="70"/>
      <c r="G2576" s="67"/>
      <c r="H2576" s="71"/>
      <c r="I2576" s="72"/>
      <c r="J2576" s="72"/>
      <c r="K2576" s="36"/>
      <c r="L2576" s="79">
        <v>2576</v>
      </c>
      <c r="M2576" s="79"/>
      <c r="N2576" s="74"/>
      <c r="O2576" s="81" t="s">
        <v>179</v>
      </c>
      <c r="P2576" s="83">
        <v>42919.15415509259</v>
      </c>
      <c r="Q2576" s="81" t="s">
        <v>3168</v>
      </c>
      <c r="R2576" s="85" t="s">
        <v>3405</v>
      </c>
      <c r="S2576" s="81" t="s">
        <v>3412</v>
      </c>
      <c r="T2576" s="81" t="s">
        <v>3651</v>
      </c>
      <c r="U2576" s="83">
        <v>42919.15415509259</v>
      </c>
      <c r="V2576" s="85" t="s">
        <v>5765</v>
      </c>
      <c r="W2576" s="81"/>
      <c r="X2576" s="81"/>
      <c r="Y2576" s="84" t="s">
        <v>7765</v>
      </c>
      <c r="Z2576" s="81"/>
    </row>
    <row r="2577" spans="1:26" x14ac:dyDescent="0.25">
      <c r="A2577" s="66" t="s">
        <v>1655</v>
      </c>
      <c r="B2577" s="66" t="s">
        <v>1443</v>
      </c>
      <c r="C2577" s="67"/>
      <c r="D2577" s="68"/>
      <c r="E2577" s="69"/>
      <c r="F2577" s="70"/>
      <c r="G2577" s="67"/>
      <c r="H2577" s="71"/>
      <c r="I2577" s="72"/>
      <c r="J2577" s="72"/>
      <c r="K2577" s="36"/>
      <c r="L2577" s="79">
        <v>2577</v>
      </c>
      <c r="M2577" s="79"/>
      <c r="N2577" s="74"/>
      <c r="O2577" s="81" t="s">
        <v>2181</v>
      </c>
      <c r="P2577" s="83">
        <v>42919.165509259263</v>
      </c>
      <c r="Q2577" s="81" t="s">
        <v>2608</v>
      </c>
      <c r="R2577" s="81"/>
      <c r="S2577" s="81"/>
      <c r="T2577" s="81" t="s">
        <v>3609</v>
      </c>
      <c r="U2577" s="83">
        <v>42919.165509259263</v>
      </c>
      <c r="V2577" s="85" t="s">
        <v>5766</v>
      </c>
      <c r="W2577" s="81"/>
      <c r="X2577" s="81"/>
      <c r="Y2577" s="84" t="s">
        <v>7766</v>
      </c>
      <c r="Z2577" s="81"/>
    </row>
    <row r="2578" spans="1:26" x14ac:dyDescent="0.25">
      <c r="A2578" s="66" t="s">
        <v>1656</v>
      </c>
      <c r="B2578" s="66" t="s">
        <v>1443</v>
      </c>
      <c r="C2578" s="67"/>
      <c r="D2578" s="68"/>
      <c r="E2578" s="69"/>
      <c r="F2578" s="70"/>
      <c r="G2578" s="67"/>
      <c r="H2578" s="71"/>
      <c r="I2578" s="72"/>
      <c r="J2578" s="72"/>
      <c r="K2578" s="36"/>
      <c r="L2578" s="79">
        <v>2578</v>
      </c>
      <c r="M2578" s="79"/>
      <c r="N2578" s="74"/>
      <c r="O2578" s="81" t="s">
        <v>2181</v>
      </c>
      <c r="P2578" s="83">
        <v>42919.155023148145</v>
      </c>
      <c r="Q2578" s="81" t="s">
        <v>2608</v>
      </c>
      <c r="R2578" s="81"/>
      <c r="S2578" s="81"/>
      <c r="T2578" s="81" t="s">
        <v>3609</v>
      </c>
      <c r="U2578" s="83">
        <v>42919.155023148145</v>
      </c>
      <c r="V2578" s="85" t="s">
        <v>5767</v>
      </c>
      <c r="W2578" s="81"/>
      <c r="X2578" s="81"/>
      <c r="Y2578" s="84" t="s">
        <v>7767</v>
      </c>
      <c r="Z2578" s="81"/>
    </row>
    <row r="2579" spans="1:26" x14ac:dyDescent="0.25">
      <c r="A2579" s="66" t="s">
        <v>1655</v>
      </c>
      <c r="B2579" s="66" t="s">
        <v>1761</v>
      </c>
      <c r="C2579" s="67"/>
      <c r="D2579" s="68"/>
      <c r="E2579" s="69"/>
      <c r="F2579" s="70"/>
      <c r="G2579" s="67"/>
      <c r="H2579" s="71"/>
      <c r="I2579" s="72"/>
      <c r="J2579" s="72"/>
      <c r="K2579" s="36"/>
      <c r="L2579" s="79">
        <v>2579</v>
      </c>
      <c r="M2579" s="79"/>
      <c r="N2579" s="74"/>
      <c r="O2579" s="81" t="s">
        <v>2181</v>
      </c>
      <c r="P2579" s="83">
        <v>42919.172638888886</v>
      </c>
      <c r="Q2579" s="81" t="s">
        <v>3169</v>
      </c>
      <c r="R2579" s="85" t="s">
        <v>3406</v>
      </c>
      <c r="S2579" s="81" t="s">
        <v>3412</v>
      </c>
      <c r="T2579" s="81" t="s">
        <v>3763</v>
      </c>
      <c r="U2579" s="83">
        <v>42919.172638888886</v>
      </c>
      <c r="V2579" s="85" t="s">
        <v>5768</v>
      </c>
      <c r="W2579" s="81"/>
      <c r="X2579" s="81"/>
      <c r="Y2579" s="84" t="s">
        <v>7768</v>
      </c>
      <c r="Z2579" s="81"/>
    </row>
    <row r="2580" spans="1:26" x14ac:dyDescent="0.25">
      <c r="A2580" s="66" t="s">
        <v>1656</v>
      </c>
      <c r="B2580" s="66" t="s">
        <v>1761</v>
      </c>
      <c r="C2580" s="67"/>
      <c r="D2580" s="68"/>
      <c r="E2580" s="69"/>
      <c r="F2580" s="70"/>
      <c r="G2580" s="67"/>
      <c r="H2580" s="71"/>
      <c r="I2580" s="72"/>
      <c r="J2580" s="72"/>
      <c r="K2580" s="36"/>
      <c r="L2580" s="79">
        <v>2580</v>
      </c>
      <c r="M2580" s="79"/>
      <c r="N2580" s="74"/>
      <c r="O2580" s="81" t="s">
        <v>2181</v>
      </c>
      <c r="P2580" s="83">
        <v>42919.175324074073</v>
      </c>
      <c r="Q2580" s="81" t="s">
        <v>3091</v>
      </c>
      <c r="R2580" s="81"/>
      <c r="S2580" s="81"/>
      <c r="T2580" s="81" t="s">
        <v>3763</v>
      </c>
      <c r="U2580" s="83">
        <v>42919.175324074073</v>
      </c>
      <c r="V2580" s="85" t="s">
        <v>5769</v>
      </c>
      <c r="W2580" s="81"/>
      <c r="X2580" s="81"/>
      <c r="Y2580" s="84" t="s">
        <v>7769</v>
      </c>
      <c r="Z2580" s="81"/>
    </row>
    <row r="2581" spans="1:26" x14ac:dyDescent="0.25">
      <c r="A2581" s="66" t="s">
        <v>1656</v>
      </c>
      <c r="B2581" s="66" t="s">
        <v>1655</v>
      </c>
      <c r="C2581" s="67"/>
      <c r="D2581" s="68"/>
      <c r="E2581" s="69"/>
      <c r="F2581" s="70"/>
      <c r="G2581" s="67"/>
      <c r="H2581" s="71"/>
      <c r="I2581" s="72"/>
      <c r="J2581" s="72"/>
      <c r="K2581" s="36"/>
      <c r="L2581" s="79">
        <v>2581</v>
      </c>
      <c r="M2581" s="79"/>
      <c r="N2581" s="74"/>
      <c r="O2581" s="81" t="s">
        <v>2181</v>
      </c>
      <c r="P2581" s="83">
        <v>42919.175324074073</v>
      </c>
      <c r="Q2581" s="81" t="s">
        <v>3091</v>
      </c>
      <c r="R2581" s="81"/>
      <c r="S2581" s="81"/>
      <c r="T2581" s="81" t="s">
        <v>3763</v>
      </c>
      <c r="U2581" s="83">
        <v>42919.175324074073</v>
      </c>
      <c r="V2581" s="85" t="s">
        <v>5769</v>
      </c>
      <c r="W2581" s="81"/>
      <c r="X2581" s="81"/>
      <c r="Y2581" s="84" t="s">
        <v>7769</v>
      </c>
      <c r="Z2581" s="81"/>
    </row>
    <row r="2582" spans="1:26" x14ac:dyDescent="0.25">
      <c r="A2582" s="66" t="s">
        <v>1657</v>
      </c>
      <c r="B2582" s="66" t="s">
        <v>1771</v>
      </c>
      <c r="C2582" s="67"/>
      <c r="D2582" s="68"/>
      <c r="E2582" s="69"/>
      <c r="F2582" s="70"/>
      <c r="G2582" s="67"/>
      <c r="H2582" s="71"/>
      <c r="I2582" s="72"/>
      <c r="J2582" s="72"/>
      <c r="K2582" s="36"/>
      <c r="L2582" s="79">
        <v>2582</v>
      </c>
      <c r="M2582" s="79"/>
      <c r="N2582" s="74"/>
      <c r="O2582" s="81" t="s">
        <v>2181</v>
      </c>
      <c r="P2582" s="83">
        <v>42919.155057870368</v>
      </c>
      <c r="Q2582" s="81" t="s">
        <v>2314</v>
      </c>
      <c r="R2582" s="85" t="s">
        <v>3202</v>
      </c>
      <c r="S2582" s="81" t="s">
        <v>3421</v>
      </c>
      <c r="T2582" s="81" t="s">
        <v>3530</v>
      </c>
      <c r="U2582" s="83">
        <v>42919.155057870368</v>
      </c>
      <c r="V2582" s="85" t="s">
        <v>5770</v>
      </c>
      <c r="W2582" s="81"/>
      <c r="X2582" s="81"/>
      <c r="Y2582" s="84" t="s">
        <v>7770</v>
      </c>
      <c r="Z2582" s="81"/>
    </row>
    <row r="2583" spans="1:26" x14ac:dyDescent="0.25">
      <c r="A2583" s="66" t="s">
        <v>1657</v>
      </c>
      <c r="B2583" s="66" t="s">
        <v>1925</v>
      </c>
      <c r="C2583" s="67"/>
      <c r="D2583" s="68"/>
      <c r="E2583" s="69"/>
      <c r="F2583" s="70"/>
      <c r="G2583" s="67"/>
      <c r="H2583" s="71"/>
      <c r="I2583" s="72"/>
      <c r="J2583" s="72"/>
      <c r="K2583" s="36"/>
      <c r="L2583" s="79">
        <v>2583</v>
      </c>
      <c r="M2583" s="79"/>
      <c r="N2583" s="74"/>
      <c r="O2583" s="81" t="s">
        <v>2181</v>
      </c>
      <c r="P2583" s="83">
        <v>42919.171400462961</v>
      </c>
      <c r="Q2583" s="81" t="s">
        <v>2591</v>
      </c>
      <c r="R2583" s="85" t="s">
        <v>3260</v>
      </c>
      <c r="S2583" s="81" t="s">
        <v>3412</v>
      </c>
      <c r="T2583" s="81" t="s">
        <v>3475</v>
      </c>
      <c r="U2583" s="83">
        <v>42919.171400462961</v>
      </c>
      <c r="V2583" s="85" t="s">
        <v>5771</v>
      </c>
      <c r="W2583" s="81"/>
      <c r="X2583" s="81"/>
      <c r="Y2583" s="84" t="s">
        <v>7771</v>
      </c>
      <c r="Z2583" s="81"/>
    </row>
    <row r="2584" spans="1:26" x14ac:dyDescent="0.25">
      <c r="A2584" s="66" t="s">
        <v>1657</v>
      </c>
      <c r="B2584" s="66" t="s">
        <v>1925</v>
      </c>
      <c r="C2584" s="67"/>
      <c r="D2584" s="68"/>
      <c r="E2584" s="69"/>
      <c r="F2584" s="70"/>
      <c r="G2584" s="67"/>
      <c r="H2584" s="71"/>
      <c r="I2584" s="72"/>
      <c r="J2584" s="72"/>
      <c r="K2584" s="36"/>
      <c r="L2584" s="79">
        <v>2584</v>
      </c>
      <c r="M2584" s="79"/>
      <c r="N2584" s="74"/>
      <c r="O2584" s="81" t="s">
        <v>2181</v>
      </c>
      <c r="P2584" s="83">
        <v>42919.171539351853</v>
      </c>
      <c r="Q2584" s="81" t="s">
        <v>3170</v>
      </c>
      <c r="R2584" s="81"/>
      <c r="S2584" s="81"/>
      <c r="T2584" s="81" t="s">
        <v>3475</v>
      </c>
      <c r="U2584" s="83">
        <v>42919.171539351853</v>
      </c>
      <c r="V2584" s="85" t="s">
        <v>5772</v>
      </c>
      <c r="W2584" s="81"/>
      <c r="X2584" s="81"/>
      <c r="Y2584" s="84" t="s">
        <v>7772</v>
      </c>
      <c r="Z2584" s="81"/>
    </row>
    <row r="2585" spans="1:26" x14ac:dyDescent="0.25">
      <c r="A2585" s="66" t="s">
        <v>1657</v>
      </c>
      <c r="B2585" s="66" t="s">
        <v>1925</v>
      </c>
      <c r="C2585" s="67"/>
      <c r="D2585" s="68"/>
      <c r="E2585" s="69"/>
      <c r="F2585" s="70"/>
      <c r="G2585" s="67"/>
      <c r="H2585" s="71"/>
      <c r="I2585" s="72"/>
      <c r="J2585" s="72"/>
      <c r="K2585" s="36"/>
      <c r="L2585" s="79">
        <v>2585</v>
      </c>
      <c r="M2585" s="79"/>
      <c r="N2585" s="74"/>
      <c r="O2585" s="81" t="s">
        <v>2181</v>
      </c>
      <c r="P2585" s="83">
        <v>42919.171550925923</v>
      </c>
      <c r="Q2585" s="81" t="s">
        <v>3171</v>
      </c>
      <c r="R2585" s="81"/>
      <c r="S2585" s="81"/>
      <c r="T2585" s="81" t="s">
        <v>3475</v>
      </c>
      <c r="U2585" s="83">
        <v>42919.171550925923</v>
      </c>
      <c r="V2585" s="85" t="s">
        <v>5773</v>
      </c>
      <c r="W2585" s="81"/>
      <c r="X2585" s="81"/>
      <c r="Y2585" s="84" t="s">
        <v>7773</v>
      </c>
      <c r="Z2585" s="81"/>
    </row>
    <row r="2586" spans="1:26" x14ac:dyDescent="0.25">
      <c r="A2586" s="66" t="s">
        <v>1657</v>
      </c>
      <c r="B2586" s="66" t="s">
        <v>2175</v>
      </c>
      <c r="C2586" s="67"/>
      <c r="D2586" s="68"/>
      <c r="E2586" s="69"/>
      <c r="F2586" s="70"/>
      <c r="G2586" s="67"/>
      <c r="H2586" s="71"/>
      <c r="I2586" s="72"/>
      <c r="J2586" s="72"/>
      <c r="K2586" s="36"/>
      <c r="L2586" s="79">
        <v>2586</v>
      </c>
      <c r="M2586" s="79"/>
      <c r="N2586" s="74"/>
      <c r="O2586" s="81" t="s">
        <v>2181</v>
      </c>
      <c r="P2586" s="83">
        <v>42919.171770833331</v>
      </c>
      <c r="Q2586" s="81" t="s">
        <v>3172</v>
      </c>
      <c r="R2586" s="81"/>
      <c r="S2586" s="81"/>
      <c r="T2586" s="81" t="s">
        <v>3789</v>
      </c>
      <c r="U2586" s="83">
        <v>42919.171770833331</v>
      </c>
      <c r="V2586" s="85" t="s">
        <v>5774</v>
      </c>
      <c r="W2586" s="81"/>
      <c r="X2586" s="81"/>
      <c r="Y2586" s="84" t="s">
        <v>7774</v>
      </c>
      <c r="Z2586" s="81"/>
    </row>
    <row r="2587" spans="1:26" x14ac:dyDescent="0.25">
      <c r="A2587" s="66" t="s">
        <v>1657</v>
      </c>
      <c r="B2587" s="66" t="s">
        <v>2175</v>
      </c>
      <c r="C2587" s="67"/>
      <c r="D2587" s="68"/>
      <c r="E2587" s="69"/>
      <c r="F2587" s="70"/>
      <c r="G2587" s="67"/>
      <c r="H2587" s="71"/>
      <c r="I2587" s="72"/>
      <c r="J2587" s="72"/>
      <c r="K2587" s="36"/>
      <c r="L2587" s="79">
        <v>2587</v>
      </c>
      <c r="M2587" s="79"/>
      <c r="N2587" s="74"/>
      <c r="O2587" s="81" t="s">
        <v>2181</v>
      </c>
      <c r="P2587" s="83">
        <v>42919.171782407408</v>
      </c>
      <c r="Q2587" s="81" t="s">
        <v>3173</v>
      </c>
      <c r="R2587" s="81"/>
      <c r="S2587" s="81"/>
      <c r="T2587" s="81" t="s">
        <v>3475</v>
      </c>
      <c r="U2587" s="83">
        <v>42919.171782407408</v>
      </c>
      <c r="V2587" s="85" t="s">
        <v>5775</v>
      </c>
      <c r="W2587" s="81"/>
      <c r="X2587" s="81"/>
      <c r="Y2587" s="84" t="s">
        <v>7775</v>
      </c>
      <c r="Z2587" s="81"/>
    </row>
    <row r="2588" spans="1:26" x14ac:dyDescent="0.25">
      <c r="A2588" s="66" t="s">
        <v>1657</v>
      </c>
      <c r="B2588" s="66" t="s">
        <v>1258</v>
      </c>
      <c r="C2588" s="67"/>
      <c r="D2588" s="68"/>
      <c r="E2588" s="69"/>
      <c r="F2588" s="70"/>
      <c r="G2588" s="67"/>
      <c r="H2588" s="71"/>
      <c r="I2588" s="72"/>
      <c r="J2588" s="72"/>
      <c r="K2588" s="36"/>
      <c r="L2588" s="79">
        <v>2588</v>
      </c>
      <c r="M2588" s="79"/>
      <c r="N2588" s="74"/>
      <c r="O2588" s="81" t="s">
        <v>2181</v>
      </c>
      <c r="P2588" s="83">
        <v>42919.174467592595</v>
      </c>
      <c r="Q2588" s="81" t="s">
        <v>3174</v>
      </c>
      <c r="R2588" s="81"/>
      <c r="S2588" s="81"/>
      <c r="T2588" s="81" t="s">
        <v>3475</v>
      </c>
      <c r="U2588" s="83">
        <v>42919.174467592595</v>
      </c>
      <c r="V2588" s="85" t="s">
        <v>5776</v>
      </c>
      <c r="W2588" s="81"/>
      <c r="X2588" s="81"/>
      <c r="Y2588" s="84" t="s">
        <v>7776</v>
      </c>
      <c r="Z2588" s="81"/>
    </row>
    <row r="2589" spans="1:26" x14ac:dyDescent="0.25">
      <c r="A2589" s="66" t="s">
        <v>1657</v>
      </c>
      <c r="B2589" s="66" t="s">
        <v>1661</v>
      </c>
      <c r="C2589" s="67"/>
      <c r="D2589" s="68"/>
      <c r="E2589" s="69"/>
      <c r="F2589" s="70"/>
      <c r="G2589" s="67"/>
      <c r="H2589" s="71"/>
      <c r="I2589" s="72"/>
      <c r="J2589" s="72"/>
      <c r="K2589" s="36"/>
      <c r="L2589" s="79">
        <v>2589</v>
      </c>
      <c r="M2589" s="79"/>
      <c r="N2589" s="74"/>
      <c r="O2589" s="81" t="s">
        <v>2181</v>
      </c>
      <c r="P2589" s="83">
        <v>42919.175324074073</v>
      </c>
      <c r="Q2589" s="81" t="s">
        <v>2454</v>
      </c>
      <c r="R2589" s="81"/>
      <c r="S2589" s="81"/>
      <c r="T2589" s="81" t="s">
        <v>3561</v>
      </c>
      <c r="U2589" s="83">
        <v>42919.175324074073</v>
      </c>
      <c r="V2589" s="85" t="s">
        <v>5777</v>
      </c>
      <c r="W2589" s="81"/>
      <c r="X2589" s="81"/>
      <c r="Y2589" s="84" t="s">
        <v>7777</v>
      </c>
      <c r="Z2589" s="81"/>
    </row>
    <row r="2590" spans="1:26" x14ac:dyDescent="0.25">
      <c r="A2590" s="66" t="s">
        <v>1658</v>
      </c>
      <c r="B2590" s="66" t="s">
        <v>1668</v>
      </c>
      <c r="C2590" s="67"/>
      <c r="D2590" s="68"/>
      <c r="E2590" s="69"/>
      <c r="F2590" s="70"/>
      <c r="G2590" s="67"/>
      <c r="H2590" s="71"/>
      <c r="I2590" s="72"/>
      <c r="J2590" s="72"/>
      <c r="K2590" s="36"/>
      <c r="L2590" s="79">
        <v>2590</v>
      </c>
      <c r="M2590" s="79"/>
      <c r="N2590" s="74"/>
      <c r="O2590" s="81" t="s">
        <v>2181</v>
      </c>
      <c r="P2590" s="83">
        <v>42919.175324074073</v>
      </c>
      <c r="Q2590" s="81" t="s">
        <v>2259</v>
      </c>
      <c r="R2590" s="81"/>
      <c r="S2590" s="81"/>
      <c r="T2590" s="81" t="s">
        <v>3512</v>
      </c>
      <c r="U2590" s="83">
        <v>42919.175324074073</v>
      </c>
      <c r="V2590" s="85" t="s">
        <v>5778</v>
      </c>
      <c r="W2590" s="81"/>
      <c r="X2590" s="81"/>
      <c r="Y2590" s="84" t="s">
        <v>7778</v>
      </c>
      <c r="Z2590" s="81"/>
    </row>
    <row r="2591" spans="1:26" x14ac:dyDescent="0.25">
      <c r="A2591" s="66" t="s">
        <v>1658</v>
      </c>
      <c r="B2591" s="66" t="s">
        <v>1728</v>
      </c>
      <c r="C2591" s="67"/>
      <c r="D2591" s="68"/>
      <c r="E2591" s="69"/>
      <c r="F2591" s="70"/>
      <c r="G2591" s="67"/>
      <c r="H2591" s="71"/>
      <c r="I2591" s="72"/>
      <c r="J2591" s="72"/>
      <c r="K2591" s="36"/>
      <c r="L2591" s="79">
        <v>2591</v>
      </c>
      <c r="M2591" s="79"/>
      <c r="N2591" s="74"/>
      <c r="O2591" s="81" t="s">
        <v>2181</v>
      </c>
      <c r="P2591" s="83">
        <v>42919.175324074073</v>
      </c>
      <c r="Q2591" s="81" t="s">
        <v>2259</v>
      </c>
      <c r="R2591" s="81"/>
      <c r="S2591" s="81"/>
      <c r="T2591" s="81" t="s">
        <v>3512</v>
      </c>
      <c r="U2591" s="83">
        <v>42919.175324074073</v>
      </c>
      <c r="V2591" s="85" t="s">
        <v>5778</v>
      </c>
      <c r="W2591" s="81"/>
      <c r="X2591" s="81"/>
      <c r="Y2591" s="84" t="s">
        <v>7778</v>
      </c>
      <c r="Z2591" s="81"/>
    </row>
    <row r="2592" spans="1:26" x14ac:dyDescent="0.25">
      <c r="A2592" s="66" t="s">
        <v>1659</v>
      </c>
      <c r="B2592" s="66" t="s">
        <v>1664</v>
      </c>
      <c r="C2592" s="67"/>
      <c r="D2592" s="68"/>
      <c r="E2592" s="69"/>
      <c r="F2592" s="70"/>
      <c r="G2592" s="67"/>
      <c r="H2592" s="71"/>
      <c r="I2592" s="72"/>
      <c r="J2592" s="72"/>
      <c r="K2592" s="36"/>
      <c r="L2592" s="79">
        <v>2592</v>
      </c>
      <c r="M2592" s="79"/>
      <c r="N2592" s="74"/>
      <c r="O2592" s="81" t="s">
        <v>2181</v>
      </c>
      <c r="P2592" s="83">
        <v>42919.150972222225</v>
      </c>
      <c r="Q2592" s="81" t="s">
        <v>2184</v>
      </c>
      <c r="R2592" s="81"/>
      <c r="S2592" s="81"/>
      <c r="T2592" s="81" t="s">
        <v>3476</v>
      </c>
      <c r="U2592" s="83">
        <v>42919.150972222225</v>
      </c>
      <c r="V2592" s="85" t="s">
        <v>5779</v>
      </c>
      <c r="W2592" s="81"/>
      <c r="X2592" s="81"/>
      <c r="Y2592" s="84" t="s">
        <v>7779</v>
      </c>
      <c r="Z2592" s="81"/>
    </row>
    <row r="2593" spans="1:26" x14ac:dyDescent="0.25">
      <c r="A2593" s="66" t="s">
        <v>1659</v>
      </c>
      <c r="B2593" s="66" t="s">
        <v>1799</v>
      </c>
      <c r="C2593" s="67"/>
      <c r="D2593" s="68"/>
      <c r="E2593" s="69"/>
      <c r="F2593" s="70"/>
      <c r="G2593" s="67"/>
      <c r="H2593" s="71"/>
      <c r="I2593" s="72"/>
      <c r="J2593" s="72"/>
      <c r="K2593" s="36"/>
      <c r="L2593" s="79">
        <v>2593</v>
      </c>
      <c r="M2593" s="79"/>
      <c r="N2593" s="74"/>
      <c r="O2593" s="81" t="s">
        <v>2181</v>
      </c>
      <c r="P2593" s="83">
        <v>42919.170370370368</v>
      </c>
      <c r="Q2593" s="81" t="s">
        <v>2359</v>
      </c>
      <c r="R2593" s="85" t="s">
        <v>3220</v>
      </c>
      <c r="S2593" s="81" t="s">
        <v>3414</v>
      </c>
      <c r="T2593" s="81" t="s">
        <v>3475</v>
      </c>
      <c r="U2593" s="83">
        <v>42919.170370370368</v>
      </c>
      <c r="V2593" s="85" t="s">
        <v>5780</v>
      </c>
      <c r="W2593" s="81"/>
      <c r="X2593" s="81"/>
      <c r="Y2593" s="84" t="s">
        <v>7780</v>
      </c>
      <c r="Z2593" s="81"/>
    </row>
    <row r="2594" spans="1:26" x14ac:dyDescent="0.25">
      <c r="A2594" s="66" t="s">
        <v>1659</v>
      </c>
      <c r="B2594" s="66" t="s">
        <v>1714</v>
      </c>
      <c r="C2594" s="67"/>
      <c r="D2594" s="68"/>
      <c r="E2594" s="69"/>
      <c r="F2594" s="70"/>
      <c r="G2594" s="67"/>
      <c r="H2594" s="71"/>
      <c r="I2594" s="72"/>
      <c r="J2594" s="72"/>
      <c r="K2594" s="36"/>
      <c r="L2594" s="79">
        <v>2594</v>
      </c>
      <c r="M2594" s="79"/>
      <c r="N2594" s="74"/>
      <c r="O2594" s="81" t="s">
        <v>2181</v>
      </c>
      <c r="P2594" s="83">
        <v>42919.170370370368</v>
      </c>
      <c r="Q2594" s="81" t="s">
        <v>2359</v>
      </c>
      <c r="R2594" s="85" t="s">
        <v>3220</v>
      </c>
      <c r="S2594" s="81" t="s">
        <v>3414</v>
      </c>
      <c r="T2594" s="81" t="s">
        <v>3475</v>
      </c>
      <c r="U2594" s="83">
        <v>42919.170370370368</v>
      </c>
      <c r="V2594" s="85" t="s">
        <v>5780</v>
      </c>
      <c r="W2594" s="81"/>
      <c r="X2594" s="81"/>
      <c r="Y2594" s="84" t="s">
        <v>7780</v>
      </c>
      <c r="Z2594" s="81"/>
    </row>
    <row r="2595" spans="1:26" x14ac:dyDescent="0.25">
      <c r="A2595" s="66" t="s">
        <v>1659</v>
      </c>
      <c r="B2595" s="66" t="s">
        <v>1672</v>
      </c>
      <c r="C2595" s="67"/>
      <c r="D2595" s="68"/>
      <c r="E2595" s="69"/>
      <c r="F2595" s="70"/>
      <c r="G2595" s="67"/>
      <c r="H2595" s="71"/>
      <c r="I2595" s="72"/>
      <c r="J2595" s="72"/>
      <c r="K2595" s="36"/>
      <c r="L2595" s="79">
        <v>2595</v>
      </c>
      <c r="M2595" s="79"/>
      <c r="N2595" s="74"/>
      <c r="O2595" s="81" t="s">
        <v>2181</v>
      </c>
      <c r="P2595" s="83">
        <v>42919.175358796296</v>
      </c>
      <c r="Q2595" s="81" t="s">
        <v>2194</v>
      </c>
      <c r="R2595" s="81"/>
      <c r="S2595" s="81"/>
      <c r="T2595" s="81" t="s">
        <v>3482</v>
      </c>
      <c r="U2595" s="83">
        <v>42919.175358796296</v>
      </c>
      <c r="V2595" s="85" t="s">
        <v>5781</v>
      </c>
      <c r="W2595" s="81"/>
      <c r="X2595" s="81"/>
      <c r="Y2595" s="84" t="s">
        <v>7781</v>
      </c>
      <c r="Z2595" s="81"/>
    </row>
    <row r="2596" spans="1:26" x14ac:dyDescent="0.25">
      <c r="A2596" s="66" t="s">
        <v>1583</v>
      </c>
      <c r="B2596" s="66" t="s">
        <v>1583</v>
      </c>
      <c r="C2596" s="67"/>
      <c r="D2596" s="68"/>
      <c r="E2596" s="69"/>
      <c r="F2596" s="70"/>
      <c r="G2596" s="67"/>
      <c r="H2596" s="71"/>
      <c r="I2596" s="72"/>
      <c r="J2596" s="72"/>
      <c r="K2596" s="36"/>
      <c r="L2596" s="79">
        <v>2596</v>
      </c>
      <c r="M2596" s="79"/>
      <c r="N2596" s="74"/>
      <c r="O2596" s="81" t="s">
        <v>179</v>
      </c>
      <c r="P2596" s="83">
        <v>42919.164074074077</v>
      </c>
      <c r="Q2596" s="81" t="s">
        <v>3175</v>
      </c>
      <c r="R2596" s="85" t="s">
        <v>3369</v>
      </c>
      <c r="S2596" s="81" t="s">
        <v>3413</v>
      </c>
      <c r="T2596" s="81" t="s">
        <v>3561</v>
      </c>
      <c r="U2596" s="83">
        <v>42919.164074074077</v>
      </c>
      <c r="V2596" s="85" t="s">
        <v>5782</v>
      </c>
      <c r="W2596" s="81"/>
      <c r="X2596" s="81"/>
      <c r="Y2596" s="84" t="s">
        <v>7782</v>
      </c>
      <c r="Z2596" s="81"/>
    </row>
    <row r="2597" spans="1:26" x14ac:dyDescent="0.25">
      <c r="A2597" s="66" t="s">
        <v>1583</v>
      </c>
      <c r="B2597" s="66" t="s">
        <v>1583</v>
      </c>
      <c r="C2597" s="67"/>
      <c r="D2597" s="68"/>
      <c r="E2597" s="69"/>
      <c r="F2597" s="70"/>
      <c r="G2597" s="67"/>
      <c r="H2597" s="71"/>
      <c r="I2597" s="72"/>
      <c r="J2597" s="72"/>
      <c r="K2597" s="36"/>
      <c r="L2597" s="79">
        <v>2597</v>
      </c>
      <c r="M2597" s="79"/>
      <c r="N2597" s="74"/>
      <c r="O2597" s="81" t="s">
        <v>179</v>
      </c>
      <c r="P2597" s="83">
        <v>42919.173750000002</v>
      </c>
      <c r="Q2597" s="81" t="s">
        <v>3176</v>
      </c>
      <c r="R2597" s="85" t="s">
        <v>3393</v>
      </c>
      <c r="S2597" s="81" t="s">
        <v>3474</v>
      </c>
      <c r="T2597" s="81" t="s">
        <v>3561</v>
      </c>
      <c r="U2597" s="83">
        <v>42919.173750000002</v>
      </c>
      <c r="V2597" s="85" t="s">
        <v>5783</v>
      </c>
      <c r="W2597" s="81"/>
      <c r="X2597" s="81"/>
      <c r="Y2597" s="84" t="s">
        <v>7783</v>
      </c>
      <c r="Z2597" s="81"/>
    </row>
    <row r="2598" spans="1:26" x14ac:dyDescent="0.25">
      <c r="A2598" s="66" t="s">
        <v>1660</v>
      </c>
      <c r="B2598" s="66" t="s">
        <v>1583</v>
      </c>
      <c r="C2598" s="67"/>
      <c r="D2598" s="68"/>
      <c r="E2598" s="69"/>
      <c r="F2598" s="70"/>
      <c r="G2598" s="67"/>
      <c r="H2598" s="71"/>
      <c r="I2598" s="72"/>
      <c r="J2598" s="72"/>
      <c r="K2598" s="36"/>
      <c r="L2598" s="79">
        <v>2598</v>
      </c>
      <c r="M2598" s="79"/>
      <c r="N2598" s="74"/>
      <c r="O2598" s="81" t="s">
        <v>2181</v>
      </c>
      <c r="P2598" s="83">
        <v>42919.174872685187</v>
      </c>
      <c r="Q2598" s="81" t="s">
        <v>3114</v>
      </c>
      <c r="R2598" s="85" t="s">
        <v>3393</v>
      </c>
      <c r="S2598" s="81" t="s">
        <v>3474</v>
      </c>
      <c r="T2598" s="81" t="s">
        <v>3561</v>
      </c>
      <c r="U2598" s="83">
        <v>42919.174872685187</v>
      </c>
      <c r="V2598" s="85" t="s">
        <v>5784</v>
      </c>
      <c r="W2598" s="81"/>
      <c r="X2598" s="81"/>
      <c r="Y2598" s="84" t="s">
        <v>7784</v>
      </c>
      <c r="Z2598" s="81"/>
    </row>
    <row r="2599" spans="1:26" x14ac:dyDescent="0.25">
      <c r="A2599" s="66" t="s">
        <v>1660</v>
      </c>
      <c r="B2599" s="66" t="s">
        <v>1698</v>
      </c>
      <c r="C2599" s="67"/>
      <c r="D2599" s="68"/>
      <c r="E2599" s="69"/>
      <c r="F2599" s="70"/>
      <c r="G2599" s="67"/>
      <c r="H2599" s="71"/>
      <c r="I2599" s="72"/>
      <c r="J2599" s="72"/>
      <c r="K2599" s="36"/>
      <c r="L2599" s="79">
        <v>2599</v>
      </c>
      <c r="M2599" s="79"/>
      <c r="N2599" s="74"/>
      <c r="O2599" s="81" t="s">
        <v>2181</v>
      </c>
      <c r="P2599" s="83">
        <v>42919.175370370373</v>
      </c>
      <c r="Q2599" s="81" t="s">
        <v>2261</v>
      </c>
      <c r="R2599" s="81"/>
      <c r="S2599" s="81"/>
      <c r="T2599" s="81" t="s">
        <v>3482</v>
      </c>
      <c r="U2599" s="83">
        <v>42919.175370370373</v>
      </c>
      <c r="V2599" s="85" t="s">
        <v>5785</v>
      </c>
      <c r="W2599" s="81"/>
      <c r="X2599" s="81"/>
      <c r="Y2599" s="84" t="s">
        <v>7785</v>
      </c>
      <c r="Z2599" s="81"/>
    </row>
    <row r="2600" spans="1:26" x14ac:dyDescent="0.25">
      <c r="A2600" s="66" t="s">
        <v>1660</v>
      </c>
      <c r="B2600" s="66" t="s">
        <v>1672</v>
      </c>
      <c r="C2600" s="67"/>
      <c r="D2600" s="68"/>
      <c r="E2600" s="69"/>
      <c r="F2600" s="70"/>
      <c r="G2600" s="67"/>
      <c r="H2600" s="71"/>
      <c r="I2600" s="72"/>
      <c r="J2600" s="72"/>
      <c r="K2600" s="36"/>
      <c r="L2600" s="79">
        <v>2600</v>
      </c>
      <c r="M2600" s="79"/>
      <c r="N2600" s="74"/>
      <c r="O2600" s="81" t="s">
        <v>2181</v>
      </c>
      <c r="P2600" s="83">
        <v>42919.175370370373</v>
      </c>
      <c r="Q2600" s="81" t="s">
        <v>2261</v>
      </c>
      <c r="R2600" s="81"/>
      <c r="S2600" s="81"/>
      <c r="T2600" s="81" t="s">
        <v>3482</v>
      </c>
      <c r="U2600" s="83">
        <v>42919.175370370373</v>
      </c>
      <c r="V2600" s="85" t="s">
        <v>5785</v>
      </c>
      <c r="W2600" s="81"/>
      <c r="X2600" s="81"/>
      <c r="Y2600" s="84" t="s">
        <v>7785</v>
      </c>
      <c r="Z2600" s="81"/>
    </row>
    <row r="2601" spans="1:26" x14ac:dyDescent="0.25">
      <c r="A2601" s="66" t="s">
        <v>1661</v>
      </c>
      <c r="B2601" s="66" t="s">
        <v>1661</v>
      </c>
      <c r="C2601" s="67"/>
      <c r="D2601" s="68"/>
      <c r="E2601" s="69"/>
      <c r="F2601" s="70"/>
      <c r="G2601" s="67"/>
      <c r="H2601" s="71"/>
      <c r="I2601" s="72"/>
      <c r="J2601" s="72"/>
      <c r="K2601" s="36"/>
      <c r="L2601" s="79">
        <v>2601</v>
      </c>
      <c r="M2601" s="79"/>
      <c r="N2601" s="74"/>
      <c r="O2601" s="81" t="s">
        <v>179</v>
      </c>
      <c r="P2601" s="83">
        <v>42919.147627314815</v>
      </c>
      <c r="Q2601" s="81" t="s">
        <v>3177</v>
      </c>
      <c r="R2601" s="81"/>
      <c r="S2601" s="81"/>
      <c r="T2601" s="81" t="s">
        <v>3561</v>
      </c>
      <c r="U2601" s="83">
        <v>42919.147627314815</v>
      </c>
      <c r="V2601" s="85" t="s">
        <v>5786</v>
      </c>
      <c r="W2601" s="81"/>
      <c r="X2601" s="81"/>
      <c r="Y2601" s="84" t="s">
        <v>7786</v>
      </c>
      <c r="Z2601" s="81"/>
    </row>
    <row r="2602" spans="1:26" x14ac:dyDescent="0.25">
      <c r="A2602" s="66" t="s">
        <v>1662</v>
      </c>
      <c r="B2602" s="66" t="s">
        <v>1661</v>
      </c>
      <c r="C2602" s="67"/>
      <c r="D2602" s="68"/>
      <c r="E2602" s="69"/>
      <c r="F2602" s="70"/>
      <c r="G2602" s="67"/>
      <c r="H2602" s="71"/>
      <c r="I2602" s="72"/>
      <c r="J2602" s="72"/>
      <c r="K2602" s="36"/>
      <c r="L2602" s="79">
        <v>2602</v>
      </c>
      <c r="M2602" s="79"/>
      <c r="N2602" s="74"/>
      <c r="O2602" s="81" t="s">
        <v>2181</v>
      </c>
      <c r="P2602" s="83">
        <v>42919.148900462962</v>
      </c>
      <c r="Q2602" s="81" t="s">
        <v>2454</v>
      </c>
      <c r="R2602" s="81"/>
      <c r="S2602" s="81"/>
      <c r="T2602" s="81" t="s">
        <v>3561</v>
      </c>
      <c r="U2602" s="83">
        <v>42919.148900462962</v>
      </c>
      <c r="V2602" s="85" t="s">
        <v>5787</v>
      </c>
      <c r="W2602" s="81"/>
      <c r="X2602" s="81"/>
      <c r="Y2602" s="84" t="s">
        <v>7787</v>
      </c>
      <c r="Z2602" s="81"/>
    </row>
    <row r="2603" spans="1:26" x14ac:dyDescent="0.25">
      <c r="A2603" s="66" t="s">
        <v>1663</v>
      </c>
      <c r="B2603" s="66" t="s">
        <v>1663</v>
      </c>
      <c r="C2603" s="67"/>
      <c r="D2603" s="68"/>
      <c r="E2603" s="69"/>
      <c r="F2603" s="70"/>
      <c r="G2603" s="67"/>
      <c r="H2603" s="71"/>
      <c r="I2603" s="72"/>
      <c r="J2603" s="72"/>
      <c r="K2603" s="36"/>
      <c r="L2603" s="79">
        <v>2603</v>
      </c>
      <c r="M2603" s="79"/>
      <c r="N2603" s="74"/>
      <c r="O2603" s="81" t="s">
        <v>179</v>
      </c>
      <c r="P2603" s="83">
        <v>42919.168761574074</v>
      </c>
      <c r="Q2603" s="81" t="s">
        <v>3178</v>
      </c>
      <c r="R2603" s="85" t="s">
        <v>3407</v>
      </c>
      <c r="S2603" s="81" t="s">
        <v>3413</v>
      </c>
      <c r="T2603" s="81" t="s">
        <v>3731</v>
      </c>
      <c r="U2603" s="83">
        <v>42919.168761574074</v>
      </c>
      <c r="V2603" s="85" t="s">
        <v>5788</v>
      </c>
      <c r="W2603" s="81"/>
      <c r="X2603" s="81"/>
      <c r="Y2603" s="84" t="s">
        <v>7788</v>
      </c>
      <c r="Z2603" s="81"/>
    </row>
    <row r="2604" spans="1:26" x14ac:dyDescent="0.25">
      <c r="A2604" s="66" t="s">
        <v>1662</v>
      </c>
      <c r="B2604" s="66" t="s">
        <v>1663</v>
      </c>
      <c r="C2604" s="67"/>
      <c r="D2604" s="68"/>
      <c r="E2604" s="69"/>
      <c r="F2604" s="70"/>
      <c r="G2604" s="67"/>
      <c r="H2604" s="71"/>
      <c r="I2604" s="72"/>
      <c r="J2604" s="72"/>
      <c r="K2604" s="36"/>
      <c r="L2604" s="79">
        <v>2604</v>
      </c>
      <c r="M2604" s="79"/>
      <c r="N2604" s="74"/>
      <c r="O2604" s="81" t="s">
        <v>2181</v>
      </c>
      <c r="P2604" s="83">
        <v>42919.175381944442</v>
      </c>
      <c r="Q2604" s="81" t="s">
        <v>2967</v>
      </c>
      <c r="R2604" s="81"/>
      <c r="S2604" s="81"/>
      <c r="T2604" s="81" t="s">
        <v>3731</v>
      </c>
      <c r="U2604" s="83">
        <v>42919.175381944442</v>
      </c>
      <c r="V2604" s="85" t="s">
        <v>5789</v>
      </c>
      <c r="W2604" s="81"/>
      <c r="X2604" s="81"/>
      <c r="Y2604" s="84" t="s">
        <v>7789</v>
      </c>
      <c r="Z2604" s="81"/>
    </row>
  </sheetData>
  <dataConsolidate/>
  <dataValidations count="14">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L3:L2604"/>
    <dataValidation allowBlank="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M3:M2604"/>
    <dataValidation allowBlank="1" showErrorMessage="1" sqref="N2:N2604"/>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Text Color" prompt="To select an optional label text color, right-click and select Select Color on the right-click menu." sqref="I3:I2604"/>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Font Size" prompt="Enter an optional label font size between 8 and 72." sqref="J3:J2604"/>
    <dataValidation allowBlank="1" showInputMessage="1" promptTitle="Edge Color" prompt="To select an optional edge color, right-click and select Select Color on the right-click menu." sqref="C3:C2604"/>
    <dataValidation allowBlank="1" showInputMessage="1" errorTitle="Invalid Edge Width" error="The optional edge width must be a whole number between 1 and 10." promptTitle="Edge Width" prompt="Enter an optional edge width between 1 and 10." sqref="D3:D2604"/>
    <dataValidation allowBlank="1" showInputMessage="1" errorTitle="Invalid Edge Opacity" error="The optional edge opacity must be a whole number between 0 and 10." promptTitle="Edge Opacity" prompt="Enter an optional edge opacity between 0 (transparent) and 100 (opaque)." sqref="F3:F2604"/>
    <dataValidation type="list" allowBlank="1" showInputMessage="1" showErrorMessage="1" errorTitle="Invalid Edge Visibility" error="You have entered an invalid edge visibility.  Try selecting from the drop-down list instead." promptTitle="Edge Visibility" prompt="Select an optional edge visibility.  Edges are shown by default." sqref="G3:G2604">
      <formula1>ValidEdgeVisibilities</formula1>
    </dataValidation>
    <dataValidation allowBlank="1" showInputMessage="1" showErrorMessage="1" promptTitle="Vertex 1 Name" prompt="Enter the name of the edge's first vertex." sqref="A3:A2604"/>
    <dataValidation allowBlank="1" showInputMessage="1" showErrorMessage="1" promptTitle="Vertex 2 Name" prompt="Enter the name of the edge's second vertex." sqref="B3:B2604"/>
    <dataValidation allowBlank="1" showInputMessage="1" showErrorMessage="1" errorTitle="Invalid Edge Visibility" error="You have entered an unrecognized edge visibility.  Try selecting from the drop-down list instead." promptTitle="Edge Label" prompt="Enter an optional edge label." sqref="H3:H2604"/>
    <dataValidation type="list" allowBlank="1" showInputMessage="1" showErrorMessage="1" errorTitle="Invalid Edge Style" error="You have entered an invalid edge style.  Try selecting from the drop-down list instead." promptTitle="Edge Style" prompt="Select an optional edge style.  Edges are Solid by default." sqref="E3:E2604">
      <formula1>ValidEdgeStyles</formula1>
    </dataValidation>
    <dataValidation allowBlank="1" errorTitle="Invalid Edge Visibility" error="The optional edge visibility must be Yes, Y, True, T, Always, 1, or empty to make the edge visible; or No, N, False, F, Never, or 0 to hide the edge.  Try selecting from the drop-down list instead." sqref="K3:K2604"/>
  </dataValidations>
  <hyperlinks>
    <hyperlink ref="R5" r:id="rId1"/>
    <hyperlink ref="R22" r:id="rId2"/>
    <hyperlink ref="R23" r:id="rId3"/>
    <hyperlink ref="R24" r:id="rId4"/>
    <hyperlink ref="R25" r:id="rId5"/>
    <hyperlink ref="R26" r:id="rId6"/>
    <hyperlink ref="R32" r:id="rId7"/>
    <hyperlink ref="R33" r:id="rId8"/>
    <hyperlink ref="R34" r:id="rId9"/>
    <hyperlink ref="R35" r:id="rId10"/>
    <hyperlink ref="R37" r:id="rId11"/>
    <hyperlink ref="R57" r:id="rId12"/>
    <hyperlink ref="R58" r:id="rId13"/>
    <hyperlink ref="R59" r:id="rId14"/>
    <hyperlink ref="R60" r:id="rId15"/>
    <hyperlink ref="R61" r:id="rId16"/>
    <hyperlink ref="R71" r:id="rId17"/>
    <hyperlink ref="R73" r:id="rId18"/>
    <hyperlink ref="R74" r:id="rId19"/>
    <hyperlink ref="R109" r:id="rId20"/>
    <hyperlink ref="R110" r:id="rId21"/>
    <hyperlink ref="R111" r:id="rId22"/>
    <hyperlink ref="R112" r:id="rId23"/>
    <hyperlink ref="R113" r:id="rId24"/>
    <hyperlink ref="R114" r:id="rId25"/>
    <hyperlink ref="R115" r:id="rId26"/>
    <hyperlink ref="R128" r:id="rId27"/>
    <hyperlink ref="R133" r:id="rId28"/>
    <hyperlink ref="R138" r:id="rId29"/>
    <hyperlink ref="R167" r:id="rId30"/>
    <hyperlink ref="R168" r:id="rId31"/>
    <hyperlink ref="R169" r:id="rId32"/>
    <hyperlink ref="R177" r:id="rId33"/>
    <hyperlink ref="R186" r:id="rId34"/>
    <hyperlink ref="R187" r:id="rId35"/>
    <hyperlink ref="R189" r:id="rId36"/>
    <hyperlink ref="R209" r:id="rId37"/>
    <hyperlink ref="R217" r:id="rId38"/>
    <hyperlink ref="R222" r:id="rId39"/>
    <hyperlink ref="R224" r:id="rId40"/>
    <hyperlink ref="R236" r:id="rId41"/>
    <hyperlink ref="R237" r:id="rId42"/>
    <hyperlink ref="R238" r:id="rId43"/>
    <hyperlink ref="R239" r:id="rId44"/>
    <hyperlink ref="R240" r:id="rId45"/>
    <hyperlink ref="R241" r:id="rId46"/>
    <hyperlink ref="R248" r:id="rId47"/>
    <hyperlink ref="R250" r:id="rId48"/>
    <hyperlink ref="R251" r:id="rId49"/>
    <hyperlink ref="R252" r:id="rId50"/>
    <hyperlink ref="R253" r:id="rId51"/>
    <hyperlink ref="R254" r:id="rId52"/>
    <hyperlink ref="R255" r:id="rId53"/>
    <hyperlink ref="R256" r:id="rId54"/>
    <hyperlink ref="R257" r:id="rId55"/>
    <hyperlink ref="R259" r:id="rId56"/>
    <hyperlink ref="R260" r:id="rId57"/>
    <hyperlink ref="R267" r:id="rId58"/>
    <hyperlink ref="R268" r:id="rId59"/>
    <hyperlink ref="R270" r:id="rId60"/>
    <hyperlink ref="R272" r:id="rId61"/>
    <hyperlink ref="R273" r:id="rId62"/>
    <hyperlink ref="R277" r:id="rId63"/>
    <hyperlink ref="R278" r:id="rId64"/>
    <hyperlink ref="R280" r:id="rId65"/>
    <hyperlink ref="R282" r:id="rId66"/>
    <hyperlink ref="R283" r:id="rId67"/>
    <hyperlink ref="R284" r:id="rId68"/>
    <hyperlink ref="R285" r:id="rId69"/>
    <hyperlink ref="R286" r:id="rId70"/>
    <hyperlink ref="R287" r:id="rId71"/>
    <hyperlink ref="R288" r:id="rId72"/>
    <hyperlink ref="R289" r:id="rId73"/>
    <hyperlink ref="R290" r:id="rId74"/>
    <hyperlink ref="R291" r:id="rId75"/>
    <hyperlink ref="R292" r:id="rId76"/>
    <hyperlink ref="R293" r:id="rId77"/>
    <hyperlink ref="R294" r:id="rId78"/>
    <hyperlink ref="R295" r:id="rId79"/>
    <hyperlink ref="R296" r:id="rId80"/>
    <hyperlink ref="R297" r:id="rId81"/>
    <hyperlink ref="R298" r:id="rId82"/>
    <hyperlink ref="R299" r:id="rId83"/>
    <hyperlink ref="R300" r:id="rId84"/>
    <hyperlink ref="R301" r:id="rId85"/>
    <hyperlink ref="R302" r:id="rId86"/>
    <hyperlink ref="R303" r:id="rId87"/>
    <hyperlink ref="R304" r:id="rId88"/>
    <hyperlink ref="R305" r:id="rId89"/>
    <hyperlink ref="R307" r:id="rId90"/>
    <hyperlink ref="R308" r:id="rId91"/>
    <hyperlink ref="R313" r:id="rId92"/>
    <hyperlink ref="R314" r:id="rId93"/>
    <hyperlink ref="R324" r:id="rId94"/>
    <hyperlink ref="R327" r:id="rId95"/>
    <hyperlink ref="R328" r:id="rId96"/>
    <hyperlink ref="R329" r:id="rId97"/>
    <hyperlink ref="R335" r:id="rId98"/>
    <hyperlink ref="R336" r:id="rId99"/>
    <hyperlink ref="R342" r:id="rId100"/>
    <hyperlink ref="R343" r:id="rId101"/>
    <hyperlink ref="R349" r:id="rId102"/>
    <hyperlink ref="R354" r:id="rId103"/>
    <hyperlink ref="R358" r:id="rId104"/>
    <hyperlink ref="R363" r:id="rId105"/>
    <hyperlink ref="R364" r:id="rId106"/>
    <hyperlink ref="R365" r:id="rId107"/>
    <hyperlink ref="R366" r:id="rId108"/>
    <hyperlink ref="R369" r:id="rId109"/>
    <hyperlink ref="R373" r:id="rId110"/>
    <hyperlink ref="R379" r:id="rId111"/>
    <hyperlink ref="R380" r:id="rId112"/>
    <hyperlink ref="R383" r:id="rId113"/>
    <hyperlink ref="R384" r:id="rId114"/>
    <hyperlink ref="R385" r:id="rId115"/>
    <hyperlink ref="R390" r:id="rId116"/>
    <hyperlink ref="R393" r:id="rId117"/>
    <hyperlink ref="R422" r:id="rId118"/>
    <hyperlink ref="R423" r:id="rId119"/>
    <hyperlink ref="R427" r:id="rId120"/>
    <hyperlink ref="R428" r:id="rId121"/>
    <hyperlink ref="R429" r:id="rId122"/>
    <hyperlink ref="R430" r:id="rId123"/>
    <hyperlink ref="R432" r:id="rId124"/>
    <hyperlink ref="R433" r:id="rId125"/>
    <hyperlink ref="R435" r:id="rId126"/>
    <hyperlink ref="R443" r:id="rId127"/>
    <hyperlink ref="R445" r:id="rId128"/>
    <hyperlink ref="R446" r:id="rId129"/>
    <hyperlink ref="R447" r:id="rId130"/>
    <hyperlink ref="R448" r:id="rId131"/>
    <hyperlink ref="R449" r:id="rId132"/>
    <hyperlink ref="R458" r:id="rId133"/>
    <hyperlink ref="R459" r:id="rId134"/>
    <hyperlink ref="R460" r:id="rId135"/>
    <hyperlink ref="R461" r:id="rId136"/>
    <hyperlink ref="R462" r:id="rId137"/>
    <hyperlink ref="R483" r:id="rId138"/>
    <hyperlink ref="R491" r:id="rId139"/>
    <hyperlink ref="R494" r:id="rId140"/>
    <hyperlink ref="R499" r:id="rId141"/>
    <hyperlink ref="R501" r:id="rId142"/>
    <hyperlink ref="R517" r:id="rId143"/>
    <hyperlink ref="R518" r:id="rId144"/>
    <hyperlink ref="R519" r:id="rId145"/>
    <hyperlink ref="R520" r:id="rId146"/>
    <hyperlink ref="R521" r:id="rId147"/>
    <hyperlink ref="R529" r:id="rId148"/>
    <hyperlink ref="R530" r:id="rId149"/>
    <hyperlink ref="R531" r:id="rId150"/>
    <hyperlink ref="R532" r:id="rId151"/>
    <hyperlink ref="R533" r:id="rId152"/>
    <hyperlink ref="R534" r:id="rId153"/>
    <hyperlink ref="R544" r:id="rId154"/>
    <hyperlink ref="R545" r:id="rId155"/>
    <hyperlink ref="R546" r:id="rId156"/>
    <hyperlink ref="R552" r:id="rId157"/>
    <hyperlink ref="R553" r:id="rId158"/>
    <hyperlink ref="R563" r:id="rId159"/>
    <hyperlink ref="R564" r:id="rId160"/>
    <hyperlink ref="R565" r:id="rId161"/>
    <hyperlink ref="R566" r:id="rId162"/>
    <hyperlink ref="R567" r:id="rId163"/>
    <hyperlink ref="R569" r:id="rId164"/>
    <hyperlink ref="R570" r:id="rId165"/>
    <hyperlink ref="R571" r:id="rId166"/>
    <hyperlink ref="R572" r:id="rId167"/>
    <hyperlink ref="R573" r:id="rId168"/>
    <hyperlink ref="R575" r:id="rId169"/>
    <hyperlink ref="R587" r:id="rId170"/>
    <hyperlink ref="R588" r:id="rId171"/>
    <hyperlink ref="R589" r:id="rId172"/>
    <hyperlink ref="R598" r:id="rId173"/>
    <hyperlink ref="R599" r:id="rId174"/>
    <hyperlink ref="R600" r:id="rId175"/>
    <hyperlink ref="R601" r:id="rId176"/>
    <hyperlink ref="R602" r:id="rId177"/>
    <hyperlink ref="R608" r:id="rId178"/>
    <hyperlink ref="R630" r:id="rId179"/>
    <hyperlink ref="R639" r:id="rId180"/>
    <hyperlink ref="R686" r:id="rId181"/>
    <hyperlink ref="R691" r:id="rId182"/>
    <hyperlink ref="R697" r:id="rId183"/>
    <hyperlink ref="R698" r:id="rId184"/>
    <hyperlink ref="R702" r:id="rId185"/>
    <hyperlink ref="R712" r:id="rId186"/>
    <hyperlink ref="R713" r:id="rId187"/>
    <hyperlink ref="R720" r:id="rId188"/>
    <hyperlink ref="R725" r:id="rId189"/>
    <hyperlink ref="R727" r:id="rId190"/>
    <hyperlink ref="R728" r:id="rId191"/>
    <hyperlink ref="R729" r:id="rId192"/>
    <hyperlink ref="R730" r:id="rId193"/>
    <hyperlink ref="R734" r:id="rId194"/>
    <hyperlink ref="R735" r:id="rId195"/>
    <hyperlink ref="R736" r:id="rId196"/>
    <hyperlink ref="R737" r:id="rId197"/>
    <hyperlink ref="R746" r:id="rId198"/>
    <hyperlink ref="R753" r:id="rId199"/>
    <hyperlink ref="R764" r:id="rId200"/>
    <hyperlink ref="R773" r:id="rId201"/>
    <hyperlink ref="R776" r:id="rId202"/>
    <hyperlink ref="R807" r:id="rId203"/>
    <hyperlink ref="R811" r:id="rId204"/>
    <hyperlink ref="R813" r:id="rId205"/>
    <hyperlink ref="R820" r:id="rId206"/>
    <hyperlink ref="R825" r:id="rId207"/>
    <hyperlink ref="R835" r:id="rId208"/>
    <hyperlink ref="R836" r:id="rId209"/>
    <hyperlink ref="R837" r:id="rId210"/>
    <hyperlink ref="R839" r:id="rId211"/>
    <hyperlink ref="R840" r:id="rId212"/>
    <hyperlink ref="R871" r:id="rId213"/>
    <hyperlink ref="R872" r:id="rId214"/>
    <hyperlink ref="R881" r:id="rId215"/>
    <hyperlink ref="R892" r:id="rId216"/>
    <hyperlink ref="R895" r:id="rId217"/>
    <hyperlink ref="R918" r:id="rId218"/>
    <hyperlink ref="R926" r:id="rId219"/>
    <hyperlink ref="R927" r:id="rId220"/>
    <hyperlink ref="R947" r:id="rId221"/>
    <hyperlink ref="R948" r:id="rId222"/>
    <hyperlink ref="R949" r:id="rId223"/>
    <hyperlink ref="R953" r:id="rId224"/>
    <hyperlink ref="R980" r:id="rId225"/>
    <hyperlink ref="R988" r:id="rId226"/>
    <hyperlink ref="R989" r:id="rId227"/>
    <hyperlink ref="R990" r:id="rId228"/>
    <hyperlink ref="R999" r:id="rId229"/>
    <hyperlink ref="R1000" r:id="rId230"/>
    <hyperlink ref="R1001" r:id="rId231"/>
    <hyperlink ref="R1002" r:id="rId232"/>
    <hyperlink ref="R1003" r:id="rId233"/>
    <hyperlink ref="R1016" r:id="rId234"/>
    <hyperlink ref="R1017" r:id="rId235"/>
    <hyperlink ref="R1019" r:id="rId236"/>
    <hyperlink ref="R1026" r:id="rId237"/>
    <hyperlink ref="R1027" r:id="rId238"/>
    <hyperlink ref="R1028" r:id="rId239"/>
    <hyperlink ref="R1030" r:id="rId240"/>
    <hyperlink ref="R1031" r:id="rId241"/>
    <hyperlink ref="R1032" r:id="rId242"/>
    <hyperlink ref="R1033" r:id="rId243"/>
    <hyperlink ref="R1060" r:id="rId244"/>
    <hyperlink ref="R1061" r:id="rId245"/>
    <hyperlink ref="R1062" r:id="rId246"/>
    <hyperlink ref="R1063" r:id="rId247"/>
    <hyperlink ref="R1064" r:id="rId248"/>
    <hyperlink ref="R1065" r:id="rId249"/>
    <hyperlink ref="R1087" r:id="rId250"/>
    <hyperlink ref="R1092" r:id="rId251"/>
    <hyperlink ref="R1094" r:id="rId252"/>
    <hyperlink ref="R1102" r:id="rId253"/>
    <hyperlink ref="R1104" r:id="rId254"/>
    <hyperlink ref="R1106" r:id="rId255"/>
    <hyperlink ref="R1108" r:id="rId256"/>
    <hyperlink ref="R1110" r:id="rId257"/>
    <hyperlink ref="R1113" r:id="rId258"/>
    <hyperlink ref="R1114" r:id="rId259"/>
    <hyperlink ref="R1117" r:id="rId260"/>
    <hyperlink ref="R1118" r:id="rId261"/>
    <hyperlink ref="R1119" r:id="rId262"/>
    <hyperlink ref="R1120" r:id="rId263"/>
    <hyperlink ref="R1121" r:id="rId264"/>
    <hyperlink ref="R1122" r:id="rId265"/>
    <hyperlink ref="R1130" r:id="rId266"/>
    <hyperlink ref="R1131" r:id="rId267"/>
    <hyperlink ref="R1132" r:id="rId268"/>
    <hyperlink ref="R1133" r:id="rId269"/>
    <hyperlink ref="R1136" r:id="rId270"/>
    <hyperlink ref="R1140" r:id="rId271"/>
    <hyperlink ref="R1142" r:id="rId272"/>
    <hyperlink ref="R1147" r:id="rId273"/>
    <hyperlink ref="R1155" r:id="rId274"/>
    <hyperlink ref="R1156" r:id="rId275"/>
    <hyperlink ref="R1160" r:id="rId276"/>
    <hyperlink ref="R1165" r:id="rId277"/>
    <hyperlink ref="R1168" r:id="rId278"/>
    <hyperlink ref="R1171" r:id="rId279"/>
    <hyperlink ref="R1172" r:id="rId280"/>
    <hyperlink ref="R1173" r:id="rId281"/>
    <hyperlink ref="R1195" r:id="rId282"/>
    <hyperlink ref="R1197" r:id="rId283"/>
    <hyperlink ref="R1198" r:id="rId284"/>
    <hyperlink ref="R1199" r:id="rId285"/>
    <hyperlink ref="R1200" r:id="rId286"/>
    <hyperlink ref="R1201" r:id="rId287"/>
    <hyperlink ref="R1202" r:id="rId288"/>
    <hyperlink ref="R1203" r:id="rId289"/>
    <hyperlink ref="R1204" r:id="rId290"/>
    <hyperlink ref="R1206" r:id="rId291"/>
    <hyperlink ref="R1207" r:id="rId292"/>
    <hyperlink ref="R1208" r:id="rId293"/>
    <hyperlink ref="R1213" r:id="rId294"/>
    <hyperlink ref="R1218" r:id="rId295"/>
    <hyperlink ref="R1219" r:id="rId296"/>
    <hyperlink ref="R1224" r:id="rId297"/>
    <hyperlink ref="R1225" r:id="rId298"/>
    <hyperlink ref="R1227" r:id="rId299"/>
    <hyperlink ref="R1229" r:id="rId300"/>
    <hyperlink ref="R1231" r:id="rId301"/>
    <hyperlink ref="R1232" r:id="rId302"/>
    <hyperlink ref="R1233" r:id="rId303"/>
    <hyperlink ref="R1234" r:id="rId304"/>
    <hyperlink ref="R1235" r:id="rId305"/>
    <hyperlink ref="R1238" r:id="rId306"/>
    <hyperlink ref="R1248" r:id="rId307"/>
    <hyperlink ref="R1252" r:id="rId308"/>
    <hyperlink ref="R1255" r:id="rId309"/>
    <hyperlink ref="R1256" r:id="rId310"/>
    <hyperlink ref="R1269" r:id="rId311"/>
    <hyperlink ref="R1270" r:id="rId312"/>
    <hyperlink ref="R1282" r:id="rId313"/>
    <hyperlink ref="R1283" r:id="rId314"/>
    <hyperlink ref="R1287" r:id="rId315"/>
    <hyperlink ref="R1288" r:id="rId316"/>
    <hyperlink ref="R1289" r:id="rId317"/>
    <hyperlink ref="R1290" r:id="rId318"/>
    <hyperlink ref="R1291" r:id="rId319"/>
    <hyperlink ref="R1293" r:id="rId320"/>
    <hyperlink ref="R1307" r:id="rId321"/>
    <hyperlink ref="R1308" r:id="rId322"/>
    <hyperlink ref="R1310" r:id="rId323"/>
    <hyperlink ref="R1337" r:id="rId324"/>
    <hyperlink ref="R1338" r:id="rId325"/>
    <hyperlink ref="R1339" r:id="rId326"/>
    <hyperlink ref="R1343" r:id="rId327"/>
    <hyperlink ref="R1344" r:id="rId328"/>
    <hyperlink ref="R1345" r:id="rId329"/>
    <hyperlink ref="R1346" r:id="rId330"/>
    <hyperlink ref="R1347" r:id="rId331"/>
    <hyperlink ref="R1351" r:id="rId332"/>
    <hyperlink ref="R1357" r:id="rId333"/>
    <hyperlink ref="R1362" r:id="rId334"/>
    <hyperlink ref="R1363" r:id="rId335"/>
    <hyperlink ref="R1364" r:id="rId336"/>
    <hyperlink ref="R1365" r:id="rId337"/>
    <hyperlink ref="R1366" r:id="rId338"/>
    <hyperlink ref="R1367" r:id="rId339"/>
    <hyperlink ref="R1376" r:id="rId340"/>
    <hyperlink ref="R1380" r:id="rId341"/>
    <hyperlink ref="R1381" r:id="rId342"/>
    <hyperlink ref="R1382" r:id="rId343"/>
    <hyperlink ref="R1388" r:id="rId344"/>
    <hyperlink ref="R1390" r:id="rId345"/>
    <hyperlink ref="R1392" r:id="rId346"/>
    <hyperlink ref="R1393" r:id="rId347"/>
    <hyperlink ref="R1403" r:id="rId348"/>
    <hyperlink ref="R1408" r:id="rId349"/>
    <hyperlink ref="R1410" r:id="rId350"/>
    <hyperlink ref="R1431" r:id="rId351"/>
    <hyperlink ref="R1437" r:id="rId352"/>
    <hyperlink ref="R1444" r:id="rId353"/>
    <hyperlink ref="R1468" r:id="rId354"/>
    <hyperlink ref="R1469" r:id="rId355"/>
    <hyperlink ref="R1474" r:id="rId356"/>
    <hyperlink ref="R1478" r:id="rId357"/>
    <hyperlink ref="R1479" r:id="rId358"/>
    <hyperlink ref="R1482" r:id="rId359"/>
    <hyperlink ref="R1497" r:id="rId360"/>
    <hyperlink ref="R1502" r:id="rId361"/>
    <hyperlink ref="R1506" r:id="rId362"/>
    <hyperlink ref="R1510" r:id="rId363"/>
    <hyperlink ref="R1513" r:id="rId364"/>
    <hyperlink ref="R1514" r:id="rId365"/>
    <hyperlink ref="R1515" r:id="rId366"/>
    <hyperlink ref="R1524" r:id="rId367"/>
    <hyperlink ref="R1532" r:id="rId368"/>
    <hyperlink ref="R1534" r:id="rId369"/>
    <hyperlink ref="R1535" r:id="rId370"/>
    <hyperlink ref="R1543" r:id="rId371"/>
    <hyperlink ref="R1546" r:id="rId372"/>
    <hyperlink ref="R1548" r:id="rId373"/>
    <hyperlink ref="R1550" r:id="rId374"/>
    <hyperlink ref="R1551" r:id="rId375"/>
    <hyperlink ref="R1553" r:id="rId376"/>
    <hyperlink ref="R1554" r:id="rId377"/>
    <hyperlink ref="R1558" r:id="rId378"/>
    <hyperlink ref="R1559" r:id="rId379"/>
    <hyperlink ref="R1560" r:id="rId380"/>
    <hyperlink ref="R1561" r:id="rId381"/>
    <hyperlink ref="R1562" r:id="rId382"/>
    <hyperlink ref="R1563" r:id="rId383"/>
    <hyperlink ref="R1570" r:id="rId384"/>
    <hyperlink ref="R1571" r:id="rId385"/>
    <hyperlink ref="R1572" r:id="rId386"/>
    <hyperlink ref="R1582" r:id="rId387"/>
    <hyperlink ref="R1606" r:id="rId388"/>
    <hyperlink ref="R1634" r:id="rId389"/>
    <hyperlink ref="R1658" r:id="rId390"/>
    <hyperlink ref="R1659" r:id="rId391"/>
    <hyperlink ref="R1660" r:id="rId392"/>
    <hyperlink ref="R1662" r:id="rId393"/>
    <hyperlink ref="R1681" r:id="rId394"/>
    <hyperlink ref="R1689" r:id="rId395"/>
    <hyperlink ref="R1732" r:id="rId396"/>
    <hyperlink ref="R1733" r:id="rId397"/>
    <hyperlink ref="R1734" r:id="rId398"/>
    <hyperlink ref="R1759" r:id="rId399"/>
    <hyperlink ref="R1760" r:id="rId400"/>
    <hyperlink ref="R1764" r:id="rId401"/>
    <hyperlink ref="R1765" r:id="rId402"/>
    <hyperlink ref="R1766" r:id="rId403"/>
    <hyperlink ref="R1768" r:id="rId404"/>
    <hyperlink ref="R1769" r:id="rId405"/>
    <hyperlink ref="R1770" r:id="rId406"/>
    <hyperlink ref="R1773" r:id="rId407"/>
    <hyperlink ref="R1774" r:id="rId408"/>
    <hyperlink ref="R1778" r:id="rId409"/>
    <hyperlink ref="R1779" r:id="rId410"/>
    <hyperlink ref="R1782" r:id="rId411"/>
    <hyperlink ref="R1793" r:id="rId412"/>
    <hyperlink ref="R1800" r:id="rId413"/>
    <hyperlink ref="R1815" r:id="rId414"/>
    <hyperlink ref="R1833" r:id="rId415"/>
    <hyperlink ref="R1840" r:id="rId416"/>
    <hyperlink ref="R1843" r:id="rId417"/>
    <hyperlink ref="R1846" r:id="rId418"/>
    <hyperlink ref="R1848" r:id="rId419"/>
    <hyperlink ref="R1857" r:id="rId420"/>
    <hyperlink ref="R1859" r:id="rId421"/>
    <hyperlink ref="R1864" r:id="rId422"/>
    <hyperlink ref="R1865" r:id="rId423"/>
    <hyperlink ref="R1866" r:id="rId424"/>
    <hyperlink ref="R1867" r:id="rId425"/>
    <hyperlink ref="R1868" r:id="rId426"/>
    <hyperlink ref="R1869" r:id="rId427"/>
    <hyperlink ref="R1880" r:id="rId428"/>
    <hyperlink ref="R1882" r:id="rId429"/>
    <hyperlink ref="R1889" r:id="rId430"/>
    <hyperlink ref="R1890" r:id="rId431"/>
    <hyperlink ref="R1891" r:id="rId432"/>
    <hyperlink ref="R1899" r:id="rId433"/>
    <hyperlink ref="R1900" r:id="rId434"/>
    <hyperlink ref="R1901" r:id="rId435"/>
    <hyperlink ref="R1902" r:id="rId436"/>
    <hyperlink ref="R1905" r:id="rId437"/>
    <hyperlink ref="R1924" r:id="rId438"/>
    <hyperlink ref="R1928" r:id="rId439"/>
    <hyperlink ref="R1939" r:id="rId440"/>
    <hyperlink ref="R1940" r:id="rId441"/>
    <hyperlink ref="R1941" r:id="rId442"/>
    <hyperlink ref="R1942" r:id="rId443"/>
    <hyperlink ref="R1947" r:id="rId444"/>
    <hyperlink ref="R1948" r:id="rId445"/>
    <hyperlink ref="R1983" r:id="rId446"/>
    <hyperlink ref="R1984" r:id="rId447"/>
    <hyperlink ref="R1985" r:id="rId448"/>
    <hyperlink ref="R2003" r:id="rId449"/>
    <hyperlink ref="R2017" r:id="rId450"/>
    <hyperlink ref="R2027" r:id="rId451"/>
    <hyperlink ref="R2028" r:id="rId452"/>
    <hyperlink ref="R2035" r:id="rId453"/>
    <hyperlink ref="R2041" r:id="rId454"/>
    <hyperlink ref="R2046" r:id="rId455"/>
    <hyperlink ref="R2057" r:id="rId456"/>
    <hyperlink ref="R2058" r:id="rId457"/>
    <hyperlink ref="R2059" r:id="rId458"/>
    <hyperlink ref="R2068" r:id="rId459"/>
    <hyperlink ref="R2069" r:id="rId460"/>
    <hyperlink ref="R2074" r:id="rId461"/>
    <hyperlink ref="R2079" r:id="rId462"/>
    <hyperlink ref="R2081" r:id="rId463"/>
    <hyperlink ref="R2082" r:id="rId464"/>
    <hyperlink ref="R2101" r:id="rId465"/>
    <hyperlink ref="R2102" r:id="rId466"/>
    <hyperlink ref="R2103" r:id="rId467"/>
    <hyperlink ref="R2109" r:id="rId468"/>
    <hyperlink ref="R2127" r:id="rId469"/>
    <hyperlink ref="R2128" r:id="rId470"/>
    <hyperlink ref="R2138" r:id="rId471"/>
    <hyperlink ref="R2178" r:id="rId472"/>
    <hyperlink ref="R2179" r:id="rId473"/>
    <hyperlink ref="R2182" r:id="rId474"/>
    <hyperlink ref="R2191" r:id="rId475"/>
    <hyperlink ref="R2192" r:id="rId476"/>
    <hyperlink ref="R2205" r:id="rId477"/>
    <hyperlink ref="R2206" r:id="rId478"/>
    <hyperlink ref="R2217" r:id="rId479"/>
    <hyperlink ref="R2218" r:id="rId480"/>
    <hyperlink ref="R2219" r:id="rId481"/>
    <hyperlink ref="R2220" r:id="rId482"/>
    <hyperlink ref="R2221" r:id="rId483"/>
    <hyperlink ref="R2222" r:id="rId484"/>
    <hyperlink ref="R2241" r:id="rId485"/>
    <hyperlink ref="R2244" r:id="rId486"/>
    <hyperlink ref="R2273" r:id="rId487"/>
    <hyperlink ref="R2286" r:id="rId488"/>
    <hyperlink ref="R2294" r:id="rId489"/>
    <hyperlink ref="R2296" r:id="rId490"/>
    <hyperlink ref="R2298" r:id="rId491"/>
    <hyperlink ref="R2304" r:id="rId492"/>
    <hyperlink ref="R2313" r:id="rId493"/>
    <hyperlink ref="R2315" r:id="rId494"/>
    <hyperlink ref="R2319" r:id="rId495"/>
    <hyperlink ref="R2338" r:id="rId496"/>
    <hyperlink ref="R2341" r:id="rId497"/>
    <hyperlink ref="R2348" r:id="rId498"/>
    <hyperlink ref="R2349" r:id="rId499"/>
    <hyperlink ref="R2351" r:id="rId500"/>
    <hyperlink ref="R2364" r:id="rId501"/>
    <hyperlink ref="R2368" r:id="rId502"/>
    <hyperlink ref="R2372" r:id="rId503"/>
    <hyperlink ref="R2373" r:id="rId504"/>
    <hyperlink ref="R2378" r:id="rId505"/>
    <hyperlink ref="R2379" r:id="rId506"/>
    <hyperlink ref="R2382" r:id="rId507"/>
    <hyperlink ref="R2383" r:id="rId508"/>
    <hyperlink ref="R2392" r:id="rId509"/>
    <hyperlink ref="R2394" r:id="rId510"/>
    <hyperlink ref="R2395" r:id="rId511"/>
    <hyperlink ref="R2398" r:id="rId512"/>
    <hyperlink ref="R2399" r:id="rId513"/>
    <hyperlink ref="R2404" r:id="rId514"/>
    <hyperlink ref="R2405" r:id="rId515"/>
    <hyperlink ref="R2408" r:id="rId516"/>
    <hyperlink ref="R2410" r:id="rId517"/>
    <hyperlink ref="R2412" r:id="rId518"/>
    <hyperlink ref="R2415" r:id="rId519"/>
    <hyperlink ref="R2419" r:id="rId520"/>
    <hyperlink ref="R2421" r:id="rId521"/>
    <hyperlink ref="R2424" r:id="rId522"/>
    <hyperlink ref="R2425" r:id="rId523"/>
    <hyperlink ref="R2426" r:id="rId524"/>
    <hyperlink ref="R2427" r:id="rId525"/>
    <hyperlink ref="R2428" r:id="rId526"/>
    <hyperlink ref="R2429" r:id="rId527"/>
    <hyperlink ref="R2432" r:id="rId528"/>
    <hyperlink ref="R2435" r:id="rId529"/>
    <hyperlink ref="R2436" r:id="rId530"/>
    <hyperlink ref="R2483" r:id="rId531"/>
    <hyperlink ref="R2497" r:id="rId532"/>
    <hyperlink ref="R2501" r:id="rId533"/>
    <hyperlink ref="R2510" r:id="rId534"/>
    <hyperlink ref="R2516" r:id="rId535"/>
    <hyperlink ref="R2526" r:id="rId536"/>
    <hyperlink ref="R2527" r:id="rId537"/>
    <hyperlink ref="R2529" r:id="rId538"/>
    <hyperlink ref="R2538" r:id="rId539"/>
    <hyperlink ref="R2542" r:id="rId540"/>
    <hyperlink ref="R2543" r:id="rId541"/>
    <hyperlink ref="R2548" r:id="rId542"/>
    <hyperlink ref="R2552" r:id="rId543"/>
    <hyperlink ref="R2558" r:id="rId544"/>
    <hyperlink ref="R2559" r:id="rId545"/>
    <hyperlink ref="R2560" r:id="rId546"/>
    <hyperlink ref="R2576" r:id="rId547"/>
    <hyperlink ref="R2579" r:id="rId548"/>
    <hyperlink ref="R2582" r:id="rId549"/>
    <hyperlink ref="R2583" r:id="rId550"/>
    <hyperlink ref="R2593" r:id="rId551"/>
    <hyperlink ref="R2594" r:id="rId552"/>
    <hyperlink ref="R2596" r:id="rId553"/>
    <hyperlink ref="R2597" r:id="rId554"/>
    <hyperlink ref="R2598" r:id="rId555"/>
    <hyperlink ref="R2603" r:id="rId556"/>
    <hyperlink ref="V3" r:id="rId557" location="!/fno_india/status/881712332539256833"/>
    <hyperlink ref="V4" r:id="rId558" location="!/bhatt_neer/status/881712349454802944"/>
    <hyperlink ref="V5" r:id="rId559" location="!/ricknewnham/status/881712362897551360"/>
    <hyperlink ref="V6" r:id="rId560" location="!/parvarish3/status/881712369277300736"/>
    <hyperlink ref="V7" r:id="rId561" location="!/parmanandjikad3/status/881712380148887552"/>
    <hyperlink ref="V8" r:id="rId562" location="!/vijaysi77377108/status/881712394581327872"/>
    <hyperlink ref="V9" r:id="rId563" location="!/madhusudandixi4/status/881712439460413445"/>
    <hyperlink ref="V10" r:id="rId564" location="!/madhusudandixi4/status/881712439460413445"/>
    <hyperlink ref="V11" r:id="rId565" location="!/sorabh_in/status/881712448369295360"/>
    <hyperlink ref="V12" r:id="rId566" location="!/sagyanam/status/881712455805616129"/>
    <hyperlink ref="V13" r:id="rId567" location="!/sabarywolfy/status/881712457068142593"/>
    <hyperlink ref="V14" r:id="rId568" location="!/himwant/status/881712474692567040"/>
    <hyperlink ref="V15" r:id="rId569" location="!/dhawla2014/status/881712503805300736"/>
    <hyperlink ref="V16" r:id="rId570" location="!/voiceallahabad/status/881712517097046020"/>
    <hyperlink ref="V17" r:id="rId571" location="!/lynlinking/status/881712524348932096"/>
    <hyperlink ref="V18" r:id="rId572" location="!/molarcannine/status/881712409966256128"/>
    <hyperlink ref="V19" r:id="rId573" location="!/molarcannine/status/881712536625836033"/>
    <hyperlink ref="V20" r:id="rId574" location="!/baalu_tweets/status/881712550802477056"/>
    <hyperlink ref="V21" r:id="rId575" location="!/529e8356aad34f9/status/881712562286379008"/>
    <hyperlink ref="V22" r:id="rId576" location="!/tirumalakv/status/881712564643614720"/>
    <hyperlink ref="V23" r:id="rId577" location="!/tirumalakv/status/881712564643614720"/>
    <hyperlink ref="V24" r:id="rId578" location="!/tirumalakv/status/881712564643614720"/>
    <hyperlink ref="V25" r:id="rId579" location="!/tirumalakv/status/881712564643614720"/>
    <hyperlink ref="V26" r:id="rId580" location="!/tirumalakv/status/881712564643614720"/>
    <hyperlink ref="V27" r:id="rId581" location="!/m2010_suresneha/status/881712574265311232"/>
    <hyperlink ref="V28" r:id="rId582" location="!/lifeofsko/status/881712592443416577"/>
    <hyperlink ref="V29" r:id="rId583" location="!/shahfai70171529/status/881712605202612224"/>
    <hyperlink ref="V30" r:id="rId584" location="!/sumitsonii/status/881712589981577217"/>
    <hyperlink ref="V31" r:id="rId585" location="!/sumitsonii/status/881712589981577217"/>
    <hyperlink ref="V32" r:id="rId586" location="!/sumitsonii/status/881712609980014592"/>
    <hyperlink ref="V33" r:id="rId587" location="!/sumitsonii/status/881712609980014592"/>
    <hyperlink ref="V34" r:id="rId588" location="!/rajeshskumar13/status/881712635044966400"/>
    <hyperlink ref="V35" r:id="rId589" location="!/amitsingh2203/status/881712661297156096"/>
    <hyperlink ref="V36" r:id="rId590" location="!/shivamc14228044/status/881712672194121730"/>
    <hyperlink ref="V37" r:id="rId591" location="!/cnbcbazaar/status/881712675885129728"/>
    <hyperlink ref="V38" r:id="rId592" location="!/m92zaheer/status/881712679647399936"/>
    <hyperlink ref="V39" r:id="rId593" location="!/m92zaheer/status/881712679647399936"/>
    <hyperlink ref="V40" r:id="rId594" location="!/srideens/status/881712724962549760"/>
    <hyperlink ref="V41" r:id="rId595" location="!/devasenapathy15/status/881712726770196480"/>
    <hyperlink ref="V42" r:id="rId596" location="!/devasenapathy15/status/881712726770196480"/>
    <hyperlink ref="V43" r:id="rId597" location="!/rakeshmeena212/status/881712788779016193"/>
    <hyperlink ref="V44" r:id="rId598" location="!/_indianpsycho/status/881712795108102145"/>
    <hyperlink ref="V45" r:id="rId599" location="!/xmom59/status/881712591843741697"/>
    <hyperlink ref="V46" r:id="rId600" location="!/xmom59/status/881712591843741697"/>
    <hyperlink ref="V47" r:id="rId601" location="!/xmom59/status/881712591843741697"/>
    <hyperlink ref="V48" r:id="rId602" location="!/xmom59/status/881712798882975744"/>
    <hyperlink ref="V49" r:id="rId603" location="!/xmom59/status/881712798882975744"/>
    <hyperlink ref="V50" r:id="rId604" location="!/xmom59/status/881712591843741697"/>
    <hyperlink ref="V51" r:id="rId605" location="!/xmom59/status/881712798882975744"/>
    <hyperlink ref="V52" r:id="rId606" location="!/xmom59/status/881712798882975744"/>
    <hyperlink ref="V53" r:id="rId607" location="!/0__1/status/881712825910964224"/>
    <hyperlink ref="V54" r:id="rId608" location="!/digendranayak/status/881712826615771136"/>
    <hyperlink ref="V55" r:id="rId609" location="!/digendranayak/status/881712826615771136"/>
    <hyperlink ref="V56" r:id="rId610" location="!/priyank03118966/status/881712845372747776"/>
    <hyperlink ref="V57" r:id="rId611" location="!/vipin123panwar/status/881712790913896448"/>
    <hyperlink ref="V58" r:id="rId612" location="!/vipin123panwar/status/881712790913896448"/>
    <hyperlink ref="V59" r:id="rId613" location="!/vipin123panwar/status/881712790913896448"/>
    <hyperlink ref="V60" r:id="rId614" location="!/vipin123panwar/status/881712790913896448"/>
    <hyperlink ref="V61" r:id="rId615" location="!/vipin123panwar/status/881712790913896448"/>
    <hyperlink ref="V62" r:id="rId616" location="!/vipin123panwar/status/881712836338212864"/>
    <hyperlink ref="V63" r:id="rId617" location="!/vipin123panwar/status/881712855774638080"/>
    <hyperlink ref="V64" r:id="rId618" location="!/satyam2311/status/881712856328273920"/>
    <hyperlink ref="V65" r:id="rId619" location="!/manojkumar498/status/881712866285543424"/>
    <hyperlink ref="V66" r:id="rId620" location="!/manojkumar498/status/881712866285543424"/>
    <hyperlink ref="V67" r:id="rId621" location="!/jamsadm/status/881712884165730305"/>
    <hyperlink ref="V68" r:id="rId622" location="!/indvsterrorism/status/881712900603207681"/>
    <hyperlink ref="V69" r:id="rId623" location="!/aishwaryverma9/status/881712916558299137"/>
    <hyperlink ref="V70" r:id="rId624" location="!/anupagrawal23/status/881712922166272000"/>
    <hyperlink ref="V71" r:id="rId625" location="!/jpssarathi/status/881712965250142208"/>
    <hyperlink ref="V72" r:id="rId626" location="!/taruntohana/status/881712966592151553"/>
    <hyperlink ref="V73" r:id="rId627" location="!/vinodm_85/status/881712966864838656"/>
    <hyperlink ref="V74" r:id="rId628" location="!/srinivasanravi/status/881712989669171204"/>
    <hyperlink ref="V75" r:id="rId629" location="!/nageshkotike/status/881713012217753600"/>
    <hyperlink ref="V76" r:id="rId630" location="!/bjp4krishna1/status/881713019675230208"/>
    <hyperlink ref="V77" r:id="rId631" location="!/shaan001/status/881712939652317184"/>
    <hyperlink ref="V78" r:id="rId632" location="!/shaan001/status/881713027246170112"/>
    <hyperlink ref="V79" r:id="rId633" location="!/saxenask352/status/881713030668726272"/>
    <hyperlink ref="V80" r:id="rId634" location="!/ajaykum53274448/status/881712947046658048"/>
    <hyperlink ref="V81" r:id="rId635" location="!/ajaykum53274448/status/881713047110164480"/>
    <hyperlink ref="V82" r:id="rId636" location="!/shaunkrish/status/881713102458245121"/>
    <hyperlink ref="V83" r:id="rId637" location="!/ingenioussachin/status/881713103221776388"/>
    <hyperlink ref="V84" r:id="rId638" location="!/saritasaini18/status/881712754817507328"/>
    <hyperlink ref="V85" r:id="rId639" location="!/saritasaini18/status/881712754817507328"/>
    <hyperlink ref="V86" r:id="rId640" location="!/saritasaini18/status/881712754817507328"/>
    <hyperlink ref="V87" r:id="rId641" location="!/saritasaini18/status/881712854037966848"/>
    <hyperlink ref="V88" r:id="rId642" location="!/saritasaini18/status/881712854037966848"/>
    <hyperlink ref="V89" r:id="rId643" location="!/saritasaini18/status/881712854037966848"/>
    <hyperlink ref="V90" r:id="rId644" location="!/saritasaini18/status/881713122980933633"/>
    <hyperlink ref="V91" r:id="rId645" location="!/saritasaini18/status/881713122980933633"/>
    <hyperlink ref="V92" r:id="rId646" location="!/saritasaini18/status/881713122980933633"/>
    <hyperlink ref="V93" r:id="rId647" location="!/manishupreti9/status/881713138416066561"/>
    <hyperlink ref="V94" r:id="rId648" location="!/sayedzaman5/status/881713139233861632"/>
    <hyperlink ref="V95" r:id="rId649" location="!/sayedzaman5/status/881713139233861632"/>
    <hyperlink ref="V96" r:id="rId650" location="!/sayedzaman5/status/881713139233861632"/>
    <hyperlink ref="V97" r:id="rId651" location="!/cavafouph/status/881713142920773632"/>
    <hyperlink ref="V98" r:id="rId652" location="!/cavafouph/status/881713142920773632"/>
    <hyperlink ref="V99" r:id="rId653" location="!/cavafouph/status/881713142920773632"/>
    <hyperlink ref="V100" r:id="rId654" location="!/cavafouph/status/881713142920773632"/>
    <hyperlink ref="V101" r:id="rId655" location="!/sunmech/status/881712610114117632"/>
    <hyperlink ref="V102" r:id="rId656" location="!/sunmech/status/881713150059462656"/>
    <hyperlink ref="V103" r:id="rId657" location="!/painolid/status/881713151372255234"/>
    <hyperlink ref="V104" r:id="rId658" location="!/painolid/status/881713151372255234"/>
    <hyperlink ref="V105" r:id="rId659" location="!/painolid/status/881713151372255234"/>
    <hyperlink ref="V106" r:id="rId660" location="!/painolid/status/881713151372255234"/>
    <hyperlink ref="V107" r:id="rId661" location="!/ghanta_satish/status/881713152651440128"/>
    <hyperlink ref="V108" r:id="rId662" location="!/inavaneet/status/881713162902306816"/>
    <hyperlink ref="V109" r:id="rId663" location="!/whirlingdervesh/status/881713169785397249"/>
    <hyperlink ref="V110" r:id="rId664" location="!/jaygalla/status/881713171135832064"/>
    <hyperlink ref="V111" r:id="rId665" location="!/vshalsopariwala/status/881713184519757824"/>
    <hyperlink ref="V112" r:id="rId666" location="!/shivamp06/status/881713216493166594"/>
    <hyperlink ref="V113" r:id="rId667" location="!/shivamp06/status/881713216493166594"/>
    <hyperlink ref="V114" r:id="rId668" location="!/shivamp06/status/881713216493166594"/>
    <hyperlink ref="V115" r:id="rId669" location="!/shivamp06/status/881713216493166594"/>
    <hyperlink ref="V116" r:id="rId670" location="!/virende72758380/status/881713251913945088"/>
    <hyperlink ref="V117" r:id="rId671" location="!/epicrofldon/status/881713279545950208"/>
    <hyperlink ref="V118" r:id="rId672" location="!/guptasachin2911/status/881713284813996033"/>
    <hyperlink ref="V119" r:id="rId673" location="!/aendran/status/881713293970202624"/>
    <hyperlink ref="V120" r:id="rId674" location="!/santhosh_pblr/status/881713299766755329"/>
    <hyperlink ref="V121" r:id="rId675" location="!/sheikhi28569333/status/881712658155753474"/>
    <hyperlink ref="V122" r:id="rId676" location="!/sheikhi28569333/status/881712677785137152"/>
    <hyperlink ref="V123" r:id="rId677" location="!/sheikhi28569333/status/881713305055879168"/>
    <hyperlink ref="V124" r:id="rId678" location="!/jai_pnarayan/status/881713316518924288"/>
    <hyperlink ref="V125" r:id="rId679" location="!/jai_pnarayan/status/881713316518924288"/>
    <hyperlink ref="V126" r:id="rId680" location="!/shankarrao1753/status/881713324269895681"/>
    <hyperlink ref="V127" r:id="rId681" location="!/sujitpatil/status/881713337834160128"/>
    <hyperlink ref="V128" r:id="rId682" location="!/muntaziraapka/status/881712628917309441"/>
    <hyperlink ref="V129" r:id="rId683" location="!/muntaziraapka/status/881712708449685504"/>
    <hyperlink ref="V130" r:id="rId684" location="!/muntaziraapka/status/881713254506139648"/>
    <hyperlink ref="V131" r:id="rId685" location="!/muntaziraapka/status/881713350341799937"/>
    <hyperlink ref="V132" r:id="rId686" location="!/7rajeshraj92/status/881713357723709444"/>
    <hyperlink ref="V133" r:id="rId687" location="!/appycentric/status/881713360902934528"/>
    <hyperlink ref="V134" r:id="rId688" location="!/khaishk/status/881713366468710400"/>
    <hyperlink ref="V135" r:id="rId689" location="!/modifanprajjwal/status/881713373263654913"/>
    <hyperlink ref="V136" r:id="rId690" location="!/knowajay1984/status/881713434542325760"/>
    <hyperlink ref="V137" r:id="rId691" location="!/knowajay1984/status/881713434542325760"/>
    <hyperlink ref="V138" r:id="rId692" location="!/nakedboyssingin/status/881713438573121536"/>
    <hyperlink ref="V139" r:id="rId693" location="!/mehrakushal71/status/881713454184226817"/>
    <hyperlink ref="V140" r:id="rId694" location="!/ls2008/status/881713067674882049"/>
    <hyperlink ref="V141" r:id="rId695" location="!/ls2008/status/881713454272266240"/>
    <hyperlink ref="V142" r:id="rId696" location="!/ls2008/status/881713454272266240"/>
    <hyperlink ref="V143" r:id="rId697" location="!/fardeen18092/status/881713456235270144"/>
    <hyperlink ref="V144" r:id="rId698" location="!/aadharscam/status/881713466813198336"/>
    <hyperlink ref="V145" r:id="rId699" location="!/_sanjaytripathi/status/881713494680248320"/>
    <hyperlink ref="V146" r:id="rId700" location="!/_sanjaytripathi/status/881713494680248320"/>
    <hyperlink ref="V147" r:id="rId701" location="!/vickymano3/status/881713495649075200"/>
    <hyperlink ref="V148" r:id="rId702" location="!/bjpwbengal/status/881713530277306369"/>
    <hyperlink ref="V149" r:id="rId703" location="!/rishikarwi/status/881712348804907009"/>
    <hyperlink ref="V150" r:id="rId704" location="!/rishikarwi/status/881713532739485698"/>
    <hyperlink ref="V151" r:id="rId705" location="!/sunny75784/status/881713538355605504"/>
    <hyperlink ref="V152" r:id="rId706" location="!/saurabhsri2000/status/881713551483785217"/>
    <hyperlink ref="V153" r:id="rId707" location="!/saurabhsri2000/status/881713551483785217"/>
    <hyperlink ref="V154" r:id="rId708" location="!/saurabhsri2000/status/881713551483785217"/>
    <hyperlink ref="V155" r:id="rId709" location="!/muraliks_11/status/881713566826414081"/>
    <hyperlink ref="V156" r:id="rId710" location="!/agarwalladinesh/status/881713597893664768"/>
    <hyperlink ref="V157" r:id="rId711" location="!/hindustani_kudi/status/881713388954558464"/>
    <hyperlink ref="V158" r:id="rId712" location="!/hindustani_kudi/status/881713625043537920"/>
    <hyperlink ref="V159" r:id="rId713" location="!/mohdfaizan02/status/881713626054373376"/>
    <hyperlink ref="V160" r:id="rId714" location="!/prakashsony13/status/881713637878095872"/>
    <hyperlink ref="V161" r:id="rId715" location="!/ankitrathimca/status/881713667154292736"/>
    <hyperlink ref="V162" r:id="rId716" location="!/kamleshtiwari90/status/881713681867788288"/>
    <hyperlink ref="V163" r:id="rId717" location="!/kamleshtiwari90/status/881713681867788288"/>
    <hyperlink ref="V164" r:id="rId718" location="!/doc_gyn/status/881713682924748800"/>
    <hyperlink ref="V165" r:id="rId719" location="!/doc_gyn/status/881713682924748800"/>
    <hyperlink ref="V166" r:id="rId720" location="!/doc_gyn/status/881713682924748800"/>
    <hyperlink ref="V167" r:id="rId721" location="!/indiacom/status/881713467476062208"/>
    <hyperlink ref="V168" r:id="rId722" location="!/chvenkata/status/881713702499635200"/>
    <hyperlink ref="V169" r:id="rId723" location="!/stayfintuned/status/881713711223906304"/>
    <hyperlink ref="V170" r:id="rId724" location="!/rahulku98425883/status/881713715829256192"/>
    <hyperlink ref="V171" r:id="rId725" location="!/rahulku98425883/status/881713715829256192"/>
    <hyperlink ref="V172" r:id="rId726" location="!/nmvmgujarat/status/881713733587705856"/>
    <hyperlink ref="V173" r:id="rId727" location="!/nmvmgujarat/status/881713733587705856"/>
    <hyperlink ref="V174" r:id="rId728" location="!/gursewak_lab/status/881713737606062080"/>
    <hyperlink ref="V175" r:id="rId729" location="!/kratika4feb/status/881713033025859589"/>
    <hyperlink ref="V176" r:id="rId730" location="!/kratika4feb/status/881713751065600000"/>
    <hyperlink ref="V177" r:id="rId731" location="!/akashrockx/status/881713763719708672"/>
    <hyperlink ref="V178" r:id="rId732" location="!/govindsinghdha7/status/881713771600912384"/>
    <hyperlink ref="V179" r:id="rId733" location="!/vinayvermaghj/status/881713784922005504"/>
    <hyperlink ref="V180" r:id="rId734" location="!/chatsjd/status/881713788923281410"/>
    <hyperlink ref="V181" r:id="rId735" location="!/sidbaba/status/881713765716074496"/>
    <hyperlink ref="V182" r:id="rId736" location="!/sidbaba/status/881713796821037056"/>
    <hyperlink ref="V183" r:id="rId737" location="!/sidbaba/status/881713765716074496"/>
    <hyperlink ref="V184" r:id="rId738" location="!/sidbaba/status/881713796821037056"/>
    <hyperlink ref="V185" r:id="rId739" location="!/desikrina/status/881713816052150274"/>
    <hyperlink ref="V186" r:id="rId740" location="!/ganeshkocher/status/881713819969404928"/>
    <hyperlink ref="V187" r:id="rId741" location="!/bimal_pr/status/881713825652908033"/>
    <hyperlink ref="V188" r:id="rId742" location="!/rahulraghs/status/881713840748077056"/>
    <hyperlink ref="V189" r:id="rId743" location="!/msudhab4u/status/881713849879089152"/>
    <hyperlink ref="V190" r:id="rId744" location="!/abhijeetmani/status/881713859781963776"/>
    <hyperlink ref="V191" r:id="rId745" location="!/ashokramsingh/status/881713883601395712"/>
    <hyperlink ref="V192" r:id="rId746" location="!/realconnect1/status/881713886809817090"/>
    <hyperlink ref="V193" r:id="rId747" location="!/akshitatiwari10/status/881713096284225536"/>
    <hyperlink ref="V194" r:id="rId748" location="!/akshitatiwari10/status/881713832980234240"/>
    <hyperlink ref="V195" r:id="rId749" location="!/akshitatiwari10/status/881713856388579328"/>
    <hyperlink ref="V196" r:id="rId750" location="!/akshitatiwari10/status/881713902354022400"/>
    <hyperlink ref="V197" r:id="rId751" location="!/anchoranandn/status/881713906137182208"/>
    <hyperlink ref="V198" r:id="rId752" location="!/mumbai927bigfm/status/881713906778951680"/>
    <hyperlink ref="V199" r:id="rId753" location="!/kumar_1811/status/881713910222540800"/>
    <hyperlink ref="V200" r:id="rId754" location="!/jdkharabera/status/881713923753353217"/>
    <hyperlink ref="V201" r:id="rId755" location="!/rameshw04005727/status/881713970176045057"/>
    <hyperlink ref="V202" r:id="rId756" location="!/dilipc13/status/881713979952844800"/>
    <hyperlink ref="V203" r:id="rId757" location="!/maneesh999760/status/881713981974622209"/>
    <hyperlink ref="V204" r:id="rId758" location="!/gabbar_dast/status/881713994846707712"/>
    <hyperlink ref="V205" r:id="rId759" location="!/kanti_salecha/status/881714008306237441"/>
    <hyperlink ref="V206" r:id="rId760" location="!/kanti_salecha/status/881714008306237441"/>
    <hyperlink ref="V207" r:id="rId761" location="!/themssuhag/status/881714025884549120"/>
    <hyperlink ref="V208" r:id="rId762" location="!/mla_sdeshmukh/status/881714041911226368"/>
    <hyperlink ref="V209" r:id="rId763" location="!/vote4aap/status/881714039151251457"/>
    <hyperlink ref="V210" r:id="rId764" location="!/vote4aap/status/881714053332123648"/>
    <hyperlink ref="V211" r:id="rId765" location="!/pinkiirangey/status/881714075264327680"/>
    <hyperlink ref="V212" r:id="rId766" location="!/bhupinderbjpggn/status/881714077159931905"/>
    <hyperlink ref="V213" r:id="rId767" location="!/kapsshimla/status/881714121774735360"/>
    <hyperlink ref="V214" r:id="rId768" location="!/saffron_lioness/status/881714084848295937"/>
    <hyperlink ref="V215" r:id="rId769" location="!/saffron_lioness/status/881714103680733184"/>
    <hyperlink ref="V216" r:id="rId770" location="!/saffron_lioness/status/881714130499096577"/>
    <hyperlink ref="V217" r:id="rId771" location="!/arvindhtweets/status/881714136865939456"/>
    <hyperlink ref="V218" r:id="rId772" location="!/karthikeyacwa/status/881714153731244033"/>
    <hyperlink ref="V219" r:id="rId773" location="!/pduggiraala/status/881714175260504064"/>
    <hyperlink ref="V220" r:id="rId774" location="!/shivraj45638475/status/881714186195259392"/>
    <hyperlink ref="V221" r:id="rId775" location="!/ashishmerkhed/status/881714199730237441"/>
    <hyperlink ref="V222" r:id="rId776" location="!/arun_officials/status/881714223381848065"/>
    <hyperlink ref="V223" r:id="rId777" location="!/mps0999/status/881714225072058368"/>
    <hyperlink ref="V224" r:id="rId778" location="!/siang16/status/881714230319304708"/>
    <hyperlink ref="V225" r:id="rId779" location="!/jasvinderssingh/status/881714273604521985"/>
    <hyperlink ref="V226" r:id="rId780" location="!/drjsamuel2/status/881714300326297600"/>
    <hyperlink ref="V227" r:id="rId781" location="!/pradeepkhatri18/status/881714300586520576"/>
    <hyperlink ref="V228" r:id="rId782" location="!/naveenr888/status/881714304298254336"/>
    <hyperlink ref="V229" r:id="rId783" location="!/mayurshetty01/status/881714305690992640"/>
    <hyperlink ref="V230" r:id="rId784" location="!/dreamseller2000/status/881713472307724289"/>
    <hyperlink ref="V231" r:id="rId785" location="!/dreamseller2000/status/881713989897474048"/>
    <hyperlink ref="V232" r:id="rId786" location="!/dreamseller2000/status/881714317070000129"/>
    <hyperlink ref="V233" r:id="rId787" location="!/rajivswaminath/status/881714127827107841"/>
    <hyperlink ref="V234" r:id="rId788" location="!/rajivswaminath/status/881714319582416896"/>
    <hyperlink ref="V235" r:id="rId789" location="!/surajpr54075991/status/881714325853024258"/>
    <hyperlink ref="V236" r:id="rId790" location="!/arunkumar183/status/881714332307922945"/>
    <hyperlink ref="V237" r:id="rId791" location="!/saurabh_bohra/status/881714340562321408"/>
    <hyperlink ref="V238" r:id="rId792" location="!/saurabh_bohra/status/881714340562321408"/>
    <hyperlink ref="V239" r:id="rId793" location="!/saurabh_bohra/status/881714340562321408"/>
    <hyperlink ref="V240" r:id="rId794" location="!/saurabh_bohra/status/881714340562321408"/>
    <hyperlink ref="V241" r:id="rId795" location="!/saurabh_bohra/status/881714340562321408"/>
    <hyperlink ref="V242" r:id="rId796" location="!/rkrohitps2/status/881714353128357888"/>
    <hyperlink ref="V243" r:id="rId797" location="!/akg316arvind/status/881714368517242880"/>
    <hyperlink ref="V244" r:id="rId798" location="!/akg316arvind/status/881714368517242880"/>
    <hyperlink ref="V245" r:id="rId799" location="!/vishal_warriors/status/881714388222099456"/>
    <hyperlink ref="V246" r:id="rId800" location="!/vishal_warriors/status/881714388222099456"/>
    <hyperlink ref="V247" r:id="rId801" location="!/krkn_kumar/status/881714392106184705"/>
    <hyperlink ref="V248" r:id="rId802" location="!/thebullbull/status/881714394027118592"/>
    <hyperlink ref="V249" r:id="rId803" location="!/vik_kumbhare/status/881714428181450753"/>
    <hyperlink ref="V250" r:id="rId804" location="!/babroowahen/status/881714451216424961"/>
    <hyperlink ref="V251" r:id="rId805" location="!/maitreysharma_v/status/881714455607889920"/>
    <hyperlink ref="V252" r:id="rId806" location="!/maitreysharma_v/status/881714455607889920"/>
    <hyperlink ref="V253" r:id="rId807" location="!/maitreysharma_v/status/881714455607889920"/>
    <hyperlink ref="V254" r:id="rId808" location="!/maitreysharma_v/status/881714455607889920"/>
    <hyperlink ref="V255" r:id="rId809" location="!/maitreysharma_v/status/881714455607889920"/>
    <hyperlink ref="V256" r:id="rId810" location="!/dwaraganath/status/881714362091683840"/>
    <hyperlink ref="V257" r:id="rId811" location="!/dwaraganath/status/881714463350456320"/>
    <hyperlink ref="V258" r:id="rId812" location="!/agarwal_shivom/status/881714469880987648"/>
    <hyperlink ref="V259" r:id="rId813" location="!/shrikrishnagaut/status/881714485253128192"/>
    <hyperlink ref="V260" r:id="rId814" location="!/nehapdeoras/status/881714518627278848"/>
    <hyperlink ref="V261" r:id="rId815" location="!/utalent/status/881714543868600321"/>
    <hyperlink ref="V262" r:id="rId816" location="!/utalent/status/881714543868600321"/>
    <hyperlink ref="V263" r:id="rId817" location="!/bjp4maharashtra/status/881714574466134021"/>
    <hyperlink ref="V264" r:id="rId818" location="!/mgherkar/status/881714605600509953"/>
    <hyperlink ref="V265" r:id="rId819" location="!/kavitar16168107/status/881714600986771456"/>
    <hyperlink ref="V266" r:id="rId820" location="!/kavitar16168107/status/881714620637089792"/>
    <hyperlink ref="V267" r:id="rId821" location="!/datajunctions/status/881714578882777088"/>
    <hyperlink ref="V268" r:id="rId822" location="!/datajunctions/status/881714633501007872"/>
    <hyperlink ref="V269" r:id="rId823" location="!/shankardgr8/status/881714637116329984"/>
    <hyperlink ref="V270" r:id="rId824" location="!/_iamshubha/status/881714675704115200"/>
    <hyperlink ref="V271" r:id="rId825" location="!/lavanya_bmj/status/881714676458897408"/>
    <hyperlink ref="V272" r:id="rId826" location="!/jitendrajain_/status/881714676509233152"/>
    <hyperlink ref="V273" r:id="rId827" location="!/jitendrajain_/status/881714676509233152"/>
    <hyperlink ref="V274" r:id="rId828" location="!/shimuajay/status/881714679738806276"/>
    <hyperlink ref="V275" r:id="rId829" location="!/nzsuresh/status/881714697401024512"/>
    <hyperlink ref="V276" r:id="rId830" location="!/lalashwa/status/881714681664028673"/>
    <hyperlink ref="V277" r:id="rId831" location="!/thesignoffive/status/881713705800548352"/>
    <hyperlink ref="V278" r:id="rId832" location="!/lalashwa/status/881714740426268672"/>
    <hyperlink ref="V279" r:id="rId833" location="!/bharat_manthan/status/881714754791800833"/>
    <hyperlink ref="V280" r:id="rId834" location="!/senkumaru/status/881714784227385344"/>
    <hyperlink ref="V281" r:id="rId835" location="!/nalinskohli/status/881714792498577408"/>
    <hyperlink ref="V282" r:id="rId836" location="!/bankimistry/status/881714065814437889"/>
    <hyperlink ref="V283" r:id="rId837" location="!/bankimistry/status/881714392273793024"/>
    <hyperlink ref="V284" r:id="rId838" location="!/bankimistry/status/881714795241545729"/>
    <hyperlink ref="V285" r:id="rId839" location="!/bankimistry/status/881714065814437889"/>
    <hyperlink ref="V286" r:id="rId840" location="!/bankimistry/status/881714392273793024"/>
    <hyperlink ref="V287" r:id="rId841" location="!/bankimistry/status/881714795241545729"/>
    <hyperlink ref="V288" r:id="rId842" location="!/bankimistry/status/881714065814437889"/>
    <hyperlink ref="V289" r:id="rId843" location="!/bankimistry/status/881714392273793024"/>
    <hyperlink ref="V290" r:id="rId844" location="!/bankimistry/status/881714795241545729"/>
    <hyperlink ref="V291" r:id="rId845" location="!/bankimistry/status/881714065814437889"/>
    <hyperlink ref="V292" r:id="rId846" location="!/bankimistry/status/881714392273793024"/>
    <hyperlink ref="V293" r:id="rId847" location="!/bankimistry/status/881714795241545729"/>
    <hyperlink ref="V294" r:id="rId848" location="!/bankimistry/status/881714065814437889"/>
    <hyperlink ref="V295" r:id="rId849" location="!/bankimistry/status/881714065814437889"/>
    <hyperlink ref="V296" r:id="rId850" location="!/bankimistry/status/881714065814437889"/>
    <hyperlink ref="V297" r:id="rId851" location="!/bankimistry/status/881714065814437889"/>
    <hyperlink ref="V298" r:id="rId852" location="!/bankimistry/status/881714392273793024"/>
    <hyperlink ref="V299" r:id="rId853" location="!/bankimistry/status/881714392273793024"/>
    <hyperlink ref="V300" r:id="rId854" location="!/bankimistry/status/881714392273793024"/>
    <hyperlink ref="V301" r:id="rId855" location="!/bankimistry/status/881714392273793024"/>
    <hyperlink ref="V302" r:id="rId856" location="!/bankimistry/status/881714795241545729"/>
    <hyperlink ref="V303" r:id="rId857" location="!/bankimistry/status/881714795241545729"/>
    <hyperlink ref="V304" r:id="rId858" location="!/bankimistry/status/881714795241545729"/>
    <hyperlink ref="V305" r:id="rId859" location="!/bankimistry/status/881714795241545729"/>
    <hyperlink ref="V306" r:id="rId860" location="!/yogesh_r_p/status/881713753993170945"/>
    <hyperlink ref="V307" r:id="rId861" location="!/yogesh_r_p/status/881714795505995778"/>
    <hyperlink ref="V308" r:id="rId862" location="!/yogesh_r_p/status/881714795505995778"/>
    <hyperlink ref="V309" r:id="rId863" location="!/kanaram190/status/881714843975286788"/>
    <hyperlink ref="V310" r:id="rId864" location="!/kanaram190/status/881714843975286788"/>
    <hyperlink ref="V311" r:id="rId865" location="!/kanaram190/status/881714843975286788"/>
    <hyperlink ref="V312" r:id="rId866" location="!/zee_hindustan/status/881714849809539072"/>
    <hyperlink ref="V313" r:id="rId867" location="!/mkdass6/status/881714851524911104"/>
    <hyperlink ref="V314" r:id="rId868" location="!/sharmilagharpur/status/881714857115959296"/>
    <hyperlink ref="V315" r:id="rId869" location="!/suryapratapsr/status/881714865014022144"/>
    <hyperlink ref="V316" r:id="rId870" location="!/rrk753/status/881714799851315200"/>
    <hyperlink ref="V317" r:id="rId871" location="!/rrk753/status/881714881325662208"/>
    <hyperlink ref="V318" r:id="rId872" location="!/insanil35/status/881714894420103168"/>
    <hyperlink ref="V319" r:id="rId873" location="!/himadhan/status/881714922954018816"/>
    <hyperlink ref="V320" r:id="rId874" location="!/ratnani_santosh/status/881714960488951808"/>
    <hyperlink ref="V321" r:id="rId875" location="!/yicslw1x6cezz1c/status/881714968340582400"/>
    <hyperlink ref="V322" r:id="rId876" location="!/jayeshsheth10/status/881714968378396672"/>
    <hyperlink ref="V323" r:id="rId877" location="!/varibar02_dr/status/881714985365274624"/>
    <hyperlink ref="V324" r:id="rId878" location="!/pratyushmayank/status/881714985428189184"/>
    <hyperlink ref="V325" r:id="rId879" location="!/pratyushmayank/status/881714988095873024"/>
    <hyperlink ref="V326" r:id="rId880" location="!/5jessijessi/status/881714991698657280"/>
    <hyperlink ref="V327" r:id="rId881" location="!/chairmansresort/status/881714996484481025"/>
    <hyperlink ref="V328" r:id="rId882" location="!/chairmansresort/status/881714996484481025"/>
    <hyperlink ref="V329" r:id="rId883" location="!/chairmansresort/status/881714996484481025"/>
    <hyperlink ref="V330" r:id="rId884" location="!/subbanju/status/881715023881453568"/>
    <hyperlink ref="V331" r:id="rId885" location="!/sanjayy67065513/status/881715024972177409"/>
    <hyperlink ref="V332" r:id="rId886" location="!/srirammahadevan/status/881715028314832896"/>
    <hyperlink ref="V333" r:id="rId887" location="!/srirammahadevan/status/881715028314832896"/>
    <hyperlink ref="V334" r:id="rId888" location="!/addressofishq/status/881715040675663872"/>
    <hyperlink ref="V335" r:id="rId889" location="!/barvesindia/status/881714893186940929"/>
    <hyperlink ref="V336" r:id="rId890" location="!/barvesindia/status/881714893186940929"/>
    <hyperlink ref="V337" r:id="rId891" location="!/barvesindia/status/881715049366040580"/>
    <hyperlink ref="V338" r:id="rId892" location="!/barvesindia/status/881715049366040580"/>
    <hyperlink ref="V339" r:id="rId893" location="!/sank4lpr/status/881715058488688641"/>
    <hyperlink ref="V340" r:id="rId894" location="!/nagarjitendra/status/881715064075689984"/>
    <hyperlink ref="V341" r:id="rId895" location="!/muthukumar2k6/status/881715079669891072"/>
    <hyperlink ref="V342" r:id="rId896" location="!/kumarsroy/status/881715080643186688"/>
    <hyperlink ref="V343" r:id="rId897" location="!/kumarsroy/status/881715080643186688"/>
    <hyperlink ref="V344" r:id="rId898" location="!/rajanibhajan/status/881715081628798976"/>
    <hyperlink ref="V345" r:id="rId899" location="!/gopaljh98782828/status/881715084086706176"/>
    <hyperlink ref="V346" r:id="rId900" location="!/yosinghyoyo172/status/881715019108540416"/>
    <hyperlink ref="V347" r:id="rId901" location="!/yosinghyoyo172/status/881715095671369729"/>
    <hyperlink ref="V348" r:id="rId902" location="!/yosinghyoyo172/status/881715136502824963"/>
    <hyperlink ref="V349" r:id="rId903" location="!/sproutsonline/status/881715155347791872"/>
    <hyperlink ref="V350" r:id="rId904" location="!/renusethi7/status/881715159919669248"/>
    <hyperlink ref="V351" r:id="rId905" location="!/renusethi7/status/881715159919669248"/>
    <hyperlink ref="V352" r:id="rId906" location="!/renusethi7/status/881715159919669248"/>
    <hyperlink ref="V353" r:id="rId907" location="!/aaronegroup/status/881714777927467008"/>
    <hyperlink ref="V354" r:id="rId908" location="!/aaronegroup/status/881715242618585088"/>
    <hyperlink ref="V355" r:id="rId909" location="!/spm19768/status/881715245789712384"/>
    <hyperlink ref="V356" r:id="rId910" location="!/bjp4atp/status/881715219310956546"/>
    <hyperlink ref="V357" r:id="rId911" location="!/bjp4atp/status/881715250172633089"/>
    <hyperlink ref="V358" r:id="rId912" location="!/demonetized8_11/status/881714100396589056"/>
    <hyperlink ref="V359" r:id="rId913" location="!/demonetized8_11/status/881715286445051905"/>
    <hyperlink ref="V360" r:id="rId914" location="!/abhaybora/status/881715297622700032"/>
    <hyperlink ref="V361" r:id="rId915" location="!/arjunvyastweets/status/881715300986650624"/>
    <hyperlink ref="V362" r:id="rId916" location="!/sanjaiuwach/status/881715316815953921"/>
    <hyperlink ref="V363" r:id="rId917" location="!/bytepilot/status/881715339532292096"/>
    <hyperlink ref="V364" r:id="rId918" location="!/bytepilot/status/881715339532292096"/>
    <hyperlink ref="V365" r:id="rId919" location="!/vishweshiremath/status/881715344536203264"/>
    <hyperlink ref="V366" r:id="rId920" location="!/vishweshiremath/status/881715344536203264"/>
    <hyperlink ref="V367" r:id="rId921" location="!/vj_devil007/status/881715362592686080"/>
    <hyperlink ref="V368" r:id="rId922" location="!/vj_devil007/status/881713198541545474"/>
    <hyperlink ref="V369" r:id="rId923" location="!/davinder2010/status/881715375951368192"/>
    <hyperlink ref="V370" r:id="rId924" location="!/nidhi19982902/status/881715240605450241"/>
    <hyperlink ref="V371" r:id="rId925" location="!/nidhi19982902/status/881715325431156736"/>
    <hyperlink ref="V372" r:id="rId926" location="!/nidhi19982902/status/881715378665205761"/>
    <hyperlink ref="V373" r:id="rId927" location="!/tarungarg87/status/881712445269606401"/>
    <hyperlink ref="V374" r:id="rId928" location="!/tarungarg87/status/881715378786672640"/>
    <hyperlink ref="V375" r:id="rId929" location="!/maheshrajkotiya/status/881715384117866497"/>
    <hyperlink ref="V376" r:id="rId930" location="!/rohitpanwar9999/status/881715384642088960"/>
    <hyperlink ref="V377" r:id="rId931" location="!/rohitpanwar9999/status/881715384642088960"/>
    <hyperlink ref="V378" r:id="rId932" location="!/rohitpanwar9999/status/881715384642088960"/>
    <hyperlink ref="V379" r:id="rId933" location="!/nanditathhakur/status/881715391285932033"/>
    <hyperlink ref="V380" r:id="rId934" location="!/nanditathhakur/status/881715391285932033"/>
    <hyperlink ref="V381" r:id="rId935" location="!/misterbafs/status/881715394234298368"/>
    <hyperlink ref="V382" r:id="rId936" location="!/unbaised_critic/status/881715397225000961"/>
    <hyperlink ref="V383" r:id="rId937" location="!/dna/status/881714307179982848"/>
    <hyperlink ref="V384" r:id="rId938" location="!/ameyparanjape/status/881715434285744129"/>
    <hyperlink ref="V385" r:id="rId939" location="!/ameyparanjape/status/881715434285744129"/>
    <hyperlink ref="V386" r:id="rId940" location="!/pam2912/status/881715452673753088"/>
    <hyperlink ref="V387" r:id="rId941" location="!/pam2912/status/881715452673753088"/>
    <hyperlink ref="V388" r:id="rId942" location="!/pratz1100/status/881715459590045696"/>
    <hyperlink ref="V389" r:id="rId943" location="!/jamewils/status/881715490229374977"/>
    <hyperlink ref="V390" r:id="rId944" location="!/kanchandwivedi3/status/881715514074116097"/>
    <hyperlink ref="V391" r:id="rId945" location="!/kanchandwivedi3/status/881714556468432896"/>
    <hyperlink ref="V392" r:id="rId946" location="!/kanchandwivedi3/status/881714556468432896"/>
    <hyperlink ref="V393" r:id="rId947" location="!/kanchandwivedi3/status/881715514074116097"/>
    <hyperlink ref="V394" r:id="rId948" location="!/a522fa607f604cd/status/881715566280548356"/>
    <hyperlink ref="V395" r:id="rId949" location="!/a522fa607f604cd/status/881714150350536704"/>
    <hyperlink ref="V396" r:id="rId950" location="!/a522fa607f604cd/status/881715397145251844"/>
    <hyperlink ref="V397" r:id="rId951" location="!/a522fa607f604cd/status/881715416157929472"/>
    <hyperlink ref="V398" r:id="rId952" location="!/a522fa607f604cd/status/881715566280548356"/>
    <hyperlink ref="V399" r:id="rId953" location="!/priyankamp_bbk/status/881715567148662784"/>
    <hyperlink ref="V400" r:id="rId954" location="!/ravi588ravi/status/881715571007664132"/>
    <hyperlink ref="V401" r:id="rId955" location="!/mayankforbjp/status/881715602787905536"/>
    <hyperlink ref="V402" r:id="rId956" location="!/balajip01497311/status/881715615383248897"/>
    <hyperlink ref="V403" r:id="rId957" location="!/gaurikashyap10/status/881715619321610240"/>
    <hyperlink ref="V404" r:id="rId958" location="!/imsonadoll/status/881715652511354880"/>
    <hyperlink ref="V405" r:id="rId959" location="!/golechhaashish/status/881715659335319552"/>
    <hyperlink ref="V406" r:id="rId960" location="!/thomasjins/status/881715671708516352"/>
    <hyperlink ref="V407" r:id="rId961" location="!/pintuku30418733/status/881715698124378112"/>
    <hyperlink ref="V408" r:id="rId962" location="!/sksoundhar/status/881715698468233216"/>
    <hyperlink ref="V409" r:id="rId963" location="!/kgondalia/status/881715731758538756"/>
    <hyperlink ref="V410" r:id="rId964" location="!/naron62195942/status/881715568453091328"/>
    <hyperlink ref="V411" r:id="rId965" location="!/naron62195942/status/881715595225559040"/>
    <hyperlink ref="V412" r:id="rId966" location="!/naron62195942/status/881715702809407489"/>
    <hyperlink ref="V413" r:id="rId967" location="!/naron62195942/status/881715740319117314"/>
    <hyperlink ref="V414" r:id="rId968" location="!/sharafatazmi/status/881715534655565825"/>
    <hyperlink ref="V415" r:id="rId969" location="!/sharafatazmi/status/881715746300153856"/>
    <hyperlink ref="V416" r:id="rId970" location="!/pankaj_mahindru/status/881715764868169728"/>
    <hyperlink ref="V417" r:id="rId971" location="!/pankaj_mahindru/status/881715764868169728"/>
    <hyperlink ref="V418" r:id="rId972" location="!/pankaj_mahindru/status/881715764868169728"/>
    <hyperlink ref="V419" r:id="rId973" location="!/y4mu3p7jiru3eh7/status/881715790982119424"/>
    <hyperlink ref="V420" r:id="rId974" location="!/rahul_birohar/status/881715799681007616"/>
    <hyperlink ref="V421" r:id="rId975" location="!/saood_jamal/status/881715807297961984"/>
    <hyperlink ref="V422" r:id="rId976" location="!/juzy1524/status/881715814411390976"/>
    <hyperlink ref="V423" r:id="rId977" location="!/muthu555krish/status/881715817515069440"/>
    <hyperlink ref="V424" r:id="rId978" location="!/navaneethnavami/status/881715828499955712"/>
    <hyperlink ref="V425" r:id="rId979" location="!/imanudagar/status/881715829271810048"/>
    <hyperlink ref="V426" r:id="rId980" location="!/zombieontherun/status/881715839023501313"/>
    <hyperlink ref="V427" r:id="rId981" location="!/ansari_nazo/status/881715839292067840"/>
    <hyperlink ref="V428" r:id="rId982" location="!/ansari_nazo/status/881715839292067840"/>
    <hyperlink ref="V429" r:id="rId983" location="!/sujisukumaran07/status/881715855721062401"/>
    <hyperlink ref="V430" r:id="rId984" location="!/raghuramanmenon/status/881715878315905024"/>
    <hyperlink ref="V431" r:id="rId985" location="!/sinrosha/status/881715913803878400"/>
    <hyperlink ref="V432" r:id="rId986" location="!/surbhiaiims/status/881715924834766849"/>
    <hyperlink ref="V433" r:id="rId987" location="!/surbhiaiims/status/881715924834766849"/>
    <hyperlink ref="V434" r:id="rId988" location="!/cyberteamag115/status/881715926776909825"/>
    <hyperlink ref="V435" r:id="rId989" location="!/gj11jogi/status/881713170091474944"/>
    <hyperlink ref="V436" r:id="rId990" location="!/alpeshbhayani__/status/881715932963504128"/>
    <hyperlink ref="V437" r:id="rId991" location="!/maheshk38512492/status/881715940626358272"/>
    <hyperlink ref="V438" r:id="rId992" location="!/maheshk38512492/status/881715940626358272"/>
    <hyperlink ref="V439" r:id="rId993" location="!/sheela1992ss/status/881713550535737344"/>
    <hyperlink ref="V440" r:id="rId994" location="!/sheela1992ss/status/881715950386520065"/>
    <hyperlink ref="V441" r:id="rId995" location="!/icexnuevadelhi/status/881715988751826944"/>
    <hyperlink ref="V442" r:id="rId996" location="!/twittgm/status/881716031395377154"/>
    <hyperlink ref="V443" r:id="rId997" location="!/arunvadivel313/status/881716032347426816"/>
    <hyperlink ref="V444" r:id="rId998" location="!/pushpasbg/status/881716041507717120"/>
    <hyperlink ref="V445" r:id="rId999" location="!/kamal13690/status/881716054447104002"/>
    <hyperlink ref="V446" r:id="rId1000" location="!/asitbala/status/881716055642525697"/>
    <hyperlink ref="V447" r:id="rId1001" location="!/asitbala/status/881716055642525697"/>
    <hyperlink ref="V448" r:id="rId1002" location="!/asitbala/status/881716055642525697"/>
    <hyperlink ref="V449" r:id="rId1003" location="!/asitbala/status/881716055642525697"/>
    <hyperlink ref="V450" r:id="rId1004" location="!/resfdfisdqhdvgf/status/881716068607299584"/>
    <hyperlink ref="V451" r:id="rId1005" location="!/saravanan_jiiva/status/881716077910138880"/>
    <hyperlink ref="V452" r:id="rId1006" location="!/hmpatel44440038/status/881715787286724608"/>
    <hyperlink ref="V453" r:id="rId1007" location="!/hmpatel44440038/status/881716087296937984"/>
    <hyperlink ref="V454" r:id="rId1008" location="!/rajnishji91/status/881715145810083841"/>
    <hyperlink ref="V455" r:id="rId1009" location="!/rajnishji91/status/881715603484151808"/>
    <hyperlink ref="V456" r:id="rId1010" location="!/rajnishji91/status/881715759126372353"/>
    <hyperlink ref="V457" r:id="rId1011" location="!/rajnishji91/status/881716112102240257"/>
    <hyperlink ref="V458" r:id="rId1012" location="!/rangakidambee/status/881716145945944064"/>
    <hyperlink ref="V459" r:id="rId1013" location="!/rangakidambee/status/881716145945944064"/>
    <hyperlink ref="V460" r:id="rId1014" location="!/rangakidambee/status/881716145945944064"/>
    <hyperlink ref="V461" r:id="rId1015" location="!/rangakidambee/status/881716145945944064"/>
    <hyperlink ref="V462" r:id="rId1016" location="!/rangakidambee/status/881716145945944064"/>
    <hyperlink ref="V463" r:id="rId1017" location="!/atulmohan2/status/881713409015808000"/>
    <hyperlink ref="V464" r:id="rId1018" location="!/atulmohan2/status/881714688224096256"/>
    <hyperlink ref="V465" r:id="rId1019" location="!/atulmohan2/status/881714688224096256"/>
    <hyperlink ref="V466" r:id="rId1020" location="!/atulmohan2/status/881716146730409986"/>
    <hyperlink ref="V467" r:id="rId1021" location="!/atulmohan2/status/881716146730409986"/>
    <hyperlink ref="V468" r:id="rId1022" location="!/rajan3_rajan/status/881716154196217856"/>
    <hyperlink ref="V469" r:id="rId1023" location="!/rajan3_rajan/status/881716154196217856"/>
    <hyperlink ref="V470" r:id="rId1024" location="!/ndas2017/status/881715988621922304"/>
    <hyperlink ref="V471" r:id="rId1025" location="!/ndas2017/status/881716093391384576"/>
    <hyperlink ref="V472" r:id="rId1026" location="!/ndas2017/status/881716164317114368"/>
    <hyperlink ref="V473" r:id="rId1027" location="!/sanjuyadavmk/status/881716166095450112"/>
    <hyperlink ref="V474" r:id="rId1028" location="!/goeltm_tg/status/881716202250223616"/>
    <hyperlink ref="V475" r:id="rId1029" location="!/mish_t/status/881716203789701124"/>
    <hyperlink ref="V476" r:id="rId1030" location="!/aeharshada/status/881712331851350016"/>
    <hyperlink ref="V477" r:id="rId1031" location="!/cnbc_awaaz/status/881714059325849600"/>
    <hyperlink ref="V478" r:id="rId1032" location="!/9033919524/status/881716206729691136"/>
    <hyperlink ref="V479" r:id="rId1033" location="!/9033919524/status/881716206729691136"/>
    <hyperlink ref="V480" r:id="rId1034" location="!/m_anantkumar/status/881716266184040448"/>
    <hyperlink ref="V481" r:id="rId1035" location="!/aroram63/status/881716267891081216"/>
    <hyperlink ref="V482" r:id="rId1036" location="!/srashtibhatnag2/status/881716287428337665"/>
    <hyperlink ref="V483" r:id="rId1037" location="!/srashtibhatnag2/status/881716238292058112"/>
    <hyperlink ref="V484" r:id="rId1038" location="!/sahinakhan9/status/881716297398198272"/>
    <hyperlink ref="V485" r:id="rId1039" location="!/cpunabhai/status/881716306822787072"/>
    <hyperlink ref="V486" r:id="rId1040" location="!/mayanks51557026/status/881716323167989760"/>
    <hyperlink ref="V487" r:id="rId1041" location="!/jackrookindian/status/881716333607387136"/>
    <hyperlink ref="V488" r:id="rId1042" location="!/jackrookindian/status/881716333607387136"/>
    <hyperlink ref="V489" r:id="rId1043" location="!/jackrookindian/status/881716333607387136"/>
    <hyperlink ref="V490" r:id="rId1044" location="!/jackrookindian/status/881716333607387136"/>
    <hyperlink ref="V491" r:id="rId1045" location="!/poojaakumar/status/881716358047645700"/>
    <hyperlink ref="V492" r:id="rId1046" location="!/mjdoshi/status/881712508305911809"/>
    <hyperlink ref="V493" r:id="rId1047" location="!/mjdoshi/status/881716373558308864"/>
    <hyperlink ref="V494" r:id="rId1048" location="!/zenwalker2008/status/881716382965956608"/>
    <hyperlink ref="V495" r:id="rId1049" location="!/ginniemahajan/status/881716402633101313"/>
    <hyperlink ref="V496" r:id="rId1050" location="!/onlydas1/status/881716294508216321"/>
    <hyperlink ref="V497" r:id="rId1051" location="!/onlydas1/status/881716402033487872"/>
    <hyperlink ref="V498" r:id="rId1052" location="!/onlydas1/status/881716445104807936"/>
    <hyperlink ref="V499" r:id="rId1053" location="!/naveenkumarv19/status/881716462385102849"/>
    <hyperlink ref="V500" r:id="rId1054" location="!/yashmathuria/status/881716474561351681"/>
    <hyperlink ref="V501" r:id="rId1055" location="!/satyarth_p/status/881714824505212928"/>
    <hyperlink ref="V502" r:id="rId1056" location="!/satyarth_p/status/881715325426835457"/>
    <hyperlink ref="V503" r:id="rId1057" location="!/satyarth_p/status/881715354275266562"/>
    <hyperlink ref="V504" r:id="rId1058" location="!/satyarth_p/status/881716504177160192"/>
    <hyperlink ref="V505" r:id="rId1059" location="!/sunil_choudhry/status/881716508841267200"/>
    <hyperlink ref="V506" r:id="rId1060" location="!/durgeshrai/status/881714470229221376"/>
    <hyperlink ref="V507" r:id="rId1061" location="!/durgeshrai/status/881714470229221376"/>
    <hyperlink ref="V508" r:id="rId1062" location="!/durgeshrai/status/881716552411758592"/>
    <hyperlink ref="V509" r:id="rId1063" location="!/imaheshgupta/status/881716567578484738"/>
    <hyperlink ref="V510" r:id="rId1064" location="!/harirc/status/881716578492051457"/>
    <hyperlink ref="V511" r:id="rId1065" location="!/neelkamalsingh/status/881716082976866304"/>
    <hyperlink ref="V512" r:id="rId1066" location="!/neelkamalsingh/status/881716581482483712"/>
    <hyperlink ref="V513" r:id="rId1067" location="!/ishwar0410/status/881716587094433792"/>
    <hyperlink ref="V514" r:id="rId1068" location="!/ishwar0410/status/881716587094433792"/>
    <hyperlink ref="V515" r:id="rId1069" location="!/ayushtrivedi/status/881716591066468353"/>
    <hyperlink ref="V516" r:id="rId1070" location="!/isatyendras/status/881716612327366658"/>
    <hyperlink ref="V517" r:id="rId1071" location="!/chilswar/status/881713093251743744"/>
    <hyperlink ref="V518" r:id="rId1072" location="!/chilswar/status/881713093251743744"/>
    <hyperlink ref="V519" r:id="rId1073" location="!/chilswar/status/881713093251743744"/>
    <hyperlink ref="V520" r:id="rId1074" location="!/chilswar/status/881713093251743744"/>
    <hyperlink ref="V521" r:id="rId1075" location="!/chilswar/status/881713093251743744"/>
    <hyperlink ref="V522" r:id="rId1076" location="!/chilswar/status/881716618727800833"/>
    <hyperlink ref="V523" r:id="rId1077" location="!/chilswar/status/881716618727800833"/>
    <hyperlink ref="V524" r:id="rId1078" location="!/raviajitsariya/status/881716637161750530"/>
    <hyperlink ref="V525" r:id="rId1079" location="!/alwaysviksingh/status/881716647953813504"/>
    <hyperlink ref="V526" r:id="rId1080" location="!/alwaysviksingh/status/881716647953813504"/>
    <hyperlink ref="V527" r:id="rId1081" location="!/i_am_periyasamy/status/881716677993418754"/>
    <hyperlink ref="V528" r:id="rId1082" location="!/ganesh_jodha1/status/881716680661114880"/>
    <hyperlink ref="V529" r:id="rId1083" location="!/sumitbhati2002/status/881716692224806912"/>
    <hyperlink ref="V530" r:id="rId1084" location="!/sumitbhati2002/status/881716692224806912"/>
    <hyperlink ref="V531" r:id="rId1085" location="!/sumitbhati2002/status/881716692224806912"/>
    <hyperlink ref="V532" r:id="rId1086" location="!/sumitbhati2002/status/881716692224806912"/>
    <hyperlink ref="V533" r:id="rId1087" location="!/sumitbhati2002/status/881716692224806912"/>
    <hyperlink ref="V534" r:id="rId1088" location="!/mamtabhardwaj80/status/881716700541886466"/>
    <hyperlink ref="V535" r:id="rId1089" location="!/devraha1/status/881716564524969985"/>
    <hyperlink ref="V536" r:id="rId1090" location="!/devraha1/status/881716671739768832"/>
    <hyperlink ref="V537" r:id="rId1091" location="!/devraha1/status/881716714119057408"/>
    <hyperlink ref="V538" r:id="rId1092" location="!/anu_officl/status/881716728253693953"/>
    <hyperlink ref="V539" r:id="rId1093" location="!/sumeshmishra/status/881716741134581760"/>
    <hyperlink ref="V540" r:id="rId1094" location="!/ashukkla/status/881713380469374976"/>
    <hyperlink ref="V541" r:id="rId1095" location="!/inaniyaram/status/881714592560422913"/>
    <hyperlink ref="V542" r:id="rId1096" location="!/inaniyaram/status/881716755005132801"/>
    <hyperlink ref="V543" r:id="rId1097" location="!/hetavpatidar16/status/881716766942146560"/>
    <hyperlink ref="V544" r:id="rId1098" location="!/shakkrpara/status/881716782829928450"/>
    <hyperlink ref="V545" r:id="rId1099" location="!/awanti_jazzlee/status/881716855471091713"/>
    <hyperlink ref="V546" r:id="rId1100" location="!/awanti_jazzlee/status/881716855471091713"/>
    <hyperlink ref="V547" r:id="rId1101" location="!/rajyakiyavyuham/status/881716861951291392"/>
    <hyperlink ref="V548" r:id="rId1102" location="!/nandakumar2205/status/881716872818810885"/>
    <hyperlink ref="V549" r:id="rId1103" location="!/vishala_raju/status/881716882499174400"/>
    <hyperlink ref="V550" r:id="rId1104" location="!/dharmendram13/status/881716883707363328"/>
    <hyperlink ref="V551" r:id="rId1105" location="!/manjeet61422901/status/881716889898102786"/>
    <hyperlink ref="V552" r:id="rId1106" location="!/kinjalgeneral/status/881716218956328960"/>
    <hyperlink ref="V553" r:id="rId1107" location="!/kinjalgeneral/status/881716356957306880"/>
    <hyperlink ref="V554" r:id="rId1108" location="!/kinjalgeneral/status/881716383842795521"/>
    <hyperlink ref="V555" r:id="rId1109" location="!/kinjalgeneral/status/881716906675326976"/>
    <hyperlink ref="V556" r:id="rId1110" location="!/kinjalgeneral/status/881713963888762882"/>
    <hyperlink ref="V557" r:id="rId1111" location="!/kinjalgeneral/status/881713963888762882"/>
    <hyperlink ref="V558" r:id="rId1112" location="!/kinjalgeneral/status/881714077948686337"/>
    <hyperlink ref="V559" r:id="rId1113" location="!/kinjalgeneral/status/881714077948686337"/>
    <hyperlink ref="V560" r:id="rId1114" location="!/kinjalgeneral/status/881714128947204096"/>
    <hyperlink ref="V561" r:id="rId1115" location="!/kinjalgeneral/status/881714388239085573"/>
    <hyperlink ref="V562" r:id="rId1116" location="!/kinjalgeneral/status/881714388239085573"/>
    <hyperlink ref="V563" r:id="rId1117" location="!/kinjalgeneral/status/881714687599161344"/>
    <hyperlink ref="V564" r:id="rId1118" location="!/kinjalgeneral/status/881714687599161344"/>
    <hyperlink ref="V565" r:id="rId1119" location="!/kinjalgeneral/status/881716218956328960"/>
    <hyperlink ref="V566" r:id="rId1120" location="!/kinjalgeneral/status/881716277320060928"/>
    <hyperlink ref="V567" r:id="rId1121" location="!/kinjalgeneral/status/881716356957306880"/>
    <hyperlink ref="V568" r:id="rId1122" location="!/_indian100/status/881716940963631104"/>
    <hyperlink ref="V569" r:id="rId1123" location="!/rtiindiapy/status/881716966687375360"/>
    <hyperlink ref="V570" r:id="rId1124" location="!/sandeeprrao1991/status/881716973662384128"/>
    <hyperlink ref="V571" r:id="rId1125" location="!/sandeeprrao1991/status/881716973662384128"/>
    <hyperlink ref="V572" r:id="rId1126" location="!/urzmurali/status/881716978502688768"/>
    <hyperlink ref="V573" r:id="rId1127" location="!/ragstweets/status/881716987499487233"/>
    <hyperlink ref="V574" r:id="rId1128" location="!/mangipandit/status/881717011927113728"/>
    <hyperlink ref="V575" r:id="rId1129" location="!/dimotech_in/status/881717050552573952"/>
    <hyperlink ref="V576" r:id="rId1130" location="!/dilipku60512490/status/881717087856676864"/>
    <hyperlink ref="V577" r:id="rId1131" location="!/sureshkumar2344/status/881717088360034305"/>
    <hyperlink ref="V578" r:id="rId1132" location="!/chaudharydixit5/status/881717097465655296"/>
    <hyperlink ref="V579" r:id="rId1133" location="!/devrahadervraha/status/881716799217295361"/>
    <hyperlink ref="V580" r:id="rId1134" location="!/devrahadervraha/status/881717062225276928"/>
    <hyperlink ref="V581" r:id="rId1135" location="!/devrahadervraha/status/881717107859353600"/>
    <hyperlink ref="V582" r:id="rId1136" location="!/yogs212/status/881717128558194688"/>
    <hyperlink ref="V583" r:id="rId1137" location="!/ravyas75/status/881717131502661632"/>
    <hyperlink ref="V584" r:id="rId1138" location="!/kbbyju/status/881717149831528448"/>
    <hyperlink ref="V585" r:id="rId1139" location="!/digitalcinemas/status/881717210833539073"/>
    <hyperlink ref="V586" r:id="rId1140" location="!/rutviksubhedar/status/881717231767347200"/>
    <hyperlink ref="V587" r:id="rId1141" location="!/stpimanoj/status/881717092939997184"/>
    <hyperlink ref="V588" r:id="rId1142" location="!/stpimanoj/status/881717186951225344"/>
    <hyperlink ref="V589" r:id="rId1143" location="!/stpimanoj/status/881717186951225344"/>
    <hyperlink ref="V590" r:id="rId1144" location="!/stpimanoj/status/881717257046339585"/>
    <hyperlink ref="V591" r:id="rId1145" location="!/sriramqumar/status/881717259223285760"/>
    <hyperlink ref="V592" r:id="rId1146" location="!/kaushal39822996/status/881717264612982786"/>
    <hyperlink ref="V593" r:id="rId1147" location="!/dhruntara/status/881717269746692096"/>
    <hyperlink ref="V594" r:id="rId1148" location="!/soniaudhesh/status/881717284494094336"/>
    <hyperlink ref="V595" r:id="rId1149" location="!/soniaudhesh/status/881717284494094336"/>
    <hyperlink ref="V596" r:id="rId1150" location="!/srisrithars/status/881717303200563200"/>
    <hyperlink ref="V597" r:id="rId1151" location="!/sprajapati83/status/881717308489482241"/>
    <hyperlink ref="V598" r:id="rId1152" location="!/56perumal/status/881717312386027521"/>
    <hyperlink ref="V599" r:id="rId1153" location="!/56perumal/status/881717312386027521"/>
    <hyperlink ref="V600" r:id="rId1154" location="!/56perumal/status/881717312386027521"/>
    <hyperlink ref="V601" r:id="rId1155" location="!/56perumal/status/881717312386027521"/>
    <hyperlink ref="V602" r:id="rId1156" location="!/56perumal/status/881717312386027521"/>
    <hyperlink ref="V603" r:id="rId1157" location="!/strategicpolicy/status/881717343738408960"/>
    <hyperlink ref="V604" r:id="rId1158" location="!/strategicpolicy/status/881717343738408960"/>
    <hyperlink ref="V605" r:id="rId1159" location="!/strategicpolicy/status/881717343738408960"/>
    <hyperlink ref="V606" r:id="rId1160" location="!/strategicpolicy/status/881717343738408960"/>
    <hyperlink ref="V607" r:id="rId1161" location="!/trinaaprasad/status/881717376445804544"/>
    <hyperlink ref="V608" r:id="rId1162" location="!/vineetmessage/status/881717381483053056"/>
    <hyperlink ref="V609" r:id="rId1163" location="!/stpimanjunathan/status/881717388315467776"/>
    <hyperlink ref="V610" r:id="rId1164" location="!/ionkarpandey/status/881717400227282944"/>
    <hyperlink ref="V611" r:id="rId1165" location="!/ravivis50216369/status/881717405109637120"/>
    <hyperlink ref="V612" r:id="rId1166" location="!/englishlearni20/status/881716334899232770"/>
    <hyperlink ref="V613" r:id="rId1167" location="!/englishlearni20/status/881717406695018496"/>
    <hyperlink ref="V614" r:id="rId1168" location="!/khotey_sikke/status/881717420175499264"/>
    <hyperlink ref="V615" r:id="rId1169" location="!/alamgirizvi/status/881717160376233985"/>
    <hyperlink ref="V616" r:id="rId1170" location="!/alamgirizvi/status/881717421056380928"/>
    <hyperlink ref="V617" r:id="rId1171" location="!/a5d04d8860804f6/status/881717439389515776"/>
    <hyperlink ref="V618" r:id="rId1172" location="!/a5d04d8860804f6/status/881717439389515776"/>
    <hyperlink ref="V619" r:id="rId1173" location="!/kzishan25d/status/881717459530547200"/>
    <hyperlink ref="V620" r:id="rId1174" location="!/i_marwadi/status/881717472721764353"/>
    <hyperlink ref="V621" r:id="rId1175" location="!/bijalwansandeep/status/881717480569417728"/>
    <hyperlink ref="V622" r:id="rId1176" location="!/javeedahmedm/status/881717496914427904"/>
    <hyperlink ref="V623" r:id="rId1177" location="!/sameermaheshw15/status/881717505160617985"/>
    <hyperlink ref="V624" r:id="rId1178" location="!/devrahaadmater4/status/881717336033685509"/>
    <hyperlink ref="V625" r:id="rId1179" location="!/devrahaadmater4/status/881717451427385344"/>
    <hyperlink ref="V626" r:id="rId1180" location="!/devrahaadmater4/status/881717510583848960"/>
    <hyperlink ref="V627" r:id="rId1181" location="!/jacqpatel/status/881717530661978115"/>
    <hyperlink ref="V628" r:id="rId1182" location="!/dineshkhatri888/status/881717535498018816"/>
    <hyperlink ref="V629" r:id="rId1183" location="!/choosegudperson/status/881717424663351296"/>
    <hyperlink ref="V630" r:id="rId1184" location="!/choosegudperson/status/881717555232088064"/>
    <hyperlink ref="V631" r:id="rId1185" location="!/amzadbabloo/status/881717575561904129"/>
    <hyperlink ref="V632" r:id="rId1186" location="!/drssbohidar/status/881717580024619008"/>
    <hyperlink ref="V633" r:id="rId1187" location="!/govindu00110344/status/881717604523663360"/>
    <hyperlink ref="V634" r:id="rId1188" location="!/itskartiiiiiii/status/881717608860459008"/>
    <hyperlink ref="V635" r:id="rId1189" location="!/tamal_bhadra/status/881717612534681600"/>
    <hyperlink ref="V636" r:id="rId1190" location="!/skepticalanoop/status/881717614543753217"/>
    <hyperlink ref="V637" r:id="rId1191" location="!/skepticalanoop/status/881717614543753217"/>
    <hyperlink ref="V638" r:id="rId1192" location="!/skepticalanoop/status/881717614543753217"/>
    <hyperlink ref="V639" r:id="rId1193" location="!/karthikeyansai/status/881717617563541504"/>
    <hyperlink ref="V640" r:id="rId1194" location="!/erpankajvyas/status/881715636602359812"/>
    <hyperlink ref="V641" r:id="rId1195" location="!/erpankajvyas/status/881717625168039938"/>
    <hyperlink ref="V642" r:id="rId1196" location="!/affanr9/status/881717629399977984"/>
    <hyperlink ref="V643" r:id="rId1197" location="!/judyfree10/status/881717660492234753"/>
    <hyperlink ref="V644" r:id="rId1198" location="!/ikaransharma27/status/881717676925517824"/>
    <hyperlink ref="V645" r:id="rId1199" location="!/prateek1013/status/881717681539305473"/>
    <hyperlink ref="V646" r:id="rId1200" location="!/rufinighat/status/881717719606972416"/>
    <hyperlink ref="V647" r:id="rId1201" location="!/jyotikatharia/status/881717719627833345"/>
    <hyperlink ref="V648" r:id="rId1202" location="!/ashokomdubey/status/881717721607544832"/>
    <hyperlink ref="V649" r:id="rId1203" location="!/praypate_l99/status/881717732256829440"/>
    <hyperlink ref="V650" r:id="rId1204" location="!/rohitku41594534/status/881717734416957440"/>
    <hyperlink ref="V651" r:id="rId1205" location="!/bhuvneshwarsan1/status/881717752309981184"/>
    <hyperlink ref="V652" r:id="rId1206" location="!/anil224001/status/881715722304540672"/>
    <hyperlink ref="V653" r:id="rId1207" location="!/anil224001/status/881717711486713860"/>
    <hyperlink ref="V654" r:id="rId1208" location="!/anil224001/status/881717711486713860"/>
    <hyperlink ref="V655" r:id="rId1209" location="!/anil224001/status/881717711486713860"/>
    <hyperlink ref="V656" r:id="rId1210" location="!/anil224001/status/881717711486713860"/>
    <hyperlink ref="V657" r:id="rId1211" location="!/anil224001/status/881717752809095168"/>
    <hyperlink ref="V658" r:id="rId1212" location="!/ipraveendixit/status/881717755640135680"/>
    <hyperlink ref="V659" r:id="rId1213" location="!/isupportbjp/status/881717757468852225"/>
    <hyperlink ref="V660" r:id="rId1214" location="!/bharatniti_up/status/881717757473038336"/>
    <hyperlink ref="V661" r:id="rId1215" location="!/modi_brigade/status/881717757485629441"/>
    <hyperlink ref="V662" r:id="rId1216" location="!/ianjaliroy/status/881717757510770688"/>
    <hyperlink ref="V663" r:id="rId1217" location="!/narendramodi_g/status/881717757523263488"/>
    <hyperlink ref="V664" r:id="rId1218" location="!/trustnamo/status/881717757527474176"/>
    <hyperlink ref="V665" r:id="rId1219" location="!/narendramodi_fc/status/881717757594681344"/>
    <hyperlink ref="V666" r:id="rId1220" location="!/aloktg/status/881717769401651201"/>
    <hyperlink ref="V667" r:id="rId1221" location="!/nikhildadhich/status/881717771641397248"/>
    <hyperlink ref="V668" r:id="rId1222" location="!/maisuriyajatin/status/881717771947593729"/>
    <hyperlink ref="V669" r:id="rId1223" location="!/maisuriyajatin/status/881714104121008128"/>
    <hyperlink ref="V670" r:id="rId1224" location="!/maisuriyajatin/status/881714632733282304"/>
    <hyperlink ref="V671" r:id="rId1225" location="!/maisuriyajatin/status/881714632733282304"/>
    <hyperlink ref="V672" r:id="rId1226" location="!/maisuriyajatin/status/881714664068993025"/>
    <hyperlink ref="V673" r:id="rId1227" location="!/maisuriyajatin/status/881714699812782081"/>
    <hyperlink ref="V674" r:id="rId1228" location="!/maisuriyajatin/status/881714816963837952"/>
    <hyperlink ref="V675" r:id="rId1229" location="!/maisuriyajatin/status/881715072334036992"/>
    <hyperlink ref="V676" r:id="rId1230" location="!/maisuriyajatin/status/881715072334036992"/>
    <hyperlink ref="V677" r:id="rId1231" location="!/maisuriyajatin/status/881715454615502848"/>
    <hyperlink ref="V678" r:id="rId1232" location="!/maisuriyajatin/status/881715468498649088"/>
    <hyperlink ref="V679" r:id="rId1233" location="!/maisuriyajatin/status/881715887887089665"/>
    <hyperlink ref="V680" r:id="rId1234" location="!/maisuriyajatin/status/881715903523692544"/>
    <hyperlink ref="V681" r:id="rId1235" location="!/avisingh_07/status/881717779790823424"/>
    <hyperlink ref="V682" r:id="rId1236" location="!/lallanmishra12/status/881717786359111680"/>
    <hyperlink ref="V683" r:id="rId1237" location="!/armaank47897849/status/881717800276021248"/>
    <hyperlink ref="V684" r:id="rId1238" location="!/dindayalagrawal/status/881717816516202501"/>
    <hyperlink ref="V685" r:id="rId1239" location="!/aarkeyess/status/881717833314562048"/>
    <hyperlink ref="V686" r:id="rId1240" location="!/karthiga2010/status/881717837974327297"/>
    <hyperlink ref="V687" r:id="rId1241" location="!/kumar_katyayan/status/881717866168549378"/>
    <hyperlink ref="V688" r:id="rId1242" location="!/bjpbasudebpur/status/881717869100367872"/>
    <hyperlink ref="V689" r:id="rId1243" location="!/bjpbasudebpur/status/881717879875481600"/>
    <hyperlink ref="V690" r:id="rId1244" location="!/amuramseen1/status/881717891074150400"/>
    <hyperlink ref="V691" r:id="rId1245" location="!/maheshdas15193/status/881717911055892482"/>
    <hyperlink ref="V692" r:id="rId1246" location="!/jagtarsingh129/status/881717921029931008"/>
    <hyperlink ref="V693" r:id="rId1247" location="!/ashishm74366324/status/881716625686183937"/>
    <hyperlink ref="V694" r:id="rId1248" location="!/ashishm74366324/status/881716625686183937"/>
    <hyperlink ref="V695" r:id="rId1249" location="!/ashishm74366324/status/881717929074581504"/>
    <hyperlink ref="V696" r:id="rId1250" location="!/lava_agarwal/status/881717940793384960"/>
    <hyperlink ref="V697" r:id="rId1251" location="!/rd_speak/status/881717960498323456"/>
    <hyperlink ref="V698" r:id="rId1252" location="!/rd_speak/status/881717960498323456"/>
    <hyperlink ref="V699" r:id="rId1253" location="!/vibharajiv1/status/881717969461686274"/>
    <hyperlink ref="V700" r:id="rId1254" location="!/ankush_kedia/status/881717982845476864"/>
    <hyperlink ref="V701" r:id="rId1255" location="!/mahendragosav10/status/881717989237821440"/>
    <hyperlink ref="V702" r:id="rId1256" location="!/chennaitweater/status/881717993725509632"/>
    <hyperlink ref="V703" r:id="rId1257" location="!/ajaytomar26/status/881717995612930049"/>
    <hyperlink ref="V704" r:id="rId1258" location="!/ajaytomar26/status/881717995612930049"/>
    <hyperlink ref="V705" r:id="rId1259" location="!/bhayalal/status/881718007583694848"/>
    <hyperlink ref="V706" r:id="rId1260" location="!/starun26/status/881718039980277760"/>
    <hyperlink ref="V707" r:id="rId1261" location="!/javaidspeaks/status/881718053846867968"/>
    <hyperlink ref="V708" r:id="rId1262" location="!/hardeshkumar771/status/881718056573063168"/>
    <hyperlink ref="V709" r:id="rId1263" location="!/amit_nevtia/status/881717853904351232"/>
    <hyperlink ref="V710" r:id="rId1264" location="!/amit_nevtia/status/881718021915631616"/>
    <hyperlink ref="V711" r:id="rId1265" location="!/amit_nevtia/status/881718056770310144"/>
    <hyperlink ref="V712" r:id="rId1266" location="!/rajnagpal2/status/881717625822171137"/>
    <hyperlink ref="V713" r:id="rId1267" location="!/rajnagpal2/status/881718060150685696"/>
    <hyperlink ref="V714" r:id="rId1268" location="!/varmastweet/status/881718073903915008"/>
    <hyperlink ref="V715" r:id="rId1269" location="!/ridddz/status/881717600220135424"/>
    <hyperlink ref="V716" r:id="rId1270" location="!/ridddz/status/881718084989407232"/>
    <hyperlink ref="V717" r:id="rId1271" location="!/ridddz/status/881718084989407232"/>
    <hyperlink ref="V718" r:id="rId1272" location="!/ridddz/status/881718084989407232"/>
    <hyperlink ref="V719" r:id="rId1273" location="!/ridddz/status/881718084989407232"/>
    <hyperlink ref="V720" r:id="rId1274" location="!/syedumar2606/status/881718111342166016"/>
    <hyperlink ref="V721" r:id="rId1275" location="!/navdeep08878689/status/881718148176764928"/>
    <hyperlink ref="V722" r:id="rId1276" location="!/navdeep08878689/status/881718148176764928"/>
    <hyperlink ref="V723" r:id="rId1277" location="!/navdeep08878689/status/881718148176764928"/>
    <hyperlink ref="V724" r:id="rId1278" location="!/franklinajaycvf/status/881718149376131072"/>
    <hyperlink ref="V725" r:id="rId1279" location="!/rajeshved36/status/881717737143148548"/>
    <hyperlink ref="V726" r:id="rId1280" location="!/rajeshved36/status/881718166186934272"/>
    <hyperlink ref="V727" r:id="rId1281" location="!/maheshkbohra/status/881718178757431297"/>
    <hyperlink ref="V728" r:id="rId1282" location="!/maheshkbohra/status/881718178757431297"/>
    <hyperlink ref="V729" r:id="rId1283" location="!/maheshkbohra/status/881718178757431297"/>
    <hyperlink ref="V730" r:id="rId1284" location="!/maheshkbohra/status/881718178757431297"/>
    <hyperlink ref="V731" r:id="rId1285" location="!/proudtobhindu/status/881718205944782849"/>
    <hyperlink ref="V732" r:id="rId1286" location="!/proudtobhindu/status/881718205944782849"/>
    <hyperlink ref="V733" r:id="rId1287" location="!/proudtobhindu/status/881718205944782849"/>
    <hyperlink ref="V734" r:id="rId1288" location="!/deepak_2309/status/881718149086838786"/>
    <hyperlink ref="V735" r:id="rId1289" location="!/deepak_2309/status/881718178522562563"/>
    <hyperlink ref="V736" r:id="rId1290" location="!/deepak_2309/status/881718225821716480"/>
    <hyperlink ref="V737" r:id="rId1291" location="!/deepak_2309/status/881718225821716480"/>
    <hyperlink ref="V738" r:id="rId1292" location="!/zohermalkapurw2/status/881718233568604160"/>
    <hyperlink ref="V739" r:id="rId1293" location="!/vinodsharma1834/status/881713767343681541"/>
    <hyperlink ref="V740" r:id="rId1294" location="!/vinodsharma1834/status/881714053336485888"/>
    <hyperlink ref="V741" r:id="rId1295" location="!/vinodsharma1834/status/881717288893808641"/>
    <hyperlink ref="V742" r:id="rId1296" location="!/vinodsharma1834/status/881717326953013248"/>
    <hyperlink ref="V743" r:id="rId1297" location="!/vinodsharma1834/status/881718236450086912"/>
    <hyperlink ref="V744" r:id="rId1298" location="!/preetamks/status/881718238219874305"/>
    <hyperlink ref="V745" r:id="rId1299" location="!/raviteja4uuu/status/881718243857022976"/>
    <hyperlink ref="V746" r:id="rId1300" location="!/dibyendu69/status/881718244624683008"/>
    <hyperlink ref="V747" r:id="rId1301" location="!/abhee_agrawal/status/881718240816361476"/>
    <hyperlink ref="V748" r:id="rId1302" location="!/abhee_agrawal/status/881718247996968964"/>
    <hyperlink ref="V749" r:id="rId1303" location="!/abhee_agrawal/status/881718247996968964"/>
    <hyperlink ref="V750" r:id="rId1304" location="!/yashologistt/status/881718265743003649"/>
    <hyperlink ref="V751" r:id="rId1305" location="!/lohana1983/status/881718303814811649"/>
    <hyperlink ref="V752" r:id="rId1306" location="!/saver_jain/status/881716767650750465"/>
    <hyperlink ref="V753" r:id="rId1307" location="!/saver_jain/status/881717485413781509"/>
    <hyperlink ref="V754" r:id="rId1308" location="!/saver_jain/status/881718044891856896"/>
    <hyperlink ref="V755" r:id="rId1309" location="!/saver_jain/status/881718253499817984"/>
    <hyperlink ref="V756" r:id="rId1310" location="!/saver_jain/status/881718308097073152"/>
    <hyperlink ref="V757" r:id="rId1311" location="!/winki9/status/881718314631811073"/>
    <hyperlink ref="V758" r:id="rId1312" location="!/satpalmaharaj/status/881718327273443328"/>
    <hyperlink ref="V759" r:id="rId1313" location="!/barnel_banna/status/881718066228363264"/>
    <hyperlink ref="V760" r:id="rId1314" location="!/barnel_banna/status/881718329018286084"/>
    <hyperlink ref="V761" r:id="rId1315" location="!/vickykeonjhar/status/881718329232306178"/>
    <hyperlink ref="V762" r:id="rId1316" location="!/vickykeonjhar/status/881718329232306178"/>
    <hyperlink ref="V763" r:id="rId1317" location="!/vikashrathi13/status/881718331367186432"/>
    <hyperlink ref="V764" r:id="rId1318" location="!/bhupsi10/status/881718338015178752"/>
    <hyperlink ref="V765" r:id="rId1319" location="!/shanichar_/status/881718019298394113"/>
    <hyperlink ref="V766" r:id="rId1320" location="!/pawan8169/status/881718339361525760"/>
    <hyperlink ref="V767" r:id="rId1321" location="!/shilpiss/status/881716767759794176"/>
    <hyperlink ref="V768" r:id="rId1322" location="!/shilpiss/status/881716767759794176"/>
    <hyperlink ref="V769" r:id="rId1323" location="!/shilpiss/status/881718377168814080"/>
    <hyperlink ref="V770" r:id="rId1324" location="!/shilpiss/status/881716767759794176"/>
    <hyperlink ref="V771" r:id="rId1325" location="!/shilpiss/status/881716767759794176"/>
    <hyperlink ref="V772" r:id="rId1326" location="!/phildecarolis/status/881718389168775168"/>
    <hyperlink ref="V773" r:id="rId1327" location="!/livetodayonline/status/881718390708097025"/>
    <hyperlink ref="V774" r:id="rId1328" location="!/ophe_imsaiarasi/status/881718409980805120"/>
    <hyperlink ref="V775" r:id="rId1329" location="!/dj_0403/status/881716446191071232"/>
    <hyperlink ref="V776" r:id="rId1330" location="!/dj_0403/status/881718428549165061"/>
    <hyperlink ref="V777" r:id="rId1331" location="!/jayantsjy/status/881718055172055040"/>
    <hyperlink ref="V778" r:id="rId1332" location="!/jayantsjy/status/881718428838404096"/>
    <hyperlink ref="V779" r:id="rId1333" location="!/niteshkarora/status/881718432512790532"/>
    <hyperlink ref="V780" r:id="rId1334" location="!/kpajmera/status/881718444546240512"/>
    <hyperlink ref="V781" r:id="rId1335" location="!/anupams410/status/881718446412705793"/>
    <hyperlink ref="V782" r:id="rId1336" location="!/anupams410/status/881718446412705793"/>
    <hyperlink ref="V783" r:id="rId1337" location="!/sachinndave/status/881718463345065984"/>
    <hyperlink ref="V784" r:id="rId1338" location="!/rameshghilly/status/881718485662842884"/>
    <hyperlink ref="V785" r:id="rId1339" location="!/natashasamani/status/881718504717656065"/>
    <hyperlink ref="V786" r:id="rId1340" location="!/naseemkhan_gzb/status/881717918530228225"/>
    <hyperlink ref="V787" r:id="rId1341" location="!/naseemkhan_gzb/status/881718519766949888"/>
    <hyperlink ref="V788" r:id="rId1342" location="!/keshavramlila/status/881718252652638210"/>
    <hyperlink ref="V789" r:id="rId1343" location="!/keshavramlila/status/881718450065944576"/>
    <hyperlink ref="V790" r:id="rId1344" location="!/keshavramlila/status/881718531901059073"/>
    <hyperlink ref="V791" r:id="rId1345" location="!/prakashmd2/status/881717986393939969"/>
    <hyperlink ref="V792" r:id="rId1346" location="!/prakashmd2/status/881717986393939969"/>
    <hyperlink ref="V793" r:id="rId1347" location="!/prakashmd2/status/881718534954405889"/>
    <hyperlink ref="V794" r:id="rId1348" location="!/prakashmd2/status/881717986393939969"/>
    <hyperlink ref="V795" r:id="rId1349" location="!/prakashmd2/status/881718534954405889"/>
    <hyperlink ref="V796" r:id="rId1350" location="!/prakashmd2/status/881717986393939969"/>
    <hyperlink ref="V797" r:id="rId1351" location="!/prakashmd2/status/881718534954405889"/>
    <hyperlink ref="V798" r:id="rId1352" location="!/prakashmd2/status/881718534954405889"/>
    <hyperlink ref="V799" r:id="rId1353" location="!/loga1968/status/881718556806660096"/>
    <hyperlink ref="V800" r:id="rId1354" location="!/anshuly26411333/status/881718563593224194"/>
    <hyperlink ref="V801" r:id="rId1355" location="!/srt_for_ever/status/881718523449528320"/>
    <hyperlink ref="V802" r:id="rId1356" location="!/srt_for_ever/status/881718576641695744"/>
    <hyperlink ref="V803" r:id="rId1357" location="!/srt_for_ever/status/881718523449528320"/>
    <hyperlink ref="V804" r:id="rId1358" location="!/srt_for_ever/status/881718576641695744"/>
    <hyperlink ref="V805" r:id="rId1359" location="!/srt_for_ever/status/881718523449528320"/>
    <hyperlink ref="V806" r:id="rId1360" location="!/srt_for_ever/status/881718576641695744"/>
    <hyperlink ref="V807" r:id="rId1361" location="!/proficient2014/status/881718591103553536"/>
    <hyperlink ref="V808" r:id="rId1362" location="!/ahmedvindhani/status/881718598439280640"/>
    <hyperlink ref="V809" r:id="rId1363" location="!/rameshprataps20/status/881718612884586496"/>
    <hyperlink ref="V810" r:id="rId1364" location="!/rameshprataps20/status/881718612884586496"/>
    <hyperlink ref="V811" r:id="rId1365" location="!/rishichoudhary/status/881718613744377856"/>
    <hyperlink ref="V812" r:id="rId1366" location="!/shuvankr/status/881712338323226624"/>
    <hyperlink ref="V813" r:id="rId1367" location="!/shuvankr/status/881715199018844160"/>
    <hyperlink ref="V814" r:id="rId1368" location="!/stupidosaur/status/881718620350435328"/>
    <hyperlink ref="V815" r:id="rId1369" location="!/imrankalyan/status/881718620543266817"/>
    <hyperlink ref="V816" r:id="rId1370" location="!/scarysouthpaw/status/881718564595662852"/>
    <hyperlink ref="V817" r:id="rId1371" location="!/girikesavan/status/881718635378556928"/>
    <hyperlink ref="V818" r:id="rId1372" location="!/office_of_bsy/status/881718641250533376"/>
    <hyperlink ref="V819" r:id="rId1373" location="!/office_of_bsy/status/881718641250533376"/>
    <hyperlink ref="V820" r:id="rId1374" location="!/saundid/status/881718644904005632"/>
    <hyperlink ref="V821" r:id="rId1375" location="!/mulkazamul/status/881713234688004100"/>
    <hyperlink ref="V822" r:id="rId1376" location="!/swadeshsapan1/status/881718657230950400"/>
    <hyperlink ref="V823" r:id="rId1377" location="!/swadeshsapan1/status/881716780414025728"/>
    <hyperlink ref="V824" r:id="rId1378" location="!/abhishekbgupta/status/881718661769302016"/>
    <hyperlink ref="V825" r:id="rId1379" location="!/iampadithurai/status/881712501481537536"/>
    <hyperlink ref="V826" r:id="rId1380" location="!/iampadithurai/status/881712887156187136"/>
    <hyperlink ref="V827" r:id="rId1381" location="!/balakrishnan292/status/881718712608346112"/>
    <hyperlink ref="V828" r:id="rId1382" location="!/jayaram_gj/status/881718747915968512"/>
    <hyperlink ref="V829" r:id="rId1383" location="!/zoomstocks/status/881718748025044992"/>
    <hyperlink ref="V830" r:id="rId1384" location="!/iankitksingh03/status/881718649035382784"/>
    <hyperlink ref="V831" r:id="rId1385" location="!/iankitksingh03/status/881718769495789568"/>
    <hyperlink ref="V832" r:id="rId1386" location="!/nareshgoyal67/status/881718770288295936"/>
    <hyperlink ref="V833" r:id="rId1387" location="!/nithratweets/status/881718773207543808"/>
    <hyperlink ref="V834" r:id="rId1388" location="!/lnarayanan1971/status/881718782204325888"/>
    <hyperlink ref="V835" r:id="rId1389" location="!/peeyuka/status/881718791553531909"/>
    <hyperlink ref="V836" r:id="rId1390" location="!/peeyuka/status/881718791553531909"/>
    <hyperlink ref="V837" r:id="rId1391" location="!/peeyuka/status/881718791553531909"/>
    <hyperlink ref="V838" r:id="rId1392" location="!/rmohamedaasif/status/881718806363729925"/>
    <hyperlink ref="V839" r:id="rId1393" location="!/arvindagrawal79/status/881718809286942720"/>
    <hyperlink ref="V840" r:id="rId1394" location="!/aryavarta_/status/881718817793212417"/>
    <hyperlink ref="V841" r:id="rId1395" location="!/dwimidham/status/881718835891621891"/>
    <hyperlink ref="V842" r:id="rId1396" location="!/rahul_1690/status/881718836613058560"/>
    <hyperlink ref="V843" r:id="rId1397" location="!/sikenshekhar/status/881716856586940416"/>
    <hyperlink ref="V844" r:id="rId1398" location="!/sikenshekhar/status/881717263468048384"/>
    <hyperlink ref="V845" r:id="rId1399" location="!/sikenshekhar/status/881717326562951168"/>
    <hyperlink ref="V846" r:id="rId1400" location="!/sikenshekhar/status/881717435300286464"/>
    <hyperlink ref="V847" r:id="rId1401" location="!/sikenshekhar/status/881717607182856192"/>
    <hyperlink ref="V848" r:id="rId1402" location="!/sikenshekhar/status/881717679744327681"/>
    <hyperlink ref="V849" r:id="rId1403" location="!/sikenshekhar/status/881717740523978753"/>
    <hyperlink ref="V850" r:id="rId1404" location="!/sikenshekhar/status/881717802159099904"/>
    <hyperlink ref="V851" r:id="rId1405" location="!/sikenshekhar/status/881717939677933569"/>
    <hyperlink ref="V852" r:id="rId1406" location="!/sikenshekhar/status/881718017020841984"/>
    <hyperlink ref="V853" r:id="rId1407" location="!/sikenshekhar/status/881718135090544641"/>
    <hyperlink ref="V854" r:id="rId1408" location="!/sikenshekhar/status/881718190195265536"/>
    <hyperlink ref="V855" r:id="rId1409" location="!/sikenshekhar/status/881718287826116608"/>
    <hyperlink ref="V856" r:id="rId1410" location="!/sikenshekhar/status/881718840618627072"/>
    <hyperlink ref="V857" r:id="rId1411" location="!/virendramodi2/status/881718813896695808"/>
    <hyperlink ref="V858" r:id="rId1412" location="!/virendramodi2/status/881718842413785088"/>
    <hyperlink ref="V859" r:id="rId1413" location="!/cyberteamag111/status/881718844116484096"/>
    <hyperlink ref="V860" r:id="rId1414" location="!/rohitrohan/status/881718846285123585"/>
    <hyperlink ref="V861" r:id="rId1415" location="!/vijalgope/status/881718846645821440"/>
    <hyperlink ref="V862" r:id="rId1416" location="!/vishwanathgawa3/status/881718863389278208"/>
    <hyperlink ref="V863" r:id="rId1417" location="!/vishwanathgawa3/status/881718863389278208"/>
    <hyperlink ref="V864" r:id="rId1418" location="!/vishwanathgawa3/status/881718863389278208"/>
    <hyperlink ref="V865" r:id="rId1419" location="!/vishwanathgawa3/status/881718863389278208"/>
    <hyperlink ref="V866" r:id="rId1420" location="!/vishwanathgawa3/status/881718863389278208"/>
    <hyperlink ref="V867" r:id="rId1421" location="!/vishwanathgawa3/status/881718863389278208"/>
    <hyperlink ref="V868" r:id="rId1422" location="!/vishwanathgawa3/status/881718863389278208"/>
    <hyperlink ref="V869" r:id="rId1423" location="!/leak_republic/status/881718865310482433"/>
    <hyperlink ref="V870" r:id="rId1424" location="!/bhardwajr146/status/881718885380104192"/>
    <hyperlink ref="V871" r:id="rId1425" location="!/suprajaet/status/881718889603678208"/>
    <hyperlink ref="V872" r:id="rId1426" location="!/suprajaet/status/881718889603678208"/>
    <hyperlink ref="V873" r:id="rId1427" location="!/rathode_k/status/881718893294739459"/>
    <hyperlink ref="V874" r:id="rId1428" location="!/pune16sanjay/status/881718894028869632"/>
    <hyperlink ref="V875" r:id="rId1429" location="!/das_prashant777/status/881718897585438720"/>
    <hyperlink ref="V876" r:id="rId1430" location="!/772405sunil/status/881718899947036672"/>
    <hyperlink ref="V877" r:id="rId1431" location="!/vipul_soni/status/881718912164954112"/>
    <hyperlink ref="V878" r:id="rId1432" location="!/ravendra11singh/status/881718914446749698"/>
    <hyperlink ref="V879" r:id="rId1433" location="!/ravendra11singh/status/881718914446749698"/>
    <hyperlink ref="V880" r:id="rId1434" location="!/chandrabhanpan5/status/881718929818664960"/>
    <hyperlink ref="V881" r:id="rId1435" location="!/arunpradap2/status/881718966900596736"/>
    <hyperlink ref="V882" r:id="rId1436" location="!/prakashsriv/status/881712357642293250"/>
    <hyperlink ref="V883" r:id="rId1437" location="!/nabya16/status/881718814731317249"/>
    <hyperlink ref="V884" r:id="rId1438" location="!/nabya16/status/881719015999229952"/>
    <hyperlink ref="V885" r:id="rId1439" location="!/saurav407/status/881719030440185856"/>
    <hyperlink ref="V886" r:id="rId1440" location="!/e_devii/status/881715775584837637"/>
    <hyperlink ref="V887" r:id="rId1441" location="!/jusclickme/status/881719034319953921"/>
    <hyperlink ref="V888" r:id="rId1442" location="!/jusclickme/status/881719034319953921"/>
    <hyperlink ref="V889" r:id="rId1443" location="!/jusclickme/status/881719034319953921"/>
    <hyperlink ref="V890" r:id="rId1444" location="!/naveenmadpur1/status/881719041060032512"/>
    <hyperlink ref="V891" r:id="rId1445" location="!/rjtejaljani/status/881719045044568064"/>
    <hyperlink ref="V892" r:id="rId1446" location="!/gstpro1/status/881719049159294976"/>
    <hyperlink ref="V893" r:id="rId1447" location="!/gandhimihirmr/status/881719066213437441"/>
    <hyperlink ref="V894" r:id="rId1448" location="!/pvssarma/status/881719078213177344"/>
    <hyperlink ref="V895" r:id="rId1449" location="!/entdc/status/881719105170092034"/>
    <hyperlink ref="V896" r:id="rId1450" location="!/sysprabhakar/status/881719111264358400"/>
    <hyperlink ref="V897" r:id="rId1451" location="!/sysprabhakar/status/881719111264358400"/>
    <hyperlink ref="V898" r:id="rId1452" location="!/maitrypandya1/status/881719119569203200"/>
    <hyperlink ref="V899" r:id="rId1453" location="!/shyamupandit3/status/881719125663297537"/>
    <hyperlink ref="V900" r:id="rId1454" location="!/jagobharathjago/status/881719131879362560"/>
    <hyperlink ref="V901" r:id="rId1455" location="!/aashokkr/status/881719136761643011"/>
    <hyperlink ref="V902" r:id="rId1456" location="!/amitk26031983/status/881718996613181440"/>
    <hyperlink ref="V903" r:id="rId1457" location="!/amitk26031983/status/881719082634104836"/>
    <hyperlink ref="V904" r:id="rId1458" location="!/amitk26031983/status/881719155602452480"/>
    <hyperlink ref="V905" r:id="rId1459" location="!/ajaykumargaud1/status/881719158538358784"/>
    <hyperlink ref="V906" r:id="rId1460" location="!/rajballan/status/881718973804404736"/>
    <hyperlink ref="V907" r:id="rId1461" location="!/rajballan/status/881719167770017793"/>
    <hyperlink ref="V908" r:id="rId1462" location="!/yaroouhi/status/881719170659786753"/>
    <hyperlink ref="V909" r:id="rId1463" location="!/rohit007rathi/status/881719193191755776"/>
    <hyperlink ref="V910" r:id="rId1464" location="!/rohit007rathi/status/881719193191755776"/>
    <hyperlink ref="V911" r:id="rId1465" location="!/rohit007rathi/status/881719193191755776"/>
    <hyperlink ref="V912" r:id="rId1466" location="!/rohit007rathi/status/881719193191755776"/>
    <hyperlink ref="V913" r:id="rId1467" location="!/virende17091898/status/881719137860562944"/>
    <hyperlink ref="V914" r:id="rId1468" location="!/virende17091898/status/881719137860562944"/>
    <hyperlink ref="V915" r:id="rId1469" location="!/virende17091898/status/881719206001168385"/>
    <hyperlink ref="V916" r:id="rId1470" location="!/shrutiof/status/881719212879818753"/>
    <hyperlink ref="V917" r:id="rId1471" location="!/tk_twitts/status/881715111806640128"/>
    <hyperlink ref="V918" r:id="rId1472" location="!/tk_twitts/status/881719218537771009"/>
    <hyperlink ref="V919" r:id="rId1473" location="!/mydvpatel/status/881717139253600257"/>
    <hyperlink ref="V920" r:id="rId1474" location="!/mavikky92/status/881718941567012864"/>
    <hyperlink ref="V921" r:id="rId1475" location="!/mavikky92/status/881719240461504512"/>
    <hyperlink ref="V922" r:id="rId1476" location="!/anilahir07251/status/881719241044578306"/>
    <hyperlink ref="V923" r:id="rId1477" location="!/jjayakumar31/status/881719292265353216"/>
    <hyperlink ref="V924" r:id="rId1478" location="!/yashodanandans/status/881719296568819712"/>
    <hyperlink ref="V925" r:id="rId1479" location="!/pawankhurana13/status/881716058381570048"/>
    <hyperlink ref="V926" r:id="rId1480" location="!/pawankhurana13/status/881718657159745540"/>
    <hyperlink ref="V927" r:id="rId1481" location="!/pawankhurana13/status/881719213567733761"/>
    <hyperlink ref="V928" r:id="rId1482" location="!/pawankhurana13/status/881719297176895489"/>
    <hyperlink ref="V929" r:id="rId1483" location="!/pawankhurana13/status/881719297176895489"/>
    <hyperlink ref="V930" r:id="rId1484" location="!/pawankhurana13/status/881719297176895489"/>
    <hyperlink ref="V931" r:id="rId1485" location="!/budharam_ji/status/881719312452427776"/>
    <hyperlink ref="V932" r:id="rId1486" location="!/rajaks11/status/881719332773830656"/>
    <hyperlink ref="V933" r:id="rId1487" location="!/gadakalpeshk/status/881719336003543042"/>
    <hyperlink ref="V934" r:id="rId1488" location="!/ptiwari/status/881719339199721473"/>
    <hyperlink ref="V935" r:id="rId1489" location="!/piyushpandit/status/881719345054744576"/>
    <hyperlink ref="V936" r:id="rId1490" location="!/palanikannan04/status/881719364818305025"/>
    <hyperlink ref="V937" r:id="rId1491" location="!/narpat_yadav/status/881719365523054592"/>
    <hyperlink ref="V938" r:id="rId1492" location="!/thunderboyarun/status/881719451665616897"/>
    <hyperlink ref="V939" r:id="rId1493" location="!/apnsatish/status/881713123094282240"/>
    <hyperlink ref="V940" r:id="rId1494" location="!/apnsatish/status/881713123094282240"/>
    <hyperlink ref="V941" r:id="rId1495" location="!/apnsatish/status/881719454295400448"/>
    <hyperlink ref="V942" r:id="rId1496" location="!/apnsatish/status/881713123094282240"/>
    <hyperlink ref="V943" r:id="rId1497" location="!/apnsatish/status/881719454295400448"/>
    <hyperlink ref="V944" r:id="rId1498" location="!/apnsatish/status/881719454295400448"/>
    <hyperlink ref="V945" r:id="rId1499" location="!/apnsatish/status/881713123094282240"/>
    <hyperlink ref="V946" r:id="rId1500" location="!/apnsatish/status/881719454295400448"/>
    <hyperlink ref="V947" r:id="rId1501" location="!/reachdanish/status/881719468551938050"/>
    <hyperlink ref="V948" r:id="rId1502" location="!/reachdanish/status/881719468551938050"/>
    <hyperlink ref="V949" r:id="rId1503" location="!/reachdanish/status/881719468551938050"/>
    <hyperlink ref="V950" r:id="rId1504" location="!/arikgandhi/status/881719490291093505"/>
    <hyperlink ref="V951" r:id="rId1505" location="!/arikgandhi/status/881719490291093505"/>
    <hyperlink ref="V952" r:id="rId1506" location="!/arikgandhi/status/881719506745348102"/>
    <hyperlink ref="V953" r:id="rId1507" location="!/diegodelunamx/status/881718441970987009"/>
    <hyperlink ref="V954" r:id="rId1508" location="!/diegodelunamx/status/881719516656533504"/>
    <hyperlink ref="V955" r:id="rId1509" location="!/praveensasidfan/status/881719530300383232"/>
    <hyperlink ref="V956" r:id="rId1510" location="!/drbalvant/status/881719533110571009"/>
    <hyperlink ref="V957" r:id="rId1511" location="!/drbalvant/status/881719533110571009"/>
    <hyperlink ref="V958" r:id="rId1512" location="!/satyanewshi/status/881719601725394945"/>
    <hyperlink ref="V959" r:id="rId1513" location="!/focuzsathyan/status/881719605340717056"/>
    <hyperlink ref="V960" r:id="rId1514" location="!/pramod99223231/status/881719609522626560"/>
    <hyperlink ref="V961" r:id="rId1515" location="!/ggn_gabru/status/881719621564248065"/>
    <hyperlink ref="V962" r:id="rId1516" location="!/rakeshgrover14/status/881719633123737600"/>
    <hyperlink ref="V963" r:id="rId1517" location="!/sabarikannanmm/status/881719640384196609"/>
    <hyperlink ref="V964" r:id="rId1518" location="!/brijjwasi1/status/881719652203626496"/>
    <hyperlink ref="V965" r:id="rId1519" location="!/thankyoumodiji/status/881719652786642944"/>
    <hyperlink ref="V966" r:id="rId1520" location="!/riz1ahamed/status/881719656825802752"/>
    <hyperlink ref="V967" r:id="rId1521" location="!/aaptogether/status/881719668788035584"/>
    <hyperlink ref="V968" r:id="rId1522" location="!/starinvestment1/status/881719686114590720"/>
    <hyperlink ref="V969" r:id="rId1523" location="!/starinvestment1/status/881719686114590720"/>
    <hyperlink ref="V970" r:id="rId1524" location="!/starinvestment1/status/881719686114590720"/>
    <hyperlink ref="V971" r:id="rId1525" location="!/siliconmeera/status/881719717416677376"/>
    <hyperlink ref="V972" r:id="rId1526" location="!/upsehu/status/881719727588077568"/>
    <hyperlink ref="V973" r:id="rId1527" location="!/ishan007_ishan/status/881719731694190593"/>
    <hyperlink ref="V974" r:id="rId1528" location="!/ompraka49913481/status/881719735934758914"/>
    <hyperlink ref="V975" r:id="rId1529" location="!/aadmi_hoon/status/881719736484061185"/>
    <hyperlink ref="V976" r:id="rId1530" location="!/poojasangwan15/status/881719741760417792"/>
    <hyperlink ref="V977" r:id="rId1531" location="!/iamrajonline/status/881719753932275712"/>
    <hyperlink ref="V978" r:id="rId1532" location="!/iamrajonline/status/881719753932275712"/>
    <hyperlink ref="V979" r:id="rId1533" location="!/drkiritpsolanki/status/881719164418744320"/>
    <hyperlink ref="V980" r:id="rId1534" location="!/drkiritpsolanki/status/881719178620801024"/>
    <hyperlink ref="V981" r:id="rId1535" location="!/sandeepfromvns/status/881719708503953409"/>
    <hyperlink ref="V982" r:id="rId1536" location="!/sandeepfromvns/status/881719708503953409"/>
    <hyperlink ref="V983" r:id="rId1537" location="!/sandeepfromvns/status/881719780033646596"/>
    <hyperlink ref="V984" r:id="rId1538" location="!/pervezm/status/881719795217047553"/>
    <hyperlink ref="V985" r:id="rId1539" location="!/adityagoswami_/status/881719798610223115"/>
    <hyperlink ref="V986" r:id="rId1540" location="!/damnhungrybird/status/881719805425963008"/>
    <hyperlink ref="V987" r:id="rId1541" location="!/vishuddhbhartiy/status/881719809175683073"/>
    <hyperlink ref="V988" r:id="rId1542" location="!/vikrantsp/status/881719832231763968"/>
    <hyperlink ref="V989" r:id="rId1543" location="!/vikrantsp/status/881719832231763968"/>
    <hyperlink ref="V990" r:id="rId1544" location="!/vikrantsp/status/881719832231763968"/>
    <hyperlink ref="V991" r:id="rId1545" location="!/srienjoys/status/881719839202529280"/>
    <hyperlink ref="V992" r:id="rId1546" location="!/nirahuabihari/status/881719848811843584"/>
    <hyperlink ref="V993" r:id="rId1547" location="!/rajiv1959/status/881719857846374400"/>
    <hyperlink ref="V994" r:id="rId1548" location="!/vijay_vijillu/status/881719866293604352"/>
    <hyperlink ref="V995" r:id="rId1549" location="!/ramtekekalyani/status/881719878545047553"/>
    <hyperlink ref="V996" r:id="rId1550" location="!/rhnsharma481/status/881719582754566146"/>
    <hyperlink ref="V997" r:id="rId1551" location="!/rhnsharma481/status/881719809238499329"/>
    <hyperlink ref="V998" r:id="rId1552" location="!/rhnsharma481/status/881719889303658496"/>
    <hyperlink ref="V999" r:id="rId1553" location="!/rishu220795/status/881719148660830208"/>
    <hyperlink ref="V1000" r:id="rId1554" location="!/rishu220795/status/881719619559591937"/>
    <hyperlink ref="V1001" r:id="rId1555" location="!/rishu220795/status/881719148660830208"/>
    <hyperlink ref="V1002" r:id="rId1556" location="!/rishu220795/status/881719905267183616"/>
    <hyperlink ref="V1003" r:id="rId1557" location="!/rishu220795/status/881719905267183616"/>
    <hyperlink ref="V1004" r:id="rId1558" location="!/mahadesha_v/status/881719905711661056"/>
    <hyperlink ref="V1005" r:id="rId1559" location="!/kartiktweaks/status/881714533290524672"/>
    <hyperlink ref="V1006" r:id="rId1560" location="!/kartiktweaks/status/881719906735013890"/>
    <hyperlink ref="V1007" r:id="rId1561" location="!/cmularam/status/881719916730044416"/>
    <hyperlink ref="V1008" r:id="rId1562" location="!/somenghosh3/status/881719921322971136"/>
    <hyperlink ref="V1009" r:id="rId1563" location="!/somenghosh3/status/881719921322971136"/>
    <hyperlink ref="V1010" r:id="rId1564" location="!/somenghosh3/status/881719921322971136"/>
    <hyperlink ref="V1011" r:id="rId1565" location="!/somenghosh3/status/881719921322971136"/>
    <hyperlink ref="V1012" r:id="rId1566" location="!/somenghosh3/status/881719921322971136"/>
    <hyperlink ref="V1013" r:id="rId1567" location="!/somenghosh3/status/881719921322971136"/>
    <hyperlink ref="V1014" r:id="rId1568" location="!/somenghosh3/status/881719921322971136"/>
    <hyperlink ref="V1015" r:id="rId1569" location="!/vijayuptu/status/881719922035802113"/>
    <hyperlink ref="V1016" r:id="rId1570" location="!/kshanand/status/881719925638807553"/>
    <hyperlink ref="V1017" r:id="rId1571" location="!/kshanand/status/881719925638807553"/>
    <hyperlink ref="V1018" r:id="rId1572" location="!/shashi85131/status/881719926095884288"/>
    <hyperlink ref="V1019" r:id="rId1573" location="!/vijayindia1/status/881719929581387776"/>
    <hyperlink ref="V1020" r:id="rId1574" location="!/imaditya2000/status/881719964993978368"/>
    <hyperlink ref="V1021" r:id="rId1575" location="!/amitranain/status/881719967674183682"/>
    <hyperlink ref="V1022" r:id="rId1576" location="!/iamkarthikeyank/status/881716780707717120"/>
    <hyperlink ref="V1023" r:id="rId1577" location="!/iamkarthikeyank/status/881717729018789888"/>
    <hyperlink ref="V1024" r:id="rId1578" location="!/iamkarthikeyank/status/881719976486359040"/>
    <hyperlink ref="V1025" r:id="rId1579" location="!/cpraghav/status/881719435073081344"/>
    <hyperlink ref="V1026" r:id="rId1580" location="!/cpraghav/status/881719985474809858"/>
    <hyperlink ref="V1027" r:id="rId1581" location="!/cpraghav/status/881719985474809858"/>
    <hyperlink ref="V1028" r:id="rId1582" location="!/cpraghav/status/881719985474809858"/>
    <hyperlink ref="V1029" r:id="rId1583" location="!/prasannakrish5/status/881720005473128448"/>
    <hyperlink ref="V1030" r:id="rId1584" location="!/herodriguez/status/881720014713348097"/>
    <hyperlink ref="V1031" r:id="rId1585" location="!/herodriguez/status/881720014713348097"/>
    <hyperlink ref="V1032" r:id="rId1586" location="!/herodriguez/status/881720014713348097"/>
    <hyperlink ref="V1033" r:id="rId1587" location="!/barrierbreak/status/881720025593200640"/>
    <hyperlink ref="V1034" r:id="rId1588" location="!/mnj993/status/881720059189702660"/>
    <hyperlink ref="V1035" r:id="rId1589" location="!/harshshukla_bjp/status/881720021734621185"/>
    <hyperlink ref="V1036" r:id="rId1590" location="!/harshshukla_bjp/status/881720088885288960"/>
    <hyperlink ref="V1037" r:id="rId1591" location="!/jishnu7/status/881720089896075264"/>
    <hyperlink ref="V1038" r:id="rId1592" location="!/rajaganesh74/status/881720094522396673"/>
    <hyperlink ref="V1039" r:id="rId1593" location="!/sam87022448/status/881717956694212608"/>
    <hyperlink ref="V1040" r:id="rId1594" location="!/sam87022448/status/881720109215215622"/>
    <hyperlink ref="V1041" r:id="rId1595" location="!/pushpak_inc/status/881720108221177856"/>
    <hyperlink ref="V1042" r:id="rId1596" location="!/pushpak_inc/status/881720120376217600"/>
    <hyperlink ref="V1043" r:id="rId1597" location="!/mayankp13307/status/881720125812080641"/>
    <hyperlink ref="V1044" r:id="rId1598" location="!/aao_haveli/status/881720129465319424"/>
    <hyperlink ref="V1045" r:id="rId1599" location="!/lokeshsoni2014/status/881720150013104128"/>
    <hyperlink ref="V1046" r:id="rId1600" location="!/hari_om_69/status/881720176470876164"/>
    <hyperlink ref="V1047" r:id="rId1601" location="!/vscharag07/status/881720178878275585"/>
    <hyperlink ref="V1048" r:id="rId1602" location="!/mohitgroverat/status/881720187589861376"/>
    <hyperlink ref="V1049" r:id="rId1603" location="!/shweta0575/status/881720190228078592"/>
    <hyperlink ref="V1050" r:id="rId1604" location="!/aparichit0007/status/881720183454408705"/>
    <hyperlink ref="V1051" r:id="rId1605" location="!/aparichit0007/status/881720203868069892"/>
    <hyperlink ref="V1052" r:id="rId1606" location="!/aparichit0007/status/881720183454408705"/>
    <hyperlink ref="V1053" r:id="rId1607" location="!/aparichit0007/status/881720203868069892"/>
    <hyperlink ref="V1054" r:id="rId1608" location="!/guptashekhar134/status/881720052759896064"/>
    <hyperlink ref="V1055" r:id="rId1609" location="!/guptashekhar134/status/881720167079829505"/>
    <hyperlink ref="V1056" r:id="rId1610" location="!/guptashekhar134/status/881720204446838784"/>
    <hyperlink ref="V1057" r:id="rId1611" location="!/krishnakanter/status/881720245634969601"/>
    <hyperlink ref="V1058" r:id="rId1612" location="!/ravithezbhanu/status/881720249929703424"/>
    <hyperlink ref="V1059" r:id="rId1613" location="!/muthu0024/status/881720253339713536"/>
    <hyperlink ref="V1060" r:id="rId1614" location="!/nagasthra/status/881720262709755904"/>
    <hyperlink ref="V1061" r:id="rId1615" location="!/nagasthra/status/881720262709755904"/>
    <hyperlink ref="V1062" r:id="rId1616" location="!/nagasthra/status/881720262709755904"/>
    <hyperlink ref="V1063" r:id="rId1617" location="!/nagasthra/status/881720262709755904"/>
    <hyperlink ref="V1064" r:id="rId1618" location="!/nagasthra/status/881720262709755904"/>
    <hyperlink ref="V1065" r:id="rId1619" location="!/nagasthra/status/881720262709755904"/>
    <hyperlink ref="V1066" r:id="rId1620" location="!/indradevchauha6/status/881720263275970560"/>
    <hyperlink ref="V1067" r:id="rId1621" location="!/gauravnagar82/status/881720277570334720"/>
    <hyperlink ref="V1068" r:id="rId1622" location="!/sonal_mk/status/881720279583424512"/>
    <hyperlink ref="V1069" r:id="rId1623" location="!/manivijayan7/status/881720306334810112"/>
    <hyperlink ref="V1070" r:id="rId1624" location="!/chincholi/status/881720307051970561"/>
    <hyperlink ref="V1071" r:id="rId1625" location="!/baba_thapaa/status/881720310524981248"/>
    <hyperlink ref="V1072" r:id="rId1626" location="!/vnkewalramani/status/881720315604156416"/>
    <hyperlink ref="V1073" r:id="rId1627" location="!/vnkewalramani/status/881720315604156416"/>
    <hyperlink ref="V1074" r:id="rId1628" location="!/vijayguptasangr/status/881720317499949056"/>
    <hyperlink ref="V1075" r:id="rId1629" location="!/pranavdelhibjp/status/881717929561120768"/>
    <hyperlink ref="V1076" r:id="rId1630" location="!/pranavdelhibjp/status/881720348957302784"/>
    <hyperlink ref="V1077" r:id="rId1631" location="!/pranavdelhibjp/status/881714937034178560"/>
    <hyperlink ref="V1078" r:id="rId1632" location="!/pranavdelhibjp/status/881717929561120768"/>
    <hyperlink ref="V1079" r:id="rId1633" location="!/pranavdelhibjp/status/881717929561120768"/>
    <hyperlink ref="V1080" r:id="rId1634" location="!/pranavdelhibjp/status/881720348957302784"/>
    <hyperlink ref="V1081" r:id="rId1635" location="!/pranavdelhibjp/status/881720348957302784"/>
    <hyperlink ref="V1082" r:id="rId1636" location="!/pranavdelhibjp/status/881720348957302784"/>
    <hyperlink ref="V1083" r:id="rId1637" location="!/lifesimi/status/881720362970394626"/>
    <hyperlink ref="V1084" r:id="rId1638" location="!/imsadkhan/status/881720374911795200"/>
    <hyperlink ref="V1085" r:id="rId1639" location="!/jyotirani/status/881720374974488576"/>
    <hyperlink ref="V1086" r:id="rId1640" location="!/karizmasugu/status/881720375326908416"/>
    <hyperlink ref="V1087" r:id="rId1641" location="!/spu08/status/881720380192243712"/>
    <hyperlink ref="V1088" r:id="rId1642" location="!/vinnykhullar/status/881720383329640448"/>
    <hyperlink ref="V1089" r:id="rId1643" location="!/monty_chadha/status/881720391168688133"/>
    <hyperlink ref="V1090" r:id="rId1644" location="!/baislavivek/status/881720406293356544"/>
    <hyperlink ref="V1091" r:id="rId1645" location="!/baislavivek/status/881720406293356544"/>
    <hyperlink ref="V1092" r:id="rId1646" location="!/etpolitics/status/881720408030019589"/>
    <hyperlink ref="V1093" r:id="rId1647" location="!/sushilguptarewa/status/881720420101214208"/>
    <hyperlink ref="V1094" r:id="rId1648" location="!/dipenchheda/status/881720425008451585"/>
    <hyperlink ref="V1095" r:id="rId1649" location="!/thakursinghg/status/881720438010691584"/>
    <hyperlink ref="V1096" r:id="rId1650" location="!/pereira18midhun/status/881720459141693440"/>
    <hyperlink ref="V1097" r:id="rId1651" location="!/pereira18midhun/status/881720459141693440"/>
    <hyperlink ref="V1098" r:id="rId1652" location="!/pereira18midhun/status/881720459141693440"/>
    <hyperlink ref="V1099" r:id="rId1653" location="!/pereira18midhun/status/881720459141693440"/>
    <hyperlink ref="V1100" r:id="rId1654" location="!/raisaaaab/status/881720470290051074"/>
    <hyperlink ref="V1101" r:id="rId1655" location="!/writetoevv/status/881720473008001024"/>
    <hyperlink ref="V1102" r:id="rId1656" location="!/vrtrendfollower/status/881719430140612609"/>
    <hyperlink ref="V1103" r:id="rId1657" location="!/writetoevv/status/881720473008001024"/>
    <hyperlink ref="V1104" r:id="rId1658" location="!/vrtrendfollower/status/881719430140612609"/>
    <hyperlink ref="V1105" r:id="rId1659" location="!/writetoevv/status/881720473008001024"/>
    <hyperlink ref="V1106" r:id="rId1660" location="!/vrtrendfollower/status/881719430140612609"/>
    <hyperlink ref="V1107" r:id="rId1661" location="!/writetoevv/status/881720473008001024"/>
    <hyperlink ref="V1108" r:id="rId1662" location="!/vrtrendfollower/status/881719430140612609"/>
    <hyperlink ref="V1109" r:id="rId1663" location="!/writetoevv/status/881720473008001024"/>
    <hyperlink ref="V1110" r:id="rId1664" location="!/vrtrendfollower/status/881719430140612609"/>
    <hyperlink ref="V1111" r:id="rId1665" location="!/writetoevv/status/881720473008001024"/>
    <hyperlink ref="V1112" r:id="rId1666" location="!/writetoevv/status/881720473008001024"/>
    <hyperlink ref="V1113" r:id="rId1667" location="!/news18india/status/881720498781995008"/>
    <hyperlink ref="V1114" r:id="rId1668" location="!/hindinews18/status/881720498811359233"/>
    <hyperlink ref="V1115" r:id="rId1669" location="!/arifrecon/status/881720503895044097"/>
    <hyperlink ref="V1116" r:id="rId1670" location="!/ramanpadhu/status/881720469464002562"/>
    <hyperlink ref="V1117" r:id="rId1671" location="!/ramanpadhu/status/881720505660833793"/>
    <hyperlink ref="V1118" r:id="rId1672" location="!/ramanpadhu/status/881720505660833793"/>
    <hyperlink ref="V1119" r:id="rId1673" location="!/ramanpadhu/status/881720505660833793"/>
    <hyperlink ref="V1120" r:id="rId1674" location="!/ramanpadhu/status/881720505660833793"/>
    <hyperlink ref="V1121" r:id="rId1675" location="!/ramanpadhu/status/881720505660833793"/>
    <hyperlink ref="V1122" r:id="rId1676" location="!/twitbrotweets/status/881720505870331905"/>
    <hyperlink ref="V1123" r:id="rId1677" location="!/ddindiachannel/status/881720520886112256"/>
    <hyperlink ref="V1124" r:id="rId1678" location="!/ddindiachannel/status/881720520886112256"/>
    <hyperlink ref="V1125" r:id="rId1679" location="!/dhasthansatham/status/881719838850269184"/>
    <hyperlink ref="V1126" r:id="rId1680" location="!/dhasthansatham/status/881720521502609408"/>
    <hyperlink ref="V1127" r:id="rId1681" location="!/ajjaykadian/status/881720534890827776"/>
    <hyperlink ref="V1128" r:id="rId1682" location="!/sanvai/status/881719686529929216"/>
    <hyperlink ref="V1129" r:id="rId1683" location="!/sanvai/status/881720539412221952"/>
    <hyperlink ref="V1130" r:id="rId1684" location="!/rajkshroff/status/881715163560239104"/>
    <hyperlink ref="V1131" r:id="rId1685" location="!/rajkshroff/status/881720541693870081"/>
    <hyperlink ref="V1132" r:id="rId1686" location="!/sardeepsingh/status/881720543367626752"/>
    <hyperlink ref="V1133" r:id="rId1687" location="!/gohanvsrohan/status/881720544772579328"/>
    <hyperlink ref="V1134" r:id="rId1688" location="!/thackernikhil/status/881720156875042817"/>
    <hyperlink ref="V1135" r:id="rId1689" location="!/thackernikhil/status/881720553488470016"/>
    <hyperlink ref="V1136" r:id="rId1690" location="!/samjpr/status/881720560912171009"/>
    <hyperlink ref="V1137" r:id="rId1691" location="!/parveen07189687/status/881713661550747648"/>
    <hyperlink ref="V1138" r:id="rId1692" location="!/mangara81102542/status/881713979327893506"/>
    <hyperlink ref="V1139" r:id="rId1693" location="!/devensaluja/status/881719109917999104"/>
    <hyperlink ref="V1140" r:id="rId1694" location="!/devensaluja/status/881720576682987521"/>
    <hyperlink ref="V1141" r:id="rId1695" location="!/kscjk007/status/881720591664816129"/>
    <hyperlink ref="V1142" r:id="rId1696" location="!/officialfinsr/status/881720596396216320"/>
    <hyperlink ref="V1143" r:id="rId1697" location="!/abinash739/status/881720607762788352"/>
    <hyperlink ref="V1144" r:id="rId1698" location="!/the_kv96/status/881720616625295361"/>
    <hyperlink ref="V1145" r:id="rId1699" location="!/samnantha85/status/881720621528469504"/>
    <hyperlink ref="V1146" r:id="rId1700" location="!/modified_77/status/881720623940202496"/>
    <hyperlink ref="V1147" r:id="rId1701" location="!/simarinsan16/status/881720032698535936"/>
    <hyperlink ref="V1148" r:id="rId1702" location="!/simarinsan16/status/881720634782490624"/>
    <hyperlink ref="V1149" r:id="rId1703" location="!/habibsindhi7/status/881720644987006976"/>
    <hyperlink ref="V1150" r:id="rId1704" location="!/sameer91464128/status/881720446957359104"/>
    <hyperlink ref="V1151" r:id="rId1705" location="!/sameer91464128/status/881720597864210433"/>
    <hyperlink ref="V1152" r:id="rId1706" location="!/sameer91464128/status/881720649999421440"/>
    <hyperlink ref="V1153" r:id="rId1707" location="!/admkfails/status/881720651098144769"/>
    <hyperlink ref="V1154" r:id="rId1708" location="!/rakesh_kirad/status/881720665161818112"/>
    <hyperlink ref="V1155" r:id="rId1709" location="!/farhan_saifee/status/881719347777081345"/>
    <hyperlink ref="V1156" r:id="rId1710" location="!/farhan_saifee/status/881719347777081345"/>
    <hyperlink ref="V1157" r:id="rId1711" location="!/farhan_saifee/status/881720667162509312"/>
    <hyperlink ref="V1158" r:id="rId1712" location="!/prgiri/status/881720669787963396"/>
    <hyperlink ref="V1159" r:id="rId1713" location="!/thatdoubtfulboy/status/881720679523024896"/>
    <hyperlink ref="V1160" r:id="rId1714" location="!/acmatixjoshi/status/881720680063959040"/>
    <hyperlink ref="V1161" r:id="rId1715" location="!/iamersachindeep/status/881720712960069632"/>
    <hyperlink ref="V1162" r:id="rId1716" location="!/nagendra42singh/status/881720736028778496"/>
    <hyperlink ref="V1163" r:id="rId1717" location="!/tamilpr69418381/status/881720736565534720"/>
    <hyperlink ref="V1164" r:id="rId1718" location="!/goldking_mdu/status/881720738679476229"/>
    <hyperlink ref="V1165" r:id="rId1719" location="!/sumitmoitra/status/881720742718689280"/>
    <hyperlink ref="V1166" r:id="rId1720" location="!/hindu_2017/status/881720753103745024"/>
    <hyperlink ref="V1167" r:id="rId1721" location="!/fraud_fazil/status/881720768165330944"/>
    <hyperlink ref="V1168" r:id="rId1722" location="!/ku_vjay/status/881720789384306689"/>
    <hyperlink ref="V1169" r:id="rId1723" location="!/mrajesh250/status/881720798788104194"/>
    <hyperlink ref="V1170" r:id="rId1724" location="!/mrajesh250/status/881720798788104194"/>
    <hyperlink ref="V1171" r:id="rId1725" location="!/kushan_kode/status/881720799916429314"/>
    <hyperlink ref="V1172" r:id="rId1726" location="!/kushan_kode/status/881720799916429314"/>
    <hyperlink ref="V1173" r:id="rId1727" location="!/koltovskoyyakov/status/881720802525237248"/>
    <hyperlink ref="V1174" r:id="rId1728" location="!/shivbhakt55/status/881718544039383040"/>
    <hyperlink ref="V1175" r:id="rId1729" location="!/shivbhakt55/status/881718544039383040"/>
    <hyperlink ref="V1176" r:id="rId1730" location="!/shivbhakt55/status/881720827187798020"/>
    <hyperlink ref="V1177" r:id="rId1731" location="!/kamatgoa/status/881720810062270464"/>
    <hyperlink ref="V1178" r:id="rId1732" location="!/kamatgoa/status/881720875753521152"/>
    <hyperlink ref="V1179" r:id="rId1733" location="!/chandansupasan1/status/881720882925899781"/>
    <hyperlink ref="V1180" r:id="rId1734" location="!/chandansupasan1/status/881720882925899781"/>
    <hyperlink ref="V1181" r:id="rId1735" location="!/dil_se02/status/881720889754169344"/>
    <hyperlink ref="V1182" r:id="rId1736" location="!/dil_se02/status/881716274660769792"/>
    <hyperlink ref="V1183" r:id="rId1737" location="!/dil_se02/status/881716327001587712"/>
    <hyperlink ref="V1184" r:id="rId1738" location="!/abhinandan1234/status/881720919835762688"/>
    <hyperlink ref="V1185" r:id="rId1739" location="!/rajeevtaneja11/status/881719940037976070"/>
    <hyperlink ref="V1186" r:id="rId1740" location="!/rajeevtaneja11/status/881719965304463361"/>
    <hyperlink ref="V1187" r:id="rId1741" location="!/rajeevtaneja11/status/881720110477717505"/>
    <hyperlink ref="V1188" r:id="rId1742" location="!/rajeevtaneja11/status/881720321748983808"/>
    <hyperlink ref="V1189" r:id="rId1743" location="!/rajeevtaneja11/status/881720535826264064"/>
    <hyperlink ref="V1190" r:id="rId1744" location="!/rajeevtaneja11/status/881720727245905921"/>
    <hyperlink ref="V1191" r:id="rId1745" location="!/rajeevtaneja11/status/881720742777413633"/>
    <hyperlink ref="V1192" r:id="rId1746" location="!/rajeevtaneja11/status/881720919114297344"/>
    <hyperlink ref="V1193" r:id="rId1747" location="!/rajeevtaneja11/status/881720937485410305"/>
    <hyperlink ref="V1194" r:id="rId1748" location="!/k_gwalani/status/881719452588425216"/>
    <hyperlink ref="V1195" r:id="rId1749" location="!/k_gwalani/status/881720958695874560"/>
    <hyperlink ref="V1196" r:id="rId1750" location="!/karan666/status/881720971282980864"/>
    <hyperlink ref="V1197" r:id="rId1751" location="!/iamnavamohan/status/881720997732163584"/>
    <hyperlink ref="V1198" r:id="rId1752" location="!/iamnavamohan/status/881720997732163584"/>
    <hyperlink ref="V1199" r:id="rId1753" location="!/iamnavamohan/status/881720997732163584"/>
    <hyperlink ref="V1200" r:id="rId1754" location="!/iamnavamohan/status/881720997732163584"/>
    <hyperlink ref="V1201" r:id="rId1755" location="!/iamnavamohan/status/881720997732163584"/>
    <hyperlink ref="V1202" r:id="rId1756" location="!/iamnavamohan/status/881720997732163584"/>
    <hyperlink ref="V1203" r:id="rId1757" location="!/iamnavamohan/status/881720997732163584"/>
    <hyperlink ref="V1204" r:id="rId1758" location="!/iamnavamohan/status/881720997732163584"/>
    <hyperlink ref="V1205" r:id="rId1759" location="!/im007akm/status/881720999523307521"/>
    <hyperlink ref="V1206" r:id="rId1760" location="!/anandraman/status/881721008830390276"/>
    <hyperlink ref="V1207" r:id="rId1761" location="!/anandraman/status/881721008830390276"/>
    <hyperlink ref="V1208" r:id="rId1762" location="!/anandraman/status/881721008830390276"/>
    <hyperlink ref="V1209" r:id="rId1763" location="!/manishbpl1/status/881721018456342536"/>
    <hyperlink ref="V1210" r:id="rId1764" location="!/manishbpl1/status/881721018456342536"/>
    <hyperlink ref="V1211" r:id="rId1765" location="!/aparna/status/881721023577456640"/>
    <hyperlink ref="V1212" r:id="rId1766" location="!/rvvinays/status/881721033723662336"/>
    <hyperlink ref="V1213" r:id="rId1767" location="!/pavidolly/status/881721037427167232"/>
    <hyperlink ref="V1214" r:id="rId1768" location="!/shyam_bamboia/status/881720824599896066"/>
    <hyperlink ref="V1215" r:id="rId1769" location="!/shyam_bamboia/status/881720988232298503"/>
    <hyperlink ref="V1216" r:id="rId1770" location="!/shyam_bamboia/status/881721043332849664"/>
    <hyperlink ref="V1217" r:id="rId1771" location="!/htamak/status/881721044880375808"/>
    <hyperlink ref="V1218" r:id="rId1772" location="!/nehareligare/status/881720460735426560"/>
    <hyperlink ref="V1219" r:id="rId1773" location="!/nehareligare/status/881721046776242176"/>
    <hyperlink ref="V1220" r:id="rId1774" location="!/mitheeleshp/status/881721055949279234"/>
    <hyperlink ref="V1221" r:id="rId1775" location="!/mitheeleshp/status/881721055949279234"/>
    <hyperlink ref="V1222" r:id="rId1776" location="!/ppkaran13/status/881714740975853574"/>
    <hyperlink ref="V1223" r:id="rId1777" location="!/ppkaran13/status/881721067265548288"/>
    <hyperlink ref="V1224" r:id="rId1778" location="!/completetweeter/status/881720565526011904"/>
    <hyperlink ref="V1225" r:id="rId1779" location="!/rajeshshenoy63/status/881721072793636864"/>
    <hyperlink ref="V1226" r:id="rId1780" location="!/rlobaba/status/881721086760628229"/>
    <hyperlink ref="V1227" r:id="rId1781" location="!/omommii/status/881721096474677248"/>
    <hyperlink ref="V1228" r:id="rId1782" location="!/invgurind/status/881721142213586945"/>
    <hyperlink ref="V1229" r:id="rId1783" location="!/invgurind/status/881720168174555136"/>
    <hyperlink ref="V1230" r:id="rId1784" location="!/invgurind/status/881721142213586945"/>
    <hyperlink ref="V1231" r:id="rId1785" location="!/ashish_gupt1984/status/881721172873715712"/>
    <hyperlink ref="V1232" r:id="rId1786" location="!/ashish_gupt1984/status/881721172873715712"/>
    <hyperlink ref="V1233" r:id="rId1787" location="!/subahitcse/status/881721196106006528"/>
    <hyperlink ref="V1234" r:id="rId1788" location="!/subahitcse/status/881721196106006528"/>
    <hyperlink ref="V1235" r:id="rId1789" location="!/subahitcse/status/881721196106006528"/>
    <hyperlink ref="V1236" r:id="rId1790" location="!/pemakhandubjp/status/881721212342198272"/>
    <hyperlink ref="V1237" r:id="rId1791" location="!/sandipdas02/status/881721222471442433"/>
    <hyperlink ref="V1238" r:id="rId1792" location="!/gazifabrics/status/881721230814040068"/>
    <hyperlink ref="V1239" r:id="rId1793" location="!/ramkuma09070560/status/881721242088345600"/>
    <hyperlink ref="V1240" r:id="rId1794" location="!/malathi3366/status/881721252997738496"/>
    <hyperlink ref="V1241" r:id="rId1795" location="!/rvdilip/status/881721276313817088"/>
    <hyperlink ref="V1242" r:id="rId1796" location="!/abhinavsingh003/status/881721277307813888"/>
    <hyperlink ref="V1243" r:id="rId1797" location="!/abhinavsingh003/status/881721277307813888"/>
    <hyperlink ref="V1244" r:id="rId1798" location="!/abhinavsingh003/status/881721277307813888"/>
    <hyperlink ref="V1245" r:id="rId1799" location="!/reinebow23/status/881721290415120385"/>
    <hyperlink ref="V1246" r:id="rId1800" location="!/muhammadrazique/status/881721291794939904"/>
    <hyperlink ref="V1247" r:id="rId1801" location="!/kcsahualld/status/881721294127058945"/>
    <hyperlink ref="V1248" r:id="rId1802" location="!/hkollar/status/881721297184604160"/>
    <hyperlink ref="V1249" r:id="rId1803" location="!/jnaneshwara/status/881721297629085696"/>
    <hyperlink ref="V1250" r:id="rId1804" location="!/indigokores/status/881720744476004352"/>
    <hyperlink ref="V1251" r:id="rId1805" location="!/indigokores/status/881721005546160129"/>
    <hyperlink ref="V1252" r:id="rId1806" location="!/indigokores/status/881721313139634176"/>
    <hyperlink ref="V1253" r:id="rId1807" location="!/rkbeamor/status/881721315220004864"/>
    <hyperlink ref="V1254" r:id="rId1808" location="!/krushnasundar/status/881721334258176001"/>
    <hyperlink ref="V1255" r:id="rId1809" location="!/alok_kumarsa/status/881714793605980161"/>
    <hyperlink ref="V1256" r:id="rId1810" location="!/alok_kumarsa/status/881720722086866944"/>
    <hyperlink ref="V1257" r:id="rId1811" location="!/hemant43893267/status/881721337382805504"/>
    <hyperlink ref="V1258" r:id="rId1812" location="!/manesha76/status/881717944186658816"/>
    <hyperlink ref="V1259" r:id="rId1813" location="!/manesha76/status/881721343527366656"/>
    <hyperlink ref="V1260" r:id="rId1814" location="!/clark_shoe/status/881721348246183937"/>
    <hyperlink ref="V1261" r:id="rId1815" location="!/clark_shoe/status/881721348246183937"/>
    <hyperlink ref="V1262" r:id="rId1816" location="!/clark_shoe/status/881721348246183937"/>
    <hyperlink ref="V1263" r:id="rId1817" location="!/clark_shoe/status/881721348246183937"/>
    <hyperlink ref="V1264" r:id="rId1818" location="!/sidparmar_/status/881713829926891520"/>
    <hyperlink ref="V1265" r:id="rId1819" location="!/sidparmar_/status/881713829926891520"/>
    <hyperlink ref="V1266" r:id="rId1820" location="!/rppatel1in/status/881721096126550016"/>
    <hyperlink ref="V1267" r:id="rId1821" location="!/sidparmar_/status/881721351165366272"/>
    <hyperlink ref="V1268" r:id="rId1822" location="!/sidparmar_/status/881721351165366272"/>
    <hyperlink ref="V1269" r:id="rId1823" location="!/nd_twits/status/881721355359592448"/>
    <hyperlink ref="V1270" r:id="rId1824" location="!/rohitg_mba/status/881720800499421184"/>
    <hyperlink ref="V1271" r:id="rId1825" location="!/rohitg_mba/status/881721367321882624"/>
    <hyperlink ref="V1272" r:id="rId1826" location="!/aryansa92289113/status/881721384858038272"/>
    <hyperlink ref="V1273" r:id="rId1827" location="!/aryansa92289113/status/881721384858038272"/>
    <hyperlink ref="V1274" r:id="rId1828" location="!/aryansa92289113/status/881721384858038272"/>
    <hyperlink ref="V1275" r:id="rId1829" location="!/aryansa92289113/status/881721384858038272"/>
    <hyperlink ref="V1276" r:id="rId1830" location="!/aryansa92289113/status/881721384858038272"/>
    <hyperlink ref="V1277" r:id="rId1831" location="!/aryansa92289113/status/881721384858038272"/>
    <hyperlink ref="V1278" r:id="rId1832" location="!/rajeshkr281979/status/881721400532246529"/>
    <hyperlink ref="V1279" r:id="rId1833" location="!/kadavulrajni/status/881721003012833280"/>
    <hyperlink ref="V1280" r:id="rId1834" location="!/raagavpavith/status/881721402776182784"/>
    <hyperlink ref="V1281" r:id="rId1835" location="!/sajithvcblr/status/881721408392318976"/>
    <hyperlink ref="V1282" r:id="rId1836" location="!/oldredgumways/status/881721410657239041"/>
    <hyperlink ref="V1283" r:id="rId1837" location="!/oldredgumways/status/881721410657239041"/>
    <hyperlink ref="V1284" r:id="rId1838" location="!/komalrangankar/status/881721415984005120"/>
    <hyperlink ref="V1285" r:id="rId1839" location="!/komalrangankar/status/881721415984005120"/>
    <hyperlink ref="V1286" r:id="rId1840" location="!/dipendralal/status/881721423680745472"/>
    <hyperlink ref="V1287" r:id="rId1841" location="!/kurup_avinash/status/881721438956167168"/>
    <hyperlink ref="V1288" r:id="rId1842" location="!/kurup_avinash/status/881721438956167168"/>
    <hyperlink ref="V1289" r:id="rId1843" location="!/kurup_avinash/status/881721438956167168"/>
    <hyperlink ref="V1290" r:id="rId1844" location="!/kurup_avinash/status/881721438956167168"/>
    <hyperlink ref="V1291" r:id="rId1845" location="!/kurup_avinash/status/881721438956167168"/>
    <hyperlink ref="V1292" r:id="rId1846" location="!/ddarunprabha/status/881720950638694400"/>
    <hyperlink ref="V1293" r:id="rId1847" location="!/bhussan/status/881717071683489792"/>
    <hyperlink ref="V1294" r:id="rId1848" location="!/bhussan/status/881717196556292096"/>
    <hyperlink ref="V1295" r:id="rId1849" location="!/bhussan/status/881717321332555777"/>
    <hyperlink ref="V1296" r:id="rId1850" location="!/bhussan/status/881717338793533441"/>
    <hyperlink ref="V1297" r:id="rId1851" location="!/bhussan/status/881717745561157632"/>
    <hyperlink ref="V1298" r:id="rId1852" location="!/ddarunprabha/status/881721447223263232"/>
    <hyperlink ref="V1299" r:id="rId1853" location="!/ddarunprabha/status/881720915737948160"/>
    <hyperlink ref="V1300" r:id="rId1854" location="!/ddarunprabha/status/881720950638694400"/>
    <hyperlink ref="V1301" r:id="rId1855" location="!/ddarunprabha/status/881720966203801600"/>
    <hyperlink ref="V1302" r:id="rId1856" location="!/ddarunprabha/status/881721447223263232"/>
    <hyperlink ref="V1303" r:id="rId1857" location="!/jnankit108/status/881721450348130306"/>
    <hyperlink ref="V1304" r:id="rId1858" location="!/imsid__/status/881721454819258368"/>
    <hyperlink ref="V1305" r:id="rId1859" location="!/rajkuma26155429/status/881721462754856961"/>
    <hyperlink ref="V1306" r:id="rId1860" location="!/ajakkumama9/status/881721463283212288"/>
    <hyperlink ref="V1307" r:id="rId1861" location="!/editplatter/status/881721469868285953"/>
    <hyperlink ref="V1308" r:id="rId1862" location="!/editplatter/status/881721469868285953"/>
    <hyperlink ref="V1309" r:id="rId1863" location="!/gopalhere/status/881721469901971456"/>
    <hyperlink ref="V1310" r:id="rId1864" location="!/ketanzeebiz/status/881721471420305408"/>
    <hyperlink ref="V1311" r:id="rId1865" location="!/pros_p33/status/881721491787837440"/>
    <hyperlink ref="V1312" r:id="rId1866" location="!/sanjaybafna/status/881721505285066752"/>
    <hyperlink ref="V1313" r:id="rId1867" location="!/ravnoor9/status/881721037628592128"/>
    <hyperlink ref="V1314" r:id="rId1868" location="!/ravnoor9/status/881721222865793024"/>
    <hyperlink ref="V1315" r:id="rId1869" location="!/ravnoor9/status/881721506027458561"/>
    <hyperlink ref="V1316" r:id="rId1870" location="!/ravnoor9/status/881721037628592128"/>
    <hyperlink ref="V1317" r:id="rId1871" location="!/ravnoor9/status/881721037628592128"/>
    <hyperlink ref="V1318" r:id="rId1872" location="!/ravnoor9/status/881721222865793024"/>
    <hyperlink ref="V1319" r:id="rId1873" location="!/ravnoor9/status/881721222865793024"/>
    <hyperlink ref="V1320" r:id="rId1874" location="!/ravnoor9/status/881721506027458561"/>
    <hyperlink ref="V1321" r:id="rId1875" location="!/ravnoor9/status/881721506027458561"/>
    <hyperlink ref="V1322" r:id="rId1876" location="!/suratstartups/status/881721513417875460"/>
    <hyperlink ref="V1323" r:id="rId1877" location="!/mohitsmartlove/status/881721523102519296"/>
    <hyperlink ref="V1324" r:id="rId1878" location="!/narpat_yadav/status/881717814792343552"/>
    <hyperlink ref="V1325" r:id="rId1879" location="!/punitspeaks/status/881718005192732673"/>
    <hyperlink ref="V1326" r:id="rId1880" location="!/punitspeaks/status/881721346920558592"/>
    <hyperlink ref="V1327" r:id="rId1881" location="!/punitspeaks/status/881721346920558592"/>
    <hyperlink ref="V1328" r:id="rId1882" location="!/punitspeaks/status/881717552107233281"/>
    <hyperlink ref="V1329" r:id="rId1883" location="!/punitspeaks/status/881721529507000320"/>
    <hyperlink ref="V1330" r:id="rId1884" location="!/shineparamel/status/881721530333384704"/>
    <hyperlink ref="V1331" r:id="rId1885" location="!/amitmisra1992/status/881721539313500162"/>
    <hyperlink ref="V1332" r:id="rId1886" location="!/krishnarajeevn/status/881721539820871681"/>
    <hyperlink ref="V1333" r:id="rId1887" location="!/krishnarajeevn/status/881721539820871681"/>
    <hyperlink ref="V1334" r:id="rId1888" location="!/shivakill081/status/881721541632954368"/>
    <hyperlink ref="V1335" r:id="rId1889" location="!/modi_narendre/status/881721550440984576"/>
    <hyperlink ref="V1336" r:id="rId1890" location="!/bns5/status/881721578546843648"/>
    <hyperlink ref="V1337" r:id="rId1891" location="!/rai_basant/status/881721592828624898"/>
    <hyperlink ref="V1338" r:id="rId1892" location="!/rai_basant/status/881721592828624898"/>
    <hyperlink ref="V1339" r:id="rId1893" location="!/rai_basant/status/881721592828624898"/>
    <hyperlink ref="V1340" r:id="rId1894" location="!/vcjvnsbjp/status/881721597580718080"/>
    <hyperlink ref="V1341" r:id="rId1895" location="!/vgirionline/status/881721607521050625"/>
    <hyperlink ref="V1342" r:id="rId1896" location="!/raju17kv/status/881721610339622912"/>
    <hyperlink ref="V1343" r:id="rId1897" location="!/shahtd/status/881721610775998464"/>
    <hyperlink ref="V1344" r:id="rId1898" location="!/shahtd/status/881721610775998464"/>
    <hyperlink ref="V1345" r:id="rId1899" location="!/shahtd/status/881721610775998464"/>
    <hyperlink ref="V1346" r:id="rId1900" location="!/shahtd/status/881721610775998464"/>
    <hyperlink ref="V1347" r:id="rId1901" location="!/shahtd/status/881721610775998464"/>
    <hyperlink ref="V1348" r:id="rId1902" location="!/arunvijaym93/status/881721623182626816"/>
    <hyperlink ref="V1349" r:id="rId1903" location="!/antonymi9876543/status/881721637929799680"/>
    <hyperlink ref="V1350" r:id="rId1904" location="!/dhavniv/status/881721668158214144"/>
    <hyperlink ref="V1351" r:id="rId1905" location="!/theanujpuri/status/881721684033761280"/>
    <hyperlink ref="V1352" r:id="rId1906" location="!/avijitc39882444/status/881721700252909568"/>
    <hyperlink ref="V1353" r:id="rId1907" location="!/pmfznhesbzxbte3/status/881721707391856641"/>
    <hyperlink ref="V1354" r:id="rId1908" location="!/megarajraja/status/881721718854647809"/>
    <hyperlink ref="V1355" r:id="rId1909" location="!/rofrectretab191/status/881721733400723456"/>
    <hyperlink ref="V1356" r:id="rId1910" location="!/luqmandear1/status/881721738102398976"/>
    <hyperlink ref="V1357" r:id="rId1911" location="!/rpbreakingnews/status/881721741948502017"/>
    <hyperlink ref="V1358" r:id="rId1912" location="!/harmesh55047493/status/881720936587681792"/>
    <hyperlink ref="V1359" r:id="rId1913" location="!/harmesh55047493/status/881721183317630976"/>
    <hyperlink ref="V1360" r:id="rId1914" location="!/harmesh55047493/status/881721678048313345"/>
    <hyperlink ref="V1361" r:id="rId1915" location="!/harmesh55047493/status/881721746713329665"/>
    <hyperlink ref="V1362" r:id="rId1916" location="!/akshaychandorka/status/881721757736030208"/>
    <hyperlink ref="V1363" r:id="rId1917" location="!/akshaychandorka/status/881721757736030208"/>
    <hyperlink ref="V1364" r:id="rId1918" location="!/akshaychandorka/status/881721757736030208"/>
    <hyperlink ref="V1365" r:id="rId1919" location="!/akshaychandorka/status/881721757736030208"/>
    <hyperlink ref="V1366" r:id="rId1920" location="!/akshaychandorka/status/881721757736030208"/>
    <hyperlink ref="V1367" r:id="rId1921" location="!/motortrendindia/status/881721763549163522"/>
    <hyperlink ref="V1368" r:id="rId1922" location="!/syed_aowal/status/881721781832343554"/>
    <hyperlink ref="V1369" r:id="rId1923" location="!/syed_aowal/status/881721781832343554"/>
    <hyperlink ref="V1370" r:id="rId1924" location="!/modibharosa/status/881716444135739392"/>
    <hyperlink ref="V1371" r:id="rId1925" location="!/tanuaditya/status/881721810202513409"/>
    <hyperlink ref="V1372" r:id="rId1926" location="!/tribhovandask/status/881721819316731904"/>
    <hyperlink ref="V1373" r:id="rId1927" location="!/nmnshah/status/881721826044329985"/>
    <hyperlink ref="V1374" r:id="rId1928" location="!/fayaz_3e/status/881721833074167812"/>
    <hyperlink ref="V1375" r:id="rId1929" location="!/avijit_c1994/status/881721833636147202"/>
    <hyperlink ref="V1376" r:id="rId1930" location="!/girish663/status/881719717508947968"/>
    <hyperlink ref="V1377" r:id="rId1931" location="!/awadheshsingh27/status/881721835813036032"/>
    <hyperlink ref="V1378" r:id="rId1932" location="!/dixitvinod167/status/881721850010648576"/>
    <hyperlink ref="V1379" r:id="rId1933" location="!/naveenthakur021/status/881721871133270016"/>
    <hyperlink ref="V1380" r:id="rId1934" location="!/savedusap/status/881721887394541568"/>
    <hyperlink ref="V1381" r:id="rId1935" location="!/savedusap/status/881721887394541568"/>
    <hyperlink ref="V1382" r:id="rId1936" location="!/savedusap/status/881721887394541568"/>
    <hyperlink ref="V1383" r:id="rId1937" location="!/joshirakesh2004/status/881721891928522753"/>
    <hyperlink ref="V1384" r:id="rId1938" location="!/mangara81102542/status/881716691469606912"/>
    <hyperlink ref="V1385" r:id="rId1939" location="!/happyrehmaan/status/881721902867329024"/>
    <hyperlink ref="V1386" r:id="rId1940" location="!/happyrehmaan/status/881721902867329024"/>
    <hyperlink ref="V1387" r:id="rId1941" location="!/koreandictator2/status/881721986694529025"/>
    <hyperlink ref="V1388" r:id="rId1942" location="!/muraleesure/status/881722003337564160"/>
    <hyperlink ref="V1389" r:id="rId1943" location="!/senthil77/status/881722003928924160"/>
    <hyperlink ref="V1390" r:id="rId1944" location="!/mahijhawar123/status/881722014557405184"/>
    <hyperlink ref="V1391" r:id="rId1945" location="!/nirbhayrm/status/881722023558479873"/>
    <hyperlink ref="V1392" r:id="rId1946" location="!/stpipune/status/881722024468414464"/>
    <hyperlink ref="V1393" r:id="rId1947" location="!/stpipune/status/881722024468414464"/>
    <hyperlink ref="V1394" r:id="rId1948" location="!/khan_sumayla/status/881722032949514241"/>
    <hyperlink ref="V1395" r:id="rId1949" location="!/aaplogical/status/881722040683646976"/>
    <hyperlink ref="V1396" r:id="rId1950" location="!/phlashish/status/881722041740742656"/>
    <hyperlink ref="V1397" r:id="rId1951" location="!/parveenv82/status/881722073529425922"/>
    <hyperlink ref="V1398" r:id="rId1952" location="!/rishabhmalik/status/881722086472916992"/>
    <hyperlink ref="V1399" r:id="rId1953" location="!/mukeshjha639/status/881722118697885697"/>
    <hyperlink ref="V1400" r:id="rId1954" location="!/jas0nsg/status/881722125274370048"/>
    <hyperlink ref="V1401" r:id="rId1955" location="!/priyankajat1/status/881722132115443712"/>
    <hyperlink ref="V1402" r:id="rId1956" location="!/jassing86358638/status/881722147978268677"/>
    <hyperlink ref="V1403" r:id="rId1957" location="!/frnd4all/status/881722148003356672"/>
    <hyperlink ref="V1404" r:id="rId1958" location="!/ashish_05444/status/881722150062870528"/>
    <hyperlink ref="V1405" r:id="rId1959" location="!/arunagarwal33/status/881722146489327616"/>
    <hyperlink ref="V1406" r:id="rId1960" location="!/navnikant/status/881722163677540352"/>
    <hyperlink ref="V1407" r:id="rId1961" location="!/navnikant/status/881722163677540352"/>
    <hyperlink ref="V1408" r:id="rId1962" location="!/rozanaspokesman/status/881722164931551235"/>
    <hyperlink ref="V1409" r:id="rId1963" location="!/kmlshdbh/status/881722174888955904"/>
    <hyperlink ref="V1410" r:id="rId1964" location="!/physicaltraders/status/881722182069604352"/>
    <hyperlink ref="V1411" r:id="rId1965" location="!/tamizhvanan654/status/881722190499946496"/>
    <hyperlink ref="V1412" r:id="rId1966" location="!/khurshid676/status/881721723548205056"/>
    <hyperlink ref="V1413" r:id="rId1967" location="!/khurshid676/status/881721938883883009"/>
    <hyperlink ref="V1414" r:id="rId1968" location="!/khurshid676/status/881722213552054278"/>
    <hyperlink ref="V1415" r:id="rId1969" location="!/khurshid676/status/881718656903905280"/>
    <hyperlink ref="V1416" r:id="rId1970" location="!/khurshid676/status/881721078523076608"/>
    <hyperlink ref="V1417" r:id="rId1971" location="!/khurshid676/status/881721078523076608"/>
    <hyperlink ref="V1418" r:id="rId1972" location="!/khurshid676/status/881722135076646912"/>
    <hyperlink ref="V1419" r:id="rId1973" location="!/nirajgajjar5/status/881722214512549888"/>
    <hyperlink ref="V1420" r:id="rId1974" location="!/amitkusaxena/status/881722247970512896"/>
    <hyperlink ref="V1421" r:id="rId1975" location="!/dinipc/status/881722252911357952"/>
    <hyperlink ref="V1422" r:id="rId1976" location="!/saket1971/status/881722265448173568"/>
    <hyperlink ref="V1423" r:id="rId1977" location="!/vipinlakhera12/status/881722270166732800"/>
    <hyperlink ref="V1424" r:id="rId1978" location="!/ekvilen001/status/881717059960406016"/>
    <hyperlink ref="V1425" r:id="rId1979" location="!/ekvilen001/status/881718823824523264"/>
    <hyperlink ref="V1426" r:id="rId1980" location="!/ekvilen001/status/881722280270811137"/>
    <hyperlink ref="V1427" r:id="rId1981" location="!/massssuriya/status/881722296615837696"/>
    <hyperlink ref="V1428" r:id="rId1982" location="!/yughandhar/status/881722309790367744"/>
    <hyperlink ref="V1429" r:id="rId1983" location="!/yesdee123/status/881721571756343296"/>
    <hyperlink ref="V1430" r:id="rId1984" location="!/yesdee123/status/881722316895518722"/>
    <hyperlink ref="V1431" r:id="rId1985" location="!/cameraman_ld/status/881722323379867648"/>
    <hyperlink ref="V1432" r:id="rId1986" location="!/ishwarparmarmla/status/881720452552511488"/>
    <hyperlink ref="V1433" r:id="rId1987" location="!/nneerajdj/status/881722333173604353"/>
    <hyperlink ref="V1434" r:id="rId1988" location="!/i_am_singh1/status/881722372759453696"/>
    <hyperlink ref="V1435" r:id="rId1989" location="!/heyitsmevj/status/881722374093025280"/>
    <hyperlink ref="V1436" r:id="rId1990" location="!/shobhatiwari20/status/881722377436106752"/>
    <hyperlink ref="V1437" r:id="rId1991" location="!/amrit_1969/status/881722377750663169"/>
    <hyperlink ref="V1438" r:id="rId1992" location="!/i_m_bhoobalan/status/881722381055672321"/>
    <hyperlink ref="V1439" r:id="rId1993" location="!/shubham_arya_dj/status/881722389008179200"/>
    <hyperlink ref="V1440" r:id="rId1994" location="!/karuptweets/status/881722400030679040"/>
    <hyperlink ref="V1441" r:id="rId1995" location="!/sureshupadhya1/status/881722406552850432"/>
    <hyperlink ref="V1442" r:id="rId1996" location="!/jadhavrajendr10/status/881722418263277568"/>
    <hyperlink ref="V1443" r:id="rId1997" location="!/iamsat203/status/881722432746336256"/>
    <hyperlink ref="V1444" r:id="rId1998" location="!/nyusutamil/status/881722436504256513"/>
    <hyperlink ref="V1445" r:id="rId1999" location="!/ed_widjaja/status/881722457954103296"/>
    <hyperlink ref="V1446" r:id="rId2000" location="!/ed_widjaja/status/881722457954103296"/>
    <hyperlink ref="V1447" r:id="rId2001" location="!/ed_widjaja/status/881722457954103296"/>
    <hyperlink ref="V1448" r:id="rId2002" location="!/cauverytv/status/881722458117623808"/>
    <hyperlink ref="V1449" r:id="rId2003" location="!/vinodshadija/status/881722461452025856"/>
    <hyperlink ref="V1450" r:id="rId2004" location="!/vinodshadija/status/881722461452025856"/>
    <hyperlink ref="V1451" r:id="rId2005" location="!/devangjhavei/status/881722396759273473"/>
    <hyperlink ref="V1452" r:id="rId2006" location="!/devangjhavei/status/881722396759273473"/>
    <hyperlink ref="V1453" r:id="rId2007" location="!/devangjhavei/status/881722487041662976"/>
    <hyperlink ref="V1454" r:id="rId2008" location="!/devangjhavei/status/881722487041662976"/>
    <hyperlink ref="V1455" r:id="rId2009" location="!/devangjhavei/status/881722487041662976"/>
    <hyperlink ref="V1456" r:id="rId2010" location="!/behappy0812/status/881722498957676544"/>
    <hyperlink ref="V1457" r:id="rId2011" location="!/iabhishek_j/status/881722508876988416"/>
    <hyperlink ref="V1458" r:id="rId2012" location="!/vivvaeka/status/881722421052559361"/>
    <hyperlink ref="V1459" r:id="rId2013" location="!/vivvaeka/status/881722510210879488"/>
    <hyperlink ref="V1460" r:id="rId2014" location="!/krishna04081989/status/881722510269657088"/>
    <hyperlink ref="V1461" r:id="rId2015" location="!/swamigeetika/status/881722511087484928"/>
    <hyperlink ref="V1462" r:id="rId2016" location="!/vijaykrish4u/status/881722532109328384"/>
    <hyperlink ref="V1463" r:id="rId2017" location="!/yaminipandey04/status/881722552137261057"/>
    <hyperlink ref="V1464" r:id="rId2018" location="!/ryufos/status/881722560739655680"/>
    <hyperlink ref="V1465" r:id="rId2019" location="!/ryufos/status/881722560739655680"/>
    <hyperlink ref="V1466" r:id="rId2020" location="!/ryufos/status/881722560739655680"/>
    <hyperlink ref="V1467" r:id="rId2021" location="!/ryufos/status/881722560739655680"/>
    <hyperlink ref="V1468" r:id="rId2022" location="!/henne38/status/881722580868136960"/>
    <hyperlink ref="V1469" r:id="rId2023" location="!/henne38/status/881722580885012480"/>
    <hyperlink ref="V1470" r:id="rId2024" location="!/satishmehta1831/status/881722586702503936"/>
    <hyperlink ref="V1471" r:id="rId2025" location="!/arjundares/status/881722609263493121"/>
    <hyperlink ref="V1472" r:id="rId2026" location="!/unmeshdave1/status/881722616993779712"/>
    <hyperlink ref="V1473" r:id="rId2027" location="!/abispeaks_/status/881722618851741696"/>
    <hyperlink ref="V1474" r:id="rId2028" location="!/sumithakutty/status/881722631543640064"/>
    <hyperlink ref="V1475" r:id="rId2029" location="!/soundar_t/status/881722638522998784"/>
    <hyperlink ref="V1476" r:id="rId2030" location="!/vijay_d0992/status/881722659708444673"/>
    <hyperlink ref="V1477" r:id="rId2031" location="!/ramprasad_cvd/status/881722664791941120"/>
    <hyperlink ref="V1478" r:id="rId2032" location="!/tanvishukla/status/881722487624650753"/>
    <hyperlink ref="V1479" r:id="rId2033" location="!/pratik11078386/status/881722674329899009"/>
    <hyperlink ref="V1480" r:id="rId2034" location="!/cantstopulovinm/status/881716386413727744"/>
    <hyperlink ref="V1481" r:id="rId2035" location="!/cantstopulovinm/status/881715952357851137"/>
    <hyperlink ref="V1482" r:id="rId2036" location="!/cantstopulovinm/status/881716486309421057"/>
    <hyperlink ref="V1483" r:id="rId2037" location="!/cantstopulovinm/status/881720316807872512"/>
    <hyperlink ref="V1484" r:id="rId2038" location="!/cantstopulovinm/status/881720316807872512"/>
    <hyperlink ref="V1485" r:id="rId2039" location="!/cantstopulovinm/status/881720316807872512"/>
    <hyperlink ref="V1486" r:id="rId2040" location="!/cantstopulovinm/status/881722674728194048"/>
    <hyperlink ref="V1487" r:id="rId2041" location="!/cantstopulovinm/status/881722674728194048"/>
    <hyperlink ref="V1488" r:id="rId2042" location="!/jockeyguy11/status/881722676426924032"/>
    <hyperlink ref="V1489" r:id="rId2043" location="!/laliteshkushwa3/status/881722377440309253"/>
    <hyperlink ref="V1490" r:id="rId2044" location="!/laliteshkushwa3/status/881722377440309253"/>
    <hyperlink ref="V1491" r:id="rId2045" location="!/laliteshkushwa3/status/881722377440309253"/>
    <hyperlink ref="V1492" r:id="rId2046" location="!/laliteshkushwa3/status/881722377440309253"/>
    <hyperlink ref="V1493" r:id="rId2047" location="!/laliteshkushwa3/status/881722460860710912"/>
    <hyperlink ref="V1494" r:id="rId2048" location="!/laliteshkushwa3/status/881722683817381889"/>
    <hyperlink ref="V1495" r:id="rId2049" location="!/i_amindelhi/status/881714390067589120"/>
    <hyperlink ref="V1496" r:id="rId2050" location="!/i_amindelhi/status/881714696868384768"/>
    <hyperlink ref="V1497" r:id="rId2051" location="!/i_amindelhi/status/881714802187321344"/>
    <hyperlink ref="V1498" r:id="rId2052" location="!/i_amindelhi/status/881714848337346561"/>
    <hyperlink ref="V1499" r:id="rId2053" location="!/i_amindelhi/status/881716850861592577"/>
    <hyperlink ref="V1500" r:id="rId2054" location="!/i_amindelhi/status/881717583740780544"/>
    <hyperlink ref="V1501" r:id="rId2055" location="!/vavinash/status/881714532220928001"/>
    <hyperlink ref="V1502" r:id="rId2056" location="!/vavinash/status/881714457675653120"/>
    <hyperlink ref="V1503" r:id="rId2057" location="!/vavinash/status/881715421019217920"/>
    <hyperlink ref="V1504" r:id="rId2058" location="!/vavinash/status/881722689777422336"/>
    <hyperlink ref="V1505" r:id="rId2059" location="!/raju_bishnoi1/status/881722690943549441"/>
    <hyperlink ref="V1506" r:id="rId2060" location="!/vccircle/status/881722693984411650"/>
    <hyperlink ref="V1507" r:id="rId2061" location="!/pipsterb/status/881722705162022912"/>
    <hyperlink ref="V1508" r:id="rId2062" location="!/chaitanyaadvait/status/881722707972300800"/>
    <hyperlink ref="V1509" r:id="rId2063" location="!/streamo5/status/881722713747857408"/>
    <hyperlink ref="V1510" r:id="rId2064" location="!/andrewtranau/status/881722724585885696"/>
    <hyperlink ref="V1511" r:id="rId2065" location="!/strykerindia/status/881717304941174784"/>
    <hyperlink ref="V1512" r:id="rId2066" location="!/sameerkhullar/status/881722732819259392"/>
    <hyperlink ref="V1513" r:id="rId2067" location="!/incommuniti/status/881722734438481920"/>
    <hyperlink ref="V1514" r:id="rId2068" location="!/pushpa_peace/status/881722739383345152"/>
    <hyperlink ref="V1515" r:id="rId2069" location="!/manishsheoran91/status/881721957263130624"/>
    <hyperlink ref="V1516" r:id="rId2070" location="!/aap_ka_ap/status/881722749818818560"/>
    <hyperlink ref="V1517" r:id="rId2071" location="!/isatyamshukla/status/881722711478632448"/>
    <hyperlink ref="V1518" r:id="rId2072" location="!/isatyamshukla/status/881722750515019777"/>
    <hyperlink ref="V1519" r:id="rId2073" location="!/arunk_/status/881722757259550720"/>
    <hyperlink ref="V1520" r:id="rId2074" location="!/8tttuu/status/881722766545702913"/>
    <hyperlink ref="V1521" r:id="rId2075" location="!/sahajyoti3/status/881718802819424256"/>
    <hyperlink ref="V1522" r:id="rId2076" location="!/rahulsoni143_16/status/881715586648199173"/>
    <hyperlink ref="V1523" r:id="rId2077" location="!/sahajyoti3/status/881719173541371905"/>
    <hyperlink ref="V1524" r:id="rId2078" location="!/rahulsoni143_16/status/881722769188245505"/>
    <hyperlink ref="V1525" r:id="rId2079" location="!/rahulsoni143_16/status/881720068610158597"/>
    <hyperlink ref="V1526" r:id="rId2080" location="!/sahilthoughts/status/881714341703286785"/>
    <hyperlink ref="V1527" r:id="rId2081" location="!/sahilthoughts/status/881715300928028672"/>
    <hyperlink ref="V1528" r:id="rId2082" location="!/sahilthoughts/status/881722783255994368"/>
    <hyperlink ref="V1529" r:id="rId2083" location="!/who801/status/881722816961273856"/>
    <hyperlink ref="V1530" r:id="rId2084" location="!/khannasunny/status/881719795632095232"/>
    <hyperlink ref="V1531" r:id="rId2085" location="!/kunalrkhanna/status/881722817288523776"/>
    <hyperlink ref="V1532" r:id="rId2086" location="!/elayaperumalk1/status/881722833776267264"/>
    <hyperlink ref="V1533" r:id="rId2087" location="!/gauravktiwari/status/881722836741529601"/>
    <hyperlink ref="V1534" r:id="rId2088" location="!/sahabaisakhi1/status/881722847936348162"/>
    <hyperlink ref="V1535" r:id="rId2089" location="!/tv9marathi/status/881721167274430465"/>
    <hyperlink ref="V1536" r:id="rId2090" location="!/nitingodbole/status/881722851769729024"/>
    <hyperlink ref="V1537" r:id="rId2091" location="!/rockstar_aap/status/881722855813246978"/>
    <hyperlink ref="V1538" r:id="rId2092" location="!/rockstar_aap/status/881722855813246978"/>
    <hyperlink ref="V1539" r:id="rId2093" location="!/rachmadsantos12/status/881722858744852480"/>
    <hyperlink ref="V1540" r:id="rId2094" location="!/pareekvijayraj/status/881722858803679232"/>
    <hyperlink ref="V1541" r:id="rId2095" location="!/cbec_india/status/881722864088473600"/>
    <hyperlink ref="V1542" r:id="rId2096" location="!/cbec_india/status/881722864088473600"/>
    <hyperlink ref="V1543" r:id="rId2097" location="!/drgarekar/status/881716040564183040"/>
    <hyperlink ref="V1544" r:id="rId2098" location="!/bkanad/status/881717351703601152"/>
    <hyperlink ref="V1545" r:id="rId2099" location="!/bkanad/status/881718136906678272"/>
    <hyperlink ref="V1546" r:id="rId2100" location="!/bkanad/status/881722867129470976"/>
    <hyperlink ref="V1547" r:id="rId2101" location="!/baijal_sakshi/status/881721384019382272"/>
    <hyperlink ref="V1548" r:id="rId2102" location="!/ardmehra1966/status/881721311520727040"/>
    <hyperlink ref="V1549" r:id="rId2103" location="!/baijal_sakshi/status/881721384019382272"/>
    <hyperlink ref="V1550" r:id="rId2104" location="!/ardmehra1966/status/881721311520727040"/>
    <hyperlink ref="V1551" r:id="rId2105" location="!/ardmehra1966/status/881722883126329344"/>
    <hyperlink ref="V1552" r:id="rId2106" location="!/baijal_sakshi/status/881721384019382272"/>
    <hyperlink ref="V1553" r:id="rId2107" location="!/ardmehra1966/status/881721311520727040"/>
    <hyperlink ref="V1554" r:id="rId2108" location="!/ardmehra1966/status/881722883126329344"/>
    <hyperlink ref="V1555" r:id="rId2109" location="!/baijal_sakshi/status/881721384019382272"/>
    <hyperlink ref="V1556" r:id="rId2110" location="!/baijal_sakshi/status/881721384019382272"/>
    <hyperlink ref="V1557" r:id="rId2111" location="!/baijal_sakshi/status/881721384019382272"/>
    <hyperlink ref="V1558" r:id="rId2112" location="!/ardmehra1966/status/881721311520727040"/>
    <hyperlink ref="V1559" r:id="rId2113" location="!/ardmehra1966/status/881722883126329344"/>
    <hyperlink ref="V1560" r:id="rId2114" location="!/ardmehra1966/status/881721311520727040"/>
    <hyperlink ref="V1561" r:id="rId2115" location="!/ardmehra1966/status/881722883126329344"/>
    <hyperlink ref="V1562" r:id="rId2116" location="!/ardmehra1966/status/881721311520727040"/>
    <hyperlink ref="V1563" r:id="rId2117" location="!/ardmehra1966/status/881722883126329344"/>
    <hyperlink ref="V1564" r:id="rId2118" location="!/miliktailor/status/881722883587710976"/>
    <hyperlink ref="V1565" r:id="rId2119" location="!/miliktailor/status/881722883587710976"/>
    <hyperlink ref="V1566" r:id="rId2120" location="!/miliktailor/status/881722883587710976"/>
    <hyperlink ref="V1567" r:id="rId2121" location="!/chemingineer/status/881722901552144385"/>
    <hyperlink ref="V1568" r:id="rId2122" location="!/anup_bonde/status/881722936603926529"/>
    <hyperlink ref="V1569" r:id="rId2123" location="!/bairavaakalyan/status/881722971160682496"/>
    <hyperlink ref="V1570" r:id="rId2124" location="!/camishravikas/status/881720251687346176"/>
    <hyperlink ref="V1571" r:id="rId2125" location="!/camishravikas/status/881720330888372224"/>
    <hyperlink ref="V1572" r:id="rId2126" location="!/camishravikas/status/881722980002398209"/>
    <hyperlink ref="V1573" r:id="rId2127" location="!/gaganm12/status/881723010327224321"/>
    <hyperlink ref="V1574" r:id="rId2128" location="!/onlytg_gt/status/881718255466954753"/>
    <hyperlink ref="V1575" r:id="rId2129" location="!/subodhsastri/status/881718998655791107"/>
    <hyperlink ref="V1576" r:id="rId2130" location="!/subodhsastri/status/881723010633400320"/>
    <hyperlink ref="V1577" r:id="rId2131" location="!/subodhsastri/status/881718998655791107"/>
    <hyperlink ref="V1578" r:id="rId2132" location="!/subodhsastri/status/881719016821280769"/>
    <hyperlink ref="V1579" r:id="rId2133" location="!/subodhsastri/status/881719163693256704"/>
    <hyperlink ref="V1580" r:id="rId2134" location="!/subodhsastri/status/881723010633400320"/>
    <hyperlink ref="V1581" r:id="rId2135" location="!/spsinghbjp/status/881723019630059520"/>
    <hyperlink ref="V1582" r:id="rId2136" location="!/spsinghbjp/status/881723035908165632"/>
    <hyperlink ref="V1583" r:id="rId2137" location="!/sumitvyas0/status/881723039985086464"/>
    <hyperlink ref="V1584" r:id="rId2138" location="!/sumitvyas0/status/881723039985086464"/>
    <hyperlink ref="V1585" r:id="rId2139" location="!/akshaysinghel/status/881715927770947584"/>
    <hyperlink ref="V1586" r:id="rId2140" location="!/akshaysinghel/status/881723044343029764"/>
    <hyperlink ref="V1587" r:id="rId2141" location="!/akshaysinghel/status/881723044343029764"/>
    <hyperlink ref="V1588" r:id="rId2142" location="!/akshaysinghel/status/881723044343029764"/>
    <hyperlink ref="V1589" r:id="rId2143" location="!/akshaysinghel/status/881723044343029764"/>
    <hyperlink ref="V1590" r:id="rId2144" location="!/rajeevsondhi2/status/881722934938808320"/>
    <hyperlink ref="V1591" r:id="rId2145" location="!/rajeevsondhi2/status/881723054371610626"/>
    <hyperlink ref="V1592" r:id="rId2146" location="!/marineravin/status/881723084092301312"/>
    <hyperlink ref="V1593" r:id="rId2147" location="!/tittoantony/status/881723086873124864"/>
    <hyperlink ref="V1594" r:id="rId2148" location="!/lakhanianmol/status/881723099988631552"/>
    <hyperlink ref="V1595" r:id="rId2149" location="!/lakhanianmol/status/881723099988631552"/>
    <hyperlink ref="V1596" r:id="rId2150" location="!/sasank_k/status/881723102136213504"/>
    <hyperlink ref="V1597" r:id="rId2151" location="!/giri_davey/status/881723110344409089"/>
    <hyperlink ref="V1598" r:id="rId2152" location="!/giri_davey/status/881723110344409089"/>
    <hyperlink ref="V1599" r:id="rId2153" location="!/vinoddubey32/status/881723123208527872"/>
    <hyperlink ref="V1600" r:id="rId2154" location="!/sv99999/status/881723001846222849"/>
    <hyperlink ref="V1601" r:id="rId2155" location="!/shilpitiwari5/status/881723132507176960"/>
    <hyperlink ref="V1602" r:id="rId2156" location="!/sapneswarmahal1/status/881723132813488129"/>
    <hyperlink ref="V1603" r:id="rId2157" location="!/pawandubeymca/status/881723151033421824"/>
    <hyperlink ref="V1604" r:id="rId2158" location="!/sunilbh92333559/status/881723153239691264"/>
    <hyperlink ref="V1605" r:id="rId2159" location="!/yogitadoshi/status/881723153931575296"/>
    <hyperlink ref="V1606" r:id="rId2160" location="!/akhil_bhilai/status/881723171774377984"/>
    <hyperlink ref="V1607" r:id="rId2161" location="!/rvaidya2000/status/881723177356845056"/>
    <hyperlink ref="V1608" r:id="rId2162" location="!/ashoklahotybjp/status/881723190808002560"/>
    <hyperlink ref="V1609" r:id="rId2163" location="!/divya96prasanna/status/881723207958511616"/>
    <hyperlink ref="V1610" r:id="rId2164" location="!/srivastav23/status/881723209976033280"/>
    <hyperlink ref="V1611" r:id="rId2165" location="!/srivastav23/status/881723209976033280"/>
    <hyperlink ref="V1612" r:id="rId2166" location="!/officialmuneer/status/881723227289993216"/>
    <hyperlink ref="V1613" r:id="rId2167" location="!/911bhavesh/status/881723230511411201"/>
    <hyperlink ref="V1614" r:id="rId2168" location="!/harish85228184/status/881723230741872640"/>
    <hyperlink ref="V1615" r:id="rId2169" location="!/manojgoelbjp/status/881716343124279296"/>
    <hyperlink ref="V1616" r:id="rId2170" location="!/imamarsagar/status/881723239843602432"/>
    <hyperlink ref="V1617" r:id="rId2171" location="!/bhagwajawan/status/881723243987685376"/>
    <hyperlink ref="V1618" r:id="rId2172" location="!/aaf_raj/status/881723259518988288"/>
    <hyperlink ref="V1619" r:id="rId2173" location="!/bhanusingh21/status/881723164119580672"/>
    <hyperlink ref="V1620" r:id="rId2174" location="!/bhanusingh21/status/881723268033503233"/>
    <hyperlink ref="V1621" r:id="rId2175" location="!/ht107642/status/881723268784246784"/>
    <hyperlink ref="V1622" r:id="rId2176" location="!/psharmatz/status/881722989955469312"/>
    <hyperlink ref="V1623" r:id="rId2177" location="!/psharmatz/status/881722970972057601"/>
    <hyperlink ref="V1624" r:id="rId2178" location="!/psharmatz/status/881723289864994817"/>
    <hyperlink ref="V1625" r:id="rId2179" location="!/psharmatz/status/881722989955469312"/>
    <hyperlink ref="V1626" r:id="rId2180" location="!/psharmatz/status/881723289864994817"/>
    <hyperlink ref="V1627" r:id="rId2181" location="!/anilsalian/status/881723310047846400"/>
    <hyperlink ref="V1628" r:id="rId2182" location="!/copyninja_/status/881723313818542080"/>
    <hyperlink ref="V1629" r:id="rId2183" location="!/samester_twitz/status/881723330218270720"/>
    <hyperlink ref="V1630" r:id="rId2184" location="!/hasansafin/status/881716129781002240"/>
    <hyperlink ref="V1631" r:id="rId2185" location="!/hasansafin/status/881723332311252992"/>
    <hyperlink ref="V1632" r:id="rId2186" location="!/hasansafin/status/881723332311252992"/>
    <hyperlink ref="V1633" r:id="rId2187" location="!/babitas76495553/status/881723332751765504"/>
    <hyperlink ref="V1634" r:id="rId2188" location="!/babitas76495553/status/881722923144417280"/>
    <hyperlink ref="V1635" r:id="rId2189" location="!/babitas76495553/status/881723063083126784"/>
    <hyperlink ref="V1636" r:id="rId2190" location="!/babitas76495553/status/881723089633112064"/>
    <hyperlink ref="V1637" r:id="rId2191" location="!/babitas76495553/status/881723089633112064"/>
    <hyperlink ref="V1638" r:id="rId2192" location="!/babitas76495553/status/881723089633112064"/>
    <hyperlink ref="V1639" r:id="rId2193" location="!/r_r_chaudhary/status/881723335134109697"/>
    <hyperlink ref="V1640" r:id="rId2194" location="!/lower_octave/status/881723341786275840"/>
    <hyperlink ref="V1641" r:id="rId2195" location="!/lower_octave/status/881723341786275840"/>
    <hyperlink ref="V1642" r:id="rId2196" location="!/amitakjain/status/881712641613459458"/>
    <hyperlink ref="V1643" r:id="rId2197" location="!/jainpriyankaab/status/881722778667372548"/>
    <hyperlink ref="V1644" r:id="rId2198" location="!/jainpriyankaab/status/881722778667372548"/>
    <hyperlink ref="V1645" r:id="rId2199" location="!/jainpriyankaab/status/881723344680366080"/>
    <hyperlink ref="V1646" r:id="rId2200" location="!/jainpriyankaab/status/881723344680366080"/>
    <hyperlink ref="V1647" r:id="rId2201" location="!/jainpriyankaab/status/881723344680366080"/>
    <hyperlink ref="V1648" r:id="rId2202" location="!/jainpriyankaab/status/881723344680366080"/>
    <hyperlink ref="V1649" r:id="rId2203" location="!/saffronsangh/status/881722418074718209"/>
    <hyperlink ref="V1650" r:id="rId2204" location="!/rahulcranka/status/881723376502525952"/>
    <hyperlink ref="V1651" r:id="rId2205" location="!/rahulcranka/status/881723376502525952"/>
    <hyperlink ref="V1652" r:id="rId2206" location="!/chennaiconnect/status/881723377257390084"/>
    <hyperlink ref="V1653" r:id="rId2207" location="!/dearshakthi/status/881723403601821696"/>
    <hyperlink ref="V1654" r:id="rId2208" location="!/kvinvagh/status/881723405053054976"/>
    <hyperlink ref="V1655" r:id="rId2209" location="!/vanarajas/status/881723410207735808"/>
    <hyperlink ref="V1656" r:id="rId2210" location="!/kamal199304/status/881723450569613313"/>
    <hyperlink ref="V1657" r:id="rId2211" location="!/rnra9262514/status/881723459641810944"/>
    <hyperlink ref="V1658" r:id="rId2212" location="!/govardhansc/status/881723460581457920"/>
    <hyperlink ref="V1659" r:id="rId2213" location="!/govardhansc/status/881723460581457920"/>
    <hyperlink ref="V1660" r:id="rId2214" location="!/govardhansc/status/881723460581457920"/>
    <hyperlink ref="V1661" r:id="rId2215" location="!/srikidambi_fc/status/881723466906353664"/>
    <hyperlink ref="V1662" r:id="rId2216" location="!/s_mandalia/status/881723476855468033"/>
    <hyperlink ref="V1663" r:id="rId2217" location="!/rameshwarsah/status/881723477320884224"/>
    <hyperlink ref="V1664" r:id="rId2218" location="!/rameshwarsah/status/881723477320884224"/>
    <hyperlink ref="V1665" r:id="rId2219" location="!/rameshwarsah/status/881723477320884224"/>
    <hyperlink ref="V1666" r:id="rId2220" location="!/sashiscorpio/status/881723485998862337"/>
    <hyperlink ref="V1667" r:id="rId2221" location="!/ranganaathan/status/881720260046446592"/>
    <hyperlink ref="V1668" r:id="rId2222" location="!/ranganaathan/status/881723513303842817"/>
    <hyperlink ref="V1669" r:id="rId2223" location="!/shanbhogue/status/881723527669436416"/>
    <hyperlink ref="V1670" r:id="rId2224" location="!/manjeet96644088/status/881720485779845120"/>
    <hyperlink ref="V1671" r:id="rId2225" location="!/manjeet96644088/status/881720485779845120"/>
    <hyperlink ref="V1672" r:id="rId2226" location="!/manjeet96644088/status/881720485779845120"/>
    <hyperlink ref="V1673" r:id="rId2227" location="!/manjeet96644088/status/881720485779845120"/>
    <hyperlink ref="V1674" r:id="rId2228" location="!/manjeet96644088/status/881720485779845120"/>
    <hyperlink ref="V1675" r:id="rId2229" location="!/manjeet96644088/status/881720485779845120"/>
    <hyperlink ref="V1676" r:id="rId2230" location="!/manjeet96644088/status/881723539455397888"/>
    <hyperlink ref="V1677" r:id="rId2231" location="!/news18tamilnadu/status/881721316423815168"/>
    <hyperlink ref="V1678" r:id="rId2232" location="!/news18tamilnadu/status/881722551914725376"/>
    <hyperlink ref="V1679" r:id="rId2233" location="!/dineshk8872/status/881723539463614464"/>
    <hyperlink ref="V1680" r:id="rId2234" location="!/vijayntrdaa/status/881723546174504960"/>
    <hyperlink ref="V1681" r:id="rId2235" location="!/mcvenkat/status/881723555037069313"/>
    <hyperlink ref="V1682" r:id="rId2236" location="!/nair_san/status/881723562389893125"/>
    <hyperlink ref="V1683" r:id="rId2237" location="!/rameshwararyag/status/881723570841198592"/>
    <hyperlink ref="V1684" r:id="rId2238" location="!/rameshwararyag/status/881723570841198592"/>
    <hyperlink ref="V1685" r:id="rId2239" location="!/chiragbshah/status/881723577044697090"/>
    <hyperlink ref="V1686" r:id="rId2240" location="!/chiragbshah/status/881723577044697090"/>
    <hyperlink ref="V1687" r:id="rId2241" location="!/dinesh_chawla/status/881723591183671296"/>
    <hyperlink ref="V1688" r:id="rId2242" location="!/james_beyond/status/881723598033104897"/>
    <hyperlink ref="V1689" r:id="rId2243" location="!/tamilnadulive/status/881723606975127552"/>
    <hyperlink ref="V1690" r:id="rId2244" location="!/northeast_dpyc/status/881723619360948224"/>
    <hyperlink ref="V1691" r:id="rId2245" location="!/geetv79/status/881715183780941824"/>
    <hyperlink ref="V1692" r:id="rId2246" location="!/northeast_dpyc/status/881723619360948224"/>
    <hyperlink ref="V1693" r:id="rId2247" location="!/northeast_dpyc/status/881723619360948224"/>
    <hyperlink ref="V1694" r:id="rId2248" location="!/northeast_dpyc/status/881723619360948224"/>
    <hyperlink ref="V1695" r:id="rId2249" location="!/gobinath_aar/status/881723620979953664"/>
    <hyperlink ref="V1696" r:id="rId2250" location="!/gopsec2/status/881718229114077184"/>
    <hyperlink ref="V1697" r:id="rId2251" location="!/gopsec2/status/881718229114077184"/>
    <hyperlink ref="V1698" r:id="rId2252" location="!/gopsec2/status/881723634410110976"/>
    <hyperlink ref="V1699" r:id="rId2253" location="!/gopsec2/status/881723634410110976"/>
    <hyperlink ref="V1700" r:id="rId2254" location="!/gopsec2/status/881723634410110976"/>
    <hyperlink ref="V1701" r:id="rId2255" location="!/sonu51562/status/881723648855486465"/>
    <hyperlink ref="V1702" r:id="rId2256" location="!/aarush900/status/881723649216184321"/>
    <hyperlink ref="V1703" r:id="rId2257" location="!/bjpboy/status/881723649304276992"/>
    <hyperlink ref="V1704" r:id="rId2258" location="!/askshaurya/status/881723649308413952"/>
    <hyperlink ref="V1705" r:id="rId2259" location="!/cathrinephonat/status/881723649316847616"/>
    <hyperlink ref="V1706" r:id="rId2260" location="!/ekyoddha/status/881723649321037824"/>
    <hyperlink ref="V1707" r:id="rId2261" location="!/askinvisible/status/881723649342013441"/>
    <hyperlink ref="V1708" r:id="rId2262" location="!/bjpupfc/status/881723649379749889"/>
    <hyperlink ref="V1709" r:id="rId2263" location="!/abhinav4bharat/status/881723649530765312"/>
    <hyperlink ref="V1710" r:id="rId2264" location="!/fully_sarcastic/status/881723649564319748"/>
    <hyperlink ref="V1711" r:id="rId2265" location="!/ianiltiwari/status/881723649727897600"/>
    <hyperlink ref="V1712" r:id="rId2266" location="!/ianupamp/status/881723650189271040"/>
    <hyperlink ref="V1713" r:id="rId2267" location="!/jackyyy_nicolas/status/881723650193412098"/>
    <hyperlink ref="V1714" r:id="rId2268" location="!/mr_crook01/status/881723650205941760"/>
    <hyperlink ref="V1715" r:id="rId2269" location="!/modifiedrahuls/status/881723650206052352"/>
    <hyperlink ref="V1716" r:id="rId2270" location="!/pandey_pankaj54/status/881723650243690497"/>
    <hyperlink ref="V1717" r:id="rId2271" location="!/swapnilbhahu/status/881723650252169217"/>
    <hyperlink ref="V1718" r:id="rId2272" location="!/sushmatune/status/881723650260570113"/>
    <hyperlink ref="V1719" r:id="rId2273" location="!/pankajmalad/status/881723650264768512"/>
    <hyperlink ref="V1720" r:id="rId2274" location="!/richachawada/status/881723650268942338"/>
    <hyperlink ref="V1721" r:id="rId2275" location="!/richachavda/status/881723650273148929"/>
    <hyperlink ref="V1722" r:id="rId2276" location="!/yrajeev18/status/881723650277289984"/>
    <hyperlink ref="V1723" r:id="rId2277" location="!/yug21st/status/881723650520612866"/>
    <hyperlink ref="V1724" r:id="rId2278" location="!/vishalrabari9/status/881723444857110529"/>
    <hyperlink ref="V1725" r:id="rId2279" location="!/vishalrabari9/status/881723283028283393"/>
    <hyperlink ref="V1726" r:id="rId2280" location="!/vishalrabari9/status/881723392793210880"/>
    <hyperlink ref="V1727" r:id="rId2281" location="!/vishalrabari9/status/881723392793210880"/>
    <hyperlink ref="V1728" r:id="rId2282" location="!/vishalrabari9/status/881723444857110529"/>
    <hyperlink ref="V1729" r:id="rId2283" location="!/vishalrabari9/status/881723581704663040"/>
    <hyperlink ref="V1730" r:id="rId2284" location="!/vishalrabari9/status/881723581704663040"/>
    <hyperlink ref="V1731" r:id="rId2285" location="!/vishalrabari9/status/881723653767012352"/>
    <hyperlink ref="V1732" r:id="rId2286" location="!/vishalrabari9/status/881723661975212033"/>
    <hyperlink ref="V1733" r:id="rId2287" location="!/sachkahoon/status/881722963070001152"/>
    <hyperlink ref="V1734" r:id="rId2288" location="!/sachkahoon/status/881723671018184704"/>
    <hyperlink ref="V1735" r:id="rId2289" location="!/disozakhan/status/881723683697328129"/>
    <hyperlink ref="V1736" r:id="rId2290" location="!/msh6/status/881723683772944384"/>
    <hyperlink ref="V1737" r:id="rId2291" location="!/kamaaaa6/status/881716965055774720"/>
    <hyperlink ref="V1738" r:id="rId2292" location="!/kamaaaa6/status/881716965055774720"/>
    <hyperlink ref="V1739" r:id="rId2293" location="!/kamaaaa6/status/881716965055774720"/>
    <hyperlink ref="V1740" r:id="rId2294" location="!/kamaaaa6/status/881716965055774720"/>
    <hyperlink ref="V1741" r:id="rId2295" location="!/kamaaaa6/status/881716965055774720"/>
    <hyperlink ref="V1742" r:id="rId2296" location="!/kamaaaa6/status/881716965055774720"/>
    <hyperlink ref="V1743" r:id="rId2297" location="!/kamaaaa6/status/881712977296015361"/>
    <hyperlink ref="V1744" r:id="rId2298" location="!/kamaaaa6/status/881723686536871936"/>
    <hyperlink ref="V1745" r:id="rId2299" location="!/kamaaaa6/status/881723686536871936"/>
    <hyperlink ref="V1746" r:id="rId2300" location="!/gabhrukhachar7/status/881723691071045632"/>
    <hyperlink ref="V1747" r:id="rId2301" location="!/bskanjiyani/status/881723698255978497"/>
    <hyperlink ref="V1748" r:id="rId2302" location="!/kamleshmishra76/status/881723704429887489"/>
    <hyperlink ref="V1749" r:id="rId2303" location="!/kamleshmishra76/status/881723704429887489"/>
    <hyperlink ref="V1750" r:id="rId2304" location="!/kamleshmishra76/status/881723704429887489"/>
    <hyperlink ref="V1751" r:id="rId2305" location="!/kamleshmishra76/status/881723704429887489"/>
    <hyperlink ref="V1752" r:id="rId2306" location="!/anilgb/status/881723704467574785"/>
    <hyperlink ref="V1753" r:id="rId2307" location="!/vineetutoi/status/881722389662384129"/>
    <hyperlink ref="V1754" r:id="rId2308" location="!/nchauhantoi/status/881723708338880512"/>
    <hyperlink ref="V1755" r:id="rId2309" location="!/famousaunty/status/881717218576347138"/>
    <hyperlink ref="V1756" r:id="rId2310" location="!/famousaunty/status/881723712206254081"/>
    <hyperlink ref="V1757" r:id="rId2311" location="!/raajnathsing/status/881723722251546626"/>
    <hyperlink ref="V1758" r:id="rId2312" location="!/seathyat/status/881723724927344641"/>
    <hyperlink ref="V1759" r:id="rId2313" location="!/ramusha1983/status/881717791312691200"/>
    <hyperlink ref="V1760" r:id="rId2314" location="!/ramusha1983/status/881717791312691200"/>
    <hyperlink ref="V1761" r:id="rId2315" location="!/askgst_goi/status/881717402303582209"/>
    <hyperlink ref="V1762" r:id="rId2316" location="!/askgst_goi/status/881722923983044608"/>
    <hyperlink ref="V1763" r:id="rId2317" location="!/askgst_goi/status/881722923983044608"/>
    <hyperlink ref="V1764" r:id="rId2318" location="!/ramusha1983/status/881717791312691200"/>
    <hyperlink ref="V1765" r:id="rId2319" location="!/ramusha1983/status/881717791312691200"/>
    <hyperlink ref="V1766" r:id="rId2320" location="!/ramusha1983/status/881717791312691200"/>
    <hyperlink ref="V1767" r:id="rId2321" location="!/ramusha1983/status/881717869335019520"/>
    <hyperlink ref="V1768" r:id="rId2322" location="!/ramusha1983/status/881722351607468036"/>
    <hyperlink ref="V1769" r:id="rId2323" location="!/ramusha1983/status/881723738261078018"/>
    <hyperlink ref="V1770" r:id="rId2324" location="!/ramusha1983/status/881723738261078018"/>
    <hyperlink ref="V1771" r:id="rId2325" location="!/deccanherald/status/881723755470307329"/>
    <hyperlink ref="V1772" r:id="rId2326" location="!/bhavesh_khona/status/881718725132660740"/>
    <hyperlink ref="V1773" r:id="rId2327" location="!/bhavesh_khona/status/881723758683279362"/>
    <hyperlink ref="V1774" r:id="rId2328" location="!/saiswapnav/status/881723771928944641"/>
    <hyperlink ref="V1775" r:id="rId2329" location="!/_rojar_prince/status/881723772105043968"/>
    <hyperlink ref="V1776" r:id="rId2330" location="!/satya100686/status/881723811665727488"/>
    <hyperlink ref="V1777" r:id="rId2331" location="!/raisinaseries/status/881723827058753537"/>
    <hyperlink ref="V1778" r:id="rId2332" location="!/dpsingh84/status/881723832569970689"/>
    <hyperlink ref="V1779" r:id="rId2333" location="!/harmansingh337/status/881723832628903936"/>
    <hyperlink ref="V1780" r:id="rId2334" location="!/raghujpr/status/881719889052012544"/>
    <hyperlink ref="V1781" r:id="rId2335" location="!/raghujpr/status/881723859187183617"/>
    <hyperlink ref="V1782" r:id="rId2336" location="!/pooja_r_prasad/status/881723862374690816"/>
    <hyperlink ref="V1783" r:id="rId2337" location="!/aakashahuja15/status/881723878166474753"/>
    <hyperlink ref="V1784" r:id="rId2338" location="!/manjumathur1/status/881723880347271168"/>
    <hyperlink ref="V1785" r:id="rId2339" location="!/vigesh_b/status/881723896084430849"/>
    <hyperlink ref="V1786" r:id="rId2340" location="!/rpm_bjp/status/881723899096047616"/>
    <hyperlink ref="V1787" r:id="rId2341" location="!/sdeofcgzb/status/881723900123643905"/>
    <hyperlink ref="V1788" r:id="rId2342" location="!/eshkripaaditya1/status/881723900190707712"/>
    <hyperlink ref="V1789" r:id="rId2343" location="!/ansari_kol/status/881723640911470593"/>
    <hyperlink ref="V1790" r:id="rId2344" location="!/ansari_kol/status/881723906083745792"/>
    <hyperlink ref="V1791" r:id="rId2345" location="!/alinojnat/status/881723909568999424"/>
    <hyperlink ref="V1792" r:id="rId2346" location="!/bijubcs/status/881723914040115200"/>
    <hyperlink ref="V1793" r:id="rId2347" location="!/samaydhara/status/881723922600697856"/>
    <hyperlink ref="V1794" r:id="rId2348" location="!/prakash12joshi/status/881722854391386112"/>
    <hyperlink ref="V1795" r:id="rId2349" location="!/prakash12joshi/status/881723923385241600"/>
    <hyperlink ref="V1796" r:id="rId2350" location="!/prakash12joshi/status/881723923385241600"/>
    <hyperlink ref="V1797" r:id="rId2351" location="!/prakash12joshi/status/881723923385241600"/>
    <hyperlink ref="V1798" r:id="rId2352" location="!/prakash12joshi/status/881723923385241600"/>
    <hyperlink ref="V1799" r:id="rId2353" location="!/anilrajgor11/status/881723925192994816"/>
    <hyperlink ref="V1800" r:id="rId2354" location="!/revmystartup/status/881723927441100800"/>
    <hyperlink ref="V1801" r:id="rId2355" location="!/grailstartrader/status/881723929064333313"/>
    <hyperlink ref="V1802" r:id="rId2356" location="!/asdhami1/status/881723933367558145"/>
    <hyperlink ref="V1803" r:id="rId2357" location="!/sirf_abu/status/881716610808946688"/>
    <hyperlink ref="V1804" r:id="rId2358" location="!/sirf_abu/status/881723944847327232"/>
    <hyperlink ref="V1805" r:id="rId2359" location="!/swaraj45/status/881723946009190401"/>
    <hyperlink ref="V1806" r:id="rId2360" location="!/swaraj45/status/881723894800957440"/>
    <hyperlink ref="V1807" r:id="rId2361" location="!/suhaibbadshah/status/881721425673031681"/>
    <hyperlink ref="V1808" r:id="rId2362" location="!/mahee_rathod/status/881723951688364032"/>
    <hyperlink ref="V1809" r:id="rId2363" location="!/avezoddin/status/881723953798037504"/>
    <hyperlink ref="V1810" r:id="rId2364" location="!/avezoddin/status/881723953798037504"/>
    <hyperlink ref="V1811" r:id="rId2365" location="!/avezoddin/status/881723953798037504"/>
    <hyperlink ref="V1812" r:id="rId2366" location="!/kushlanand3/status/881723979534405632"/>
    <hyperlink ref="V1813" r:id="rId2367" location="!/kushlanand3/status/881723979534405632"/>
    <hyperlink ref="V1814" r:id="rId2368" location="!/kushlanand3/status/881723979534405632"/>
    <hyperlink ref="V1815" r:id="rId2369" location="!/tyagiankit/status/881724003869577216"/>
    <hyperlink ref="V1816" r:id="rId2370" location="!/chintanvedant/status/881718617259126785"/>
    <hyperlink ref="V1817" r:id="rId2371" location="!/getazadi/status/881724032587976705"/>
    <hyperlink ref="V1818" r:id="rId2372" location="!/drpramendrabjp/status/881724039156387840"/>
    <hyperlink ref="V1819" r:id="rId2373" location="!/lakshyamundada/status/881724053706461184"/>
    <hyperlink ref="V1820" r:id="rId2374" location="!/vikramsingh7211/status/881721206969425921"/>
    <hyperlink ref="V1821" r:id="rId2375" location="!/vikramsingh7211/status/881724059196772352"/>
    <hyperlink ref="V1822" r:id="rId2376" location="!/kushalramola/status/881724060211834884"/>
    <hyperlink ref="V1823" r:id="rId2377" location="!/kushalramola/status/881724060211834884"/>
    <hyperlink ref="V1824" r:id="rId2378" location="!/destinytarun/status/881724068453548032"/>
    <hyperlink ref="V1825" r:id="rId2379" location="!/raviuppal5/status/881724068671639552"/>
    <hyperlink ref="V1826" r:id="rId2380" location="!/raviuppal5/status/881724068671639552"/>
    <hyperlink ref="V1827" r:id="rId2381" location="!/raviuppal5/status/881724068671639552"/>
    <hyperlink ref="V1828" r:id="rId2382" location="!/alokpathak1966/status/881724076120821760"/>
    <hyperlink ref="V1829" r:id="rId2383" location="!/dagrazchauhan/status/881724081497927680"/>
    <hyperlink ref="V1830" r:id="rId2384" location="!/ravi4namo/status/881724099101417472"/>
    <hyperlink ref="V1831" r:id="rId2385" location="!/aazaadbhaarat/status/881724111352766464"/>
    <hyperlink ref="V1832" r:id="rId2386" location="!/muzamil_deen/status/881724122106970112"/>
    <hyperlink ref="V1833" r:id="rId2387" location="!/aam_knowindia/status/881724122123784192"/>
    <hyperlink ref="V1834" r:id="rId2388" location="!/ranjitthiya/status/881724129161994240"/>
    <hyperlink ref="V1835" r:id="rId2389" location="!/karthik_murali/status/881724130596225026"/>
    <hyperlink ref="V1836" r:id="rId2390" location="!/rajendr76194898/status/881721082444742657"/>
    <hyperlink ref="V1837" r:id="rId2391" location="!/rajendr76194898/status/881721177642868737"/>
    <hyperlink ref="V1838" r:id="rId2392" location="!/rajendr76194898/status/881720256955392000"/>
    <hyperlink ref="V1839" r:id="rId2393" location="!/rajendr76194898/status/881724132764811264"/>
    <hyperlink ref="V1840" r:id="rId2394" location="!/chitralekhamag/status/881724132932501506"/>
    <hyperlink ref="V1841" r:id="rId2395" location="!/raahi27/status/881719097528078338"/>
    <hyperlink ref="V1842" r:id="rId2396" location="!/raahi27/status/881724136191557632"/>
    <hyperlink ref="V1843" r:id="rId2397" location="!/mgmnair/status/881724140612222977"/>
    <hyperlink ref="V1844" r:id="rId2398" location="!/mgmnair/status/881724140620730368"/>
    <hyperlink ref="V1845" r:id="rId2399" location="!/mgmnair/status/881724140620730368"/>
    <hyperlink ref="V1846" r:id="rId2400" location="!/gstv_news/status/881724150783643649"/>
    <hyperlink ref="V1847" r:id="rId2401" location="!/hotstockdesk/status/881724167212740608"/>
    <hyperlink ref="V1848" r:id="rId2402" location="!/bloombergquint/status/881723453505552384"/>
    <hyperlink ref="V1849" r:id="rId2403" location="!/truth24h/status/881724180554686464"/>
    <hyperlink ref="V1850" r:id="rId2404" location="!/manion/status/881724191069814784"/>
    <hyperlink ref="V1851" r:id="rId2405" location="!/manojsinhabjp/status/881719822555467777"/>
    <hyperlink ref="V1852" r:id="rId2406" location="!/manojsinhabjp/status/881720349968273408"/>
    <hyperlink ref="V1853" r:id="rId2407" location="!/sanjibbiswas/status/881724202604277765"/>
    <hyperlink ref="V1854" r:id="rId2408" location="!/vasanth28382785/status/881724219037437952"/>
    <hyperlink ref="V1855" r:id="rId2409" location="!/vinayknl61/status/881724221994409984"/>
    <hyperlink ref="V1856" r:id="rId2410" location="!/samat_rabari/status/881724252176740352"/>
    <hyperlink ref="V1857" r:id="rId2411" location="!/purpleshadow__/status/881720023940710400"/>
    <hyperlink ref="V1858" r:id="rId2412" location="!/purpleshadow__/status/881723463110492160"/>
    <hyperlink ref="V1859" r:id="rId2413" location="!/purpleshadow__/status/881724256400191488"/>
    <hyperlink ref="V1860" r:id="rId2414" location="!/mularamchoudh15/status/881724261655732224"/>
    <hyperlink ref="V1861" r:id="rId2415" location="!/kkarthik589/status/881724262758862848"/>
    <hyperlink ref="V1862" r:id="rId2416" location="!/prayag/status/881722234104147968"/>
    <hyperlink ref="V1863" r:id="rId2417" location="!/prayag/status/881724265585934336"/>
    <hyperlink ref="V1864" r:id="rId2418" location="!/fortisap/status/881724269482438656"/>
    <hyperlink ref="V1865" r:id="rId2419" location="!/fortisap/status/881724269482438656"/>
    <hyperlink ref="V1866" r:id="rId2420" location="!/fortisap/status/881724269482438656"/>
    <hyperlink ref="V1867" r:id="rId2421" location="!/iiflmarkets/status/881724275333398528"/>
    <hyperlink ref="V1868" r:id="rId2422" location="!/linus_aniar/status/881723208491315200"/>
    <hyperlink ref="V1869" r:id="rId2423" location="!/linus_aniar/status/881724288285454336"/>
    <hyperlink ref="V1870" r:id="rId2424" location="!/jitendrajagat/status/881724306480345089"/>
    <hyperlink ref="V1871" r:id="rId2425" location="!/colibriroja/status/881724336767238145"/>
    <hyperlink ref="V1872" r:id="rId2426" location="!/dharam052/status/881724341544599552"/>
    <hyperlink ref="V1873" r:id="rId2427" location="!/dharam052/status/881724341544599552"/>
    <hyperlink ref="V1874" r:id="rId2428" location="!/arunmsk/status/881724373547098112"/>
    <hyperlink ref="V1875" r:id="rId2429" location="!/chaaibaai/status/881724391293243392"/>
    <hyperlink ref="V1876" r:id="rId2430" location="!/amit403507/status/881724394007134208"/>
    <hyperlink ref="V1877" r:id="rId2431" location="!/amit403507/status/881724394007134208"/>
    <hyperlink ref="V1878" r:id="rId2432" location="!/harshaadvani/status/881724411195383808"/>
    <hyperlink ref="V1879" r:id="rId2433" location="!/harshaadvani/status/881724411195383808"/>
    <hyperlink ref="V1880" r:id="rId2434" location="!/mathrubhumi/status/881724463829532672"/>
    <hyperlink ref="V1881" r:id="rId2435" location="!/amitabhb01/status/881724465301815296"/>
    <hyperlink ref="V1882" r:id="rId2436" location="!/financialxpress/status/881724472423731201"/>
    <hyperlink ref="V1883" r:id="rId2437" location="!/prakashsriv/status/881712357642293250"/>
    <hyperlink ref="V1884" r:id="rId2438" location="!/prakashsriv/status/881718997766615040"/>
    <hyperlink ref="V1885" r:id="rId2439" location="!/mrsamindia/status/881724474340642816"/>
    <hyperlink ref="V1886" r:id="rId2440" location="!/ranjna01/status/881721129617940481"/>
    <hyperlink ref="V1887" r:id="rId2441" location="!/ranjna01/status/881722536785883136"/>
    <hyperlink ref="V1888" r:id="rId2442" location="!/ranjna01/status/881724481353334784"/>
    <hyperlink ref="V1889" r:id="rId2443" location="!/tiru_2000/status/881724485782482946"/>
    <hyperlink ref="V1890" r:id="rId2444" location="!/tiru_2000/status/881724485782482946"/>
    <hyperlink ref="V1891" r:id="rId2445" location="!/rsrirams/status/881724499443318785"/>
    <hyperlink ref="V1892" r:id="rId2446" location="!/pibhindi/status/881724525284544512"/>
    <hyperlink ref="V1893" r:id="rId2447" location="!/uvmdnr/status/881724528870789121"/>
    <hyperlink ref="V1894" r:id="rId2448" location="!/uvmdnr/status/881724528870789121"/>
    <hyperlink ref="V1895" r:id="rId2449" location="!/cbhardwaj532/status/881724529671909377"/>
    <hyperlink ref="V1896" r:id="rId2450" location="!/amitpandey2208/status/881723573915836416"/>
    <hyperlink ref="V1897" r:id="rId2451" location="!/amitpandey2208/status/881724538484121600"/>
    <hyperlink ref="V1898" r:id="rId2452" location="!/trivedibhavendu/status/881724539935129600"/>
    <hyperlink ref="V1899" r:id="rId2453" location="!/kunal_verma_pb/status/881724546344202240"/>
    <hyperlink ref="V1900" r:id="rId2454" location="!/kunal_verma_pb/status/881724546344202240"/>
    <hyperlink ref="V1901" r:id="rId2455" location="!/kunal_verma_pb/status/881724546344202240"/>
    <hyperlink ref="V1902" r:id="rId2456" location="!/kunal_verma_pb/status/881724546344202240"/>
    <hyperlink ref="V1903" r:id="rId2457" location="!/neru224/status/881724550127513603"/>
    <hyperlink ref="V1904" r:id="rId2458" location="!/jjo_mojo/status/881724556624379904"/>
    <hyperlink ref="V1905" r:id="rId2459" location="!/_rakesh_rc/status/881724560495726593"/>
    <hyperlink ref="V1906" r:id="rId2460" location="!/shashijaihind/status/881724571644305408"/>
    <hyperlink ref="V1907" r:id="rId2461" location="!/rsingh349/status/881724438592585732"/>
    <hyperlink ref="V1908" r:id="rId2462" location="!/rsingh349/status/881724577172393985"/>
    <hyperlink ref="V1909" r:id="rId2463" location="!/mdimplevp/status/881717929858916352"/>
    <hyperlink ref="V1910" r:id="rId2464" location="!/sachinbaxi/status/881724581521768448"/>
    <hyperlink ref="V1911" r:id="rId2465" location="!/manishkshpbjp/status/881723287931428864"/>
    <hyperlink ref="V1912" r:id="rId2466" location="!/manishkshpbjp/status/881723301323837440"/>
    <hyperlink ref="V1913" r:id="rId2467" location="!/manishkshpbjp/status/881723287931428864"/>
    <hyperlink ref="V1914" r:id="rId2468" location="!/manishkshpbjp/status/881723301323837440"/>
    <hyperlink ref="V1915" r:id="rId2469" location="!/manishkshpbjp/status/881723287931428864"/>
    <hyperlink ref="V1916" r:id="rId2470" location="!/manishkshpbjp/status/881723301323837440"/>
    <hyperlink ref="V1917" r:id="rId2471" location="!/manishkshpbjp/status/881723287931428864"/>
    <hyperlink ref="V1918" r:id="rId2472" location="!/manishkshpbjp/status/881723287931428864"/>
    <hyperlink ref="V1919" r:id="rId2473" location="!/manishkshpbjp/status/881723301323837440"/>
    <hyperlink ref="V1920" r:id="rId2474" location="!/manishkshpbjp/status/881723301323837440"/>
    <hyperlink ref="V1921" r:id="rId2475" location="!/manishkshpbjp/status/881723301323837440"/>
    <hyperlink ref="V1922" r:id="rId2476" location="!/manishkshpbjp/status/881724589935665152"/>
    <hyperlink ref="V1923" r:id="rId2477" location="!/deekris1/status/881724592154451968"/>
    <hyperlink ref="V1924" r:id="rId2478" location="!/mayurgu07070953/status/881724602652794881"/>
    <hyperlink ref="V1925" r:id="rId2479" location="!/mayurrathi/status/881724679467057152"/>
    <hyperlink ref="V1926" r:id="rId2480" location="!/mayurrathi/status/881724679467057152"/>
    <hyperlink ref="V1927" r:id="rId2481" location="!/mayurrathi/status/881724679467057152"/>
    <hyperlink ref="V1928" r:id="rId2482" location="!/vikingthakkar/status/881724688061353984"/>
    <hyperlink ref="V1929" r:id="rId2483" location="!/perfect_romeo/status/881720422781333504"/>
    <hyperlink ref="V1930" r:id="rId2484" location="!/perfect_romeo/status/881724694361247744"/>
    <hyperlink ref="V1931" r:id="rId2485" location="!/randhawamufc/status/881724700052901889"/>
    <hyperlink ref="V1932" r:id="rId2486" location="!/puncentralfun/status/881713439281893376"/>
    <hyperlink ref="V1933" r:id="rId2487" location="!/kathakahani/status/881724719581380609"/>
    <hyperlink ref="V1934" r:id="rId2488" location="!/adityak09986509/status/881723807999840256"/>
    <hyperlink ref="V1935" r:id="rId2489" location="!/adityak09986509/status/881723910709927936"/>
    <hyperlink ref="V1936" r:id="rId2490" location="!/adityak09986509/status/881723910709927936"/>
    <hyperlink ref="V1937" r:id="rId2491" location="!/adityak09986509/status/881723910709927936"/>
    <hyperlink ref="V1938" r:id="rId2492" location="!/adityak09986509/status/881724728796356609"/>
    <hyperlink ref="V1939" r:id="rId2493" location="!/globexpert/status/881724744260878336"/>
    <hyperlink ref="V1940" r:id="rId2494" location="!/globexpert/status/881724744260878336"/>
    <hyperlink ref="V1941" r:id="rId2495" location="!/globexpert/status/881724744260878336"/>
    <hyperlink ref="V1942" r:id="rId2496" location="!/minalrh/status/881724747553292289"/>
    <hyperlink ref="V1943" r:id="rId2497" location="!/kundank07041991/status/881724404522033152"/>
    <hyperlink ref="V1944" r:id="rId2498" location="!/kundank07041991/status/881724789445894144"/>
    <hyperlink ref="V1945" r:id="rId2499" location="!/n2r3ndr2/status/881724789743865857"/>
    <hyperlink ref="V1946" r:id="rId2500" location="!/shivamlawyer/status/881724792709169153"/>
    <hyperlink ref="V1947" r:id="rId2501" location="!/modifyingnation/status/881721520216735744"/>
    <hyperlink ref="V1948" r:id="rId2502" location="!/votemodinextpm/status/881724796278456320"/>
    <hyperlink ref="V1949" r:id="rId2503" location="!/nirbhaisingh07/status/881721155500900353"/>
    <hyperlink ref="V1950" r:id="rId2504" location="!/nirbhaisingh07/status/881724806009245701"/>
    <hyperlink ref="V1951" r:id="rId2505" location="!/moviecrow/status/881724806957195264"/>
    <hyperlink ref="V1952" r:id="rId2506" location="!/joyj1j2/status/881724837634359296"/>
    <hyperlink ref="V1953" r:id="rId2507" location="!/imanishbjp/status/881721358912073728"/>
    <hyperlink ref="V1954" r:id="rId2508" location="!/animeshsoni_09/status/881724853501313024"/>
    <hyperlink ref="V1955" r:id="rId2509" location="!/adamye1/status/881723039318249475"/>
    <hyperlink ref="V1956" r:id="rId2510" location="!/adamye1/status/881724855774834688"/>
    <hyperlink ref="V1957" r:id="rId2511" location="!/karuna70449885/status/881724870643650561"/>
    <hyperlink ref="V1958" r:id="rId2512" location="!/jitukumarji/status/881724880042864641"/>
    <hyperlink ref="V1959" r:id="rId2513" location="!/deepakk03989403/status/881724888758841344"/>
    <hyperlink ref="V1960" r:id="rId2514" location="!/rajesh_bpl/status/881724904239923200"/>
    <hyperlink ref="V1961" r:id="rId2515" location="!/akhila_wali/status/881724934040322048"/>
    <hyperlink ref="V1962" r:id="rId2516" location="!/ganesh_nggn/status/881724947386712064"/>
    <hyperlink ref="V1963" r:id="rId2517" location="!/bacharam_baghel/status/881724906647498752"/>
    <hyperlink ref="V1964" r:id="rId2518" location="!/bacharam_baghel/status/881724951325290504"/>
    <hyperlink ref="V1965" r:id="rId2519" location="!/anandpassion/status/881724962540732416"/>
    <hyperlink ref="V1966" r:id="rId2520" location="!/anandpassion/status/881724962540732416"/>
    <hyperlink ref="V1967" r:id="rId2521" location="!/pradipbora18/status/881724966743552000"/>
    <hyperlink ref="V1968" r:id="rId2522" location="!/jitendra672657/status/881724969750642688"/>
    <hyperlink ref="V1969" r:id="rId2523" location="!/jitendra672657/status/881724969750642688"/>
    <hyperlink ref="V1970" r:id="rId2524" location="!/aloktiwari9335/status/881714330215092226"/>
    <hyperlink ref="V1971" r:id="rId2525" location="!/aloktiwari9335/status/881724981746561024"/>
    <hyperlink ref="V1972" r:id="rId2526" location="!/shaktishekhar39/status/881725002978127872"/>
    <hyperlink ref="V1973" r:id="rId2527" location="!/shaktishekhar39/status/881725002978127872"/>
    <hyperlink ref="V1974" r:id="rId2528" location="!/11jaysharma/status/881724399874977792"/>
    <hyperlink ref="V1975" r:id="rId2529" location="!/11jaysharma/status/881725004072837120"/>
    <hyperlink ref="V1976" r:id="rId2530" location="!/manishbajpaibjp/status/881725006090076160"/>
    <hyperlink ref="V1977" r:id="rId2531" location="!/tazeen_n/status/881725008153788416"/>
    <hyperlink ref="V1978" r:id="rId2532" location="!/tazeen_n/status/881725008153788416"/>
    <hyperlink ref="V1979" r:id="rId2533" location="!/lovely_phaaji/status/881723391304224768"/>
    <hyperlink ref="V1980" r:id="rId2534" location="!/lovely_phaaji/status/881723652617719808"/>
    <hyperlink ref="V1981" r:id="rId2535" location="!/lovely_phaaji/status/881723652617719808"/>
    <hyperlink ref="V1982" r:id="rId2536" location="!/lovely_phaaji/status/881725019738566656"/>
    <hyperlink ref="V1983" r:id="rId2537" location="!/govindmantri2/status/881725032824569856"/>
    <hyperlink ref="V1984" r:id="rId2538" location="!/govindmantri2/status/881725032824569856"/>
    <hyperlink ref="V1985" r:id="rId2539" location="!/shahdevang45/status/881725035370631171"/>
    <hyperlink ref="V1986" r:id="rId2540" location="!/rvaidya2000/status/881716072583315456"/>
    <hyperlink ref="V1987" r:id="rId2541" location="!/rvaidya2000/status/881719708096921600"/>
    <hyperlink ref="V1988" r:id="rId2542" location="!/maniktyagi/status/881725052999397376"/>
    <hyperlink ref="V1989" r:id="rId2543" location="!/kumarsachin011/status/881718331258138624"/>
    <hyperlink ref="V1990" r:id="rId2544" location="!/kumarsachin011/status/881718331258138624"/>
    <hyperlink ref="V1991" r:id="rId2545" location="!/kumarsachin011/status/881718331258138624"/>
    <hyperlink ref="V1992" r:id="rId2546" location="!/kumarsachin011/status/881718331258138624"/>
    <hyperlink ref="V1993" r:id="rId2547" location="!/kumarsachin011/status/881718331258138624"/>
    <hyperlink ref="V1994" r:id="rId2548" location="!/kumarsachin011/status/881718331258138624"/>
    <hyperlink ref="V1995" r:id="rId2549" location="!/kumarsachin011/status/881718331258138624"/>
    <hyperlink ref="V1996" r:id="rId2550" location="!/kumarsachin011/status/881718331258138624"/>
    <hyperlink ref="V1997" r:id="rId2551" location="!/kumarsachin011/status/881722553038983168"/>
    <hyperlink ref="V1998" r:id="rId2552" location="!/kumarsachin011/status/881722553038983168"/>
    <hyperlink ref="V1999" r:id="rId2553" location="!/kumarsachin011/status/881718331258138624"/>
    <hyperlink ref="V2000" r:id="rId2554" location="!/kumarsachin011/status/881719163051540480"/>
    <hyperlink ref="V2001" r:id="rId2555" location="!/kumarsachin011/status/881725074272915460"/>
    <hyperlink ref="V2002" r:id="rId2556" location="!/whomangeshmane/status/881725102844506112"/>
    <hyperlink ref="V2003" r:id="rId2557" location="!/dir_arif/status/881725104576581633"/>
    <hyperlink ref="V2004" r:id="rId2558" location="!/_thisisstan_/status/881725121085526016"/>
    <hyperlink ref="V2005" r:id="rId2559" location="!/awake1975/status/881723777943347200"/>
    <hyperlink ref="V2006" r:id="rId2560" location="!/awake1975/status/881723777943347200"/>
    <hyperlink ref="V2007" r:id="rId2561" location="!/awake1975/status/881723777943347200"/>
    <hyperlink ref="V2008" r:id="rId2562" location="!/awake1975/status/881723777943347200"/>
    <hyperlink ref="V2009" r:id="rId2563" location="!/awake1975/status/881723777943347200"/>
    <hyperlink ref="V2010" r:id="rId2564" location="!/awake1975/status/881724487179280384"/>
    <hyperlink ref="V2011" r:id="rId2565" location="!/awake1975/status/881725127347519489"/>
    <hyperlink ref="V2012" r:id="rId2566" location="!/sutharking/status/881725133500624896"/>
    <hyperlink ref="V2013" r:id="rId2567" location="!/dcchoudhary197/status/881723547030142976"/>
    <hyperlink ref="V2014" r:id="rId2568" location="!/dcchoudhary197/status/881725141117394944"/>
    <hyperlink ref="V2015" r:id="rId2569" location="!/saurabh19572/status/881725144074379264"/>
    <hyperlink ref="V2016" r:id="rId2570" location="!/ashok_theni/status/881724418182987776"/>
    <hyperlink ref="V2017" r:id="rId2571" location="!/ashok_theni/status/881724447677235201"/>
    <hyperlink ref="V2018" r:id="rId2572" location="!/ashok_theni/status/881725046225489920"/>
    <hyperlink ref="V2019" r:id="rId2573" location="!/ashok_theni/status/881725062386040832"/>
    <hyperlink ref="V2020" r:id="rId2574" location="!/ashok_theni/status/881725100726276096"/>
    <hyperlink ref="V2021" r:id="rId2575" location="!/ashok_theni/status/881725145903005696"/>
    <hyperlink ref="V2022" r:id="rId2576" location="!/bapalaljadeja/status/881725149698867200"/>
    <hyperlink ref="V2023" r:id="rId2577" location="!/zalayogendra1/status/881724924737445888"/>
    <hyperlink ref="V2024" r:id="rId2578" location="!/zalayogendra1/status/881725158754369536"/>
    <hyperlink ref="V2025" r:id="rId2579" location="!/giniromet/status/881718044556275712"/>
    <hyperlink ref="V2026" r:id="rId2580" location="!/drsktyagi_mcm/status/881725183664455680"/>
    <hyperlink ref="V2027" r:id="rId2581" location="!/drsktyagi_mcm/status/881722398776729600"/>
    <hyperlink ref="V2028" r:id="rId2582" location="!/drsktyagi_mcm/status/881722398776729600"/>
    <hyperlink ref="V2029" r:id="rId2583" location="!/deepakshrmaa/status/881725209333571584"/>
    <hyperlink ref="V2030" r:id="rId2584" location="!/talhakp90/status/881723337961070592"/>
    <hyperlink ref="V2031" r:id="rId2585" location="!/talhakp90/status/881725209652469760"/>
    <hyperlink ref="V2032" r:id="rId2586" location="!/talhakp90/status/881725209652469760"/>
    <hyperlink ref="V2033" r:id="rId2587" location="!/ronalddinesh/status/881725216698777600"/>
    <hyperlink ref="V2034" r:id="rId2588" location="!/m4786h/status/881725223388794881"/>
    <hyperlink ref="V2035" r:id="rId2589" location="!/startupsanatana/status/881725255538032645"/>
    <hyperlink ref="V2036" r:id="rId2590" location="!/ajtnegi/status/881720221568028672"/>
    <hyperlink ref="V2037" r:id="rId2591" location="!/ajaykumar2697/status/881722464556003328"/>
    <hyperlink ref="V2038" r:id="rId2592" location="!/ajaykumar2697/status/881721840451940352"/>
    <hyperlink ref="V2039" r:id="rId2593" location="!/ajaykumar2697/status/881725292578041861"/>
    <hyperlink ref="V2040" r:id="rId2594" location="!/tamilnewsforyou/status/881713451030257664"/>
    <hyperlink ref="V2041" r:id="rId2595" location="!/tamilnewsforyou/status/881714671400701952"/>
    <hyperlink ref="V2042" r:id="rId2596" location="!/tamilnewsforyou/status/881721324481196036"/>
    <hyperlink ref="V2043" r:id="rId2597" location="!/tamilnewsforyou/status/881722733746417665"/>
    <hyperlink ref="V2044" r:id="rId2598" location="!/tamilnewsforyou/status/881723960907444224"/>
    <hyperlink ref="V2045" r:id="rId2599" location="!/tamilnewsforyou/status/881723964321562624"/>
    <hyperlink ref="V2046" r:id="rId2600" location="!/tamilnewsforyou/status/881723988883451904"/>
    <hyperlink ref="V2047" r:id="rId2601" location="!/tamilnewsforyou/status/881725289285525505"/>
    <hyperlink ref="V2048" r:id="rId2602" location="!/tamilnewsforyou/status/881725293769220096"/>
    <hyperlink ref="V2049" r:id="rId2603" location="!/sksingh4353/status/881725296130568192"/>
    <hyperlink ref="V2050" r:id="rId2604" location="!/udeshiprakash/status/881725297535705088"/>
    <hyperlink ref="V2051" r:id="rId2605" location="!/singh21076/status/881725303499968512"/>
    <hyperlink ref="V2052" r:id="rId2606" location="!/agrovisionindia/status/881725306242977794"/>
    <hyperlink ref="V2053" r:id="rId2607" location="!/vinodvatsaap/status/881725310474964992"/>
    <hyperlink ref="V2054" r:id="rId2608" location="!/vinodvatsaap/status/881725310474964992"/>
    <hyperlink ref="V2055" r:id="rId2609" location="!/krishram001/status/881725320113512448"/>
    <hyperlink ref="V2056" r:id="rId2610" location="!/_chy_ind/status/881725340099371009"/>
    <hyperlink ref="V2057" r:id="rId2611" location="!/bloombergquint/status/881724180462526465"/>
    <hyperlink ref="V2058" r:id="rId2612" location="!/arghya_whiwc/status/881725101497958400"/>
    <hyperlink ref="V2059" r:id="rId2613" location="!/cnbctv18news/status/881712338864185344"/>
    <hyperlink ref="V2060" r:id="rId2614" location="!/cnbctv18news/status/881714053655044096"/>
    <hyperlink ref="V2061" r:id="rId2615" location="!/cnbctv18news/status/881715632919662592"/>
    <hyperlink ref="V2062" r:id="rId2616" location="!/cnbctv18news/status/881725078748119040"/>
    <hyperlink ref="V2063" r:id="rId2617" location="!/arghya_whiwc/status/881723611941281795"/>
    <hyperlink ref="V2064" r:id="rId2618" location="!/arghya_whiwc/status/881723677535895552"/>
    <hyperlink ref="V2065" r:id="rId2619" location="!/arghya_whiwc/status/881723677540102149"/>
    <hyperlink ref="V2066" r:id="rId2620" location="!/arghya_whiwc/status/881725340648824833"/>
    <hyperlink ref="V2067" r:id="rId2621" location="!/arghya_whiwc/status/881721737716486148"/>
    <hyperlink ref="V2068" r:id="rId2622" location="!/arghya_whiwc/status/881725074767609856"/>
    <hyperlink ref="V2069" r:id="rId2623" location="!/arghya_whiwc/status/881725101497958400"/>
    <hyperlink ref="V2070" r:id="rId2624" location="!/driyemkhan17/status/881725344931250177"/>
    <hyperlink ref="V2071" r:id="rId2625" location="!/khabarnwi/status/881725347959406593"/>
    <hyperlink ref="V2072" r:id="rId2626" location="!/anchitkhar/status/881725354309582848"/>
    <hyperlink ref="V2073" r:id="rId2627" location="!/surajthakurknp/status/881725360508997632"/>
    <hyperlink ref="V2074" r:id="rId2628" location="!/harmesh009/status/881725384470937600"/>
    <hyperlink ref="V2075" r:id="rId2629" location="!/abhimanyuiim007/status/881725386941321218"/>
    <hyperlink ref="V2076" r:id="rId2630" location="!/bjp4dhamnagar/status/881725385318293506"/>
    <hyperlink ref="V2077" r:id="rId2631" location="!/bjp4dhamnagar/status/881725397301432320"/>
    <hyperlink ref="V2078" r:id="rId2632" location="!/shaitanmeena12/status/881725440221736960"/>
    <hyperlink ref="V2079" r:id="rId2633" location="!/nan_kabilan/status/881724856881958912"/>
    <hyperlink ref="V2080" r:id="rId2634" location="!/nan_kabilan/status/881725440468983808"/>
    <hyperlink ref="V2081" r:id="rId2635" location="!/bloombergquint/status/881715288261115904"/>
    <hyperlink ref="V2082" r:id="rId2636" location="!/praveencool6/status/881725460912013312"/>
    <hyperlink ref="V2083" r:id="rId2637" location="!/csnandabjp/status/881725466331054082"/>
    <hyperlink ref="V2084" r:id="rId2638" location="!/ashavinayaraj/status/881723491715887105"/>
    <hyperlink ref="V2085" r:id="rId2639" location="!/ashavinayaraj/status/881725477580394496"/>
    <hyperlink ref="V2086" r:id="rId2640" location="!/notsosickular/status/881725497083805696"/>
    <hyperlink ref="V2087" r:id="rId2641" location="!/notsosickular/status/881725497083805696"/>
    <hyperlink ref="V2088" r:id="rId2642" location="!/notsosickular/status/881725497083805696"/>
    <hyperlink ref="V2089" r:id="rId2643" location="!/pallavict/status/881725504566337538"/>
    <hyperlink ref="V2090" r:id="rId2644" location="!/gajju1997/status/881725412325285888"/>
    <hyperlink ref="V2091" r:id="rId2645" location="!/gajju1997/status/881725481665441792"/>
    <hyperlink ref="V2092" r:id="rId2646" location="!/gajju1997/status/881725512699191296"/>
    <hyperlink ref="V2093" r:id="rId2647" location="!/kanishkalad/status/881725515630911488"/>
    <hyperlink ref="V2094" r:id="rId2648" location="!/roshanchawda/status/881725516440518656"/>
    <hyperlink ref="V2095" r:id="rId2649" location="!/bhanupr11/status/881725529816129536"/>
    <hyperlink ref="V2096" r:id="rId2650" location="!/jain2202/status/881725532207013888"/>
    <hyperlink ref="V2097" r:id="rId2651" location="!/jain2202/status/881725532207013888"/>
    <hyperlink ref="V2098" r:id="rId2652" location="!/ashuakt85/status/881725540654362627"/>
    <hyperlink ref="V2099" r:id="rId2653" location="!/rchaudhary1010/status/881725545825935362"/>
    <hyperlink ref="V2100" r:id="rId2654" location="!/rahul9720683456/status/881725563706200064"/>
    <hyperlink ref="V2101" r:id="rId2655" location="!/thatstamil/status/881720308658393089"/>
    <hyperlink ref="V2102" r:id="rId2656" location="!/thatstamil/status/881723344093028352"/>
    <hyperlink ref="V2103" r:id="rId2657" location="!/sggeet/status/881725575928229889"/>
    <hyperlink ref="V2104" r:id="rId2658" location="!/viju2407/status/881725582806966281"/>
    <hyperlink ref="V2105" r:id="rId2659" location="!/dinu_tmg/status/881723577388589058"/>
    <hyperlink ref="V2106" r:id="rId2660" location="!/dinu_tmg/status/881725457611214848"/>
    <hyperlink ref="V2107" r:id="rId2661" location="!/dinu_tmg/status/881725570760953860"/>
    <hyperlink ref="V2108" r:id="rId2662" location="!/dinu_tmg/status/881725606433402881"/>
    <hyperlink ref="V2109" r:id="rId2663" location="!/jitendrameshra1/status/881725606546878464"/>
    <hyperlink ref="V2110" r:id="rId2664" location="!/panchalvimal5/status/881725611923955714"/>
    <hyperlink ref="V2111" r:id="rId2665" location="!/i_am_anaskhan/status/881725620459327488"/>
    <hyperlink ref="V2112" r:id="rId2666" location="!/aditya_divedi97/status/881725624481697792"/>
    <hyperlink ref="V2113" r:id="rId2667" location="!/psgupta1/status/881724375652859905"/>
    <hyperlink ref="V2114" r:id="rId2668" location="!/psgupta1/status/881725651748880384"/>
    <hyperlink ref="V2115" r:id="rId2669" location="!/matagopal/status/881725661630648321"/>
    <hyperlink ref="V2116" r:id="rId2670" location="!/matagopal/status/881725661630648321"/>
    <hyperlink ref="V2117" r:id="rId2671" location="!/coolgirl_hj/status/881725666600800256"/>
    <hyperlink ref="V2118" r:id="rId2672" location="!/manishsppanday/status/881725670253932544"/>
    <hyperlink ref="V2119" r:id="rId2673" location="!/raghvendra_inc/status/881725626754793474"/>
    <hyperlink ref="V2120" r:id="rId2674" location="!/raghvendra_inc/status/881725056157483009"/>
    <hyperlink ref="V2121" r:id="rId2675" location="!/raghvendra_inc/status/881725056157483009"/>
    <hyperlink ref="V2122" r:id="rId2676" location="!/raghvendra_inc/status/881725056157483009"/>
    <hyperlink ref="V2123" r:id="rId2677" location="!/raghvendra_inc/status/881725056157483009"/>
    <hyperlink ref="V2124" r:id="rId2678" location="!/raghvendra_inc/status/881725626754793474"/>
    <hyperlink ref="V2125" r:id="rId2679" location="!/raghvendra_inc/status/881725679464624128"/>
    <hyperlink ref="V2126" r:id="rId2680" location="!/raghvendra_inc/status/881725679464624128"/>
    <hyperlink ref="V2127" r:id="rId2681" location="!/mataonline/status/881724832655724544"/>
    <hyperlink ref="V2128" r:id="rId2682" location="!/vijayholammt/status/881725690860666880"/>
    <hyperlink ref="V2129" r:id="rId2683" location="!/corpus_digital/status/881725715066093568"/>
    <hyperlink ref="V2130" r:id="rId2684" location="!/dr_m_dutt/status/881723672666361857"/>
    <hyperlink ref="V2131" r:id="rId2685" location="!/bihanig/status/881725736968634368"/>
    <hyperlink ref="V2132" r:id="rId2686" location="!/dr_m_dutt/status/881723672666361857"/>
    <hyperlink ref="V2133" r:id="rId2687" location="!/bihanig/status/881725736968634368"/>
    <hyperlink ref="V2134" r:id="rId2688" location="!/bihanig/status/881725736968634368"/>
    <hyperlink ref="V2135" r:id="rId2689" location="!/randy2274/status/881725745214627840"/>
    <hyperlink ref="V2136" r:id="rId2690" location="!/nickhunterr/status/881725797018611713"/>
    <hyperlink ref="V2137" r:id="rId2691" location="!/sonuins02181539/status/881722304560078848"/>
    <hyperlink ref="V2138" r:id="rId2692" location="!/sonuins02181539/status/881725798255865856"/>
    <hyperlink ref="V2139" r:id="rId2693" location="!/deepakbpl/status/881725799937695744"/>
    <hyperlink ref="V2140" r:id="rId2694" location="!/khanna_e/status/881725810511675392"/>
    <hyperlink ref="V2141" r:id="rId2695" location="!/preciousbaatein/status/881725813262962689"/>
    <hyperlink ref="V2142" r:id="rId2696" location="!/mangara81102542/status/881714288582287361"/>
    <hyperlink ref="V2143" r:id="rId2697" location="!/nitindh64883443/status/881714859275993089"/>
    <hyperlink ref="V2144" r:id="rId2698" location="!/mangara81102542/status/881714468090126338"/>
    <hyperlink ref="V2145" r:id="rId2699" location="!/nitindh64883443/status/881715812238630912"/>
    <hyperlink ref="V2146" r:id="rId2700" location="!/mangara81102542/status/881714468090126338"/>
    <hyperlink ref="V2147" r:id="rId2701" location="!/nitindh64883443/status/881715812238630912"/>
    <hyperlink ref="V2148" r:id="rId2702" location="!/mangara81102542/status/881714468090126338"/>
    <hyperlink ref="V2149" r:id="rId2703" location="!/nitindh64883443/status/881715812238630912"/>
    <hyperlink ref="V2150" r:id="rId2704" location="!/mangara81102542/status/881714468090126338"/>
    <hyperlink ref="V2151" r:id="rId2705" location="!/nitindh64883443/status/881715812238630912"/>
    <hyperlink ref="V2152" r:id="rId2706" location="!/mangara81102542/status/881716930574401536"/>
    <hyperlink ref="V2153" r:id="rId2707" location="!/mangara81102542/status/881720573696499712"/>
    <hyperlink ref="V2154" r:id="rId2708" location="!/rajatkashyap149/status/881722550404960256"/>
    <hyperlink ref="V2155" r:id="rId2709" location="!/rajatkashyap149/status/881723012386631680"/>
    <hyperlink ref="V2156" r:id="rId2710" location="!/rajatkashyap149/status/881723255048081408"/>
    <hyperlink ref="V2157" r:id="rId2711" location="!/rajatkashyap149/status/881723255048081408"/>
    <hyperlink ref="V2158" r:id="rId2712" location="!/nitindh64883443/status/881716996131311616"/>
    <hyperlink ref="V2159" r:id="rId2713" location="!/nitindh64883443/status/881717096131903488"/>
    <hyperlink ref="V2160" r:id="rId2714" location="!/nitindh64883443/status/881717929821196288"/>
    <hyperlink ref="V2161" r:id="rId2715" location="!/mangara81102542/status/881714488495325184"/>
    <hyperlink ref="V2162" r:id="rId2716" location="!/nitindh64883443/status/881722279754739712"/>
    <hyperlink ref="V2163" r:id="rId2717" location="!/mangara81102542/status/881715088020787200"/>
    <hyperlink ref="V2164" r:id="rId2718" location="!/nitindh64883443/status/881723127553605632"/>
    <hyperlink ref="V2165" r:id="rId2719" location="!/nitindh64883443/status/881714345297625088"/>
    <hyperlink ref="V2166" r:id="rId2720" location="!/nitindh64883443/status/881714345297625088"/>
    <hyperlink ref="V2167" r:id="rId2721" location="!/nitindh64883443/status/881714345297625088"/>
    <hyperlink ref="V2168" r:id="rId2722" location="!/nitindh64883443/status/881715812238630912"/>
    <hyperlink ref="V2169" r:id="rId2723" location="!/nitindh64883443/status/881715812238630912"/>
    <hyperlink ref="V2170" r:id="rId2724" location="!/nitindh64883443/status/881720114994790400"/>
    <hyperlink ref="V2171" r:id="rId2725" location="!/nitindh64883443/status/881721385982324736"/>
    <hyperlink ref="V2172" r:id="rId2726" location="!/nitindh64883443/status/881721385982324736"/>
    <hyperlink ref="V2173" r:id="rId2727" location="!/nitindh64883443/status/881722502141034496"/>
    <hyperlink ref="V2174" r:id="rId2728" location="!/nitindh64883443/status/881725814760513536"/>
    <hyperlink ref="V2175" r:id="rId2729" location="!/jaspalisking/status/881723650222817280"/>
    <hyperlink ref="V2176" r:id="rId2730" location="!/jaspalisking/status/881725215952293888"/>
    <hyperlink ref="V2177" r:id="rId2731" location="!/avii_rj/status/881725654181396483"/>
    <hyperlink ref="V2178" r:id="rId2732" location="!/shahdimple547/status/881725157978644480"/>
    <hyperlink ref="V2179" r:id="rId2733" location="!/avii_rj/status/881725823480242176"/>
    <hyperlink ref="V2180" r:id="rId2734" location="!/raghaw143/status/881725826403885056"/>
    <hyperlink ref="V2181" r:id="rId2735" location="!/raj9940118617/status/881725827230179328"/>
    <hyperlink ref="V2182" r:id="rId2736" location="!/rahulkasare1/status/881725837917028352"/>
    <hyperlink ref="V2183" r:id="rId2737" location="!/kanrocks86/status/881725840010223616"/>
    <hyperlink ref="V2184" r:id="rId2738" location="!/mandips22937401/status/881725849699057665"/>
    <hyperlink ref="V2185" r:id="rId2739" location="!/kailashkkd1438/status/881725858829877248"/>
    <hyperlink ref="V2186" r:id="rId2740" location="!/sanjayazadsln/status/881725881638572032"/>
    <hyperlink ref="V2187" r:id="rId2741" location="!/deepika0810/status/881725891625099264"/>
    <hyperlink ref="V2188" r:id="rId2742" location="!/rajputaks7/status/881722775286808576"/>
    <hyperlink ref="V2189" r:id="rId2743" location="!/rajputaks7/status/881723685819883520"/>
    <hyperlink ref="V2190" r:id="rId2744" location="!/rajputaks7/status/881724047649853440"/>
    <hyperlink ref="V2191" r:id="rId2745" location="!/rajputaks7/status/881725897417658368"/>
    <hyperlink ref="V2192" r:id="rId2746" location="!/rajputaks7/status/881725897417658368"/>
    <hyperlink ref="V2193" r:id="rId2747" location="!/itzthanu/status/881725900378710016"/>
    <hyperlink ref="V2194" r:id="rId2748" location="!/changesociety20/status/881725911736885248"/>
    <hyperlink ref="V2195" r:id="rId2749" location="!/nagendrashukl17/status/881725913179803648"/>
    <hyperlink ref="V2196" r:id="rId2750" location="!/parull08/status/881720368284672001"/>
    <hyperlink ref="V2197" r:id="rId2751" location="!/parull08/status/881720649152045056"/>
    <hyperlink ref="V2198" r:id="rId2752" location="!/parull08/status/881725921262161920"/>
    <hyperlink ref="V2199" r:id="rId2753" location="!/vaibhavkjaiswal/status/881725936894443520"/>
    <hyperlink ref="V2200" r:id="rId2754" location="!/shardulvikrams6/status/881725937259356161"/>
    <hyperlink ref="V2201" r:id="rId2755" location="!/iakshaykapoor/status/881725946037911556"/>
    <hyperlink ref="V2202" r:id="rId2756" location="!/iakshaykapoor/status/881725946037911556"/>
    <hyperlink ref="V2203" r:id="rId2757" location="!/ashokku66663096/status/881725964970991617"/>
    <hyperlink ref="V2204" r:id="rId2758" location="!/ashwini8025/status/881725967101698048"/>
    <hyperlink ref="V2205" r:id="rId2759" location="!/blogjunta/status/881725971069628417"/>
    <hyperlink ref="V2206" r:id="rId2760" location="!/blogjunta/status/881725971069628417"/>
    <hyperlink ref="V2207" r:id="rId2761" location="!/aashishpokaar/status/881726012844683266"/>
    <hyperlink ref="V2208" r:id="rId2762" location="!/aashishpokaar/status/881726012844683266"/>
    <hyperlink ref="V2209" r:id="rId2763" location="!/vipulkharecha/status/881720581888110592"/>
    <hyperlink ref="V2210" r:id="rId2764" location="!/jigar_sitapara/status/881724922082545664"/>
    <hyperlink ref="V2211" r:id="rId2765" location="!/jigar_sitapara/status/881724974435889152"/>
    <hyperlink ref="V2212" r:id="rId2766" location="!/jigar_sitapara/status/881724974435889152"/>
    <hyperlink ref="V2213" r:id="rId2767" location="!/jigar_sitapara/status/881724974435889152"/>
    <hyperlink ref="V2214" r:id="rId2768" location="!/jigar_sitapara/status/881724974435889152"/>
    <hyperlink ref="V2215" r:id="rId2769" location="!/jigar_sitapara/status/881726028414058500"/>
    <hyperlink ref="V2216" r:id="rId2770" location="!/shyekra/status/881726031102488576"/>
    <hyperlink ref="V2217" r:id="rId2771" location="!/aparanjape/status/881717791249674240"/>
    <hyperlink ref="V2218" r:id="rId2772" location="!/pranavnabar/status/881726043832242176"/>
    <hyperlink ref="V2219" r:id="rId2773" location="!/aparanjape/status/881717791249674240"/>
    <hyperlink ref="V2220" r:id="rId2774" location="!/pranavnabar/status/881726043832242176"/>
    <hyperlink ref="V2221" r:id="rId2775" location="!/aparanjape/status/881716145077731328"/>
    <hyperlink ref="V2222" r:id="rId2776" location="!/pranavnabar/status/881726043832242176"/>
    <hyperlink ref="V2223" r:id="rId2777" location="!/harsimratbadal_/status/881726050522320898"/>
    <hyperlink ref="V2224" r:id="rId2778" location="!/astima_singh/status/881726061343645696"/>
    <hyperlink ref="V2225" r:id="rId2779" location="!/akash9903/status/881726061347733504"/>
    <hyperlink ref="V2226" r:id="rId2780" location="!/ashutosh1413/status/881726061372944386"/>
    <hyperlink ref="V2227" r:id="rId2781" location="!/anandsharma34/status/881726061385482240"/>
    <hyperlink ref="V2228" r:id="rId2782" location="!/chandu77881/status/881726061398110208"/>
    <hyperlink ref="V2229" r:id="rId2783" location="!/bharatsingh9981/status/881726061406556160"/>
    <hyperlink ref="V2230" r:id="rId2784" location="!/chetan77881/status/881726061427527681"/>
    <hyperlink ref="V2231" r:id="rId2785" location="!/chetansharma772/status/881726061465276416"/>
    <hyperlink ref="V2232" r:id="rId2786" location="!/debasish7788/status/881726061544960000"/>
    <hyperlink ref="V2233" r:id="rId2787" location="!/keshabrana12/status/881726061683367936"/>
    <hyperlink ref="V2234" r:id="rId2788" location="!/narendr21630865/status/881722786749849601"/>
    <hyperlink ref="V2235" r:id="rId2789" location="!/narendr21630865/status/881725396470951936"/>
    <hyperlink ref="V2236" r:id="rId2790" location="!/narendr21630865/status/881726068788523008"/>
    <hyperlink ref="V2237" r:id="rId2791" location="!/singh___sahab/status/881726057123991552"/>
    <hyperlink ref="V2238" r:id="rId2792" location="!/singh___sahab/status/881726077751615488"/>
    <hyperlink ref="V2239" r:id="rId2793" location="!/singh___sahab/status/881715478489554944"/>
    <hyperlink ref="V2240" r:id="rId2794" location="!/singh___sahab/status/881715569551998976"/>
    <hyperlink ref="V2241" r:id="rId2795" location="!/singh___sahab/status/881720772229603329"/>
    <hyperlink ref="V2242" r:id="rId2796" location="!/singh___sahab/status/881723624582922240"/>
    <hyperlink ref="V2243" r:id="rId2797" location="!/singh___sahab/status/881723624582922240"/>
    <hyperlink ref="V2244" r:id="rId2798" location="!/aabhiyam/status/881726082038218753"/>
    <hyperlink ref="V2245" r:id="rId2799" location="!/pramukhsunil/status/881726091399974912"/>
    <hyperlink ref="V2246" r:id="rId2800" location="!/nirmal0482/status/881726092276633604"/>
    <hyperlink ref="V2247" r:id="rId2801" location="!/alokdubey1408/status/881726115131293696"/>
    <hyperlink ref="V2248" r:id="rId2802" location="!/vighrane01/status/881726118373580800"/>
    <hyperlink ref="V2249" r:id="rId2803" location="!/satishchoubey7/status/881726098870087680"/>
    <hyperlink ref="V2250" r:id="rId2804" location="!/satishchoubey7/status/881726121124954113"/>
    <hyperlink ref="V2251" r:id="rId2805" location="!/yuvrajycc/status/881726122441953280"/>
    <hyperlink ref="V2252" r:id="rId2806" location="!/sauravshekhar23/status/881722059541401600"/>
    <hyperlink ref="V2253" r:id="rId2807" location="!/sauravshekhar23/status/881726130897780736"/>
    <hyperlink ref="V2254" r:id="rId2808" location="!/ibtimes_india/status/881725927696195586"/>
    <hyperlink ref="V2255" r:id="rId2809" location="!/aubriee_p/status/881726131543486464"/>
    <hyperlink ref="V2256" r:id="rId2810" location="!/naveenchandel4/status/881726146882052097"/>
    <hyperlink ref="V2257" r:id="rId2811" location="!/rakeshmishrancp/status/881726156097036290"/>
    <hyperlink ref="V2258" r:id="rId2812" location="!/rakeshmishrancp/status/881726137256222720"/>
    <hyperlink ref="V2259" r:id="rId2813" location="!/rakeshmishrancp/status/881726156097036290"/>
    <hyperlink ref="V2260" r:id="rId2814" location="!/rakeshmishrancp/status/881726137256222720"/>
    <hyperlink ref="V2261" r:id="rId2815" location="!/rakeshmishrancp/status/881726137256222720"/>
    <hyperlink ref="V2262" r:id="rId2816" location="!/rakeshmishrancp/status/881726137256222720"/>
    <hyperlink ref="V2263" r:id="rId2817" location="!/dhristadyumn/status/881726156222775296"/>
    <hyperlink ref="V2264" r:id="rId2818" location="!/satzm/status/881726167551807489"/>
    <hyperlink ref="V2265" r:id="rId2819" location="!/cruturaj/status/881726189714284549"/>
    <hyperlink ref="V2266" r:id="rId2820" location="!/gkgatul/status/881725562640711680"/>
    <hyperlink ref="V2267" r:id="rId2821" location="!/gkgatul/status/881726194864889857"/>
    <hyperlink ref="V2268" r:id="rId2822" location="!/jitendra60singh/status/881726199730327553"/>
    <hyperlink ref="V2269" r:id="rId2823" location="!/sunikarreddy/status/881722897919639552"/>
    <hyperlink ref="V2270" r:id="rId2824" location="!/dgujaratlionsfc/status/881726210333716480"/>
    <hyperlink ref="V2271" r:id="rId2825" location="!/poonams83677716/status/881726225617747968"/>
    <hyperlink ref="V2272" r:id="rId2826" location="!/movie_mersal/status/881726230923362304"/>
    <hyperlink ref="V2273" r:id="rId2827" location="!/thehinducinema/status/881721663527817216"/>
    <hyperlink ref="V2274" r:id="rId2828" location="!/arun2981/status/881726237583884288"/>
    <hyperlink ref="V2275" r:id="rId2829" location="!/hasscho/status/881726238934667264"/>
    <hyperlink ref="V2276" r:id="rId2830" location="!/hasscho/status/881726238934667264"/>
    <hyperlink ref="V2277" r:id="rId2831" location="!/hasscho/status/881726238934667264"/>
    <hyperlink ref="V2278" r:id="rId2832" location="!/hasscho/status/881726238934667264"/>
    <hyperlink ref="V2279" r:id="rId2833" location="!/karth1sofficial/status/881726239962091520"/>
    <hyperlink ref="V2280" r:id="rId2834" location="!/fridaycinemaa/status/881713215159189504"/>
    <hyperlink ref="V2281" r:id="rId2835" location="!/keralavishalfns/status/881726243770515457"/>
    <hyperlink ref="V2282" r:id="rId2836" location="!/keralavishalfns/status/881726243770515457"/>
    <hyperlink ref="V2283" r:id="rId2837" location="!/pradipta_singha/status/881726245599272961"/>
    <hyperlink ref="V2284" r:id="rId2838" location="!/raghuwanshibabu/status/881726246903853056"/>
    <hyperlink ref="V2285" r:id="rId2839" location="!/bhumishsave/status/881726250125066241"/>
    <hyperlink ref="V2286" r:id="rId2840" location="!/iafmarshal/status/881726252339548160"/>
    <hyperlink ref="V2287" r:id="rId2841" location="!/rajatguptatweet/status/881726254839234560"/>
    <hyperlink ref="V2288" r:id="rId2842" location="!/vvelmurugan78/status/881726259079790592"/>
    <hyperlink ref="V2289" r:id="rId2843" location="!/gauravsiingh/status/881726263387459584"/>
    <hyperlink ref="V2290" r:id="rId2844" location="!/gauravsiingh/status/881726263387459584"/>
    <hyperlink ref="V2291" r:id="rId2845" location="!/gauravsiingh/status/881726263387459584"/>
    <hyperlink ref="V2292" r:id="rId2846" location="!/gauravsiingh/status/881726263387459584"/>
    <hyperlink ref="V2293" r:id="rId2847" location="!/akhil2302/status/881726270190493697"/>
    <hyperlink ref="V2294" r:id="rId2848" location="!/imridul2k/status/881726275995312128"/>
    <hyperlink ref="V2295" r:id="rId2849" location="!/rtmani/status/881726287869431808"/>
    <hyperlink ref="V2296" r:id="rId2850" location="!/prashantarchu/status/881726288486125568"/>
    <hyperlink ref="V2297" r:id="rId2851" location="!/kiruthikstr/status/881726290876936192"/>
    <hyperlink ref="V2298" r:id="rId2852" location="!/happanarinder/status/881717325992472577"/>
    <hyperlink ref="V2299" r:id="rId2853" location="!/drjitendrasingh/status/881716222068277248"/>
    <hyperlink ref="V2300" r:id="rId2854" location="!/drjitendrasingh/status/881716766832865284"/>
    <hyperlink ref="V2301" r:id="rId2855" location="!/drjitendrasingh/status/881716766832865284"/>
    <hyperlink ref="V2302" r:id="rId2856" location="!/drjitendrasingh/status/881716766832865284"/>
    <hyperlink ref="V2303" r:id="rId2857" location="!/happanarinder/status/881725305035116544"/>
    <hyperlink ref="V2304" r:id="rId2858" location="!/happanarinder/status/881717325992472577"/>
    <hyperlink ref="V2305" r:id="rId2859" location="!/happanarinder/status/881722257835520000"/>
    <hyperlink ref="V2306" r:id="rId2860" location="!/happanarinder/status/881726302490955777"/>
    <hyperlink ref="V2307" r:id="rId2861" location="!/anandajoshi/status/881726311537942530"/>
    <hyperlink ref="V2308" r:id="rId2862" location="!/bjp4gandhidham/status/881726325924474880"/>
    <hyperlink ref="V2309" r:id="rId2863" location="!/dinesh__katoch/status/881725752030490624"/>
    <hyperlink ref="V2310" r:id="rId2864" location="!/dinesh__katoch/status/881725752030490624"/>
    <hyperlink ref="V2311" r:id="rId2865" location="!/dinesh__katoch/status/881726327916818434"/>
    <hyperlink ref="V2312" r:id="rId2866" location="!/dinesh__katoch/status/881726327916818434"/>
    <hyperlink ref="V2313" r:id="rId2867" location="!/anonymousmind01/status/881726329875349504"/>
    <hyperlink ref="V2314" r:id="rId2868" location="!/abhi_lash046/status/881726331746111488"/>
    <hyperlink ref="V2315" r:id="rId2869" location="!/samyalravinder/status/881726332006223874"/>
    <hyperlink ref="V2316" r:id="rId2870" location="!/mangilalbishn18/status/881726343641272321"/>
    <hyperlink ref="V2317" r:id="rId2871" location="!/mangilalbishn18/status/881726343641272321"/>
    <hyperlink ref="V2318" r:id="rId2872" location="!/humannotabully/status/881717389192302592"/>
    <hyperlink ref="V2319" r:id="rId2873" location="!/deeps_aap/status/881725699618463744"/>
    <hyperlink ref="V2320" r:id="rId2874" location="!/humannotabully/status/881726347940331521"/>
    <hyperlink ref="V2321" r:id="rId2875" location="!/humannotabully/status/881717496453238784"/>
    <hyperlink ref="V2322" r:id="rId2876" location="!/gcsuneer/status/881726349404254208"/>
    <hyperlink ref="V2323" r:id="rId2877" location="!/thakkar_solar/status/881722219726032898"/>
    <hyperlink ref="V2324" r:id="rId2878" location="!/ivishalthacker/status/881719712597417984"/>
    <hyperlink ref="V2325" r:id="rId2879" location="!/thakkar_solar/status/881722219726032898"/>
    <hyperlink ref="V2326" r:id="rId2880" location="!/thakkar_solar/status/881723368898211844"/>
    <hyperlink ref="V2327" r:id="rId2881" location="!/thakkar_solar/status/881723404776329216"/>
    <hyperlink ref="V2328" r:id="rId2882" location="!/thakkar_solar/status/881723920923185153"/>
    <hyperlink ref="V2329" r:id="rId2883" location="!/thakkar_solar/status/881724382695088129"/>
    <hyperlink ref="V2330" r:id="rId2884" location="!/thakkar_solar/status/881724791979474944"/>
    <hyperlink ref="V2331" r:id="rId2885" location="!/thakkar_solar/status/881726352465985536"/>
    <hyperlink ref="V2332" r:id="rId2886" location="!/thakkar_solar/status/881722219726032898"/>
    <hyperlink ref="V2333" r:id="rId2887" location="!/thakkar_solar/status/881723368898211844"/>
    <hyperlink ref="V2334" r:id="rId2888" location="!/narpatpalana/status/881726355473178625"/>
    <hyperlink ref="V2335" r:id="rId2889" location="!/vj_bagchi/status/881726357662818304"/>
    <hyperlink ref="V2336" r:id="rId2890" location="!/manojmehra2610/status/881726361009758208"/>
    <hyperlink ref="V2337" r:id="rId2891" location="!/arunagarwal33/status/881722146489327616"/>
    <hyperlink ref="V2338" r:id="rId2892" location="!/arunagarwal33/status/881722157327425536"/>
    <hyperlink ref="V2339" r:id="rId2893" location="!/nabatkapoor/status/881726379619893248"/>
    <hyperlink ref="V2340" r:id="rId2894" location="!/nabatkapoor/status/881726379619893248"/>
    <hyperlink ref="V2341" r:id="rId2895" location="!/bambambanarasi/status/881726392752193536"/>
    <hyperlink ref="V2342" r:id="rId2896" location="!/krishvino/status/881726396355067904"/>
    <hyperlink ref="V2343" r:id="rId2897" location="!/goddamittt/status/881726404655591426"/>
    <hyperlink ref="V2344" r:id="rId2898" location="!/neelinduneel/status/881726424863956992"/>
    <hyperlink ref="V2345" r:id="rId2899" location="!/prabhubirmi/status/881726425958633472"/>
    <hyperlink ref="V2346" r:id="rId2900" location="!/prabhubirmi/status/881726425958633472"/>
    <hyperlink ref="V2347" r:id="rId2901" location="!/abr_9090/status/881726428332544000"/>
    <hyperlink ref="V2348" r:id="rId2902" location="!/onlyursmusa/status/881726428512870401"/>
    <hyperlink ref="V2349" r:id="rId2903" location="!/onlyursmusa/status/881726428512870401"/>
    <hyperlink ref="V2350" r:id="rId2904" location="!/akashvaradaraj/status/881726432795181056"/>
    <hyperlink ref="V2351" r:id="rId2905" location="!/puranikalok/status/881723129189367809"/>
    <hyperlink ref="V2352" r:id="rId2906" location="!/puranikalok/status/881726446170918912"/>
    <hyperlink ref="V2353" r:id="rId2907" location="!/bk_chudasama/status/881717541223190529"/>
    <hyperlink ref="V2354" r:id="rId2908" location="!/mahiherambha/status/881722970296770560"/>
    <hyperlink ref="V2355" r:id="rId2909" location="!/sbjadejabjp/status/881722667824549889"/>
    <hyperlink ref="V2356" r:id="rId2910" location="!/sbjadejabjp/status/881722667824549889"/>
    <hyperlink ref="V2357" r:id="rId2911" location="!/sbjadejabjp/status/881722667824549889"/>
    <hyperlink ref="V2358" r:id="rId2912" location="!/sbjadejabjp/status/881723233132793858"/>
    <hyperlink ref="V2359" r:id="rId2913" location="!/mahiherambha/status/881726447735459840"/>
    <hyperlink ref="V2360" r:id="rId2914" location="!/mahiherambha/status/881718730568474625"/>
    <hyperlink ref="V2361" r:id="rId2915" location="!/mahiherambha/status/881726447735459840"/>
    <hyperlink ref="V2362" r:id="rId2916" location="!/mahiherambha/status/881726447735459840"/>
    <hyperlink ref="V2363" r:id="rId2917" location="!/mahiherambha/status/881726447735459840"/>
    <hyperlink ref="V2364" r:id="rId2918" location="!/amalkumarjhajha/status/881726460427292673"/>
    <hyperlink ref="V2365" r:id="rId2919" location="!/chinmayb_7/status/881726450092527616"/>
    <hyperlink ref="V2366" r:id="rId2920" location="!/chinmayb_7/status/881726467041656833"/>
    <hyperlink ref="V2367" r:id="rId2921" location="!/amitaimk/status/881726470581665792"/>
    <hyperlink ref="V2368" r:id="rId2922" location="!/like_vignesh/status/881726478987046912"/>
    <hyperlink ref="V2369" r:id="rId2923" location="!/moolanghat/status/881726483395379201"/>
    <hyperlink ref="V2370" r:id="rId2924" location="!/raviklive/status/881726506661101568"/>
    <hyperlink ref="V2371" r:id="rId2925" location="!/raviklive/status/881726506661101568"/>
    <hyperlink ref="V2372" r:id="rId2926" location="!/satyendraksinha/status/881726513766420480"/>
    <hyperlink ref="V2373" r:id="rId2927" location="!/coderebornchd/status/881726516408668160"/>
    <hyperlink ref="V2374" r:id="rId2928" location="!/mukeshkumarjo15/status/881723623198687232"/>
    <hyperlink ref="V2375" r:id="rId2929" location="!/mukeshkumarjo15/status/881726523610243072"/>
    <hyperlink ref="V2376" r:id="rId2930" location="!/mukeshkumarjo15/status/881726523610243072"/>
    <hyperlink ref="V2377" r:id="rId2931" location="!/dharma8585/status/881726525183324161"/>
    <hyperlink ref="V2378" r:id="rId2932" location="!/businessline/status/881724490274689027"/>
    <hyperlink ref="V2379" r:id="rId2933" location="!/rdp360/status/881726551816982528"/>
    <hyperlink ref="V2380" r:id="rId2934" location="!/nipam_kakati/status/881726598394896384"/>
    <hyperlink ref="V2381" r:id="rId2935" location="!/nipam_kakati/status/881726598394896384"/>
    <hyperlink ref="V2382" r:id="rId2936" location="!/jani_anjaani/status/881726613615910912"/>
    <hyperlink ref="V2383" r:id="rId2937" location="!/harpreetn7/status/881726555352739840"/>
    <hyperlink ref="V2384" r:id="rId2938" location="!/harpreetn7/status/881726586180861952"/>
    <hyperlink ref="V2385" r:id="rId2939" location="!/harpreetn7/status/881726620309929984"/>
    <hyperlink ref="V2386" r:id="rId2940" location="!/shivamshah01/status/881726620461150208"/>
    <hyperlink ref="V2387" r:id="rId2941" location="!/shivamshah01/status/881726620461150208"/>
    <hyperlink ref="V2388" r:id="rId2942" location="!/sunil_kashmir/status/881726623396970497"/>
    <hyperlink ref="V2389" r:id="rId2943" location="!/imrobosankar/status/881718946071576576"/>
    <hyperlink ref="V2390" r:id="rId2944" location="!/sardaravun/status/881726636336398336"/>
    <hyperlink ref="V2391" r:id="rId2945" location="!/rvinsche/status/881726645228388353"/>
    <hyperlink ref="V2392" r:id="rId2946" location="!/rvinsche/status/881726674722750464"/>
    <hyperlink ref="V2393" r:id="rId2947" location="!/ajitjamdar/status/881726693341184002"/>
    <hyperlink ref="V2394" r:id="rId2948" location="!/avadheshtyagi66/status/881726697288024064"/>
    <hyperlink ref="V2395" r:id="rId2949" location="!/gizbotcom/status/881726697535553536"/>
    <hyperlink ref="V2396" r:id="rId2950" location="!/jigri_pokri/status/881726697669873664"/>
    <hyperlink ref="V2397" r:id="rId2951" location="!/jigri_pokri/status/881726697669873664"/>
    <hyperlink ref="V2398" r:id="rId2952" location="!/stpiindia/status/881726724924334080"/>
    <hyperlink ref="V2399" r:id="rId2953" location="!/sonalisiyaaa/status/881726725977067520"/>
    <hyperlink ref="V2400" r:id="rId2954" location="!/indhumsi36/status/881726744280956928"/>
    <hyperlink ref="V2401" r:id="rId2955" location="!/ashok_apk/status/881718680916180992"/>
    <hyperlink ref="V2402" r:id="rId2956" location="!/nilakathalan_ve/status/881726075834818560"/>
    <hyperlink ref="V2403" r:id="rId2957" location="!/nilakathalan_ve/status/881726765621690368"/>
    <hyperlink ref="V2404" r:id="rId2958" location="!/caknowledgepage/status/881718933228859392"/>
    <hyperlink ref="V2405" r:id="rId2959" location="!/caknowledgepage/status/881726796739342340"/>
    <hyperlink ref="V2406" r:id="rId2960" location="!/9268700749t/status/881726802397286400"/>
    <hyperlink ref="V2407" r:id="rId2961" location="!/praveen_bajpai/status/881724159990145024"/>
    <hyperlink ref="V2408" r:id="rId2962" location="!/gauravbjpfzd/status/881721218453225472"/>
    <hyperlink ref="V2409" r:id="rId2963" location="!/gauravbjpfzd/status/881722006936408064"/>
    <hyperlink ref="V2410" r:id="rId2964" location="!/gauravbjpfzd/status/881723977395314688"/>
    <hyperlink ref="V2411" r:id="rId2965" location="!/gauravbjpfzd/status/881726658356666368"/>
    <hyperlink ref="V2412" r:id="rId2966" location="!/gauravbjpfzd/status/881726811830353920"/>
    <hyperlink ref="V2413" r:id="rId2967" location="!/rummanfarooqui/status/881726821800091648"/>
    <hyperlink ref="V2414" r:id="rId2968" location="!/cschanchal1/status/881726720566493184"/>
    <hyperlink ref="V2415" r:id="rId2969" location="!/imlalarahul/status/881722452166025218"/>
    <hyperlink ref="V2416" r:id="rId2970" location="!/imlalarahul/status/881726001281204224"/>
    <hyperlink ref="V2417" r:id="rId2971" location="!/cschanchal1/status/881726720566493184"/>
    <hyperlink ref="V2418" r:id="rId2972" location="!/cschanchal1/status/881726827819094017"/>
    <hyperlink ref="V2419" r:id="rId2973" location="!/et_rise/status/881720379357642753"/>
    <hyperlink ref="V2420" r:id="rId2974" location="!/economictimes/status/881726829689683968"/>
    <hyperlink ref="V2421" r:id="rId2975" location="!/et_rise/status/881720379357642753"/>
    <hyperlink ref="V2422" r:id="rId2976" location="!/economictimes/status/881726829689683968"/>
    <hyperlink ref="V2423" r:id="rId2977" location="!/economictimes/status/881726829689683968"/>
    <hyperlink ref="V2424" r:id="rId2978" location="!/economictimes/status/881724180680630272"/>
    <hyperlink ref="V2425" r:id="rId2979" location="!/bsindia/status/881714791064117248"/>
    <hyperlink ref="V2426" r:id="rId2980" location="!/bsindia/status/881720220687097858"/>
    <hyperlink ref="V2427" r:id="rId2981" location="!/bsindia/status/881723544467496960"/>
    <hyperlink ref="V2428" r:id="rId2982" location="!/imanilraja/status/881726837180604418"/>
    <hyperlink ref="V2429" r:id="rId2983" location="!/imanilraja/status/881726837180604418"/>
    <hyperlink ref="V2430" r:id="rId2984" location="!/aryaalok/status/881719999823581185"/>
    <hyperlink ref="V2431" r:id="rId2985" location="!/aryaalok/status/881725378301235202"/>
    <hyperlink ref="V2432" r:id="rId2986" location="!/lt_anaya/status/881726111499026436"/>
    <hyperlink ref="V2433" r:id="rId2987" location="!/mdlakhara/status/881726229963042817"/>
    <hyperlink ref="V2434" r:id="rId2988" location="!/aryaalok/status/881726810412732418"/>
    <hyperlink ref="V2435" r:id="rId2989" location="!/lt_anaya/status/881726111499026436"/>
    <hyperlink ref="V2436" r:id="rId2990" location="!/lt_anaya/status/881726111499026436"/>
    <hyperlink ref="V2437" r:id="rId2991" location="!/mdlakhara/status/881726229963042817"/>
    <hyperlink ref="V2438" r:id="rId2992" location="!/aryaalok/status/881726810412732418"/>
    <hyperlink ref="V2439" r:id="rId2993" location="!/aryaalok/status/881725378301235202"/>
    <hyperlink ref="V2440" r:id="rId2994" location="!/aryaalok/status/881725378301235202"/>
    <hyperlink ref="V2441" r:id="rId2995" location="!/aryaalok/status/881726810412732418"/>
    <hyperlink ref="V2442" r:id="rId2996" location="!/aryaalok/status/881726810412732418"/>
    <hyperlink ref="V2443" r:id="rId2997" location="!/aryaalok/status/881726842620739584"/>
    <hyperlink ref="V2444" r:id="rId2998" location="!/gourav90473675/status/881725966896070656"/>
    <hyperlink ref="V2445" r:id="rId2999" location="!/mangara81102542/status/881716123858632704"/>
    <hyperlink ref="V2446" r:id="rId3000" location="!/gourav90473675/status/881726183716474881"/>
    <hyperlink ref="V2447" r:id="rId3001" location="!/mangara81102542/status/881713106673479680"/>
    <hyperlink ref="V2448" r:id="rId3002" location="!/mangara81102542/status/881713106673479680"/>
    <hyperlink ref="V2449" r:id="rId3003" location="!/mangara81102542/status/881713106673479680"/>
    <hyperlink ref="V2450" r:id="rId3004" location="!/mangara81102542/status/881714468090126338"/>
    <hyperlink ref="V2451" r:id="rId3005" location="!/mangara81102542/status/881714468090126338"/>
    <hyperlink ref="V2452" r:id="rId3006" location="!/mangara81102542/status/881714799628787712"/>
    <hyperlink ref="V2453" r:id="rId3007" location="!/mangara81102542/status/881715377692004352"/>
    <hyperlink ref="V2454" r:id="rId3008" location="!/mangara81102542/status/881716691469606912"/>
    <hyperlink ref="V2455" r:id="rId3009" location="!/mangara81102542/status/881716930574401536"/>
    <hyperlink ref="V2456" r:id="rId3010" location="!/gourav90473675/status/881725966896070656"/>
    <hyperlink ref="V2457" r:id="rId3011" location="!/gourav90473675/status/881726209599561728"/>
    <hyperlink ref="V2458" r:id="rId3012" location="!/gourav90473675/status/881726870017908736"/>
    <hyperlink ref="V2459" r:id="rId3013" location="!/gourav90473675/status/881726870017908736"/>
    <hyperlink ref="V2460" r:id="rId3014" location="!/gourav90473675/status/881726870017908736"/>
    <hyperlink ref="V2461" r:id="rId3015" location="!/vivek4432/status/881726871074885632"/>
    <hyperlink ref="V2462" r:id="rId3016" location="!/sasijakey/status/881726899650576384"/>
    <hyperlink ref="V2463" r:id="rId3017" location="!/gr8india/status/881726775818170368"/>
    <hyperlink ref="V2464" r:id="rId3018" location="!/gr8india/status/881726903060750336"/>
    <hyperlink ref="V2465" r:id="rId3019" location="!/shameemahmd786/status/881726931850280960"/>
    <hyperlink ref="V2466" r:id="rId3020" location="!/vikramwkarve/status/881723402410639360"/>
    <hyperlink ref="V2467" r:id="rId3021" location="!/vikramwkarve/status/881725663098449921"/>
    <hyperlink ref="V2468" r:id="rId3022" location="!/vikramwkarve/status/881726936409546753"/>
    <hyperlink ref="V2469" r:id="rId3023" location="!/gstmitra/status/881726945947299840"/>
    <hyperlink ref="V2470" r:id="rId3024" location="!/bjplive/status/881719649129435136"/>
    <hyperlink ref="V2471" r:id="rId3025" location="!/nileshjain1400/status/881719918273724416"/>
    <hyperlink ref="V2472" r:id="rId3026" location="!/nileshjain1400/status/881726885578899456"/>
    <hyperlink ref="V2473" r:id="rId3027" location="!/nileshjain1400/status/881726952603832320"/>
    <hyperlink ref="V2474" r:id="rId3028" location="!/1857penguin/status/881726961369833472"/>
    <hyperlink ref="V2475" r:id="rId3029" location="!/1857penguin/status/881726961369833472"/>
    <hyperlink ref="V2476" r:id="rId3030" location="!/1857penguin/status/881726961369833472"/>
    <hyperlink ref="V2477" r:id="rId3031" location="!/itsmefrider/status/881726989987569665"/>
    <hyperlink ref="V2478" r:id="rId3032" location="!/maaki_aankh/status/881726991736553473"/>
    <hyperlink ref="V2479" r:id="rId3033" location="!/pvkarthi/status/881726993909161984"/>
    <hyperlink ref="V2480" r:id="rId3034" location="!/kapindraverma/status/881727000817401856"/>
    <hyperlink ref="V2481" r:id="rId3035" location="!/radheyshyam999/status/881727018349547520"/>
    <hyperlink ref="V2482" r:id="rId3036" location="!/radheyshyam999/status/881727018349547520"/>
    <hyperlink ref="V2483" r:id="rId3037" location="!/sreeraj_c/status/881727020035698689"/>
    <hyperlink ref="V2484" r:id="rId3038" location="!/gurpanthinsan/status/881726776531050497"/>
    <hyperlink ref="V2485" r:id="rId3039" location="!/gurpanthinsan/status/881727021599961088"/>
    <hyperlink ref="V2486" r:id="rId3040" location="!/meriid_/status/881727034287726592"/>
    <hyperlink ref="V2487" r:id="rId3041" location="!/thuyaram/status/881721716837429248"/>
    <hyperlink ref="V2488" r:id="rId3042" location="!/chellappanasary/status/881727050582814722"/>
    <hyperlink ref="V2489" r:id="rId3043" location="!/jeevanbhatia/status/881724986913824768"/>
    <hyperlink ref="V2490" r:id="rId3044" location="!/jeevanbhatia/status/881725829591334912"/>
    <hyperlink ref="V2491" r:id="rId3045" location="!/jeevanbhatia/status/881727050704236545"/>
    <hyperlink ref="V2492" r:id="rId3046" location="!/hariom1354/status/881718108435619840"/>
    <hyperlink ref="V2493" r:id="rId3047" location="!/hariom1354/status/881718108435619840"/>
    <hyperlink ref="V2494" r:id="rId3048" location="!/mdlakhara/status/881726229963042817"/>
    <hyperlink ref="V2495" r:id="rId3049" location="!/mdlakhara/status/881726229963042817"/>
    <hyperlink ref="V2496" r:id="rId3050" location="!/hariom1354/status/881727066583875584"/>
    <hyperlink ref="V2497" r:id="rId3051" location="!/abeautifulmind7/status/881727073013817344"/>
    <hyperlink ref="V2498" r:id="rId3052" location="!/shivkumarmodi2/status/881727074448396288"/>
    <hyperlink ref="V2499" r:id="rId3053" location="!/shivkumarmodi2/status/881727074448396288"/>
    <hyperlink ref="V2500" r:id="rId3054" location="!/padaiyaatchi/status/881727083910754306"/>
    <hyperlink ref="V2501" r:id="rId3055" location="!/drupadmathur/status/881727097584193538"/>
    <hyperlink ref="V2502" r:id="rId3056" location="!/rajinde57748157/status/881723599417159684"/>
    <hyperlink ref="V2503" r:id="rId3057" location="!/rajinde57748157/status/881727103263272960"/>
    <hyperlink ref="V2504" r:id="rId3058" location="!/m_roshan_/status/881723991358021632"/>
    <hyperlink ref="V2505" r:id="rId3059" location="!/m_roshan_/status/881723991358021632"/>
    <hyperlink ref="V2506" r:id="rId3060" location="!/m_roshan_/status/881723964686450688"/>
    <hyperlink ref="V2507" r:id="rId3061" location="!/m_roshan_/status/881723991358021632"/>
    <hyperlink ref="V2508" r:id="rId3062" location="!/m_roshan_/status/881727104710094848"/>
    <hyperlink ref="V2509" r:id="rId3063" location="!/m_roshan_/status/881722635452678144"/>
    <hyperlink ref="V2510" r:id="rId3064" location="!/m_roshan_/status/881723869609906176"/>
    <hyperlink ref="V2511" r:id="rId3065" location="!/chandrakarpravi/status/881727116961759232"/>
    <hyperlink ref="V2512" r:id="rId3066" location="!/twitfac3/status/881727122145923072"/>
    <hyperlink ref="V2513" r:id="rId3067" location="!/shanu_jayamravi/status/881727136263847936"/>
    <hyperlink ref="V2514" r:id="rId3068" location="!/iamspdubey/status/881718460912238592"/>
    <hyperlink ref="V2515" r:id="rId3069" location="!/iamspdubey/status/881727138918875136"/>
    <hyperlink ref="V2516" r:id="rId3070" location="!/nandinicsen/status/881727142274359296"/>
    <hyperlink ref="V2517" r:id="rId3071" location="!/sahilkhatri82/status/881712768243515392"/>
    <hyperlink ref="V2518" r:id="rId3072" location="!/sahilkhatri82/status/881712768243515392"/>
    <hyperlink ref="V2519" r:id="rId3073" location="!/deependershooda/status/881723654584717313"/>
    <hyperlink ref="V2520" r:id="rId3074" location="!/beingmahala/status/881727157365506048"/>
    <hyperlink ref="V2521" r:id="rId3075" location="!/deependershooda/status/881723654584717313"/>
    <hyperlink ref="V2522" r:id="rId3076" location="!/beingmahala/status/881727157365506048"/>
    <hyperlink ref="V2523" r:id="rId3077" location="!/beingmahala/status/881727157365506048"/>
    <hyperlink ref="V2524" r:id="rId3078" location="!/cfpgaurav/status/881727158162407424"/>
    <hyperlink ref="V2525" r:id="rId3079" location="!/cfpgaurav/status/881727158162407424"/>
    <hyperlink ref="V2526" r:id="rId3080" location="!/firstpost/status/881720435833847810"/>
    <hyperlink ref="V2527" r:id="rId3081" location="!/firstpost/status/881725621562257408"/>
    <hyperlink ref="V2528" r:id="rId3082" location="!/iamwarriorsavvy/status/881726951966228480"/>
    <hyperlink ref="V2529" r:id="rId3083" location="!/iamwarriorsavvy/status/881727164659277824"/>
    <hyperlink ref="V2530" r:id="rId3084" location="!/davinder446/status/881727165510942720"/>
    <hyperlink ref="V2531" r:id="rId3085" location="!/davinder446/status/881727165510942720"/>
    <hyperlink ref="V2532" r:id="rId3086" location="!/davinder446/status/881727165510942720"/>
    <hyperlink ref="V2533" r:id="rId3087" location="!/ashokfafal95/status/881727165686886400"/>
    <hyperlink ref="V2534" r:id="rId3088" location="!/harshmi26462002/status/881727171424911360"/>
    <hyperlink ref="V2535" r:id="rId3089" location="!/joydeep_911/status/881727172406263812"/>
    <hyperlink ref="V2536" r:id="rId3090" location="!/lakadbhagha/status/881719503960276993"/>
    <hyperlink ref="V2537" r:id="rId3091" location="!/berozgaarhoo/status/881727200273211392"/>
    <hyperlink ref="V2538" r:id="rId3092" location="!/ajay_kr_sin/status/881722559007309825"/>
    <hyperlink ref="V2539" r:id="rId3093" location="!/pramodkaushik9/status/881724445450276864"/>
    <hyperlink ref="V2540" r:id="rId3094" location="!/pramodkaushik9/status/881727201145737216"/>
    <hyperlink ref="V2541" r:id="rId3095" location="!/pramodkaushik9/status/881724445450276864"/>
    <hyperlink ref="V2542" r:id="rId3096" location="!/pramodkaushik9/status/881725174537736194"/>
    <hyperlink ref="V2543" r:id="rId3097" location="!/pttvonlinenews/status/881713474274869248"/>
    <hyperlink ref="V2544" r:id="rId3098" location="!/pttvonlinenews/status/881723461634097158"/>
    <hyperlink ref="V2545" r:id="rId3099" location="!/pttvonlinenews/status/881723869987389441"/>
    <hyperlink ref="V2546" r:id="rId3100" location="!/pttvonlinenews/status/881724154881257472"/>
    <hyperlink ref="V2547" r:id="rId3101" location="!/pttvonlinenews/status/881724482754236417"/>
    <hyperlink ref="V2548" r:id="rId3102" location="!/srilekha87/status/881727216656171008"/>
    <hyperlink ref="V2549" r:id="rId3103" location="!/aayteishq/status/881725904170438656"/>
    <hyperlink ref="V2550" r:id="rId3104" location="!/aayteishq/status/881727221416833025"/>
    <hyperlink ref="V2551" r:id="rId3105" location="!/piyushprusty/status/881727231013171200"/>
    <hyperlink ref="V2552" r:id="rId3106" location="!/dharmendra8055/status/881712748496797696"/>
    <hyperlink ref="V2553" r:id="rId3107" location="!/dharmendra8055/status/881715008459087874"/>
    <hyperlink ref="V2554" r:id="rId3108" location="!/tripuresh1995/status/881716642790735874"/>
    <hyperlink ref="V2555" r:id="rId3109" location="!/tripuresh1995/status/881716939546140672"/>
    <hyperlink ref="V2556" r:id="rId3110" location="!/tripuresh1995/status/881727251175403520"/>
    <hyperlink ref="V2557" r:id="rId3111" location="!/purva007/status/881727252240662530"/>
    <hyperlink ref="V2558" r:id="rId3112" location="!/a09ea2180ded422/status/881727255021371392"/>
    <hyperlink ref="V2559" r:id="rId3113" location="!/a09ea2180ded422/status/881727255021371392"/>
    <hyperlink ref="V2560" r:id="rId3114" location="!/a09ea2180ded422/status/881727255021371392"/>
    <hyperlink ref="V2561" r:id="rId3115" location="!/furkanahmadahm2/status/881722901778575360"/>
    <hyperlink ref="V2562" r:id="rId3116" location="!/furkanahmadahm2/status/881725092295790592"/>
    <hyperlink ref="V2563" r:id="rId3117" location="!/furkanahmadahm2/status/881725369279238145"/>
    <hyperlink ref="V2564" r:id="rId3118" location="!/furkanahmadahm2/status/881725594832076801"/>
    <hyperlink ref="V2565" r:id="rId3119" location="!/furkanahmadahm2/status/881722956312924162"/>
    <hyperlink ref="V2566" r:id="rId3120" location="!/furkanahmadahm2/status/881725578671529984"/>
    <hyperlink ref="V2567" r:id="rId3121" location="!/furkanahmadahm2/status/881725585529212928"/>
    <hyperlink ref="V2568" r:id="rId3122" location="!/furkanahmadahm2/status/881725601975070721"/>
    <hyperlink ref="V2569" r:id="rId3123" location="!/furkanahmadahm2/status/881725606999805957"/>
    <hyperlink ref="V2570" r:id="rId3124" location="!/guideforall/status/881724206471290880"/>
    <hyperlink ref="V2571" r:id="rId3125" location="!/furkanahmadahm2/status/881726872215838720"/>
    <hyperlink ref="V2572" r:id="rId3126" location="!/furkanahmadahm2/status/881727270162968576"/>
    <hyperlink ref="V2573" r:id="rId3127" location="!/_manish_pal/status/881723577652789248"/>
    <hyperlink ref="V2574" r:id="rId3128" location="!/anu1021996/status/881727277465313280"/>
    <hyperlink ref="V2575" r:id="rId3129" location="!/dilbags17966913/status/881727302534537217"/>
    <hyperlink ref="V2576" r:id="rId3130" location="!/avii_rj/status/881719646725984265"/>
    <hyperlink ref="V2577" r:id="rId3131" location="!/majorkps/status/881723757374521344"/>
    <hyperlink ref="V2578" r:id="rId3132" location="!/niteshkumar009/status/881719960812134400"/>
    <hyperlink ref="V2579" r:id="rId3133" location="!/majorkps/status/881726342227677185"/>
    <hyperlink ref="V2580" r:id="rId3134" location="!/niteshkumar009/status/881727315486547968"/>
    <hyperlink ref="V2581" r:id="rId3135" location="!/niteshkumar009/status/881727315486547968"/>
    <hyperlink ref="V2582" r:id="rId3136" location="!/anandagarwal554/status/881719970219950080"/>
    <hyperlink ref="V2583" r:id="rId3137" location="!/anandagarwal554/status/881725893059649537"/>
    <hyperlink ref="V2584" r:id="rId3138" location="!/anandagarwal554/status/881725944917934081"/>
    <hyperlink ref="V2585" r:id="rId3139" location="!/anandagarwal554/status/881725950286716928"/>
    <hyperlink ref="V2586" r:id="rId3140" location="!/anandagarwal554/status/881726027583471616"/>
    <hyperlink ref="V2587" r:id="rId3141" location="!/anandagarwal554/status/881726032025276416"/>
    <hyperlink ref="V2588" r:id="rId3142" location="!/anandagarwal554/status/881727005565177857"/>
    <hyperlink ref="V2589" r:id="rId3143" location="!/anandagarwal554/status/881727315750690816"/>
    <hyperlink ref="V2590" r:id="rId3144" location="!/gst_mumbaiwest/status/881727317042769921"/>
    <hyperlink ref="V2591" r:id="rId3145" location="!/gst_mumbaiwest/status/881727317042769921"/>
    <hyperlink ref="V2592" r:id="rId3146" location="!/sanjay_kr8/status/881718492650770432"/>
    <hyperlink ref="V2593" r:id="rId3147" location="!/sanjay_kr8/status/881725520286801924"/>
    <hyperlink ref="V2594" r:id="rId3148" location="!/sanjay_kr8/status/881725520286801924"/>
    <hyperlink ref="V2595" r:id="rId3149" location="!/sanjay_kr8/status/881727329751511040"/>
    <hyperlink ref="V2596" r:id="rId3150" location="!/praveen_bajpai/status/881723240967794689"/>
    <hyperlink ref="V2597" r:id="rId3151" location="!/praveen_bajpai/status/881726744184713217"/>
    <hyperlink ref="V2598" r:id="rId3152" location="!/anamika9090/status/881727151614984192"/>
    <hyperlink ref="V2599" r:id="rId3153" location="!/anamika9090/status/881727333735874561"/>
    <hyperlink ref="V2600" r:id="rId3154" location="!/anamika9090/status/881727333735874561"/>
    <hyperlink ref="V2601" r:id="rId3155" location="!/rsprasad/status/881717278068355072"/>
    <hyperlink ref="V2602" r:id="rId3156" location="!/klohia69/status/881717739647381505"/>
    <hyperlink ref="V2603" r:id="rId3157" location="!/radhamohanbjp/status/881724936120750080"/>
    <hyperlink ref="V2604" r:id="rId3158" location="!/klohia69/status/881727337989111809"/>
  </hyperlinks>
  <pageMargins left="0.7" right="0.7" top="0.75" bottom="0.75" header="0.3" footer="0.3"/>
  <pageSetup orientation="portrait" verticalDpi="0" r:id="rId3159"/>
  <legacyDrawing r:id="rId3160"/>
  <tableParts count="1">
    <tablePart r:id="rId316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AU1994"/>
  <sheetViews>
    <sheetView workbookViewId="0">
      <pane xSplit="1" ySplit="2" topLeftCell="B3" activePane="bottomRight" state="frozen"/>
      <selection pane="topRight" activeCell="B1" sqref="B1"/>
      <selection pane="bottomLeft" activeCell="A3" sqref="A3"/>
      <selection pane="bottomRight" activeCell="A3" sqref="A3"/>
    </sheetView>
  </sheetViews>
  <sheetFormatPr defaultRowHeight="15" x14ac:dyDescent="0.25"/>
  <cols>
    <col min="1" max="1" width="9.140625" style="1"/>
    <col min="2" max="2" width="7.85546875" customWidth="1"/>
    <col min="3" max="3" width="8.5703125" customWidth="1"/>
    <col min="4" max="4" width="6.7109375" customWidth="1"/>
    <col min="5" max="5" width="9.85546875" customWidth="1"/>
    <col min="6" max="6" width="7.7109375" customWidth="1"/>
    <col min="7" max="7" width="11" customWidth="1"/>
    <col min="8" max="8" width="8.5703125" customWidth="1"/>
    <col min="9" max="9" width="9.7109375" customWidth="1"/>
    <col min="10" max="10" width="10.5703125" style="3" customWidth="1"/>
    <col min="11" max="11" width="9.140625" customWidth="1"/>
    <col min="12" max="12" width="9.140625" hidden="1" customWidth="1"/>
    <col min="13" max="14" width="4.28515625" hidden="1" customWidth="1"/>
    <col min="15" max="15" width="10.28515625" hidden="1" customWidth="1"/>
    <col min="16" max="16" width="6.42578125" hidden="1" customWidth="1"/>
    <col min="17" max="17" width="8.28515625" hidden="1" customWidth="1"/>
    <col min="18" max="18" width="9.5703125" hidden="1" customWidth="1"/>
    <col min="19" max="19" width="9.28515625" hidden="1" customWidth="1"/>
    <col min="20" max="20" width="9.5703125" hidden="1" customWidth="1"/>
    <col min="21" max="23" width="14.28515625" hidden="1" customWidth="1"/>
    <col min="24" max="24" width="11.85546875" hidden="1" customWidth="1"/>
    <col min="25" max="25" width="14.42578125" hidden="1" customWidth="1"/>
    <col min="26" max="26" width="18.28515625" hidden="1" customWidth="1"/>
    <col min="27" max="27" width="5" style="3" hidden="1" customWidth="1"/>
    <col min="28" max="28" width="16" style="3" hidden="1" customWidth="1"/>
    <col min="29" max="29" width="16" style="6" bestFit="1" customWidth="1"/>
    <col min="30" max="30" width="11.5703125" style="2" bestFit="1" customWidth="1"/>
    <col min="31" max="31" width="12" style="3" bestFit="1" customWidth="1"/>
    <col min="32" max="32" width="9.7109375" style="3" bestFit="1" customWidth="1"/>
    <col min="33" max="33" width="11.42578125" style="3" bestFit="1" customWidth="1"/>
    <col min="34" max="34" width="18.140625" style="3" bestFit="1" customWidth="1"/>
    <col min="35" max="35" width="10.5703125" bestFit="1" customWidth="1"/>
    <col min="36" max="36" width="10.7109375" bestFit="1" customWidth="1"/>
    <col min="37" max="37" width="7.42578125" bestFit="1" customWidth="1"/>
    <col min="38" max="38" width="8.140625" bestFit="1" customWidth="1"/>
    <col min="39" max="39" width="16.5703125" bestFit="1" customWidth="1"/>
    <col min="40" max="41" width="16.140625" bestFit="1" customWidth="1"/>
    <col min="42" max="42" width="15.140625" bestFit="1" customWidth="1"/>
  </cols>
  <sheetData>
    <row r="1" spans="1:47" x14ac:dyDescent="0.25">
      <c r="B1" s="25" t="s">
        <v>39</v>
      </c>
      <c r="C1" s="18"/>
      <c r="D1" s="18"/>
      <c r="E1" s="18"/>
      <c r="F1" s="18"/>
      <c r="G1" s="18"/>
      <c r="H1" s="27" t="s">
        <v>43</v>
      </c>
      <c r="I1" s="26"/>
      <c r="J1" s="26"/>
      <c r="K1" s="26"/>
      <c r="L1" s="29" t="s">
        <v>44</v>
      </c>
      <c r="M1" s="28"/>
      <c r="N1" s="28"/>
      <c r="O1" s="28"/>
      <c r="P1" s="28"/>
      <c r="Q1" s="28"/>
      <c r="R1" s="24" t="s">
        <v>42</v>
      </c>
      <c r="S1" s="21"/>
      <c r="T1" s="22"/>
      <c r="U1" s="23"/>
      <c r="V1" s="21"/>
      <c r="W1" s="21"/>
      <c r="X1" s="21"/>
      <c r="Y1" s="21"/>
      <c r="Z1" s="21"/>
      <c r="AA1" s="30" t="s">
        <v>40</v>
      </c>
      <c r="AB1" s="20"/>
      <c r="AC1" s="31" t="s">
        <v>41</v>
      </c>
      <c r="AD1"/>
      <c r="AE1"/>
      <c r="AF1"/>
      <c r="AG1"/>
      <c r="AH1"/>
    </row>
    <row r="2" spans="1:47" ht="30" customHeight="1" x14ac:dyDescent="0.25">
      <c r="A2" s="11" t="s">
        <v>5</v>
      </c>
      <c r="B2" s="8" t="s">
        <v>2</v>
      </c>
      <c r="C2" s="8" t="s">
        <v>8</v>
      </c>
      <c r="D2" s="9" t="s">
        <v>45</v>
      </c>
      <c r="E2" s="10" t="s">
        <v>4</v>
      </c>
      <c r="F2" s="8" t="s">
        <v>48</v>
      </c>
      <c r="G2" s="8" t="s">
        <v>11</v>
      </c>
      <c r="H2" s="8" t="s">
        <v>46</v>
      </c>
      <c r="I2" s="8" t="s">
        <v>47</v>
      </c>
      <c r="J2" s="8" t="s">
        <v>77</v>
      </c>
      <c r="K2" s="8" t="s">
        <v>10</v>
      </c>
      <c r="L2" s="8" t="s">
        <v>27</v>
      </c>
      <c r="M2" s="8" t="s">
        <v>15</v>
      </c>
      <c r="N2" s="8" t="s">
        <v>16</v>
      </c>
      <c r="O2" s="8" t="s">
        <v>13</v>
      </c>
      <c r="P2" s="8" t="s">
        <v>28</v>
      </c>
      <c r="Q2" s="8" t="s">
        <v>29</v>
      </c>
      <c r="R2" s="13" t="s">
        <v>31</v>
      </c>
      <c r="S2" s="13" t="s">
        <v>32</v>
      </c>
      <c r="T2" s="13" t="s">
        <v>33</v>
      </c>
      <c r="U2" s="13" t="s">
        <v>34</v>
      </c>
      <c r="V2" s="13" t="s">
        <v>35</v>
      </c>
      <c r="W2" s="13" t="s">
        <v>36</v>
      </c>
      <c r="X2" s="13" t="s">
        <v>137</v>
      </c>
      <c r="Y2" s="13" t="s">
        <v>37</v>
      </c>
      <c r="Z2" s="13" t="s">
        <v>170</v>
      </c>
      <c r="AA2" s="11" t="s">
        <v>12</v>
      </c>
      <c r="AB2" s="11" t="s">
        <v>38</v>
      </c>
      <c r="AC2" s="8" t="s">
        <v>26</v>
      </c>
      <c r="AD2" s="13" t="s">
        <v>7827</v>
      </c>
      <c r="AE2" s="13" t="s">
        <v>7828</v>
      </c>
      <c r="AF2" s="13" t="s">
        <v>7829</v>
      </c>
      <c r="AG2" s="13" t="s">
        <v>7830</v>
      </c>
      <c r="AH2" s="13" t="s">
        <v>7831</v>
      </c>
      <c r="AI2" s="13" t="s">
        <v>7832</v>
      </c>
      <c r="AJ2" s="13" t="s">
        <v>7833</v>
      </c>
      <c r="AK2" s="13" t="s">
        <v>7834</v>
      </c>
      <c r="AL2" s="13" t="s">
        <v>7835</v>
      </c>
      <c r="AM2" s="13" t="s">
        <v>7836</v>
      </c>
      <c r="AN2" s="13" t="s">
        <v>7837</v>
      </c>
      <c r="AO2" s="13" t="s">
        <v>7838</v>
      </c>
      <c r="AP2" s="13" t="s">
        <v>7839</v>
      </c>
      <c r="AQ2" s="3"/>
      <c r="AR2" s="3"/>
    </row>
    <row r="3" spans="1:47" ht="15" customHeight="1" x14ac:dyDescent="0.25">
      <c r="A3" s="66" t="s">
        <v>189</v>
      </c>
      <c r="B3" s="67"/>
      <c r="C3" s="67"/>
      <c r="D3" s="68"/>
      <c r="E3" s="70"/>
      <c r="F3" s="104" t="s">
        <v>11123</v>
      </c>
      <c r="G3" s="67"/>
      <c r="H3" s="71"/>
      <c r="I3" s="72"/>
      <c r="J3" s="72"/>
      <c r="K3" s="71" t="s">
        <v>15028</v>
      </c>
      <c r="L3" s="75"/>
      <c r="M3" s="76">
        <v>3038.42529296875</v>
      </c>
      <c r="N3" s="76">
        <v>8900.474609375</v>
      </c>
      <c r="O3" s="77"/>
      <c r="P3" s="78"/>
      <c r="Q3" s="78"/>
      <c r="R3" s="50"/>
      <c r="S3" s="50"/>
      <c r="T3" s="50"/>
      <c r="U3" s="50"/>
      <c r="V3" s="51"/>
      <c r="W3" s="51"/>
      <c r="X3" s="52"/>
      <c r="Y3" s="51"/>
      <c r="Z3" s="51"/>
      <c r="AA3" s="73">
        <v>3</v>
      </c>
      <c r="AB3" s="73"/>
      <c r="AC3" s="74"/>
      <c r="AD3" s="80">
        <v>169</v>
      </c>
      <c r="AE3" s="80">
        <v>30</v>
      </c>
      <c r="AF3" s="80">
        <v>203</v>
      </c>
      <c r="AG3" s="80">
        <v>59</v>
      </c>
      <c r="AH3" s="80"/>
      <c r="AI3" s="80" t="s">
        <v>7840</v>
      </c>
      <c r="AJ3" s="80" t="s">
        <v>9492</v>
      </c>
      <c r="AK3" s="80"/>
      <c r="AL3" s="80"/>
      <c r="AM3" s="82">
        <v>42513.206342592595</v>
      </c>
      <c r="AN3" s="80" t="s">
        <v>13035</v>
      </c>
      <c r="AO3" s="86" t="s">
        <v>13036</v>
      </c>
      <c r="AP3" s="80" t="s">
        <v>66</v>
      </c>
      <c r="AQ3" s="3"/>
      <c r="AR3" s="3"/>
    </row>
    <row r="4" spans="1:47" x14ac:dyDescent="0.25">
      <c r="A4" s="66" t="s">
        <v>190</v>
      </c>
      <c r="B4" s="67"/>
      <c r="C4" s="67"/>
      <c r="D4" s="68"/>
      <c r="E4" s="70"/>
      <c r="F4" s="104" t="s">
        <v>11124</v>
      </c>
      <c r="G4" s="67"/>
      <c r="H4" s="71"/>
      <c r="I4" s="72"/>
      <c r="J4" s="72"/>
      <c r="K4" s="71" t="s">
        <v>15029</v>
      </c>
      <c r="L4" s="75"/>
      <c r="M4" s="76">
        <v>3714.09375</v>
      </c>
      <c r="N4" s="76">
        <v>3452.783203125</v>
      </c>
      <c r="O4" s="77"/>
      <c r="P4" s="78"/>
      <c r="Q4" s="78"/>
      <c r="R4" s="88"/>
      <c r="S4" s="88"/>
      <c r="T4" s="88"/>
      <c r="U4" s="88"/>
      <c r="V4" s="52"/>
      <c r="W4" s="52"/>
      <c r="X4" s="52"/>
      <c r="Y4" s="52"/>
      <c r="Z4" s="51"/>
      <c r="AA4" s="73">
        <v>4</v>
      </c>
      <c r="AB4" s="73"/>
      <c r="AC4" s="74"/>
      <c r="AD4" s="80">
        <v>167</v>
      </c>
      <c r="AE4" s="80">
        <v>59</v>
      </c>
      <c r="AF4" s="80">
        <v>369</v>
      </c>
      <c r="AG4" s="80">
        <v>105</v>
      </c>
      <c r="AH4" s="80"/>
      <c r="AI4" s="80" t="s">
        <v>7841</v>
      </c>
      <c r="AJ4" s="80" t="s">
        <v>9493</v>
      </c>
      <c r="AK4" s="80"/>
      <c r="AL4" s="80"/>
      <c r="AM4" s="82">
        <v>41476.215810185182</v>
      </c>
      <c r="AN4" s="80" t="s">
        <v>13035</v>
      </c>
      <c r="AO4" s="86" t="s">
        <v>13037</v>
      </c>
      <c r="AP4" s="80" t="s">
        <v>66</v>
      </c>
      <c r="AQ4" s="2"/>
      <c r="AR4" s="3"/>
      <c r="AS4" s="3"/>
      <c r="AT4" s="3"/>
      <c r="AU4" s="3"/>
    </row>
    <row r="5" spans="1:47" x14ac:dyDescent="0.25">
      <c r="A5" s="66" t="s">
        <v>1664</v>
      </c>
      <c r="B5" s="67"/>
      <c r="C5" s="67"/>
      <c r="D5" s="68"/>
      <c r="E5" s="70"/>
      <c r="F5" s="104" t="s">
        <v>11125</v>
      </c>
      <c r="G5" s="67"/>
      <c r="H5" s="71"/>
      <c r="I5" s="72"/>
      <c r="J5" s="72"/>
      <c r="K5" s="71" t="s">
        <v>15030</v>
      </c>
      <c r="L5" s="75"/>
      <c r="M5" s="76">
        <v>4877.0361328125</v>
      </c>
      <c r="N5" s="76">
        <v>5300.666015625</v>
      </c>
      <c r="O5" s="77"/>
      <c r="P5" s="78"/>
      <c r="Q5" s="78"/>
      <c r="R5" s="88"/>
      <c r="S5" s="88"/>
      <c r="T5" s="88"/>
      <c r="U5" s="88"/>
      <c r="V5" s="52"/>
      <c r="W5" s="52"/>
      <c r="X5" s="52"/>
      <c r="Y5" s="52"/>
      <c r="Z5" s="51"/>
      <c r="AA5" s="73">
        <v>5</v>
      </c>
      <c r="AB5" s="73"/>
      <c r="AC5" s="74"/>
      <c r="AD5" s="80">
        <v>161</v>
      </c>
      <c r="AE5" s="80">
        <v>8058658</v>
      </c>
      <c r="AF5" s="80">
        <v>2043</v>
      </c>
      <c r="AG5" s="80">
        <v>24</v>
      </c>
      <c r="AH5" s="80">
        <v>19800</v>
      </c>
      <c r="AI5" s="80" t="s">
        <v>7842</v>
      </c>
      <c r="AJ5" s="80" t="s">
        <v>9494</v>
      </c>
      <c r="AK5" s="86" t="s">
        <v>10333</v>
      </c>
      <c r="AL5" s="80" t="s">
        <v>9561</v>
      </c>
      <c r="AM5" s="82">
        <v>41587.314699074072</v>
      </c>
      <c r="AN5" s="80" t="s">
        <v>13035</v>
      </c>
      <c r="AO5" s="86" t="s">
        <v>13038</v>
      </c>
      <c r="AP5" s="80" t="s">
        <v>65</v>
      </c>
      <c r="AQ5" s="2"/>
      <c r="AR5" s="3"/>
      <c r="AS5" s="3"/>
      <c r="AT5" s="3"/>
      <c r="AU5" s="3"/>
    </row>
    <row r="6" spans="1:47" x14ac:dyDescent="0.25">
      <c r="A6" s="66" t="s">
        <v>191</v>
      </c>
      <c r="B6" s="67"/>
      <c r="C6" s="67"/>
      <c r="D6" s="68"/>
      <c r="E6" s="70"/>
      <c r="F6" s="104" t="s">
        <v>11126</v>
      </c>
      <c r="G6" s="67"/>
      <c r="H6" s="71"/>
      <c r="I6" s="72"/>
      <c r="J6" s="72"/>
      <c r="K6" s="71" t="s">
        <v>15031</v>
      </c>
      <c r="L6" s="75"/>
      <c r="M6" s="76">
        <v>2614.125732421875</v>
      </c>
      <c r="N6" s="76">
        <v>936.53228759765625</v>
      </c>
      <c r="O6" s="77"/>
      <c r="P6" s="78"/>
      <c r="Q6" s="78"/>
      <c r="R6" s="88"/>
      <c r="S6" s="88"/>
      <c r="T6" s="88"/>
      <c r="U6" s="88"/>
      <c r="V6" s="52"/>
      <c r="W6" s="52"/>
      <c r="X6" s="52"/>
      <c r="Y6" s="52"/>
      <c r="Z6" s="51"/>
      <c r="AA6" s="73">
        <v>6</v>
      </c>
      <c r="AB6" s="73"/>
      <c r="AC6" s="74"/>
      <c r="AD6" s="80">
        <v>2340</v>
      </c>
      <c r="AE6" s="80">
        <v>6042</v>
      </c>
      <c r="AF6" s="80">
        <v>1658</v>
      </c>
      <c r="AG6" s="80">
        <v>2803</v>
      </c>
      <c r="AH6" s="80">
        <v>28800</v>
      </c>
      <c r="AI6" s="80" t="s">
        <v>7843</v>
      </c>
      <c r="AJ6" s="80" t="s">
        <v>9495</v>
      </c>
      <c r="AK6" s="86" t="s">
        <v>10334</v>
      </c>
      <c r="AL6" s="80" t="s">
        <v>11084</v>
      </c>
      <c r="AM6" s="82">
        <v>40316.321319444447</v>
      </c>
      <c r="AN6" s="80" t="s">
        <v>13035</v>
      </c>
      <c r="AO6" s="86" t="s">
        <v>13039</v>
      </c>
      <c r="AP6" s="80" t="s">
        <v>66</v>
      </c>
      <c r="AQ6" s="2"/>
      <c r="AR6" s="3"/>
      <c r="AS6" s="3"/>
      <c r="AT6" s="3"/>
      <c r="AU6" s="3"/>
    </row>
    <row r="7" spans="1:47" x14ac:dyDescent="0.25">
      <c r="A7" s="66" t="s">
        <v>1665</v>
      </c>
      <c r="B7" s="67"/>
      <c r="C7" s="67"/>
      <c r="D7" s="68"/>
      <c r="E7" s="70"/>
      <c r="F7" s="104" t="s">
        <v>11127</v>
      </c>
      <c r="G7" s="67"/>
      <c r="H7" s="71"/>
      <c r="I7" s="72"/>
      <c r="J7" s="72"/>
      <c r="K7" s="71" t="s">
        <v>15032</v>
      </c>
      <c r="L7" s="75"/>
      <c r="M7" s="76">
        <v>1996.1717529296875</v>
      </c>
      <c r="N7" s="76">
        <v>3231.770751953125</v>
      </c>
      <c r="O7" s="77"/>
      <c r="P7" s="78"/>
      <c r="Q7" s="78"/>
      <c r="R7" s="88"/>
      <c r="S7" s="88"/>
      <c r="T7" s="88"/>
      <c r="U7" s="88"/>
      <c r="V7" s="52"/>
      <c r="W7" s="52"/>
      <c r="X7" s="52"/>
      <c r="Y7" s="52"/>
      <c r="Z7" s="51"/>
      <c r="AA7" s="73">
        <v>7</v>
      </c>
      <c r="AB7" s="73"/>
      <c r="AC7" s="74"/>
      <c r="AD7" s="80">
        <v>1509</v>
      </c>
      <c r="AE7" s="80">
        <v>43840</v>
      </c>
      <c r="AF7" s="80">
        <v>2641</v>
      </c>
      <c r="AG7" s="80">
        <v>1515</v>
      </c>
      <c r="AH7" s="80">
        <v>3600</v>
      </c>
      <c r="AI7" s="80" t="s">
        <v>7844</v>
      </c>
      <c r="AJ7" s="80" t="s">
        <v>9496</v>
      </c>
      <c r="AK7" s="86" t="s">
        <v>10335</v>
      </c>
      <c r="AL7" s="80" t="s">
        <v>9964</v>
      </c>
      <c r="AM7" s="82">
        <v>39560.436469907407</v>
      </c>
      <c r="AN7" s="80" t="s">
        <v>13035</v>
      </c>
      <c r="AO7" s="86" t="s">
        <v>13040</v>
      </c>
      <c r="AP7" s="80" t="s">
        <v>65</v>
      </c>
      <c r="AQ7" s="2"/>
      <c r="AR7" s="3"/>
      <c r="AS7" s="3"/>
      <c r="AT7" s="3"/>
      <c r="AU7" s="3"/>
    </row>
    <row r="8" spans="1:47" x14ac:dyDescent="0.25">
      <c r="A8" s="66" t="s">
        <v>192</v>
      </c>
      <c r="B8" s="67"/>
      <c r="C8" s="67"/>
      <c r="D8" s="68"/>
      <c r="E8" s="70"/>
      <c r="F8" s="104" t="s">
        <v>11128</v>
      </c>
      <c r="G8" s="67"/>
      <c r="H8" s="71"/>
      <c r="I8" s="72"/>
      <c r="J8" s="72"/>
      <c r="K8" s="71" t="s">
        <v>15033</v>
      </c>
      <c r="L8" s="75"/>
      <c r="M8" s="76">
        <v>2812.005126953125</v>
      </c>
      <c r="N8" s="76">
        <v>6203.8623046875</v>
      </c>
      <c r="O8" s="77"/>
      <c r="P8" s="78"/>
      <c r="Q8" s="78"/>
      <c r="R8" s="88"/>
      <c r="S8" s="88"/>
      <c r="T8" s="88"/>
      <c r="U8" s="88"/>
      <c r="V8" s="52"/>
      <c r="W8" s="52"/>
      <c r="X8" s="52"/>
      <c r="Y8" s="52"/>
      <c r="Z8" s="51"/>
      <c r="AA8" s="73">
        <v>8</v>
      </c>
      <c r="AB8" s="73"/>
      <c r="AC8" s="74"/>
      <c r="AD8" s="80">
        <v>271</v>
      </c>
      <c r="AE8" s="80">
        <v>95</v>
      </c>
      <c r="AF8" s="80">
        <v>5143</v>
      </c>
      <c r="AG8" s="80">
        <v>12392</v>
      </c>
      <c r="AH8" s="80"/>
      <c r="AI8" s="80"/>
      <c r="AJ8" s="80"/>
      <c r="AK8" s="80"/>
      <c r="AL8" s="80"/>
      <c r="AM8" s="82">
        <v>42642.403425925928</v>
      </c>
      <c r="AN8" s="80" t="s">
        <v>13035</v>
      </c>
      <c r="AO8" s="86" t="s">
        <v>13041</v>
      </c>
      <c r="AP8" s="80" t="s">
        <v>66</v>
      </c>
      <c r="AQ8" s="2"/>
      <c r="AR8" s="3"/>
      <c r="AS8" s="3"/>
      <c r="AT8" s="3"/>
      <c r="AU8" s="3"/>
    </row>
    <row r="9" spans="1:47" x14ac:dyDescent="0.25">
      <c r="A9" s="66" t="s">
        <v>1666</v>
      </c>
      <c r="B9" s="67"/>
      <c r="C9" s="67"/>
      <c r="D9" s="68"/>
      <c r="E9" s="70"/>
      <c r="F9" s="104" t="s">
        <v>11129</v>
      </c>
      <c r="G9" s="67"/>
      <c r="H9" s="71"/>
      <c r="I9" s="72"/>
      <c r="J9" s="72"/>
      <c r="K9" s="71" t="s">
        <v>15034</v>
      </c>
      <c r="L9" s="75"/>
      <c r="M9" s="76">
        <v>4338.9111328125</v>
      </c>
      <c r="N9" s="76">
        <v>1839.806884765625</v>
      </c>
      <c r="O9" s="77"/>
      <c r="P9" s="78"/>
      <c r="Q9" s="78"/>
      <c r="R9" s="88"/>
      <c r="S9" s="88"/>
      <c r="T9" s="88"/>
      <c r="U9" s="88"/>
      <c r="V9" s="52"/>
      <c r="W9" s="52"/>
      <c r="X9" s="52"/>
      <c r="Y9" s="52"/>
      <c r="Z9" s="51"/>
      <c r="AA9" s="73">
        <v>9</v>
      </c>
      <c r="AB9" s="73"/>
      <c r="AC9" s="74"/>
      <c r="AD9" s="80">
        <v>116</v>
      </c>
      <c r="AE9" s="80">
        <v>2560</v>
      </c>
      <c r="AF9" s="80">
        <v>4810</v>
      </c>
      <c r="AG9" s="80">
        <v>12836</v>
      </c>
      <c r="AH9" s="80"/>
      <c r="AI9" s="80" t="s">
        <v>7845</v>
      </c>
      <c r="AJ9" s="80"/>
      <c r="AK9" s="86" t="s">
        <v>10336</v>
      </c>
      <c r="AL9" s="80"/>
      <c r="AM9" s="82">
        <v>42255.787557870368</v>
      </c>
      <c r="AN9" s="80" t="s">
        <v>13035</v>
      </c>
      <c r="AO9" s="86" t="s">
        <v>13042</v>
      </c>
      <c r="AP9" s="80" t="s">
        <v>65</v>
      </c>
      <c r="AQ9" s="2"/>
      <c r="AR9" s="3"/>
      <c r="AS9" s="3"/>
      <c r="AT9" s="3"/>
      <c r="AU9" s="3"/>
    </row>
    <row r="10" spans="1:47" x14ac:dyDescent="0.25">
      <c r="A10" s="66" t="s">
        <v>193</v>
      </c>
      <c r="B10" s="67"/>
      <c r="C10" s="67"/>
      <c r="D10" s="68"/>
      <c r="E10" s="70"/>
      <c r="F10" s="104" t="s">
        <v>11130</v>
      </c>
      <c r="G10" s="67"/>
      <c r="H10" s="71"/>
      <c r="I10" s="72"/>
      <c r="J10" s="72"/>
      <c r="K10" s="71" t="s">
        <v>15035</v>
      </c>
      <c r="L10" s="75"/>
      <c r="M10" s="76">
        <v>7719.35107421875</v>
      </c>
      <c r="N10" s="76">
        <v>3354.01513671875</v>
      </c>
      <c r="O10" s="77"/>
      <c r="P10" s="78"/>
      <c r="Q10" s="78"/>
      <c r="R10" s="88"/>
      <c r="S10" s="88"/>
      <c r="T10" s="88"/>
      <c r="U10" s="88"/>
      <c r="V10" s="52"/>
      <c r="W10" s="52"/>
      <c r="X10" s="52"/>
      <c r="Y10" s="52"/>
      <c r="Z10" s="51"/>
      <c r="AA10" s="73">
        <v>10</v>
      </c>
      <c r="AB10" s="73"/>
      <c r="AC10" s="74"/>
      <c r="AD10" s="80">
        <v>4915</v>
      </c>
      <c r="AE10" s="80">
        <v>5048</v>
      </c>
      <c r="AF10" s="80">
        <v>86220</v>
      </c>
      <c r="AG10" s="80">
        <v>26449</v>
      </c>
      <c r="AH10" s="80"/>
      <c r="AI10" s="80" t="s">
        <v>7846</v>
      </c>
      <c r="AJ10" s="80" t="s">
        <v>9497</v>
      </c>
      <c r="AK10" s="80"/>
      <c r="AL10" s="80"/>
      <c r="AM10" s="82">
        <v>42468.707939814813</v>
      </c>
      <c r="AN10" s="80" t="s">
        <v>13035</v>
      </c>
      <c r="AO10" s="86" t="s">
        <v>13043</v>
      </c>
      <c r="AP10" s="80" t="s">
        <v>66</v>
      </c>
      <c r="AQ10" s="2"/>
      <c r="AR10" s="3"/>
      <c r="AS10" s="3"/>
      <c r="AT10" s="3"/>
      <c r="AU10" s="3"/>
    </row>
    <row r="11" spans="1:47" x14ac:dyDescent="0.25">
      <c r="A11" s="66" t="s">
        <v>1667</v>
      </c>
      <c r="B11" s="67"/>
      <c r="C11" s="67"/>
      <c r="D11" s="68"/>
      <c r="E11" s="70"/>
      <c r="F11" s="104" t="s">
        <v>11131</v>
      </c>
      <c r="G11" s="67"/>
      <c r="H11" s="71"/>
      <c r="I11" s="72"/>
      <c r="J11" s="72"/>
      <c r="K11" s="71" t="s">
        <v>15036</v>
      </c>
      <c r="L11" s="75"/>
      <c r="M11" s="76">
        <v>2725.646484375</v>
      </c>
      <c r="N11" s="76">
        <v>3414.849365234375</v>
      </c>
      <c r="O11" s="77"/>
      <c r="P11" s="78"/>
      <c r="Q11" s="78"/>
      <c r="R11" s="88"/>
      <c r="S11" s="88"/>
      <c r="T11" s="88"/>
      <c r="U11" s="88"/>
      <c r="V11" s="52"/>
      <c r="W11" s="52"/>
      <c r="X11" s="52"/>
      <c r="Y11" s="52"/>
      <c r="Z11" s="51"/>
      <c r="AA11" s="73">
        <v>11</v>
      </c>
      <c r="AB11" s="73"/>
      <c r="AC11" s="74"/>
      <c r="AD11" s="80">
        <v>82</v>
      </c>
      <c r="AE11" s="80">
        <v>220</v>
      </c>
      <c r="AF11" s="80">
        <v>3088</v>
      </c>
      <c r="AG11" s="80">
        <v>176</v>
      </c>
      <c r="AH11" s="80"/>
      <c r="AI11" s="80" t="s">
        <v>7847</v>
      </c>
      <c r="AJ11" s="80" t="s">
        <v>9498</v>
      </c>
      <c r="AK11" s="80"/>
      <c r="AL11" s="80"/>
      <c r="AM11" s="82">
        <v>42330.690208333333</v>
      </c>
      <c r="AN11" s="80" t="s">
        <v>13035</v>
      </c>
      <c r="AO11" s="86" t="s">
        <v>13044</v>
      </c>
      <c r="AP11" s="80" t="s">
        <v>65</v>
      </c>
      <c r="AQ11" s="2"/>
      <c r="AR11" s="3"/>
      <c r="AS11" s="3"/>
      <c r="AT11" s="3"/>
      <c r="AU11" s="3"/>
    </row>
    <row r="12" spans="1:47" x14ac:dyDescent="0.25">
      <c r="A12" s="66" t="s">
        <v>194</v>
      </c>
      <c r="B12" s="67"/>
      <c r="C12" s="67"/>
      <c r="D12" s="68"/>
      <c r="E12" s="70"/>
      <c r="F12" s="104" t="s">
        <v>11132</v>
      </c>
      <c r="G12" s="67"/>
      <c r="H12" s="71"/>
      <c r="I12" s="72"/>
      <c r="J12" s="72"/>
      <c r="K12" s="71" t="s">
        <v>15037</v>
      </c>
      <c r="L12" s="75"/>
      <c r="M12" s="76">
        <v>6490.6513671875</v>
      </c>
      <c r="N12" s="76">
        <v>4153.87841796875</v>
      </c>
      <c r="O12" s="77"/>
      <c r="P12" s="78"/>
      <c r="Q12" s="78"/>
      <c r="R12" s="88"/>
      <c r="S12" s="88"/>
      <c r="T12" s="88"/>
      <c r="U12" s="88"/>
      <c r="V12" s="52"/>
      <c r="W12" s="52"/>
      <c r="X12" s="52"/>
      <c r="Y12" s="52"/>
      <c r="Z12" s="51"/>
      <c r="AA12" s="73">
        <v>12</v>
      </c>
      <c r="AB12" s="73"/>
      <c r="AC12" s="74"/>
      <c r="AD12" s="80">
        <v>3217</v>
      </c>
      <c r="AE12" s="80">
        <v>755</v>
      </c>
      <c r="AF12" s="80">
        <v>13723</v>
      </c>
      <c r="AG12" s="80">
        <v>9508</v>
      </c>
      <c r="AH12" s="80"/>
      <c r="AI12" s="80" t="s">
        <v>7848</v>
      </c>
      <c r="AJ12" s="80" t="s">
        <v>9499</v>
      </c>
      <c r="AK12" s="80"/>
      <c r="AL12" s="80"/>
      <c r="AM12" s="82">
        <v>42593.476898148147</v>
      </c>
      <c r="AN12" s="80" t="s">
        <v>13035</v>
      </c>
      <c r="AO12" s="86" t="s">
        <v>13045</v>
      </c>
      <c r="AP12" s="80" t="s">
        <v>66</v>
      </c>
      <c r="AQ12" s="2"/>
      <c r="AR12" s="3"/>
      <c r="AS12" s="3"/>
      <c r="AT12" s="3"/>
      <c r="AU12" s="3"/>
    </row>
    <row r="13" spans="1:47" x14ac:dyDescent="0.25">
      <c r="A13" s="66" t="s">
        <v>1327</v>
      </c>
      <c r="B13" s="67"/>
      <c r="C13" s="67"/>
      <c r="D13" s="68"/>
      <c r="E13" s="70"/>
      <c r="F13" s="104" t="s">
        <v>11133</v>
      </c>
      <c r="G13" s="67"/>
      <c r="H13" s="71"/>
      <c r="I13" s="72"/>
      <c r="J13" s="72"/>
      <c r="K13" s="71" t="s">
        <v>15038</v>
      </c>
      <c r="L13" s="75"/>
      <c r="M13" s="76">
        <v>6791.0048828125</v>
      </c>
      <c r="N13" s="76">
        <v>7458.125</v>
      </c>
      <c r="O13" s="77"/>
      <c r="P13" s="78"/>
      <c r="Q13" s="78"/>
      <c r="R13" s="88"/>
      <c r="S13" s="88"/>
      <c r="T13" s="88"/>
      <c r="U13" s="88"/>
      <c r="V13" s="52"/>
      <c r="W13" s="52"/>
      <c r="X13" s="52"/>
      <c r="Y13" s="52"/>
      <c r="Z13" s="51"/>
      <c r="AA13" s="73">
        <v>13</v>
      </c>
      <c r="AB13" s="73"/>
      <c r="AC13" s="74"/>
      <c r="AD13" s="80">
        <v>3694</v>
      </c>
      <c r="AE13" s="80">
        <v>66157</v>
      </c>
      <c r="AF13" s="80">
        <v>433560</v>
      </c>
      <c r="AG13" s="80">
        <v>12045</v>
      </c>
      <c r="AH13" s="80"/>
      <c r="AI13" s="80" t="s">
        <v>7849</v>
      </c>
      <c r="AJ13" s="80" t="s">
        <v>9500</v>
      </c>
      <c r="AK13" s="86" t="s">
        <v>10337</v>
      </c>
      <c r="AL13" s="80"/>
      <c r="AM13" s="82">
        <v>42324.489537037036</v>
      </c>
      <c r="AN13" s="80" t="s">
        <v>13035</v>
      </c>
      <c r="AO13" s="86" t="s">
        <v>13046</v>
      </c>
      <c r="AP13" s="80" t="s">
        <v>66</v>
      </c>
      <c r="AQ13" s="2"/>
      <c r="AR13" s="3"/>
      <c r="AS13" s="3"/>
      <c r="AT13" s="3"/>
      <c r="AU13" s="3"/>
    </row>
    <row r="14" spans="1:47" x14ac:dyDescent="0.25">
      <c r="A14" s="66" t="s">
        <v>195</v>
      </c>
      <c r="B14" s="67"/>
      <c r="C14" s="67"/>
      <c r="D14" s="68"/>
      <c r="E14" s="70"/>
      <c r="F14" s="104" t="s">
        <v>11134</v>
      </c>
      <c r="G14" s="67"/>
      <c r="H14" s="71"/>
      <c r="I14" s="72"/>
      <c r="J14" s="72"/>
      <c r="K14" s="71" t="s">
        <v>15039</v>
      </c>
      <c r="L14" s="75"/>
      <c r="M14" s="76">
        <v>2323.470947265625</v>
      </c>
      <c r="N14" s="76">
        <v>6617.228515625</v>
      </c>
      <c r="O14" s="77"/>
      <c r="P14" s="78"/>
      <c r="Q14" s="78"/>
      <c r="R14" s="88"/>
      <c r="S14" s="88"/>
      <c r="T14" s="88"/>
      <c r="U14" s="88"/>
      <c r="V14" s="52"/>
      <c r="W14" s="52"/>
      <c r="X14" s="52"/>
      <c r="Y14" s="52"/>
      <c r="Z14" s="51"/>
      <c r="AA14" s="73">
        <v>14</v>
      </c>
      <c r="AB14" s="73"/>
      <c r="AC14" s="74"/>
      <c r="AD14" s="80">
        <v>1152</v>
      </c>
      <c r="AE14" s="80">
        <v>269</v>
      </c>
      <c r="AF14" s="80">
        <v>6968</v>
      </c>
      <c r="AG14" s="80">
        <v>27807</v>
      </c>
      <c r="AH14" s="80"/>
      <c r="AI14" s="80" t="s">
        <v>7850</v>
      </c>
      <c r="AJ14" s="80" t="s">
        <v>9501</v>
      </c>
      <c r="AK14" s="80"/>
      <c r="AL14" s="80"/>
      <c r="AM14" s="82">
        <v>42097.61142361111</v>
      </c>
      <c r="AN14" s="80" t="s">
        <v>13035</v>
      </c>
      <c r="AO14" s="86" t="s">
        <v>13047</v>
      </c>
      <c r="AP14" s="80" t="s">
        <v>66</v>
      </c>
      <c r="AQ14" s="2"/>
      <c r="AR14" s="3"/>
      <c r="AS14" s="3"/>
      <c r="AT14" s="3"/>
      <c r="AU14" s="3"/>
    </row>
    <row r="15" spans="1:47" x14ac:dyDescent="0.25">
      <c r="A15" s="66" t="s">
        <v>1668</v>
      </c>
      <c r="B15" s="67"/>
      <c r="C15" s="67"/>
      <c r="D15" s="68"/>
      <c r="E15" s="70"/>
      <c r="F15" s="104" t="s">
        <v>11135</v>
      </c>
      <c r="G15" s="67"/>
      <c r="H15" s="71"/>
      <c r="I15" s="72"/>
      <c r="J15" s="72"/>
      <c r="K15" s="71" t="s">
        <v>15040</v>
      </c>
      <c r="L15" s="75"/>
      <c r="M15" s="76">
        <v>5963.9345703125</v>
      </c>
      <c r="N15" s="76">
        <v>6843.884765625</v>
      </c>
      <c r="O15" s="77"/>
      <c r="P15" s="78"/>
      <c r="Q15" s="78"/>
      <c r="R15" s="88"/>
      <c r="S15" s="88"/>
      <c r="T15" s="88"/>
      <c r="U15" s="88"/>
      <c r="V15" s="52"/>
      <c r="W15" s="52"/>
      <c r="X15" s="52"/>
      <c r="Y15" s="52"/>
      <c r="Z15" s="51"/>
      <c r="AA15" s="73">
        <v>15</v>
      </c>
      <c r="AB15" s="73"/>
      <c r="AC15" s="74"/>
      <c r="AD15" s="80">
        <v>17</v>
      </c>
      <c r="AE15" s="80">
        <v>35412</v>
      </c>
      <c r="AF15" s="80">
        <v>378</v>
      </c>
      <c r="AG15" s="80">
        <v>2</v>
      </c>
      <c r="AH15" s="80"/>
      <c r="AI15" s="80" t="s">
        <v>7851</v>
      </c>
      <c r="AJ15" s="80" t="s">
        <v>9502</v>
      </c>
      <c r="AK15" s="86" t="s">
        <v>10338</v>
      </c>
      <c r="AL15" s="80"/>
      <c r="AM15" s="82">
        <v>40790.675775462965</v>
      </c>
      <c r="AN15" s="80" t="s">
        <v>13035</v>
      </c>
      <c r="AO15" s="86" t="s">
        <v>13048</v>
      </c>
      <c r="AP15" s="80" t="s">
        <v>65</v>
      </c>
      <c r="AQ15" s="2"/>
      <c r="AR15" s="3"/>
      <c r="AS15" s="3"/>
      <c r="AT15" s="3"/>
      <c r="AU15" s="3"/>
    </row>
    <row r="16" spans="1:47" x14ac:dyDescent="0.25">
      <c r="A16" s="66" t="s">
        <v>1669</v>
      </c>
      <c r="B16" s="67"/>
      <c r="C16" s="67"/>
      <c r="D16" s="68"/>
      <c r="E16" s="70"/>
      <c r="F16" s="104" t="s">
        <v>11136</v>
      </c>
      <c r="G16" s="67"/>
      <c r="H16" s="71"/>
      <c r="I16" s="72"/>
      <c r="J16" s="72"/>
      <c r="K16" s="71" t="s">
        <v>15041</v>
      </c>
      <c r="L16" s="75"/>
      <c r="M16" s="76">
        <v>4500.78271484375</v>
      </c>
      <c r="N16" s="76">
        <v>6338.4072265625</v>
      </c>
      <c r="O16" s="77"/>
      <c r="P16" s="78"/>
      <c r="Q16" s="78"/>
      <c r="R16" s="88"/>
      <c r="S16" s="88"/>
      <c r="T16" s="88"/>
      <c r="U16" s="88"/>
      <c r="V16" s="52"/>
      <c r="W16" s="52"/>
      <c r="X16" s="52"/>
      <c r="Y16" s="52"/>
      <c r="Z16" s="51"/>
      <c r="AA16" s="73">
        <v>16</v>
      </c>
      <c r="AB16" s="73"/>
      <c r="AC16" s="74"/>
      <c r="AD16" s="80">
        <v>48</v>
      </c>
      <c r="AE16" s="80">
        <v>287604</v>
      </c>
      <c r="AF16" s="80">
        <v>62803</v>
      </c>
      <c r="AG16" s="80">
        <v>22</v>
      </c>
      <c r="AH16" s="80">
        <v>19800</v>
      </c>
      <c r="AI16" s="80" t="s">
        <v>7852</v>
      </c>
      <c r="AJ16" s="80" t="s">
        <v>9503</v>
      </c>
      <c r="AK16" s="86" t="s">
        <v>10339</v>
      </c>
      <c r="AL16" s="80" t="s">
        <v>9494</v>
      </c>
      <c r="AM16" s="82">
        <v>41564.432141203702</v>
      </c>
      <c r="AN16" s="80" t="s">
        <v>13035</v>
      </c>
      <c r="AO16" s="86" t="s">
        <v>13049</v>
      </c>
      <c r="AP16" s="80" t="s">
        <v>65</v>
      </c>
      <c r="AQ16" s="2"/>
      <c r="AR16" s="3"/>
      <c r="AS16" s="3"/>
      <c r="AT16" s="3"/>
      <c r="AU16" s="3"/>
    </row>
    <row r="17" spans="1:47" x14ac:dyDescent="0.25">
      <c r="A17" s="66" t="s">
        <v>196</v>
      </c>
      <c r="B17" s="67"/>
      <c r="C17" s="67"/>
      <c r="D17" s="68"/>
      <c r="E17" s="70"/>
      <c r="F17" s="104" t="s">
        <v>11137</v>
      </c>
      <c r="G17" s="67"/>
      <c r="H17" s="71"/>
      <c r="I17" s="72"/>
      <c r="J17" s="72"/>
      <c r="K17" s="71" t="s">
        <v>15042</v>
      </c>
      <c r="L17" s="75"/>
      <c r="M17" s="76">
        <v>8071.2158203125</v>
      </c>
      <c r="N17" s="76">
        <v>1433.22509765625</v>
      </c>
      <c r="O17" s="77"/>
      <c r="P17" s="78"/>
      <c r="Q17" s="78"/>
      <c r="R17" s="88"/>
      <c r="S17" s="88"/>
      <c r="T17" s="88"/>
      <c r="U17" s="88"/>
      <c r="V17" s="52"/>
      <c r="W17" s="52"/>
      <c r="X17" s="52"/>
      <c r="Y17" s="52"/>
      <c r="Z17" s="51"/>
      <c r="AA17" s="73">
        <v>17</v>
      </c>
      <c r="AB17" s="73"/>
      <c r="AC17" s="74"/>
      <c r="AD17" s="80">
        <v>744</v>
      </c>
      <c r="AE17" s="80">
        <v>243</v>
      </c>
      <c r="AF17" s="80">
        <v>15102</v>
      </c>
      <c r="AG17" s="80">
        <v>11760</v>
      </c>
      <c r="AH17" s="80">
        <v>-25200</v>
      </c>
      <c r="AI17" s="80"/>
      <c r="AJ17" s="80"/>
      <c r="AK17" s="80"/>
      <c r="AL17" s="80" t="s">
        <v>11085</v>
      </c>
      <c r="AM17" s="82">
        <v>40061.458391203705</v>
      </c>
      <c r="AN17" s="80" t="s">
        <v>13035</v>
      </c>
      <c r="AO17" s="86" t="s">
        <v>13050</v>
      </c>
      <c r="AP17" s="80" t="s">
        <v>66</v>
      </c>
      <c r="AQ17" s="2"/>
      <c r="AR17" s="3"/>
      <c r="AS17" s="3"/>
      <c r="AT17" s="3"/>
      <c r="AU17" s="3"/>
    </row>
    <row r="18" spans="1:47" x14ac:dyDescent="0.25">
      <c r="A18" s="66" t="s">
        <v>1670</v>
      </c>
      <c r="B18" s="67"/>
      <c r="C18" s="67"/>
      <c r="D18" s="68"/>
      <c r="E18" s="70"/>
      <c r="F18" s="104" t="s">
        <v>11138</v>
      </c>
      <c r="G18" s="67"/>
      <c r="H18" s="71"/>
      <c r="I18" s="72"/>
      <c r="J18" s="72"/>
      <c r="K18" s="71" t="s">
        <v>15043</v>
      </c>
      <c r="L18" s="75"/>
      <c r="M18" s="76">
        <v>5380.21044921875</v>
      </c>
      <c r="N18" s="76">
        <v>4059.734375</v>
      </c>
      <c r="O18" s="77"/>
      <c r="P18" s="78"/>
      <c r="Q18" s="78"/>
      <c r="R18" s="88"/>
      <c r="S18" s="88"/>
      <c r="T18" s="88"/>
      <c r="U18" s="88"/>
      <c r="V18" s="52"/>
      <c r="W18" s="52"/>
      <c r="X18" s="52"/>
      <c r="Y18" s="52"/>
      <c r="Z18" s="51"/>
      <c r="AA18" s="73">
        <v>18</v>
      </c>
      <c r="AB18" s="73"/>
      <c r="AC18" s="74"/>
      <c r="AD18" s="80">
        <v>103</v>
      </c>
      <c r="AE18" s="80">
        <v>62795</v>
      </c>
      <c r="AF18" s="80">
        <v>102206</v>
      </c>
      <c r="AG18" s="80">
        <v>3855</v>
      </c>
      <c r="AH18" s="80">
        <v>19800</v>
      </c>
      <c r="AI18" s="80" t="s">
        <v>7853</v>
      </c>
      <c r="AJ18" s="80" t="s">
        <v>9502</v>
      </c>
      <c r="AK18" s="86" t="s">
        <v>10340</v>
      </c>
      <c r="AL18" s="80" t="s">
        <v>9494</v>
      </c>
      <c r="AM18" s="82">
        <v>40060.436342592591</v>
      </c>
      <c r="AN18" s="80" t="s">
        <v>13035</v>
      </c>
      <c r="AO18" s="86" t="s">
        <v>13051</v>
      </c>
      <c r="AP18" s="80" t="s">
        <v>65</v>
      </c>
      <c r="AQ18" s="2"/>
      <c r="AR18" s="3"/>
      <c r="AS18" s="3"/>
      <c r="AT18" s="3"/>
      <c r="AU18" s="3"/>
    </row>
    <row r="19" spans="1:47" x14ac:dyDescent="0.25">
      <c r="A19" s="66" t="s">
        <v>197</v>
      </c>
      <c r="B19" s="67"/>
      <c r="C19" s="67"/>
      <c r="D19" s="68"/>
      <c r="E19" s="70"/>
      <c r="F19" s="104" t="s">
        <v>11139</v>
      </c>
      <c r="G19" s="67"/>
      <c r="H19" s="71"/>
      <c r="I19" s="72"/>
      <c r="J19" s="72"/>
      <c r="K19" s="71" t="s">
        <v>15044</v>
      </c>
      <c r="L19" s="75"/>
      <c r="M19" s="76">
        <v>6221.806640625</v>
      </c>
      <c r="N19" s="76">
        <v>8112.4111328125</v>
      </c>
      <c r="O19" s="77"/>
      <c r="P19" s="78"/>
      <c r="Q19" s="78"/>
      <c r="R19" s="88"/>
      <c r="S19" s="88"/>
      <c r="T19" s="88"/>
      <c r="U19" s="88"/>
      <c r="V19" s="52"/>
      <c r="W19" s="52"/>
      <c r="X19" s="52"/>
      <c r="Y19" s="52"/>
      <c r="Z19" s="51"/>
      <c r="AA19" s="73">
        <v>19</v>
      </c>
      <c r="AB19" s="73"/>
      <c r="AC19" s="74"/>
      <c r="AD19" s="80">
        <v>527</v>
      </c>
      <c r="AE19" s="80">
        <v>72</v>
      </c>
      <c r="AF19" s="80">
        <v>1402</v>
      </c>
      <c r="AG19" s="80">
        <v>295</v>
      </c>
      <c r="AH19" s="80">
        <v>19800</v>
      </c>
      <c r="AI19" s="80" t="s">
        <v>7854</v>
      </c>
      <c r="AJ19" s="80" t="s">
        <v>9504</v>
      </c>
      <c r="AK19" s="80"/>
      <c r="AL19" s="80" t="s">
        <v>9561</v>
      </c>
      <c r="AM19" s="82">
        <v>41658.736701388887</v>
      </c>
      <c r="AN19" s="80" t="s">
        <v>13035</v>
      </c>
      <c r="AO19" s="86" t="s">
        <v>13052</v>
      </c>
      <c r="AP19" s="80" t="s">
        <v>66</v>
      </c>
      <c r="AQ19" s="2"/>
      <c r="AR19" s="3"/>
      <c r="AS19" s="3"/>
      <c r="AT19" s="3"/>
      <c r="AU19" s="3"/>
    </row>
    <row r="20" spans="1:47" x14ac:dyDescent="0.25">
      <c r="A20" s="66" t="s">
        <v>1589</v>
      </c>
      <c r="B20" s="67"/>
      <c r="C20" s="67"/>
      <c r="D20" s="68"/>
      <c r="E20" s="70"/>
      <c r="F20" s="104" t="s">
        <v>11140</v>
      </c>
      <c r="G20" s="67"/>
      <c r="H20" s="71"/>
      <c r="I20" s="72"/>
      <c r="J20" s="72"/>
      <c r="K20" s="71" t="s">
        <v>15045</v>
      </c>
      <c r="L20" s="75"/>
      <c r="M20" s="76">
        <v>6765.06298828125</v>
      </c>
      <c r="N20" s="76">
        <v>3329.372802734375</v>
      </c>
      <c r="O20" s="77"/>
      <c r="P20" s="78"/>
      <c r="Q20" s="78"/>
      <c r="R20" s="88"/>
      <c r="S20" s="88"/>
      <c r="T20" s="88"/>
      <c r="U20" s="88"/>
      <c r="V20" s="52"/>
      <c r="W20" s="52"/>
      <c r="X20" s="52"/>
      <c r="Y20" s="52"/>
      <c r="Z20" s="51"/>
      <c r="AA20" s="73">
        <v>20</v>
      </c>
      <c r="AB20" s="73"/>
      <c r="AC20" s="74"/>
      <c r="AD20" s="80">
        <v>35</v>
      </c>
      <c r="AE20" s="80">
        <v>2714811</v>
      </c>
      <c r="AF20" s="80">
        <v>283051</v>
      </c>
      <c r="AG20" s="80">
        <v>269</v>
      </c>
      <c r="AH20" s="80">
        <v>19800</v>
      </c>
      <c r="AI20" s="80" t="s">
        <v>7855</v>
      </c>
      <c r="AJ20" s="80"/>
      <c r="AK20" s="86" t="s">
        <v>10341</v>
      </c>
      <c r="AL20" s="80" t="s">
        <v>9494</v>
      </c>
      <c r="AM20" s="82">
        <v>39946.538171296299</v>
      </c>
      <c r="AN20" s="80" t="s">
        <v>13035</v>
      </c>
      <c r="AO20" s="86" t="s">
        <v>13053</v>
      </c>
      <c r="AP20" s="80" t="s">
        <v>66</v>
      </c>
      <c r="AQ20" s="2"/>
      <c r="AR20" s="3"/>
      <c r="AS20" s="3"/>
      <c r="AT20" s="3"/>
      <c r="AU20" s="3"/>
    </row>
    <row r="21" spans="1:47" x14ac:dyDescent="0.25">
      <c r="A21" s="66" t="s">
        <v>198</v>
      </c>
      <c r="B21" s="67"/>
      <c r="C21" s="67"/>
      <c r="D21" s="68"/>
      <c r="E21" s="70"/>
      <c r="F21" s="104" t="s">
        <v>11141</v>
      </c>
      <c r="G21" s="67"/>
      <c r="H21" s="71"/>
      <c r="I21" s="72"/>
      <c r="J21" s="72"/>
      <c r="K21" s="71" t="s">
        <v>15046</v>
      </c>
      <c r="L21" s="75"/>
      <c r="M21" s="76">
        <v>8052.16943359375</v>
      </c>
      <c r="N21" s="76">
        <v>8034.9794921875</v>
      </c>
      <c r="O21" s="77"/>
      <c r="P21" s="78"/>
      <c r="Q21" s="78"/>
      <c r="R21" s="88"/>
      <c r="S21" s="88"/>
      <c r="T21" s="88"/>
      <c r="U21" s="88"/>
      <c r="V21" s="52"/>
      <c r="W21" s="52"/>
      <c r="X21" s="52"/>
      <c r="Y21" s="52"/>
      <c r="Z21" s="51"/>
      <c r="AA21" s="73">
        <v>21</v>
      </c>
      <c r="AB21" s="73"/>
      <c r="AC21" s="74"/>
      <c r="AD21" s="80">
        <v>563</v>
      </c>
      <c r="AE21" s="80">
        <v>205</v>
      </c>
      <c r="AF21" s="80">
        <v>874</v>
      </c>
      <c r="AG21" s="80">
        <v>8053</v>
      </c>
      <c r="AH21" s="80"/>
      <c r="AI21" s="80" t="s">
        <v>7856</v>
      </c>
      <c r="AJ21" s="80" t="s">
        <v>9505</v>
      </c>
      <c r="AK21" s="80"/>
      <c r="AL21" s="80"/>
      <c r="AM21" s="82">
        <v>41611.690868055557</v>
      </c>
      <c r="AN21" s="80" t="s">
        <v>13035</v>
      </c>
      <c r="AO21" s="86" t="s">
        <v>13054</v>
      </c>
      <c r="AP21" s="80" t="s">
        <v>66</v>
      </c>
      <c r="AQ21" s="2"/>
      <c r="AR21" s="3"/>
      <c r="AS21" s="3"/>
      <c r="AT21" s="3"/>
      <c r="AU21" s="3"/>
    </row>
    <row r="22" spans="1:47" x14ac:dyDescent="0.25">
      <c r="A22" s="66" t="s">
        <v>1671</v>
      </c>
      <c r="B22" s="67"/>
      <c r="C22" s="67"/>
      <c r="D22" s="68"/>
      <c r="E22" s="70"/>
      <c r="F22" s="104" t="s">
        <v>11142</v>
      </c>
      <c r="G22" s="67"/>
      <c r="H22" s="71"/>
      <c r="I22" s="72"/>
      <c r="J22" s="72"/>
      <c r="K22" s="71" t="s">
        <v>15047</v>
      </c>
      <c r="L22" s="75"/>
      <c r="M22" s="76">
        <v>5707.83203125</v>
      </c>
      <c r="N22" s="76">
        <v>5557.64453125</v>
      </c>
      <c r="O22" s="77"/>
      <c r="P22" s="78"/>
      <c r="Q22" s="78"/>
      <c r="R22" s="88"/>
      <c r="S22" s="88"/>
      <c r="T22" s="88"/>
      <c r="U22" s="88"/>
      <c r="V22" s="52"/>
      <c r="W22" s="52"/>
      <c r="X22" s="52"/>
      <c r="Y22" s="52"/>
      <c r="Z22" s="51"/>
      <c r="AA22" s="73">
        <v>22</v>
      </c>
      <c r="AB22" s="73"/>
      <c r="AC22" s="74"/>
      <c r="AD22" s="80">
        <v>323</v>
      </c>
      <c r="AE22" s="80">
        <v>5462</v>
      </c>
      <c r="AF22" s="80">
        <v>6146</v>
      </c>
      <c r="AG22" s="80">
        <v>1010</v>
      </c>
      <c r="AH22" s="80">
        <v>28800</v>
      </c>
      <c r="AI22" s="80" t="s">
        <v>7857</v>
      </c>
      <c r="AJ22" s="80"/>
      <c r="AK22" s="80"/>
      <c r="AL22" s="80" t="s">
        <v>11086</v>
      </c>
      <c r="AM22" s="82">
        <v>40111.178090277775</v>
      </c>
      <c r="AN22" s="80" t="s">
        <v>13035</v>
      </c>
      <c r="AO22" s="86" t="s">
        <v>13055</v>
      </c>
      <c r="AP22" s="80" t="s">
        <v>65</v>
      </c>
      <c r="AQ22" s="2"/>
      <c r="AR22" s="3"/>
      <c r="AS22" s="3"/>
      <c r="AT22" s="3"/>
      <c r="AU22" s="3"/>
    </row>
    <row r="23" spans="1:47" x14ac:dyDescent="0.25">
      <c r="A23" s="66" t="s">
        <v>199</v>
      </c>
      <c r="B23" s="67"/>
      <c r="C23" s="67"/>
      <c r="D23" s="68"/>
      <c r="E23" s="70"/>
      <c r="F23" s="104" t="s">
        <v>11143</v>
      </c>
      <c r="G23" s="67"/>
      <c r="H23" s="71"/>
      <c r="I23" s="72"/>
      <c r="J23" s="72"/>
      <c r="K23" s="71" t="s">
        <v>15048</v>
      </c>
      <c r="L23" s="75"/>
      <c r="M23" s="76">
        <v>4189.61474609375</v>
      </c>
      <c r="N23" s="76">
        <v>1817.408447265625</v>
      </c>
      <c r="O23" s="77"/>
      <c r="P23" s="78"/>
      <c r="Q23" s="78"/>
      <c r="R23" s="88"/>
      <c r="S23" s="88"/>
      <c r="T23" s="88"/>
      <c r="U23" s="88"/>
      <c r="V23" s="52"/>
      <c r="W23" s="52"/>
      <c r="X23" s="52"/>
      <c r="Y23" s="52"/>
      <c r="Z23" s="51"/>
      <c r="AA23" s="73">
        <v>23</v>
      </c>
      <c r="AB23" s="73"/>
      <c r="AC23" s="74"/>
      <c r="AD23" s="80">
        <v>996</v>
      </c>
      <c r="AE23" s="80">
        <v>268</v>
      </c>
      <c r="AF23" s="80">
        <v>2875</v>
      </c>
      <c r="AG23" s="80">
        <v>3616</v>
      </c>
      <c r="AH23" s="80">
        <v>19800</v>
      </c>
      <c r="AI23" s="80" t="s">
        <v>7858</v>
      </c>
      <c r="AJ23" s="80" t="s">
        <v>9506</v>
      </c>
      <c r="AK23" s="86" t="s">
        <v>10342</v>
      </c>
      <c r="AL23" s="80" t="s">
        <v>9494</v>
      </c>
      <c r="AM23" s="82">
        <v>40215.847557870373</v>
      </c>
      <c r="AN23" s="80" t="s">
        <v>13035</v>
      </c>
      <c r="AO23" s="86" t="s">
        <v>13056</v>
      </c>
      <c r="AP23" s="80" t="s">
        <v>66</v>
      </c>
      <c r="AQ23" s="2"/>
      <c r="AR23" s="3"/>
      <c r="AS23" s="3"/>
      <c r="AT23" s="3"/>
      <c r="AU23" s="3"/>
    </row>
    <row r="24" spans="1:47" x14ac:dyDescent="0.25">
      <c r="A24" s="66" t="s">
        <v>1393</v>
      </c>
      <c r="B24" s="67"/>
      <c r="C24" s="67"/>
      <c r="D24" s="68"/>
      <c r="E24" s="70"/>
      <c r="F24" s="104" t="s">
        <v>11144</v>
      </c>
      <c r="G24" s="67"/>
      <c r="H24" s="71"/>
      <c r="I24" s="72"/>
      <c r="J24" s="72"/>
      <c r="K24" s="71" t="s">
        <v>15049</v>
      </c>
      <c r="L24" s="75"/>
      <c r="M24" s="76">
        <v>5454.97509765625</v>
      </c>
      <c r="N24" s="76">
        <v>5098.044921875</v>
      </c>
      <c r="O24" s="77"/>
      <c r="P24" s="78"/>
      <c r="Q24" s="78"/>
      <c r="R24" s="88"/>
      <c r="S24" s="88"/>
      <c r="T24" s="88"/>
      <c r="U24" s="88"/>
      <c r="V24" s="52"/>
      <c r="W24" s="52"/>
      <c r="X24" s="52"/>
      <c r="Y24" s="52"/>
      <c r="Z24" s="51"/>
      <c r="AA24" s="73">
        <v>24</v>
      </c>
      <c r="AB24" s="73"/>
      <c r="AC24" s="74"/>
      <c r="AD24" s="80">
        <v>169</v>
      </c>
      <c r="AE24" s="80">
        <v>382618</v>
      </c>
      <c r="AF24" s="80">
        <v>73476</v>
      </c>
      <c r="AG24" s="80">
        <v>983</v>
      </c>
      <c r="AH24" s="80">
        <v>19800</v>
      </c>
      <c r="AI24" s="80" t="s">
        <v>7859</v>
      </c>
      <c r="AJ24" s="80"/>
      <c r="AK24" s="80"/>
      <c r="AL24" s="80" t="s">
        <v>9563</v>
      </c>
      <c r="AM24" s="82">
        <v>41100.355624999997</v>
      </c>
      <c r="AN24" s="80" t="s">
        <v>13035</v>
      </c>
      <c r="AO24" s="86" t="s">
        <v>13057</v>
      </c>
      <c r="AP24" s="80" t="s">
        <v>66</v>
      </c>
      <c r="AQ24" s="2"/>
      <c r="AR24" s="3"/>
      <c r="AS24" s="3"/>
      <c r="AT24" s="3"/>
      <c r="AU24" s="3"/>
    </row>
    <row r="25" spans="1:47" x14ac:dyDescent="0.25">
      <c r="A25" s="66" t="s">
        <v>200</v>
      </c>
      <c r="B25" s="67"/>
      <c r="C25" s="67"/>
      <c r="D25" s="68"/>
      <c r="E25" s="70"/>
      <c r="F25" s="104" t="s">
        <v>11145</v>
      </c>
      <c r="G25" s="67"/>
      <c r="H25" s="71"/>
      <c r="I25" s="72"/>
      <c r="J25" s="72"/>
      <c r="K25" s="71" t="s">
        <v>15050</v>
      </c>
      <c r="L25" s="75"/>
      <c r="M25" s="76">
        <v>2788.373291015625</v>
      </c>
      <c r="N25" s="76">
        <v>3547.614990234375</v>
      </c>
      <c r="O25" s="77"/>
      <c r="P25" s="78"/>
      <c r="Q25" s="78"/>
      <c r="R25" s="88"/>
      <c r="S25" s="88"/>
      <c r="T25" s="88"/>
      <c r="U25" s="88"/>
      <c r="V25" s="52"/>
      <c r="W25" s="52"/>
      <c r="X25" s="52"/>
      <c r="Y25" s="52"/>
      <c r="Z25" s="51"/>
      <c r="AA25" s="73">
        <v>25</v>
      </c>
      <c r="AB25" s="73"/>
      <c r="AC25" s="74"/>
      <c r="AD25" s="80">
        <v>1387</v>
      </c>
      <c r="AE25" s="80">
        <v>190</v>
      </c>
      <c r="AF25" s="80">
        <v>1855</v>
      </c>
      <c r="AG25" s="80">
        <v>1525</v>
      </c>
      <c r="AH25" s="80"/>
      <c r="AI25" s="80" t="s">
        <v>7860</v>
      </c>
      <c r="AJ25" s="80" t="s">
        <v>9507</v>
      </c>
      <c r="AK25" s="86" t="s">
        <v>10343</v>
      </c>
      <c r="AL25" s="80"/>
      <c r="AM25" s="82">
        <v>41839.330914351849</v>
      </c>
      <c r="AN25" s="80" t="s">
        <v>13035</v>
      </c>
      <c r="AO25" s="86" t="s">
        <v>13058</v>
      </c>
      <c r="AP25" s="80" t="s">
        <v>66</v>
      </c>
      <c r="AQ25" s="2"/>
      <c r="AR25" s="3"/>
      <c r="AS25" s="3"/>
      <c r="AT25" s="3"/>
      <c r="AU25" s="3"/>
    </row>
    <row r="26" spans="1:47" x14ac:dyDescent="0.25">
      <c r="A26" s="66" t="s">
        <v>1672</v>
      </c>
      <c r="B26" s="67"/>
      <c r="C26" s="67"/>
      <c r="D26" s="68"/>
      <c r="E26" s="70"/>
      <c r="F26" s="104" t="s">
        <v>11146</v>
      </c>
      <c r="G26" s="67"/>
      <c r="H26" s="71"/>
      <c r="I26" s="72"/>
      <c r="J26" s="72"/>
      <c r="K26" s="71" t="s">
        <v>15051</v>
      </c>
      <c r="L26" s="75"/>
      <c r="M26" s="76">
        <v>5054.13720703125</v>
      </c>
      <c r="N26" s="76">
        <v>4964.642578125</v>
      </c>
      <c r="O26" s="77"/>
      <c r="P26" s="78"/>
      <c r="Q26" s="78"/>
      <c r="R26" s="88"/>
      <c r="S26" s="88"/>
      <c r="T26" s="88"/>
      <c r="U26" s="88"/>
      <c r="V26" s="52"/>
      <c r="W26" s="52"/>
      <c r="X26" s="52"/>
      <c r="Y26" s="52"/>
      <c r="Z26" s="51"/>
      <c r="AA26" s="73">
        <v>26</v>
      </c>
      <c r="AB26" s="73"/>
      <c r="AC26" s="74"/>
      <c r="AD26" s="80">
        <v>2</v>
      </c>
      <c r="AE26" s="80">
        <v>5335715</v>
      </c>
      <c r="AF26" s="80">
        <v>161968</v>
      </c>
      <c r="AG26" s="80">
        <v>0</v>
      </c>
      <c r="AH26" s="80">
        <v>19800</v>
      </c>
      <c r="AI26" s="80" t="s">
        <v>7861</v>
      </c>
      <c r="AJ26" s="80"/>
      <c r="AK26" s="86" t="s">
        <v>10344</v>
      </c>
      <c r="AL26" s="80" t="s">
        <v>9494</v>
      </c>
      <c r="AM26" s="82">
        <v>40477.096608796295</v>
      </c>
      <c r="AN26" s="80" t="s">
        <v>13035</v>
      </c>
      <c r="AO26" s="86" t="s">
        <v>13059</v>
      </c>
      <c r="AP26" s="80" t="s">
        <v>65</v>
      </c>
      <c r="AQ26" s="2"/>
      <c r="AR26" s="3"/>
      <c r="AS26" s="3"/>
      <c r="AT26" s="3"/>
      <c r="AU26" s="3"/>
    </row>
    <row r="27" spans="1:47" x14ac:dyDescent="0.25">
      <c r="A27" s="66" t="s">
        <v>201</v>
      </c>
      <c r="B27" s="67"/>
      <c r="C27" s="67"/>
      <c r="D27" s="68"/>
      <c r="E27" s="70"/>
      <c r="F27" s="104" t="s">
        <v>11147</v>
      </c>
      <c r="G27" s="67"/>
      <c r="H27" s="71"/>
      <c r="I27" s="72"/>
      <c r="J27" s="72"/>
      <c r="K27" s="71" t="s">
        <v>15052</v>
      </c>
      <c r="L27" s="75"/>
      <c r="M27" s="76">
        <v>2997.558349609375</v>
      </c>
      <c r="N27" s="76">
        <v>6899.5908203125</v>
      </c>
      <c r="O27" s="77"/>
      <c r="P27" s="78"/>
      <c r="Q27" s="78"/>
      <c r="R27" s="88"/>
      <c r="S27" s="88"/>
      <c r="T27" s="88"/>
      <c r="U27" s="88"/>
      <c r="V27" s="52"/>
      <c r="W27" s="52"/>
      <c r="X27" s="52"/>
      <c r="Y27" s="52"/>
      <c r="Z27" s="51"/>
      <c r="AA27" s="73">
        <v>27</v>
      </c>
      <c r="AB27" s="73"/>
      <c r="AC27" s="74"/>
      <c r="AD27" s="80">
        <v>405</v>
      </c>
      <c r="AE27" s="80">
        <v>300</v>
      </c>
      <c r="AF27" s="80">
        <v>20643</v>
      </c>
      <c r="AG27" s="80">
        <v>1875</v>
      </c>
      <c r="AH27" s="80">
        <v>19800</v>
      </c>
      <c r="AI27" s="80"/>
      <c r="AJ27" s="80" t="s">
        <v>9508</v>
      </c>
      <c r="AK27" s="80"/>
      <c r="AL27" s="80" t="s">
        <v>9494</v>
      </c>
      <c r="AM27" s="82">
        <v>42429.381747685184</v>
      </c>
      <c r="AN27" s="80" t="s">
        <v>13035</v>
      </c>
      <c r="AO27" s="86" t="s">
        <v>13060</v>
      </c>
      <c r="AP27" s="80" t="s">
        <v>66</v>
      </c>
      <c r="AQ27" s="2"/>
      <c r="AR27" s="3"/>
      <c r="AS27" s="3"/>
      <c r="AT27" s="3"/>
      <c r="AU27" s="3"/>
    </row>
    <row r="28" spans="1:47" x14ac:dyDescent="0.25">
      <c r="A28" s="66" t="s">
        <v>202</v>
      </c>
      <c r="B28" s="67"/>
      <c r="C28" s="67"/>
      <c r="D28" s="68"/>
      <c r="E28" s="70"/>
      <c r="F28" s="104" t="s">
        <v>11148</v>
      </c>
      <c r="G28" s="67"/>
      <c r="H28" s="71"/>
      <c r="I28" s="72"/>
      <c r="J28" s="72"/>
      <c r="K28" s="71" t="s">
        <v>15053</v>
      </c>
      <c r="L28" s="75"/>
      <c r="M28" s="76">
        <v>5125.0107421875</v>
      </c>
      <c r="N28" s="76">
        <v>6840.5859375</v>
      </c>
      <c r="O28" s="77"/>
      <c r="P28" s="78"/>
      <c r="Q28" s="78"/>
      <c r="R28" s="88"/>
      <c r="S28" s="88"/>
      <c r="T28" s="88"/>
      <c r="U28" s="88"/>
      <c r="V28" s="52"/>
      <c r="W28" s="52"/>
      <c r="X28" s="52"/>
      <c r="Y28" s="52"/>
      <c r="Z28" s="51"/>
      <c r="AA28" s="73">
        <v>28</v>
      </c>
      <c r="AB28" s="73"/>
      <c r="AC28" s="74"/>
      <c r="AD28" s="80">
        <v>15255</v>
      </c>
      <c r="AE28" s="80">
        <v>15313</v>
      </c>
      <c r="AF28" s="80">
        <v>122912</v>
      </c>
      <c r="AG28" s="80">
        <v>280</v>
      </c>
      <c r="AH28" s="80">
        <v>36000</v>
      </c>
      <c r="AI28" s="80" t="s">
        <v>7862</v>
      </c>
      <c r="AJ28" s="80" t="s">
        <v>9509</v>
      </c>
      <c r="AK28" s="80"/>
      <c r="AL28" s="80" t="s">
        <v>11087</v>
      </c>
      <c r="AM28" s="82">
        <v>40003.102696759262</v>
      </c>
      <c r="AN28" s="80" t="s">
        <v>13035</v>
      </c>
      <c r="AO28" s="86" t="s">
        <v>13061</v>
      </c>
      <c r="AP28" s="80" t="s">
        <v>66</v>
      </c>
      <c r="AQ28" s="2"/>
      <c r="AR28" s="3"/>
      <c r="AS28" s="3"/>
      <c r="AT28" s="3"/>
      <c r="AU28" s="3"/>
    </row>
    <row r="29" spans="1:47" x14ac:dyDescent="0.25">
      <c r="A29" s="66" t="s">
        <v>1673</v>
      </c>
      <c r="B29" s="67"/>
      <c r="C29" s="67"/>
      <c r="D29" s="68"/>
      <c r="E29" s="70"/>
      <c r="F29" s="104" t="s">
        <v>11149</v>
      </c>
      <c r="G29" s="67"/>
      <c r="H29" s="71"/>
      <c r="I29" s="72"/>
      <c r="J29" s="72"/>
      <c r="K29" s="71" t="s">
        <v>15054</v>
      </c>
      <c r="L29" s="75"/>
      <c r="M29" s="76">
        <v>5866.33642578125</v>
      </c>
      <c r="N29" s="76">
        <v>3714.0478515625</v>
      </c>
      <c r="O29" s="77"/>
      <c r="P29" s="78"/>
      <c r="Q29" s="78"/>
      <c r="R29" s="88"/>
      <c r="S29" s="88"/>
      <c r="T29" s="88"/>
      <c r="U29" s="88"/>
      <c r="V29" s="52"/>
      <c r="W29" s="52"/>
      <c r="X29" s="52"/>
      <c r="Y29" s="52"/>
      <c r="Z29" s="51"/>
      <c r="AA29" s="73">
        <v>29</v>
      </c>
      <c r="AB29" s="73"/>
      <c r="AC29" s="74"/>
      <c r="AD29" s="80">
        <v>5285</v>
      </c>
      <c r="AE29" s="80">
        <v>5947</v>
      </c>
      <c r="AF29" s="80">
        <v>117281</v>
      </c>
      <c r="AG29" s="80">
        <v>93570</v>
      </c>
      <c r="AH29" s="80"/>
      <c r="AI29" s="80" t="s">
        <v>7863</v>
      </c>
      <c r="AJ29" s="80"/>
      <c r="AK29" s="80"/>
      <c r="AL29" s="80"/>
      <c r="AM29" s="82">
        <v>41956.090243055558</v>
      </c>
      <c r="AN29" s="80" t="s">
        <v>13035</v>
      </c>
      <c r="AO29" s="86" t="s">
        <v>13062</v>
      </c>
      <c r="AP29" s="80" t="s">
        <v>65</v>
      </c>
      <c r="AQ29" s="2"/>
      <c r="AR29" s="3"/>
      <c r="AS29" s="3"/>
      <c r="AT29" s="3"/>
      <c r="AU29" s="3"/>
    </row>
    <row r="30" spans="1:47" x14ac:dyDescent="0.25">
      <c r="A30" s="66" t="s">
        <v>203</v>
      </c>
      <c r="B30" s="67"/>
      <c r="C30" s="67"/>
      <c r="D30" s="68"/>
      <c r="E30" s="70"/>
      <c r="F30" s="104" t="s">
        <v>11150</v>
      </c>
      <c r="G30" s="67"/>
      <c r="H30" s="71"/>
      <c r="I30" s="72"/>
      <c r="J30" s="72"/>
      <c r="K30" s="71" t="s">
        <v>15055</v>
      </c>
      <c r="L30" s="75"/>
      <c r="M30" s="76">
        <v>4845.85302734375</v>
      </c>
      <c r="N30" s="76">
        <v>8603.5791015625</v>
      </c>
      <c r="O30" s="77"/>
      <c r="P30" s="78"/>
      <c r="Q30" s="78"/>
      <c r="R30" s="88"/>
      <c r="S30" s="88"/>
      <c r="T30" s="88"/>
      <c r="U30" s="88"/>
      <c r="V30" s="52"/>
      <c r="W30" s="52"/>
      <c r="X30" s="52"/>
      <c r="Y30" s="52"/>
      <c r="Z30" s="51"/>
      <c r="AA30" s="73">
        <v>30</v>
      </c>
      <c r="AB30" s="73"/>
      <c r="AC30" s="74"/>
      <c r="AD30" s="80">
        <v>1627</v>
      </c>
      <c r="AE30" s="80">
        <v>478</v>
      </c>
      <c r="AF30" s="80">
        <v>100836</v>
      </c>
      <c r="AG30" s="80">
        <v>90825</v>
      </c>
      <c r="AH30" s="80">
        <v>19800</v>
      </c>
      <c r="AI30" s="80" t="s">
        <v>7864</v>
      </c>
      <c r="AJ30" s="80" t="s">
        <v>9510</v>
      </c>
      <c r="AK30" s="80"/>
      <c r="AL30" s="80" t="s">
        <v>9561</v>
      </c>
      <c r="AM30" s="82">
        <v>40720.361296296294</v>
      </c>
      <c r="AN30" s="80" t="s">
        <v>13035</v>
      </c>
      <c r="AO30" s="86" t="s">
        <v>13063</v>
      </c>
      <c r="AP30" s="80" t="s">
        <v>66</v>
      </c>
      <c r="AQ30" s="2"/>
      <c r="AR30" s="3"/>
      <c r="AS30" s="3"/>
      <c r="AT30" s="3"/>
      <c r="AU30" s="3"/>
    </row>
    <row r="31" spans="1:47" x14ac:dyDescent="0.25">
      <c r="A31" s="66" t="s">
        <v>1674</v>
      </c>
      <c r="B31" s="67"/>
      <c r="C31" s="67"/>
      <c r="D31" s="68"/>
      <c r="E31" s="70"/>
      <c r="F31" s="104" t="s">
        <v>11151</v>
      </c>
      <c r="G31" s="67"/>
      <c r="H31" s="71"/>
      <c r="I31" s="72"/>
      <c r="J31" s="72"/>
      <c r="K31" s="71" t="s">
        <v>15056</v>
      </c>
      <c r="L31" s="75"/>
      <c r="M31" s="76">
        <v>7792.43994140625</v>
      </c>
      <c r="N31" s="76">
        <v>9071.8408203125</v>
      </c>
      <c r="O31" s="77"/>
      <c r="P31" s="78"/>
      <c r="Q31" s="78"/>
      <c r="R31" s="88"/>
      <c r="S31" s="88"/>
      <c r="T31" s="88"/>
      <c r="U31" s="88"/>
      <c r="V31" s="52"/>
      <c r="W31" s="52"/>
      <c r="X31" s="52"/>
      <c r="Y31" s="52"/>
      <c r="Z31" s="51"/>
      <c r="AA31" s="73">
        <v>31</v>
      </c>
      <c r="AB31" s="73"/>
      <c r="AC31" s="74"/>
      <c r="AD31" s="80">
        <v>783</v>
      </c>
      <c r="AE31" s="80">
        <v>18785</v>
      </c>
      <c r="AF31" s="80">
        <v>95682</v>
      </c>
      <c r="AG31" s="80">
        <v>631</v>
      </c>
      <c r="AH31" s="80">
        <v>19800</v>
      </c>
      <c r="AI31" s="80" t="s">
        <v>7865</v>
      </c>
      <c r="AJ31" s="80" t="s">
        <v>9511</v>
      </c>
      <c r="AK31" s="80"/>
      <c r="AL31" s="80" t="s">
        <v>9494</v>
      </c>
      <c r="AM31" s="82">
        <v>39849.36310185185</v>
      </c>
      <c r="AN31" s="80" t="s">
        <v>13035</v>
      </c>
      <c r="AO31" s="86" t="s">
        <v>13064</v>
      </c>
      <c r="AP31" s="80" t="s">
        <v>65</v>
      </c>
      <c r="AQ31" s="2"/>
      <c r="AR31" s="3"/>
      <c r="AS31" s="3"/>
      <c r="AT31" s="3"/>
      <c r="AU31" s="3"/>
    </row>
    <row r="32" spans="1:47" x14ac:dyDescent="0.25">
      <c r="A32" s="66" t="s">
        <v>204</v>
      </c>
      <c r="B32" s="67"/>
      <c r="C32" s="67"/>
      <c r="D32" s="68"/>
      <c r="E32" s="70"/>
      <c r="F32" s="104" t="s">
        <v>11152</v>
      </c>
      <c r="G32" s="67"/>
      <c r="H32" s="71"/>
      <c r="I32" s="72"/>
      <c r="J32" s="72"/>
      <c r="K32" s="71" t="s">
        <v>15057</v>
      </c>
      <c r="L32" s="75"/>
      <c r="M32" s="76">
        <v>8042.5146484375</v>
      </c>
      <c r="N32" s="76">
        <v>5820.96484375</v>
      </c>
      <c r="O32" s="77"/>
      <c r="P32" s="78"/>
      <c r="Q32" s="78"/>
      <c r="R32" s="88"/>
      <c r="S32" s="88"/>
      <c r="T32" s="88"/>
      <c r="U32" s="88"/>
      <c r="V32" s="52"/>
      <c r="W32" s="52"/>
      <c r="X32" s="52"/>
      <c r="Y32" s="52"/>
      <c r="Z32" s="51"/>
      <c r="AA32" s="73">
        <v>32</v>
      </c>
      <c r="AB32" s="73"/>
      <c r="AC32" s="74"/>
      <c r="AD32" s="80">
        <v>906</v>
      </c>
      <c r="AE32" s="80">
        <v>1372</v>
      </c>
      <c r="AF32" s="80">
        <v>32937</v>
      </c>
      <c r="AG32" s="80">
        <v>10633</v>
      </c>
      <c r="AH32" s="80">
        <v>-25200</v>
      </c>
      <c r="AI32" s="80" t="s">
        <v>7866</v>
      </c>
      <c r="AJ32" s="80"/>
      <c r="AK32" s="80"/>
      <c r="AL32" s="80" t="s">
        <v>11085</v>
      </c>
      <c r="AM32" s="82">
        <v>41347.428344907406</v>
      </c>
      <c r="AN32" s="80" t="s">
        <v>13035</v>
      </c>
      <c r="AO32" s="86" t="s">
        <v>13065</v>
      </c>
      <c r="AP32" s="80" t="s">
        <v>66</v>
      </c>
      <c r="AQ32" s="2"/>
      <c r="AR32" s="3"/>
      <c r="AS32" s="3"/>
      <c r="AT32" s="3"/>
      <c r="AU32" s="3"/>
    </row>
    <row r="33" spans="1:47" x14ac:dyDescent="0.25">
      <c r="A33" s="66" t="s">
        <v>1675</v>
      </c>
      <c r="B33" s="67"/>
      <c r="C33" s="67"/>
      <c r="D33" s="68"/>
      <c r="E33" s="70"/>
      <c r="F33" s="104" t="s">
        <v>11153</v>
      </c>
      <c r="G33" s="67"/>
      <c r="H33" s="71"/>
      <c r="I33" s="72"/>
      <c r="J33" s="72"/>
      <c r="K33" s="71" t="s">
        <v>15058</v>
      </c>
      <c r="L33" s="75"/>
      <c r="M33" s="76">
        <v>5505.13818359375</v>
      </c>
      <c r="N33" s="76">
        <v>7842.65869140625</v>
      </c>
      <c r="O33" s="77"/>
      <c r="P33" s="78"/>
      <c r="Q33" s="78"/>
      <c r="R33" s="88"/>
      <c r="S33" s="88"/>
      <c r="T33" s="88"/>
      <c r="U33" s="88"/>
      <c r="V33" s="52"/>
      <c r="W33" s="52"/>
      <c r="X33" s="52"/>
      <c r="Y33" s="52"/>
      <c r="Z33" s="51"/>
      <c r="AA33" s="73">
        <v>33</v>
      </c>
      <c r="AB33" s="73"/>
      <c r="AC33" s="74"/>
      <c r="AD33" s="80">
        <v>281</v>
      </c>
      <c r="AE33" s="80">
        <v>9282</v>
      </c>
      <c r="AF33" s="80">
        <v>69801</v>
      </c>
      <c r="AG33" s="80">
        <v>4226</v>
      </c>
      <c r="AH33" s="80"/>
      <c r="AI33" s="80" t="s">
        <v>7867</v>
      </c>
      <c r="AJ33" s="80" t="s">
        <v>9512</v>
      </c>
      <c r="AK33" s="80"/>
      <c r="AL33" s="80"/>
      <c r="AM33" s="82">
        <v>42374.256481481483</v>
      </c>
      <c r="AN33" s="80" t="s">
        <v>13035</v>
      </c>
      <c r="AO33" s="86" t="s">
        <v>13066</v>
      </c>
      <c r="AP33" s="80" t="s">
        <v>65</v>
      </c>
      <c r="AQ33" s="2"/>
      <c r="AR33" s="3"/>
      <c r="AS33" s="3"/>
      <c r="AT33" s="3"/>
      <c r="AU33" s="3"/>
    </row>
    <row r="34" spans="1:47" x14ac:dyDescent="0.25">
      <c r="A34" s="66" t="s">
        <v>205</v>
      </c>
      <c r="B34" s="67"/>
      <c r="C34" s="67"/>
      <c r="D34" s="68"/>
      <c r="E34" s="70"/>
      <c r="F34" s="104" t="s">
        <v>11154</v>
      </c>
      <c r="G34" s="67"/>
      <c r="H34" s="71"/>
      <c r="I34" s="72"/>
      <c r="J34" s="72"/>
      <c r="K34" s="71" t="s">
        <v>15059</v>
      </c>
      <c r="L34" s="75"/>
      <c r="M34" s="76">
        <v>1491.787109375</v>
      </c>
      <c r="N34" s="76">
        <v>7706.4609375</v>
      </c>
      <c r="O34" s="77"/>
      <c r="P34" s="78"/>
      <c r="Q34" s="78"/>
      <c r="R34" s="88"/>
      <c r="S34" s="88"/>
      <c r="T34" s="88"/>
      <c r="U34" s="88"/>
      <c r="V34" s="52"/>
      <c r="W34" s="52"/>
      <c r="X34" s="52"/>
      <c r="Y34" s="52"/>
      <c r="Z34" s="51"/>
      <c r="AA34" s="73">
        <v>34</v>
      </c>
      <c r="AB34" s="73"/>
      <c r="AC34" s="74"/>
      <c r="AD34" s="80">
        <v>158</v>
      </c>
      <c r="AE34" s="80">
        <v>22</v>
      </c>
      <c r="AF34" s="80">
        <v>393</v>
      </c>
      <c r="AG34" s="80">
        <v>8</v>
      </c>
      <c r="AH34" s="80"/>
      <c r="AI34" s="80"/>
      <c r="AJ34" s="80" t="s">
        <v>9513</v>
      </c>
      <c r="AK34" s="80"/>
      <c r="AL34" s="80"/>
      <c r="AM34" s="82">
        <v>42413.270752314813</v>
      </c>
      <c r="AN34" s="80" t="s">
        <v>13035</v>
      </c>
      <c r="AO34" s="86" t="s">
        <v>13067</v>
      </c>
      <c r="AP34" s="80" t="s">
        <v>66</v>
      </c>
      <c r="AQ34" s="2"/>
      <c r="AR34" s="3"/>
      <c r="AS34" s="3"/>
      <c r="AT34" s="3"/>
      <c r="AU34" s="3"/>
    </row>
    <row r="35" spans="1:47" x14ac:dyDescent="0.25">
      <c r="A35" s="66" t="s">
        <v>1676</v>
      </c>
      <c r="B35" s="67"/>
      <c r="C35" s="67"/>
      <c r="D35" s="68"/>
      <c r="E35" s="70"/>
      <c r="F35" s="104" t="s">
        <v>11155</v>
      </c>
      <c r="G35" s="67"/>
      <c r="H35" s="71"/>
      <c r="I35" s="72"/>
      <c r="J35" s="72"/>
      <c r="K35" s="71" t="s">
        <v>15060</v>
      </c>
      <c r="L35" s="75"/>
      <c r="M35" s="76">
        <v>1363.455810546875</v>
      </c>
      <c r="N35" s="76">
        <v>6908.84326171875</v>
      </c>
      <c r="O35" s="77"/>
      <c r="P35" s="78"/>
      <c r="Q35" s="78"/>
      <c r="R35" s="88"/>
      <c r="S35" s="88"/>
      <c r="T35" s="88"/>
      <c r="U35" s="88"/>
      <c r="V35" s="52"/>
      <c r="W35" s="52"/>
      <c r="X35" s="52"/>
      <c r="Y35" s="52"/>
      <c r="Z35" s="51"/>
      <c r="AA35" s="73">
        <v>35</v>
      </c>
      <c r="AB35" s="73"/>
      <c r="AC35" s="74"/>
      <c r="AD35" s="80">
        <v>787</v>
      </c>
      <c r="AE35" s="80">
        <v>947</v>
      </c>
      <c r="AF35" s="80">
        <v>16112</v>
      </c>
      <c r="AG35" s="80">
        <v>11079</v>
      </c>
      <c r="AH35" s="80">
        <v>19800</v>
      </c>
      <c r="AI35" s="80" t="s">
        <v>7868</v>
      </c>
      <c r="AJ35" s="80" t="s">
        <v>9514</v>
      </c>
      <c r="AK35" s="86" t="s">
        <v>10345</v>
      </c>
      <c r="AL35" s="80" t="s">
        <v>9561</v>
      </c>
      <c r="AM35" s="82">
        <v>41021.358749999999</v>
      </c>
      <c r="AN35" s="80" t="s">
        <v>13035</v>
      </c>
      <c r="AO35" s="86" t="s">
        <v>13068</v>
      </c>
      <c r="AP35" s="80" t="s">
        <v>65</v>
      </c>
      <c r="AQ35" s="2"/>
      <c r="AR35" s="3"/>
      <c r="AS35" s="3"/>
      <c r="AT35" s="3"/>
      <c r="AU35" s="3"/>
    </row>
    <row r="36" spans="1:47" x14ac:dyDescent="0.25">
      <c r="A36" s="66" t="s">
        <v>206</v>
      </c>
      <c r="B36" s="67"/>
      <c r="C36" s="67"/>
      <c r="D36" s="68"/>
      <c r="E36" s="70"/>
      <c r="F36" s="104" t="s">
        <v>11156</v>
      </c>
      <c r="G36" s="67"/>
      <c r="H36" s="71"/>
      <c r="I36" s="72"/>
      <c r="J36" s="72"/>
      <c r="K36" s="71" t="s">
        <v>15061</v>
      </c>
      <c r="L36" s="75"/>
      <c r="M36" s="76">
        <v>5294.765625</v>
      </c>
      <c r="N36" s="76">
        <v>5728.85595703125</v>
      </c>
      <c r="O36" s="77"/>
      <c r="P36" s="78"/>
      <c r="Q36" s="78"/>
      <c r="R36" s="88"/>
      <c r="S36" s="88"/>
      <c r="T36" s="88"/>
      <c r="U36" s="88"/>
      <c r="V36" s="52"/>
      <c r="W36" s="52"/>
      <c r="X36" s="52"/>
      <c r="Y36" s="52"/>
      <c r="Z36" s="51"/>
      <c r="AA36" s="73">
        <v>36</v>
      </c>
      <c r="AB36" s="73"/>
      <c r="AC36" s="74"/>
      <c r="AD36" s="80">
        <v>92</v>
      </c>
      <c r="AE36" s="80">
        <v>108</v>
      </c>
      <c r="AF36" s="80">
        <v>451</v>
      </c>
      <c r="AG36" s="80">
        <v>60</v>
      </c>
      <c r="AH36" s="80"/>
      <c r="AI36" s="80" t="s">
        <v>7869</v>
      </c>
      <c r="AJ36" s="80" t="s">
        <v>9515</v>
      </c>
      <c r="AK36" s="86" t="s">
        <v>10346</v>
      </c>
      <c r="AL36" s="80"/>
      <c r="AM36" s="82">
        <v>40118.351041666669</v>
      </c>
      <c r="AN36" s="80" t="s">
        <v>13035</v>
      </c>
      <c r="AO36" s="86" t="s">
        <v>13069</v>
      </c>
      <c r="AP36" s="80" t="s">
        <v>66</v>
      </c>
      <c r="AQ36" s="2"/>
      <c r="AR36" s="3"/>
      <c r="AS36" s="3"/>
      <c r="AT36" s="3"/>
      <c r="AU36" s="3"/>
    </row>
    <row r="37" spans="1:47" x14ac:dyDescent="0.25">
      <c r="A37" s="66" t="s">
        <v>1677</v>
      </c>
      <c r="B37" s="67"/>
      <c r="C37" s="67"/>
      <c r="D37" s="68"/>
      <c r="E37" s="70"/>
      <c r="F37" s="104" t="s">
        <v>11157</v>
      </c>
      <c r="G37" s="67"/>
      <c r="H37" s="71"/>
      <c r="I37" s="72"/>
      <c r="J37" s="72"/>
      <c r="K37" s="71" t="s">
        <v>15062</v>
      </c>
      <c r="L37" s="75"/>
      <c r="M37" s="76">
        <v>6683.23046875</v>
      </c>
      <c r="N37" s="76">
        <v>2769.74951171875</v>
      </c>
      <c r="O37" s="77"/>
      <c r="P37" s="78"/>
      <c r="Q37" s="78"/>
      <c r="R37" s="88"/>
      <c r="S37" s="88"/>
      <c r="T37" s="88"/>
      <c r="U37" s="88"/>
      <c r="V37" s="52"/>
      <c r="W37" s="52"/>
      <c r="X37" s="52"/>
      <c r="Y37" s="52"/>
      <c r="Z37" s="51"/>
      <c r="AA37" s="73">
        <v>37</v>
      </c>
      <c r="AB37" s="73"/>
      <c r="AC37" s="74"/>
      <c r="AD37" s="80">
        <v>194</v>
      </c>
      <c r="AE37" s="80">
        <v>63556</v>
      </c>
      <c r="AF37" s="80">
        <v>14111</v>
      </c>
      <c r="AG37" s="80">
        <v>1795</v>
      </c>
      <c r="AH37" s="80">
        <v>19800</v>
      </c>
      <c r="AI37" s="80" t="s">
        <v>7870</v>
      </c>
      <c r="AJ37" s="80" t="s">
        <v>9516</v>
      </c>
      <c r="AK37" s="86" t="s">
        <v>10347</v>
      </c>
      <c r="AL37" s="80" t="s">
        <v>9494</v>
      </c>
      <c r="AM37" s="82">
        <v>40839.721041666664</v>
      </c>
      <c r="AN37" s="80" t="s">
        <v>13035</v>
      </c>
      <c r="AO37" s="86" t="s">
        <v>13070</v>
      </c>
      <c r="AP37" s="80" t="s">
        <v>65</v>
      </c>
      <c r="AQ37" s="2"/>
      <c r="AR37" s="3"/>
      <c r="AS37" s="3"/>
      <c r="AT37" s="3"/>
      <c r="AU37" s="3"/>
    </row>
    <row r="38" spans="1:47" x14ac:dyDescent="0.25">
      <c r="A38" s="66" t="s">
        <v>1678</v>
      </c>
      <c r="B38" s="67"/>
      <c r="C38" s="67"/>
      <c r="D38" s="68"/>
      <c r="E38" s="70"/>
      <c r="F38" s="104" t="s">
        <v>11158</v>
      </c>
      <c r="G38" s="67"/>
      <c r="H38" s="71"/>
      <c r="I38" s="72"/>
      <c r="J38" s="72"/>
      <c r="K38" s="71" t="s">
        <v>15063</v>
      </c>
      <c r="L38" s="75"/>
      <c r="M38" s="76">
        <v>6061.44580078125</v>
      </c>
      <c r="N38" s="76">
        <v>6434.69287109375</v>
      </c>
      <c r="O38" s="77"/>
      <c r="P38" s="78"/>
      <c r="Q38" s="78"/>
      <c r="R38" s="88"/>
      <c r="S38" s="88"/>
      <c r="T38" s="88"/>
      <c r="U38" s="88"/>
      <c r="V38" s="52"/>
      <c r="W38" s="52"/>
      <c r="X38" s="52"/>
      <c r="Y38" s="52"/>
      <c r="Z38" s="51"/>
      <c r="AA38" s="73">
        <v>38</v>
      </c>
      <c r="AB38" s="73"/>
      <c r="AC38" s="74"/>
      <c r="AD38" s="80">
        <v>130</v>
      </c>
      <c r="AE38" s="80">
        <v>105433</v>
      </c>
      <c r="AF38" s="80">
        <v>15374</v>
      </c>
      <c r="AG38" s="80">
        <v>281</v>
      </c>
      <c r="AH38" s="80">
        <v>19800</v>
      </c>
      <c r="AI38" s="80" t="s">
        <v>7871</v>
      </c>
      <c r="AJ38" s="80" t="s">
        <v>9517</v>
      </c>
      <c r="AK38" s="86" t="s">
        <v>10348</v>
      </c>
      <c r="AL38" s="80" t="s">
        <v>9494</v>
      </c>
      <c r="AM38" s="82">
        <v>39890.771585648145</v>
      </c>
      <c r="AN38" s="80" t="s">
        <v>13035</v>
      </c>
      <c r="AO38" s="86" t="s">
        <v>13071</v>
      </c>
      <c r="AP38" s="80" t="s">
        <v>65</v>
      </c>
      <c r="AQ38" s="2"/>
      <c r="AR38" s="3"/>
      <c r="AS38" s="3"/>
      <c r="AT38" s="3"/>
      <c r="AU38" s="3"/>
    </row>
    <row r="39" spans="1:47" x14ac:dyDescent="0.25">
      <c r="A39" s="66" t="s">
        <v>1225</v>
      </c>
      <c r="B39" s="67"/>
      <c r="C39" s="67"/>
      <c r="D39" s="68"/>
      <c r="E39" s="70"/>
      <c r="F39" s="104" t="s">
        <v>11159</v>
      </c>
      <c r="G39" s="67"/>
      <c r="H39" s="71"/>
      <c r="I39" s="72"/>
      <c r="J39" s="72"/>
      <c r="K39" s="71" t="s">
        <v>15064</v>
      </c>
      <c r="L39" s="75"/>
      <c r="M39" s="76">
        <v>3670.52197265625</v>
      </c>
      <c r="N39" s="76">
        <v>6781.490234375</v>
      </c>
      <c r="O39" s="77"/>
      <c r="P39" s="78"/>
      <c r="Q39" s="78"/>
      <c r="R39" s="88"/>
      <c r="S39" s="88"/>
      <c r="T39" s="88"/>
      <c r="U39" s="88"/>
      <c r="V39" s="52"/>
      <c r="W39" s="52"/>
      <c r="X39" s="52"/>
      <c r="Y39" s="52"/>
      <c r="Z39" s="51"/>
      <c r="AA39" s="73">
        <v>39</v>
      </c>
      <c r="AB39" s="73"/>
      <c r="AC39" s="74"/>
      <c r="AD39" s="80">
        <v>3</v>
      </c>
      <c r="AE39" s="80">
        <v>37345</v>
      </c>
      <c r="AF39" s="80">
        <v>1848</v>
      </c>
      <c r="AG39" s="80">
        <v>436</v>
      </c>
      <c r="AH39" s="80"/>
      <c r="AI39" s="80" t="s">
        <v>7872</v>
      </c>
      <c r="AJ39" s="80" t="s">
        <v>9518</v>
      </c>
      <c r="AK39" s="86" t="s">
        <v>10349</v>
      </c>
      <c r="AL39" s="80"/>
      <c r="AM39" s="82">
        <v>42883.120717592596</v>
      </c>
      <c r="AN39" s="80" t="s">
        <v>13035</v>
      </c>
      <c r="AO39" s="86" t="s">
        <v>13072</v>
      </c>
      <c r="AP39" s="80" t="s">
        <v>66</v>
      </c>
      <c r="AQ39" s="2"/>
      <c r="AR39" s="3"/>
      <c r="AS39" s="3"/>
      <c r="AT39" s="3"/>
      <c r="AU39" s="3"/>
    </row>
    <row r="40" spans="1:47" x14ac:dyDescent="0.25">
      <c r="A40" s="66" t="s">
        <v>1679</v>
      </c>
      <c r="B40" s="67"/>
      <c r="C40" s="67"/>
      <c r="D40" s="68"/>
      <c r="E40" s="70"/>
      <c r="F40" s="104" t="s">
        <v>11160</v>
      </c>
      <c r="G40" s="67"/>
      <c r="H40" s="71"/>
      <c r="I40" s="72"/>
      <c r="J40" s="72"/>
      <c r="K40" s="71" t="s">
        <v>15065</v>
      </c>
      <c r="L40" s="75"/>
      <c r="M40" s="76">
        <v>4833.04345703125</v>
      </c>
      <c r="N40" s="76">
        <v>2116.9208984375</v>
      </c>
      <c r="O40" s="77"/>
      <c r="P40" s="78"/>
      <c r="Q40" s="78"/>
      <c r="R40" s="88"/>
      <c r="S40" s="88"/>
      <c r="T40" s="88"/>
      <c r="U40" s="88"/>
      <c r="V40" s="52"/>
      <c r="W40" s="52"/>
      <c r="X40" s="52"/>
      <c r="Y40" s="52"/>
      <c r="Z40" s="51"/>
      <c r="AA40" s="73">
        <v>40</v>
      </c>
      <c r="AB40" s="73"/>
      <c r="AC40" s="74"/>
      <c r="AD40" s="80">
        <v>476</v>
      </c>
      <c r="AE40" s="80">
        <v>1436503</v>
      </c>
      <c r="AF40" s="80">
        <v>9289</v>
      </c>
      <c r="AG40" s="80">
        <v>30</v>
      </c>
      <c r="AH40" s="80">
        <v>19800</v>
      </c>
      <c r="AI40" s="80" t="s">
        <v>7873</v>
      </c>
      <c r="AJ40" s="80" t="s">
        <v>9519</v>
      </c>
      <c r="AK40" s="80"/>
      <c r="AL40" s="80" t="s">
        <v>9494</v>
      </c>
      <c r="AM40" s="82">
        <v>40013.722951388889</v>
      </c>
      <c r="AN40" s="80" t="s">
        <v>13035</v>
      </c>
      <c r="AO40" s="86" t="s">
        <v>13073</v>
      </c>
      <c r="AP40" s="80" t="s">
        <v>65</v>
      </c>
      <c r="AQ40" s="2"/>
      <c r="AR40" s="3"/>
      <c r="AS40" s="3"/>
      <c r="AT40" s="3"/>
      <c r="AU40" s="3"/>
    </row>
    <row r="41" spans="1:47" x14ac:dyDescent="0.25">
      <c r="A41" s="66" t="s">
        <v>207</v>
      </c>
      <c r="B41" s="67"/>
      <c r="C41" s="67"/>
      <c r="D41" s="68"/>
      <c r="E41" s="70"/>
      <c r="F41" s="104" t="s">
        <v>11161</v>
      </c>
      <c r="G41" s="67"/>
      <c r="H41" s="71"/>
      <c r="I41" s="72"/>
      <c r="J41" s="72"/>
      <c r="K41" s="71" t="s">
        <v>15066</v>
      </c>
      <c r="L41" s="75"/>
      <c r="M41" s="76">
        <v>4897.64892578125</v>
      </c>
      <c r="N41" s="76">
        <v>3583.728515625</v>
      </c>
      <c r="O41" s="77"/>
      <c r="P41" s="78"/>
      <c r="Q41" s="78"/>
      <c r="R41" s="88"/>
      <c r="S41" s="88"/>
      <c r="T41" s="88"/>
      <c r="U41" s="88"/>
      <c r="V41" s="52"/>
      <c r="W41" s="52"/>
      <c r="X41" s="52"/>
      <c r="Y41" s="52"/>
      <c r="Z41" s="51"/>
      <c r="AA41" s="73">
        <v>41</v>
      </c>
      <c r="AB41" s="73"/>
      <c r="AC41" s="74"/>
      <c r="AD41" s="80">
        <v>126</v>
      </c>
      <c r="AE41" s="80">
        <v>319</v>
      </c>
      <c r="AF41" s="80">
        <v>28386</v>
      </c>
      <c r="AG41" s="80">
        <v>8336</v>
      </c>
      <c r="AH41" s="80"/>
      <c r="AI41" s="80"/>
      <c r="AJ41" s="80"/>
      <c r="AK41" s="80"/>
      <c r="AL41" s="80"/>
      <c r="AM41" s="82">
        <v>40968.805891203701</v>
      </c>
      <c r="AN41" s="80" t="s">
        <v>13035</v>
      </c>
      <c r="AO41" s="86" t="s">
        <v>13074</v>
      </c>
      <c r="AP41" s="80" t="s">
        <v>66</v>
      </c>
      <c r="AQ41" s="2"/>
      <c r="AR41" s="3"/>
      <c r="AS41" s="3"/>
      <c r="AT41" s="3"/>
      <c r="AU41" s="3"/>
    </row>
    <row r="42" spans="1:47" x14ac:dyDescent="0.25">
      <c r="A42" s="66" t="s">
        <v>1680</v>
      </c>
      <c r="B42" s="67"/>
      <c r="C42" s="67"/>
      <c r="D42" s="68"/>
      <c r="E42" s="70"/>
      <c r="F42" s="104" t="s">
        <v>11162</v>
      </c>
      <c r="G42" s="67"/>
      <c r="H42" s="71"/>
      <c r="I42" s="72"/>
      <c r="J42" s="72"/>
      <c r="K42" s="71" t="s">
        <v>15067</v>
      </c>
      <c r="L42" s="75"/>
      <c r="M42" s="76">
        <v>7068.78125</v>
      </c>
      <c r="N42" s="76">
        <v>7226.69677734375</v>
      </c>
      <c r="O42" s="77"/>
      <c r="P42" s="78"/>
      <c r="Q42" s="78"/>
      <c r="R42" s="88"/>
      <c r="S42" s="88"/>
      <c r="T42" s="88"/>
      <c r="U42" s="88"/>
      <c r="V42" s="52"/>
      <c r="W42" s="52"/>
      <c r="X42" s="52"/>
      <c r="Y42" s="52"/>
      <c r="Z42" s="51"/>
      <c r="AA42" s="73">
        <v>42</v>
      </c>
      <c r="AB42" s="73"/>
      <c r="AC42" s="74"/>
      <c r="AD42" s="80">
        <v>164</v>
      </c>
      <c r="AE42" s="80">
        <v>7134</v>
      </c>
      <c r="AF42" s="80">
        <v>91688</v>
      </c>
      <c r="AG42" s="80">
        <v>1644</v>
      </c>
      <c r="AH42" s="80"/>
      <c r="AI42" s="80" t="s">
        <v>7874</v>
      </c>
      <c r="AJ42" s="80" t="s">
        <v>9520</v>
      </c>
      <c r="AK42" s="80"/>
      <c r="AL42" s="80"/>
      <c r="AM42" s="82">
        <v>42644.414629629631</v>
      </c>
      <c r="AN42" s="80" t="s">
        <v>13035</v>
      </c>
      <c r="AO42" s="86" t="s">
        <v>13075</v>
      </c>
      <c r="AP42" s="80" t="s">
        <v>65</v>
      </c>
      <c r="AQ42" s="2"/>
      <c r="AR42" s="3"/>
      <c r="AS42" s="3"/>
      <c r="AT42" s="3"/>
      <c r="AU42" s="3"/>
    </row>
    <row r="43" spans="1:47" x14ac:dyDescent="0.25">
      <c r="A43" s="66" t="s">
        <v>208</v>
      </c>
      <c r="B43" s="67"/>
      <c r="C43" s="67"/>
      <c r="D43" s="68"/>
      <c r="E43" s="70"/>
      <c r="F43" s="104" t="s">
        <v>11163</v>
      </c>
      <c r="G43" s="67"/>
      <c r="H43" s="71"/>
      <c r="I43" s="72"/>
      <c r="J43" s="72"/>
      <c r="K43" s="71" t="s">
        <v>15068</v>
      </c>
      <c r="L43" s="75"/>
      <c r="M43" s="76">
        <v>3112.034912109375</v>
      </c>
      <c r="N43" s="76">
        <v>6849.29833984375</v>
      </c>
      <c r="O43" s="77"/>
      <c r="P43" s="78"/>
      <c r="Q43" s="78"/>
      <c r="R43" s="88"/>
      <c r="S43" s="88"/>
      <c r="T43" s="88"/>
      <c r="U43" s="88"/>
      <c r="V43" s="52"/>
      <c r="W43" s="52"/>
      <c r="X43" s="52"/>
      <c r="Y43" s="52"/>
      <c r="Z43" s="51"/>
      <c r="AA43" s="73">
        <v>43</v>
      </c>
      <c r="AB43" s="73"/>
      <c r="AC43" s="74"/>
      <c r="AD43" s="80">
        <v>56</v>
      </c>
      <c r="AE43" s="80">
        <v>9</v>
      </c>
      <c r="AF43" s="80">
        <v>1021</v>
      </c>
      <c r="AG43" s="80">
        <v>340</v>
      </c>
      <c r="AH43" s="80">
        <v>43200</v>
      </c>
      <c r="AI43" s="80" t="s">
        <v>7875</v>
      </c>
      <c r="AJ43" s="80" t="s">
        <v>9500</v>
      </c>
      <c r="AK43" s="86" t="s">
        <v>10350</v>
      </c>
      <c r="AL43" s="80" t="s">
        <v>11088</v>
      </c>
      <c r="AM43" s="82">
        <v>42887.294305555559</v>
      </c>
      <c r="AN43" s="80" t="s">
        <v>13035</v>
      </c>
      <c r="AO43" s="86" t="s">
        <v>13076</v>
      </c>
      <c r="AP43" s="80" t="s">
        <v>66</v>
      </c>
      <c r="AQ43" s="2"/>
      <c r="AR43" s="3"/>
      <c r="AS43" s="3"/>
      <c r="AT43" s="3"/>
      <c r="AU43" s="3"/>
    </row>
    <row r="44" spans="1:47" x14ac:dyDescent="0.25">
      <c r="A44" s="66" t="s">
        <v>1681</v>
      </c>
      <c r="B44" s="67"/>
      <c r="C44" s="67"/>
      <c r="D44" s="68"/>
      <c r="E44" s="70"/>
      <c r="F44" s="104" t="s">
        <v>11164</v>
      </c>
      <c r="G44" s="67"/>
      <c r="H44" s="71"/>
      <c r="I44" s="72"/>
      <c r="J44" s="72"/>
      <c r="K44" s="71" t="s">
        <v>15069</v>
      </c>
      <c r="L44" s="75"/>
      <c r="M44" s="76">
        <v>1124.306884765625</v>
      </c>
      <c r="N44" s="76">
        <v>5554.27294921875</v>
      </c>
      <c r="O44" s="77"/>
      <c r="P44" s="78"/>
      <c r="Q44" s="78"/>
      <c r="R44" s="88"/>
      <c r="S44" s="88"/>
      <c r="T44" s="88"/>
      <c r="U44" s="88"/>
      <c r="V44" s="52"/>
      <c r="W44" s="52"/>
      <c r="X44" s="52"/>
      <c r="Y44" s="52"/>
      <c r="Z44" s="51"/>
      <c r="AA44" s="73">
        <v>44</v>
      </c>
      <c r="AB44" s="73"/>
      <c r="AC44" s="74"/>
      <c r="AD44" s="80">
        <v>2211</v>
      </c>
      <c r="AE44" s="80">
        <v>8023</v>
      </c>
      <c r="AF44" s="80">
        <v>21143</v>
      </c>
      <c r="AG44" s="80">
        <v>2115</v>
      </c>
      <c r="AH44" s="80">
        <v>19800</v>
      </c>
      <c r="AI44" s="80" t="s">
        <v>7876</v>
      </c>
      <c r="AJ44" s="80"/>
      <c r="AK44" s="80"/>
      <c r="AL44" s="80" t="s">
        <v>9494</v>
      </c>
      <c r="AM44" s="82">
        <v>40013.72146990741</v>
      </c>
      <c r="AN44" s="80" t="s">
        <v>13035</v>
      </c>
      <c r="AO44" s="86" t="s">
        <v>13077</v>
      </c>
      <c r="AP44" s="80" t="s">
        <v>65</v>
      </c>
      <c r="AQ44" s="2"/>
      <c r="AR44" s="3"/>
      <c r="AS44" s="3"/>
      <c r="AT44" s="3"/>
      <c r="AU44" s="3"/>
    </row>
    <row r="45" spans="1:47" x14ac:dyDescent="0.25">
      <c r="A45" s="66" t="s">
        <v>209</v>
      </c>
      <c r="B45" s="67"/>
      <c r="C45" s="67"/>
      <c r="D45" s="68"/>
      <c r="E45" s="70"/>
      <c r="F45" s="104" t="s">
        <v>11165</v>
      </c>
      <c r="G45" s="67"/>
      <c r="H45" s="71"/>
      <c r="I45" s="72"/>
      <c r="J45" s="72"/>
      <c r="K45" s="71" t="s">
        <v>15070</v>
      </c>
      <c r="L45" s="75"/>
      <c r="M45" s="76">
        <v>2268.986328125</v>
      </c>
      <c r="N45" s="76">
        <v>6069.81787109375</v>
      </c>
      <c r="O45" s="77"/>
      <c r="P45" s="78"/>
      <c r="Q45" s="78"/>
      <c r="R45" s="88"/>
      <c r="S45" s="88"/>
      <c r="T45" s="88"/>
      <c r="U45" s="88"/>
      <c r="V45" s="52"/>
      <c r="W45" s="52"/>
      <c r="X45" s="52"/>
      <c r="Y45" s="52"/>
      <c r="Z45" s="51"/>
      <c r="AA45" s="73">
        <v>45</v>
      </c>
      <c r="AB45" s="73"/>
      <c r="AC45" s="74"/>
      <c r="AD45" s="80">
        <v>122</v>
      </c>
      <c r="AE45" s="80">
        <v>48</v>
      </c>
      <c r="AF45" s="80">
        <v>1905</v>
      </c>
      <c r="AG45" s="80">
        <v>4157</v>
      </c>
      <c r="AH45" s="80"/>
      <c r="AI45" s="80" t="s">
        <v>7877</v>
      </c>
      <c r="AJ45" s="80" t="s">
        <v>9521</v>
      </c>
      <c r="AK45" s="80"/>
      <c r="AL45" s="80"/>
      <c r="AM45" s="82">
        <v>42823.776967592596</v>
      </c>
      <c r="AN45" s="80" t="s">
        <v>13035</v>
      </c>
      <c r="AO45" s="86" t="s">
        <v>13078</v>
      </c>
      <c r="AP45" s="80" t="s">
        <v>66</v>
      </c>
      <c r="AQ45" s="2"/>
      <c r="AR45" s="3"/>
      <c r="AS45" s="3"/>
      <c r="AT45" s="3"/>
      <c r="AU45" s="3"/>
    </row>
    <row r="46" spans="1:47" x14ac:dyDescent="0.25">
      <c r="A46" s="66" t="s">
        <v>210</v>
      </c>
      <c r="B46" s="67"/>
      <c r="C46" s="67"/>
      <c r="D46" s="68"/>
      <c r="E46" s="70"/>
      <c r="F46" s="104" t="s">
        <v>11166</v>
      </c>
      <c r="G46" s="67"/>
      <c r="H46" s="71"/>
      <c r="I46" s="72"/>
      <c r="J46" s="72"/>
      <c r="K46" s="71" t="s">
        <v>15071</v>
      </c>
      <c r="L46" s="75"/>
      <c r="M46" s="76">
        <v>5082.1142578125</v>
      </c>
      <c r="N46" s="76">
        <v>8210.962890625</v>
      </c>
      <c r="O46" s="77"/>
      <c r="P46" s="78"/>
      <c r="Q46" s="78"/>
      <c r="R46" s="88"/>
      <c r="S46" s="88"/>
      <c r="T46" s="88"/>
      <c r="U46" s="88"/>
      <c r="V46" s="52"/>
      <c r="W46" s="52"/>
      <c r="X46" s="52"/>
      <c r="Y46" s="52"/>
      <c r="Z46" s="51"/>
      <c r="AA46" s="73">
        <v>46</v>
      </c>
      <c r="AB46" s="73"/>
      <c r="AC46" s="74"/>
      <c r="AD46" s="80">
        <v>248</v>
      </c>
      <c r="AE46" s="80">
        <v>175</v>
      </c>
      <c r="AF46" s="80">
        <v>2985</v>
      </c>
      <c r="AG46" s="80">
        <v>169</v>
      </c>
      <c r="AH46" s="80">
        <v>19800</v>
      </c>
      <c r="AI46" s="80" t="s">
        <v>7878</v>
      </c>
      <c r="AJ46" s="80" t="s">
        <v>9522</v>
      </c>
      <c r="AK46" s="80"/>
      <c r="AL46" s="80" t="s">
        <v>9563</v>
      </c>
      <c r="AM46" s="82">
        <v>40381.27449074074</v>
      </c>
      <c r="AN46" s="80" t="s">
        <v>13035</v>
      </c>
      <c r="AO46" s="86" t="s">
        <v>13079</v>
      </c>
      <c r="AP46" s="80" t="s">
        <v>66</v>
      </c>
      <c r="AQ46" s="2"/>
      <c r="AR46" s="3"/>
      <c r="AS46" s="3"/>
      <c r="AT46" s="3"/>
      <c r="AU46" s="3"/>
    </row>
    <row r="47" spans="1:47" x14ac:dyDescent="0.25">
      <c r="A47" s="66" t="s">
        <v>211</v>
      </c>
      <c r="B47" s="67"/>
      <c r="C47" s="67"/>
      <c r="D47" s="68"/>
      <c r="E47" s="70"/>
      <c r="F47" s="104" t="s">
        <v>11167</v>
      </c>
      <c r="G47" s="67"/>
      <c r="H47" s="71"/>
      <c r="I47" s="72"/>
      <c r="J47" s="72"/>
      <c r="K47" s="71" t="s">
        <v>15072</v>
      </c>
      <c r="L47" s="75"/>
      <c r="M47" s="76">
        <v>6032.419921875</v>
      </c>
      <c r="N47" s="76">
        <v>1475.7318115234375</v>
      </c>
      <c r="O47" s="77"/>
      <c r="P47" s="78"/>
      <c r="Q47" s="78"/>
      <c r="R47" s="88"/>
      <c r="S47" s="88"/>
      <c r="T47" s="88"/>
      <c r="U47" s="88"/>
      <c r="V47" s="52"/>
      <c r="W47" s="52"/>
      <c r="X47" s="52"/>
      <c r="Y47" s="52"/>
      <c r="Z47" s="51"/>
      <c r="AA47" s="73">
        <v>47</v>
      </c>
      <c r="AB47" s="73"/>
      <c r="AC47" s="74"/>
      <c r="AD47" s="80">
        <v>59</v>
      </c>
      <c r="AE47" s="80">
        <v>13</v>
      </c>
      <c r="AF47" s="80">
        <v>102</v>
      </c>
      <c r="AG47" s="80">
        <v>1301</v>
      </c>
      <c r="AH47" s="80"/>
      <c r="AI47" s="80"/>
      <c r="AJ47" s="80" t="s">
        <v>9523</v>
      </c>
      <c r="AK47" s="80"/>
      <c r="AL47" s="80"/>
      <c r="AM47" s="82">
        <v>42004.456087962964</v>
      </c>
      <c r="AN47" s="80" t="s">
        <v>13035</v>
      </c>
      <c r="AO47" s="86" t="s">
        <v>13080</v>
      </c>
      <c r="AP47" s="80" t="s">
        <v>66</v>
      </c>
      <c r="AQ47" s="2"/>
      <c r="AR47" s="3"/>
      <c r="AS47" s="3"/>
      <c r="AT47" s="3"/>
      <c r="AU47" s="3"/>
    </row>
    <row r="48" spans="1:47" x14ac:dyDescent="0.25">
      <c r="A48" s="66" t="s">
        <v>1682</v>
      </c>
      <c r="B48" s="67"/>
      <c r="C48" s="67"/>
      <c r="D48" s="68"/>
      <c r="E48" s="70"/>
      <c r="F48" s="104" t="s">
        <v>11168</v>
      </c>
      <c r="G48" s="67"/>
      <c r="H48" s="71"/>
      <c r="I48" s="72"/>
      <c r="J48" s="72"/>
      <c r="K48" s="71" t="s">
        <v>15073</v>
      </c>
      <c r="L48" s="75"/>
      <c r="M48" s="76">
        <v>6331.58642578125</v>
      </c>
      <c r="N48" s="76">
        <v>3590.515625</v>
      </c>
      <c r="O48" s="77"/>
      <c r="P48" s="78"/>
      <c r="Q48" s="78"/>
      <c r="R48" s="88"/>
      <c r="S48" s="88"/>
      <c r="T48" s="88"/>
      <c r="U48" s="88"/>
      <c r="V48" s="52"/>
      <c r="W48" s="52"/>
      <c r="X48" s="52"/>
      <c r="Y48" s="52"/>
      <c r="Z48" s="51"/>
      <c r="AA48" s="73">
        <v>48</v>
      </c>
      <c r="AB48" s="73"/>
      <c r="AC48" s="74"/>
      <c r="AD48" s="80">
        <v>444</v>
      </c>
      <c r="AE48" s="80">
        <v>205554</v>
      </c>
      <c r="AF48" s="80">
        <v>52796</v>
      </c>
      <c r="AG48" s="80">
        <v>65</v>
      </c>
      <c r="AH48" s="80">
        <v>19800</v>
      </c>
      <c r="AI48" s="80" t="s">
        <v>7879</v>
      </c>
      <c r="AJ48" s="80" t="s">
        <v>9524</v>
      </c>
      <c r="AK48" s="86" t="s">
        <v>10351</v>
      </c>
      <c r="AL48" s="80" t="s">
        <v>9494</v>
      </c>
      <c r="AM48" s="82">
        <v>41850.252800925926</v>
      </c>
      <c r="AN48" s="80" t="s">
        <v>13035</v>
      </c>
      <c r="AO48" s="86" t="s">
        <v>13081</v>
      </c>
      <c r="AP48" s="80" t="s">
        <v>65</v>
      </c>
      <c r="AQ48" s="2"/>
      <c r="AR48" s="3"/>
      <c r="AS48" s="3"/>
      <c r="AT48" s="3"/>
      <c r="AU48" s="3"/>
    </row>
    <row r="49" spans="1:47" x14ac:dyDescent="0.25">
      <c r="A49" s="66" t="s">
        <v>212</v>
      </c>
      <c r="B49" s="67"/>
      <c r="C49" s="67"/>
      <c r="D49" s="68"/>
      <c r="E49" s="70"/>
      <c r="F49" s="104" t="s">
        <v>11169</v>
      </c>
      <c r="G49" s="67"/>
      <c r="H49" s="71"/>
      <c r="I49" s="72"/>
      <c r="J49" s="72"/>
      <c r="K49" s="71" t="s">
        <v>15074</v>
      </c>
      <c r="L49" s="75"/>
      <c r="M49" s="76">
        <v>2371.14501953125</v>
      </c>
      <c r="N49" s="76">
        <v>9577.85546875</v>
      </c>
      <c r="O49" s="77"/>
      <c r="P49" s="78"/>
      <c r="Q49" s="78"/>
      <c r="R49" s="88"/>
      <c r="S49" s="88"/>
      <c r="T49" s="88"/>
      <c r="U49" s="88"/>
      <c r="V49" s="52"/>
      <c r="W49" s="52"/>
      <c r="X49" s="52"/>
      <c r="Y49" s="52"/>
      <c r="Z49" s="51"/>
      <c r="AA49" s="73">
        <v>49</v>
      </c>
      <c r="AB49" s="73"/>
      <c r="AC49" s="74"/>
      <c r="AD49" s="80">
        <v>276</v>
      </c>
      <c r="AE49" s="80">
        <v>167</v>
      </c>
      <c r="AF49" s="80">
        <v>11910</v>
      </c>
      <c r="AG49" s="80">
        <v>505</v>
      </c>
      <c r="AH49" s="80">
        <v>19800</v>
      </c>
      <c r="AI49" s="80" t="s">
        <v>7880</v>
      </c>
      <c r="AJ49" s="80" t="s">
        <v>9525</v>
      </c>
      <c r="AK49" s="80"/>
      <c r="AL49" s="80" t="s">
        <v>9494</v>
      </c>
      <c r="AM49" s="82">
        <v>40073.610625000001</v>
      </c>
      <c r="AN49" s="80" t="s">
        <v>13035</v>
      </c>
      <c r="AO49" s="86" t="s">
        <v>13082</v>
      </c>
      <c r="AP49" s="80" t="s">
        <v>66</v>
      </c>
      <c r="AQ49" s="2"/>
      <c r="AR49" s="3"/>
      <c r="AS49" s="3"/>
      <c r="AT49" s="3"/>
      <c r="AU49" s="3"/>
    </row>
    <row r="50" spans="1:47" x14ac:dyDescent="0.25">
      <c r="A50" s="66" t="s">
        <v>213</v>
      </c>
      <c r="B50" s="67"/>
      <c r="C50" s="67"/>
      <c r="D50" s="68"/>
      <c r="E50" s="70"/>
      <c r="F50" s="104" t="s">
        <v>11170</v>
      </c>
      <c r="G50" s="67"/>
      <c r="H50" s="71"/>
      <c r="I50" s="72"/>
      <c r="J50" s="72"/>
      <c r="K50" s="71" t="s">
        <v>15075</v>
      </c>
      <c r="L50" s="75"/>
      <c r="M50" s="76">
        <v>8706.208984375</v>
      </c>
      <c r="N50" s="76">
        <v>6990.37646484375</v>
      </c>
      <c r="O50" s="77"/>
      <c r="P50" s="78"/>
      <c r="Q50" s="78"/>
      <c r="R50" s="88"/>
      <c r="S50" s="88"/>
      <c r="T50" s="88"/>
      <c r="U50" s="88"/>
      <c r="V50" s="52"/>
      <c r="W50" s="52"/>
      <c r="X50" s="52"/>
      <c r="Y50" s="52"/>
      <c r="Z50" s="51"/>
      <c r="AA50" s="73">
        <v>50</v>
      </c>
      <c r="AB50" s="73"/>
      <c r="AC50" s="74"/>
      <c r="AD50" s="80">
        <v>79</v>
      </c>
      <c r="AE50" s="80">
        <v>77</v>
      </c>
      <c r="AF50" s="80">
        <v>1550</v>
      </c>
      <c r="AG50" s="80">
        <v>12359</v>
      </c>
      <c r="AH50" s="80"/>
      <c r="AI50" s="80"/>
      <c r="AJ50" s="80" t="s">
        <v>9526</v>
      </c>
      <c r="AK50" s="80"/>
      <c r="AL50" s="80"/>
      <c r="AM50" s="82">
        <v>42551.434756944444</v>
      </c>
      <c r="AN50" s="80" t="s">
        <v>13035</v>
      </c>
      <c r="AO50" s="86" t="s">
        <v>13083</v>
      </c>
      <c r="AP50" s="80" t="s">
        <v>66</v>
      </c>
      <c r="AQ50" s="2"/>
      <c r="AR50" s="3"/>
      <c r="AS50" s="3"/>
      <c r="AT50" s="3"/>
      <c r="AU50" s="3"/>
    </row>
    <row r="51" spans="1:47" x14ac:dyDescent="0.25">
      <c r="A51" s="66" t="s">
        <v>214</v>
      </c>
      <c r="B51" s="67"/>
      <c r="C51" s="67"/>
      <c r="D51" s="68"/>
      <c r="E51" s="70"/>
      <c r="F51" s="104" t="s">
        <v>11171</v>
      </c>
      <c r="G51" s="67"/>
      <c r="H51" s="71"/>
      <c r="I51" s="72"/>
      <c r="J51" s="72"/>
      <c r="K51" s="71" t="s">
        <v>15076</v>
      </c>
      <c r="L51" s="75"/>
      <c r="M51" s="76">
        <v>8747.1025390625</v>
      </c>
      <c r="N51" s="76">
        <v>5246.13818359375</v>
      </c>
      <c r="O51" s="77"/>
      <c r="P51" s="78"/>
      <c r="Q51" s="78"/>
      <c r="R51" s="88"/>
      <c r="S51" s="88"/>
      <c r="T51" s="88"/>
      <c r="U51" s="88"/>
      <c r="V51" s="52"/>
      <c r="W51" s="52"/>
      <c r="X51" s="52"/>
      <c r="Y51" s="52"/>
      <c r="Z51" s="51"/>
      <c r="AA51" s="73">
        <v>51</v>
      </c>
      <c r="AB51" s="73"/>
      <c r="AC51" s="74"/>
      <c r="AD51" s="80">
        <v>0</v>
      </c>
      <c r="AE51" s="80">
        <v>1020</v>
      </c>
      <c r="AF51" s="80">
        <v>75710</v>
      </c>
      <c r="AG51" s="80">
        <v>0</v>
      </c>
      <c r="AH51" s="80"/>
      <c r="AI51" s="80" t="s">
        <v>7881</v>
      </c>
      <c r="AJ51" s="80" t="s">
        <v>9525</v>
      </c>
      <c r="AK51" s="80"/>
      <c r="AL51" s="80"/>
      <c r="AM51" s="82">
        <v>41738.388032407405</v>
      </c>
      <c r="AN51" s="80" t="s">
        <v>13035</v>
      </c>
      <c r="AO51" s="86" t="s">
        <v>13084</v>
      </c>
      <c r="AP51" s="80" t="s">
        <v>66</v>
      </c>
      <c r="AQ51" s="2"/>
      <c r="AR51" s="3"/>
      <c r="AS51" s="3"/>
      <c r="AT51" s="3"/>
      <c r="AU51" s="3"/>
    </row>
    <row r="52" spans="1:47" x14ac:dyDescent="0.25">
      <c r="A52" s="66" t="s">
        <v>215</v>
      </c>
      <c r="B52" s="67"/>
      <c r="C52" s="67"/>
      <c r="D52" s="68"/>
      <c r="E52" s="70"/>
      <c r="F52" s="104" t="s">
        <v>11172</v>
      </c>
      <c r="G52" s="67"/>
      <c r="H52" s="71"/>
      <c r="I52" s="72"/>
      <c r="J52" s="72"/>
      <c r="K52" s="71" t="s">
        <v>15077</v>
      </c>
      <c r="L52" s="75"/>
      <c r="M52" s="76">
        <v>2620.11279296875</v>
      </c>
      <c r="N52" s="76">
        <v>7474.916015625</v>
      </c>
      <c r="O52" s="77"/>
      <c r="P52" s="78"/>
      <c r="Q52" s="78"/>
      <c r="R52" s="88"/>
      <c r="S52" s="88"/>
      <c r="T52" s="88"/>
      <c r="U52" s="88"/>
      <c r="V52" s="52"/>
      <c r="W52" s="52"/>
      <c r="X52" s="52"/>
      <c r="Y52" s="52"/>
      <c r="Z52" s="51"/>
      <c r="AA52" s="73">
        <v>52</v>
      </c>
      <c r="AB52" s="73"/>
      <c r="AC52" s="74"/>
      <c r="AD52" s="80">
        <v>379</v>
      </c>
      <c r="AE52" s="80">
        <v>155</v>
      </c>
      <c r="AF52" s="80">
        <v>1260</v>
      </c>
      <c r="AG52" s="80">
        <v>29</v>
      </c>
      <c r="AH52" s="80"/>
      <c r="AI52" s="80"/>
      <c r="AJ52" s="80" t="s">
        <v>9506</v>
      </c>
      <c r="AK52" s="80"/>
      <c r="AL52" s="80"/>
      <c r="AM52" s="82">
        <v>41642.403796296298</v>
      </c>
      <c r="AN52" s="80" t="s">
        <v>13035</v>
      </c>
      <c r="AO52" s="86" t="s">
        <v>13085</v>
      </c>
      <c r="AP52" s="80" t="s">
        <v>66</v>
      </c>
      <c r="AQ52" s="2"/>
      <c r="AR52" s="3"/>
      <c r="AS52" s="3"/>
      <c r="AT52" s="3"/>
      <c r="AU52" s="3"/>
    </row>
    <row r="53" spans="1:47" x14ac:dyDescent="0.25">
      <c r="A53" s="66" t="s">
        <v>477</v>
      </c>
      <c r="B53" s="67"/>
      <c r="C53" s="67"/>
      <c r="D53" s="68"/>
      <c r="E53" s="70"/>
      <c r="F53" s="104" t="s">
        <v>11173</v>
      </c>
      <c r="G53" s="67"/>
      <c r="H53" s="71"/>
      <c r="I53" s="72"/>
      <c r="J53" s="72"/>
      <c r="K53" s="71" t="s">
        <v>15078</v>
      </c>
      <c r="L53" s="75"/>
      <c r="M53" s="76">
        <v>3071.223876953125</v>
      </c>
      <c r="N53" s="76">
        <v>5227.90234375</v>
      </c>
      <c r="O53" s="77"/>
      <c r="P53" s="78"/>
      <c r="Q53" s="78"/>
      <c r="R53" s="88"/>
      <c r="S53" s="88"/>
      <c r="T53" s="88"/>
      <c r="U53" s="88"/>
      <c r="V53" s="52"/>
      <c r="W53" s="52"/>
      <c r="X53" s="52"/>
      <c r="Y53" s="52"/>
      <c r="Z53" s="51"/>
      <c r="AA53" s="73">
        <v>53</v>
      </c>
      <c r="AB53" s="73"/>
      <c r="AC53" s="74"/>
      <c r="AD53" s="80">
        <v>94</v>
      </c>
      <c r="AE53" s="80">
        <v>77962</v>
      </c>
      <c r="AF53" s="80">
        <v>46763</v>
      </c>
      <c r="AG53" s="80">
        <v>857</v>
      </c>
      <c r="AH53" s="80">
        <v>19800</v>
      </c>
      <c r="AI53" s="80" t="s">
        <v>7882</v>
      </c>
      <c r="AJ53" s="80" t="s">
        <v>9525</v>
      </c>
      <c r="AK53" s="86" t="s">
        <v>10352</v>
      </c>
      <c r="AL53" s="80" t="s">
        <v>9563</v>
      </c>
      <c r="AM53" s="82">
        <v>40230.253692129627</v>
      </c>
      <c r="AN53" s="80" t="s">
        <v>13035</v>
      </c>
      <c r="AO53" s="86" t="s">
        <v>13086</v>
      </c>
      <c r="AP53" s="80" t="s">
        <v>66</v>
      </c>
      <c r="AQ53" s="2"/>
      <c r="AR53" s="3"/>
      <c r="AS53" s="3"/>
      <c r="AT53" s="3"/>
      <c r="AU53" s="3"/>
    </row>
    <row r="54" spans="1:47" x14ac:dyDescent="0.25">
      <c r="A54" s="66" t="s">
        <v>476</v>
      </c>
      <c r="B54" s="67"/>
      <c r="C54" s="67"/>
      <c r="D54" s="68"/>
      <c r="E54" s="70"/>
      <c r="F54" s="104" t="s">
        <v>11174</v>
      </c>
      <c r="G54" s="67"/>
      <c r="H54" s="71"/>
      <c r="I54" s="72"/>
      <c r="J54" s="72"/>
      <c r="K54" s="71" t="s">
        <v>15079</v>
      </c>
      <c r="L54" s="75"/>
      <c r="M54" s="76">
        <v>4185.501953125</v>
      </c>
      <c r="N54" s="76">
        <v>5283.373046875</v>
      </c>
      <c r="O54" s="77"/>
      <c r="P54" s="78"/>
      <c r="Q54" s="78"/>
      <c r="R54" s="88"/>
      <c r="S54" s="88"/>
      <c r="T54" s="88"/>
      <c r="U54" s="88"/>
      <c r="V54" s="52"/>
      <c r="W54" s="52"/>
      <c r="X54" s="52"/>
      <c r="Y54" s="52"/>
      <c r="Z54" s="51"/>
      <c r="AA54" s="73">
        <v>54</v>
      </c>
      <c r="AB54" s="73"/>
      <c r="AC54" s="74"/>
      <c r="AD54" s="80">
        <v>457</v>
      </c>
      <c r="AE54" s="80">
        <v>5608</v>
      </c>
      <c r="AF54" s="80">
        <v>3105</v>
      </c>
      <c r="AG54" s="80">
        <v>358</v>
      </c>
      <c r="AH54" s="80">
        <v>19800</v>
      </c>
      <c r="AI54" s="80" t="s">
        <v>7883</v>
      </c>
      <c r="AJ54" s="80" t="s">
        <v>9506</v>
      </c>
      <c r="AK54" s="86" t="s">
        <v>10353</v>
      </c>
      <c r="AL54" s="80" t="s">
        <v>9561</v>
      </c>
      <c r="AM54" s="82">
        <v>41423.455729166664</v>
      </c>
      <c r="AN54" s="80" t="s">
        <v>13035</v>
      </c>
      <c r="AO54" s="86" t="s">
        <v>13087</v>
      </c>
      <c r="AP54" s="80" t="s">
        <v>66</v>
      </c>
      <c r="AQ54" s="2"/>
      <c r="AR54" s="3"/>
      <c r="AS54" s="3"/>
      <c r="AT54" s="3"/>
      <c r="AU54" s="3"/>
    </row>
    <row r="55" spans="1:47" x14ac:dyDescent="0.25">
      <c r="A55" s="66" t="s">
        <v>216</v>
      </c>
      <c r="B55" s="67"/>
      <c r="C55" s="67"/>
      <c r="D55" s="68"/>
      <c r="E55" s="70"/>
      <c r="F55" s="104" t="s">
        <v>11175</v>
      </c>
      <c r="G55" s="67"/>
      <c r="H55" s="71"/>
      <c r="I55" s="72"/>
      <c r="J55" s="72"/>
      <c r="K55" s="71" t="s">
        <v>15080</v>
      </c>
      <c r="L55" s="75"/>
      <c r="M55" s="76">
        <v>5248.3095703125</v>
      </c>
      <c r="N55" s="76">
        <v>7386.94580078125</v>
      </c>
      <c r="O55" s="77"/>
      <c r="P55" s="78"/>
      <c r="Q55" s="78"/>
      <c r="R55" s="88"/>
      <c r="S55" s="88"/>
      <c r="T55" s="88"/>
      <c r="U55" s="88"/>
      <c r="V55" s="52"/>
      <c r="W55" s="52"/>
      <c r="X55" s="52"/>
      <c r="Y55" s="52"/>
      <c r="Z55" s="51"/>
      <c r="AA55" s="73">
        <v>55</v>
      </c>
      <c r="AB55" s="73"/>
      <c r="AC55" s="74"/>
      <c r="AD55" s="80">
        <v>417</v>
      </c>
      <c r="AE55" s="80">
        <v>59</v>
      </c>
      <c r="AF55" s="80">
        <v>2867</v>
      </c>
      <c r="AG55" s="80">
        <v>225</v>
      </c>
      <c r="AH55" s="80"/>
      <c r="AI55" s="80" t="s">
        <v>7884</v>
      </c>
      <c r="AJ55" s="80" t="s">
        <v>9527</v>
      </c>
      <c r="AK55" s="80"/>
      <c r="AL55" s="80"/>
      <c r="AM55" s="82">
        <v>42797.400462962964</v>
      </c>
      <c r="AN55" s="80" t="s">
        <v>13035</v>
      </c>
      <c r="AO55" s="86" t="s">
        <v>13088</v>
      </c>
      <c r="AP55" s="80" t="s">
        <v>66</v>
      </c>
      <c r="AQ55" s="2"/>
      <c r="AR55" s="3"/>
      <c r="AS55" s="3"/>
      <c r="AT55" s="3"/>
      <c r="AU55" s="3"/>
    </row>
    <row r="56" spans="1:47" x14ac:dyDescent="0.25">
      <c r="A56" s="66" t="s">
        <v>1683</v>
      </c>
      <c r="B56" s="67"/>
      <c r="C56" s="67"/>
      <c r="D56" s="68"/>
      <c r="E56" s="70"/>
      <c r="F56" s="104" t="s">
        <v>11176</v>
      </c>
      <c r="G56" s="67"/>
      <c r="H56" s="71"/>
      <c r="I56" s="72"/>
      <c r="J56" s="72"/>
      <c r="K56" s="71" t="s">
        <v>15081</v>
      </c>
      <c r="L56" s="75"/>
      <c r="M56" s="76">
        <v>2748.90576171875</v>
      </c>
      <c r="N56" s="76">
        <v>6878.64794921875</v>
      </c>
      <c r="O56" s="77"/>
      <c r="P56" s="78"/>
      <c r="Q56" s="78"/>
      <c r="R56" s="88"/>
      <c r="S56" s="88"/>
      <c r="T56" s="88"/>
      <c r="U56" s="88"/>
      <c r="V56" s="52"/>
      <c r="W56" s="52"/>
      <c r="X56" s="52"/>
      <c r="Y56" s="52"/>
      <c r="Z56" s="51"/>
      <c r="AA56" s="73">
        <v>56</v>
      </c>
      <c r="AB56" s="73"/>
      <c r="AC56" s="74"/>
      <c r="AD56" s="80">
        <v>475</v>
      </c>
      <c r="AE56" s="80">
        <v>3059</v>
      </c>
      <c r="AF56" s="80">
        <v>25409</v>
      </c>
      <c r="AG56" s="80">
        <v>1664</v>
      </c>
      <c r="AH56" s="80">
        <v>19800</v>
      </c>
      <c r="AI56" s="80" t="s">
        <v>7885</v>
      </c>
      <c r="AJ56" s="80" t="s">
        <v>9528</v>
      </c>
      <c r="AK56" s="80"/>
      <c r="AL56" s="80" t="s">
        <v>9494</v>
      </c>
      <c r="AM56" s="82">
        <v>40391.524421296293</v>
      </c>
      <c r="AN56" s="80" t="s">
        <v>13035</v>
      </c>
      <c r="AO56" s="86" t="s">
        <v>13089</v>
      </c>
      <c r="AP56" s="80" t="s">
        <v>65</v>
      </c>
      <c r="AQ56" s="2"/>
      <c r="AR56" s="3"/>
      <c r="AS56" s="3"/>
      <c r="AT56" s="3"/>
      <c r="AU56" s="3"/>
    </row>
    <row r="57" spans="1:47" x14ac:dyDescent="0.25">
      <c r="A57" s="66" t="s">
        <v>217</v>
      </c>
      <c r="B57" s="67"/>
      <c r="C57" s="67"/>
      <c r="D57" s="68"/>
      <c r="E57" s="70"/>
      <c r="F57" s="104" t="s">
        <v>11177</v>
      </c>
      <c r="G57" s="67"/>
      <c r="H57" s="71"/>
      <c r="I57" s="72"/>
      <c r="J57" s="72"/>
      <c r="K57" s="71" t="s">
        <v>15082</v>
      </c>
      <c r="L57" s="75"/>
      <c r="M57" s="76">
        <v>4293.310546875</v>
      </c>
      <c r="N57" s="76">
        <v>5185.67529296875</v>
      </c>
      <c r="O57" s="77"/>
      <c r="P57" s="78"/>
      <c r="Q57" s="78"/>
      <c r="R57" s="88"/>
      <c r="S57" s="88"/>
      <c r="T57" s="88"/>
      <c r="U57" s="88"/>
      <c r="V57" s="52"/>
      <c r="W57" s="52"/>
      <c r="X57" s="52"/>
      <c r="Y57" s="52"/>
      <c r="Z57" s="51"/>
      <c r="AA57" s="73">
        <v>57</v>
      </c>
      <c r="AB57" s="73"/>
      <c r="AC57" s="74"/>
      <c r="AD57" s="80">
        <v>27</v>
      </c>
      <c r="AE57" s="80">
        <v>7</v>
      </c>
      <c r="AF57" s="80">
        <v>260</v>
      </c>
      <c r="AG57" s="80">
        <v>263</v>
      </c>
      <c r="AH57" s="80"/>
      <c r="AI57" s="80"/>
      <c r="AJ57" s="80" t="s">
        <v>9529</v>
      </c>
      <c r="AK57" s="80"/>
      <c r="AL57" s="80"/>
      <c r="AM57" s="82">
        <v>42493.778692129628</v>
      </c>
      <c r="AN57" s="80" t="s">
        <v>13035</v>
      </c>
      <c r="AO57" s="86" t="s">
        <v>13090</v>
      </c>
      <c r="AP57" s="80" t="s">
        <v>66</v>
      </c>
      <c r="AQ57" s="2"/>
      <c r="AR57" s="3"/>
      <c r="AS57" s="3"/>
      <c r="AT57" s="3"/>
      <c r="AU57" s="3"/>
    </row>
    <row r="58" spans="1:47" x14ac:dyDescent="0.25">
      <c r="A58" s="66" t="s">
        <v>1684</v>
      </c>
      <c r="B58" s="67"/>
      <c r="C58" s="67"/>
      <c r="D58" s="68"/>
      <c r="E58" s="70"/>
      <c r="F58" s="104" t="s">
        <v>11128</v>
      </c>
      <c r="G58" s="67"/>
      <c r="H58" s="71"/>
      <c r="I58" s="72"/>
      <c r="J58" s="72"/>
      <c r="K58" s="71" t="s">
        <v>15083</v>
      </c>
      <c r="L58" s="75"/>
      <c r="M58" s="76">
        <v>8007.17919921875</v>
      </c>
      <c r="N58" s="76">
        <v>7264.19580078125</v>
      </c>
      <c r="O58" s="77"/>
      <c r="P58" s="78"/>
      <c r="Q58" s="78"/>
      <c r="R58" s="88"/>
      <c r="S58" s="88"/>
      <c r="T58" s="88"/>
      <c r="U58" s="88"/>
      <c r="V58" s="52"/>
      <c r="W58" s="52"/>
      <c r="X58" s="52"/>
      <c r="Y58" s="52"/>
      <c r="Z58" s="51"/>
      <c r="AA58" s="73">
        <v>58</v>
      </c>
      <c r="AB58" s="73"/>
      <c r="AC58" s="74"/>
      <c r="AD58" s="80">
        <v>59</v>
      </c>
      <c r="AE58" s="80">
        <v>5</v>
      </c>
      <c r="AF58" s="80">
        <v>45</v>
      </c>
      <c r="AG58" s="80">
        <v>192</v>
      </c>
      <c r="AH58" s="80"/>
      <c r="AI58" s="80"/>
      <c r="AJ58" s="80"/>
      <c r="AK58" s="80"/>
      <c r="AL58" s="80"/>
      <c r="AM58" s="82">
        <v>42726.473530092589</v>
      </c>
      <c r="AN58" s="80" t="s">
        <v>13035</v>
      </c>
      <c r="AO58" s="86" t="s">
        <v>13091</v>
      </c>
      <c r="AP58" s="80" t="s">
        <v>65</v>
      </c>
      <c r="AQ58" s="2"/>
      <c r="AR58" s="3"/>
      <c r="AS58" s="3"/>
      <c r="AT58" s="3"/>
      <c r="AU58" s="3"/>
    </row>
    <row r="59" spans="1:47" x14ac:dyDescent="0.25">
      <c r="A59" s="66" t="s">
        <v>1642</v>
      </c>
      <c r="B59" s="67"/>
      <c r="C59" s="67"/>
      <c r="D59" s="68"/>
      <c r="E59" s="70"/>
      <c r="F59" s="104" t="s">
        <v>11178</v>
      </c>
      <c r="G59" s="67"/>
      <c r="H59" s="71"/>
      <c r="I59" s="72"/>
      <c r="J59" s="72"/>
      <c r="K59" s="71" t="s">
        <v>15084</v>
      </c>
      <c r="L59" s="75"/>
      <c r="M59" s="76">
        <v>3433.8671875</v>
      </c>
      <c r="N59" s="76">
        <v>2971.77685546875</v>
      </c>
      <c r="O59" s="77"/>
      <c r="P59" s="78"/>
      <c r="Q59" s="78"/>
      <c r="R59" s="88"/>
      <c r="S59" s="88"/>
      <c r="T59" s="88"/>
      <c r="U59" s="88"/>
      <c r="V59" s="52"/>
      <c r="W59" s="52"/>
      <c r="X59" s="52"/>
      <c r="Y59" s="52"/>
      <c r="Z59" s="51"/>
      <c r="AA59" s="73">
        <v>59</v>
      </c>
      <c r="AB59" s="73"/>
      <c r="AC59" s="74"/>
      <c r="AD59" s="80">
        <v>236</v>
      </c>
      <c r="AE59" s="80">
        <v>223019</v>
      </c>
      <c r="AF59" s="80">
        <v>119091</v>
      </c>
      <c r="AG59" s="80">
        <v>37</v>
      </c>
      <c r="AH59" s="80">
        <v>19800</v>
      </c>
      <c r="AI59" s="80" t="s">
        <v>7886</v>
      </c>
      <c r="AJ59" s="80" t="s">
        <v>9530</v>
      </c>
      <c r="AK59" s="86" t="s">
        <v>10354</v>
      </c>
      <c r="AL59" s="80" t="s">
        <v>9494</v>
      </c>
      <c r="AM59" s="82">
        <v>41090.536192129628</v>
      </c>
      <c r="AN59" s="80" t="s">
        <v>13035</v>
      </c>
      <c r="AO59" s="86" t="s">
        <v>13092</v>
      </c>
      <c r="AP59" s="80" t="s">
        <v>66</v>
      </c>
      <c r="AQ59" s="2"/>
      <c r="AR59" s="3"/>
      <c r="AS59" s="3"/>
      <c r="AT59" s="3"/>
      <c r="AU59" s="3"/>
    </row>
    <row r="60" spans="1:47" x14ac:dyDescent="0.25">
      <c r="A60" s="66" t="s">
        <v>218</v>
      </c>
      <c r="B60" s="67"/>
      <c r="C60" s="67"/>
      <c r="D60" s="68"/>
      <c r="E60" s="70"/>
      <c r="F60" s="104" t="s">
        <v>11179</v>
      </c>
      <c r="G60" s="67"/>
      <c r="H60" s="71"/>
      <c r="I60" s="72"/>
      <c r="J60" s="72"/>
      <c r="K60" s="71" t="s">
        <v>15085</v>
      </c>
      <c r="L60" s="75"/>
      <c r="M60" s="76">
        <v>8856.5478515625</v>
      </c>
      <c r="N60" s="76">
        <v>5987.46875</v>
      </c>
      <c r="O60" s="77"/>
      <c r="P60" s="78"/>
      <c r="Q60" s="78"/>
      <c r="R60" s="88"/>
      <c r="S60" s="88"/>
      <c r="T60" s="88"/>
      <c r="U60" s="88"/>
      <c r="V60" s="52"/>
      <c r="W60" s="52"/>
      <c r="X60" s="52"/>
      <c r="Y60" s="52"/>
      <c r="Z60" s="51"/>
      <c r="AA60" s="73">
        <v>60</v>
      </c>
      <c r="AB60" s="73"/>
      <c r="AC60" s="74"/>
      <c r="AD60" s="80">
        <v>9</v>
      </c>
      <c r="AE60" s="80">
        <v>4</v>
      </c>
      <c r="AF60" s="80">
        <v>206</v>
      </c>
      <c r="AG60" s="80">
        <v>269</v>
      </c>
      <c r="AH60" s="80"/>
      <c r="AI60" s="80"/>
      <c r="AJ60" s="80" t="s">
        <v>9531</v>
      </c>
      <c r="AK60" s="80"/>
      <c r="AL60" s="80"/>
      <c r="AM60" s="82">
        <v>42879.24491898148</v>
      </c>
      <c r="AN60" s="80" t="s">
        <v>13035</v>
      </c>
      <c r="AO60" s="86" t="s">
        <v>13093</v>
      </c>
      <c r="AP60" s="80" t="s">
        <v>66</v>
      </c>
      <c r="AQ60" s="2"/>
      <c r="AR60" s="3"/>
      <c r="AS60" s="3"/>
      <c r="AT60" s="3"/>
      <c r="AU60" s="3"/>
    </row>
    <row r="61" spans="1:47" x14ac:dyDescent="0.25">
      <c r="A61" s="66" t="s">
        <v>1685</v>
      </c>
      <c r="B61" s="67"/>
      <c r="C61" s="67"/>
      <c r="D61" s="68"/>
      <c r="E61" s="70"/>
      <c r="F61" s="104" t="s">
        <v>11180</v>
      </c>
      <c r="G61" s="67"/>
      <c r="H61" s="71"/>
      <c r="I61" s="72"/>
      <c r="J61" s="72"/>
      <c r="K61" s="71" t="s">
        <v>15086</v>
      </c>
      <c r="L61" s="75"/>
      <c r="M61" s="76">
        <v>8334.630859375</v>
      </c>
      <c r="N61" s="76">
        <v>3253.561279296875</v>
      </c>
      <c r="O61" s="77"/>
      <c r="P61" s="78"/>
      <c r="Q61" s="78"/>
      <c r="R61" s="88"/>
      <c r="S61" s="88"/>
      <c r="T61" s="88"/>
      <c r="U61" s="88"/>
      <c r="V61" s="52"/>
      <c r="W61" s="52"/>
      <c r="X61" s="52"/>
      <c r="Y61" s="52"/>
      <c r="Z61" s="51"/>
      <c r="AA61" s="73">
        <v>61</v>
      </c>
      <c r="AB61" s="73"/>
      <c r="AC61" s="74"/>
      <c r="AD61" s="80">
        <v>54</v>
      </c>
      <c r="AE61" s="80">
        <v>69991</v>
      </c>
      <c r="AF61" s="80">
        <v>5955</v>
      </c>
      <c r="AG61" s="80">
        <v>4257</v>
      </c>
      <c r="AH61" s="80">
        <v>19800</v>
      </c>
      <c r="AI61" s="80" t="s">
        <v>7887</v>
      </c>
      <c r="AJ61" s="80" t="s">
        <v>9532</v>
      </c>
      <c r="AK61" s="86" t="s">
        <v>10355</v>
      </c>
      <c r="AL61" s="80" t="s">
        <v>9494</v>
      </c>
      <c r="AM61" s="82">
        <v>40822.477754629632</v>
      </c>
      <c r="AN61" s="80" t="s">
        <v>13035</v>
      </c>
      <c r="AO61" s="86" t="s">
        <v>13094</v>
      </c>
      <c r="AP61" s="80" t="s">
        <v>65</v>
      </c>
      <c r="AQ61" s="2"/>
      <c r="AR61" s="3"/>
      <c r="AS61" s="3"/>
      <c r="AT61" s="3"/>
      <c r="AU61" s="3"/>
    </row>
    <row r="62" spans="1:47" x14ac:dyDescent="0.25">
      <c r="A62" s="66" t="s">
        <v>219</v>
      </c>
      <c r="B62" s="67"/>
      <c r="C62" s="67"/>
      <c r="D62" s="68"/>
      <c r="E62" s="70"/>
      <c r="F62" s="104" t="s">
        <v>11181</v>
      </c>
      <c r="G62" s="67"/>
      <c r="H62" s="71"/>
      <c r="I62" s="72"/>
      <c r="J62" s="72"/>
      <c r="K62" s="71" t="s">
        <v>15087</v>
      </c>
      <c r="L62" s="75"/>
      <c r="M62" s="76">
        <v>8654.728515625</v>
      </c>
      <c r="N62" s="76">
        <v>3221.1689453125</v>
      </c>
      <c r="O62" s="77"/>
      <c r="P62" s="78"/>
      <c r="Q62" s="78"/>
      <c r="R62" s="88"/>
      <c r="S62" s="88"/>
      <c r="T62" s="88"/>
      <c r="U62" s="88"/>
      <c r="V62" s="52"/>
      <c r="W62" s="52"/>
      <c r="X62" s="52"/>
      <c r="Y62" s="52"/>
      <c r="Z62" s="51"/>
      <c r="AA62" s="73">
        <v>62</v>
      </c>
      <c r="AB62" s="73"/>
      <c r="AC62" s="74"/>
      <c r="AD62" s="80">
        <v>396</v>
      </c>
      <c r="AE62" s="80">
        <v>1034</v>
      </c>
      <c r="AF62" s="80">
        <v>46004</v>
      </c>
      <c r="AG62" s="80">
        <v>3749</v>
      </c>
      <c r="AH62" s="80"/>
      <c r="AI62" s="80" t="s">
        <v>7888</v>
      </c>
      <c r="AJ62" s="80" t="s">
        <v>9533</v>
      </c>
      <c r="AK62" s="86" t="s">
        <v>10356</v>
      </c>
      <c r="AL62" s="80"/>
      <c r="AM62" s="82">
        <v>41335.8278125</v>
      </c>
      <c r="AN62" s="80" t="s">
        <v>13035</v>
      </c>
      <c r="AO62" s="86" t="s">
        <v>13095</v>
      </c>
      <c r="AP62" s="80" t="s">
        <v>66</v>
      </c>
      <c r="AQ62" s="2"/>
      <c r="AR62" s="3"/>
      <c r="AS62" s="3"/>
      <c r="AT62" s="3"/>
      <c r="AU62" s="3"/>
    </row>
    <row r="63" spans="1:47" x14ac:dyDescent="0.25">
      <c r="A63" s="66" t="s">
        <v>1686</v>
      </c>
      <c r="B63" s="67"/>
      <c r="C63" s="67"/>
      <c r="D63" s="68"/>
      <c r="E63" s="70"/>
      <c r="F63" s="104" t="s">
        <v>11182</v>
      </c>
      <c r="G63" s="67"/>
      <c r="H63" s="71"/>
      <c r="I63" s="72"/>
      <c r="J63" s="72"/>
      <c r="K63" s="71" t="s">
        <v>15088</v>
      </c>
      <c r="L63" s="75"/>
      <c r="M63" s="76">
        <v>8959.0478515625</v>
      </c>
      <c r="N63" s="76">
        <v>4423.912109375</v>
      </c>
      <c r="O63" s="77"/>
      <c r="P63" s="78"/>
      <c r="Q63" s="78"/>
      <c r="R63" s="88"/>
      <c r="S63" s="88"/>
      <c r="T63" s="88"/>
      <c r="U63" s="88"/>
      <c r="V63" s="52"/>
      <c r="W63" s="52"/>
      <c r="X63" s="52"/>
      <c r="Y63" s="52"/>
      <c r="Z63" s="51"/>
      <c r="AA63" s="73">
        <v>63</v>
      </c>
      <c r="AB63" s="73"/>
      <c r="AC63" s="74"/>
      <c r="AD63" s="80">
        <v>692</v>
      </c>
      <c r="AE63" s="80">
        <v>2596</v>
      </c>
      <c r="AF63" s="80">
        <v>74515</v>
      </c>
      <c r="AG63" s="80">
        <v>98308</v>
      </c>
      <c r="AH63" s="80">
        <v>19800</v>
      </c>
      <c r="AI63" s="80" t="s">
        <v>7889</v>
      </c>
      <c r="AJ63" s="80" t="s">
        <v>9534</v>
      </c>
      <c r="AK63" s="86" t="s">
        <v>10357</v>
      </c>
      <c r="AL63" s="80" t="s">
        <v>9494</v>
      </c>
      <c r="AM63" s="82">
        <v>41139.396655092591</v>
      </c>
      <c r="AN63" s="80" t="s">
        <v>13035</v>
      </c>
      <c r="AO63" s="86" t="s">
        <v>13096</v>
      </c>
      <c r="AP63" s="80" t="s">
        <v>65</v>
      </c>
      <c r="AQ63" s="2"/>
      <c r="AR63" s="3"/>
      <c r="AS63" s="3"/>
      <c r="AT63" s="3"/>
      <c r="AU63" s="3"/>
    </row>
    <row r="64" spans="1:47" x14ac:dyDescent="0.25">
      <c r="A64" s="66" t="s">
        <v>220</v>
      </c>
      <c r="B64" s="67"/>
      <c r="C64" s="67"/>
      <c r="D64" s="68"/>
      <c r="E64" s="70"/>
      <c r="F64" s="104" t="s">
        <v>11183</v>
      </c>
      <c r="G64" s="67"/>
      <c r="H64" s="71"/>
      <c r="I64" s="72"/>
      <c r="J64" s="72"/>
      <c r="K64" s="71" t="s">
        <v>15089</v>
      </c>
      <c r="L64" s="75"/>
      <c r="M64" s="76">
        <v>5344.60546875</v>
      </c>
      <c r="N64" s="76">
        <v>6918.47265625</v>
      </c>
      <c r="O64" s="77"/>
      <c r="P64" s="78"/>
      <c r="Q64" s="78"/>
      <c r="R64" s="88"/>
      <c r="S64" s="88"/>
      <c r="T64" s="88"/>
      <c r="U64" s="88"/>
      <c r="V64" s="52"/>
      <c r="W64" s="52"/>
      <c r="X64" s="52"/>
      <c r="Y64" s="52"/>
      <c r="Z64" s="51"/>
      <c r="AA64" s="73">
        <v>64</v>
      </c>
      <c r="AB64" s="73"/>
      <c r="AC64" s="74"/>
      <c r="AD64" s="80">
        <v>19</v>
      </c>
      <c r="AE64" s="80">
        <v>24</v>
      </c>
      <c r="AF64" s="80">
        <v>2999</v>
      </c>
      <c r="AG64" s="80">
        <v>6</v>
      </c>
      <c r="AH64" s="80">
        <v>19800</v>
      </c>
      <c r="AI64" s="80"/>
      <c r="AJ64" s="80" t="s">
        <v>9535</v>
      </c>
      <c r="AK64" s="80"/>
      <c r="AL64" s="80" t="s">
        <v>9494</v>
      </c>
      <c r="AM64" s="82">
        <v>42183.565937500003</v>
      </c>
      <c r="AN64" s="80" t="s">
        <v>13035</v>
      </c>
      <c r="AO64" s="86" t="s">
        <v>13097</v>
      </c>
      <c r="AP64" s="80" t="s">
        <v>66</v>
      </c>
      <c r="AQ64" s="2"/>
      <c r="AR64" s="3"/>
      <c r="AS64" s="3"/>
      <c r="AT64" s="3"/>
      <c r="AU64" s="3"/>
    </row>
    <row r="65" spans="1:47" x14ac:dyDescent="0.25">
      <c r="A65" s="66" t="s">
        <v>1687</v>
      </c>
      <c r="B65" s="67"/>
      <c r="C65" s="67"/>
      <c r="D65" s="68"/>
      <c r="E65" s="70"/>
      <c r="F65" s="104" t="s">
        <v>11184</v>
      </c>
      <c r="G65" s="67"/>
      <c r="H65" s="71"/>
      <c r="I65" s="72"/>
      <c r="J65" s="72"/>
      <c r="K65" s="71" t="s">
        <v>15090</v>
      </c>
      <c r="L65" s="75"/>
      <c r="M65" s="76">
        <v>2776.5458984375</v>
      </c>
      <c r="N65" s="76">
        <v>9446.8623046875</v>
      </c>
      <c r="O65" s="77"/>
      <c r="P65" s="78"/>
      <c r="Q65" s="78"/>
      <c r="R65" s="88"/>
      <c r="S65" s="88"/>
      <c r="T65" s="88"/>
      <c r="U65" s="88"/>
      <c r="V65" s="52"/>
      <c r="W65" s="52"/>
      <c r="X65" s="52"/>
      <c r="Y65" s="52"/>
      <c r="Z65" s="51"/>
      <c r="AA65" s="73">
        <v>65</v>
      </c>
      <c r="AB65" s="73"/>
      <c r="AC65" s="74"/>
      <c r="AD65" s="80">
        <v>205</v>
      </c>
      <c r="AE65" s="80">
        <v>266461</v>
      </c>
      <c r="AF65" s="80">
        <v>5414</v>
      </c>
      <c r="AG65" s="80">
        <v>1407</v>
      </c>
      <c r="AH65" s="80">
        <v>19800</v>
      </c>
      <c r="AI65" s="80" t="s">
        <v>7890</v>
      </c>
      <c r="AJ65" s="80" t="s">
        <v>9536</v>
      </c>
      <c r="AK65" s="86" t="s">
        <v>10358</v>
      </c>
      <c r="AL65" s="80" t="s">
        <v>11089</v>
      </c>
      <c r="AM65" s="82">
        <v>41793.368900462963</v>
      </c>
      <c r="AN65" s="80" t="s">
        <v>13035</v>
      </c>
      <c r="AO65" s="86" t="s">
        <v>13098</v>
      </c>
      <c r="AP65" s="80" t="s">
        <v>65</v>
      </c>
      <c r="AQ65" s="2"/>
      <c r="AR65" s="3"/>
      <c r="AS65" s="3"/>
      <c r="AT65" s="3"/>
      <c r="AU65" s="3"/>
    </row>
    <row r="66" spans="1:47" x14ac:dyDescent="0.25">
      <c r="A66" s="66" t="s">
        <v>1688</v>
      </c>
      <c r="B66" s="67"/>
      <c r="C66" s="67"/>
      <c r="D66" s="68"/>
      <c r="E66" s="70"/>
      <c r="F66" s="104" t="s">
        <v>11185</v>
      </c>
      <c r="G66" s="67"/>
      <c r="H66" s="71"/>
      <c r="I66" s="72"/>
      <c r="J66" s="72"/>
      <c r="K66" s="71" t="s">
        <v>15091</v>
      </c>
      <c r="L66" s="75"/>
      <c r="M66" s="76">
        <v>2689.470458984375</v>
      </c>
      <c r="N66" s="76">
        <v>9189.1376953125</v>
      </c>
      <c r="O66" s="77"/>
      <c r="P66" s="78"/>
      <c r="Q66" s="78"/>
      <c r="R66" s="88"/>
      <c r="S66" s="88"/>
      <c r="T66" s="88"/>
      <c r="U66" s="88"/>
      <c r="V66" s="52"/>
      <c r="W66" s="52"/>
      <c r="X66" s="52"/>
      <c r="Y66" s="52"/>
      <c r="Z66" s="51"/>
      <c r="AA66" s="73">
        <v>66</v>
      </c>
      <c r="AB66" s="73"/>
      <c r="AC66" s="74"/>
      <c r="AD66" s="80">
        <v>701</v>
      </c>
      <c r="AE66" s="80">
        <v>2063</v>
      </c>
      <c r="AF66" s="80">
        <v>12168</v>
      </c>
      <c r="AG66" s="80">
        <v>1977</v>
      </c>
      <c r="AH66" s="80">
        <v>-25200</v>
      </c>
      <c r="AI66" s="80" t="s">
        <v>7891</v>
      </c>
      <c r="AJ66" s="80" t="s">
        <v>9537</v>
      </c>
      <c r="AK66" s="86" t="s">
        <v>10359</v>
      </c>
      <c r="AL66" s="80" t="s">
        <v>11085</v>
      </c>
      <c r="AM66" s="82">
        <v>41323.655231481483</v>
      </c>
      <c r="AN66" s="80" t="s">
        <v>13035</v>
      </c>
      <c r="AO66" s="86" t="s">
        <v>13099</v>
      </c>
      <c r="AP66" s="80" t="s">
        <v>65</v>
      </c>
      <c r="AQ66" s="2"/>
      <c r="AR66" s="3"/>
      <c r="AS66" s="3"/>
      <c r="AT66" s="3"/>
      <c r="AU66" s="3"/>
    </row>
    <row r="67" spans="1:47" x14ac:dyDescent="0.25">
      <c r="A67" s="66" t="s">
        <v>1689</v>
      </c>
      <c r="B67" s="67"/>
      <c r="C67" s="67"/>
      <c r="D67" s="68"/>
      <c r="E67" s="70"/>
      <c r="F67" s="104" t="s">
        <v>11186</v>
      </c>
      <c r="G67" s="67"/>
      <c r="H67" s="71"/>
      <c r="I67" s="72"/>
      <c r="J67" s="72"/>
      <c r="K67" s="71" t="s">
        <v>15092</v>
      </c>
      <c r="L67" s="75"/>
      <c r="M67" s="76">
        <v>3136.818115234375</v>
      </c>
      <c r="N67" s="76">
        <v>8136.4482421875</v>
      </c>
      <c r="O67" s="77"/>
      <c r="P67" s="78"/>
      <c r="Q67" s="78"/>
      <c r="R67" s="88"/>
      <c r="S67" s="88"/>
      <c r="T67" s="88"/>
      <c r="U67" s="88"/>
      <c r="V67" s="52"/>
      <c r="W67" s="52"/>
      <c r="X67" s="52"/>
      <c r="Y67" s="52"/>
      <c r="Z67" s="51"/>
      <c r="AA67" s="73">
        <v>67</v>
      </c>
      <c r="AB67" s="73"/>
      <c r="AC67" s="74"/>
      <c r="AD67" s="80">
        <v>85</v>
      </c>
      <c r="AE67" s="80">
        <v>1797718</v>
      </c>
      <c r="AF67" s="80">
        <v>3404</v>
      </c>
      <c r="AG67" s="80">
        <v>395</v>
      </c>
      <c r="AH67" s="80">
        <v>19800</v>
      </c>
      <c r="AI67" s="80" t="s">
        <v>7892</v>
      </c>
      <c r="AJ67" s="80" t="s">
        <v>9518</v>
      </c>
      <c r="AK67" s="86" t="s">
        <v>10360</v>
      </c>
      <c r="AL67" s="80" t="s">
        <v>9494</v>
      </c>
      <c r="AM67" s="82">
        <v>41792.510787037034</v>
      </c>
      <c r="AN67" s="80" t="s">
        <v>13035</v>
      </c>
      <c r="AO67" s="86" t="s">
        <v>13100</v>
      </c>
      <c r="AP67" s="80" t="s">
        <v>65</v>
      </c>
      <c r="AQ67" s="2"/>
      <c r="AR67" s="3"/>
      <c r="AS67" s="3"/>
      <c r="AT67" s="3"/>
      <c r="AU67" s="3"/>
    </row>
    <row r="68" spans="1:47" x14ac:dyDescent="0.25">
      <c r="A68" s="66" t="s">
        <v>1690</v>
      </c>
      <c r="B68" s="67"/>
      <c r="C68" s="67"/>
      <c r="D68" s="68"/>
      <c r="E68" s="70"/>
      <c r="F68" s="104" t="s">
        <v>11187</v>
      </c>
      <c r="G68" s="67"/>
      <c r="H68" s="71"/>
      <c r="I68" s="72"/>
      <c r="J68" s="72"/>
      <c r="K68" s="71" t="s">
        <v>15093</v>
      </c>
      <c r="L68" s="75"/>
      <c r="M68" s="76">
        <v>3236.535400390625</v>
      </c>
      <c r="N68" s="76">
        <v>2374.355712890625</v>
      </c>
      <c r="O68" s="77"/>
      <c r="P68" s="78"/>
      <c r="Q68" s="78"/>
      <c r="R68" s="88"/>
      <c r="S68" s="88"/>
      <c r="T68" s="88"/>
      <c r="U68" s="88"/>
      <c r="V68" s="52"/>
      <c r="W68" s="52"/>
      <c r="X68" s="52"/>
      <c r="Y68" s="52"/>
      <c r="Z68" s="51"/>
      <c r="AA68" s="73">
        <v>68</v>
      </c>
      <c r="AB68" s="73"/>
      <c r="AC68" s="74"/>
      <c r="AD68" s="80">
        <v>115</v>
      </c>
      <c r="AE68" s="80">
        <v>1518</v>
      </c>
      <c r="AF68" s="80">
        <v>55998</v>
      </c>
      <c r="AG68" s="80">
        <v>2436</v>
      </c>
      <c r="AH68" s="80"/>
      <c r="AI68" s="80" t="s">
        <v>7893</v>
      </c>
      <c r="AJ68" s="80" t="s">
        <v>9525</v>
      </c>
      <c r="AK68" s="80"/>
      <c r="AL68" s="80"/>
      <c r="AM68" s="82">
        <v>39995.206412037034</v>
      </c>
      <c r="AN68" s="80" t="s">
        <v>13035</v>
      </c>
      <c r="AO68" s="86" t="s">
        <v>13101</v>
      </c>
      <c r="AP68" s="80" t="s">
        <v>65</v>
      </c>
      <c r="AQ68" s="2"/>
      <c r="AR68" s="3"/>
      <c r="AS68" s="3"/>
      <c r="AT68" s="3"/>
      <c r="AU68" s="3"/>
    </row>
    <row r="69" spans="1:47" x14ac:dyDescent="0.25">
      <c r="A69" s="66" t="s">
        <v>1691</v>
      </c>
      <c r="B69" s="67"/>
      <c r="C69" s="67"/>
      <c r="D69" s="68"/>
      <c r="E69" s="70"/>
      <c r="F69" s="104" t="s">
        <v>11188</v>
      </c>
      <c r="G69" s="67"/>
      <c r="H69" s="71"/>
      <c r="I69" s="72"/>
      <c r="J69" s="72"/>
      <c r="K69" s="71" t="s">
        <v>15094</v>
      </c>
      <c r="L69" s="75"/>
      <c r="M69" s="76">
        <v>4879.77099609375</v>
      </c>
      <c r="N69" s="76">
        <v>3186.0380859375</v>
      </c>
      <c r="O69" s="77"/>
      <c r="P69" s="78"/>
      <c r="Q69" s="78"/>
      <c r="R69" s="88"/>
      <c r="S69" s="88"/>
      <c r="T69" s="88"/>
      <c r="U69" s="88"/>
      <c r="V69" s="52"/>
      <c r="W69" s="52"/>
      <c r="X69" s="52"/>
      <c r="Y69" s="52"/>
      <c r="Z69" s="51"/>
      <c r="AA69" s="73">
        <v>69</v>
      </c>
      <c r="AB69" s="73"/>
      <c r="AC69" s="74"/>
      <c r="AD69" s="80">
        <v>398</v>
      </c>
      <c r="AE69" s="80">
        <v>18779770</v>
      </c>
      <c r="AF69" s="80">
        <v>15764</v>
      </c>
      <c r="AG69" s="80">
        <v>0</v>
      </c>
      <c r="AH69" s="80">
        <v>19800</v>
      </c>
      <c r="AI69" s="80" t="s">
        <v>7894</v>
      </c>
      <c r="AJ69" s="80" t="s">
        <v>9538</v>
      </c>
      <c r="AK69" s="86" t="s">
        <v>10361</v>
      </c>
      <c r="AL69" s="80" t="s">
        <v>9494</v>
      </c>
      <c r="AM69" s="82">
        <v>40931.267268518517</v>
      </c>
      <c r="AN69" s="80" t="s">
        <v>13035</v>
      </c>
      <c r="AO69" s="86" t="s">
        <v>13102</v>
      </c>
      <c r="AP69" s="80" t="s">
        <v>65</v>
      </c>
      <c r="AQ69" s="2"/>
      <c r="AR69" s="3"/>
      <c r="AS69" s="3"/>
      <c r="AT69" s="3"/>
      <c r="AU69" s="3"/>
    </row>
    <row r="70" spans="1:47" x14ac:dyDescent="0.25">
      <c r="A70" s="66" t="s">
        <v>221</v>
      </c>
      <c r="B70" s="67"/>
      <c r="C70" s="67"/>
      <c r="D70" s="68"/>
      <c r="E70" s="70"/>
      <c r="F70" s="104" t="s">
        <v>11189</v>
      </c>
      <c r="G70" s="67"/>
      <c r="H70" s="71"/>
      <c r="I70" s="72"/>
      <c r="J70" s="72"/>
      <c r="K70" s="71" t="s">
        <v>15095</v>
      </c>
      <c r="L70" s="75"/>
      <c r="M70" s="76">
        <v>8643.7080078125</v>
      </c>
      <c r="N70" s="76">
        <v>8630.251953125</v>
      </c>
      <c r="O70" s="77"/>
      <c r="P70" s="78"/>
      <c r="Q70" s="78"/>
      <c r="R70" s="88"/>
      <c r="S70" s="88"/>
      <c r="T70" s="88"/>
      <c r="U70" s="88"/>
      <c r="V70" s="52"/>
      <c r="W70" s="52"/>
      <c r="X70" s="52"/>
      <c r="Y70" s="52"/>
      <c r="Z70" s="51"/>
      <c r="AA70" s="73">
        <v>70</v>
      </c>
      <c r="AB70" s="73"/>
      <c r="AC70" s="74"/>
      <c r="AD70" s="80">
        <v>2927</v>
      </c>
      <c r="AE70" s="80">
        <v>22196</v>
      </c>
      <c r="AF70" s="80">
        <v>170339</v>
      </c>
      <c r="AG70" s="80">
        <v>7115</v>
      </c>
      <c r="AH70" s="80">
        <v>19800</v>
      </c>
      <c r="AI70" s="80" t="s">
        <v>7895</v>
      </c>
      <c r="AJ70" s="80" t="s">
        <v>9539</v>
      </c>
      <c r="AK70" s="86" t="s">
        <v>10362</v>
      </c>
      <c r="AL70" s="80" t="s">
        <v>9494</v>
      </c>
      <c r="AM70" s="82">
        <v>40017.733310185184</v>
      </c>
      <c r="AN70" s="80" t="s">
        <v>13035</v>
      </c>
      <c r="AO70" s="86" t="s">
        <v>13103</v>
      </c>
      <c r="AP70" s="80" t="s">
        <v>66</v>
      </c>
      <c r="AQ70" s="2"/>
      <c r="AR70" s="3"/>
      <c r="AS70" s="3"/>
      <c r="AT70" s="3"/>
      <c r="AU70" s="3"/>
    </row>
    <row r="71" spans="1:47" x14ac:dyDescent="0.25">
      <c r="A71" s="66" t="s">
        <v>222</v>
      </c>
      <c r="B71" s="67"/>
      <c r="C71" s="67"/>
      <c r="D71" s="68"/>
      <c r="E71" s="70"/>
      <c r="F71" s="104" t="s">
        <v>11190</v>
      </c>
      <c r="G71" s="67"/>
      <c r="H71" s="71"/>
      <c r="I71" s="72"/>
      <c r="J71" s="72"/>
      <c r="K71" s="71" t="s">
        <v>15096</v>
      </c>
      <c r="L71" s="75"/>
      <c r="M71" s="76">
        <v>6779.17529296875</v>
      </c>
      <c r="N71" s="76">
        <v>4220.66015625</v>
      </c>
      <c r="O71" s="77"/>
      <c r="P71" s="78"/>
      <c r="Q71" s="78"/>
      <c r="R71" s="88"/>
      <c r="S71" s="88"/>
      <c r="T71" s="88"/>
      <c r="U71" s="88"/>
      <c r="V71" s="52"/>
      <c r="W71" s="52"/>
      <c r="X71" s="52"/>
      <c r="Y71" s="52"/>
      <c r="Z71" s="51"/>
      <c r="AA71" s="73">
        <v>71</v>
      </c>
      <c r="AB71" s="73"/>
      <c r="AC71" s="74"/>
      <c r="AD71" s="80">
        <v>70</v>
      </c>
      <c r="AE71" s="80">
        <v>85</v>
      </c>
      <c r="AF71" s="80">
        <v>8948</v>
      </c>
      <c r="AG71" s="80">
        <v>11735</v>
      </c>
      <c r="AH71" s="80"/>
      <c r="AI71" s="80" t="s">
        <v>7896</v>
      </c>
      <c r="AJ71" s="80" t="s">
        <v>9540</v>
      </c>
      <c r="AK71" s="80"/>
      <c r="AL71" s="80"/>
      <c r="AM71" s="82">
        <v>42204.606678240743</v>
      </c>
      <c r="AN71" s="80" t="s">
        <v>13035</v>
      </c>
      <c r="AO71" s="86" t="s">
        <v>13104</v>
      </c>
      <c r="AP71" s="80" t="s">
        <v>66</v>
      </c>
      <c r="AQ71" s="2"/>
      <c r="AR71" s="3"/>
      <c r="AS71" s="3"/>
      <c r="AT71" s="3"/>
      <c r="AU71" s="3"/>
    </row>
    <row r="72" spans="1:47" x14ac:dyDescent="0.25">
      <c r="A72" s="66" t="s">
        <v>223</v>
      </c>
      <c r="B72" s="67"/>
      <c r="C72" s="67"/>
      <c r="D72" s="68"/>
      <c r="E72" s="70"/>
      <c r="F72" s="104" t="s">
        <v>11191</v>
      </c>
      <c r="G72" s="67"/>
      <c r="H72" s="71"/>
      <c r="I72" s="72"/>
      <c r="J72" s="72"/>
      <c r="K72" s="71" t="s">
        <v>15097</v>
      </c>
      <c r="L72" s="75"/>
      <c r="M72" s="76">
        <v>7404.10693359375</v>
      </c>
      <c r="N72" s="76">
        <v>9365.240234375</v>
      </c>
      <c r="O72" s="77"/>
      <c r="P72" s="78"/>
      <c r="Q72" s="78"/>
      <c r="R72" s="88"/>
      <c r="S72" s="88"/>
      <c r="T72" s="88"/>
      <c r="U72" s="88"/>
      <c r="V72" s="52"/>
      <c r="W72" s="52"/>
      <c r="X72" s="52"/>
      <c r="Y72" s="52"/>
      <c r="Z72" s="51"/>
      <c r="AA72" s="73">
        <v>72</v>
      </c>
      <c r="AB72" s="73"/>
      <c r="AC72" s="74"/>
      <c r="AD72" s="80">
        <v>90</v>
      </c>
      <c r="AE72" s="80">
        <v>91</v>
      </c>
      <c r="AF72" s="80">
        <v>5142</v>
      </c>
      <c r="AG72" s="80">
        <v>4791</v>
      </c>
      <c r="AH72" s="80"/>
      <c r="AI72" s="80"/>
      <c r="AJ72" s="80"/>
      <c r="AK72" s="80"/>
      <c r="AL72" s="80"/>
      <c r="AM72" s="82">
        <v>42905.632199074076</v>
      </c>
      <c r="AN72" s="80" t="s">
        <v>13035</v>
      </c>
      <c r="AO72" s="86" t="s">
        <v>13105</v>
      </c>
      <c r="AP72" s="80" t="s">
        <v>66</v>
      </c>
      <c r="AQ72" s="2"/>
      <c r="AR72" s="3"/>
      <c r="AS72" s="3"/>
      <c r="AT72" s="3"/>
      <c r="AU72" s="3"/>
    </row>
    <row r="73" spans="1:47" x14ac:dyDescent="0.25">
      <c r="A73" s="66" t="s">
        <v>1692</v>
      </c>
      <c r="B73" s="67"/>
      <c r="C73" s="67"/>
      <c r="D73" s="68"/>
      <c r="E73" s="70"/>
      <c r="F73" s="104" t="s">
        <v>11192</v>
      </c>
      <c r="G73" s="67"/>
      <c r="H73" s="71"/>
      <c r="I73" s="72"/>
      <c r="J73" s="72"/>
      <c r="K73" s="71" t="s">
        <v>15098</v>
      </c>
      <c r="L73" s="75"/>
      <c r="M73" s="76">
        <v>4012.283447265625</v>
      </c>
      <c r="N73" s="76">
        <v>8216.9501953125</v>
      </c>
      <c r="O73" s="77"/>
      <c r="P73" s="78"/>
      <c r="Q73" s="78"/>
      <c r="R73" s="88"/>
      <c r="S73" s="88"/>
      <c r="T73" s="88"/>
      <c r="U73" s="88"/>
      <c r="V73" s="52"/>
      <c r="W73" s="52"/>
      <c r="X73" s="52"/>
      <c r="Y73" s="52"/>
      <c r="Z73" s="51"/>
      <c r="AA73" s="73">
        <v>73</v>
      </c>
      <c r="AB73" s="73"/>
      <c r="AC73" s="74"/>
      <c r="AD73" s="80">
        <v>952</v>
      </c>
      <c r="AE73" s="80">
        <v>758</v>
      </c>
      <c r="AF73" s="80">
        <v>1649</v>
      </c>
      <c r="AG73" s="80">
        <v>3086</v>
      </c>
      <c r="AH73" s="80"/>
      <c r="AI73" s="80" t="s">
        <v>7897</v>
      </c>
      <c r="AJ73" s="80" t="s">
        <v>9525</v>
      </c>
      <c r="AK73" s="86" t="s">
        <v>10363</v>
      </c>
      <c r="AL73" s="80"/>
      <c r="AM73" s="82">
        <v>42776.570648148147</v>
      </c>
      <c r="AN73" s="80" t="s">
        <v>13035</v>
      </c>
      <c r="AO73" s="86" t="s">
        <v>13106</v>
      </c>
      <c r="AP73" s="80" t="s">
        <v>65</v>
      </c>
      <c r="AQ73" s="2"/>
      <c r="AR73" s="3"/>
      <c r="AS73" s="3"/>
      <c r="AT73" s="3"/>
      <c r="AU73" s="3"/>
    </row>
    <row r="74" spans="1:47" x14ac:dyDescent="0.25">
      <c r="A74" s="66" t="s">
        <v>224</v>
      </c>
      <c r="B74" s="67"/>
      <c r="C74" s="67"/>
      <c r="D74" s="68"/>
      <c r="E74" s="70"/>
      <c r="F74" s="104" t="s">
        <v>11193</v>
      </c>
      <c r="G74" s="67"/>
      <c r="H74" s="71"/>
      <c r="I74" s="72"/>
      <c r="J74" s="72"/>
      <c r="K74" s="71" t="s">
        <v>15099</v>
      </c>
      <c r="L74" s="75"/>
      <c r="M74" s="76">
        <v>5933.13720703125</v>
      </c>
      <c r="N74" s="76">
        <v>6774.572265625</v>
      </c>
      <c r="O74" s="77"/>
      <c r="P74" s="78"/>
      <c r="Q74" s="78"/>
      <c r="R74" s="88"/>
      <c r="S74" s="88"/>
      <c r="T74" s="88"/>
      <c r="U74" s="88"/>
      <c r="V74" s="52"/>
      <c r="W74" s="52"/>
      <c r="X74" s="52"/>
      <c r="Y74" s="52"/>
      <c r="Z74" s="51"/>
      <c r="AA74" s="73">
        <v>74</v>
      </c>
      <c r="AB74" s="73"/>
      <c r="AC74" s="74"/>
      <c r="AD74" s="80">
        <v>65</v>
      </c>
      <c r="AE74" s="80">
        <v>553</v>
      </c>
      <c r="AF74" s="80">
        <v>69527</v>
      </c>
      <c r="AG74" s="80">
        <v>70448</v>
      </c>
      <c r="AH74" s="80"/>
      <c r="AI74" s="80" t="s">
        <v>7898</v>
      </c>
      <c r="AJ74" s="80" t="s">
        <v>7898</v>
      </c>
      <c r="AK74" s="86" t="s">
        <v>10364</v>
      </c>
      <c r="AL74" s="80"/>
      <c r="AM74" s="82">
        <v>42070.444386574076</v>
      </c>
      <c r="AN74" s="80" t="s">
        <v>13035</v>
      </c>
      <c r="AO74" s="86" t="s">
        <v>13107</v>
      </c>
      <c r="AP74" s="80" t="s">
        <v>66</v>
      </c>
      <c r="AQ74" s="2"/>
      <c r="AR74" s="3"/>
      <c r="AS74" s="3"/>
      <c r="AT74" s="3"/>
      <c r="AU74" s="3"/>
    </row>
    <row r="75" spans="1:47" x14ac:dyDescent="0.25">
      <c r="A75" s="66" t="s">
        <v>225</v>
      </c>
      <c r="B75" s="67"/>
      <c r="C75" s="67"/>
      <c r="D75" s="68"/>
      <c r="E75" s="70"/>
      <c r="F75" s="104" t="s">
        <v>11194</v>
      </c>
      <c r="G75" s="67"/>
      <c r="H75" s="71"/>
      <c r="I75" s="72"/>
      <c r="J75" s="72"/>
      <c r="K75" s="71" t="s">
        <v>15100</v>
      </c>
      <c r="L75" s="75"/>
      <c r="M75" s="76">
        <v>2107.525146484375</v>
      </c>
      <c r="N75" s="76">
        <v>4217.64892578125</v>
      </c>
      <c r="O75" s="77"/>
      <c r="P75" s="78"/>
      <c r="Q75" s="78"/>
      <c r="R75" s="88"/>
      <c r="S75" s="88"/>
      <c r="T75" s="88"/>
      <c r="U75" s="88"/>
      <c r="V75" s="52"/>
      <c r="W75" s="52"/>
      <c r="X75" s="52"/>
      <c r="Y75" s="52"/>
      <c r="Z75" s="51"/>
      <c r="AA75" s="73">
        <v>75</v>
      </c>
      <c r="AB75" s="73"/>
      <c r="AC75" s="74"/>
      <c r="AD75" s="80">
        <v>108</v>
      </c>
      <c r="AE75" s="80">
        <v>109</v>
      </c>
      <c r="AF75" s="80">
        <v>4561</v>
      </c>
      <c r="AG75" s="80">
        <v>323</v>
      </c>
      <c r="AH75" s="80">
        <v>19800</v>
      </c>
      <c r="AI75" s="80"/>
      <c r="AJ75" s="80"/>
      <c r="AK75" s="80"/>
      <c r="AL75" s="80" t="s">
        <v>9494</v>
      </c>
      <c r="AM75" s="82">
        <v>40352.368379629632</v>
      </c>
      <c r="AN75" s="80" t="s">
        <v>13035</v>
      </c>
      <c r="AO75" s="86" t="s">
        <v>13108</v>
      </c>
      <c r="AP75" s="80" t="s">
        <v>66</v>
      </c>
      <c r="AQ75" s="2"/>
      <c r="AR75" s="3"/>
      <c r="AS75" s="3"/>
      <c r="AT75" s="3"/>
      <c r="AU75" s="3"/>
    </row>
    <row r="76" spans="1:47" x14ac:dyDescent="0.25">
      <c r="A76" s="66" t="s">
        <v>1693</v>
      </c>
      <c r="B76" s="67"/>
      <c r="C76" s="67"/>
      <c r="D76" s="68"/>
      <c r="E76" s="70"/>
      <c r="F76" s="104" t="s">
        <v>11195</v>
      </c>
      <c r="G76" s="67"/>
      <c r="H76" s="71"/>
      <c r="I76" s="72"/>
      <c r="J76" s="72"/>
      <c r="K76" s="71" t="s">
        <v>15101</v>
      </c>
      <c r="L76" s="75"/>
      <c r="M76" s="76">
        <v>5418.71728515625</v>
      </c>
      <c r="N76" s="76">
        <v>6285.3095703125</v>
      </c>
      <c r="O76" s="77"/>
      <c r="P76" s="78"/>
      <c r="Q76" s="78"/>
      <c r="R76" s="88"/>
      <c r="S76" s="88"/>
      <c r="T76" s="88"/>
      <c r="U76" s="88"/>
      <c r="V76" s="52"/>
      <c r="W76" s="52"/>
      <c r="X76" s="52"/>
      <c r="Y76" s="52"/>
      <c r="Z76" s="51"/>
      <c r="AA76" s="73">
        <v>76</v>
      </c>
      <c r="AB76" s="73"/>
      <c r="AC76" s="74"/>
      <c r="AD76" s="80">
        <v>145</v>
      </c>
      <c r="AE76" s="80">
        <v>17243</v>
      </c>
      <c r="AF76" s="80">
        <v>2731</v>
      </c>
      <c r="AG76" s="80">
        <v>133</v>
      </c>
      <c r="AH76" s="80">
        <v>-25200</v>
      </c>
      <c r="AI76" s="80" t="s">
        <v>7899</v>
      </c>
      <c r="AJ76" s="80" t="s">
        <v>9502</v>
      </c>
      <c r="AK76" s="86" t="s">
        <v>10365</v>
      </c>
      <c r="AL76" s="80" t="s">
        <v>11085</v>
      </c>
      <c r="AM76" s="82">
        <v>41988.425173611111</v>
      </c>
      <c r="AN76" s="80" t="s">
        <v>13035</v>
      </c>
      <c r="AO76" s="86" t="s">
        <v>13109</v>
      </c>
      <c r="AP76" s="80" t="s">
        <v>65</v>
      </c>
      <c r="AQ76" s="2"/>
      <c r="AR76" s="3"/>
      <c r="AS76" s="3"/>
      <c r="AT76" s="3"/>
      <c r="AU76" s="3"/>
    </row>
    <row r="77" spans="1:47" x14ac:dyDescent="0.25">
      <c r="A77" s="66" t="s">
        <v>226</v>
      </c>
      <c r="B77" s="67"/>
      <c r="C77" s="67"/>
      <c r="D77" s="68"/>
      <c r="E77" s="70"/>
      <c r="F77" s="104" t="s">
        <v>11196</v>
      </c>
      <c r="G77" s="67"/>
      <c r="H77" s="71"/>
      <c r="I77" s="72"/>
      <c r="J77" s="72"/>
      <c r="K77" s="71" t="s">
        <v>15102</v>
      </c>
      <c r="L77" s="75"/>
      <c r="M77" s="76">
        <v>2810.995849609375</v>
      </c>
      <c r="N77" s="76">
        <v>5250.51806640625</v>
      </c>
      <c r="O77" s="77"/>
      <c r="P77" s="78"/>
      <c r="Q77" s="78"/>
      <c r="R77" s="88"/>
      <c r="S77" s="88"/>
      <c r="T77" s="88"/>
      <c r="U77" s="88"/>
      <c r="V77" s="52"/>
      <c r="W77" s="52"/>
      <c r="X77" s="52"/>
      <c r="Y77" s="52"/>
      <c r="Z77" s="51"/>
      <c r="AA77" s="73">
        <v>77</v>
      </c>
      <c r="AB77" s="73"/>
      <c r="AC77" s="74"/>
      <c r="AD77" s="80">
        <v>197</v>
      </c>
      <c r="AE77" s="80">
        <v>137</v>
      </c>
      <c r="AF77" s="80">
        <v>1098</v>
      </c>
      <c r="AG77" s="80">
        <v>3847</v>
      </c>
      <c r="AH77" s="80"/>
      <c r="AI77" s="80" t="s">
        <v>7900</v>
      </c>
      <c r="AJ77" s="80" t="s">
        <v>9502</v>
      </c>
      <c r="AK77" s="80"/>
      <c r="AL77" s="80"/>
      <c r="AM77" s="82">
        <v>40601.29215277778</v>
      </c>
      <c r="AN77" s="80" t="s">
        <v>13035</v>
      </c>
      <c r="AO77" s="86" t="s">
        <v>13110</v>
      </c>
      <c r="AP77" s="80" t="s">
        <v>66</v>
      </c>
      <c r="AQ77" s="2"/>
      <c r="AR77" s="3"/>
      <c r="AS77" s="3"/>
      <c r="AT77" s="3"/>
      <c r="AU77" s="3"/>
    </row>
    <row r="78" spans="1:47" x14ac:dyDescent="0.25">
      <c r="A78" s="66" t="s">
        <v>227</v>
      </c>
      <c r="B78" s="67"/>
      <c r="C78" s="67"/>
      <c r="D78" s="68"/>
      <c r="E78" s="70"/>
      <c r="F78" s="104" t="s">
        <v>11197</v>
      </c>
      <c r="G78" s="67"/>
      <c r="H78" s="71"/>
      <c r="I78" s="72"/>
      <c r="J78" s="72"/>
      <c r="K78" s="71" t="s">
        <v>15103</v>
      </c>
      <c r="L78" s="75"/>
      <c r="M78" s="76">
        <v>2524.2578125</v>
      </c>
      <c r="N78" s="76">
        <v>6664.53857421875</v>
      </c>
      <c r="O78" s="77"/>
      <c r="P78" s="78"/>
      <c r="Q78" s="78"/>
      <c r="R78" s="88"/>
      <c r="S78" s="88"/>
      <c r="T78" s="88"/>
      <c r="U78" s="88"/>
      <c r="V78" s="52"/>
      <c r="W78" s="52"/>
      <c r="X78" s="52"/>
      <c r="Y78" s="52"/>
      <c r="Z78" s="51"/>
      <c r="AA78" s="73">
        <v>78</v>
      </c>
      <c r="AB78" s="73"/>
      <c r="AC78" s="74"/>
      <c r="AD78" s="80">
        <v>72</v>
      </c>
      <c r="AE78" s="80">
        <v>137</v>
      </c>
      <c r="AF78" s="80">
        <v>31047</v>
      </c>
      <c r="AG78" s="80">
        <v>15610</v>
      </c>
      <c r="AH78" s="80">
        <v>7200</v>
      </c>
      <c r="AI78" s="80" t="s">
        <v>7901</v>
      </c>
      <c r="AJ78" s="80" t="s">
        <v>9525</v>
      </c>
      <c r="AK78" s="80"/>
      <c r="AL78" s="80" t="s">
        <v>11090</v>
      </c>
      <c r="AM78" s="82">
        <v>40084.403101851851</v>
      </c>
      <c r="AN78" s="80" t="s">
        <v>13035</v>
      </c>
      <c r="AO78" s="86" t="s">
        <v>13111</v>
      </c>
      <c r="AP78" s="80" t="s">
        <v>66</v>
      </c>
      <c r="AQ78" s="2"/>
      <c r="AR78" s="3"/>
      <c r="AS78" s="3"/>
      <c r="AT78" s="3"/>
      <c r="AU78" s="3"/>
    </row>
    <row r="79" spans="1:47" x14ac:dyDescent="0.25">
      <c r="A79" s="66" t="s">
        <v>1694</v>
      </c>
      <c r="B79" s="67"/>
      <c r="C79" s="67"/>
      <c r="D79" s="68"/>
      <c r="E79" s="70"/>
      <c r="F79" s="104" t="s">
        <v>11198</v>
      </c>
      <c r="G79" s="67"/>
      <c r="H79" s="71"/>
      <c r="I79" s="72"/>
      <c r="J79" s="72"/>
      <c r="K79" s="71" t="s">
        <v>15104</v>
      </c>
      <c r="L79" s="75"/>
      <c r="M79" s="76">
        <v>4978.7431640625</v>
      </c>
      <c r="N79" s="76">
        <v>4913.25439453125</v>
      </c>
      <c r="O79" s="77"/>
      <c r="P79" s="78"/>
      <c r="Q79" s="78"/>
      <c r="R79" s="88"/>
      <c r="S79" s="88"/>
      <c r="T79" s="88"/>
      <c r="U79" s="88"/>
      <c r="V79" s="52"/>
      <c r="W79" s="52"/>
      <c r="X79" s="52"/>
      <c r="Y79" s="52"/>
      <c r="Z79" s="51"/>
      <c r="AA79" s="73">
        <v>79</v>
      </c>
      <c r="AB79" s="73"/>
      <c r="AC79" s="74"/>
      <c r="AD79" s="80">
        <v>108</v>
      </c>
      <c r="AE79" s="80">
        <v>2032</v>
      </c>
      <c r="AF79" s="80">
        <v>11214</v>
      </c>
      <c r="AG79" s="80">
        <v>620</v>
      </c>
      <c r="AH79" s="80">
        <v>-25200</v>
      </c>
      <c r="AI79" s="80" t="s">
        <v>7902</v>
      </c>
      <c r="AJ79" s="80" t="s">
        <v>9525</v>
      </c>
      <c r="AK79" s="80"/>
      <c r="AL79" s="80" t="s">
        <v>11085</v>
      </c>
      <c r="AM79" s="82">
        <v>42582.035624999997</v>
      </c>
      <c r="AN79" s="80" t="s">
        <v>13035</v>
      </c>
      <c r="AO79" s="86" t="s">
        <v>13112</v>
      </c>
      <c r="AP79" s="80" t="s">
        <v>65</v>
      </c>
      <c r="AQ79" s="2"/>
      <c r="AR79" s="3"/>
      <c r="AS79" s="3"/>
      <c r="AT79" s="3"/>
      <c r="AU79" s="3"/>
    </row>
    <row r="80" spans="1:47" x14ac:dyDescent="0.25">
      <c r="A80" s="66" t="s">
        <v>228</v>
      </c>
      <c r="B80" s="67"/>
      <c r="C80" s="67"/>
      <c r="D80" s="68"/>
      <c r="E80" s="70"/>
      <c r="F80" s="104" t="s">
        <v>11199</v>
      </c>
      <c r="G80" s="67"/>
      <c r="H80" s="71"/>
      <c r="I80" s="72"/>
      <c r="J80" s="72"/>
      <c r="K80" s="71" t="s">
        <v>15105</v>
      </c>
      <c r="L80" s="75"/>
      <c r="M80" s="76">
        <v>2169.3388671875</v>
      </c>
      <c r="N80" s="76">
        <v>4880.388671875</v>
      </c>
      <c r="O80" s="77"/>
      <c r="P80" s="78"/>
      <c r="Q80" s="78"/>
      <c r="R80" s="88"/>
      <c r="S80" s="88"/>
      <c r="T80" s="88"/>
      <c r="U80" s="88"/>
      <c r="V80" s="52"/>
      <c r="W80" s="52"/>
      <c r="X80" s="52"/>
      <c r="Y80" s="52"/>
      <c r="Z80" s="51"/>
      <c r="AA80" s="73">
        <v>80</v>
      </c>
      <c r="AB80" s="73"/>
      <c r="AC80" s="74"/>
      <c r="AD80" s="80">
        <v>112</v>
      </c>
      <c r="AE80" s="80">
        <v>388</v>
      </c>
      <c r="AF80" s="80">
        <v>1948</v>
      </c>
      <c r="AG80" s="80">
        <v>1256</v>
      </c>
      <c r="AH80" s="80">
        <v>19800</v>
      </c>
      <c r="AI80" s="80" t="s">
        <v>7903</v>
      </c>
      <c r="AJ80" s="80" t="s">
        <v>9541</v>
      </c>
      <c r="AK80" s="80"/>
      <c r="AL80" s="80" t="s">
        <v>9494</v>
      </c>
      <c r="AM80" s="82">
        <v>40160.726782407408</v>
      </c>
      <c r="AN80" s="80" t="s">
        <v>13035</v>
      </c>
      <c r="AO80" s="86" t="s">
        <v>13113</v>
      </c>
      <c r="AP80" s="80" t="s">
        <v>66</v>
      </c>
      <c r="AQ80" s="2"/>
      <c r="AR80" s="3"/>
      <c r="AS80" s="3"/>
      <c r="AT80" s="3"/>
      <c r="AU80" s="3"/>
    </row>
    <row r="81" spans="1:47" x14ac:dyDescent="0.25">
      <c r="A81" s="66" t="s">
        <v>1695</v>
      </c>
      <c r="B81" s="67"/>
      <c r="C81" s="67"/>
      <c r="D81" s="68"/>
      <c r="E81" s="70"/>
      <c r="F81" s="104" t="s">
        <v>11200</v>
      </c>
      <c r="G81" s="67"/>
      <c r="H81" s="71"/>
      <c r="I81" s="72"/>
      <c r="J81" s="72"/>
      <c r="K81" s="71" t="s">
        <v>15106</v>
      </c>
      <c r="L81" s="75"/>
      <c r="M81" s="76">
        <v>6785.53369140625</v>
      </c>
      <c r="N81" s="76">
        <v>5834.88525390625</v>
      </c>
      <c r="O81" s="77"/>
      <c r="P81" s="78"/>
      <c r="Q81" s="78"/>
      <c r="R81" s="88"/>
      <c r="S81" s="88"/>
      <c r="T81" s="88"/>
      <c r="U81" s="88"/>
      <c r="V81" s="52"/>
      <c r="W81" s="52"/>
      <c r="X81" s="52"/>
      <c r="Y81" s="52"/>
      <c r="Z81" s="51"/>
      <c r="AA81" s="73">
        <v>81</v>
      </c>
      <c r="AB81" s="73"/>
      <c r="AC81" s="74"/>
      <c r="AD81" s="80">
        <v>63</v>
      </c>
      <c r="AE81" s="80">
        <v>13</v>
      </c>
      <c r="AF81" s="80">
        <v>297</v>
      </c>
      <c r="AG81" s="80">
        <v>99</v>
      </c>
      <c r="AH81" s="80">
        <v>19800</v>
      </c>
      <c r="AI81" s="80" t="s">
        <v>7904</v>
      </c>
      <c r="AJ81" s="80" t="s">
        <v>9542</v>
      </c>
      <c r="AK81" s="80"/>
      <c r="AL81" s="80" t="s">
        <v>9542</v>
      </c>
      <c r="AM81" s="82">
        <v>41144.594490740739</v>
      </c>
      <c r="AN81" s="80" t="s">
        <v>13035</v>
      </c>
      <c r="AO81" s="86" t="s">
        <v>13114</v>
      </c>
      <c r="AP81" s="80" t="s">
        <v>65</v>
      </c>
      <c r="AQ81" s="2"/>
      <c r="AR81" s="3"/>
      <c r="AS81" s="3"/>
      <c r="AT81" s="3"/>
      <c r="AU81" s="3"/>
    </row>
    <row r="82" spans="1:47" x14ac:dyDescent="0.25">
      <c r="A82" s="66" t="s">
        <v>229</v>
      </c>
      <c r="B82" s="67"/>
      <c r="C82" s="67"/>
      <c r="D82" s="68"/>
      <c r="E82" s="70"/>
      <c r="F82" s="104" t="s">
        <v>11201</v>
      </c>
      <c r="G82" s="67"/>
      <c r="H82" s="71"/>
      <c r="I82" s="72"/>
      <c r="J82" s="72"/>
      <c r="K82" s="71" t="s">
        <v>15107</v>
      </c>
      <c r="L82" s="75"/>
      <c r="M82" s="76">
        <v>3761.957763671875</v>
      </c>
      <c r="N82" s="76">
        <v>3921.83837890625</v>
      </c>
      <c r="O82" s="77"/>
      <c r="P82" s="78"/>
      <c r="Q82" s="78"/>
      <c r="R82" s="88"/>
      <c r="S82" s="88"/>
      <c r="T82" s="88"/>
      <c r="U82" s="88"/>
      <c r="V82" s="52"/>
      <c r="W82" s="52"/>
      <c r="X82" s="52"/>
      <c r="Y82" s="52"/>
      <c r="Z82" s="51"/>
      <c r="AA82" s="73">
        <v>82</v>
      </c>
      <c r="AB82" s="73"/>
      <c r="AC82" s="74"/>
      <c r="AD82" s="80">
        <v>2369</v>
      </c>
      <c r="AE82" s="80">
        <v>17411</v>
      </c>
      <c r="AF82" s="80">
        <v>18445</v>
      </c>
      <c r="AG82" s="80">
        <v>24283</v>
      </c>
      <c r="AH82" s="80">
        <v>19800</v>
      </c>
      <c r="AI82" s="80" t="s">
        <v>7905</v>
      </c>
      <c r="AJ82" s="80" t="s">
        <v>9543</v>
      </c>
      <c r="AK82" s="86" t="s">
        <v>10366</v>
      </c>
      <c r="AL82" s="80" t="s">
        <v>9494</v>
      </c>
      <c r="AM82" s="82">
        <v>40675.501111111109</v>
      </c>
      <c r="AN82" s="80" t="s">
        <v>13035</v>
      </c>
      <c r="AO82" s="86" t="s">
        <v>13115</v>
      </c>
      <c r="AP82" s="80" t="s">
        <v>66</v>
      </c>
      <c r="AQ82" s="2"/>
      <c r="AR82" s="3"/>
      <c r="AS82" s="3"/>
      <c r="AT82" s="3"/>
      <c r="AU82" s="3"/>
    </row>
    <row r="83" spans="1:47" x14ac:dyDescent="0.25">
      <c r="A83" s="66" t="s">
        <v>1646</v>
      </c>
      <c r="B83" s="67"/>
      <c r="C83" s="67"/>
      <c r="D83" s="68"/>
      <c r="E83" s="70"/>
      <c r="F83" s="104" t="s">
        <v>11202</v>
      </c>
      <c r="G83" s="67"/>
      <c r="H83" s="71"/>
      <c r="I83" s="72"/>
      <c r="J83" s="72"/>
      <c r="K83" s="71" t="s">
        <v>15108</v>
      </c>
      <c r="L83" s="75"/>
      <c r="M83" s="76">
        <v>3949.635498046875</v>
      </c>
      <c r="N83" s="76">
        <v>1812.4681396484375</v>
      </c>
      <c r="O83" s="77"/>
      <c r="P83" s="78"/>
      <c r="Q83" s="78"/>
      <c r="R83" s="88"/>
      <c r="S83" s="88"/>
      <c r="T83" s="88"/>
      <c r="U83" s="88"/>
      <c r="V83" s="52"/>
      <c r="W83" s="52"/>
      <c r="X83" s="52"/>
      <c r="Y83" s="52"/>
      <c r="Z83" s="51"/>
      <c r="AA83" s="73">
        <v>83</v>
      </c>
      <c r="AB83" s="73"/>
      <c r="AC83" s="74"/>
      <c r="AD83" s="80">
        <v>98</v>
      </c>
      <c r="AE83" s="80">
        <v>1064</v>
      </c>
      <c r="AF83" s="80">
        <v>29484</v>
      </c>
      <c r="AG83" s="80">
        <v>25383</v>
      </c>
      <c r="AH83" s="80"/>
      <c r="AI83" s="80" t="s">
        <v>7906</v>
      </c>
      <c r="AJ83" s="80" t="s">
        <v>9544</v>
      </c>
      <c r="AK83" s="80"/>
      <c r="AL83" s="80"/>
      <c r="AM83" s="82">
        <v>42817.586481481485</v>
      </c>
      <c r="AN83" s="80" t="s">
        <v>13035</v>
      </c>
      <c r="AO83" s="86" t="s">
        <v>13116</v>
      </c>
      <c r="AP83" s="80" t="s">
        <v>66</v>
      </c>
      <c r="AQ83" s="2"/>
      <c r="AR83" s="3"/>
      <c r="AS83" s="3"/>
      <c r="AT83" s="3"/>
      <c r="AU83" s="3"/>
    </row>
    <row r="84" spans="1:47" x14ac:dyDescent="0.25">
      <c r="A84" s="66" t="s">
        <v>230</v>
      </c>
      <c r="B84" s="67"/>
      <c r="C84" s="67"/>
      <c r="D84" s="68"/>
      <c r="E84" s="70"/>
      <c r="F84" s="104" t="s">
        <v>11203</v>
      </c>
      <c r="G84" s="67"/>
      <c r="H84" s="71"/>
      <c r="I84" s="72"/>
      <c r="J84" s="72"/>
      <c r="K84" s="71" t="s">
        <v>15109</v>
      </c>
      <c r="L84" s="75"/>
      <c r="M84" s="76">
        <v>6527.66748046875</v>
      </c>
      <c r="N84" s="76">
        <v>7735.75146484375</v>
      </c>
      <c r="O84" s="77"/>
      <c r="P84" s="78"/>
      <c r="Q84" s="78"/>
      <c r="R84" s="88"/>
      <c r="S84" s="88"/>
      <c r="T84" s="88"/>
      <c r="U84" s="88"/>
      <c r="V84" s="52"/>
      <c r="W84" s="52"/>
      <c r="X84" s="52"/>
      <c r="Y84" s="52"/>
      <c r="Z84" s="51"/>
      <c r="AA84" s="73">
        <v>84</v>
      </c>
      <c r="AB84" s="73"/>
      <c r="AC84" s="74"/>
      <c r="AD84" s="80">
        <v>984</v>
      </c>
      <c r="AE84" s="80">
        <v>391</v>
      </c>
      <c r="AF84" s="80">
        <v>16232</v>
      </c>
      <c r="AG84" s="80">
        <v>17200</v>
      </c>
      <c r="AH84" s="80"/>
      <c r="AI84" s="80" t="s">
        <v>7907</v>
      </c>
      <c r="AJ84" s="80" t="s">
        <v>9545</v>
      </c>
      <c r="AK84" s="86" t="s">
        <v>10367</v>
      </c>
      <c r="AL84" s="80"/>
      <c r="AM84" s="82">
        <v>39971.5549537037</v>
      </c>
      <c r="AN84" s="80" t="s">
        <v>13035</v>
      </c>
      <c r="AO84" s="86" t="s">
        <v>13117</v>
      </c>
      <c r="AP84" s="80" t="s">
        <v>66</v>
      </c>
      <c r="AQ84" s="2"/>
      <c r="AR84" s="3"/>
      <c r="AS84" s="3"/>
      <c r="AT84" s="3"/>
      <c r="AU84" s="3"/>
    </row>
    <row r="85" spans="1:47" x14ac:dyDescent="0.25">
      <c r="A85" s="66" t="s">
        <v>1696</v>
      </c>
      <c r="B85" s="67"/>
      <c r="C85" s="67"/>
      <c r="D85" s="68"/>
      <c r="E85" s="70"/>
      <c r="F85" s="104" t="s">
        <v>11204</v>
      </c>
      <c r="G85" s="67"/>
      <c r="H85" s="71"/>
      <c r="I85" s="72"/>
      <c r="J85" s="72"/>
      <c r="K85" s="71" t="s">
        <v>15110</v>
      </c>
      <c r="L85" s="75"/>
      <c r="M85" s="76">
        <v>4643.60791015625</v>
      </c>
      <c r="N85" s="76">
        <v>3160.620361328125</v>
      </c>
      <c r="O85" s="77"/>
      <c r="P85" s="78"/>
      <c r="Q85" s="78"/>
      <c r="R85" s="88"/>
      <c r="S85" s="88"/>
      <c r="T85" s="88"/>
      <c r="U85" s="88"/>
      <c r="V85" s="52"/>
      <c r="W85" s="52"/>
      <c r="X85" s="52"/>
      <c r="Y85" s="52"/>
      <c r="Z85" s="51"/>
      <c r="AA85" s="73">
        <v>85</v>
      </c>
      <c r="AB85" s="73"/>
      <c r="AC85" s="74"/>
      <c r="AD85" s="80">
        <v>3062</v>
      </c>
      <c r="AE85" s="80">
        <v>3077</v>
      </c>
      <c r="AF85" s="80">
        <v>22261</v>
      </c>
      <c r="AG85" s="80">
        <v>6877</v>
      </c>
      <c r="AH85" s="80">
        <v>19800</v>
      </c>
      <c r="AI85" s="80" t="s">
        <v>7908</v>
      </c>
      <c r="AJ85" s="80" t="s">
        <v>9546</v>
      </c>
      <c r="AK85" s="86" t="s">
        <v>10368</v>
      </c>
      <c r="AL85" s="80" t="s">
        <v>9494</v>
      </c>
      <c r="AM85" s="82">
        <v>41361.248043981483</v>
      </c>
      <c r="AN85" s="80" t="s">
        <v>13035</v>
      </c>
      <c r="AO85" s="86" t="s">
        <v>13118</v>
      </c>
      <c r="AP85" s="80" t="s">
        <v>65</v>
      </c>
      <c r="AQ85" s="2"/>
      <c r="AR85" s="3"/>
      <c r="AS85" s="3"/>
      <c r="AT85" s="3"/>
      <c r="AU85" s="3"/>
    </row>
    <row r="86" spans="1:47" x14ac:dyDescent="0.25">
      <c r="A86" s="66" t="s">
        <v>231</v>
      </c>
      <c r="B86" s="67"/>
      <c r="C86" s="67"/>
      <c r="D86" s="68"/>
      <c r="E86" s="70"/>
      <c r="F86" s="104" t="s">
        <v>11205</v>
      </c>
      <c r="G86" s="67"/>
      <c r="H86" s="71"/>
      <c r="I86" s="72"/>
      <c r="J86" s="72"/>
      <c r="K86" s="71" t="s">
        <v>15111</v>
      </c>
      <c r="L86" s="75"/>
      <c r="M86" s="76">
        <v>6828.33935546875</v>
      </c>
      <c r="N86" s="76">
        <v>5781.77099609375</v>
      </c>
      <c r="O86" s="77"/>
      <c r="P86" s="78"/>
      <c r="Q86" s="78"/>
      <c r="R86" s="88"/>
      <c r="S86" s="88"/>
      <c r="T86" s="88"/>
      <c r="U86" s="88"/>
      <c r="V86" s="52"/>
      <c r="W86" s="52"/>
      <c r="X86" s="52"/>
      <c r="Y86" s="52"/>
      <c r="Z86" s="51"/>
      <c r="AA86" s="73">
        <v>86</v>
      </c>
      <c r="AB86" s="73"/>
      <c r="AC86" s="74"/>
      <c r="AD86" s="80">
        <v>218</v>
      </c>
      <c r="AE86" s="80">
        <v>112</v>
      </c>
      <c r="AF86" s="80">
        <v>2581</v>
      </c>
      <c r="AG86" s="80">
        <v>675</v>
      </c>
      <c r="AH86" s="80"/>
      <c r="AI86" s="80" t="s">
        <v>7909</v>
      </c>
      <c r="AJ86" s="80" t="s">
        <v>9547</v>
      </c>
      <c r="AK86" s="80"/>
      <c r="AL86" s="80"/>
      <c r="AM86" s="82">
        <v>41725.703969907408</v>
      </c>
      <c r="AN86" s="80" t="s">
        <v>13035</v>
      </c>
      <c r="AO86" s="86" t="s">
        <v>13119</v>
      </c>
      <c r="AP86" s="80" t="s">
        <v>66</v>
      </c>
      <c r="AQ86" s="2"/>
      <c r="AR86" s="3"/>
      <c r="AS86" s="3"/>
      <c r="AT86" s="3"/>
      <c r="AU86" s="3"/>
    </row>
    <row r="87" spans="1:47" x14ac:dyDescent="0.25">
      <c r="A87" s="66" t="s">
        <v>232</v>
      </c>
      <c r="B87" s="67"/>
      <c r="C87" s="67"/>
      <c r="D87" s="68"/>
      <c r="E87" s="70"/>
      <c r="F87" s="104" t="s">
        <v>11206</v>
      </c>
      <c r="G87" s="67"/>
      <c r="H87" s="71"/>
      <c r="I87" s="72"/>
      <c r="J87" s="72"/>
      <c r="K87" s="71" t="s">
        <v>15112</v>
      </c>
      <c r="L87" s="75"/>
      <c r="M87" s="76">
        <v>7676.77978515625</v>
      </c>
      <c r="N87" s="76">
        <v>1270.7430419921875</v>
      </c>
      <c r="O87" s="77"/>
      <c r="P87" s="78"/>
      <c r="Q87" s="78"/>
      <c r="R87" s="88"/>
      <c r="S87" s="88"/>
      <c r="T87" s="88"/>
      <c r="U87" s="88"/>
      <c r="V87" s="52"/>
      <c r="W87" s="52"/>
      <c r="X87" s="52"/>
      <c r="Y87" s="52"/>
      <c r="Z87" s="51"/>
      <c r="AA87" s="73">
        <v>87</v>
      </c>
      <c r="AB87" s="73"/>
      <c r="AC87" s="74"/>
      <c r="AD87" s="80">
        <v>456</v>
      </c>
      <c r="AE87" s="80">
        <v>280</v>
      </c>
      <c r="AF87" s="80">
        <v>4949</v>
      </c>
      <c r="AG87" s="80">
        <v>4541</v>
      </c>
      <c r="AH87" s="80">
        <v>19800</v>
      </c>
      <c r="AI87" s="80" t="s">
        <v>7910</v>
      </c>
      <c r="AJ87" s="80" t="s">
        <v>9548</v>
      </c>
      <c r="AK87" s="80"/>
      <c r="AL87" s="80" t="s">
        <v>9494</v>
      </c>
      <c r="AM87" s="82">
        <v>40722.630902777775</v>
      </c>
      <c r="AN87" s="80" t="s">
        <v>13035</v>
      </c>
      <c r="AO87" s="86" t="s">
        <v>13120</v>
      </c>
      <c r="AP87" s="80" t="s">
        <v>66</v>
      </c>
      <c r="AQ87" s="2"/>
      <c r="AR87" s="3"/>
      <c r="AS87" s="3"/>
      <c r="AT87" s="3"/>
      <c r="AU87" s="3"/>
    </row>
    <row r="88" spans="1:47" x14ac:dyDescent="0.25">
      <c r="A88" s="66" t="s">
        <v>233</v>
      </c>
      <c r="B88" s="67"/>
      <c r="C88" s="67"/>
      <c r="D88" s="68"/>
      <c r="E88" s="70"/>
      <c r="F88" s="104" t="s">
        <v>11207</v>
      </c>
      <c r="G88" s="67"/>
      <c r="H88" s="71"/>
      <c r="I88" s="72"/>
      <c r="J88" s="72"/>
      <c r="K88" s="71" t="s">
        <v>15113</v>
      </c>
      <c r="L88" s="75"/>
      <c r="M88" s="76">
        <v>5179.951171875</v>
      </c>
      <c r="N88" s="76">
        <v>5884.90380859375</v>
      </c>
      <c r="O88" s="77"/>
      <c r="P88" s="78"/>
      <c r="Q88" s="78"/>
      <c r="R88" s="88"/>
      <c r="S88" s="88"/>
      <c r="T88" s="88"/>
      <c r="U88" s="88"/>
      <c r="V88" s="52"/>
      <c r="W88" s="52"/>
      <c r="X88" s="52"/>
      <c r="Y88" s="52"/>
      <c r="Z88" s="51"/>
      <c r="AA88" s="73">
        <v>88</v>
      </c>
      <c r="AB88" s="73"/>
      <c r="AC88" s="74"/>
      <c r="AD88" s="80">
        <v>2475</v>
      </c>
      <c r="AE88" s="80">
        <v>1483</v>
      </c>
      <c r="AF88" s="80">
        <v>158498</v>
      </c>
      <c r="AG88" s="80">
        <v>177462</v>
      </c>
      <c r="AH88" s="80">
        <v>19800</v>
      </c>
      <c r="AI88" s="80" t="s">
        <v>7911</v>
      </c>
      <c r="AJ88" s="80" t="s">
        <v>9525</v>
      </c>
      <c r="AK88" s="80"/>
      <c r="AL88" s="80" t="s">
        <v>9561</v>
      </c>
      <c r="AM88" s="82">
        <v>41444.720671296294</v>
      </c>
      <c r="AN88" s="80" t="s">
        <v>13035</v>
      </c>
      <c r="AO88" s="86" t="s">
        <v>13121</v>
      </c>
      <c r="AP88" s="80" t="s">
        <v>66</v>
      </c>
      <c r="AQ88" s="2"/>
      <c r="AR88" s="3"/>
      <c r="AS88" s="3"/>
      <c r="AT88" s="3"/>
      <c r="AU88" s="3"/>
    </row>
    <row r="89" spans="1:47" x14ac:dyDescent="0.25">
      <c r="A89" s="66" t="s">
        <v>1697</v>
      </c>
      <c r="B89" s="67"/>
      <c r="C89" s="67"/>
      <c r="D89" s="68"/>
      <c r="E89" s="70"/>
      <c r="F89" s="104" t="s">
        <v>11208</v>
      </c>
      <c r="G89" s="67"/>
      <c r="H89" s="71"/>
      <c r="I89" s="72"/>
      <c r="J89" s="72"/>
      <c r="K89" s="71" t="s">
        <v>15114</v>
      </c>
      <c r="L89" s="75"/>
      <c r="M89" s="76">
        <v>6069.9697265625</v>
      </c>
      <c r="N89" s="76">
        <v>3377.6513671875</v>
      </c>
      <c r="O89" s="77"/>
      <c r="P89" s="78"/>
      <c r="Q89" s="78"/>
      <c r="R89" s="88"/>
      <c r="S89" s="88"/>
      <c r="T89" s="88"/>
      <c r="U89" s="88"/>
      <c r="V89" s="52"/>
      <c r="W89" s="52"/>
      <c r="X89" s="52"/>
      <c r="Y89" s="52"/>
      <c r="Z89" s="51"/>
      <c r="AA89" s="73">
        <v>89</v>
      </c>
      <c r="AB89" s="73"/>
      <c r="AC89" s="74"/>
      <c r="AD89" s="80">
        <v>191</v>
      </c>
      <c r="AE89" s="80">
        <v>6505</v>
      </c>
      <c r="AF89" s="80">
        <v>173332</v>
      </c>
      <c r="AG89" s="80">
        <v>15965</v>
      </c>
      <c r="AH89" s="80">
        <v>19800</v>
      </c>
      <c r="AI89" s="80" t="s">
        <v>7912</v>
      </c>
      <c r="AJ89" s="80" t="s">
        <v>9525</v>
      </c>
      <c r="AK89" s="80"/>
      <c r="AL89" s="80" t="s">
        <v>9494</v>
      </c>
      <c r="AM89" s="82">
        <v>39899.348773148151</v>
      </c>
      <c r="AN89" s="80" t="s">
        <v>13035</v>
      </c>
      <c r="AO89" s="86" t="s">
        <v>13122</v>
      </c>
      <c r="AP89" s="80" t="s">
        <v>65</v>
      </c>
      <c r="AQ89" s="2"/>
      <c r="AR89" s="3"/>
      <c r="AS89" s="3"/>
      <c r="AT89" s="3"/>
      <c r="AU89" s="3"/>
    </row>
    <row r="90" spans="1:47" x14ac:dyDescent="0.25">
      <c r="A90" s="66" t="s">
        <v>234</v>
      </c>
      <c r="B90" s="67"/>
      <c r="C90" s="67"/>
      <c r="D90" s="68"/>
      <c r="E90" s="70"/>
      <c r="F90" s="104" t="s">
        <v>11209</v>
      </c>
      <c r="G90" s="67"/>
      <c r="H90" s="71"/>
      <c r="I90" s="72"/>
      <c r="J90" s="72"/>
      <c r="K90" s="71" t="s">
        <v>15115</v>
      </c>
      <c r="L90" s="75"/>
      <c r="M90" s="76">
        <v>3251.32958984375</v>
      </c>
      <c r="N90" s="76">
        <v>2378.44921875</v>
      </c>
      <c r="O90" s="77"/>
      <c r="P90" s="78"/>
      <c r="Q90" s="78"/>
      <c r="R90" s="88"/>
      <c r="S90" s="88"/>
      <c r="T90" s="88"/>
      <c r="U90" s="88"/>
      <c r="V90" s="52"/>
      <c r="W90" s="52"/>
      <c r="X90" s="52"/>
      <c r="Y90" s="52"/>
      <c r="Z90" s="51"/>
      <c r="AA90" s="73">
        <v>90</v>
      </c>
      <c r="AB90" s="73"/>
      <c r="AC90" s="74"/>
      <c r="AD90" s="80">
        <v>2569</v>
      </c>
      <c r="AE90" s="80">
        <v>4169</v>
      </c>
      <c r="AF90" s="80">
        <v>11550</v>
      </c>
      <c r="AG90" s="80">
        <v>61</v>
      </c>
      <c r="AH90" s="80">
        <v>19800</v>
      </c>
      <c r="AI90" s="80" t="s">
        <v>7913</v>
      </c>
      <c r="AJ90" s="80" t="s">
        <v>9524</v>
      </c>
      <c r="AK90" s="86" t="s">
        <v>10369</v>
      </c>
      <c r="AL90" s="80" t="s">
        <v>9494</v>
      </c>
      <c r="AM90" s="82">
        <v>39906.567916666667</v>
      </c>
      <c r="AN90" s="80" t="s">
        <v>13035</v>
      </c>
      <c r="AO90" s="86" t="s">
        <v>13123</v>
      </c>
      <c r="AP90" s="80" t="s">
        <v>66</v>
      </c>
      <c r="AQ90" s="2"/>
      <c r="AR90" s="3"/>
      <c r="AS90" s="3"/>
      <c r="AT90" s="3"/>
      <c r="AU90" s="3"/>
    </row>
    <row r="91" spans="1:47" x14ac:dyDescent="0.25">
      <c r="A91" s="66" t="s">
        <v>235</v>
      </c>
      <c r="B91" s="67"/>
      <c r="C91" s="67"/>
      <c r="D91" s="68"/>
      <c r="E91" s="70"/>
      <c r="F91" s="104" t="s">
        <v>11210</v>
      </c>
      <c r="G91" s="67"/>
      <c r="H91" s="71"/>
      <c r="I91" s="72"/>
      <c r="J91" s="72"/>
      <c r="K91" s="71" t="s">
        <v>15116</v>
      </c>
      <c r="L91" s="75"/>
      <c r="M91" s="76">
        <v>6866.6103515625</v>
      </c>
      <c r="N91" s="76">
        <v>4141.75244140625</v>
      </c>
      <c r="O91" s="77"/>
      <c r="P91" s="78"/>
      <c r="Q91" s="78"/>
      <c r="R91" s="88"/>
      <c r="S91" s="88"/>
      <c r="T91" s="88"/>
      <c r="U91" s="88"/>
      <c r="V91" s="52"/>
      <c r="W91" s="52"/>
      <c r="X91" s="52"/>
      <c r="Y91" s="52"/>
      <c r="Z91" s="51"/>
      <c r="AA91" s="73">
        <v>91</v>
      </c>
      <c r="AB91" s="73"/>
      <c r="AC91" s="74"/>
      <c r="AD91" s="80">
        <v>205</v>
      </c>
      <c r="AE91" s="80">
        <v>170</v>
      </c>
      <c r="AF91" s="80">
        <v>6430</v>
      </c>
      <c r="AG91" s="80">
        <v>14065</v>
      </c>
      <c r="AH91" s="80">
        <v>19800</v>
      </c>
      <c r="AI91" s="80" t="s">
        <v>7914</v>
      </c>
      <c r="AJ91" s="80"/>
      <c r="AK91" s="80"/>
      <c r="AL91" s="80" t="s">
        <v>9494</v>
      </c>
      <c r="AM91" s="82">
        <v>41004.516238425924</v>
      </c>
      <c r="AN91" s="80" t="s">
        <v>13035</v>
      </c>
      <c r="AO91" s="86" t="s">
        <v>13124</v>
      </c>
      <c r="AP91" s="80" t="s">
        <v>66</v>
      </c>
      <c r="AQ91" s="2"/>
      <c r="AR91" s="3"/>
      <c r="AS91" s="3"/>
      <c r="AT91" s="3"/>
      <c r="AU91" s="3"/>
    </row>
    <row r="92" spans="1:47" x14ac:dyDescent="0.25">
      <c r="A92" s="66" t="s">
        <v>236</v>
      </c>
      <c r="B92" s="67"/>
      <c r="C92" s="67"/>
      <c r="D92" s="68"/>
      <c r="E92" s="70"/>
      <c r="F92" s="104" t="s">
        <v>11211</v>
      </c>
      <c r="G92" s="67"/>
      <c r="H92" s="71"/>
      <c r="I92" s="72"/>
      <c r="J92" s="72"/>
      <c r="K92" s="71" t="s">
        <v>15117</v>
      </c>
      <c r="L92" s="75"/>
      <c r="M92" s="76">
        <v>1031.11767578125</v>
      </c>
      <c r="N92" s="76">
        <v>6377.34130859375</v>
      </c>
      <c r="O92" s="77"/>
      <c r="P92" s="78"/>
      <c r="Q92" s="78"/>
      <c r="R92" s="88"/>
      <c r="S92" s="88"/>
      <c r="T92" s="88"/>
      <c r="U92" s="88"/>
      <c r="V92" s="52"/>
      <c r="W92" s="52"/>
      <c r="X92" s="52"/>
      <c r="Y92" s="52"/>
      <c r="Z92" s="51"/>
      <c r="AA92" s="73">
        <v>92</v>
      </c>
      <c r="AB92" s="73"/>
      <c r="AC92" s="74"/>
      <c r="AD92" s="80">
        <v>79</v>
      </c>
      <c r="AE92" s="80">
        <v>24</v>
      </c>
      <c r="AF92" s="80">
        <v>376</v>
      </c>
      <c r="AG92" s="80">
        <v>359</v>
      </c>
      <c r="AH92" s="80"/>
      <c r="AI92" s="80"/>
      <c r="AJ92" s="80"/>
      <c r="AK92" s="80"/>
      <c r="AL92" s="80"/>
      <c r="AM92" s="82">
        <v>42914.378067129626</v>
      </c>
      <c r="AN92" s="80" t="s">
        <v>13035</v>
      </c>
      <c r="AO92" s="86" t="s">
        <v>13125</v>
      </c>
      <c r="AP92" s="80" t="s">
        <v>66</v>
      </c>
      <c r="AQ92" s="2"/>
      <c r="AR92" s="3"/>
      <c r="AS92" s="3"/>
      <c r="AT92" s="3"/>
      <c r="AU92" s="3"/>
    </row>
    <row r="93" spans="1:47" x14ac:dyDescent="0.25">
      <c r="A93" s="66" t="s">
        <v>237</v>
      </c>
      <c r="B93" s="67"/>
      <c r="C93" s="67"/>
      <c r="D93" s="68"/>
      <c r="E93" s="70"/>
      <c r="F93" s="104" t="s">
        <v>11212</v>
      </c>
      <c r="G93" s="67"/>
      <c r="H93" s="71"/>
      <c r="I93" s="72"/>
      <c r="J93" s="72"/>
      <c r="K93" s="71" t="s">
        <v>15118</v>
      </c>
      <c r="L93" s="75"/>
      <c r="M93" s="76">
        <v>3317.328369140625</v>
      </c>
      <c r="N93" s="76">
        <v>1136.864013671875</v>
      </c>
      <c r="O93" s="77"/>
      <c r="P93" s="78"/>
      <c r="Q93" s="78"/>
      <c r="R93" s="88"/>
      <c r="S93" s="88"/>
      <c r="T93" s="88"/>
      <c r="U93" s="88"/>
      <c r="V93" s="52"/>
      <c r="W93" s="52"/>
      <c r="X93" s="52"/>
      <c r="Y93" s="52"/>
      <c r="Z93" s="51"/>
      <c r="AA93" s="73">
        <v>93</v>
      </c>
      <c r="AB93" s="73"/>
      <c r="AC93" s="74"/>
      <c r="AD93" s="80">
        <v>354</v>
      </c>
      <c r="AE93" s="80">
        <v>6557</v>
      </c>
      <c r="AF93" s="80">
        <v>99739</v>
      </c>
      <c r="AG93" s="80">
        <v>37111</v>
      </c>
      <c r="AH93" s="80"/>
      <c r="AI93" s="80" t="s">
        <v>7915</v>
      </c>
      <c r="AJ93" s="80" t="s">
        <v>9502</v>
      </c>
      <c r="AK93" s="80"/>
      <c r="AL93" s="80"/>
      <c r="AM93" s="82">
        <v>40082.275196759256</v>
      </c>
      <c r="AN93" s="80" t="s">
        <v>13035</v>
      </c>
      <c r="AO93" s="86" t="s">
        <v>13126</v>
      </c>
      <c r="AP93" s="80" t="s">
        <v>66</v>
      </c>
      <c r="AQ93" s="2"/>
      <c r="AR93" s="3"/>
      <c r="AS93" s="3"/>
      <c r="AT93" s="3"/>
      <c r="AU93" s="3"/>
    </row>
    <row r="94" spans="1:47" x14ac:dyDescent="0.25">
      <c r="A94" s="66" t="s">
        <v>734</v>
      </c>
      <c r="B94" s="67"/>
      <c r="C94" s="67"/>
      <c r="D94" s="68"/>
      <c r="E94" s="70"/>
      <c r="F94" s="104" t="s">
        <v>11213</v>
      </c>
      <c r="G94" s="67"/>
      <c r="H94" s="71"/>
      <c r="I94" s="72"/>
      <c r="J94" s="72"/>
      <c r="K94" s="71" t="s">
        <v>15119</v>
      </c>
      <c r="L94" s="75"/>
      <c r="M94" s="76">
        <v>4216.55078125</v>
      </c>
      <c r="N94" s="76">
        <v>2470.7353515625</v>
      </c>
      <c r="O94" s="77"/>
      <c r="P94" s="78"/>
      <c r="Q94" s="78"/>
      <c r="R94" s="88"/>
      <c r="S94" s="88"/>
      <c r="T94" s="88"/>
      <c r="U94" s="88"/>
      <c r="V94" s="52"/>
      <c r="W94" s="52"/>
      <c r="X94" s="52"/>
      <c r="Y94" s="52"/>
      <c r="Z94" s="51"/>
      <c r="AA94" s="73">
        <v>94</v>
      </c>
      <c r="AB94" s="73"/>
      <c r="AC94" s="74"/>
      <c r="AD94" s="80">
        <v>58</v>
      </c>
      <c r="AE94" s="80">
        <v>1664</v>
      </c>
      <c r="AF94" s="80">
        <v>42212</v>
      </c>
      <c r="AG94" s="80">
        <v>11589</v>
      </c>
      <c r="AH94" s="80"/>
      <c r="AI94" s="80" t="s">
        <v>7916</v>
      </c>
      <c r="AJ94" s="80" t="s">
        <v>9549</v>
      </c>
      <c r="AK94" s="80"/>
      <c r="AL94" s="80"/>
      <c r="AM94" s="82">
        <v>42141.773819444446</v>
      </c>
      <c r="AN94" s="80" t="s">
        <v>13035</v>
      </c>
      <c r="AO94" s="86" t="s">
        <v>13127</v>
      </c>
      <c r="AP94" s="80" t="s">
        <v>66</v>
      </c>
      <c r="AQ94" s="2"/>
      <c r="AR94" s="3"/>
      <c r="AS94" s="3"/>
      <c r="AT94" s="3"/>
      <c r="AU94" s="3"/>
    </row>
    <row r="95" spans="1:47" x14ac:dyDescent="0.25">
      <c r="A95" s="66" t="s">
        <v>238</v>
      </c>
      <c r="B95" s="67"/>
      <c r="C95" s="67"/>
      <c r="D95" s="68"/>
      <c r="E95" s="70"/>
      <c r="F95" s="104" t="s">
        <v>11214</v>
      </c>
      <c r="G95" s="67"/>
      <c r="H95" s="71"/>
      <c r="I95" s="72"/>
      <c r="J95" s="72"/>
      <c r="K95" s="71" t="s">
        <v>15120</v>
      </c>
      <c r="L95" s="75"/>
      <c r="M95" s="76">
        <v>8754.951171875</v>
      </c>
      <c r="N95" s="76">
        <v>2534.685302734375</v>
      </c>
      <c r="O95" s="77"/>
      <c r="P95" s="78"/>
      <c r="Q95" s="78"/>
      <c r="R95" s="88"/>
      <c r="S95" s="88"/>
      <c r="T95" s="88"/>
      <c r="U95" s="88"/>
      <c r="V95" s="52"/>
      <c r="W95" s="52"/>
      <c r="X95" s="52"/>
      <c r="Y95" s="52"/>
      <c r="Z95" s="51"/>
      <c r="AA95" s="73">
        <v>95</v>
      </c>
      <c r="AB95" s="73"/>
      <c r="AC95" s="74"/>
      <c r="AD95" s="80">
        <v>170</v>
      </c>
      <c r="AE95" s="80">
        <v>211</v>
      </c>
      <c r="AF95" s="80">
        <v>560</v>
      </c>
      <c r="AG95" s="80">
        <v>157</v>
      </c>
      <c r="AH95" s="80"/>
      <c r="AI95" s="80" t="s">
        <v>7917</v>
      </c>
      <c r="AJ95" s="80"/>
      <c r="AK95" s="80"/>
      <c r="AL95" s="80"/>
      <c r="AM95" s="82">
        <v>41980.575474537036</v>
      </c>
      <c r="AN95" s="80" t="s">
        <v>13035</v>
      </c>
      <c r="AO95" s="86" t="s">
        <v>13128</v>
      </c>
      <c r="AP95" s="80" t="s">
        <v>66</v>
      </c>
      <c r="AQ95" s="2"/>
      <c r="AR95" s="3"/>
      <c r="AS95" s="3"/>
      <c r="AT95" s="3"/>
      <c r="AU95" s="3"/>
    </row>
    <row r="96" spans="1:47" x14ac:dyDescent="0.25">
      <c r="A96" s="66" t="s">
        <v>239</v>
      </c>
      <c r="B96" s="67"/>
      <c r="C96" s="67"/>
      <c r="D96" s="68"/>
      <c r="E96" s="70"/>
      <c r="F96" s="104" t="s">
        <v>11215</v>
      </c>
      <c r="G96" s="67"/>
      <c r="H96" s="71"/>
      <c r="I96" s="72"/>
      <c r="J96" s="72"/>
      <c r="K96" s="71" t="s">
        <v>15121</v>
      </c>
      <c r="L96" s="75"/>
      <c r="M96" s="76">
        <v>3270.40185546875</v>
      </c>
      <c r="N96" s="76">
        <v>1233.9307861328125</v>
      </c>
      <c r="O96" s="77"/>
      <c r="P96" s="78"/>
      <c r="Q96" s="78"/>
      <c r="R96" s="88"/>
      <c r="S96" s="88"/>
      <c r="T96" s="88"/>
      <c r="U96" s="88"/>
      <c r="V96" s="52"/>
      <c r="W96" s="52"/>
      <c r="X96" s="52"/>
      <c r="Y96" s="52"/>
      <c r="Z96" s="51"/>
      <c r="AA96" s="73">
        <v>96</v>
      </c>
      <c r="AB96" s="73"/>
      <c r="AC96" s="74"/>
      <c r="AD96" s="80">
        <v>82</v>
      </c>
      <c r="AE96" s="80">
        <v>92</v>
      </c>
      <c r="AF96" s="80">
        <v>7063</v>
      </c>
      <c r="AG96" s="80">
        <v>4140</v>
      </c>
      <c r="AH96" s="80"/>
      <c r="AI96" s="80" t="s">
        <v>7918</v>
      </c>
      <c r="AJ96" s="80"/>
      <c r="AK96" s="80"/>
      <c r="AL96" s="80"/>
      <c r="AM96" s="82">
        <v>42825.530648148146</v>
      </c>
      <c r="AN96" s="80" t="s">
        <v>13035</v>
      </c>
      <c r="AO96" s="86" t="s">
        <v>13129</v>
      </c>
      <c r="AP96" s="80" t="s">
        <v>66</v>
      </c>
      <c r="AQ96" s="2"/>
      <c r="AR96" s="3"/>
      <c r="AS96" s="3"/>
      <c r="AT96" s="3"/>
      <c r="AU96" s="3"/>
    </row>
    <row r="97" spans="1:47" x14ac:dyDescent="0.25">
      <c r="A97" s="66" t="s">
        <v>240</v>
      </c>
      <c r="B97" s="67"/>
      <c r="C97" s="67"/>
      <c r="D97" s="68"/>
      <c r="E97" s="70"/>
      <c r="F97" s="104" t="s">
        <v>11216</v>
      </c>
      <c r="G97" s="67"/>
      <c r="H97" s="71"/>
      <c r="I97" s="72"/>
      <c r="J97" s="72"/>
      <c r="K97" s="71" t="s">
        <v>15122</v>
      </c>
      <c r="L97" s="75"/>
      <c r="M97" s="76">
        <v>7743.6533203125</v>
      </c>
      <c r="N97" s="76">
        <v>5912.34814453125</v>
      </c>
      <c r="O97" s="77"/>
      <c r="P97" s="78"/>
      <c r="Q97" s="78"/>
      <c r="R97" s="88"/>
      <c r="S97" s="88"/>
      <c r="T97" s="88"/>
      <c r="U97" s="88"/>
      <c r="V97" s="52"/>
      <c r="W97" s="52"/>
      <c r="X97" s="52"/>
      <c r="Y97" s="52"/>
      <c r="Z97" s="51"/>
      <c r="AA97" s="73">
        <v>97</v>
      </c>
      <c r="AB97" s="73"/>
      <c r="AC97" s="74"/>
      <c r="AD97" s="80">
        <v>863</v>
      </c>
      <c r="AE97" s="80">
        <v>2747</v>
      </c>
      <c r="AF97" s="80">
        <v>77651</v>
      </c>
      <c r="AG97" s="80">
        <v>934</v>
      </c>
      <c r="AH97" s="80">
        <v>19800</v>
      </c>
      <c r="AI97" s="80" t="s">
        <v>7919</v>
      </c>
      <c r="AJ97" s="80" t="s">
        <v>9550</v>
      </c>
      <c r="AK97" s="80"/>
      <c r="AL97" s="80" t="s">
        <v>9494</v>
      </c>
      <c r="AM97" s="82">
        <v>39905.549375000002</v>
      </c>
      <c r="AN97" s="80" t="s">
        <v>13035</v>
      </c>
      <c r="AO97" s="86" t="s">
        <v>13130</v>
      </c>
      <c r="AP97" s="80" t="s">
        <v>66</v>
      </c>
      <c r="AQ97" s="2"/>
      <c r="AR97" s="3"/>
      <c r="AS97" s="3"/>
      <c r="AT97" s="3"/>
      <c r="AU97" s="3"/>
    </row>
    <row r="98" spans="1:47" x14ac:dyDescent="0.25">
      <c r="A98" s="66" t="s">
        <v>241</v>
      </c>
      <c r="B98" s="67"/>
      <c r="C98" s="67"/>
      <c r="D98" s="68"/>
      <c r="E98" s="70"/>
      <c r="F98" s="104" t="s">
        <v>11217</v>
      </c>
      <c r="G98" s="67"/>
      <c r="H98" s="71"/>
      <c r="I98" s="72"/>
      <c r="J98" s="72"/>
      <c r="K98" s="71" t="s">
        <v>15123</v>
      </c>
      <c r="L98" s="75"/>
      <c r="M98" s="76">
        <v>2574.9375</v>
      </c>
      <c r="N98" s="76">
        <v>4636.74658203125</v>
      </c>
      <c r="O98" s="77"/>
      <c r="P98" s="78"/>
      <c r="Q98" s="78"/>
      <c r="R98" s="88"/>
      <c r="S98" s="88"/>
      <c r="T98" s="88"/>
      <c r="U98" s="88"/>
      <c r="V98" s="52"/>
      <c r="W98" s="52"/>
      <c r="X98" s="52"/>
      <c r="Y98" s="52"/>
      <c r="Z98" s="51"/>
      <c r="AA98" s="73">
        <v>98</v>
      </c>
      <c r="AB98" s="73"/>
      <c r="AC98" s="74"/>
      <c r="AD98" s="80">
        <v>304</v>
      </c>
      <c r="AE98" s="80">
        <v>276</v>
      </c>
      <c r="AF98" s="80">
        <v>866</v>
      </c>
      <c r="AG98" s="80">
        <v>128</v>
      </c>
      <c r="AH98" s="80"/>
      <c r="AI98" s="80"/>
      <c r="AJ98" s="80" t="s">
        <v>9551</v>
      </c>
      <c r="AK98" s="80"/>
      <c r="AL98" s="80"/>
      <c r="AM98" s="82">
        <v>40215.782708333332</v>
      </c>
      <c r="AN98" s="80" t="s">
        <v>13035</v>
      </c>
      <c r="AO98" s="86" t="s">
        <v>13131</v>
      </c>
      <c r="AP98" s="80" t="s">
        <v>66</v>
      </c>
      <c r="AQ98" s="2"/>
      <c r="AR98" s="3"/>
      <c r="AS98" s="3"/>
      <c r="AT98" s="3"/>
      <c r="AU98" s="3"/>
    </row>
    <row r="99" spans="1:47" x14ac:dyDescent="0.25">
      <c r="A99" s="66" t="s">
        <v>242</v>
      </c>
      <c r="B99" s="67"/>
      <c r="C99" s="67"/>
      <c r="D99" s="68"/>
      <c r="E99" s="70"/>
      <c r="F99" s="104" t="s">
        <v>11218</v>
      </c>
      <c r="G99" s="67"/>
      <c r="H99" s="71"/>
      <c r="I99" s="72"/>
      <c r="J99" s="72"/>
      <c r="K99" s="71" t="s">
        <v>15124</v>
      </c>
      <c r="L99" s="75"/>
      <c r="M99" s="76">
        <v>5864.10302734375</v>
      </c>
      <c r="N99" s="76">
        <v>5782.30419921875</v>
      </c>
      <c r="O99" s="77"/>
      <c r="P99" s="78"/>
      <c r="Q99" s="78"/>
      <c r="R99" s="88"/>
      <c r="S99" s="88"/>
      <c r="T99" s="88"/>
      <c r="U99" s="88"/>
      <c r="V99" s="52"/>
      <c r="W99" s="52"/>
      <c r="X99" s="52"/>
      <c r="Y99" s="52"/>
      <c r="Z99" s="51"/>
      <c r="AA99" s="73">
        <v>99</v>
      </c>
      <c r="AB99" s="73"/>
      <c r="AC99" s="74"/>
      <c r="AD99" s="80">
        <v>104</v>
      </c>
      <c r="AE99" s="80">
        <v>77</v>
      </c>
      <c r="AF99" s="80">
        <v>20687</v>
      </c>
      <c r="AG99" s="80">
        <v>904</v>
      </c>
      <c r="AH99" s="80"/>
      <c r="AI99" s="80"/>
      <c r="AJ99" s="80" t="s">
        <v>9552</v>
      </c>
      <c r="AK99" s="80"/>
      <c r="AL99" s="80"/>
      <c r="AM99" s="82">
        <v>42576.284571759257</v>
      </c>
      <c r="AN99" s="80" t="s">
        <v>13035</v>
      </c>
      <c r="AO99" s="86" t="s">
        <v>13132</v>
      </c>
      <c r="AP99" s="80" t="s">
        <v>66</v>
      </c>
      <c r="AQ99" s="2"/>
      <c r="AR99" s="3"/>
      <c r="AS99" s="3"/>
      <c r="AT99" s="3"/>
      <c r="AU99" s="3"/>
    </row>
    <row r="100" spans="1:47" x14ac:dyDescent="0.25">
      <c r="A100" s="66" t="s">
        <v>1698</v>
      </c>
      <c r="B100" s="67"/>
      <c r="C100" s="67"/>
      <c r="D100" s="68"/>
      <c r="E100" s="70"/>
      <c r="F100" s="104" t="s">
        <v>11219</v>
      </c>
      <c r="G100" s="67"/>
      <c r="H100" s="71"/>
      <c r="I100" s="72"/>
      <c r="J100" s="72"/>
      <c r="K100" s="71" t="s">
        <v>15125</v>
      </c>
      <c r="L100" s="75"/>
      <c r="M100" s="76">
        <v>5905.0400390625</v>
      </c>
      <c r="N100" s="76">
        <v>5637.67578125</v>
      </c>
      <c r="O100" s="77"/>
      <c r="P100" s="78"/>
      <c r="Q100" s="78"/>
      <c r="R100" s="88"/>
      <c r="S100" s="88"/>
      <c r="T100" s="88"/>
      <c r="U100" s="88"/>
      <c r="V100" s="52"/>
      <c r="W100" s="52"/>
      <c r="X100" s="52"/>
      <c r="Y100" s="52"/>
      <c r="Z100" s="51"/>
      <c r="AA100" s="73">
        <v>100</v>
      </c>
      <c r="AB100" s="73"/>
      <c r="AC100" s="74"/>
      <c r="AD100" s="80">
        <v>1769</v>
      </c>
      <c r="AE100" s="80">
        <v>31203140</v>
      </c>
      <c r="AF100" s="80">
        <v>15772</v>
      </c>
      <c r="AG100" s="80">
        <v>0</v>
      </c>
      <c r="AH100" s="80">
        <v>19800</v>
      </c>
      <c r="AI100" s="80" t="s">
        <v>7920</v>
      </c>
      <c r="AJ100" s="80" t="s">
        <v>9525</v>
      </c>
      <c r="AK100" s="86" t="s">
        <v>10370</v>
      </c>
      <c r="AL100" s="80" t="s">
        <v>9494</v>
      </c>
      <c r="AM100" s="82">
        <v>39823.72148148148</v>
      </c>
      <c r="AN100" s="80" t="s">
        <v>13035</v>
      </c>
      <c r="AO100" s="86" t="s">
        <v>13133</v>
      </c>
      <c r="AP100" s="80" t="s">
        <v>65</v>
      </c>
      <c r="AQ100" s="2"/>
      <c r="AR100" s="3"/>
      <c r="AS100" s="3"/>
      <c r="AT100" s="3"/>
      <c r="AU100" s="3"/>
    </row>
    <row r="101" spans="1:47" x14ac:dyDescent="0.25">
      <c r="A101" s="66" t="s">
        <v>1699</v>
      </c>
      <c r="B101" s="67"/>
      <c r="C101" s="67"/>
      <c r="D101" s="68"/>
      <c r="E101" s="70"/>
      <c r="F101" s="104" t="s">
        <v>11220</v>
      </c>
      <c r="G101" s="67"/>
      <c r="H101" s="71"/>
      <c r="I101" s="72"/>
      <c r="J101" s="72"/>
      <c r="K101" s="71" t="s">
        <v>15126</v>
      </c>
      <c r="L101" s="75"/>
      <c r="M101" s="76">
        <v>4385.75634765625</v>
      </c>
      <c r="N101" s="76">
        <v>4317.2470703125</v>
      </c>
      <c r="O101" s="77"/>
      <c r="P101" s="78"/>
      <c r="Q101" s="78"/>
      <c r="R101" s="88"/>
      <c r="S101" s="88"/>
      <c r="T101" s="88"/>
      <c r="U101" s="88"/>
      <c r="V101" s="52"/>
      <c r="W101" s="52"/>
      <c r="X101" s="52"/>
      <c r="Y101" s="52"/>
      <c r="Z101" s="51"/>
      <c r="AA101" s="73">
        <v>101</v>
      </c>
      <c r="AB101" s="73"/>
      <c r="AC101" s="74"/>
      <c r="AD101" s="80">
        <v>0</v>
      </c>
      <c r="AE101" s="80">
        <v>3387761</v>
      </c>
      <c r="AF101" s="80">
        <v>2691</v>
      </c>
      <c r="AG101" s="80">
        <v>8</v>
      </c>
      <c r="AH101" s="80">
        <v>19800</v>
      </c>
      <c r="AI101" s="80" t="s">
        <v>7921</v>
      </c>
      <c r="AJ101" s="80" t="s">
        <v>9553</v>
      </c>
      <c r="AK101" s="86" t="s">
        <v>10371</v>
      </c>
      <c r="AL101" s="80" t="s">
        <v>9494</v>
      </c>
      <c r="AM101" s="82">
        <v>41923.868703703702</v>
      </c>
      <c r="AN101" s="80" t="s">
        <v>13035</v>
      </c>
      <c r="AO101" s="86" t="s">
        <v>13134</v>
      </c>
      <c r="AP101" s="80" t="s">
        <v>65</v>
      </c>
      <c r="AQ101" s="2"/>
      <c r="AR101" s="3"/>
      <c r="AS101" s="3"/>
      <c r="AT101" s="3"/>
      <c r="AU101" s="3"/>
    </row>
    <row r="102" spans="1:47" x14ac:dyDescent="0.25">
      <c r="A102" s="66" t="s">
        <v>1700</v>
      </c>
      <c r="B102" s="67"/>
      <c r="C102" s="67"/>
      <c r="D102" s="68"/>
      <c r="E102" s="70"/>
      <c r="F102" s="104" t="s">
        <v>11221</v>
      </c>
      <c r="G102" s="67"/>
      <c r="H102" s="71"/>
      <c r="I102" s="72"/>
      <c r="J102" s="72"/>
      <c r="K102" s="71" t="s">
        <v>15127</v>
      </c>
      <c r="L102" s="75"/>
      <c r="M102" s="76">
        <v>7966.8349609375</v>
      </c>
      <c r="N102" s="76">
        <v>7489.4375</v>
      </c>
      <c r="O102" s="77"/>
      <c r="P102" s="78"/>
      <c r="Q102" s="78"/>
      <c r="R102" s="88"/>
      <c r="S102" s="88"/>
      <c r="T102" s="88"/>
      <c r="U102" s="88"/>
      <c r="V102" s="52"/>
      <c r="W102" s="52"/>
      <c r="X102" s="52"/>
      <c r="Y102" s="52"/>
      <c r="Z102" s="51"/>
      <c r="AA102" s="73">
        <v>102</v>
      </c>
      <c r="AB102" s="73"/>
      <c r="AC102" s="74"/>
      <c r="AD102" s="80">
        <v>102</v>
      </c>
      <c r="AE102" s="80">
        <v>10189</v>
      </c>
      <c r="AF102" s="80">
        <v>38583</v>
      </c>
      <c r="AG102" s="80">
        <v>5983</v>
      </c>
      <c r="AH102" s="80">
        <v>19800</v>
      </c>
      <c r="AI102" s="80" t="s">
        <v>7922</v>
      </c>
      <c r="AJ102" s="80" t="s">
        <v>9554</v>
      </c>
      <c r="AK102" s="86" t="s">
        <v>10372</v>
      </c>
      <c r="AL102" s="80" t="s">
        <v>9494</v>
      </c>
      <c r="AM102" s="82">
        <v>40798.397476851853</v>
      </c>
      <c r="AN102" s="80" t="s">
        <v>13035</v>
      </c>
      <c r="AO102" s="86" t="s">
        <v>13135</v>
      </c>
      <c r="AP102" s="80" t="s">
        <v>65</v>
      </c>
      <c r="AQ102" s="2"/>
      <c r="AR102" s="3"/>
      <c r="AS102" s="3"/>
      <c r="AT102" s="3"/>
      <c r="AU102" s="3"/>
    </row>
    <row r="103" spans="1:47" x14ac:dyDescent="0.25">
      <c r="A103" s="66" t="s">
        <v>1701</v>
      </c>
      <c r="B103" s="67"/>
      <c r="C103" s="67"/>
      <c r="D103" s="68"/>
      <c r="E103" s="70"/>
      <c r="F103" s="104" t="s">
        <v>11222</v>
      </c>
      <c r="G103" s="67"/>
      <c r="H103" s="71"/>
      <c r="I103" s="72"/>
      <c r="J103" s="72"/>
      <c r="K103" s="71" t="s">
        <v>15128</v>
      </c>
      <c r="L103" s="75"/>
      <c r="M103" s="76">
        <v>8318.5751953125</v>
      </c>
      <c r="N103" s="76">
        <v>7077.8583984375</v>
      </c>
      <c r="O103" s="77"/>
      <c r="P103" s="78"/>
      <c r="Q103" s="78"/>
      <c r="R103" s="88"/>
      <c r="S103" s="88"/>
      <c r="T103" s="88"/>
      <c r="U103" s="88"/>
      <c r="V103" s="52"/>
      <c r="W103" s="52"/>
      <c r="X103" s="52"/>
      <c r="Y103" s="52"/>
      <c r="Z103" s="51"/>
      <c r="AA103" s="73">
        <v>103</v>
      </c>
      <c r="AB103" s="73"/>
      <c r="AC103" s="74"/>
      <c r="AD103" s="80">
        <v>83</v>
      </c>
      <c r="AE103" s="80">
        <v>7853</v>
      </c>
      <c r="AF103" s="80">
        <v>32568</v>
      </c>
      <c r="AG103" s="80">
        <v>4244</v>
      </c>
      <c r="AH103" s="80">
        <v>-25200</v>
      </c>
      <c r="AI103" s="80" t="s">
        <v>7923</v>
      </c>
      <c r="AJ103" s="80" t="s">
        <v>9555</v>
      </c>
      <c r="AK103" s="80"/>
      <c r="AL103" s="80" t="s">
        <v>11085</v>
      </c>
      <c r="AM103" s="82">
        <v>41958.444131944445</v>
      </c>
      <c r="AN103" s="80" t="s">
        <v>13035</v>
      </c>
      <c r="AO103" s="86" t="s">
        <v>13136</v>
      </c>
      <c r="AP103" s="80" t="s">
        <v>65</v>
      </c>
      <c r="AQ103" s="2"/>
      <c r="AR103" s="3"/>
      <c r="AS103" s="3"/>
      <c r="AT103" s="3"/>
      <c r="AU103" s="3"/>
    </row>
    <row r="104" spans="1:47" x14ac:dyDescent="0.25">
      <c r="A104" s="66" t="s">
        <v>1702</v>
      </c>
      <c r="B104" s="67"/>
      <c r="C104" s="67"/>
      <c r="D104" s="68"/>
      <c r="E104" s="70"/>
      <c r="F104" s="104" t="s">
        <v>11223</v>
      </c>
      <c r="G104" s="67"/>
      <c r="H104" s="71"/>
      <c r="I104" s="72"/>
      <c r="J104" s="72"/>
      <c r="K104" s="71" t="s">
        <v>15129</v>
      </c>
      <c r="L104" s="75"/>
      <c r="M104" s="76">
        <v>4595.912109375</v>
      </c>
      <c r="N104" s="76">
        <v>6966.7919921875</v>
      </c>
      <c r="O104" s="77"/>
      <c r="P104" s="78"/>
      <c r="Q104" s="78"/>
      <c r="R104" s="88"/>
      <c r="S104" s="88"/>
      <c r="T104" s="88"/>
      <c r="U104" s="88"/>
      <c r="V104" s="52"/>
      <c r="W104" s="52"/>
      <c r="X104" s="52"/>
      <c r="Y104" s="52"/>
      <c r="Z104" s="51"/>
      <c r="AA104" s="73">
        <v>104</v>
      </c>
      <c r="AB104" s="73"/>
      <c r="AC104" s="74"/>
      <c r="AD104" s="80">
        <v>46</v>
      </c>
      <c r="AE104" s="80">
        <v>2939</v>
      </c>
      <c r="AF104" s="80">
        <v>3122</v>
      </c>
      <c r="AG104" s="80">
        <v>364</v>
      </c>
      <c r="AH104" s="80">
        <v>7200</v>
      </c>
      <c r="AI104" s="80" t="s">
        <v>7924</v>
      </c>
      <c r="AJ104" s="80" t="s">
        <v>9556</v>
      </c>
      <c r="AK104" s="80"/>
      <c r="AL104" s="80" t="s">
        <v>11090</v>
      </c>
      <c r="AM104" s="82">
        <v>40312.205775462964</v>
      </c>
      <c r="AN104" s="80" t="s">
        <v>13035</v>
      </c>
      <c r="AO104" s="86" t="s">
        <v>13137</v>
      </c>
      <c r="AP104" s="80" t="s">
        <v>65</v>
      </c>
      <c r="AQ104" s="2"/>
      <c r="AR104" s="3"/>
      <c r="AS104" s="3"/>
      <c r="AT104" s="3"/>
      <c r="AU104" s="3"/>
    </row>
    <row r="105" spans="1:47" x14ac:dyDescent="0.25">
      <c r="A105" s="66" t="s">
        <v>243</v>
      </c>
      <c r="B105" s="67"/>
      <c r="C105" s="67"/>
      <c r="D105" s="68"/>
      <c r="E105" s="70"/>
      <c r="F105" s="104" t="s">
        <v>11224</v>
      </c>
      <c r="G105" s="67"/>
      <c r="H105" s="71"/>
      <c r="I105" s="72"/>
      <c r="J105" s="72"/>
      <c r="K105" s="71" t="s">
        <v>15130</v>
      </c>
      <c r="L105" s="75"/>
      <c r="M105" s="76">
        <v>2318.988037109375</v>
      </c>
      <c r="N105" s="76">
        <v>2066.00390625</v>
      </c>
      <c r="O105" s="77"/>
      <c r="P105" s="78"/>
      <c r="Q105" s="78"/>
      <c r="R105" s="88"/>
      <c r="S105" s="88"/>
      <c r="T105" s="88"/>
      <c r="U105" s="88"/>
      <c r="V105" s="52"/>
      <c r="W105" s="52"/>
      <c r="X105" s="52"/>
      <c r="Y105" s="52"/>
      <c r="Z105" s="51"/>
      <c r="AA105" s="73">
        <v>105</v>
      </c>
      <c r="AB105" s="73"/>
      <c r="AC105" s="74"/>
      <c r="AD105" s="80">
        <v>78</v>
      </c>
      <c r="AE105" s="80">
        <v>537</v>
      </c>
      <c r="AF105" s="80">
        <v>71006</v>
      </c>
      <c r="AG105" s="80">
        <v>24886</v>
      </c>
      <c r="AH105" s="80"/>
      <c r="AI105" s="80" t="s">
        <v>7925</v>
      </c>
      <c r="AJ105" s="80"/>
      <c r="AK105" s="80"/>
      <c r="AL105" s="80"/>
      <c r="AM105" s="82">
        <v>42047.661203703705</v>
      </c>
      <c r="AN105" s="80" t="s">
        <v>13035</v>
      </c>
      <c r="AO105" s="86" t="s">
        <v>13138</v>
      </c>
      <c r="AP105" s="80" t="s">
        <v>66</v>
      </c>
      <c r="AQ105" s="2"/>
      <c r="AR105" s="3"/>
      <c r="AS105" s="3"/>
      <c r="AT105" s="3"/>
      <c r="AU105" s="3"/>
    </row>
    <row r="106" spans="1:47" x14ac:dyDescent="0.25">
      <c r="A106" s="66" t="s">
        <v>244</v>
      </c>
      <c r="B106" s="67"/>
      <c r="C106" s="67"/>
      <c r="D106" s="68"/>
      <c r="E106" s="70"/>
      <c r="F106" s="104" t="s">
        <v>11225</v>
      </c>
      <c r="G106" s="67"/>
      <c r="H106" s="71"/>
      <c r="I106" s="72"/>
      <c r="J106" s="72"/>
      <c r="K106" s="71" t="s">
        <v>15131</v>
      </c>
      <c r="L106" s="75"/>
      <c r="M106" s="76">
        <v>4885.8857421875</v>
      </c>
      <c r="N106" s="76">
        <v>3207.13232421875</v>
      </c>
      <c r="O106" s="77"/>
      <c r="P106" s="78"/>
      <c r="Q106" s="78"/>
      <c r="R106" s="88"/>
      <c r="S106" s="88"/>
      <c r="T106" s="88"/>
      <c r="U106" s="88"/>
      <c r="V106" s="52"/>
      <c r="W106" s="52"/>
      <c r="X106" s="52"/>
      <c r="Y106" s="52"/>
      <c r="Z106" s="51"/>
      <c r="AA106" s="73">
        <v>106</v>
      </c>
      <c r="AB106" s="73"/>
      <c r="AC106" s="74"/>
      <c r="AD106" s="80">
        <v>495</v>
      </c>
      <c r="AE106" s="80">
        <v>102</v>
      </c>
      <c r="AF106" s="80">
        <v>1192</v>
      </c>
      <c r="AG106" s="80">
        <v>5364</v>
      </c>
      <c r="AH106" s="80"/>
      <c r="AI106" s="80"/>
      <c r="AJ106" s="80" t="s">
        <v>9557</v>
      </c>
      <c r="AK106" s="80"/>
      <c r="AL106" s="80"/>
      <c r="AM106" s="82">
        <v>42225.21675925926</v>
      </c>
      <c r="AN106" s="80" t="s">
        <v>13035</v>
      </c>
      <c r="AO106" s="86" t="s">
        <v>13139</v>
      </c>
      <c r="AP106" s="80" t="s">
        <v>66</v>
      </c>
      <c r="AQ106" s="2"/>
      <c r="AR106" s="3"/>
      <c r="AS106" s="3"/>
      <c r="AT106" s="3"/>
      <c r="AU106" s="3"/>
    </row>
    <row r="107" spans="1:47" x14ac:dyDescent="0.25">
      <c r="A107" s="66" t="s">
        <v>1703</v>
      </c>
      <c r="B107" s="67"/>
      <c r="C107" s="67"/>
      <c r="D107" s="68"/>
      <c r="E107" s="70"/>
      <c r="F107" s="104" t="s">
        <v>11226</v>
      </c>
      <c r="G107" s="67"/>
      <c r="H107" s="71"/>
      <c r="I107" s="72"/>
      <c r="J107" s="72"/>
      <c r="K107" s="71" t="s">
        <v>15132</v>
      </c>
      <c r="L107" s="75"/>
      <c r="M107" s="76">
        <v>2789.145751953125</v>
      </c>
      <c r="N107" s="76">
        <v>4744.4150390625</v>
      </c>
      <c r="O107" s="77"/>
      <c r="P107" s="78"/>
      <c r="Q107" s="78"/>
      <c r="R107" s="88"/>
      <c r="S107" s="88"/>
      <c r="T107" s="88"/>
      <c r="U107" s="88"/>
      <c r="V107" s="52"/>
      <c r="W107" s="52"/>
      <c r="X107" s="52"/>
      <c r="Y107" s="52"/>
      <c r="Z107" s="51"/>
      <c r="AA107" s="73">
        <v>107</v>
      </c>
      <c r="AB107" s="73"/>
      <c r="AC107" s="74"/>
      <c r="AD107" s="80">
        <v>267</v>
      </c>
      <c r="AE107" s="80">
        <v>253506</v>
      </c>
      <c r="AF107" s="80">
        <v>15591</v>
      </c>
      <c r="AG107" s="80">
        <v>1512</v>
      </c>
      <c r="AH107" s="80">
        <v>19800</v>
      </c>
      <c r="AI107" s="80" t="s">
        <v>7926</v>
      </c>
      <c r="AJ107" s="80" t="s">
        <v>9558</v>
      </c>
      <c r="AK107" s="86" t="s">
        <v>10373</v>
      </c>
      <c r="AL107" s="80" t="s">
        <v>9494</v>
      </c>
      <c r="AM107" s="82">
        <v>40087.403668981482</v>
      </c>
      <c r="AN107" s="80" t="s">
        <v>13035</v>
      </c>
      <c r="AO107" s="86" t="s">
        <v>13140</v>
      </c>
      <c r="AP107" s="80" t="s">
        <v>65</v>
      </c>
      <c r="AQ107" s="2"/>
      <c r="AR107" s="3"/>
      <c r="AS107" s="3"/>
      <c r="AT107" s="3"/>
      <c r="AU107" s="3"/>
    </row>
    <row r="108" spans="1:47" x14ac:dyDescent="0.25">
      <c r="A108" s="66" t="s">
        <v>1704</v>
      </c>
      <c r="B108" s="67"/>
      <c r="C108" s="67"/>
      <c r="D108" s="68"/>
      <c r="E108" s="70"/>
      <c r="F108" s="104" t="s">
        <v>11227</v>
      </c>
      <c r="G108" s="67"/>
      <c r="H108" s="71"/>
      <c r="I108" s="72"/>
      <c r="J108" s="72"/>
      <c r="K108" s="71" t="s">
        <v>15133</v>
      </c>
      <c r="L108" s="75"/>
      <c r="M108" s="76">
        <v>6416.63330078125</v>
      </c>
      <c r="N108" s="76">
        <v>6798.80859375</v>
      </c>
      <c r="O108" s="77"/>
      <c r="P108" s="78"/>
      <c r="Q108" s="78"/>
      <c r="R108" s="88"/>
      <c r="S108" s="88"/>
      <c r="T108" s="88"/>
      <c r="U108" s="88"/>
      <c r="V108" s="52"/>
      <c r="W108" s="52"/>
      <c r="X108" s="52"/>
      <c r="Y108" s="52"/>
      <c r="Z108" s="51"/>
      <c r="AA108" s="73">
        <v>108</v>
      </c>
      <c r="AB108" s="73"/>
      <c r="AC108" s="74"/>
      <c r="AD108" s="80">
        <v>238</v>
      </c>
      <c r="AE108" s="80">
        <v>355</v>
      </c>
      <c r="AF108" s="80">
        <v>568</v>
      </c>
      <c r="AG108" s="80">
        <v>959</v>
      </c>
      <c r="AH108" s="80">
        <v>-25200</v>
      </c>
      <c r="AI108" s="80" t="s">
        <v>7927</v>
      </c>
      <c r="AJ108" s="80" t="s">
        <v>9559</v>
      </c>
      <c r="AK108" s="80"/>
      <c r="AL108" s="80" t="s">
        <v>11085</v>
      </c>
      <c r="AM108" s="82">
        <v>40378.265185185184</v>
      </c>
      <c r="AN108" s="80" t="s">
        <v>13035</v>
      </c>
      <c r="AO108" s="86" t="s">
        <v>13141</v>
      </c>
      <c r="AP108" s="80" t="s">
        <v>65</v>
      </c>
      <c r="AQ108" s="2"/>
      <c r="AR108" s="3"/>
      <c r="AS108" s="3"/>
      <c r="AT108" s="3"/>
      <c r="AU108" s="3"/>
    </row>
    <row r="109" spans="1:47" x14ac:dyDescent="0.25">
      <c r="A109" s="66" t="s">
        <v>1705</v>
      </c>
      <c r="B109" s="67"/>
      <c r="C109" s="67"/>
      <c r="D109" s="68"/>
      <c r="E109" s="70"/>
      <c r="F109" s="104" t="s">
        <v>11228</v>
      </c>
      <c r="G109" s="67"/>
      <c r="H109" s="71"/>
      <c r="I109" s="72"/>
      <c r="J109" s="72"/>
      <c r="K109" s="71" t="s">
        <v>15134</v>
      </c>
      <c r="L109" s="75"/>
      <c r="M109" s="76">
        <v>3924.07373046875</v>
      </c>
      <c r="N109" s="76">
        <v>8119.92333984375</v>
      </c>
      <c r="O109" s="77"/>
      <c r="P109" s="78"/>
      <c r="Q109" s="78"/>
      <c r="R109" s="88"/>
      <c r="S109" s="88"/>
      <c r="T109" s="88"/>
      <c r="U109" s="88"/>
      <c r="V109" s="52"/>
      <c r="W109" s="52"/>
      <c r="X109" s="52"/>
      <c r="Y109" s="52"/>
      <c r="Z109" s="51"/>
      <c r="AA109" s="73">
        <v>109</v>
      </c>
      <c r="AB109" s="73"/>
      <c r="AC109" s="74"/>
      <c r="AD109" s="80">
        <v>364</v>
      </c>
      <c r="AE109" s="80">
        <v>376</v>
      </c>
      <c r="AF109" s="80">
        <v>909</v>
      </c>
      <c r="AG109" s="80">
        <v>966</v>
      </c>
      <c r="AH109" s="80">
        <v>-25200</v>
      </c>
      <c r="AI109" s="80"/>
      <c r="AJ109" s="80"/>
      <c r="AK109" s="80"/>
      <c r="AL109" s="80" t="s">
        <v>11085</v>
      </c>
      <c r="AM109" s="82">
        <v>41822.457384259258</v>
      </c>
      <c r="AN109" s="80" t="s">
        <v>13035</v>
      </c>
      <c r="AO109" s="86" t="s">
        <v>13142</v>
      </c>
      <c r="AP109" s="80" t="s">
        <v>65</v>
      </c>
      <c r="AQ109" s="2"/>
      <c r="AR109" s="3"/>
      <c r="AS109" s="3"/>
      <c r="AT109" s="3"/>
      <c r="AU109" s="3"/>
    </row>
    <row r="110" spans="1:47" x14ac:dyDescent="0.25">
      <c r="A110" s="66" t="s">
        <v>245</v>
      </c>
      <c r="B110" s="67"/>
      <c r="C110" s="67"/>
      <c r="D110" s="68"/>
      <c r="E110" s="70"/>
      <c r="F110" s="104" t="s">
        <v>11229</v>
      </c>
      <c r="G110" s="67"/>
      <c r="H110" s="71"/>
      <c r="I110" s="72"/>
      <c r="J110" s="72"/>
      <c r="K110" s="71" t="s">
        <v>15135</v>
      </c>
      <c r="L110" s="75"/>
      <c r="M110" s="76">
        <v>3928.4423828125</v>
      </c>
      <c r="N110" s="76">
        <v>5965.78759765625</v>
      </c>
      <c r="O110" s="77"/>
      <c r="P110" s="78"/>
      <c r="Q110" s="78"/>
      <c r="R110" s="88"/>
      <c r="S110" s="88"/>
      <c r="T110" s="88"/>
      <c r="U110" s="88"/>
      <c r="V110" s="52"/>
      <c r="W110" s="52"/>
      <c r="X110" s="52"/>
      <c r="Y110" s="52"/>
      <c r="Z110" s="51"/>
      <c r="AA110" s="73">
        <v>110</v>
      </c>
      <c r="AB110" s="73"/>
      <c r="AC110" s="74"/>
      <c r="AD110" s="80">
        <v>810</v>
      </c>
      <c r="AE110" s="80">
        <v>205</v>
      </c>
      <c r="AF110" s="80">
        <v>1963</v>
      </c>
      <c r="AG110" s="80">
        <v>193</v>
      </c>
      <c r="AH110" s="80">
        <v>-25200</v>
      </c>
      <c r="AI110" s="80" t="s">
        <v>7928</v>
      </c>
      <c r="AJ110" s="80" t="s">
        <v>9560</v>
      </c>
      <c r="AK110" s="80"/>
      <c r="AL110" s="80" t="s">
        <v>11085</v>
      </c>
      <c r="AM110" s="82">
        <v>40686.570659722223</v>
      </c>
      <c r="AN110" s="80" t="s">
        <v>13035</v>
      </c>
      <c r="AO110" s="86" t="s">
        <v>13143</v>
      </c>
      <c r="AP110" s="80" t="s">
        <v>66</v>
      </c>
      <c r="AQ110" s="2"/>
      <c r="AR110" s="3"/>
      <c r="AS110" s="3"/>
      <c r="AT110" s="3"/>
      <c r="AU110" s="3"/>
    </row>
    <row r="111" spans="1:47" x14ac:dyDescent="0.25">
      <c r="A111" s="66" t="s">
        <v>1706</v>
      </c>
      <c r="B111" s="67"/>
      <c r="C111" s="67"/>
      <c r="D111" s="68"/>
      <c r="E111" s="70"/>
      <c r="F111" s="104" t="s">
        <v>11128</v>
      </c>
      <c r="G111" s="67"/>
      <c r="H111" s="71"/>
      <c r="I111" s="72"/>
      <c r="J111" s="72"/>
      <c r="K111" s="71" t="s">
        <v>15136</v>
      </c>
      <c r="L111" s="75"/>
      <c r="M111" s="76">
        <v>7215.43408203125</v>
      </c>
      <c r="N111" s="76">
        <v>7019.748046875</v>
      </c>
      <c r="O111" s="77"/>
      <c r="P111" s="78"/>
      <c r="Q111" s="78"/>
      <c r="R111" s="88"/>
      <c r="S111" s="88"/>
      <c r="T111" s="88"/>
      <c r="U111" s="88"/>
      <c r="V111" s="52"/>
      <c r="W111" s="52"/>
      <c r="X111" s="52"/>
      <c r="Y111" s="52"/>
      <c r="Z111" s="51"/>
      <c r="AA111" s="73">
        <v>111</v>
      </c>
      <c r="AB111" s="73"/>
      <c r="AC111" s="74"/>
      <c r="AD111" s="80">
        <v>20</v>
      </c>
      <c r="AE111" s="80">
        <v>0</v>
      </c>
      <c r="AF111" s="80">
        <v>0</v>
      </c>
      <c r="AG111" s="80">
        <v>0</v>
      </c>
      <c r="AH111" s="80"/>
      <c r="AI111" s="80"/>
      <c r="AJ111" s="80"/>
      <c r="AK111" s="80"/>
      <c r="AL111" s="80"/>
      <c r="AM111" s="82">
        <v>39989.866284722222</v>
      </c>
      <c r="AN111" s="80" t="s">
        <v>13035</v>
      </c>
      <c r="AO111" s="86" t="s">
        <v>13144</v>
      </c>
      <c r="AP111" s="80" t="s">
        <v>65</v>
      </c>
      <c r="AQ111" s="2"/>
      <c r="AR111" s="3"/>
      <c r="AS111" s="3"/>
      <c r="AT111" s="3"/>
      <c r="AU111" s="3"/>
    </row>
    <row r="112" spans="1:47" x14ac:dyDescent="0.25">
      <c r="A112" s="66" t="s">
        <v>1707</v>
      </c>
      <c r="B112" s="67"/>
      <c r="C112" s="67"/>
      <c r="D112" s="68"/>
      <c r="E112" s="70"/>
      <c r="F112" s="104" t="s">
        <v>11230</v>
      </c>
      <c r="G112" s="67"/>
      <c r="H112" s="71"/>
      <c r="I112" s="72"/>
      <c r="J112" s="72"/>
      <c r="K112" s="71" t="s">
        <v>15137</v>
      </c>
      <c r="L112" s="75"/>
      <c r="M112" s="76">
        <v>4557.07080078125</v>
      </c>
      <c r="N112" s="76">
        <v>4975.197265625</v>
      </c>
      <c r="O112" s="77"/>
      <c r="P112" s="78"/>
      <c r="Q112" s="78"/>
      <c r="R112" s="88"/>
      <c r="S112" s="88"/>
      <c r="T112" s="88"/>
      <c r="U112" s="88"/>
      <c r="V112" s="52"/>
      <c r="W112" s="52"/>
      <c r="X112" s="52"/>
      <c r="Y112" s="52"/>
      <c r="Z112" s="51"/>
      <c r="AA112" s="73">
        <v>112</v>
      </c>
      <c r="AB112" s="73"/>
      <c r="AC112" s="74"/>
      <c r="AD112" s="80">
        <v>671</v>
      </c>
      <c r="AE112" s="80">
        <v>852</v>
      </c>
      <c r="AF112" s="80">
        <v>24499</v>
      </c>
      <c r="AG112" s="80">
        <v>16168</v>
      </c>
      <c r="AH112" s="80">
        <v>19800</v>
      </c>
      <c r="AI112" s="80" t="s">
        <v>7929</v>
      </c>
      <c r="AJ112" s="80" t="s">
        <v>9506</v>
      </c>
      <c r="AK112" s="80"/>
      <c r="AL112" s="80" t="s">
        <v>9563</v>
      </c>
      <c r="AM112" s="82">
        <v>39928.642789351848</v>
      </c>
      <c r="AN112" s="80" t="s">
        <v>13035</v>
      </c>
      <c r="AO112" s="86" t="s">
        <v>13145</v>
      </c>
      <c r="AP112" s="80" t="s">
        <v>65</v>
      </c>
      <c r="AQ112" s="2"/>
      <c r="AR112" s="3"/>
      <c r="AS112" s="3"/>
      <c r="AT112" s="3"/>
      <c r="AU112" s="3"/>
    </row>
    <row r="113" spans="1:47" x14ac:dyDescent="0.25">
      <c r="A113" s="66" t="s">
        <v>1708</v>
      </c>
      <c r="B113" s="67"/>
      <c r="C113" s="67"/>
      <c r="D113" s="68"/>
      <c r="E113" s="70"/>
      <c r="F113" s="104" t="s">
        <v>11231</v>
      </c>
      <c r="G113" s="67"/>
      <c r="H113" s="71"/>
      <c r="I113" s="72"/>
      <c r="J113" s="72"/>
      <c r="K113" s="71" t="s">
        <v>15138</v>
      </c>
      <c r="L113" s="75"/>
      <c r="M113" s="76">
        <v>5046.28564453125</v>
      </c>
      <c r="N113" s="76">
        <v>3140.13330078125</v>
      </c>
      <c r="O113" s="77"/>
      <c r="P113" s="78"/>
      <c r="Q113" s="78"/>
      <c r="R113" s="88"/>
      <c r="S113" s="88"/>
      <c r="T113" s="88"/>
      <c r="U113" s="88"/>
      <c r="V113" s="52"/>
      <c r="W113" s="52"/>
      <c r="X113" s="52"/>
      <c r="Y113" s="52"/>
      <c r="Z113" s="51"/>
      <c r="AA113" s="73">
        <v>113</v>
      </c>
      <c r="AB113" s="73"/>
      <c r="AC113" s="74"/>
      <c r="AD113" s="80">
        <v>1307</v>
      </c>
      <c r="AE113" s="80">
        <v>5016</v>
      </c>
      <c r="AF113" s="80">
        <v>50875</v>
      </c>
      <c r="AG113" s="80">
        <v>11754</v>
      </c>
      <c r="AH113" s="80">
        <v>19800</v>
      </c>
      <c r="AI113" s="80" t="s">
        <v>7930</v>
      </c>
      <c r="AJ113" s="80"/>
      <c r="AK113" s="80"/>
      <c r="AL113" s="80" t="s">
        <v>9494</v>
      </c>
      <c r="AM113" s="82">
        <v>40292.12945601852</v>
      </c>
      <c r="AN113" s="80" t="s">
        <v>13035</v>
      </c>
      <c r="AO113" s="86" t="s">
        <v>13146</v>
      </c>
      <c r="AP113" s="80" t="s">
        <v>65</v>
      </c>
      <c r="AQ113" s="2"/>
      <c r="AR113" s="3"/>
      <c r="AS113" s="3"/>
      <c r="AT113" s="3"/>
      <c r="AU113" s="3"/>
    </row>
    <row r="114" spans="1:47" x14ac:dyDescent="0.25">
      <c r="A114" s="66" t="s">
        <v>1709</v>
      </c>
      <c r="B114" s="67"/>
      <c r="C114" s="67"/>
      <c r="D114" s="68"/>
      <c r="E114" s="70"/>
      <c r="F114" s="104" t="s">
        <v>11232</v>
      </c>
      <c r="G114" s="67"/>
      <c r="H114" s="71"/>
      <c r="I114" s="72"/>
      <c r="J114" s="72"/>
      <c r="K114" s="71" t="s">
        <v>15139</v>
      </c>
      <c r="L114" s="75"/>
      <c r="M114" s="76">
        <v>7672.39599609375</v>
      </c>
      <c r="N114" s="76">
        <v>5143.48779296875</v>
      </c>
      <c r="O114" s="77"/>
      <c r="P114" s="78"/>
      <c r="Q114" s="78"/>
      <c r="R114" s="88"/>
      <c r="S114" s="88"/>
      <c r="T114" s="88"/>
      <c r="U114" s="88"/>
      <c r="V114" s="52"/>
      <c r="W114" s="52"/>
      <c r="X114" s="52"/>
      <c r="Y114" s="52"/>
      <c r="Z114" s="51"/>
      <c r="AA114" s="73">
        <v>114</v>
      </c>
      <c r="AB114" s="73"/>
      <c r="AC114" s="74"/>
      <c r="AD114" s="80">
        <v>8158</v>
      </c>
      <c r="AE114" s="80">
        <v>8129</v>
      </c>
      <c r="AF114" s="80">
        <v>79240</v>
      </c>
      <c r="AG114" s="80">
        <v>36386</v>
      </c>
      <c r="AH114" s="80">
        <v>19800</v>
      </c>
      <c r="AI114" s="80" t="s">
        <v>7931</v>
      </c>
      <c r="AJ114" s="80" t="s">
        <v>9525</v>
      </c>
      <c r="AK114" s="86" t="s">
        <v>10374</v>
      </c>
      <c r="AL114" s="80" t="s">
        <v>9494</v>
      </c>
      <c r="AM114" s="82">
        <v>42360.639224537037</v>
      </c>
      <c r="AN114" s="80" t="s">
        <v>13035</v>
      </c>
      <c r="AO114" s="86" t="s">
        <v>13147</v>
      </c>
      <c r="AP114" s="80" t="s">
        <v>65</v>
      </c>
      <c r="AQ114" s="2"/>
      <c r="AR114" s="3"/>
      <c r="AS114" s="3"/>
      <c r="AT114" s="3"/>
      <c r="AU114" s="3"/>
    </row>
    <row r="115" spans="1:47" x14ac:dyDescent="0.25">
      <c r="A115" s="66" t="s">
        <v>246</v>
      </c>
      <c r="B115" s="67"/>
      <c r="C115" s="67"/>
      <c r="D115" s="68"/>
      <c r="E115" s="70"/>
      <c r="F115" s="104" t="s">
        <v>11233</v>
      </c>
      <c r="G115" s="67"/>
      <c r="H115" s="71"/>
      <c r="I115" s="72"/>
      <c r="J115" s="72"/>
      <c r="K115" s="71" t="s">
        <v>15140</v>
      </c>
      <c r="L115" s="75"/>
      <c r="M115" s="76">
        <v>4905.9208984375</v>
      </c>
      <c r="N115" s="76">
        <v>2243.20654296875</v>
      </c>
      <c r="O115" s="77"/>
      <c r="P115" s="78"/>
      <c r="Q115" s="78"/>
      <c r="R115" s="88"/>
      <c r="S115" s="88"/>
      <c r="T115" s="88"/>
      <c r="U115" s="88"/>
      <c r="V115" s="52"/>
      <c r="W115" s="52"/>
      <c r="X115" s="52"/>
      <c r="Y115" s="52"/>
      <c r="Z115" s="51"/>
      <c r="AA115" s="73">
        <v>115</v>
      </c>
      <c r="AB115" s="73"/>
      <c r="AC115" s="74"/>
      <c r="AD115" s="80">
        <v>1496</v>
      </c>
      <c r="AE115" s="80">
        <v>201</v>
      </c>
      <c r="AF115" s="80">
        <v>5700</v>
      </c>
      <c r="AG115" s="80">
        <v>98</v>
      </c>
      <c r="AH115" s="80"/>
      <c r="AI115" s="80" t="s">
        <v>7932</v>
      </c>
      <c r="AJ115" s="80" t="s">
        <v>9561</v>
      </c>
      <c r="AK115" s="86" t="s">
        <v>10375</v>
      </c>
      <c r="AL115" s="80"/>
      <c r="AM115" s="82">
        <v>40803.244629629633</v>
      </c>
      <c r="AN115" s="80" t="s">
        <v>13035</v>
      </c>
      <c r="AO115" s="86" t="s">
        <v>13148</v>
      </c>
      <c r="AP115" s="80" t="s">
        <v>66</v>
      </c>
      <c r="AQ115" s="2"/>
      <c r="AR115" s="3"/>
      <c r="AS115" s="3"/>
      <c r="AT115" s="3"/>
      <c r="AU115" s="3"/>
    </row>
    <row r="116" spans="1:47" x14ac:dyDescent="0.25">
      <c r="A116" s="66" t="s">
        <v>247</v>
      </c>
      <c r="B116" s="67"/>
      <c r="C116" s="67"/>
      <c r="D116" s="68"/>
      <c r="E116" s="70"/>
      <c r="F116" s="104" t="s">
        <v>11234</v>
      </c>
      <c r="G116" s="67"/>
      <c r="H116" s="71"/>
      <c r="I116" s="72"/>
      <c r="J116" s="72"/>
      <c r="K116" s="71" t="s">
        <v>15141</v>
      </c>
      <c r="L116" s="75"/>
      <c r="M116" s="76">
        <v>8047.78515625</v>
      </c>
      <c r="N116" s="76">
        <v>6790.1865234375</v>
      </c>
      <c r="O116" s="77"/>
      <c r="P116" s="78"/>
      <c r="Q116" s="78"/>
      <c r="R116" s="88"/>
      <c r="S116" s="88"/>
      <c r="T116" s="88"/>
      <c r="U116" s="88"/>
      <c r="V116" s="52"/>
      <c r="W116" s="52"/>
      <c r="X116" s="52"/>
      <c r="Y116" s="52"/>
      <c r="Z116" s="51"/>
      <c r="AA116" s="73">
        <v>116</v>
      </c>
      <c r="AB116" s="73"/>
      <c r="AC116" s="74"/>
      <c r="AD116" s="80">
        <v>2581</v>
      </c>
      <c r="AE116" s="80">
        <v>10672</v>
      </c>
      <c r="AF116" s="80">
        <v>76031</v>
      </c>
      <c r="AG116" s="80">
        <v>77828</v>
      </c>
      <c r="AH116" s="80"/>
      <c r="AI116" s="80" t="s">
        <v>7933</v>
      </c>
      <c r="AJ116" s="80"/>
      <c r="AK116" s="80"/>
      <c r="AL116" s="80"/>
      <c r="AM116" s="82">
        <v>42079.207060185188</v>
      </c>
      <c r="AN116" s="80" t="s">
        <v>13035</v>
      </c>
      <c r="AO116" s="86" t="s">
        <v>13149</v>
      </c>
      <c r="AP116" s="80" t="s">
        <v>66</v>
      </c>
      <c r="AQ116" s="2"/>
      <c r="AR116" s="3"/>
      <c r="AS116" s="3"/>
      <c r="AT116" s="3"/>
      <c r="AU116" s="3"/>
    </row>
    <row r="117" spans="1:47" x14ac:dyDescent="0.25">
      <c r="A117" s="66" t="s">
        <v>1710</v>
      </c>
      <c r="B117" s="67"/>
      <c r="C117" s="67"/>
      <c r="D117" s="68"/>
      <c r="E117" s="70"/>
      <c r="F117" s="104" t="s">
        <v>11128</v>
      </c>
      <c r="G117" s="67"/>
      <c r="H117" s="71"/>
      <c r="I117" s="72"/>
      <c r="J117" s="72"/>
      <c r="K117" s="71" t="s">
        <v>15142</v>
      </c>
      <c r="L117" s="75"/>
      <c r="M117" s="76">
        <v>8837.0595703125</v>
      </c>
      <c r="N117" s="76">
        <v>8864.1953125</v>
      </c>
      <c r="O117" s="77"/>
      <c r="P117" s="78"/>
      <c r="Q117" s="78"/>
      <c r="R117" s="88"/>
      <c r="S117" s="88"/>
      <c r="T117" s="88"/>
      <c r="U117" s="88"/>
      <c r="V117" s="52"/>
      <c r="W117" s="52"/>
      <c r="X117" s="52"/>
      <c r="Y117" s="52"/>
      <c r="Z117" s="51"/>
      <c r="AA117" s="73">
        <v>117</v>
      </c>
      <c r="AB117" s="73"/>
      <c r="AC117" s="74"/>
      <c r="AD117" s="80">
        <v>0</v>
      </c>
      <c r="AE117" s="80">
        <v>2</v>
      </c>
      <c r="AF117" s="80">
        <v>1</v>
      </c>
      <c r="AG117" s="80">
        <v>0</v>
      </c>
      <c r="AH117" s="80"/>
      <c r="AI117" s="80"/>
      <c r="AJ117" s="80"/>
      <c r="AK117" s="80"/>
      <c r="AL117" s="80"/>
      <c r="AM117" s="82">
        <v>40392.494953703703</v>
      </c>
      <c r="AN117" s="80" t="s">
        <v>13035</v>
      </c>
      <c r="AO117" s="86" t="s">
        <v>13150</v>
      </c>
      <c r="AP117" s="80" t="s">
        <v>65</v>
      </c>
      <c r="AQ117" s="2"/>
      <c r="AR117" s="3"/>
      <c r="AS117" s="3"/>
      <c r="AT117" s="3"/>
      <c r="AU117" s="3"/>
    </row>
    <row r="118" spans="1:47" x14ac:dyDescent="0.25">
      <c r="A118" s="66" t="s">
        <v>1711</v>
      </c>
      <c r="B118" s="67"/>
      <c r="C118" s="67"/>
      <c r="D118" s="68"/>
      <c r="E118" s="70"/>
      <c r="F118" s="104" t="s">
        <v>11235</v>
      </c>
      <c r="G118" s="67"/>
      <c r="H118" s="71"/>
      <c r="I118" s="72"/>
      <c r="J118" s="72"/>
      <c r="K118" s="71" t="s">
        <v>15143</v>
      </c>
      <c r="L118" s="75"/>
      <c r="M118" s="76">
        <v>5272.6533203125</v>
      </c>
      <c r="N118" s="76">
        <v>8893.6572265625</v>
      </c>
      <c r="O118" s="77"/>
      <c r="P118" s="78"/>
      <c r="Q118" s="78"/>
      <c r="R118" s="88"/>
      <c r="S118" s="88"/>
      <c r="T118" s="88"/>
      <c r="U118" s="88"/>
      <c r="V118" s="52"/>
      <c r="W118" s="52"/>
      <c r="X118" s="52"/>
      <c r="Y118" s="52"/>
      <c r="Z118" s="51"/>
      <c r="AA118" s="73">
        <v>118</v>
      </c>
      <c r="AB118" s="73"/>
      <c r="AC118" s="74"/>
      <c r="AD118" s="80">
        <v>2502</v>
      </c>
      <c r="AE118" s="80">
        <v>88087</v>
      </c>
      <c r="AF118" s="80">
        <v>38986</v>
      </c>
      <c r="AG118" s="80">
        <v>24799</v>
      </c>
      <c r="AH118" s="80">
        <v>-36000</v>
      </c>
      <c r="AI118" s="80" t="s">
        <v>7934</v>
      </c>
      <c r="AJ118" s="80" t="s">
        <v>9525</v>
      </c>
      <c r="AK118" s="86" t="s">
        <v>10376</v>
      </c>
      <c r="AL118" s="80" t="s">
        <v>11091</v>
      </c>
      <c r="AM118" s="82">
        <v>40833.394988425927</v>
      </c>
      <c r="AN118" s="80" t="s">
        <v>13035</v>
      </c>
      <c r="AO118" s="86" t="s">
        <v>13151</v>
      </c>
      <c r="AP118" s="80" t="s">
        <v>65</v>
      </c>
      <c r="AQ118" s="2"/>
      <c r="AR118" s="3"/>
      <c r="AS118" s="3"/>
      <c r="AT118" s="3"/>
      <c r="AU118" s="3"/>
    </row>
    <row r="119" spans="1:47" x14ac:dyDescent="0.25">
      <c r="A119" s="66" t="s">
        <v>1712</v>
      </c>
      <c r="B119" s="67"/>
      <c r="C119" s="67"/>
      <c r="D119" s="68"/>
      <c r="E119" s="70"/>
      <c r="F119" s="104" t="s">
        <v>11236</v>
      </c>
      <c r="G119" s="67"/>
      <c r="H119" s="71"/>
      <c r="I119" s="72"/>
      <c r="J119" s="72"/>
      <c r="K119" s="71" t="s">
        <v>15144</v>
      </c>
      <c r="L119" s="75"/>
      <c r="M119" s="76">
        <v>6661.38818359375</v>
      </c>
      <c r="N119" s="76">
        <v>3135.149169921875</v>
      </c>
      <c r="O119" s="77"/>
      <c r="P119" s="78"/>
      <c r="Q119" s="78"/>
      <c r="R119" s="88"/>
      <c r="S119" s="88"/>
      <c r="T119" s="88"/>
      <c r="U119" s="88"/>
      <c r="V119" s="52"/>
      <c r="W119" s="52"/>
      <c r="X119" s="52"/>
      <c r="Y119" s="52"/>
      <c r="Z119" s="51"/>
      <c r="AA119" s="73">
        <v>119</v>
      </c>
      <c r="AB119" s="73"/>
      <c r="AC119" s="74"/>
      <c r="AD119" s="80">
        <v>204</v>
      </c>
      <c r="AE119" s="80">
        <v>504</v>
      </c>
      <c r="AF119" s="80">
        <v>6291</v>
      </c>
      <c r="AG119" s="80">
        <v>3630</v>
      </c>
      <c r="AH119" s="80"/>
      <c r="AI119" s="80" t="s">
        <v>7935</v>
      </c>
      <c r="AJ119" s="80"/>
      <c r="AK119" s="80"/>
      <c r="AL119" s="80"/>
      <c r="AM119" s="82">
        <v>40573.251099537039</v>
      </c>
      <c r="AN119" s="80" t="s">
        <v>13035</v>
      </c>
      <c r="AO119" s="86" t="s">
        <v>13152</v>
      </c>
      <c r="AP119" s="80" t="s">
        <v>65</v>
      </c>
      <c r="AQ119" s="2"/>
      <c r="AR119" s="3"/>
      <c r="AS119" s="3"/>
      <c r="AT119" s="3"/>
      <c r="AU119" s="3"/>
    </row>
    <row r="120" spans="1:47" x14ac:dyDescent="0.25">
      <c r="A120" s="66" t="s">
        <v>1713</v>
      </c>
      <c r="B120" s="67"/>
      <c r="C120" s="67"/>
      <c r="D120" s="68"/>
      <c r="E120" s="70"/>
      <c r="F120" s="104" t="s">
        <v>11237</v>
      </c>
      <c r="G120" s="67"/>
      <c r="H120" s="71"/>
      <c r="I120" s="72"/>
      <c r="J120" s="72"/>
      <c r="K120" s="71" t="s">
        <v>15145</v>
      </c>
      <c r="L120" s="75"/>
      <c r="M120" s="76">
        <v>4560.4140625</v>
      </c>
      <c r="N120" s="76">
        <v>7715.591796875</v>
      </c>
      <c r="O120" s="77"/>
      <c r="P120" s="78"/>
      <c r="Q120" s="78"/>
      <c r="R120" s="88"/>
      <c r="S120" s="88"/>
      <c r="T120" s="88"/>
      <c r="U120" s="88"/>
      <c r="V120" s="52"/>
      <c r="W120" s="52"/>
      <c r="X120" s="52"/>
      <c r="Y120" s="52"/>
      <c r="Z120" s="51"/>
      <c r="AA120" s="73">
        <v>120</v>
      </c>
      <c r="AB120" s="73"/>
      <c r="AC120" s="74"/>
      <c r="AD120" s="80">
        <v>77</v>
      </c>
      <c r="AE120" s="80">
        <v>670866</v>
      </c>
      <c r="AF120" s="80">
        <v>16363</v>
      </c>
      <c r="AG120" s="80">
        <v>21</v>
      </c>
      <c r="AH120" s="80"/>
      <c r="AI120" s="80" t="s">
        <v>7936</v>
      </c>
      <c r="AJ120" s="80" t="s">
        <v>9554</v>
      </c>
      <c r="AK120" s="86" t="s">
        <v>10377</v>
      </c>
      <c r="AL120" s="80"/>
      <c r="AM120" s="82">
        <v>40797.502743055556</v>
      </c>
      <c r="AN120" s="80" t="s">
        <v>13035</v>
      </c>
      <c r="AO120" s="86" t="s">
        <v>13153</v>
      </c>
      <c r="AP120" s="80" t="s">
        <v>65</v>
      </c>
      <c r="AQ120" s="2"/>
      <c r="AR120" s="3"/>
      <c r="AS120" s="3"/>
      <c r="AT120" s="3"/>
      <c r="AU120" s="3"/>
    </row>
    <row r="121" spans="1:47" x14ac:dyDescent="0.25">
      <c r="A121" s="66" t="s">
        <v>248</v>
      </c>
      <c r="B121" s="67"/>
      <c r="C121" s="67"/>
      <c r="D121" s="68"/>
      <c r="E121" s="70"/>
      <c r="F121" s="104" t="s">
        <v>11238</v>
      </c>
      <c r="G121" s="67"/>
      <c r="H121" s="71"/>
      <c r="I121" s="72"/>
      <c r="J121" s="72"/>
      <c r="K121" s="71" t="s">
        <v>15146</v>
      </c>
      <c r="L121" s="75"/>
      <c r="M121" s="76">
        <v>5679.00537109375</v>
      </c>
      <c r="N121" s="76">
        <v>2591.18408203125</v>
      </c>
      <c r="O121" s="77"/>
      <c r="P121" s="78"/>
      <c r="Q121" s="78"/>
      <c r="R121" s="88"/>
      <c r="S121" s="88"/>
      <c r="T121" s="88"/>
      <c r="U121" s="88"/>
      <c r="V121" s="52"/>
      <c r="W121" s="52"/>
      <c r="X121" s="52"/>
      <c r="Y121" s="52"/>
      <c r="Z121" s="51"/>
      <c r="AA121" s="73">
        <v>121</v>
      </c>
      <c r="AB121" s="73"/>
      <c r="AC121" s="74"/>
      <c r="AD121" s="80">
        <v>89</v>
      </c>
      <c r="AE121" s="80">
        <v>29</v>
      </c>
      <c r="AF121" s="80">
        <v>419</v>
      </c>
      <c r="AG121" s="80">
        <v>414</v>
      </c>
      <c r="AH121" s="80"/>
      <c r="AI121" s="80"/>
      <c r="AJ121" s="80"/>
      <c r="AK121" s="80"/>
      <c r="AL121" s="80"/>
      <c r="AM121" s="82">
        <v>42914.367812500001</v>
      </c>
      <c r="AN121" s="80" t="s">
        <v>13035</v>
      </c>
      <c r="AO121" s="86" t="s">
        <v>13154</v>
      </c>
      <c r="AP121" s="80" t="s">
        <v>66</v>
      </c>
      <c r="AQ121" s="2"/>
      <c r="AR121" s="3"/>
      <c r="AS121" s="3"/>
      <c r="AT121" s="3"/>
      <c r="AU121" s="3"/>
    </row>
    <row r="122" spans="1:47" x14ac:dyDescent="0.25">
      <c r="A122" s="66" t="s">
        <v>249</v>
      </c>
      <c r="B122" s="67"/>
      <c r="C122" s="67"/>
      <c r="D122" s="68"/>
      <c r="E122" s="70"/>
      <c r="F122" s="104" t="s">
        <v>11239</v>
      </c>
      <c r="G122" s="67"/>
      <c r="H122" s="71"/>
      <c r="I122" s="72"/>
      <c r="J122" s="72"/>
      <c r="K122" s="71" t="s">
        <v>15147</v>
      </c>
      <c r="L122" s="75"/>
      <c r="M122" s="76">
        <v>6484.2080078125</v>
      </c>
      <c r="N122" s="76">
        <v>9569.9521484375</v>
      </c>
      <c r="O122" s="77"/>
      <c r="P122" s="78"/>
      <c r="Q122" s="78"/>
      <c r="R122" s="88"/>
      <c r="S122" s="88"/>
      <c r="T122" s="88"/>
      <c r="U122" s="88"/>
      <c r="V122" s="52"/>
      <c r="W122" s="52"/>
      <c r="X122" s="52"/>
      <c r="Y122" s="52"/>
      <c r="Z122" s="51"/>
      <c r="AA122" s="73">
        <v>122</v>
      </c>
      <c r="AB122" s="73"/>
      <c r="AC122" s="74"/>
      <c r="AD122" s="80">
        <v>341</v>
      </c>
      <c r="AE122" s="80">
        <v>3756</v>
      </c>
      <c r="AF122" s="80">
        <v>10879</v>
      </c>
      <c r="AG122" s="80">
        <v>971</v>
      </c>
      <c r="AH122" s="80">
        <v>19800</v>
      </c>
      <c r="AI122" s="80" t="s">
        <v>7937</v>
      </c>
      <c r="AJ122" s="80" t="s">
        <v>9562</v>
      </c>
      <c r="AK122" s="86" t="s">
        <v>10378</v>
      </c>
      <c r="AL122" s="80" t="s">
        <v>9494</v>
      </c>
      <c r="AM122" s="82">
        <v>40876.666585648149</v>
      </c>
      <c r="AN122" s="80" t="s">
        <v>13035</v>
      </c>
      <c r="AO122" s="86" t="s">
        <v>13155</v>
      </c>
      <c r="AP122" s="80" t="s">
        <v>66</v>
      </c>
      <c r="AQ122" s="2"/>
      <c r="AR122" s="3"/>
      <c r="AS122" s="3"/>
      <c r="AT122" s="3"/>
      <c r="AU122" s="3"/>
    </row>
    <row r="123" spans="1:47" x14ac:dyDescent="0.25">
      <c r="A123" s="66" t="s">
        <v>250</v>
      </c>
      <c r="B123" s="67"/>
      <c r="C123" s="67"/>
      <c r="D123" s="68"/>
      <c r="E123" s="70"/>
      <c r="F123" s="104" t="s">
        <v>11240</v>
      </c>
      <c r="G123" s="67"/>
      <c r="H123" s="71"/>
      <c r="I123" s="72"/>
      <c r="J123" s="72"/>
      <c r="K123" s="71" t="s">
        <v>15148</v>
      </c>
      <c r="L123" s="75"/>
      <c r="M123" s="76">
        <v>3779.639404296875</v>
      </c>
      <c r="N123" s="76">
        <v>5886.6162109375</v>
      </c>
      <c r="O123" s="77"/>
      <c r="P123" s="78"/>
      <c r="Q123" s="78"/>
      <c r="R123" s="88"/>
      <c r="S123" s="88"/>
      <c r="T123" s="88"/>
      <c r="U123" s="88"/>
      <c r="V123" s="52"/>
      <c r="W123" s="52"/>
      <c r="X123" s="52"/>
      <c r="Y123" s="52"/>
      <c r="Z123" s="51"/>
      <c r="AA123" s="73">
        <v>123</v>
      </c>
      <c r="AB123" s="73"/>
      <c r="AC123" s="74"/>
      <c r="AD123" s="80">
        <v>272</v>
      </c>
      <c r="AE123" s="80">
        <v>4917</v>
      </c>
      <c r="AF123" s="80">
        <v>47499</v>
      </c>
      <c r="AG123" s="80">
        <v>28147</v>
      </c>
      <c r="AH123" s="80">
        <v>19800</v>
      </c>
      <c r="AI123" s="80" t="s">
        <v>7938</v>
      </c>
      <c r="AJ123" s="80"/>
      <c r="AK123" s="80"/>
      <c r="AL123" s="80" t="s">
        <v>9494</v>
      </c>
      <c r="AM123" s="82">
        <v>41372.698333333334</v>
      </c>
      <c r="AN123" s="80" t="s">
        <v>13035</v>
      </c>
      <c r="AO123" s="86" t="s">
        <v>13156</v>
      </c>
      <c r="AP123" s="80" t="s">
        <v>66</v>
      </c>
      <c r="AQ123" s="2"/>
      <c r="AR123" s="3"/>
      <c r="AS123" s="3"/>
      <c r="AT123" s="3"/>
      <c r="AU123" s="3"/>
    </row>
    <row r="124" spans="1:47" x14ac:dyDescent="0.25">
      <c r="A124" s="66" t="s">
        <v>1714</v>
      </c>
      <c r="B124" s="67"/>
      <c r="C124" s="67"/>
      <c r="D124" s="68"/>
      <c r="E124" s="70"/>
      <c r="F124" s="104" t="s">
        <v>11241</v>
      </c>
      <c r="G124" s="67"/>
      <c r="H124" s="71"/>
      <c r="I124" s="72"/>
      <c r="J124" s="72"/>
      <c r="K124" s="71" t="s">
        <v>15149</v>
      </c>
      <c r="L124" s="75"/>
      <c r="M124" s="76">
        <v>5658.63134765625</v>
      </c>
      <c r="N124" s="76">
        <v>6582.048828125</v>
      </c>
      <c r="O124" s="77"/>
      <c r="P124" s="78"/>
      <c r="Q124" s="78"/>
      <c r="R124" s="88"/>
      <c r="S124" s="88"/>
      <c r="T124" s="88"/>
      <c r="U124" s="88"/>
      <c r="V124" s="52"/>
      <c r="W124" s="52"/>
      <c r="X124" s="52"/>
      <c r="Y124" s="52"/>
      <c r="Z124" s="51"/>
      <c r="AA124" s="73">
        <v>124</v>
      </c>
      <c r="AB124" s="73"/>
      <c r="AC124" s="74"/>
      <c r="AD124" s="80">
        <v>861</v>
      </c>
      <c r="AE124" s="80">
        <v>5883584</v>
      </c>
      <c r="AF124" s="80">
        <v>383442</v>
      </c>
      <c r="AG124" s="80">
        <v>3030</v>
      </c>
      <c r="AH124" s="80">
        <v>19800</v>
      </c>
      <c r="AI124" s="80" t="s">
        <v>7939</v>
      </c>
      <c r="AJ124" s="80" t="s">
        <v>9525</v>
      </c>
      <c r="AK124" s="86" t="s">
        <v>10379</v>
      </c>
      <c r="AL124" s="80" t="s">
        <v>9494</v>
      </c>
      <c r="AM124" s="82">
        <v>39932.424699074072</v>
      </c>
      <c r="AN124" s="80" t="s">
        <v>13035</v>
      </c>
      <c r="AO124" s="86" t="s">
        <v>13157</v>
      </c>
      <c r="AP124" s="80" t="s">
        <v>65</v>
      </c>
      <c r="AQ124" s="2"/>
      <c r="AR124" s="3"/>
      <c r="AS124" s="3"/>
      <c r="AT124" s="3"/>
      <c r="AU124" s="3"/>
    </row>
    <row r="125" spans="1:47" x14ac:dyDescent="0.25">
      <c r="A125" s="66" t="s">
        <v>251</v>
      </c>
      <c r="B125" s="67"/>
      <c r="C125" s="67"/>
      <c r="D125" s="68"/>
      <c r="E125" s="70"/>
      <c r="F125" s="104" t="s">
        <v>11242</v>
      </c>
      <c r="G125" s="67"/>
      <c r="H125" s="71"/>
      <c r="I125" s="72"/>
      <c r="J125" s="72"/>
      <c r="K125" s="71" t="s">
        <v>15150</v>
      </c>
      <c r="L125" s="75"/>
      <c r="M125" s="76">
        <v>6984.349609375</v>
      </c>
      <c r="N125" s="76">
        <v>7513.74853515625</v>
      </c>
      <c r="O125" s="77"/>
      <c r="P125" s="78"/>
      <c r="Q125" s="78"/>
      <c r="R125" s="88"/>
      <c r="S125" s="88"/>
      <c r="T125" s="88"/>
      <c r="U125" s="88"/>
      <c r="V125" s="52"/>
      <c r="W125" s="52"/>
      <c r="X125" s="52"/>
      <c r="Y125" s="52"/>
      <c r="Z125" s="51"/>
      <c r="AA125" s="73">
        <v>125</v>
      </c>
      <c r="AB125" s="73"/>
      <c r="AC125" s="74"/>
      <c r="AD125" s="80">
        <v>230</v>
      </c>
      <c r="AE125" s="80">
        <v>137891</v>
      </c>
      <c r="AF125" s="80">
        <v>2949</v>
      </c>
      <c r="AG125" s="80">
        <v>11</v>
      </c>
      <c r="AH125" s="80">
        <v>19800</v>
      </c>
      <c r="AI125" s="80" t="s">
        <v>7940</v>
      </c>
      <c r="AJ125" s="80" t="s">
        <v>9537</v>
      </c>
      <c r="AK125" s="86" t="s">
        <v>10380</v>
      </c>
      <c r="AL125" s="80" t="s">
        <v>9494</v>
      </c>
      <c r="AM125" s="82">
        <v>40030.395173611112</v>
      </c>
      <c r="AN125" s="80" t="s">
        <v>13035</v>
      </c>
      <c r="AO125" s="86" t="s">
        <v>13158</v>
      </c>
      <c r="AP125" s="80" t="s">
        <v>66</v>
      </c>
      <c r="AQ125" s="2"/>
      <c r="AR125" s="3"/>
      <c r="AS125" s="3"/>
      <c r="AT125" s="3"/>
      <c r="AU125" s="3"/>
    </row>
    <row r="126" spans="1:47" x14ac:dyDescent="0.25">
      <c r="A126" s="66" t="s">
        <v>252</v>
      </c>
      <c r="B126" s="67"/>
      <c r="C126" s="67"/>
      <c r="D126" s="68"/>
      <c r="E126" s="70"/>
      <c r="F126" s="104" t="s">
        <v>11243</v>
      </c>
      <c r="G126" s="67"/>
      <c r="H126" s="71"/>
      <c r="I126" s="72"/>
      <c r="J126" s="72"/>
      <c r="K126" s="71" t="s">
        <v>15151</v>
      </c>
      <c r="L126" s="75"/>
      <c r="M126" s="76">
        <v>2069.9833984375</v>
      </c>
      <c r="N126" s="76">
        <v>6112.67919921875</v>
      </c>
      <c r="O126" s="77"/>
      <c r="P126" s="78"/>
      <c r="Q126" s="78"/>
      <c r="R126" s="88"/>
      <c r="S126" s="88"/>
      <c r="T126" s="88"/>
      <c r="U126" s="88"/>
      <c r="V126" s="52"/>
      <c r="W126" s="52"/>
      <c r="X126" s="52"/>
      <c r="Y126" s="52"/>
      <c r="Z126" s="51"/>
      <c r="AA126" s="73">
        <v>126</v>
      </c>
      <c r="AB126" s="73"/>
      <c r="AC126" s="74"/>
      <c r="AD126" s="80">
        <v>185</v>
      </c>
      <c r="AE126" s="80">
        <v>111</v>
      </c>
      <c r="AF126" s="80">
        <v>5964</v>
      </c>
      <c r="AG126" s="80">
        <v>2711</v>
      </c>
      <c r="AH126" s="80">
        <v>19800</v>
      </c>
      <c r="AI126" s="80" t="s">
        <v>7941</v>
      </c>
      <c r="AJ126" s="80" t="s">
        <v>9563</v>
      </c>
      <c r="AK126" s="80"/>
      <c r="AL126" s="80" t="s">
        <v>9561</v>
      </c>
      <c r="AM126" s="82">
        <v>41391.701724537037</v>
      </c>
      <c r="AN126" s="80" t="s">
        <v>13035</v>
      </c>
      <c r="AO126" s="86" t="s">
        <v>13159</v>
      </c>
      <c r="AP126" s="80" t="s">
        <v>66</v>
      </c>
      <c r="AQ126" s="2"/>
      <c r="AR126" s="3"/>
      <c r="AS126" s="3"/>
      <c r="AT126" s="3"/>
      <c r="AU126" s="3"/>
    </row>
    <row r="127" spans="1:47" x14ac:dyDescent="0.25">
      <c r="A127" s="66" t="s">
        <v>1715</v>
      </c>
      <c r="B127" s="67"/>
      <c r="C127" s="67"/>
      <c r="D127" s="68"/>
      <c r="E127" s="70"/>
      <c r="F127" s="104" t="s">
        <v>11244</v>
      </c>
      <c r="G127" s="67"/>
      <c r="H127" s="71"/>
      <c r="I127" s="72"/>
      <c r="J127" s="72"/>
      <c r="K127" s="71" t="s">
        <v>15152</v>
      </c>
      <c r="L127" s="75"/>
      <c r="M127" s="76">
        <v>1869.1024169921875</v>
      </c>
      <c r="N127" s="76">
        <v>4471.50537109375</v>
      </c>
      <c r="O127" s="77"/>
      <c r="P127" s="78"/>
      <c r="Q127" s="78"/>
      <c r="R127" s="88"/>
      <c r="S127" s="88"/>
      <c r="T127" s="88"/>
      <c r="U127" s="88"/>
      <c r="V127" s="52"/>
      <c r="W127" s="52"/>
      <c r="X127" s="52"/>
      <c r="Y127" s="52"/>
      <c r="Z127" s="51"/>
      <c r="AA127" s="73">
        <v>127</v>
      </c>
      <c r="AB127" s="73"/>
      <c r="AC127" s="74"/>
      <c r="AD127" s="80">
        <v>53</v>
      </c>
      <c r="AE127" s="80">
        <v>279185</v>
      </c>
      <c r="AF127" s="80">
        <v>142365</v>
      </c>
      <c r="AG127" s="80">
        <v>172</v>
      </c>
      <c r="AH127" s="80">
        <v>19800</v>
      </c>
      <c r="AI127" s="80" t="s">
        <v>7942</v>
      </c>
      <c r="AJ127" s="80"/>
      <c r="AK127" s="86" t="s">
        <v>10381</v>
      </c>
      <c r="AL127" s="80" t="s">
        <v>9494</v>
      </c>
      <c r="AM127" s="82">
        <v>40095.463125000002</v>
      </c>
      <c r="AN127" s="80" t="s">
        <v>13035</v>
      </c>
      <c r="AO127" s="86" t="s">
        <v>13160</v>
      </c>
      <c r="AP127" s="80" t="s">
        <v>65</v>
      </c>
      <c r="AQ127" s="2"/>
      <c r="AR127" s="3"/>
      <c r="AS127" s="3"/>
      <c r="AT127" s="3"/>
      <c r="AU127" s="3"/>
    </row>
    <row r="128" spans="1:47" x14ac:dyDescent="0.25">
      <c r="A128" s="66" t="s">
        <v>253</v>
      </c>
      <c r="B128" s="67"/>
      <c r="C128" s="67"/>
      <c r="D128" s="68"/>
      <c r="E128" s="70"/>
      <c r="F128" s="104" t="s">
        <v>11245</v>
      </c>
      <c r="G128" s="67"/>
      <c r="H128" s="71"/>
      <c r="I128" s="72"/>
      <c r="J128" s="72"/>
      <c r="K128" s="71" t="s">
        <v>15153</v>
      </c>
      <c r="L128" s="75"/>
      <c r="M128" s="76">
        <v>4838.6962890625</v>
      </c>
      <c r="N128" s="76">
        <v>6789.28955078125</v>
      </c>
      <c r="O128" s="77"/>
      <c r="P128" s="78"/>
      <c r="Q128" s="78"/>
      <c r="R128" s="88"/>
      <c r="S128" s="88"/>
      <c r="T128" s="88"/>
      <c r="U128" s="88"/>
      <c r="V128" s="52"/>
      <c r="W128" s="52"/>
      <c r="X128" s="52"/>
      <c r="Y128" s="52"/>
      <c r="Z128" s="51"/>
      <c r="AA128" s="73">
        <v>128</v>
      </c>
      <c r="AB128" s="73"/>
      <c r="AC128" s="74"/>
      <c r="AD128" s="80">
        <v>18</v>
      </c>
      <c r="AE128" s="80">
        <v>2</v>
      </c>
      <c r="AF128" s="80">
        <v>39</v>
      </c>
      <c r="AG128" s="80">
        <v>111</v>
      </c>
      <c r="AH128" s="80"/>
      <c r="AI128" s="80" t="s">
        <v>7943</v>
      </c>
      <c r="AJ128" s="80" t="s">
        <v>9563</v>
      </c>
      <c r="AK128" s="86" t="s">
        <v>10382</v>
      </c>
      <c r="AL128" s="80"/>
      <c r="AM128" s="82">
        <v>42817.473726851851</v>
      </c>
      <c r="AN128" s="80" t="s">
        <v>13035</v>
      </c>
      <c r="AO128" s="86" t="s">
        <v>13161</v>
      </c>
      <c r="AP128" s="80" t="s">
        <v>66</v>
      </c>
      <c r="AQ128" s="2"/>
      <c r="AR128" s="3"/>
      <c r="AS128" s="3"/>
      <c r="AT128" s="3"/>
      <c r="AU128" s="3"/>
    </row>
    <row r="129" spans="1:47" x14ac:dyDescent="0.25">
      <c r="A129" s="66" t="s">
        <v>1716</v>
      </c>
      <c r="B129" s="67"/>
      <c r="C129" s="67"/>
      <c r="D129" s="68"/>
      <c r="E129" s="70"/>
      <c r="F129" s="104" t="s">
        <v>11246</v>
      </c>
      <c r="G129" s="67"/>
      <c r="H129" s="71"/>
      <c r="I129" s="72"/>
      <c r="J129" s="72"/>
      <c r="K129" s="71" t="s">
        <v>15154</v>
      </c>
      <c r="L129" s="75"/>
      <c r="M129" s="76">
        <v>6667.4599609375</v>
      </c>
      <c r="N129" s="76">
        <v>7040.63720703125</v>
      </c>
      <c r="O129" s="77"/>
      <c r="P129" s="78"/>
      <c r="Q129" s="78"/>
      <c r="R129" s="88"/>
      <c r="S129" s="88"/>
      <c r="T129" s="88"/>
      <c r="U129" s="88"/>
      <c r="V129" s="52"/>
      <c r="W129" s="52"/>
      <c r="X129" s="52"/>
      <c r="Y129" s="52"/>
      <c r="Z129" s="51"/>
      <c r="AA129" s="73">
        <v>129</v>
      </c>
      <c r="AB129" s="73"/>
      <c r="AC129" s="74"/>
      <c r="AD129" s="80">
        <v>50</v>
      </c>
      <c r="AE129" s="80">
        <v>1347230</v>
      </c>
      <c r="AF129" s="80">
        <v>2603</v>
      </c>
      <c r="AG129" s="80">
        <v>1910</v>
      </c>
      <c r="AH129" s="80">
        <v>7200</v>
      </c>
      <c r="AI129" s="80" t="s">
        <v>7944</v>
      </c>
      <c r="AJ129" s="80" t="s">
        <v>9564</v>
      </c>
      <c r="AK129" s="86" t="s">
        <v>10383</v>
      </c>
      <c r="AL129" s="80" t="s">
        <v>11092</v>
      </c>
      <c r="AM129" s="82">
        <v>41149.543321759258</v>
      </c>
      <c r="AN129" s="80" t="s">
        <v>13035</v>
      </c>
      <c r="AO129" s="86" t="s">
        <v>13162</v>
      </c>
      <c r="AP129" s="80" t="s">
        <v>65</v>
      </c>
      <c r="AQ129" s="2"/>
      <c r="AR129" s="3"/>
      <c r="AS129" s="3"/>
      <c r="AT129" s="3"/>
      <c r="AU129" s="3"/>
    </row>
    <row r="130" spans="1:47" x14ac:dyDescent="0.25">
      <c r="A130" s="66" t="s">
        <v>1717</v>
      </c>
      <c r="B130" s="67"/>
      <c r="C130" s="67"/>
      <c r="D130" s="68"/>
      <c r="E130" s="70"/>
      <c r="F130" s="104" t="s">
        <v>11247</v>
      </c>
      <c r="G130" s="67"/>
      <c r="H130" s="71"/>
      <c r="I130" s="72"/>
      <c r="J130" s="72"/>
      <c r="K130" s="71" t="s">
        <v>15155</v>
      </c>
      <c r="L130" s="75"/>
      <c r="M130" s="76">
        <v>7227.5595703125</v>
      </c>
      <c r="N130" s="76">
        <v>8509.587890625</v>
      </c>
      <c r="O130" s="77"/>
      <c r="P130" s="78"/>
      <c r="Q130" s="78"/>
      <c r="R130" s="88"/>
      <c r="S130" s="88"/>
      <c r="T130" s="88"/>
      <c r="U130" s="88"/>
      <c r="V130" s="52"/>
      <c r="W130" s="52"/>
      <c r="X130" s="52"/>
      <c r="Y130" s="52"/>
      <c r="Z130" s="51"/>
      <c r="AA130" s="73">
        <v>130</v>
      </c>
      <c r="AB130" s="73"/>
      <c r="AC130" s="74"/>
      <c r="AD130" s="80">
        <v>406</v>
      </c>
      <c r="AE130" s="80">
        <v>79</v>
      </c>
      <c r="AF130" s="80">
        <v>1036</v>
      </c>
      <c r="AG130" s="80">
        <v>668</v>
      </c>
      <c r="AH130" s="80">
        <v>-25200</v>
      </c>
      <c r="AI130" s="80" t="s">
        <v>7945</v>
      </c>
      <c r="AJ130" s="80"/>
      <c r="AK130" s="80"/>
      <c r="AL130" s="80" t="s">
        <v>11085</v>
      </c>
      <c r="AM130" s="82">
        <v>41459.426527777781</v>
      </c>
      <c r="AN130" s="80" t="s">
        <v>13035</v>
      </c>
      <c r="AO130" s="86" t="s">
        <v>13163</v>
      </c>
      <c r="AP130" s="80" t="s">
        <v>65</v>
      </c>
      <c r="AQ130" s="2"/>
      <c r="AR130" s="3"/>
      <c r="AS130" s="3"/>
      <c r="AT130" s="3"/>
      <c r="AU130" s="3"/>
    </row>
    <row r="131" spans="1:47" x14ac:dyDescent="0.25">
      <c r="A131" s="66" t="s">
        <v>1718</v>
      </c>
      <c r="B131" s="67"/>
      <c r="C131" s="67"/>
      <c r="D131" s="68"/>
      <c r="E131" s="70"/>
      <c r="F131" s="104" t="s">
        <v>11128</v>
      </c>
      <c r="G131" s="67"/>
      <c r="H131" s="71"/>
      <c r="I131" s="72"/>
      <c r="J131" s="72"/>
      <c r="K131" s="71" t="s">
        <v>15156</v>
      </c>
      <c r="L131" s="75"/>
      <c r="M131" s="76">
        <v>5524.76171875</v>
      </c>
      <c r="N131" s="76">
        <v>2266.20361328125</v>
      </c>
      <c r="O131" s="77"/>
      <c r="P131" s="78"/>
      <c r="Q131" s="78"/>
      <c r="R131" s="88"/>
      <c r="S131" s="88"/>
      <c r="T131" s="88"/>
      <c r="U131" s="88"/>
      <c r="V131" s="52"/>
      <c r="W131" s="52"/>
      <c r="X131" s="52"/>
      <c r="Y131" s="52"/>
      <c r="Z131" s="51"/>
      <c r="AA131" s="73">
        <v>131</v>
      </c>
      <c r="AB131" s="73"/>
      <c r="AC131" s="74"/>
      <c r="AD131" s="80">
        <v>33</v>
      </c>
      <c r="AE131" s="80">
        <v>71</v>
      </c>
      <c r="AF131" s="80">
        <v>9401</v>
      </c>
      <c r="AG131" s="80">
        <v>17902</v>
      </c>
      <c r="AH131" s="80"/>
      <c r="AI131" s="80"/>
      <c r="AJ131" s="80"/>
      <c r="AK131" s="80"/>
      <c r="AL131" s="80"/>
      <c r="AM131" s="82">
        <v>42694.417569444442</v>
      </c>
      <c r="AN131" s="80" t="s">
        <v>13035</v>
      </c>
      <c r="AO131" s="86" t="s">
        <v>13164</v>
      </c>
      <c r="AP131" s="80" t="s">
        <v>65</v>
      </c>
      <c r="AQ131" s="2"/>
      <c r="AR131" s="3"/>
      <c r="AS131" s="3"/>
      <c r="AT131" s="3"/>
      <c r="AU131" s="3"/>
    </row>
    <row r="132" spans="1:47" x14ac:dyDescent="0.25">
      <c r="A132" s="66" t="s">
        <v>1719</v>
      </c>
      <c r="B132" s="67"/>
      <c r="C132" s="67"/>
      <c r="D132" s="68"/>
      <c r="E132" s="70"/>
      <c r="F132" s="104" t="s">
        <v>11248</v>
      </c>
      <c r="G132" s="67"/>
      <c r="H132" s="71"/>
      <c r="I132" s="72"/>
      <c r="J132" s="72"/>
      <c r="K132" s="71" t="s">
        <v>15157</v>
      </c>
      <c r="L132" s="75"/>
      <c r="M132" s="76">
        <v>6804.984375</v>
      </c>
      <c r="N132" s="76">
        <v>8499.365234375</v>
      </c>
      <c r="O132" s="77"/>
      <c r="P132" s="78"/>
      <c r="Q132" s="78"/>
      <c r="R132" s="88"/>
      <c r="S132" s="88"/>
      <c r="T132" s="88"/>
      <c r="U132" s="88"/>
      <c r="V132" s="52"/>
      <c r="W132" s="52"/>
      <c r="X132" s="52"/>
      <c r="Y132" s="52"/>
      <c r="Z132" s="51"/>
      <c r="AA132" s="73">
        <v>132</v>
      </c>
      <c r="AB132" s="73"/>
      <c r="AC132" s="74"/>
      <c r="AD132" s="80">
        <v>71</v>
      </c>
      <c r="AE132" s="80">
        <v>25</v>
      </c>
      <c r="AF132" s="80">
        <v>100</v>
      </c>
      <c r="AG132" s="80">
        <v>977</v>
      </c>
      <c r="AH132" s="80"/>
      <c r="AI132" s="80" t="s">
        <v>7946</v>
      </c>
      <c r="AJ132" s="80" t="s">
        <v>9565</v>
      </c>
      <c r="AK132" s="80"/>
      <c r="AL132" s="80"/>
      <c r="AM132" s="82">
        <v>42846.062025462961</v>
      </c>
      <c r="AN132" s="80" t="s">
        <v>13035</v>
      </c>
      <c r="AO132" s="86" t="s">
        <v>13165</v>
      </c>
      <c r="AP132" s="80" t="s">
        <v>65</v>
      </c>
      <c r="AQ132" s="2"/>
      <c r="AR132" s="3"/>
      <c r="AS132" s="3"/>
      <c r="AT132" s="3"/>
      <c r="AU132" s="3"/>
    </row>
    <row r="133" spans="1:47" x14ac:dyDescent="0.25">
      <c r="A133" s="66" t="s">
        <v>254</v>
      </c>
      <c r="B133" s="67"/>
      <c r="C133" s="67"/>
      <c r="D133" s="68"/>
      <c r="E133" s="70"/>
      <c r="F133" s="104" t="s">
        <v>11249</v>
      </c>
      <c r="G133" s="67"/>
      <c r="H133" s="71"/>
      <c r="I133" s="72"/>
      <c r="J133" s="72"/>
      <c r="K133" s="71" t="s">
        <v>15158</v>
      </c>
      <c r="L133" s="75"/>
      <c r="M133" s="76">
        <v>1671.046875</v>
      </c>
      <c r="N133" s="76">
        <v>8723.9453125</v>
      </c>
      <c r="O133" s="77"/>
      <c r="P133" s="78"/>
      <c r="Q133" s="78"/>
      <c r="R133" s="88"/>
      <c r="S133" s="88"/>
      <c r="T133" s="88"/>
      <c r="U133" s="88"/>
      <c r="V133" s="52"/>
      <c r="W133" s="52"/>
      <c r="X133" s="52"/>
      <c r="Y133" s="52"/>
      <c r="Z133" s="51"/>
      <c r="AA133" s="73">
        <v>133</v>
      </c>
      <c r="AB133" s="73"/>
      <c r="AC133" s="74"/>
      <c r="AD133" s="80">
        <v>89</v>
      </c>
      <c r="AE133" s="80">
        <v>9</v>
      </c>
      <c r="AF133" s="80">
        <v>17</v>
      </c>
      <c r="AG133" s="80">
        <v>12</v>
      </c>
      <c r="AH133" s="80"/>
      <c r="AI133" s="80" t="s">
        <v>7947</v>
      </c>
      <c r="AJ133" s="80" t="s">
        <v>9525</v>
      </c>
      <c r="AK133" s="80"/>
      <c r="AL133" s="80"/>
      <c r="AM133" s="82">
        <v>42860.659432870372</v>
      </c>
      <c r="AN133" s="80" t="s">
        <v>13035</v>
      </c>
      <c r="AO133" s="86" t="s">
        <v>13166</v>
      </c>
      <c r="AP133" s="80" t="s">
        <v>66</v>
      </c>
      <c r="AQ133" s="2"/>
      <c r="AR133" s="3"/>
      <c r="AS133" s="3"/>
      <c r="AT133" s="3"/>
      <c r="AU133" s="3"/>
    </row>
    <row r="134" spans="1:47" x14ac:dyDescent="0.25">
      <c r="A134" s="66" t="s">
        <v>1720</v>
      </c>
      <c r="B134" s="67"/>
      <c r="C134" s="67"/>
      <c r="D134" s="68"/>
      <c r="E134" s="70"/>
      <c r="F134" s="104" t="s">
        <v>11250</v>
      </c>
      <c r="G134" s="67"/>
      <c r="H134" s="71"/>
      <c r="I134" s="72"/>
      <c r="J134" s="72"/>
      <c r="K134" s="71" t="s">
        <v>15159</v>
      </c>
      <c r="L134" s="75"/>
      <c r="M134" s="76">
        <v>5587.24462890625</v>
      </c>
      <c r="N134" s="76">
        <v>6994.57861328125</v>
      </c>
      <c r="O134" s="77"/>
      <c r="P134" s="78"/>
      <c r="Q134" s="78"/>
      <c r="R134" s="88"/>
      <c r="S134" s="88"/>
      <c r="T134" s="88"/>
      <c r="U134" s="88"/>
      <c r="V134" s="52"/>
      <c r="W134" s="52"/>
      <c r="X134" s="52"/>
      <c r="Y134" s="52"/>
      <c r="Z134" s="51"/>
      <c r="AA134" s="73">
        <v>134</v>
      </c>
      <c r="AB134" s="73"/>
      <c r="AC134" s="74"/>
      <c r="AD134" s="80">
        <v>1310</v>
      </c>
      <c r="AE134" s="80">
        <v>1366</v>
      </c>
      <c r="AF134" s="80">
        <v>4531</v>
      </c>
      <c r="AG134" s="80">
        <v>2957</v>
      </c>
      <c r="AH134" s="80"/>
      <c r="AI134" s="80" t="s">
        <v>7948</v>
      </c>
      <c r="AJ134" s="80" t="s">
        <v>9566</v>
      </c>
      <c r="AK134" s="80"/>
      <c r="AL134" s="80"/>
      <c r="AM134" s="82">
        <v>42309.323553240742</v>
      </c>
      <c r="AN134" s="80" t="s">
        <v>13035</v>
      </c>
      <c r="AO134" s="86" t="s">
        <v>13167</v>
      </c>
      <c r="AP134" s="80" t="s">
        <v>65</v>
      </c>
      <c r="AQ134" s="2"/>
      <c r="AR134" s="3"/>
      <c r="AS134" s="3"/>
      <c r="AT134" s="3"/>
      <c r="AU134" s="3"/>
    </row>
    <row r="135" spans="1:47" x14ac:dyDescent="0.25">
      <c r="A135" s="66" t="s">
        <v>255</v>
      </c>
      <c r="B135" s="67"/>
      <c r="C135" s="67"/>
      <c r="D135" s="68"/>
      <c r="E135" s="70"/>
      <c r="F135" s="104" t="s">
        <v>11251</v>
      </c>
      <c r="G135" s="67"/>
      <c r="H135" s="71"/>
      <c r="I135" s="72"/>
      <c r="J135" s="72"/>
      <c r="K135" s="71" t="s">
        <v>15160</v>
      </c>
      <c r="L135" s="75"/>
      <c r="M135" s="76">
        <v>1528.16748046875</v>
      </c>
      <c r="N135" s="76">
        <v>2946.722900390625</v>
      </c>
      <c r="O135" s="77"/>
      <c r="P135" s="78"/>
      <c r="Q135" s="78"/>
      <c r="R135" s="88"/>
      <c r="S135" s="88"/>
      <c r="T135" s="88"/>
      <c r="U135" s="88"/>
      <c r="V135" s="52"/>
      <c r="W135" s="52"/>
      <c r="X135" s="52"/>
      <c r="Y135" s="52"/>
      <c r="Z135" s="51"/>
      <c r="AA135" s="73">
        <v>135</v>
      </c>
      <c r="AB135" s="73"/>
      <c r="AC135" s="74"/>
      <c r="AD135" s="80">
        <v>709</v>
      </c>
      <c r="AE135" s="80">
        <v>1483</v>
      </c>
      <c r="AF135" s="80">
        <v>8550</v>
      </c>
      <c r="AG135" s="80">
        <v>3488</v>
      </c>
      <c r="AH135" s="80">
        <v>-25200</v>
      </c>
      <c r="AI135" s="80"/>
      <c r="AJ135" s="80"/>
      <c r="AK135" s="80"/>
      <c r="AL135" s="80" t="s">
        <v>11085</v>
      </c>
      <c r="AM135" s="82">
        <v>42853.104062500002</v>
      </c>
      <c r="AN135" s="80" t="s">
        <v>13035</v>
      </c>
      <c r="AO135" s="86" t="s">
        <v>13168</v>
      </c>
      <c r="AP135" s="80" t="s">
        <v>66</v>
      </c>
      <c r="AQ135" s="2"/>
      <c r="AR135" s="3"/>
      <c r="AS135" s="3"/>
      <c r="AT135" s="3"/>
      <c r="AU135" s="3"/>
    </row>
    <row r="136" spans="1:47" x14ac:dyDescent="0.25">
      <c r="A136" s="66" t="s">
        <v>256</v>
      </c>
      <c r="B136" s="67"/>
      <c r="C136" s="67"/>
      <c r="D136" s="68"/>
      <c r="E136" s="70"/>
      <c r="F136" s="104" t="s">
        <v>11252</v>
      </c>
      <c r="G136" s="67"/>
      <c r="H136" s="71"/>
      <c r="I136" s="72"/>
      <c r="J136" s="72"/>
      <c r="K136" s="71" t="s">
        <v>15161</v>
      </c>
      <c r="L136" s="75"/>
      <c r="M136" s="76">
        <v>3873.2333984375</v>
      </c>
      <c r="N136" s="76">
        <v>6281.02294921875</v>
      </c>
      <c r="O136" s="77"/>
      <c r="P136" s="78"/>
      <c r="Q136" s="78"/>
      <c r="R136" s="88"/>
      <c r="S136" s="88"/>
      <c r="T136" s="88"/>
      <c r="U136" s="88"/>
      <c r="V136" s="52"/>
      <c r="W136" s="52"/>
      <c r="X136" s="52"/>
      <c r="Y136" s="52"/>
      <c r="Z136" s="51"/>
      <c r="AA136" s="73">
        <v>136</v>
      </c>
      <c r="AB136" s="73"/>
      <c r="AC136" s="74"/>
      <c r="AD136" s="80">
        <v>38</v>
      </c>
      <c r="AE136" s="80">
        <v>3</v>
      </c>
      <c r="AF136" s="80">
        <v>28</v>
      </c>
      <c r="AG136" s="80">
        <v>13</v>
      </c>
      <c r="AH136" s="80">
        <v>-25200</v>
      </c>
      <c r="AI136" s="80"/>
      <c r="AJ136" s="80" t="s">
        <v>9567</v>
      </c>
      <c r="AK136" s="80"/>
      <c r="AL136" s="80" t="s">
        <v>11085</v>
      </c>
      <c r="AM136" s="82">
        <v>42425.828055555554</v>
      </c>
      <c r="AN136" s="80" t="s">
        <v>13035</v>
      </c>
      <c r="AO136" s="86" t="s">
        <v>13169</v>
      </c>
      <c r="AP136" s="80" t="s">
        <v>66</v>
      </c>
      <c r="AQ136" s="2"/>
      <c r="AR136" s="3"/>
      <c r="AS136" s="3"/>
      <c r="AT136" s="3"/>
      <c r="AU136" s="3"/>
    </row>
    <row r="137" spans="1:47" x14ac:dyDescent="0.25">
      <c r="A137" s="66" t="s">
        <v>257</v>
      </c>
      <c r="B137" s="67"/>
      <c r="C137" s="67"/>
      <c r="D137" s="68"/>
      <c r="E137" s="70"/>
      <c r="F137" s="104" t="s">
        <v>11253</v>
      </c>
      <c r="G137" s="67"/>
      <c r="H137" s="71"/>
      <c r="I137" s="72"/>
      <c r="J137" s="72"/>
      <c r="K137" s="71" t="s">
        <v>15162</v>
      </c>
      <c r="L137" s="75"/>
      <c r="M137" s="76">
        <v>7444.04931640625</v>
      </c>
      <c r="N137" s="76">
        <v>7887.5126953125</v>
      </c>
      <c r="O137" s="77"/>
      <c r="P137" s="78"/>
      <c r="Q137" s="78"/>
      <c r="R137" s="88"/>
      <c r="S137" s="88"/>
      <c r="T137" s="88"/>
      <c r="U137" s="88"/>
      <c r="V137" s="52"/>
      <c r="W137" s="52"/>
      <c r="X137" s="52"/>
      <c r="Y137" s="52"/>
      <c r="Z137" s="51"/>
      <c r="AA137" s="73">
        <v>137</v>
      </c>
      <c r="AB137" s="73"/>
      <c r="AC137" s="74"/>
      <c r="AD137" s="80">
        <v>8</v>
      </c>
      <c r="AE137" s="80">
        <v>153</v>
      </c>
      <c r="AF137" s="80">
        <v>170</v>
      </c>
      <c r="AG137" s="80">
        <v>52</v>
      </c>
      <c r="AH137" s="80"/>
      <c r="AI137" s="80"/>
      <c r="AJ137" s="80" t="s">
        <v>9568</v>
      </c>
      <c r="AK137" s="86" t="s">
        <v>10384</v>
      </c>
      <c r="AL137" s="80"/>
      <c r="AM137" s="82">
        <v>41111.452719907407</v>
      </c>
      <c r="AN137" s="80" t="s">
        <v>13035</v>
      </c>
      <c r="AO137" s="86" t="s">
        <v>13170</v>
      </c>
      <c r="AP137" s="80" t="s">
        <v>66</v>
      </c>
      <c r="AQ137" s="2"/>
      <c r="AR137" s="3"/>
      <c r="AS137" s="3"/>
      <c r="AT137" s="3"/>
      <c r="AU137" s="3"/>
    </row>
    <row r="138" spans="1:47" x14ac:dyDescent="0.25">
      <c r="A138" s="66" t="s">
        <v>258</v>
      </c>
      <c r="B138" s="67"/>
      <c r="C138" s="67"/>
      <c r="D138" s="68"/>
      <c r="E138" s="70"/>
      <c r="F138" s="104" t="s">
        <v>11254</v>
      </c>
      <c r="G138" s="67"/>
      <c r="H138" s="71"/>
      <c r="I138" s="72"/>
      <c r="J138" s="72"/>
      <c r="K138" s="71" t="s">
        <v>15163</v>
      </c>
      <c r="L138" s="75"/>
      <c r="M138" s="76">
        <v>6812.70263671875</v>
      </c>
      <c r="N138" s="76">
        <v>9315.4921875</v>
      </c>
      <c r="O138" s="77"/>
      <c r="P138" s="78"/>
      <c r="Q138" s="78"/>
      <c r="R138" s="88"/>
      <c r="S138" s="88"/>
      <c r="T138" s="88"/>
      <c r="U138" s="88"/>
      <c r="V138" s="52"/>
      <c r="W138" s="52"/>
      <c r="X138" s="52"/>
      <c r="Y138" s="52"/>
      <c r="Z138" s="51"/>
      <c r="AA138" s="73">
        <v>138</v>
      </c>
      <c r="AB138" s="73"/>
      <c r="AC138" s="74"/>
      <c r="AD138" s="80">
        <v>399</v>
      </c>
      <c r="AE138" s="80">
        <v>66</v>
      </c>
      <c r="AF138" s="80">
        <v>1779</v>
      </c>
      <c r="AG138" s="80">
        <v>83</v>
      </c>
      <c r="AH138" s="80">
        <v>19800</v>
      </c>
      <c r="AI138" s="80" t="s">
        <v>7949</v>
      </c>
      <c r="AJ138" s="80" t="s">
        <v>9569</v>
      </c>
      <c r="AK138" s="80"/>
      <c r="AL138" s="80" t="s">
        <v>9561</v>
      </c>
      <c r="AM138" s="82">
        <v>40858.609166666669</v>
      </c>
      <c r="AN138" s="80" t="s">
        <v>13035</v>
      </c>
      <c r="AO138" s="86" t="s">
        <v>13171</v>
      </c>
      <c r="AP138" s="80" t="s">
        <v>66</v>
      </c>
      <c r="AQ138" s="2"/>
      <c r="AR138" s="3"/>
      <c r="AS138" s="3"/>
      <c r="AT138" s="3"/>
      <c r="AU138" s="3"/>
    </row>
    <row r="139" spans="1:47" x14ac:dyDescent="0.25">
      <c r="A139" s="66" t="s">
        <v>259</v>
      </c>
      <c r="B139" s="67"/>
      <c r="C139" s="67"/>
      <c r="D139" s="68"/>
      <c r="E139" s="70"/>
      <c r="F139" s="104" t="s">
        <v>11255</v>
      </c>
      <c r="G139" s="67"/>
      <c r="H139" s="71"/>
      <c r="I139" s="72"/>
      <c r="J139" s="72"/>
      <c r="K139" s="71" t="s">
        <v>15164</v>
      </c>
      <c r="L139" s="75"/>
      <c r="M139" s="76">
        <v>5006.3349609375</v>
      </c>
      <c r="N139" s="76">
        <v>7501.439453125</v>
      </c>
      <c r="O139" s="77"/>
      <c r="P139" s="78"/>
      <c r="Q139" s="78"/>
      <c r="R139" s="88"/>
      <c r="S139" s="88"/>
      <c r="T139" s="88"/>
      <c r="U139" s="88"/>
      <c r="V139" s="52"/>
      <c r="W139" s="52"/>
      <c r="X139" s="52"/>
      <c r="Y139" s="52"/>
      <c r="Z139" s="51"/>
      <c r="AA139" s="73">
        <v>139</v>
      </c>
      <c r="AB139" s="73"/>
      <c r="AC139" s="74"/>
      <c r="AD139" s="80">
        <v>572</v>
      </c>
      <c r="AE139" s="80">
        <v>123</v>
      </c>
      <c r="AF139" s="80">
        <v>4092</v>
      </c>
      <c r="AG139" s="80">
        <v>5020</v>
      </c>
      <c r="AH139" s="80"/>
      <c r="AI139" s="80" t="s">
        <v>7950</v>
      </c>
      <c r="AJ139" s="80" t="s">
        <v>9570</v>
      </c>
      <c r="AK139" s="86" t="s">
        <v>10385</v>
      </c>
      <c r="AL139" s="80"/>
      <c r="AM139" s="82">
        <v>42718.411168981482</v>
      </c>
      <c r="AN139" s="80" t="s">
        <v>13035</v>
      </c>
      <c r="AO139" s="86" t="s">
        <v>13172</v>
      </c>
      <c r="AP139" s="80" t="s">
        <v>66</v>
      </c>
      <c r="AQ139" s="2"/>
      <c r="AR139" s="3"/>
      <c r="AS139" s="3"/>
      <c r="AT139" s="3"/>
      <c r="AU139" s="3"/>
    </row>
    <row r="140" spans="1:47" x14ac:dyDescent="0.25">
      <c r="A140" s="66" t="s">
        <v>260</v>
      </c>
      <c r="B140" s="67"/>
      <c r="C140" s="67"/>
      <c r="D140" s="68"/>
      <c r="E140" s="70"/>
      <c r="F140" s="104" t="s">
        <v>11256</v>
      </c>
      <c r="G140" s="67"/>
      <c r="H140" s="71"/>
      <c r="I140" s="72"/>
      <c r="J140" s="72"/>
      <c r="K140" s="71" t="s">
        <v>15165</v>
      </c>
      <c r="L140" s="75"/>
      <c r="M140" s="76">
        <v>2548.94482421875</v>
      </c>
      <c r="N140" s="76">
        <v>8358.0166015625</v>
      </c>
      <c r="O140" s="77"/>
      <c r="P140" s="78"/>
      <c r="Q140" s="78"/>
      <c r="R140" s="88"/>
      <c r="S140" s="88"/>
      <c r="T140" s="88"/>
      <c r="U140" s="88"/>
      <c r="V140" s="52"/>
      <c r="W140" s="52"/>
      <c r="X140" s="52"/>
      <c r="Y140" s="52"/>
      <c r="Z140" s="51"/>
      <c r="AA140" s="73">
        <v>140</v>
      </c>
      <c r="AB140" s="73"/>
      <c r="AC140" s="74"/>
      <c r="AD140" s="80">
        <v>149</v>
      </c>
      <c r="AE140" s="80">
        <v>109</v>
      </c>
      <c r="AF140" s="80">
        <v>6203</v>
      </c>
      <c r="AG140" s="80">
        <v>11295</v>
      </c>
      <c r="AH140" s="80"/>
      <c r="AI140" s="80" t="s">
        <v>7951</v>
      </c>
      <c r="AJ140" s="80"/>
      <c r="AK140" s="80"/>
      <c r="AL140" s="80"/>
      <c r="AM140" s="82">
        <v>40645.707685185182</v>
      </c>
      <c r="AN140" s="80" t="s">
        <v>13035</v>
      </c>
      <c r="AO140" s="86" t="s">
        <v>13173</v>
      </c>
      <c r="AP140" s="80" t="s">
        <v>66</v>
      </c>
      <c r="AQ140" s="2"/>
      <c r="AR140" s="3"/>
      <c r="AS140" s="3"/>
      <c r="AT140" s="3"/>
      <c r="AU140" s="3"/>
    </row>
    <row r="141" spans="1:47" x14ac:dyDescent="0.25">
      <c r="A141" s="66" t="s">
        <v>261</v>
      </c>
      <c r="B141" s="67"/>
      <c r="C141" s="67"/>
      <c r="D141" s="68"/>
      <c r="E141" s="70"/>
      <c r="F141" s="104" t="s">
        <v>11257</v>
      </c>
      <c r="G141" s="67"/>
      <c r="H141" s="71"/>
      <c r="I141" s="72"/>
      <c r="J141" s="72"/>
      <c r="K141" s="71" t="s">
        <v>15166</v>
      </c>
      <c r="L141" s="75"/>
      <c r="M141" s="76">
        <v>3375.7783203125</v>
      </c>
      <c r="N141" s="76">
        <v>6064.2568359375</v>
      </c>
      <c r="O141" s="77"/>
      <c r="P141" s="78"/>
      <c r="Q141" s="78"/>
      <c r="R141" s="88"/>
      <c r="S141" s="88"/>
      <c r="T141" s="88"/>
      <c r="U141" s="88"/>
      <c r="V141" s="52"/>
      <c r="W141" s="52"/>
      <c r="X141" s="52"/>
      <c r="Y141" s="52"/>
      <c r="Z141" s="51"/>
      <c r="AA141" s="73">
        <v>141</v>
      </c>
      <c r="AB141" s="73"/>
      <c r="AC141" s="74"/>
      <c r="AD141" s="80">
        <v>382</v>
      </c>
      <c r="AE141" s="80">
        <v>75</v>
      </c>
      <c r="AF141" s="80">
        <v>6960</v>
      </c>
      <c r="AG141" s="80">
        <v>6123</v>
      </c>
      <c r="AH141" s="80"/>
      <c r="AI141" s="80"/>
      <c r="AJ141" s="80" t="s">
        <v>9571</v>
      </c>
      <c r="AK141" s="80"/>
      <c r="AL141" s="80"/>
      <c r="AM141" s="82">
        <v>42877.218194444446</v>
      </c>
      <c r="AN141" s="80" t="s">
        <v>13035</v>
      </c>
      <c r="AO141" s="86" t="s">
        <v>13174</v>
      </c>
      <c r="AP141" s="80" t="s">
        <v>66</v>
      </c>
      <c r="AQ141" s="2"/>
      <c r="AR141" s="3"/>
      <c r="AS141" s="3"/>
      <c r="AT141" s="3"/>
      <c r="AU141" s="3"/>
    </row>
    <row r="142" spans="1:47" x14ac:dyDescent="0.25">
      <c r="A142" s="66" t="s">
        <v>1721</v>
      </c>
      <c r="B142" s="67"/>
      <c r="C142" s="67"/>
      <c r="D142" s="68"/>
      <c r="E142" s="70"/>
      <c r="F142" s="104" t="s">
        <v>11258</v>
      </c>
      <c r="G142" s="67"/>
      <c r="H142" s="71"/>
      <c r="I142" s="72"/>
      <c r="J142" s="72"/>
      <c r="K142" s="71" t="s">
        <v>15167</v>
      </c>
      <c r="L142" s="75"/>
      <c r="M142" s="76">
        <v>8473.359375</v>
      </c>
      <c r="N142" s="76">
        <v>7584.5302734375</v>
      </c>
      <c r="O142" s="77"/>
      <c r="P142" s="78"/>
      <c r="Q142" s="78"/>
      <c r="R142" s="88"/>
      <c r="S142" s="88"/>
      <c r="T142" s="88"/>
      <c r="U142" s="88"/>
      <c r="V142" s="52"/>
      <c r="W142" s="52"/>
      <c r="X142" s="52"/>
      <c r="Y142" s="52"/>
      <c r="Z142" s="51"/>
      <c r="AA142" s="73">
        <v>142</v>
      </c>
      <c r="AB142" s="73"/>
      <c r="AC142" s="74"/>
      <c r="AD142" s="80">
        <v>254</v>
      </c>
      <c r="AE142" s="80">
        <v>139</v>
      </c>
      <c r="AF142" s="80">
        <v>6037</v>
      </c>
      <c r="AG142" s="80">
        <v>71</v>
      </c>
      <c r="AH142" s="80"/>
      <c r="AI142" s="80" t="s">
        <v>7952</v>
      </c>
      <c r="AJ142" s="80" t="s">
        <v>9502</v>
      </c>
      <c r="AK142" s="80"/>
      <c r="AL142" s="80"/>
      <c r="AM142" s="82">
        <v>42643.478032407409</v>
      </c>
      <c r="AN142" s="80" t="s">
        <v>13035</v>
      </c>
      <c r="AO142" s="86" t="s">
        <v>13175</v>
      </c>
      <c r="AP142" s="80" t="s">
        <v>65</v>
      </c>
      <c r="AQ142" s="2"/>
      <c r="AR142" s="3"/>
      <c r="AS142" s="3"/>
      <c r="AT142" s="3"/>
      <c r="AU142" s="3"/>
    </row>
    <row r="143" spans="1:47" x14ac:dyDescent="0.25">
      <c r="A143" s="66" t="s">
        <v>262</v>
      </c>
      <c r="B143" s="67"/>
      <c r="C143" s="67"/>
      <c r="D143" s="68"/>
      <c r="E143" s="70"/>
      <c r="F143" s="104" t="s">
        <v>11259</v>
      </c>
      <c r="G143" s="67"/>
      <c r="H143" s="71"/>
      <c r="I143" s="72"/>
      <c r="J143" s="72"/>
      <c r="K143" s="71" t="s">
        <v>15168</v>
      </c>
      <c r="L143" s="75"/>
      <c r="M143" s="76">
        <v>5298.9150390625</v>
      </c>
      <c r="N143" s="76">
        <v>4886.978515625</v>
      </c>
      <c r="O143" s="77"/>
      <c r="P143" s="78"/>
      <c r="Q143" s="78"/>
      <c r="R143" s="88"/>
      <c r="S143" s="88"/>
      <c r="T143" s="88"/>
      <c r="U143" s="88"/>
      <c r="V143" s="52"/>
      <c r="W143" s="52"/>
      <c r="X143" s="52"/>
      <c r="Y143" s="52"/>
      <c r="Z143" s="51"/>
      <c r="AA143" s="73">
        <v>143</v>
      </c>
      <c r="AB143" s="73"/>
      <c r="AC143" s="74"/>
      <c r="AD143" s="80">
        <v>3794</v>
      </c>
      <c r="AE143" s="80">
        <v>1606</v>
      </c>
      <c r="AF143" s="80">
        <v>5697</v>
      </c>
      <c r="AG143" s="80">
        <v>2655</v>
      </c>
      <c r="AH143" s="80">
        <v>-25200</v>
      </c>
      <c r="AI143" s="80" t="s">
        <v>7953</v>
      </c>
      <c r="AJ143" s="80" t="s">
        <v>9506</v>
      </c>
      <c r="AK143" s="80"/>
      <c r="AL143" s="80" t="s">
        <v>11085</v>
      </c>
      <c r="AM143" s="82">
        <v>39977.987291666665</v>
      </c>
      <c r="AN143" s="80" t="s">
        <v>13035</v>
      </c>
      <c r="AO143" s="86" t="s">
        <v>13176</v>
      </c>
      <c r="AP143" s="80" t="s">
        <v>66</v>
      </c>
      <c r="AQ143" s="2"/>
      <c r="AR143" s="3"/>
      <c r="AS143" s="3"/>
      <c r="AT143" s="3"/>
      <c r="AU143" s="3"/>
    </row>
    <row r="144" spans="1:47" x14ac:dyDescent="0.25">
      <c r="A144" s="66" t="s">
        <v>1722</v>
      </c>
      <c r="B144" s="67"/>
      <c r="C144" s="67"/>
      <c r="D144" s="68"/>
      <c r="E144" s="70"/>
      <c r="F144" s="104" t="s">
        <v>11260</v>
      </c>
      <c r="G144" s="67"/>
      <c r="H144" s="71"/>
      <c r="I144" s="72"/>
      <c r="J144" s="72"/>
      <c r="K144" s="71" t="s">
        <v>15169</v>
      </c>
      <c r="L144" s="75"/>
      <c r="M144" s="76">
        <v>1480.889892578125</v>
      </c>
      <c r="N144" s="76">
        <v>6086.06689453125</v>
      </c>
      <c r="O144" s="77"/>
      <c r="P144" s="78"/>
      <c r="Q144" s="78"/>
      <c r="R144" s="88"/>
      <c r="S144" s="88"/>
      <c r="T144" s="88"/>
      <c r="U144" s="88"/>
      <c r="V144" s="52"/>
      <c r="W144" s="52"/>
      <c r="X144" s="52"/>
      <c r="Y144" s="52"/>
      <c r="Z144" s="51"/>
      <c r="AA144" s="73">
        <v>144</v>
      </c>
      <c r="AB144" s="73"/>
      <c r="AC144" s="74"/>
      <c r="AD144" s="80">
        <v>3278</v>
      </c>
      <c r="AE144" s="80">
        <v>2929</v>
      </c>
      <c r="AF144" s="80">
        <v>3042</v>
      </c>
      <c r="AG144" s="80">
        <v>5419</v>
      </c>
      <c r="AH144" s="80"/>
      <c r="AI144" s="80" t="s">
        <v>7954</v>
      </c>
      <c r="AJ144" s="80" t="s">
        <v>9572</v>
      </c>
      <c r="AK144" s="80"/>
      <c r="AL144" s="80"/>
      <c r="AM144" s="82">
        <v>40024.674687500003</v>
      </c>
      <c r="AN144" s="80" t="s">
        <v>13035</v>
      </c>
      <c r="AO144" s="86" t="s">
        <v>13177</v>
      </c>
      <c r="AP144" s="80" t="s">
        <v>65</v>
      </c>
      <c r="AQ144" s="2"/>
      <c r="AR144" s="3"/>
      <c r="AS144" s="3"/>
      <c r="AT144" s="3"/>
      <c r="AU144" s="3"/>
    </row>
    <row r="145" spans="1:47" x14ac:dyDescent="0.25">
      <c r="A145" s="66" t="s">
        <v>263</v>
      </c>
      <c r="B145" s="67"/>
      <c r="C145" s="67"/>
      <c r="D145" s="68"/>
      <c r="E145" s="70"/>
      <c r="F145" s="104" t="s">
        <v>11261</v>
      </c>
      <c r="G145" s="67"/>
      <c r="H145" s="71"/>
      <c r="I145" s="72"/>
      <c r="J145" s="72"/>
      <c r="K145" s="71" t="s">
        <v>15170</v>
      </c>
      <c r="L145" s="75"/>
      <c r="M145" s="76">
        <v>5487.490234375</v>
      </c>
      <c r="N145" s="76">
        <v>6332.76025390625</v>
      </c>
      <c r="O145" s="77"/>
      <c r="P145" s="78"/>
      <c r="Q145" s="78"/>
      <c r="R145" s="88"/>
      <c r="S145" s="88"/>
      <c r="T145" s="88"/>
      <c r="U145" s="88"/>
      <c r="V145" s="52"/>
      <c r="W145" s="52"/>
      <c r="X145" s="52"/>
      <c r="Y145" s="52"/>
      <c r="Z145" s="51"/>
      <c r="AA145" s="73">
        <v>145</v>
      </c>
      <c r="AB145" s="73"/>
      <c r="AC145" s="74"/>
      <c r="AD145" s="80">
        <v>3761</v>
      </c>
      <c r="AE145" s="80">
        <v>20608</v>
      </c>
      <c r="AF145" s="80">
        <v>269076</v>
      </c>
      <c r="AG145" s="80">
        <v>94161</v>
      </c>
      <c r="AH145" s="80"/>
      <c r="AI145" s="80" t="s">
        <v>7955</v>
      </c>
      <c r="AJ145" s="80"/>
      <c r="AK145" s="80"/>
      <c r="AL145" s="80"/>
      <c r="AM145" s="82">
        <v>41489.533854166664</v>
      </c>
      <c r="AN145" s="80" t="s">
        <v>13035</v>
      </c>
      <c r="AO145" s="86" t="s">
        <v>13178</v>
      </c>
      <c r="AP145" s="80" t="s">
        <v>66</v>
      </c>
      <c r="AQ145" s="2"/>
      <c r="AR145" s="3"/>
      <c r="AS145" s="3"/>
      <c r="AT145" s="3"/>
      <c r="AU145" s="3"/>
    </row>
    <row r="146" spans="1:47" x14ac:dyDescent="0.25">
      <c r="A146" s="66" t="s">
        <v>1723</v>
      </c>
      <c r="B146" s="67"/>
      <c r="C146" s="67"/>
      <c r="D146" s="68"/>
      <c r="E146" s="70"/>
      <c r="F146" s="104" t="s">
        <v>11262</v>
      </c>
      <c r="G146" s="67"/>
      <c r="H146" s="71"/>
      <c r="I146" s="72"/>
      <c r="J146" s="72"/>
      <c r="K146" s="71" t="s">
        <v>15171</v>
      </c>
      <c r="L146" s="75"/>
      <c r="M146" s="76">
        <v>5182.3828125</v>
      </c>
      <c r="N146" s="76">
        <v>5322.5224609375</v>
      </c>
      <c r="O146" s="77"/>
      <c r="P146" s="78"/>
      <c r="Q146" s="78"/>
      <c r="R146" s="88"/>
      <c r="S146" s="88"/>
      <c r="T146" s="88"/>
      <c r="U146" s="88"/>
      <c r="V146" s="52"/>
      <c r="W146" s="52"/>
      <c r="X146" s="52"/>
      <c r="Y146" s="52"/>
      <c r="Z146" s="51"/>
      <c r="AA146" s="73">
        <v>146</v>
      </c>
      <c r="AB146" s="73"/>
      <c r="AC146" s="74"/>
      <c r="AD146" s="80">
        <v>4515</v>
      </c>
      <c r="AE146" s="80">
        <v>109657</v>
      </c>
      <c r="AF146" s="80">
        <v>213230</v>
      </c>
      <c r="AG146" s="80">
        <v>14501</v>
      </c>
      <c r="AH146" s="80"/>
      <c r="AI146" s="80" t="s">
        <v>7956</v>
      </c>
      <c r="AJ146" s="80"/>
      <c r="AK146" s="80"/>
      <c r="AL146" s="80"/>
      <c r="AM146" s="82">
        <v>41260.23946759259</v>
      </c>
      <c r="AN146" s="80" t="s">
        <v>13035</v>
      </c>
      <c r="AO146" s="86" t="s">
        <v>13179</v>
      </c>
      <c r="AP146" s="80" t="s">
        <v>65</v>
      </c>
      <c r="AQ146" s="2"/>
      <c r="AR146" s="3"/>
      <c r="AS146" s="3"/>
      <c r="AT146" s="3"/>
      <c r="AU146" s="3"/>
    </row>
    <row r="147" spans="1:47" x14ac:dyDescent="0.25">
      <c r="A147" s="66" t="s">
        <v>1724</v>
      </c>
      <c r="B147" s="67"/>
      <c r="C147" s="67"/>
      <c r="D147" s="68"/>
      <c r="E147" s="70"/>
      <c r="F147" s="104" t="s">
        <v>11263</v>
      </c>
      <c r="G147" s="67"/>
      <c r="H147" s="71"/>
      <c r="I147" s="72"/>
      <c r="J147" s="72"/>
      <c r="K147" s="71" t="s">
        <v>15172</v>
      </c>
      <c r="L147" s="75"/>
      <c r="M147" s="76">
        <v>1106.1468505859375</v>
      </c>
      <c r="N147" s="76">
        <v>7464.71240234375</v>
      </c>
      <c r="O147" s="77"/>
      <c r="P147" s="78"/>
      <c r="Q147" s="78"/>
      <c r="R147" s="88"/>
      <c r="S147" s="88"/>
      <c r="T147" s="88"/>
      <c r="U147" s="88"/>
      <c r="V147" s="52"/>
      <c r="W147" s="52"/>
      <c r="X147" s="52"/>
      <c r="Y147" s="52"/>
      <c r="Z147" s="51"/>
      <c r="AA147" s="73">
        <v>147</v>
      </c>
      <c r="AB147" s="73"/>
      <c r="AC147" s="74"/>
      <c r="AD147" s="80">
        <v>1094</v>
      </c>
      <c r="AE147" s="80">
        <v>2509</v>
      </c>
      <c r="AF147" s="80">
        <v>63596</v>
      </c>
      <c r="AG147" s="80">
        <v>13618</v>
      </c>
      <c r="AH147" s="80"/>
      <c r="AI147" s="80" t="s">
        <v>7957</v>
      </c>
      <c r="AJ147" s="80"/>
      <c r="AK147" s="80"/>
      <c r="AL147" s="80"/>
      <c r="AM147" s="82">
        <v>41655.427395833336</v>
      </c>
      <c r="AN147" s="80" t="s">
        <v>13035</v>
      </c>
      <c r="AO147" s="86" t="s">
        <v>13180</v>
      </c>
      <c r="AP147" s="80" t="s">
        <v>65</v>
      </c>
      <c r="AQ147" s="2"/>
      <c r="AR147" s="3"/>
      <c r="AS147" s="3"/>
      <c r="AT147" s="3"/>
      <c r="AU147" s="3"/>
    </row>
    <row r="148" spans="1:47" x14ac:dyDescent="0.25">
      <c r="A148" s="66" t="s">
        <v>264</v>
      </c>
      <c r="B148" s="67"/>
      <c r="C148" s="67"/>
      <c r="D148" s="68"/>
      <c r="E148" s="70"/>
      <c r="F148" s="104" t="s">
        <v>11264</v>
      </c>
      <c r="G148" s="67"/>
      <c r="H148" s="71"/>
      <c r="I148" s="72"/>
      <c r="J148" s="72"/>
      <c r="K148" s="71" t="s">
        <v>15173</v>
      </c>
      <c r="L148" s="75"/>
      <c r="M148" s="76">
        <v>2380.227783203125</v>
      </c>
      <c r="N148" s="76">
        <v>4326.00390625</v>
      </c>
      <c r="O148" s="77"/>
      <c r="P148" s="78"/>
      <c r="Q148" s="78"/>
      <c r="R148" s="88"/>
      <c r="S148" s="88"/>
      <c r="T148" s="88"/>
      <c r="U148" s="88"/>
      <c r="V148" s="52"/>
      <c r="W148" s="52"/>
      <c r="X148" s="52"/>
      <c r="Y148" s="52"/>
      <c r="Z148" s="51"/>
      <c r="AA148" s="73">
        <v>148</v>
      </c>
      <c r="AB148" s="73"/>
      <c r="AC148" s="74"/>
      <c r="AD148" s="80">
        <v>1003</v>
      </c>
      <c r="AE148" s="80">
        <v>7631</v>
      </c>
      <c r="AF148" s="80">
        <v>105604</v>
      </c>
      <c r="AG148" s="80">
        <v>7481</v>
      </c>
      <c r="AH148" s="80"/>
      <c r="AI148" s="80" t="s">
        <v>7958</v>
      </c>
      <c r="AJ148" s="80" t="s">
        <v>9573</v>
      </c>
      <c r="AK148" s="80"/>
      <c r="AL148" s="80"/>
      <c r="AM148" s="82">
        <v>42012.483136574076</v>
      </c>
      <c r="AN148" s="80" t="s">
        <v>13035</v>
      </c>
      <c r="AO148" s="86" t="s">
        <v>13181</v>
      </c>
      <c r="AP148" s="80" t="s">
        <v>66</v>
      </c>
      <c r="AQ148" s="2"/>
      <c r="AR148" s="3"/>
      <c r="AS148" s="3"/>
      <c r="AT148" s="3"/>
      <c r="AU148" s="3"/>
    </row>
    <row r="149" spans="1:47" x14ac:dyDescent="0.25">
      <c r="A149" s="66" t="s">
        <v>683</v>
      </c>
      <c r="B149" s="67"/>
      <c r="C149" s="67"/>
      <c r="D149" s="68"/>
      <c r="E149" s="70"/>
      <c r="F149" s="104" t="s">
        <v>11265</v>
      </c>
      <c r="G149" s="67"/>
      <c r="H149" s="71"/>
      <c r="I149" s="72"/>
      <c r="J149" s="72"/>
      <c r="K149" s="71" t="s">
        <v>15174</v>
      </c>
      <c r="L149" s="75"/>
      <c r="M149" s="76">
        <v>1544.7523193359375</v>
      </c>
      <c r="N149" s="76">
        <v>4997.58251953125</v>
      </c>
      <c r="O149" s="77"/>
      <c r="P149" s="78"/>
      <c r="Q149" s="78"/>
      <c r="R149" s="88"/>
      <c r="S149" s="88"/>
      <c r="T149" s="88"/>
      <c r="U149" s="88"/>
      <c r="V149" s="52"/>
      <c r="W149" s="52"/>
      <c r="X149" s="52"/>
      <c r="Y149" s="52"/>
      <c r="Z149" s="51"/>
      <c r="AA149" s="73">
        <v>149</v>
      </c>
      <c r="AB149" s="73"/>
      <c r="AC149" s="74"/>
      <c r="AD149" s="80">
        <v>22</v>
      </c>
      <c r="AE149" s="80">
        <v>23455</v>
      </c>
      <c r="AF149" s="80">
        <v>307390</v>
      </c>
      <c r="AG149" s="80">
        <v>3666</v>
      </c>
      <c r="AH149" s="80"/>
      <c r="AI149" s="80" t="s">
        <v>7959</v>
      </c>
      <c r="AJ149" s="80"/>
      <c r="AK149" s="80"/>
      <c r="AL149" s="80"/>
      <c r="AM149" s="82">
        <v>42197.345324074071</v>
      </c>
      <c r="AN149" s="80" t="s">
        <v>13035</v>
      </c>
      <c r="AO149" s="86" t="s">
        <v>13182</v>
      </c>
      <c r="AP149" s="80" t="s">
        <v>66</v>
      </c>
      <c r="AQ149" s="2"/>
      <c r="AR149" s="3"/>
      <c r="AS149" s="3"/>
      <c r="AT149" s="3"/>
      <c r="AU149" s="3"/>
    </row>
    <row r="150" spans="1:47" x14ac:dyDescent="0.25">
      <c r="A150" s="66" t="s">
        <v>265</v>
      </c>
      <c r="B150" s="67"/>
      <c r="C150" s="67"/>
      <c r="D150" s="68"/>
      <c r="E150" s="70"/>
      <c r="F150" s="104" t="s">
        <v>11266</v>
      </c>
      <c r="G150" s="67"/>
      <c r="H150" s="71"/>
      <c r="I150" s="72"/>
      <c r="J150" s="72"/>
      <c r="K150" s="71" t="s">
        <v>15175</v>
      </c>
      <c r="L150" s="75"/>
      <c r="M150" s="76">
        <v>967.80438232421875</v>
      </c>
      <c r="N150" s="76">
        <v>7322.57470703125</v>
      </c>
      <c r="O150" s="77"/>
      <c r="P150" s="78"/>
      <c r="Q150" s="78"/>
      <c r="R150" s="88"/>
      <c r="S150" s="88"/>
      <c r="T150" s="88"/>
      <c r="U150" s="88"/>
      <c r="V150" s="52"/>
      <c r="W150" s="52"/>
      <c r="X150" s="52"/>
      <c r="Y150" s="52"/>
      <c r="Z150" s="51"/>
      <c r="AA150" s="73">
        <v>150</v>
      </c>
      <c r="AB150" s="73"/>
      <c r="AC150" s="74"/>
      <c r="AD150" s="80">
        <v>78</v>
      </c>
      <c r="AE150" s="80">
        <v>185</v>
      </c>
      <c r="AF150" s="80">
        <v>1301</v>
      </c>
      <c r="AG150" s="80">
        <v>114</v>
      </c>
      <c r="AH150" s="80">
        <v>19800</v>
      </c>
      <c r="AI150" s="80" t="s">
        <v>7960</v>
      </c>
      <c r="AJ150" s="80" t="s">
        <v>9563</v>
      </c>
      <c r="AK150" s="86" t="s">
        <v>10386</v>
      </c>
      <c r="AL150" s="80" t="s">
        <v>9494</v>
      </c>
      <c r="AM150" s="82">
        <v>40658.282754629632</v>
      </c>
      <c r="AN150" s="80" t="s">
        <v>13035</v>
      </c>
      <c r="AO150" s="86" t="s">
        <v>13183</v>
      </c>
      <c r="AP150" s="80" t="s">
        <v>66</v>
      </c>
      <c r="AQ150" s="2"/>
      <c r="AR150" s="3"/>
      <c r="AS150" s="3"/>
      <c r="AT150" s="3"/>
      <c r="AU150" s="3"/>
    </row>
    <row r="151" spans="1:47" x14ac:dyDescent="0.25">
      <c r="A151" s="66" t="s">
        <v>266</v>
      </c>
      <c r="B151" s="67"/>
      <c r="C151" s="67"/>
      <c r="D151" s="68"/>
      <c r="E151" s="70"/>
      <c r="F151" s="104" t="s">
        <v>11267</v>
      </c>
      <c r="G151" s="67"/>
      <c r="H151" s="71"/>
      <c r="I151" s="72"/>
      <c r="J151" s="72"/>
      <c r="K151" s="71" t="s">
        <v>15176</v>
      </c>
      <c r="L151" s="75"/>
      <c r="M151" s="76">
        <v>5545.34375</v>
      </c>
      <c r="N151" s="76">
        <v>4257.59912109375</v>
      </c>
      <c r="O151" s="77"/>
      <c r="P151" s="78"/>
      <c r="Q151" s="78"/>
      <c r="R151" s="88"/>
      <c r="S151" s="88"/>
      <c r="T151" s="88"/>
      <c r="U151" s="88"/>
      <c r="V151" s="52"/>
      <c r="W151" s="52"/>
      <c r="X151" s="52"/>
      <c r="Y151" s="52"/>
      <c r="Z151" s="51"/>
      <c r="AA151" s="73">
        <v>151</v>
      </c>
      <c r="AB151" s="73"/>
      <c r="AC151" s="74"/>
      <c r="AD151" s="80">
        <v>1010</v>
      </c>
      <c r="AE151" s="80">
        <v>869</v>
      </c>
      <c r="AF151" s="80">
        <v>78590</v>
      </c>
      <c r="AG151" s="80">
        <v>509</v>
      </c>
      <c r="AH151" s="80">
        <v>19800</v>
      </c>
      <c r="AI151" s="80"/>
      <c r="AJ151" s="80" t="s">
        <v>9574</v>
      </c>
      <c r="AK151" s="80"/>
      <c r="AL151" s="80" t="s">
        <v>9561</v>
      </c>
      <c r="AM151" s="82">
        <v>40504.311990740738</v>
      </c>
      <c r="AN151" s="80" t="s">
        <v>13035</v>
      </c>
      <c r="AO151" s="86" t="s">
        <v>13184</v>
      </c>
      <c r="AP151" s="80" t="s">
        <v>66</v>
      </c>
      <c r="AQ151" s="2"/>
      <c r="AR151" s="3"/>
      <c r="AS151" s="3"/>
      <c r="AT151" s="3"/>
      <c r="AU151" s="3"/>
    </row>
    <row r="152" spans="1:47" x14ac:dyDescent="0.25">
      <c r="A152" s="66" t="s">
        <v>267</v>
      </c>
      <c r="B152" s="67"/>
      <c r="C152" s="67"/>
      <c r="D152" s="68"/>
      <c r="E152" s="70"/>
      <c r="F152" s="104" t="s">
        <v>11268</v>
      </c>
      <c r="G152" s="67"/>
      <c r="H152" s="71"/>
      <c r="I152" s="72"/>
      <c r="J152" s="72"/>
      <c r="K152" s="71" t="s">
        <v>15177</v>
      </c>
      <c r="L152" s="75"/>
      <c r="M152" s="76">
        <v>2981.322509765625</v>
      </c>
      <c r="N152" s="76">
        <v>2171.389404296875</v>
      </c>
      <c r="O152" s="77"/>
      <c r="P152" s="78"/>
      <c r="Q152" s="78"/>
      <c r="R152" s="88"/>
      <c r="S152" s="88"/>
      <c r="T152" s="88"/>
      <c r="U152" s="88"/>
      <c r="V152" s="52"/>
      <c r="W152" s="52"/>
      <c r="X152" s="52"/>
      <c r="Y152" s="52"/>
      <c r="Z152" s="51"/>
      <c r="AA152" s="73">
        <v>152</v>
      </c>
      <c r="AB152" s="73"/>
      <c r="AC152" s="74"/>
      <c r="AD152" s="80">
        <v>30</v>
      </c>
      <c r="AE152" s="80">
        <v>212</v>
      </c>
      <c r="AF152" s="80">
        <v>5444</v>
      </c>
      <c r="AG152" s="80">
        <v>8600</v>
      </c>
      <c r="AH152" s="80"/>
      <c r="AI152" s="80" t="s">
        <v>7961</v>
      </c>
      <c r="AJ152" s="80" t="s">
        <v>9575</v>
      </c>
      <c r="AK152" s="86" t="s">
        <v>10387</v>
      </c>
      <c r="AL152" s="80"/>
      <c r="AM152" s="82">
        <v>42118.895578703705</v>
      </c>
      <c r="AN152" s="80" t="s">
        <v>13035</v>
      </c>
      <c r="AO152" s="86" t="s">
        <v>13185</v>
      </c>
      <c r="AP152" s="80" t="s">
        <v>66</v>
      </c>
      <c r="AQ152" s="2"/>
      <c r="AR152" s="3"/>
      <c r="AS152" s="3"/>
      <c r="AT152" s="3"/>
      <c r="AU152" s="3"/>
    </row>
    <row r="153" spans="1:47" x14ac:dyDescent="0.25">
      <c r="A153" s="66" t="s">
        <v>268</v>
      </c>
      <c r="B153" s="67"/>
      <c r="C153" s="67"/>
      <c r="D153" s="68"/>
      <c r="E153" s="70"/>
      <c r="F153" s="104" t="s">
        <v>11269</v>
      </c>
      <c r="G153" s="67"/>
      <c r="H153" s="71"/>
      <c r="I153" s="72"/>
      <c r="J153" s="72"/>
      <c r="K153" s="71" t="s">
        <v>15178</v>
      </c>
      <c r="L153" s="75"/>
      <c r="M153" s="76">
        <v>6304.77783203125</v>
      </c>
      <c r="N153" s="76">
        <v>2714.56982421875</v>
      </c>
      <c r="O153" s="77"/>
      <c r="P153" s="78"/>
      <c r="Q153" s="78"/>
      <c r="R153" s="88"/>
      <c r="S153" s="88"/>
      <c r="T153" s="88"/>
      <c r="U153" s="88"/>
      <c r="V153" s="52"/>
      <c r="W153" s="52"/>
      <c r="X153" s="52"/>
      <c r="Y153" s="52"/>
      <c r="Z153" s="51"/>
      <c r="AA153" s="73">
        <v>153</v>
      </c>
      <c r="AB153" s="73"/>
      <c r="AC153" s="74"/>
      <c r="AD153" s="80">
        <v>225</v>
      </c>
      <c r="AE153" s="80">
        <v>233</v>
      </c>
      <c r="AF153" s="80">
        <v>1620</v>
      </c>
      <c r="AG153" s="80">
        <v>1947</v>
      </c>
      <c r="AH153" s="80">
        <v>19800</v>
      </c>
      <c r="AI153" s="80" t="s">
        <v>7962</v>
      </c>
      <c r="AJ153" s="80" t="s">
        <v>9576</v>
      </c>
      <c r="AK153" s="86" t="s">
        <v>10388</v>
      </c>
      <c r="AL153" s="80" t="s">
        <v>9563</v>
      </c>
      <c r="AM153" s="82">
        <v>40648.368993055556</v>
      </c>
      <c r="AN153" s="80" t="s">
        <v>13035</v>
      </c>
      <c r="AO153" s="86" t="s">
        <v>13186</v>
      </c>
      <c r="AP153" s="80" t="s">
        <v>66</v>
      </c>
      <c r="AQ153" s="2"/>
      <c r="AR153" s="3"/>
      <c r="AS153" s="3"/>
      <c r="AT153" s="3"/>
      <c r="AU153" s="3"/>
    </row>
    <row r="154" spans="1:47" x14ac:dyDescent="0.25">
      <c r="A154" s="66" t="s">
        <v>1725</v>
      </c>
      <c r="B154" s="67"/>
      <c r="C154" s="67"/>
      <c r="D154" s="68"/>
      <c r="E154" s="70"/>
      <c r="F154" s="104" t="s">
        <v>11270</v>
      </c>
      <c r="G154" s="67"/>
      <c r="H154" s="71"/>
      <c r="I154" s="72"/>
      <c r="J154" s="72"/>
      <c r="K154" s="71" t="s">
        <v>15179</v>
      </c>
      <c r="L154" s="75"/>
      <c r="M154" s="76">
        <v>6067.15380859375</v>
      </c>
      <c r="N154" s="76">
        <v>7081.10009765625</v>
      </c>
      <c r="O154" s="77"/>
      <c r="P154" s="78"/>
      <c r="Q154" s="78"/>
      <c r="R154" s="88"/>
      <c r="S154" s="88"/>
      <c r="T154" s="88"/>
      <c r="U154" s="88"/>
      <c r="V154" s="52"/>
      <c r="W154" s="52"/>
      <c r="X154" s="52"/>
      <c r="Y154" s="52"/>
      <c r="Z154" s="51"/>
      <c r="AA154" s="73">
        <v>154</v>
      </c>
      <c r="AB154" s="73"/>
      <c r="AC154" s="74"/>
      <c r="AD154" s="80">
        <v>101</v>
      </c>
      <c r="AE154" s="80">
        <v>108</v>
      </c>
      <c r="AF154" s="80">
        <v>771</v>
      </c>
      <c r="AG154" s="80">
        <v>291</v>
      </c>
      <c r="AH154" s="80">
        <v>19800</v>
      </c>
      <c r="AI154" s="80" t="s">
        <v>7963</v>
      </c>
      <c r="AJ154" s="80" t="s">
        <v>9577</v>
      </c>
      <c r="AK154" s="80"/>
      <c r="AL154" s="80" t="s">
        <v>11093</v>
      </c>
      <c r="AM154" s="82">
        <v>40419.148796296293</v>
      </c>
      <c r="AN154" s="80" t="s">
        <v>13035</v>
      </c>
      <c r="AO154" s="86" t="s">
        <v>13187</v>
      </c>
      <c r="AP154" s="80" t="s">
        <v>65</v>
      </c>
      <c r="AQ154" s="2"/>
      <c r="AR154" s="3"/>
      <c r="AS154" s="3"/>
      <c r="AT154" s="3"/>
      <c r="AU154" s="3"/>
    </row>
    <row r="155" spans="1:47" x14ac:dyDescent="0.25">
      <c r="A155" s="66" t="s">
        <v>269</v>
      </c>
      <c r="B155" s="67"/>
      <c r="C155" s="67"/>
      <c r="D155" s="68"/>
      <c r="E155" s="70"/>
      <c r="F155" s="104" t="s">
        <v>11271</v>
      </c>
      <c r="G155" s="67"/>
      <c r="H155" s="71"/>
      <c r="I155" s="72"/>
      <c r="J155" s="72"/>
      <c r="K155" s="71" t="s">
        <v>15180</v>
      </c>
      <c r="L155" s="75"/>
      <c r="M155" s="76">
        <v>8572.2158203125</v>
      </c>
      <c r="N155" s="76">
        <v>6552.00048828125</v>
      </c>
      <c r="O155" s="77"/>
      <c r="P155" s="78"/>
      <c r="Q155" s="78"/>
      <c r="R155" s="88"/>
      <c r="S155" s="88"/>
      <c r="T155" s="88"/>
      <c r="U155" s="88"/>
      <c r="V155" s="52"/>
      <c r="W155" s="52"/>
      <c r="X155" s="52"/>
      <c r="Y155" s="52"/>
      <c r="Z155" s="51"/>
      <c r="AA155" s="73">
        <v>155</v>
      </c>
      <c r="AB155" s="73"/>
      <c r="AC155" s="74"/>
      <c r="AD155" s="80">
        <v>376</v>
      </c>
      <c r="AE155" s="80">
        <v>1134</v>
      </c>
      <c r="AF155" s="80">
        <v>3675</v>
      </c>
      <c r="AG155" s="80">
        <v>6</v>
      </c>
      <c r="AH155" s="80">
        <v>-14400</v>
      </c>
      <c r="AI155" s="80" t="s">
        <v>7964</v>
      </c>
      <c r="AJ155" s="80" t="s">
        <v>9578</v>
      </c>
      <c r="AK155" s="86" t="s">
        <v>10389</v>
      </c>
      <c r="AL155" s="80" t="s">
        <v>11094</v>
      </c>
      <c r="AM155" s="82">
        <v>40347.819120370368</v>
      </c>
      <c r="AN155" s="80" t="s">
        <v>13035</v>
      </c>
      <c r="AO155" s="86" t="s">
        <v>13188</v>
      </c>
      <c r="AP155" s="80" t="s">
        <v>66</v>
      </c>
      <c r="AQ155" s="2"/>
      <c r="AR155" s="3"/>
      <c r="AS155" s="3"/>
      <c r="AT155" s="3"/>
      <c r="AU155" s="3"/>
    </row>
    <row r="156" spans="1:47" x14ac:dyDescent="0.25">
      <c r="A156" s="66" t="s">
        <v>1726</v>
      </c>
      <c r="B156" s="67"/>
      <c r="C156" s="67"/>
      <c r="D156" s="68"/>
      <c r="E156" s="70"/>
      <c r="F156" s="104" t="s">
        <v>11272</v>
      </c>
      <c r="G156" s="67"/>
      <c r="H156" s="71"/>
      <c r="I156" s="72"/>
      <c r="J156" s="72"/>
      <c r="K156" s="71" t="s">
        <v>15181</v>
      </c>
      <c r="L156" s="75"/>
      <c r="M156" s="76">
        <v>7655.05517578125</v>
      </c>
      <c r="N156" s="76">
        <v>5364.05029296875</v>
      </c>
      <c r="O156" s="77"/>
      <c r="P156" s="78"/>
      <c r="Q156" s="78"/>
      <c r="R156" s="88"/>
      <c r="S156" s="88"/>
      <c r="T156" s="88"/>
      <c r="U156" s="88"/>
      <c r="V156" s="52"/>
      <c r="W156" s="52"/>
      <c r="X156" s="52"/>
      <c r="Y156" s="52"/>
      <c r="Z156" s="51"/>
      <c r="AA156" s="73">
        <v>156</v>
      </c>
      <c r="AB156" s="73"/>
      <c r="AC156" s="74"/>
      <c r="AD156" s="80">
        <v>5989</v>
      </c>
      <c r="AE156" s="80">
        <v>16044</v>
      </c>
      <c r="AF156" s="80">
        <v>14829</v>
      </c>
      <c r="AG156" s="80">
        <v>9244</v>
      </c>
      <c r="AH156" s="80">
        <v>-14400</v>
      </c>
      <c r="AI156" s="80" t="s">
        <v>7965</v>
      </c>
      <c r="AJ156" s="80" t="s">
        <v>9578</v>
      </c>
      <c r="AK156" s="86" t="s">
        <v>10390</v>
      </c>
      <c r="AL156" s="80" t="s">
        <v>11094</v>
      </c>
      <c r="AM156" s="82">
        <v>39985.193090277775</v>
      </c>
      <c r="AN156" s="80" t="s">
        <v>13035</v>
      </c>
      <c r="AO156" s="86" t="s">
        <v>13189</v>
      </c>
      <c r="AP156" s="80" t="s">
        <v>65</v>
      </c>
      <c r="AQ156" s="2"/>
      <c r="AR156" s="3"/>
      <c r="AS156" s="3"/>
      <c r="AT156" s="3"/>
      <c r="AU156" s="3"/>
    </row>
    <row r="157" spans="1:47" x14ac:dyDescent="0.25">
      <c r="A157" s="66" t="s">
        <v>270</v>
      </c>
      <c r="B157" s="67"/>
      <c r="C157" s="67"/>
      <c r="D157" s="68"/>
      <c r="E157" s="70"/>
      <c r="F157" s="104" t="s">
        <v>11273</v>
      </c>
      <c r="G157" s="67"/>
      <c r="H157" s="71"/>
      <c r="I157" s="72"/>
      <c r="J157" s="72"/>
      <c r="K157" s="71" t="s">
        <v>15182</v>
      </c>
      <c r="L157" s="75"/>
      <c r="M157" s="76">
        <v>4143.15234375</v>
      </c>
      <c r="N157" s="76">
        <v>4221.39599609375</v>
      </c>
      <c r="O157" s="77"/>
      <c r="P157" s="78"/>
      <c r="Q157" s="78"/>
      <c r="R157" s="88"/>
      <c r="S157" s="88"/>
      <c r="T157" s="88"/>
      <c r="U157" s="88"/>
      <c r="V157" s="52"/>
      <c r="W157" s="52"/>
      <c r="X157" s="52"/>
      <c r="Y157" s="52"/>
      <c r="Z157" s="51"/>
      <c r="AA157" s="73">
        <v>157</v>
      </c>
      <c r="AB157" s="73"/>
      <c r="AC157" s="74"/>
      <c r="AD157" s="80">
        <v>593</v>
      </c>
      <c r="AE157" s="80">
        <v>382</v>
      </c>
      <c r="AF157" s="80">
        <v>40861</v>
      </c>
      <c r="AG157" s="80">
        <v>14467</v>
      </c>
      <c r="AH157" s="80"/>
      <c r="AI157" s="80" t="s">
        <v>7966</v>
      </c>
      <c r="AJ157" s="80"/>
      <c r="AK157" s="80"/>
      <c r="AL157" s="80"/>
      <c r="AM157" s="82">
        <v>42287.502870370372</v>
      </c>
      <c r="AN157" s="80" t="s">
        <v>13035</v>
      </c>
      <c r="AO157" s="86" t="s">
        <v>13190</v>
      </c>
      <c r="AP157" s="80" t="s">
        <v>66</v>
      </c>
      <c r="AQ157" s="2"/>
      <c r="AR157" s="3"/>
      <c r="AS157" s="3"/>
      <c r="AT157" s="3"/>
      <c r="AU157" s="3"/>
    </row>
    <row r="158" spans="1:47" x14ac:dyDescent="0.25">
      <c r="A158" s="66" t="s">
        <v>1727</v>
      </c>
      <c r="B158" s="67"/>
      <c r="C158" s="67"/>
      <c r="D158" s="68"/>
      <c r="E158" s="70"/>
      <c r="F158" s="104" t="s">
        <v>11274</v>
      </c>
      <c r="G158" s="67"/>
      <c r="H158" s="71"/>
      <c r="I158" s="72"/>
      <c r="J158" s="72"/>
      <c r="K158" s="71" t="s">
        <v>15183</v>
      </c>
      <c r="L158" s="75"/>
      <c r="M158" s="76">
        <v>7472.62451171875</v>
      </c>
      <c r="N158" s="76">
        <v>6688.50244140625</v>
      </c>
      <c r="O158" s="77"/>
      <c r="P158" s="78"/>
      <c r="Q158" s="78"/>
      <c r="R158" s="88"/>
      <c r="S158" s="88"/>
      <c r="T158" s="88"/>
      <c r="U158" s="88"/>
      <c r="V158" s="52"/>
      <c r="W158" s="52"/>
      <c r="X158" s="52"/>
      <c r="Y158" s="52"/>
      <c r="Z158" s="51"/>
      <c r="AA158" s="73">
        <v>158</v>
      </c>
      <c r="AB158" s="73"/>
      <c r="AC158" s="74"/>
      <c r="AD158" s="80">
        <v>457</v>
      </c>
      <c r="AE158" s="80">
        <v>740</v>
      </c>
      <c r="AF158" s="80">
        <v>12767</v>
      </c>
      <c r="AG158" s="80">
        <v>1165</v>
      </c>
      <c r="AH158" s="80">
        <v>19800</v>
      </c>
      <c r="AI158" s="80" t="s">
        <v>7967</v>
      </c>
      <c r="AJ158" s="80" t="s">
        <v>9525</v>
      </c>
      <c r="AK158" s="80"/>
      <c r="AL158" s="80" t="s">
        <v>9494</v>
      </c>
      <c r="AM158" s="82">
        <v>40185.099062499998</v>
      </c>
      <c r="AN158" s="80" t="s">
        <v>13035</v>
      </c>
      <c r="AO158" s="86" t="s">
        <v>13191</v>
      </c>
      <c r="AP158" s="80" t="s">
        <v>65</v>
      </c>
      <c r="AQ158" s="2"/>
      <c r="AR158" s="3"/>
      <c r="AS158" s="3"/>
      <c r="AT158" s="3"/>
      <c r="AU158" s="3"/>
    </row>
    <row r="159" spans="1:47" x14ac:dyDescent="0.25">
      <c r="A159" s="66" t="s">
        <v>271</v>
      </c>
      <c r="B159" s="67"/>
      <c r="C159" s="67"/>
      <c r="D159" s="68"/>
      <c r="E159" s="70"/>
      <c r="F159" s="104" t="s">
        <v>11275</v>
      </c>
      <c r="G159" s="67"/>
      <c r="H159" s="71"/>
      <c r="I159" s="72"/>
      <c r="J159" s="72"/>
      <c r="K159" s="71" t="s">
        <v>15184</v>
      </c>
      <c r="L159" s="75"/>
      <c r="M159" s="76">
        <v>3173.712158203125</v>
      </c>
      <c r="N159" s="76">
        <v>5421.18994140625</v>
      </c>
      <c r="O159" s="77"/>
      <c r="P159" s="78"/>
      <c r="Q159" s="78"/>
      <c r="R159" s="88"/>
      <c r="S159" s="88"/>
      <c r="T159" s="88"/>
      <c r="U159" s="88"/>
      <c r="V159" s="52"/>
      <c r="W159" s="52"/>
      <c r="X159" s="52"/>
      <c r="Y159" s="52"/>
      <c r="Z159" s="51"/>
      <c r="AA159" s="73">
        <v>159</v>
      </c>
      <c r="AB159" s="73"/>
      <c r="AC159" s="74"/>
      <c r="AD159" s="80">
        <v>5178</v>
      </c>
      <c r="AE159" s="80">
        <v>10201</v>
      </c>
      <c r="AF159" s="80">
        <v>118527</v>
      </c>
      <c r="AG159" s="80">
        <v>8896</v>
      </c>
      <c r="AH159" s="80"/>
      <c r="AI159" s="80" t="s">
        <v>7968</v>
      </c>
      <c r="AJ159" s="80"/>
      <c r="AK159" s="80"/>
      <c r="AL159" s="80"/>
      <c r="AM159" s="82">
        <v>39906.260717592595</v>
      </c>
      <c r="AN159" s="80" t="s">
        <v>13035</v>
      </c>
      <c r="AO159" s="86" t="s">
        <v>13192</v>
      </c>
      <c r="AP159" s="80" t="s">
        <v>66</v>
      </c>
      <c r="AQ159" s="2"/>
      <c r="AR159" s="3"/>
      <c r="AS159" s="3"/>
      <c r="AT159" s="3"/>
      <c r="AU159" s="3"/>
    </row>
    <row r="160" spans="1:47" x14ac:dyDescent="0.25">
      <c r="A160" s="66" t="s">
        <v>1728</v>
      </c>
      <c r="B160" s="67"/>
      <c r="C160" s="67"/>
      <c r="D160" s="68"/>
      <c r="E160" s="70"/>
      <c r="F160" s="104" t="s">
        <v>11276</v>
      </c>
      <c r="G160" s="67"/>
      <c r="H160" s="71"/>
      <c r="I160" s="72"/>
      <c r="J160" s="72"/>
      <c r="K160" s="71" t="s">
        <v>15185</v>
      </c>
      <c r="L160" s="75"/>
      <c r="M160" s="76">
        <v>4927.8193359375</v>
      </c>
      <c r="N160" s="76">
        <v>5024.70703125</v>
      </c>
      <c r="O160" s="77"/>
      <c r="P160" s="78"/>
      <c r="Q160" s="78"/>
      <c r="R160" s="88"/>
      <c r="S160" s="88"/>
      <c r="T160" s="88"/>
      <c r="U160" s="88"/>
      <c r="V160" s="52"/>
      <c r="W160" s="52"/>
      <c r="X160" s="52"/>
      <c r="Y160" s="52"/>
      <c r="Z160" s="51"/>
      <c r="AA160" s="73">
        <v>160</v>
      </c>
      <c r="AB160" s="73"/>
      <c r="AC160" s="74"/>
      <c r="AD160" s="80">
        <v>33</v>
      </c>
      <c r="AE160" s="80">
        <v>1740887</v>
      </c>
      <c r="AF160" s="80">
        <v>110065</v>
      </c>
      <c r="AG160" s="80">
        <v>47</v>
      </c>
      <c r="AH160" s="80">
        <v>19800</v>
      </c>
      <c r="AI160" s="80" t="s">
        <v>7969</v>
      </c>
      <c r="AJ160" s="80" t="s">
        <v>9502</v>
      </c>
      <c r="AK160" s="86" t="s">
        <v>10391</v>
      </c>
      <c r="AL160" s="80" t="s">
        <v>9494</v>
      </c>
      <c r="AM160" s="82">
        <v>41292.544965277775</v>
      </c>
      <c r="AN160" s="80" t="s">
        <v>13035</v>
      </c>
      <c r="AO160" s="86" t="s">
        <v>13193</v>
      </c>
      <c r="AP160" s="80" t="s">
        <v>65</v>
      </c>
      <c r="AQ160" s="2"/>
      <c r="AR160" s="3"/>
      <c r="AS160" s="3"/>
      <c r="AT160" s="3"/>
      <c r="AU160" s="3"/>
    </row>
    <row r="161" spans="1:47" x14ac:dyDescent="0.25">
      <c r="A161" s="66" t="s">
        <v>272</v>
      </c>
      <c r="B161" s="67"/>
      <c r="C161" s="67"/>
      <c r="D161" s="68"/>
      <c r="E161" s="70"/>
      <c r="F161" s="104" t="s">
        <v>11277</v>
      </c>
      <c r="G161" s="67"/>
      <c r="H161" s="71"/>
      <c r="I161" s="72"/>
      <c r="J161" s="72"/>
      <c r="K161" s="71" t="s">
        <v>15186</v>
      </c>
      <c r="L161" s="75"/>
      <c r="M161" s="76">
        <v>7772.578125</v>
      </c>
      <c r="N161" s="76">
        <v>3573.4853515625</v>
      </c>
      <c r="O161" s="77"/>
      <c r="P161" s="78"/>
      <c r="Q161" s="78"/>
      <c r="R161" s="88"/>
      <c r="S161" s="88"/>
      <c r="T161" s="88"/>
      <c r="U161" s="88"/>
      <c r="V161" s="52"/>
      <c r="W161" s="52"/>
      <c r="X161" s="52"/>
      <c r="Y161" s="52"/>
      <c r="Z161" s="51"/>
      <c r="AA161" s="73">
        <v>161</v>
      </c>
      <c r="AB161" s="73"/>
      <c r="AC161" s="74"/>
      <c r="AD161" s="80">
        <v>94</v>
      </c>
      <c r="AE161" s="80">
        <v>263</v>
      </c>
      <c r="AF161" s="80">
        <v>5126</v>
      </c>
      <c r="AG161" s="80">
        <v>3400</v>
      </c>
      <c r="AH161" s="80"/>
      <c r="AI161" s="80" t="s">
        <v>7970</v>
      </c>
      <c r="AJ161" s="80" t="s">
        <v>9579</v>
      </c>
      <c r="AK161" s="80"/>
      <c r="AL161" s="80"/>
      <c r="AM161" s="82">
        <v>42589.144872685189</v>
      </c>
      <c r="AN161" s="80" t="s">
        <v>13035</v>
      </c>
      <c r="AO161" s="86" t="s">
        <v>13194</v>
      </c>
      <c r="AP161" s="80" t="s">
        <v>66</v>
      </c>
      <c r="AQ161" s="2"/>
      <c r="AR161" s="3"/>
      <c r="AS161" s="3"/>
      <c r="AT161" s="3"/>
      <c r="AU161" s="3"/>
    </row>
    <row r="162" spans="1:47" x14ac:dyDescent="0.25">
      <c r="A162" s="66" t="s">
        <v>273</v>
      </c>
      <c r="B162" s="67"/>
      <c r="C162" s="67"/>
      <c r="D162" s="68"/>
      <c r="E162" s="70"/>
      <c r="F162" s="104" t="s">
        <v>11278</v>
      </c>
      <c r="G162" s="67"/>
      <c r="H162" s="71"/>
      <c r="I162" s="72"/>
      <c r="J162" s="72"/>
      <c r="K162" s="71" t="s">
        <v>15187</v>
      </c>
      <c r="L162" s="75"/>
      <c r="M162" s="76">
        <v>4594.8427734375</v>
      </c>
      <c r="N162" s="76">
        <v>3410.45361328125</v>
      </c>
      <c r="O162" s="77"/>
      <c r="P162" s="78"/>
      <c r="Q162" s="78"/>
      <c r="R162" s="88"/>
      <c r="S162" s="88"/>
      <c r="T162" s="88"/>
      <c r="U162" s="88"/>
      <c r="V162" s="52"/>
      <c r="W162" s="52"/>
      <c r="X162" s="52"/>
      <c r="Y162" s="52"/>
      <c r="Z162" s="51"/>
      <c r="AA162" s="73">
        <v>162</v>
      </c>
      <c r="AB162" s="73"/>
      <c r="AC162" s="74"/>
      <c r="AD162" s="80">
        <v>1640</v>
      </c>
      <c r="AE162" s="80">
        <v>1832</v>
      </c>
      <c r="AF162" s="80">
        <v>146332</v>
      </c>
      <c r="AG162" s="80">
        <v>62456</v>
      </c>
      <c r="AH162" s="80">
        <v>19800</v>
      </c>
      <c r="AI162" s="80" t="s">
        <v>7971</v>
      </c>
      <c r="AJ162" s="80" t="s">
        <v>9580</v>
      </c>
      <c r="AK162" s="80"/>
      <c r="AL162" s="80" t="s">
        <v>9494</v>
      </c>
      <c r="AM162" s="82">
        <v>41713.856342592589</v>
      </c>
      <c r="AN162" s="80" t="s">
        <v>13035</v>
      </c>
      <c r="AO162" s="86" t="s">
        <v>13195</v>
      </c>
      <c r="AP162" s="80" t="s">
        <v>66</v>
      </c>
      <c r="AQ162" s="2"/>
      <c r="AR162" s="3"/>
      <c r="AS162" s="3"/>
      <c r="AT162" s="3"/>
      <c r="AU162" s="3"/>
    </row>
    <row r="163" spans="1:47" x14ac:dyDescent="0.25">
      <c r="A163" s="66" t="s">
        <v>669</v>
      </c>
      <c r="B163" s="67"/>
      <c r="C163" s="67"/>
      <c r="D163" s="68"/>
      <c r="E163" s="70"/>
      <c r="F163" s="104" t="s">
        <v>11279</v>
      </c>
      <c r="G163" s="67"/>
      <c r="H163" s="71"/>
      <c r="I163" s="72"/>
      <c r="J163" s="72"/>
      <c r="K163" s="71" t="s">
        <v>15188</v>
      </c>
      <c r="L163" s="75"/>
      <c r="M163" s="76">
        <v>3610.25537109375</v>
      </c>
      <c r="N163" s="76">
        <v>7159.03564453125</v>
      </c>
      <c r="O163" s="77"/>
      <c r="P163" s="78"/>
      <c r="Q163" s="78"/>
      <c r="R163" s="88"/>
      <c r="S163" s="88"/>
      <c r="T163" s="88"/>
      <c r="U163" s="88"/>
      <c r="V163" s="52"/>
      <c r="W163" s="52"/>
      <c r="X163" s="52"/>
      <c r="Y163" s="52"/>
      <c r="Z163" s="51"/>
      <c r="AA163" s="73">
        <v>163</v>
      </c>
      <c r="AB163" s="73"/>
      <c r="AC163" s="74"/>
      <c r="AD163" s="80">
        <v>235</v>
      </c>
      <c r="AE163" s="80">
        <v>2940</v>
      </c>
      <c r="AF163" s="80">
        <v>223176</v>
      </c>
      <c r="AG163" s="80">
        <v>31379</v>
      </c>
      <c r="AH163" s="80">
        <v>19800</v>
      </c>
      <c r="AI163" s="80" t="s">
        <v>7972</v>
      </c>
      <c r="AJ163" s="80" t="s">
        <v>9581</v>
      </c>
      <c r="AK163" s="86" t="s">
        <v>10392</v>
      </c>
      <c r="AL163" s="80" t="s">
        <v>9494</v>
      </c>
      <c r="AM163" s="82">
        <v>39404.454340277778</v>
      </c>
      <c r="AN163" s="80" t="s">
        <v>13035</v>
      </c>
      <c r="AO163" s="86" t="s">
        <v>13196</v>
      </c>
      <c r="AP163" s="80" t="s">
        <v>66</v>
      </c>
      <c r="AQ163" s="2"/>
      <c r="AR163" s="3"/>
      <c r="AS163" s="3"/>
      <c r="AT163" s="3"/>
      <c r="AU163" s="3"/>
    </row>
    <row r="164" spans="1:47" x14ac:dyDescent="0.25">
      <c r="A164" s="66" t="s">
        <v>274</v>
      </c>
      <c r="B164" s="67"/>
      <c r="C164" s="67"/>
      <c r="D164" s="68"/>
      <c r="E164" s="70"/>
      <c r="F164" s="104" t="s">
        <v>11280</v>
      </c>
      <c r="G164" s="67"/>
      <c r="H164" s="71"/>
      <c r="I164" s="72"/>
      <c r="J164" s="72"/>
      <c r="K164" s="71" t="s">
        <v>15189</v>
      </c>
      <c r="L164" s="75"/>
      <c r="M164" s="76">
        <v>2507.67236328125</v>
      </c>
      <c r="N164" s="76">
        <v>5895.21923828125</v>
      </c>
      <c r="O164" s="77"/>
      <c r="P164" s="78"/>
      <c r="Q164" s="78"/>
      <c r="R164" s="88"/>
      <c r="S164" s="88"/>
      <c r="T164" s="88"/>
      <c r="U164" s="88"/>
      <c r="V164" s="52"/>
      <c r="W164" s="52"/>
      <c r="X164" s="52"/>
      <c r="Y164" s="52"/>
      <c r="Z164" s="51"/>
      <c r="AA164" s="73">
        <v>164</v>
      </c>
      <c r="AB164" s="73"/>
      <c r="AC164" s="74"/>
      <c r="AD164" s="80">
        <v>359</v>
      </c>
      <c r="AE164" s="80">
        <v>219</v>
      </c>
      <c r="AF164" s="80">
        <v>2476</v>
      </c>
      <c r="AG164" s="80">
        <v>3256</v>
      </c>
      <c r="AH164" s="80"/>
      <c r="AI164" s="80" t="s">
        <v>7973</v>
      </c>
      <c r="AJ164" s="80" t="s">
        <v>9582</v>
      </c>
      <c r="AK164" s="80"/>
      <c r="AL164" s="80"/>
      <c r="AM164" s="82">
        <v>41639.228252314817</v>
      </c>
      <c r="AN164" s="80" t="s">
        <v>13035</v>
      </c>
      <c r="AO164" s="86" t="s">
        <v>13197</v>
      </c>
      <c r="AP164" s="80" t="s">
        <v>66</v>
      </c>
      <c r="AQ164" s="2"/>
      <c r="AR164" s="3"/>
      <c r="AS164" s="3"/>
      <c r="AT164" s="3"/>
      <c r="AU164" s="3"/>
    </row>
    <row r="165" spans="1:47" x14ac:dyDescent="0.25">
      <c r="A165" s="66" t="s">
        <v>275</v>
      </c>
      <c r="B165" s="67"/>
      <c r="C165" s="67"/>
      <c r="D165" s="68"/>
      <c r="E165" s="70"/>
      <c r="F165" s="104" t="s">
        <v>11281</v>
      </c>
      <c r="G165" s="67"/>
      <c r="H165" s="71"/>
      <c r="I165" s="72"/>
      <c r="J165" s="72"/>
      <c r="K165" s="71" t="s">
        <v>15190</v>
      </c>
      <c r="L165" s="75"/>
      <c r="M165" s="76">
        <v>6898.2197265625</v>
      </c>
      <c r="N165" s="76">
        <v>8152.39794921875</v>
      </c>
      <c r="O165" s="77"/>
      <c r="P165" s="78"/>
      <c r="Q165" s="78"/>
      <c r="R165" s="88"/>
      <c r="S165" s="88"/>
      <c r="T165" s="88"/>
      <c r="U165" s="88"/>
      <c r="V165" s="52"/>
      <c r="W165" s="52"/>
      <c r="X165" s="52"/>
      <c r="Y165" s="52"/>
      <c r="Z165" s="51"/>
      <c r="AA165" s="73">
        <v>165</v>
      </c>
      <c r="AB165" s="73"/>
      <c r="AC165" s="74"/>
      <c r="AD165" s="80">
        <v>101</v>
      </c>
      <c r="AE165" s="80">
        <v>87</v>
      </c>
      <c r="AF165" s="80">
        <v>1957</v>
      </c>
      <c r="AG165" s="80">
        <v>3363</v>
      </c>
      <c r="AH165" s="80"/>
      <c r="AI165" s="80" t="s">
        <v>7974</v>
      </c>
      <c r="AJ165" s="80" t="s">
        <v>9524</v>
      </c>
      <c r="AK165" s="86" t="s">
        <v>10393</v>
      </c>
      <c r="AL165" s="80"/>
      <c r="AM165" s="82">
        <v>42409.699745370373</v>
      </c>
      <c r="AN165" s="80" t="s">
        <v>13035</v>
      </c>
      <c r="AO165" s="86" t="s">
        <v>13198</v>
      </c>
      <c r="AP165" s="80" t="s">
        <v>66</v>
      </c>
      <c r="AQ165" s="2"/>
      <c r="AR165" s="3"/>
      <c r="AS165" s="3"/>
      <c r="AT165" s="3"/>
      <c r="AU165" s="3"/>
    </row>
    <row r="166" spans="1:47" x14ac:dyDescent="0.25">
      <c r="A166" s="66" t="s">
        <v>1729</v>
      </c>
      <c r="B166" s="67"/>
      <c r="C166" s="67"/>
      <c r="D166" s="68"/>
      <c r="E166" s="70"/>
      <c r="F166" s="104" t="s">
        <v>11282</v>
      </c>
      <c r="G166" s="67"/>
      <c r="H166" s="71"/>
      <c r="I166" s="72"/>
      <c r="J166" s="72"/>
      <c r="K166" s="71" t="s">
        <v>15191</v>
      </c>
      <c r="L166" s="75"/>
      <c r="M166" s="76">
        <v>6379.63134765625</v>
      </c>
      <c r="N166" s="76">
        <v>7826.005859375</v>
      </c>
      <c r="O166" s="77"/>
      <c r="P166" s="78"/>
      <c r="Q166" s="78"/>
      <c r="R166" s="88"/>
      <c r="S166" s="88"/>
      <c r="T166" s="88"/>
      <c r="U166" s="88"/>
      <c r="V166" s="52"/>
      <c r="W166" s="52"/>
      <c r="X166" s="52"/>
      <c r="Y166" s="52"/>
      <c r="Z166" s="51"/>
      <c r="AA166" s="73">
        <v>166</v>
      </c>
      <c r="AB166" s="73"/>
      <c r="AC166" s="74"/>
      <c r="AD166" s="80">
        <v>34</v>
      </c>
      <c r="AE166" s="80">
        <v>22032</v>
      </c>
      <c r="AF166" s="80">
        <v>172</v>
      </c>
      <c r="AG166" s="80">
        <v>35</v>
      </c>
      <c r="AH166" s="80">
        <v>-25200</v>
      </c>
      <c r="AI166" s="80" t="s">
        <v>7975</v>
      </c>
      <c r="AJ166" s="80" t="s">
        <v>9524</v>
      </c>
      <c r="AK166" s="86" t="s">
        <v>10394</v>
      </c>
      <c r="AL166" s="80" t="s">
        <v>11085</v>
      </c>
      <c r="AM166" s="82">
        <v>42773.574189814812</v>
      </c>
      <c r="AN166" s="80" t="s">
        <v>13035</v>
      </c>
      <c r="AO166" s="86" t="s">
        <v>13199</v>
      </c>
      <c r="AP166" s="80" t="s">
        <v>65</v>
      </c>
      <c r="AQ166" s="2"/>
      <c r="AR166" s="3"/>
      <c r="AS166" s="3"/>
      <c r="AT166" s="3"/>
      <c r="AU166" s="3"/>
    </row>
    <row r="167" spans="1:47" x14ac:dyDescent="0.25">
      <c r="A167" s="66" t="s">
        <v>276</v>
      </c>
      <c r="B167" s="67"/>
      <c r="C167" s="67"/>
      <c r="D167" s="68"/>
      <c r="E167" s="70"/>
      <c r="F167" s="104" t="s">
        <v>11283</v>
      </c>
      <c r="G167" s="67"/>
      <c r="H167" s="71"/>
      <c r="I167" s="72"/>
      <c r="J167" s="72"/>
      <c r="K167" s="71" t="s">
        <v>15192</v>
      </c>
      <c r="L167" s="75"/>
      <c r="M167" s="76">
        <v>1484.5721435546875</v>
      </c>
      <c r="N167" s="76">
        <v>2553.10107421875</v>
      </c>
      <c r="O167" s="77"/>
      <c r="P167" s="78"/>
      <c r="Q167" s="78"/>
      <c r="R167" s="88"/>
      <c r="S167" s="88"/>
      <c r="T167" s="88"/>
      <c r="U167" s="88"/>
      <c r="V167" s="52"/>
      <c r="W167" s="52"/>
      <c r="X167" s="52"/>
      <c r="Y167" s="52"/>
      <c r="Z167" s="51"/>
      <c r="AA167" s="73">
        <v>167</v>
      </c>
      <c r="AB167" s="73"/>
      <c r="AC167" s="74"/>
      <c r="AD167" s="80">
        <v>5</v>
      </c>
      <c r="AE167" s="80">
        <v>177</v>
      </c>
      <c r="AF167" s="80">
        <v>2780</v>
      </c>
      <c r="AG167" s="80">
        <v>2262</v>
      </c>
      <c r="AH167" s="80">
        <v>-25200</v>
      </c>
      <c r="AI167" s="80"/>
      <c r="AJ167" s="80"/>
      <c r="AK167" s="80"/>
      <c r="AL167" s="80" t="s">
        <v>11085</v>
      </c>
      <c r="AM167" s="82">
        <v>42142.771168981482</v>
      </c>
      <c r="AN167" s="80" t="s">
        <v>13035</v>
      </c>
      <c r="AO167" s="86" t="s">
        <v>13200</v>
      </c>
      <c r="AP167" s="80" t="s">
        <v>66</v>
      </c>
      <c r="AQ167" s="2"/>
      <c r="AR167" s="3"/>
      <c r="AS167" s="3"/>
      <c r="AT167" s="3"/>
      <c r="AU167" s="3"/>
    </row>
    <row r="168" spans="1:47" x14ac:dyDescent="0.25">
      <c r="A168" s="66" t="s">
        <v>277</v>
      </c>
      <c r="B168" s="67"/>
      <c r="C168" s="67"/>
      <c r="D168" s="68"/>
      <c r="E168" s="70"/>
      <c r="F168" s="104" t="s">
        <v>11284</v>
      </c>
      <c r="G168" s="67"/>
      <c r="H168" s="71"/>
      <c r="I168" s="72"/>
      <c r="J168" s="72"/>
      <c r="K168" s="71" t="s">
        <v>15193</v>
      </c>
      <c r="L168" s="75"/>
      <c r="M168" s="76">
        <v>5200.02880859375</v>
      </c>
      <c r="N168" s="76">
        <v>4277.71240234375</v>
      </c>
      <c r="O168" s="77"/>
      <c r="P168" s="78"/>
      <c r="Q168" s="78"/>
      <c r="R168" s="88"/>
      <c r="S168" s="88"/>
      <c r="T168" s="88"/>
      <c r="U168" s="88"/>
      <c r="V168" s="52"/>
      <c r="W168" s="52"/>
      <c r="X168" s="52"/>
      <c r="Y168" s="52"/>
      <c r="Z168" s="51"/>
      <c r="AA168" s="73">
        <v>168</v>
      </c>
      <c r="AB168" s="73"/>
      <c r="AC168" s="74"/>
      <c r="AD168" s="80">
        <v>356</v>
      </c>
      <c r="AE168" s="80">
        <v>7793</v>
      </c>
      <c r="AF168" s="80">
        <v>219242</v>
      </c>
      <c r="AG168" s="80">
        <v>13312</v>
      </c>
      <c r="AH168" s="80"/>
      <c r="AI168" s="80" t="s">
        <v>7976</v>
      </c>
      <c r="AJ168" s="80"/>
      <c r="AK168" s="80"/>
      <c r="AL168" s="80"/>
      <c r="AM168" s="82">
        <v>41684.256331018521</v>
      </c>
      <c r="AN168" s="80" t="s">
        <v>13035</v>
      </c>
      <c r="AO168" s="86" t="s">
        <v>13201</v>
      </c>
      <c r="AP168" s="80" t="s">
        <v>66</v>
      </c>
      <c r="AQ168" s="2"/>
      <c r="AR168" s="3"/>
      <c r="AS168" s="3"/>
      <c r="AT168" s="3"/>
      <c r="AU168" s="3"/>
    </row>
    <row r="169" spans="1:47" x14ac:dyDescent="0.25">
      <c r="A169" s="66" t="s">
        <v>1730</v>
      </c>
      <c r="B169" s="67"/>
      <c r="C169" s="67"/>
      <c r="D169" s="68"/>
      <c r="E169" s="70"/>
      <c r="F169" s="104" t="s">
        <v>11285</v>
      </c>
      <c r="G169" s="67"/>
      <c r="H169" s="71"/>
      <c r="I169" s="72"/>
      <c r="J169" s="72"/>
      <c r="K169" s="71" t="s">
        <v>15194</v>
      </c>
      <c r="L169" s="75"/>
      <c r="M169" s="76">
        <v>4216.5263671875</v>
      </c>
      <c r="N169" s="76">
        <v>2736.90576171875</v>
      </c>
      <c r="O169" s="77"/>
      <c r="P169" s="78"/>
      <c r="Q169" s="78"/>
      <c r="R169" s="88"/>
      <c r="S169" s="88"/>
      <c r="T169" s="88"/>
      <c r="U169" s="88"/>
      <c r="V169" s="52"/>
      <c r="W169" s="52"/>
      <c r="X169" s="52"/>
      <c r="Y169" s="52"/>
      <c r="Z169" s="51"/>
      <c r="AA169" s="73">
        <v>169</v>
      </c>
      <c r="AB169" s="73"/>
      <c r="AC169" s="74"/>
      <c r="AD169" s="80">
        <v>50</v>
      </c>
      <c r="AE169" s="80">
        <v>31937</v>
      </c>
      <c r="AF169" s="80">
        <v>416336</v>
      </c>
      <c r="AG169" s="80">
        <v>16360</v>
      </c>
      <c r="AH169" s="80">
        <v>-25200</v>
      </c>
      <c r="AI169" s="80" t="s">
        <v>7977</v>
      </c>
      <c r="AJ169" s="80" t="s">
        <v>9583</v>
      </c>
      <c r="AK169" s="80"/>
      <c r="AL169" s="80" t="s">
        <v>11085</v>
      </c>
      <c r="AM169" s="82">
        <v>41442.655451388891</v>
      </c>
      <c r="AN169" s="80" t="s">
        <v>13035</v>
      </c>
      <c r="AO169" s="86" t="s">
        <v>13202</v>
      </c>
      <c r="AP169" s="80" t="s">
        <v>65</v>
      </c>
      <c r="AQ169" s="2"/>
      <c r="AR169" s="3"/>
      <c r="AS169" s="3"/>
      <c r="AT169" s="3"/>
      <c r="AU169" s="3"/>
    </row>
    <row r="170" spans="1:47" x14ac:dyDescent="0.25">
      <c r="A170" s="66" t="s">
        <v>278</v>
      </c>
      <c r="B170" s="67"/>
      <c r="C170" s="67"/>
      <c r="D170" s="68"/>
      <c r="E170" s="70"/>
      <c r="F170" s="104" t="s">
        <v>11286</v>
      </c>
      <c r="G170" s="67"/>
      <c r="H170" s="71"/>
      <c r="I170" s="72"/>
      <c r="J170" s="72"/>
      <c r="K170" s="71" t="s">
        <v>15195</v>
      </c>
      <c r="L170" s="75"/>
      <c r="M170" s="76">
        <v>2542.078369140625</v>
      </c>
      <c r="N170" s="76">
        <v>3100.23828125</v>
      </c>
      <c r="O170" s="77"/>
      <c r="P170" s="78"/>
      <c r="Q170" s="78"/>
      <c r="R170" s="88"/>
      <c r="S170" s="88"/>
      <c r="T170" s="88"/>
      <c r="U170" s="88"/>
      <c r="V170" s="52"/>
      <c r="W170" s="52"/>
      <c r="X170" s="52"/>
      <c r="Y170" s="52"/>
      <c r="Z170" s="51"/>
      <c r="AA170" s="73">
        <v>170</v>
      </c>
      <c r="AB170" s="73"/>
      <c r="AC170" s="74"/>
      <c r="AD170" s="80">
        <v>267</v>
      </c>
      <c r="AE170" s="80">
        <v>221</v>
      </c>
      <c r="AF170" s="80">
        <v>5301</v>
      </c>
      <c r="AG170" s="80">
        <v>10648</v>
      </c>
      <c r="AH170" s="80"/>
      <c r="AI170" s="80"/>
      <c r="AJ170" s="80"/>
      <c r="AK170" s="80"/>
      <c r="AL170" s="80"/>
      <c r="AM170" s="82">
        <v>42436.691828703704</v>
      </c>
      <c r="AN170" s="80" t="s">
        <v>13035</v>
      </c>
      <c r="AO170" s="86" t="s">
        <v>13203</v>
      </c>
      <c r="AP170" s="80" t="s">
        <v>66</v>
      </c>
      <c r="AQ170" s="2"/>
      <c r="AR170" s="3"/>
      <c r="AS170" s="3"/>
      <c r="AT170" s="3"/>
      <c r="AU170" s="3"/>
    </row>
    <row r="171" spans="1:47" x14ac:dyDescent="0.25">
      <c r="A171" s="66" t="s">
        <v>279</v>
      </c>
      <c r="B171" s="67"/>
      <c r="C171" s="67"/>
      <c r="D171" s="68"/>
      <c r="E171" s="70"/>
      <c r="F171" s="104" t="s">
        <v>11287</v>
      </c>
      <c r="G171" s="67"/>
      <c r="H171" s="71"/>
      <c r="I171" s="72"/>
      <c r="J171" s="72"/>
      <c r="K171" s="71" t="s">
        <v>15196</v>
      </c>
      <c r="L171" s="75"/>
      <c r="M171" s="76">
        <v>6676.2255859375</v>
      </c>
      <c r="N171" s="76">
        <v>1839.115234375</v>
      </c>
      <c r="O171" s="77"/>
      <c r="P171" s="78"/>
      <c r="Q171" s="78"/>
      <c r="R171" s="88"/>
      <c r="S171" s="88"/>
      <c r="T171" s="88"/>
      <c r="U171" s="88"/>
      <c r="V171" s="52"/>
      <c r="W171" s="52"/>
      <c r="X171" s="52"/>
      <c r="Y171" s="52"/>
      <c r="Z171" s="51"/>
      <c r="AA171" s="73">
        <v>171</v>
      </c>
      <c r="AB171" s="73"/>
      <c r="AC171" s="74"/>
      <c r="AD171" s="80">
        <v>590</v>
      </c>
      <c r="AE171" s="80">
        <v>2373</v>
      </c>
      <c r="AF171" s="80">
        <v>17848</v>
      </c>
      <c r="AG171" s="80">
        <v>946</v>
      </c>
      <c r="AH171" s="80">
        <v>19800</v>
      </c>
      <c r="AI171" s="80" t="s">
        <v>7978</v>
      </c>
      <c r="AJ171" s="80" t="s">
        <v>9584</v>
      </c>
      <c r="AK171" s="86" t="s">
        <v>10395</v>
      </c>
      <c r="AL171" s="80" t="s">
        <v>9494</v>
      </c>
      <c r="AM171" s="82">
        <v>40317.162361111114</v>
      </c>
      <c r="AN171" s="80" t="s">
        <v>13035</v>
      </c>
      <c r="AO171" s="86" t="s">
        <v>13204</v>
      </c>
      <c r="AP171" s="80" t="s">
        <v>66</v>
      </c>
      <c r="AQ171" s="2"/>
      <c r="AR171" s="3"/>
      <c r="AS171" s="3"/>
      <c r="AT171" s="3"/>
      <c r="AU171" s="3"/>
    </row>
    <row r="172" spans="1:47" x14ac:dyDescent="0.25">
      <c r="A172" s="66" t="s">
        <v>1731</v>
      </c>
      <c r="B172" s="67"/>
      <c r="C172" s="67"/>
      <c r="D172" s="68"/>
      <c r="E172" s="70"/>
      <c r="F172" s="104" t="s">
        <v>11288</v>
      </c>
      <c r="G172" s="67"/>
      <c r="H172" s="71"/>
      <c r="I172" s="72"/>
      <c r="J172" s="72"/>
      <c r="K172" s="71" t="s">
        <v>15197</v>
      </c>
      <c r="L172" s="75"/>
      <c r="M172" s="76">
        <v>5383.6328125</v>
      </c>
      <c r="N172" s="76">
        <v>5249.25830078125</v>
      </c>
      <c r="O172" s="77"/>
      <c r="P172" s="78"/>
      <c r="Q172" s="78"/>
      <c r="R172" s="88"/>
      <c r="S172" s="88"/>
      <c r="T172" s="88"/>
      <c r="U172" s="88"/>
      <c r="V172" s="52"/>
      <c r="W172" s="52"/>
      <c r="X172" s="52"/>
      <c r="Y172" s="52"/>
      <c r="Z172" s="51"/>
      <c r="AA172" s="73">
        <v>172</v>
      </c>
      <c r="AB172" s="73"/>
      <c r="AC172" s="74"/>
      <c r="AD172" s="80">
        <v>151</v>
      </c>
      <c r="AE172" s="80">
        <v>196</v>
      </c>
      <c r="AF172" s="80">
        <v>26643</v>
      </c>
      <c r="AG172" s="80">
        <v>1468</v>
      </c>
      <c r="AH172" s="80">
        <v>-10800</v>
      </c>
      <c r="AI172" s="80"/>
      <c r="AJ172" s="80" t="s">
        <v>9585</v>
      </c>
      <c r="AK172" s="80"/>
      <c r="AL172" s="80" t="s">
        <v>11095</v>
      </c>
      <c r="AM172" s="82">
        <v>39937.83048611111</v>
      </c>
      <c r="AN172" s="80" t="s">
        <v>13035</v>
      </c>
      <c r="AO172" s="86" t="s">
        <v>13205</v>
      </c>
      <c r="AP172" s="80" t="s">
        <v>65</v>
      </c>
      <c r="AQ172" s="2"/>
      <c r="AR172" s="3"/>
      <c r="AS172" s="3"/>
      <c r="AT172" s="3"/>
      <c r="AU172" s="3"/>
    </row>
    <row r="173" spans="1:47" x14ac:dyDescent="0.25">
      <c r="A173" s="66" t="s">
        <v>1732</v>
      </c>
      <c r="B173" s="67"/>
      <c r="C173" s="67"/>
      <c r="D173" s="68"/>
      <c r="E173" s="70"/>
      <c r="F173" s="104" t="s">
        <v>11289</v>
      </c>
      <c r="G173" s="67"/>
      <c r="H173" s="71"/>
      <c r="I173" s="72"/>
      <c r="J173" s="72"/>
      <c r="K173" s="71" t="s">
        <v>15198</v>
      </c>
      <c r="L173" s="75"/>
      <c r="M173" s="76">
        <v>5449.17724609375</v>
      </c>
      <c r="N173" s="76">
        <v>7992.40869140625</v>
      </c>
      <c r="O173" s="77"/>
      <c r="P173" s="78"/>
      <c r="Q173" s="78"/>
      <c r="R173" s="88"/>
      <c r="S173" s="88"/>
      <c r="T173" s="88"/>
      <c r="U173" s="88"/>
      <c r="V173" s="52"/>
      <c r="W173" s="52"/>
      <c r="X173" s="52"/>
      <c r="Y173" s="52"/>
      <c r="Z173" s="51"/>
      <c r="AA173" s="73">
        <v>173</v>
      </c>
      <c r="AB173" s="73"/>
      <c r="AC173" s="74"/>
      <c r="AD173" s="80">
        <v>157</v>
      </c>
      <c r="AE173" s="80">
        <v>720</v>
      </c>
      <c r="AF173" s="80">
        <v>1107</v>
      </c>
      <c r="AG173" s="80">
        <v>635</v>
      </c>
      <c r="AH173" s="80"/>
      <c r="AI173" s="80" t="s">
        <v>7979</v>
      </c>
      <c r="AJ173" s="80" t="s">
        <v>9494</v>
      </c>
      <c r="AK173" s="86" t="s">
        <v>10396</v>
      </c>
      <c r="AL173" s="80"/>
      <c r="AM173" s="82">
        <v>39908.89</v>
      </c>
      <c r="AN173" s="80" t="s">
        <v>13035</v>
      </c>
      <c r="AO173" s="86" t="s">
        <v>13206</v>
      </c>
      <c r="AP173" s="80" t="s">
        <v>65</v>
      </c>
      <c r="AQ173" s="2"/>
      <c r="AR173" s="3"/>
      <c r="AS173" s="3"/>
      <c r="AT173" s="3"/>
      <c r="AU173" s="3"/>
    </row>
    <row r="174" spans="1:47" x14ac:dyDescent="0.25">
      <c r="A174" s="66" t="s">
        <v>280</v>
      </c>
      <c r="B174" s="67"/>
      <c r="C174" s="67"/>
      <c r="D174" s="68"/>
      <c r="E174" s="70"/>
      <c r="F174" s="104" t="s">
        <v>11128</v>
      </c>
      <c r="G174" s="67"/>
      <c r="H174" s="71"/>
      <c r="I174" s="72"/>
      <c r="J174" s="72"/>
      <c r="K174" s="71" t="s">
        <v>15199</v>
      </c>
      <c r="L174" s="75"/>
      <c r="M174" s="76">
        <v>3195.74267578125</v>
      </c>
      <c r="N174" s="76">
        <v>5033.29833984375</v>
      </c>
      <c r="O174" s="77"/>
      <c r="P174" s="78"/>
      <c r="Q174" s="78"/>
      <c r="R174" s="88"/>
      <c r="S174" s="88"/>
      <c r="T174" s="88"/>
      <c r="U174" s="88"/>
      <c r="V174" s="52"/>
      <c r="W174" s="52"/>
      <c r="X174" s="52"/>
      <c r="Y174" s="52"/>
      <c r="Z174" s="51"/>
      <c r="AA174" s="73">
        <v>174</v>
      </c>
      <c r="AB174" s="73"/>
      <c r="AC174" s="74"/>
      <c r="AD174" s="80">
        <v>165</v>
      </c>
      <c r="AE174" s="80">
        <v>133</v>
      </c>
      <c r="AF174" s="80">
        <v>36364</v>
      </c>
      <c r="AG174" s="80">
        <v>25467</v>
      </c>
      <c r="AH174" s="80">
        <v>19800</v>
      </c>
      <c r="AI174" s="80" t="s">
        <v>7980</v>
      </c>
      <c r="AJ174" s="80" t="s">
        <v>9525</v>
      </c>
      <c r="AK174" s="80"/>
      <c r="AL174" s="80" t="s">
        <v>9494</v>
      </c>
      <c r="AM174" s="82">
        <v>42699.528761574074</v>
      </c>
      <c r="AN174" s="80" t="s">
        <v>13035</v>
      </c>
      <c r="AO174" s="86" t="s">
        <v>13207</v>
      </c>
      <c r="AP174" s="80" t="s">
        <v>66</v>
      </c>
      <c r="AQ174" s="2"/>
      <c r="AR174" s="3"/>
      <c r="AS174" s="3"/>
      <c r="AT174" s="3"/>
      <c r="AU174" s="3"/>
    </row>
    <row r="175" spans="1:47" x14ac:dyDescent="0.25">
      <c r="A175" s="66" t="s">
        <v>281</v>
      </c>
      <c r="B175" s="67"/>
      <c r="C175" s="67"/>
      <c r="D175" s="68"/>
      <c r="E175" s="70"/>
      <c r="F175" s="104" t="s">
        <v>11290</v>
      </c>
      <c r="G175" s="67"/>
      <c r="H175" s="71"/>
      <c r="I175" s="72"/>
      <c r="J175" s="72"/>
      <c r="K175" s="71" t="s">
        <v>15200</v>
      </c>
      <c r="L175" s="75"/>
      <c r="M175" s="76">
        <v>2350.738037109375</v>
      </c>
      <c r="N175" s="76">
        <v>6745.71240234375</v>
      </c>
      <c r="O175" s="77"/>
      <c r="P175" s="78"/>
      <c r="Q175" s="78"/>
      <c r="R175" s="88"/>
      <c r="S175" s="88"/>
      <c r="T175" s="88"/>
      <c r="U175" s="88"/>
      <c r="V175" s="52"/>
      <c r="W175" s="52"/>
      <c r="X175" s="52"/>
      <c r="Y175" s="52"/>
      <c r="Z175" s="51"/>
      <c r="AA175" s="73">
        <v>175</v>
      </c>
      <c r="AB175" s="73"/>
      <c r="AC175" s="74"/>
      <c r="AD175" s="80">
        <v>587</v>
      </c>
      <c r="AE175" s="80">
        <v>302</v>
      </c>
      <c r="AF175" s="80">
        <v>24421</v>
      </c>
      <c r="AG175" s="80">
        <v>6994</v>
      </c>
      <c r="AH175" s="80">
        <v>19800</v>
      </c>
      <c r="AI175" s="80"/>
      <c r="AJ175" s="80"/>
      <c r="AK175" s="80"/>
      <c r="AL175" s="80" t="s">
        <v>9542</v>
      </c>
      <c r="AM175" s="82">
        <v>40328.465185185189</v>
      </c>
      <c r="AN175" s="80" t="s">
        <v>13035</v>
      </c>
      <c r="AO175" s="86" t="s">
        <v>13208</v>
      </c>
      <c r="AP175" s="80" t="s">
        <v>66</v>
      </c>
      <c r="AQ175" s="2"/>
      <c r="AR175" s="3"/>
      <c r="AS175" s="3"/>
      <c r="AT175" s="3"/>
      <c r="AU175" s="3"/>
    </row>
    <row r="176" spans="1:47" x14ac:dyDescent="0.25">
      <c r="A176" s="66" t="s">
        <v>805</v>
      </c>
      <c r="B176" s="67"/>
      <c r="C176" s="67"/>
      <c r="D176" s="68"/>
      <c r="E176" s="70"/>
      <c r="F176" s="104" t="s">
        <v>11291</v>
      </c>
      <c r="G176" s="67"/>
      <c r="H176" s="71"/>
      <c r="I176" s="72"/>
      <c r="J176" s="72"/>
      <c r="K176" s="71" t="s">
        <v>15201</v>
      </c>
      <c r="L176" s="75"/>
      <c r="M176" s="76">
        <v>4988.36962890625</v>
      </c>
      <c r="N176" s="76">
        <v>4828.3642578125</v>
      </c>
      <c r="O176" s="77"/>
      <c r="P176" s="78"/>
      <c r="Q176" s="78"/>
      <c r="R176" s="88"/>
      <c r="S176" s="88"/>
      <c r="T176" s="88"/>
      <c r="U176" s="88"/>
      <c r="V176" s="52"/>
      <c r="W176" s="52"/>
      <c r="X176" s="52"/>
      <c r="Y176" s="52"/>
      <c r="Z176" s="51"/>
      <c r="AA176" s="73">
        <v>176</v>
      </c>
      <c r="AB176" s="73"/>
      <c r="AC176" s="74"/>
      <c r="AD176" s="80">
        <v>198</v>
      </c>
      <c r="AE176" s="80">
        <v>2228</v>
      </c>
      <c r="AF176" s="80">
        <v>75000</v>
      </c>
      <c r="AG176" s="80">
        <v>2381</v>
      </c>
      <c r="AH176" s="80"/>
      <c r="AI176" s="80" t="s">
        <v>7981</v>
      </c>
      <c r="AJ176" s="80" t="s">
        <v>9586</v>
      </c>
      <c r="AK176" s="80"/>
      <c r="AL176" s="80"/>
      <c r="AM176" s="82">
        <v>42685.535740740743</v>
      </c>
      <c r="AN176" s="80" t="s">
        <v>13035</v>
      </c>
      <c r="AO176" s="86" t="s">
        <v>13209</v>
      </c>
      <c r="AP176" s="80" t="s">
        <v>66</v>
      </c>
      <c r="AQ176" s="2"/>
      <c r="AR176" s="3"/>
      <c r="AS176" s="3"/>
      <c r="AT176" s="3"/>
      <c r="AU176" s="3"/>
    </row>
    <row r="177" spans="1:47" x14ac:dyDescent="0.25">
      <c r="A177" s="66" t="s">
        <v>282</v>
      </c>
      <c r="B177" s="67"/>
      <c r="C177" s="67"/>
      <c r="D177" s="68"/>
      <c r="E177" s="70"/>
      <c r="F177" s="104" t="s">
        <v>11292</v>
      </c>
      <c r="G177" s="67"/>
      <c r="H177" s="71"/>
      <c r="I177" s="72"/>
      <c r="J177" s="72"/>
      <c r="K177" s="71" t="s">
        <v>15202</v>
      </c>
      <c r="L177" s="75"/>
      <c r="M177" s="76">
        <v>6836.19873046875</v>
      </c>
      <c r="N177" s="76">
        <v>4935.607421875</v>
      </c>
      <c r="O177" s="77"/>
      <c r="P177" s="78"/>
      <c r="Q177" s="78"/>
      <c r="R177" s="88"/>
      <c r="S177" s="88"/>
      <c r="T177" s="88"/>
      <c r="U177" s="88"/>
      <c r="V177" s="52"/>
      <c r="W177" s="52"/>
      <c r="X177" s="52"/>
      <c r="Y177" s="52"/>
      <c r="Z177" s="51"/>
      <c r="AA177" s="73">
        <v>177</v>
      </c>
      <c r="AB177" s="73"/>
      <c r="AC177" s="74"/>
      <c r="AD177" s="80">
        <v>44</v>
      </c>
      <c r="AE177" s="80">
        <v>2145</v>
      </c>
      <c r="AF177" s="80">
        <v>35269</v>
      </c>
      <c r="AG177" s="80">
        <v>6548</v>
      </c>
      <c r="AH177" s="80"/>
      <c r="AI177" s="80" t="s">
        <v>7982</v>
      </c>
      <c r="AJ177" s="80" t="s">
        <v>9587</v>
      </c>
      <c r="AK177" s="86" t="s">
        <v>10397</v>
      </c>
      <c r="AL177" s="80"/>
      <c r="AM177" s="82">
        <v>42255.383923611109</v>
      </c>
      <c r="AN177" s="80" t="s">
        <v>13035</v>
      </c>
      <c r="AO177" s="86" t="s">
        <v>13210</v>
      </c>
      <c r="AP177" s="80" t="s">
        <v>66</v>
      </c>
      <c r="AQ177" s="2"/>
      <c r="AR177" s="3"/>
      <c r="AS177" s="3"/>
      <c r="AT177" s="3"/>
      <c r="AU177" s="3"/>
    </row>
    <row r="178" spans="1:47" x14ac:dyDescent="0.25">
      <c r="A178" s="66" t="s">
        <v>1733</v>
      </c>
      <c r="B178" s="67"/>
      <c r="C178" s="67"/>
      <c r="D178" s="68"/>
      <c r="E178" s="70"/>
      <c r="F178" s="104" t="s">
        <v>11293</v>
      </c>
      <c r="G178" s="67"/>
      <c r="H178" s="71"/>
      <c r="I178" s="72"/>
      <c r="J178" s="72"/>
      <c r="K178" s="71" t="s">
        <v>15203</v>
      </c>
      <c r="L178" s="75"/>
      <c r="M178" s="76">
        <v>4347.58203125</v>
      </c>
      <c r="N178" s="76">
        <v>8190.10498046875</v>
      </c>
      <c r="O178" s="77"/>
      <c r="P178" s="78"/>
      <c r="Q178" s="78"/>
      <c r="R178" s="88"/>
      <c r="S178" s="88"/>
      <c r="T178" s="88"/>
      <c r="U178" s="88"/>
      <c r="V178" s="52"/>
      <c r="W178" s="52"/>
      <c r="X178" s="52"/>
      <c r="Y178" s="52"/>
      <c r="Z178" s="51"/>
      <c r="AA178" s="73">
        <v>178</v>
      </c>
      <c r="AB178" s="73"/>
      <c r="AC178" s="74"/>
      <c r="AD178" s="80">
        <v>134</v>
      </c>
      <c r="AE178" s="80">
        <v>20360</v>
      </c>
      <c r="AF178" s="80">
        <v>224541</v>
      </c>
      <c r="AG178" s="80">
        <v>6234</v>
      </c>
      <c r="AH178" s="80">
        <v>-25200</v>
      </c>
      <c r="AI178" s="80" t="s">
        <v>7983</v>
      </c>
      <c r="AJ178" s="80" t="s">
        <v>9588</v>
      </c>
      <c r="AK178" s="80"/>
      <c r="AL178" s="80" t="s">
        <v>11085</v>
      </c>
      <c r="AM178" s="82">
        <v>42334.787685185183</v>
      </c>
      <c r="AN178" s="80" t="s">
        <v>13035</v>
      </c>
      <c r="AO178" s="86" t="s">
        <v>13211</v>
      </c>
      <c r="AP178" s="80" t="s">
        <v>65</v>
      </c>
      <c r="AQ178" s="2"/>
      <c r="AR178" s="3"/>
      <c r="AS178" s="3"/>
      <c r="AT178" s="3"/>
      <c r="AU178" s="3"/>
    </row>
    <row r="179" spans="1:47" x14ac:dyDescent="0.25">
      <c r="A179" s="66" t="s">
        <v>1734</v>
      </c>
      <c r="B179" s="67"/>
      <c r="C179" s="67"/>
      <c r="D179" s="68"/>
      <c r="E179" s="70"/>
      <c r="F179" s="104" t="s">
        <v>11294</v>
      </c>
      <c r="G179" s="67"/>
      <c r="H179" s="71"/>
      <c r="I179" s="72"/>
      <c r="J179" s="72"/>
      <c r="K179" s="71" t="s">
        <v>15204</v>
      </c>
      <c r="L179" s="75"/>
      <c r="M179" s="76">
        <v>3077.5</v>
      </c>
      <c r="N179" s="76">
        <v>5181.06201171875</v>
      </c>
      <c r="O179" s="77"/>
      <c r="P179" s="78"/>
      <c r="Q179" s="78"/>
      <c r="R179" s="88"/>
      <c r="S179" s="88"/>
      <c r="T179" s="88"/>
      <c r="U179" s="88"/>
      <c r="V179" s="52"/>
      <c r="W179" s="52"/>
      <c r="X179" s="52"/>
      <c r="Y179" s="52"/>
      <c r="Z179" s="51"/>
      <c r="AA179" s="73">
        <v>179</v>
      </c>
      <c r="AB179" s="73"/>
      <c r="AC179" s="74"/>
      <c r="AD179" s="80">
        <v>79</v>
      </c>
      <c r="AE179" s="80">
        <v>7454</v>
      </c>
      <c r="AF179" s="80">
        <v>15289</v>
      </c>
      <c r="AG179" s="80">
        <v>345</v>
      </c>
      <c r="AH179" s="80">
        <v>-25200</v>
      </c>
      <c r="AI179" s="80" t="s">
        <v>7984</v>
      </c>
      <c r="AJ179" s="80" t="s">
        <v>9589</v>
      </c>
      <c r="AK179" s="80"/>
      <c r="AL179" s="80" t="s">
        <v>11085</v>
      </c>
      <c r="AM179" s="82">
        <v>42338.169722222221</v>
      </c>
      <c r="AN179" s="80" t="s">
        <v>13035</v>
      </c>
      <c r="AO179" s="86" t="s">
        <v>13212</v>
      </c>
      <c r="AP179" s="80" t="s">
        <v>65</v>
      </c>
      <c r="AQ179" s="2"/>
      <c r="AR179" s="3"/>
      <c r="AS179" s="3"/>
      <c r="AT179" s="3"/>
      <c r="AU179" s="3"/>
    </row>
    <row r="180" spans="1:47" x14ac:dyDescent="0.25">
      <c r="A180" s="66" t="s">
        <v>283</v>
      </c>
      <c r="B180" s="67"/>
      <c r="C180" s="67"/>
      <c r="D180" s="68"/>
      <c r="E180" s="70"/>
      <c r="F180" s="104" t="s">
        <v>11295</v>
      </c>
      <c r="G180" s="67"/>
      <c r="H180" s="71"/>
      <c r="I180" s="72"/>
      <c r="J180" s="72"/>
      <c r="K180" s="71" t="s">
        <v>15205</v>
      </c>
      <c r="L180" s="75"/>
      <c r="M180" s="76">
        <v>7429.4658203125</v>
      </c>
      <c r="N180" s="76">
        <v>4500.40673828125</v>
      </c>
      <c r="O180" s="77"/>
      <c r="P180" s="78"/>
      <c r="Q180" s="78"/>
      <c r="R180" s="88"/>
      <c r="S180" s="88"/>
      <c r="T180" s="88"/>
      <c r="U180" s="88"/>
      <c r="V180" s="52"/>
      <c r="W180" s="52"/>
      <c r="X180" s="52"/>
      <c r="Y180" s="52"/>
      <c r="Z180" s="51"/>
      <c r="AA180" s="73">
        <v>180</v>
      </c>
      <c r="AB180" s="73"/>
      <c r="AC180" s="74"/>
      <c r="AD180" s="80">
        <v>491</v>
      </c>
      <c r="AE180" s="80">
        <v>75</v>
      </c>
      <c r="AF180" s="80">
        <v>340</v>
      </c>
      <c r="AG180" s="80">
        <v>1635</v>
      </c>
      <c r="AH180" s="80"/>
      <c r="AI180" s="80" t="s">
        <v>7985</v>
      </c>
      <c r="AJ180" s="80" t="s">
        <v>9590</v>
      </c>
      <c r="AK180" s="80"/>
      <c r="AL180" s="80"/>
      <c r="AM180" s="82">
        <v>42786.374722222223</v>
      </c>
      <c r="AN180" s="80" t="s">
        <v>13035</v>
      </c>
      <c r="AO180" s="86" t="s">
        <v>13213</v>
      </c>
      <c r="AP180" s="80" t="s">
        <v>66</v>
      </c>
      <c r="AQ180" s="2"/>
      <c r="AR180" s="3"/>
      <c r="AS180" s="3"/>
      <c r="AT180" s="3"/>
      <c r="AU180" s="3"/>
    </row>
    <row r="181" spans="1:47" x14ac:dyDescent="0.25">
      <c r="A181" s="66" t="s">
        <v>1735</v>
      </c>
      <c r="B181" s="67"/>
      <c r="C181" s="67"/>
      <c r="D181" s="68"/>
      <c r="E181" s="70"/>
      <c r="F181" s="104" t="s">
        <v>11296</v>
      </c>
      <c r="G181" s="67"/>
      <c r="H181" s="71"/>
      <c r="I181" s="72"/>
      <c r="J181" s="72"/>
      <c r="K181" s="71" t="s">
        <v>15206</v>
      </c>
      <c r="L181" s="75"/>
      <c r="M181" s="76">
        <v>5369.3759765625</v>
      </c>
      <c r="N181" s="76">
        <v>6284.75439453125</v>
      </c>
      <c r="O181" s="77"/>
      <c r="P181" s="78"/>
      <c r="Q181" s="78"/>
      <c r="R181" s="88"/>
      <c r="S181" s="88"/>
      <c r="T181" s="88"/>
      <c r="U181" s="88"/>
      <c r="V181" s="52"/>
      <c r="W181" s="52"/>
      <c r="X181" s="52"/>
      <c r="Y181" s="52"/>
      <c r="Z181" s="51"/>
      <c r="AA181" s="73">
        <v>181</v>
      </c>
      <c r="AB181" s="73"/>
      <c r="AC181" s="74"/>
      <c r="AD181" s="80">
        <v>451</v>
      </c>
      <c r="AE181" s="80">
        <v>11867</v>
      </c>
      <c r="AF181" s="80">
        <v>87812</v>
      </c>
      <c r="AG181" s="80">
        <v>70606</v>
      </c>
      <c r="AH181" s="80">
        <v>-25200</v>
      </c>
      <c r="AI181" s="80" t="s">
        <v>7986</v>
      </c>
      <c r="AJ181" s="80" t="s">
        <v>9591</v>
      </c>
      <c r="AK181" s="80"/>
      <c r="AL181" s="80" t="s">
        <v>11085</v>
      </c>
      <c r="AM181" s="82">
        <v>42071.552303240744</v>
      </c>
      <c r="AN181" s="80" t="s">
        <v>13035</v>
      </c>
      <c r="AO181" s="86" t="s">
        <v>13214</v>
      </c>
      <c r="AP181" s="80" t="s">
        <v>65</v>
      </c>
      <c r="AQ181" s="2"/>
      <c r="AR181" s="3"/>
      <c r="AS181" s="3"/>
      <c r="AT181" s="3"/>
      <c r="AU181" s="3"/>
    </row>
    <row r="182" spans="1:47" x14ac:dyDescent="0.25">
      <c r="A182" s="66" t="s">
        <v>284</v>
      </c>
      <c r="B182" s="67"/>
      <c r="C182" s="67"/>
      <c r="D182" s="68"/>
      <c r="E182" s="70"/>
      <c r="F182" s="104" t="s">
        <v>11297</v>
      </c>
      <c r="G182" s="67"/>
      <c r="H182" s="71"/>
      <c r="I182" s="72"/>
      <c r="J182" s="72"/>
      <c r="K182" s="71" t="s">
        <v>15207</v>
      </c>
      <c r="L182" s="75"/>
      <c r="M182" s="76">
        <v>6014.29638671875</v>
      </c>
      <c r="N182" s="76">
        <v>3366.70751953125</v>
      </c>
      <c r="O182" s="77"/>
      <c r="P182" s="78"/>
      <c r="Q182" s="78"/>
      <c r="R182" s="88"/>
      <c r="S182" s="88"/>
      <c r="T182" s="88"/>
      <c r="U182" s="88"/>
      <c r="V182" s="52"/>
      <c r="W182" s="52"/>
      <c r="X182" s="52"/>
      <c r="Y182" s="52"/>
      <c r="Z182" s="51"/>
      <c r="AA182" s="73">
        <v>182</v>
      </c>
      <c r="AB182" s="73"/>
      <c r="AC182" s="74"/>
      <c r="AD182" s="80">
        <v>1044</v>
      </c>
      <c r="AE182" s="80">
        <v>525</v>
      </c>
      <c r="AF182" s="80">
        <v>6124</v>
      </c>
      <c r="AG182" s="80">
        <v>3172</v>
      </c>
      <c r="AH182" s="80"/>
      <c r="AI182" s="80" t="s">
        <v>7987</v>
      </c>
      <c r="AJ182" s="80" t="s">
        <v>9592</v>
      </c>
      <c r="AK182" s="80"/>
      <c r="AL182" s="80"/>
      <c r="AM182" s="82">
        <v>42377.469780092593</v>
      </c>
      <c r="AN182" s="80" t="s">
        <v>13035</v>
      </c>
      <c r="AO182" s="86" t="s">
        <v>13215</v>
      </c>
      <c r="AP182" s="80" t="s">
        <v>66</v>
      </c>
      <c r="AQ182" s="2"/>
      <c r="AR182" s="3"/>
      <c r="AS182" s="3"/>
      <c r="AT182" s="3"/>
      <c r="AU182" s="3"/>
    </row>
    <row r="183" spans="1:47" x14ac:dyDescent="0.25">
      <c r="A183" s="66" t="s">
        <v>1736</v>
      </c>
      <c r="B183" s="67"/>
      <c r="C183" s="67"/>
      <c r="D183" s="68"/>
      <c r="E183" s="70"/>
      <c r="F183" s="104" t="s">
        <v>11298</v>
      </c>
      <c r="G183" s="67"/>
      <c r="H183" s="71"/>
      <c r="I183" s="72"/>
      <c r="J183" s="72"/>
      <c r="K183" s="71" t="s">
        <v>15208</v>
      </c>
      <c r="L183" s="75"/>
      <c r="M183" s="76">
        <v>4724.28173828125</v>
      </c>
      <c r="N183" s="76">
        <v>4958.34033203125</v>
      </c>
      <c r="O183" s="77"/>
      <c r="P183" s="78"/>
      <c r="Q183" s="78"/>
      <c r="R183" s="88"/>
      <c r="S183" s="88"/>
      <c r="T183" s="88"/>
      <c r="U183" s="88"/>
      <c r="V183" s="52"/>
      <c r="W183" s="52"/>
      <c r="X183" s="52"/>
      <c r="Y183" s="52"/>
      <c r="Z183" s="51"/>
      <c r="AA183" s="73">
        <v>183</v>
      </c>
      <c r="AB183" s="73"/>
      <c r="AC183" s="74"/>
      <c r="AD183" s="80">
        <v>839</v>
      </c>
      <c r="AE183" s="80">
        <v>8524</v>
      </c>
      <c r="AF183" s="80">
        <v>110106</v>
      </c>
      <c r="AG183" s="80">
        <v>2821</v>
      </c>
      <c r="AH183" s="80"/>
      <c r="AI183" s="80" t="s">
        <v>7988</v>
      </c>
      <c r="AJ183" s="80" t="s">
        <v>9593</v>
      </c>
      <c r="AK183" s="86" t="s">
        <v>10398</v>
      </c>
      <c r="AL183" s="80"/>
      <c r="AM183" s="82">
        <v>40889.19363425926</v>
      </c>
      <c r="AN183" s="80" t="s">
        <v>13035</v>
      </c>
      <c r="AO183" s="86" t="s">
        <v>13216</v>
      </c>
      <c r="AP183" s="80" t="s">
        <v>65</v>
      </c>
      <c r="AQ183" s="2"/>
      <c r="AR183" s="3"/>
      <c r="AS183" s="3"/>
      <c r="AT183" s="3"/>
      <c r="AU183" s="3"/>
    </row>
    <row r="184" spans="1:47" x14ac:dyDescent="0.25">
      <c r="A184" s="66" t="s">
        <v>285</v>
      </c>
      <c r="B184" s="67"/>
      <c r="C184" s="67"/>
      <c r="D184" s="68"/>
      <c r="E184" s="70"/>
      <c r="F184" s="104" t="s">
        <v>11299</v>
      </c>
      <c r="G184" s="67"/>
      <c r="H184" s="71"/>
      <c r="I184" s="72"/>
      <c r="J184" s="72"/>
      <c r="K184" s="71" t="s">
        <v>15209</v>
      </c>
      <c r="L184" s="75"/>
      <c r="M184" s="76">
        <v>6766.142578125</v>
      </c>
      <c r="N184" s="76">
        <v>6354.740234375</v>
      </c>
      <c r="O184" s="77"/>
      <c r="P184" s="78"/>
      <c r="Q184" s="78"/>
      <c r="R184" s="88"/>
      <c r="S184" s="88"/>
      <c r="T184" s="88"/>
      <c r="U184" s="88"/>
      <c r="V184" s="52"/>
      <c r="W184" s="52"/>
      <c r="X184" s="52"/>
      <c r="Y184" s="52"/>
      <c r="Z184" s="51"/>
      <c r="AA184" s="73">
        <v>184</v>
      </c>
      <c r="AB184" s="73"/>
      <c r="AC184" s="74"/>
      <c r="AD184" s="80">
        <v>105</v>
      </c>
      <c r="AE184" s="80">
        <v>35</v>
      </c>
      <c r="AF184" s="80">
        <v>19</v>
      </c>
      <c r="AG184" s="80">
        <v>19</v>
      </c>
      <c r="AH184" s="80">
        <v>-25200</v>
      </c>
      <c r="AI184" s="80"/>
      <c r="AJ184" s="80"/>
      <c r="AK184" s="80"/>
      <c r="AL184" s="80" t="s">
        <v>11085</v>
      </c>
      <c r="AM184" s="82">
        <v>42405.369398148148</v>
      </c>
      <c r="AN184" s="80" t="s">
        <v>13035</v>
      </c>
      <c r="AO184" s="86" t="s">
        <v>13217</v>
      </c>
      <c r="AP184" s="80" t="s">
        <v>66</v>
      </c>
      <c r="AQ184" s="2"/>
      <c r="AR184" s="3"/>
      <c r="AS184" s="3"/>
      <c r="AT184" s="3"/>
      <c r="AU184" s="3"/>
    </row>
    <row r="185" spans="1:47" x14ac:dyDescent="0.25">
      <c r="A185" s="66" t="s">
        <v>286</v>
      </c>
      <c r="B185" s="67"/>
      <c r="C185" s="67"/>
      <c r="D185" s="68"/>
      <c r="E185" s="70"/>
      <c r="F185" s="104" t="s">
        <v>11300</v>
      </c>
      <c r="G185" s="67"/>
      <c r="H185" s="71"/>
      <c r="I185" s="72"/>
      <c r="J185" s="72"/>
      <c r="K185" s="71" t="s">
        <v>15210</v>
      </c>
      <c r="L185" s="75"/>
      <c r="M185" s="76">
        <v>3551.925537109375</v>
      </c>
      <c r="N185" s="76">
        <v>5921.27734375</v>
      </c>
      <c r="O185" s="77"/>
      <c r="P185" s="78"/>
      <c r="Q185" s="78"/>
      <c r="R185" s="88"/>
      <c r="S185" s="88"/>
      <c r="T185" s="88"/>
      <c r="U185" s="88"/>
      <c r="V185" s="52"/>
      <c r="W185" s="52"/>
      <c r="X185" s="52"/>
      <c r="Y185" s="52"/>
      <c r="Z185" s="51"/>
      <c r="AA185" s="73">
        <v>185</v>
      </c>
      <c r="AB185" s="73"/>
      <c r="AC185" s="74"/>
      <c r="AD185" s="80">
        <v>65</v>
      </c>
      <c r="AE185" s="80">
        <v>223</v>
      </c>
      <c r="AF185" s="80">
        <v>14078</v>
      </c>
      <c r="AG185" s="80">
        <v>11305</v>
      </c>
      <c r="AH185" s="80"/>
      <c r="AI185" s="80" t="s">
        <v>7989</v>
      </c>
      <c r="AJ185" s="80" t="s">
        <v>9525</v>
      </c>
      <c r="AK185" s="80"/>
      <c r="AL185" s="80"/>
      <c r="AM185" s="82">
        <v>40193.164722222224</v>
      </c>
      <c r="AN185" s="80" t="s">
        <v>13035</v>
      </c>
      <c r="AO185" s="86" t="s">
        <v>13218</v>
      </c>
      <c r="AP185" s="80" t="s">
        <v>66</v>
      </c>
      <c r="AQ185" s="2"/>
      <c r="AR185" s="3"/>
      <c r="AS185" s="3"/>
      <c r="AT185" s="3"/>
      <c r="AU185" s="3"/>
    </row>
    <row r="186" spans="1:47" x14ac:dyDescent="0.25">
      <c r="A186" s="66" t="s">
        <v>1737</v>
      </c>
      <c r="B186" s="67"/>
      <c r="C186" s="67"/>
      <c r="D186" s="68"/>
      <c r="E186" s="70"/>
      <c r="F186" s="104" t="s">
        <v>11301</v>
      </c>
      <c r="G186" s="67"/>
      <c r="H186" s="71"/>
      <c r="I186" s="72"/>
      <c r="J186" s="72"/>
      <c r="K186" s="71" t="s">
        <v>15211</v>
      </c>
      <c r="L186" s="75"/>
      <c r="M186" s="76">
        <v>8696.72265625</v>
      </c>
      <c r="N186" s="76">
        <v>7460.08203125</v>
      </c>
      <c r="O186" s="77"/>
      <c r="P186" s="78"/>
      <c r="Q186" s="78"/>
      <c r="R186" s="88"/>
      <c r="S186" s="88"/>
      <c r="T186" s="88"/>
      <c r="U186" s="88"/>
      <c r="V186" s="52"/>
      <c r="W186" s="52"/>
      <c r="X186" s="52"/>
      <c r="Y186" s="52"/>
      <c r="Z186" s="51"/>
      <c r="AA186" s="73">
        <v>186</v>
      </c>
      <c r="AB186" s="73"/>
      <c r="AC186" s="74"/>
      <c r="AD186" s="80">
        <v>3</v>
      </c>
      <c r="AE186" s="80">
        <v>88</v>
      </c>
      <c r="AF186" s="80">
        <v>5</v>
      </c>
      <c r="AG186" s="80">
        <v>0</v>
      </c>
      <c r="AH186" s="80">
        <v>-25200</v>
      </c>
      <c r="AI186" s="80"/>
      <c r="AJ186" s="80"/>
      <c r="AK186" s="86" t="s">
        <v>10399</v>
      </c>
      <c r="AL186" s="80" t="s">
        <v>11085</v>
      </c>
      <c r="AM186" s="82">
        <v>39433.897962962961</v>
      </c>
      <c r="AN186" s="80" t="s">
        <v>13035</v>
      </c>
      <c r="AO186" s="86" t="s">
        <v>13219</v>
      </c>
      <c r="AP186" s="80" t="s">
        <v>65</v>
      </c>
      <c r="AQ186" s="2"/>
      <c r="AR186" s="3"/>
      <c r="AS186" s="3"/>
      <c r="AT186" s="3"/>
      <c r="AU186" s="3"/>
    </row>
    <row r="187" spans="1:47" x14ac:dyDescent="0.25">
      <c r="A187" s="66" t="s">
        <v>1738</v>
      </c>
      <c r="B187" s="67"/>
      <c r="C187" s="67"/>
      <c r="D187" s="68"/>
      <c r="E187" s="70"/>
      <c r="F187" s="104" t="s">
        <v>11302</v>
      </c>
      <c r="G187" s="67"/>
      <c r="H187" s="71"/>
      <c r="I187" s="72"/>
      <c r="J187" s="72"/>
      <c r="K187" s="71" t="s">
        <v>15212</v>
      </c>
      <c r="L187" s="75"/>
      <c r="M187" s="76">
        <v>2014.954833984375</v>
      </c>
      <c r="N187" s="76">
        <v>3540.635009765625</v>
      </c>
      <c r="O187" s="77"/>
      <c r="P187" s="78"/>
      <c r="Q187" s="78"/>
      <c r="R187" s="88"/>
      <c r="S187" s="88"/>
      <c r="T187" s="88"/>
      <c r="U187" s="88"/>
      <c r="V187" s="52"/>
      <c r="W187" s="52"/>
      <c r="X187" s="52"/>
      <c r="Y187" s="52"/>
      <c r="Z187" s="51"/>
      <c r="AA187" s="73">
        <v>187</v>
      </c>
      <c r="AB187" s="73"/>
      <c r="AC187" s="74"/>
      <c r="AD187" s="80">
        <v>3908</v>
      </c>
      <c r="AE187" s="80">
        <v>2366</v>
      </c>
      <c r="AF187" s="80">
        <v>41343</v>
      </c>
      <c r="AG187" s="80">
        <v>5338</v>
      </c>
      <c r="AH187" s="80"/>
      <c r="AI187" s="80" t="s">
        <v>7990</v>
      </c>
      <c r="AJ187" s="80"/>
      <c r="AK187" s="80"/>
      <c r="AL187" s="80"/>
      <c r="AM187" s="82">
        <v>40115.261435185188</v>
      </c>
      <c r="AN187" s="80" t="s">
        <v>13035</v>
      </c>
      <c r="AO187" s="86" t="s">
        <v>13220</v>
      </c>
      <c r="AP187" s="80" t="s">
        <v>65</v>
      </c>
      <c r="AQ187" s="2"/>
      <c r="AR187" s="3"/>
      <c r="AS187" s="3"/>
      <c r="AT187" s="3"/>
      <c r="AU187" s="3"/>
    </row>
    <row r="188" spans="1:47" x14ac:dyDescent="0.25">
      <c r="A188" s="66" t="s">
        <v>287</v>
      </c>
      <c r="B188" s="67"/>
      <c r="C188" s="67"/>
      <c r="D188" s="68"/>
      <c r="E188" s="70"/>
      <c r="F188" s="104" t="s">
        <v>11303</v>
      </c>
      <c r="G188" s="67"/>
      <c r="H188" s="71"/>
      <c r="I188" s="72"/>
      <c r="J188" s="72"/>
      <c r="K188" s="71" t="s">
        <v>15213</v>
      </c>
      <c r="L188" s="75"/>
      <c r="M188" s="76">
        <v>4722.51123046875</v>
      </c>
      <c r="N188" s="76">
        <v>1795.57958984375</v>
      </c>
      <c r="O188" s="77"/>
      <c r="P188" s="78"/>
      <c r="Q188" s="78"/>
      <c r="R188" s="88"/>
      <c r="S188" s="88"/>
      <c r="T188" s="88"/>
      <c r="U188" s="88"/>
      <c r="V188" s="52"/>
      <c r="W188" s="52"/>
      <c r="X188" s="52"/>
      <c r="Y188" s="52"/>
      <c r="Z188" s="51"/>
      <c r="AA188" s="73">
        <v>188</v>
      </c>
      <c r="AB188" s="73"/>
      <c r="AC188" s="74"/>
      <c r="AD188" s="80">
        <v>800</v>
      </c>
      <c r="AE188" s="80">
        <v>2027</v>
      </c>
      <c r="AF188" s="80">
        <v>17663</v>
      </c>
      <c r="AG188" s="80">
        <v>12936</v>
      </c>
      <c r="AH188" s="80">
        <v>-36000</v>
      </c>
      <c r="AI188" s="80" t="s">
        <v>7991</v>
      </c>
      <c r="AJ188" s="80"/>
      <c r="AK188" s="80"/>
      <c r="AL188" s="80" t="s">
        <v>11091</v>
      </c>
      <c r="AM188" s="82">
        <v>39987.610891203702</v>
      </c>
      <c r="AN188" s="80" t="s">
        <v>13035</v>
      </c>
      <c r="AO188" s="86" t="s">
        <v>13221</v>
      </c>
      <c r="AP188" s="80" t="s">
        <v>66</v>
      </c>
      <c r="AQ188" s="2"/>
      <c r="AR188" s="3"/>
      <c r="AS188" s="3"/>
      <c r="AT188" s="3"/>
      <c r="AU188" s="3"/>
    </row>
    <row r="189" spans="1:47" x14ac:dyDescent="0.25">
      <c r="A189" s="66" t="s">
        <v>1739</v>
      </c>
      <c r="B189" s="67"/>
      <c r="C189" s="67"/>
      <c r="D189" s="68"/>
      <c r="E189" s="70"/>
      <c r="F189" s="104" t="s">
        <v>11304</v>
      </c>
      <c r="G189" s="67"/>
      <c r="H189" s="71"/>
      <c r="I189" s="72"/>
      <c r="J189" s="72"/>
      <c r="K189" s="71" t="s">
        <v>15214</v>
      </c>
      <c r="L189" s="75"/>
      <c r="M189" s="76">
        <v>3589.568603515625</v>
      </c>
      <c r="N189" s="76">
        <v>7292.99853515625</v>
      </c>
      <c r="O189" s="77"/>
      <c r="P189" s="78"/>
      <c r="Q189" s="78"/>
      <c r="R189" s="88"/>
      <c r="S189" s="88"/>
      <c r="T189" s="88"/>
      <c r="U189" s="88"/>
      <c r="V189" s="52"/>
      <c r="W189" s="52"/>
      <c r="X189" s="52"/>
      <c r="Y189" s="52"/>
      <c r="Z189" s="51"/>
      <c r="AA189" s="73">
        <v>189</v>
      </c>
      <c r="AB189" s="73"/>
      <c r="AC189" s="74"/>
      <c r="AD189" s="80">
        <v>2308</v>
      </c>
      <c r="AE189" s="80">
        <v>2008728</v>
      </c>
      <c r="AF189" s="80">
        <v>40850</v>
      </c>
      <c r="AG189" s="80">
        <v>738</v>
      </c>
      <c r="AH189" s="80">
        <v>19800</v>
      </c>
      <c r="AI189" s="80" t="s">
        <v>7992</v>
      </c>
      <c r="AJ189" s="80" t="s">
        <v>9502</v>
      </c>
      <c r="AK189" s="86" t="s">
        <v>10400</v>
      </c>
      <c r="AL189" s="80" t="s">
        <v>9494</v>
      </c>
      <c r="AM189" s="82">
        <v>41311.239942129629</v>
      </c>
      <c r="AN189" s="80" t="s">
        <v>13035</v>
      </c>
      <c r="AO189" s="86" t="s">
        <v>13222</v>
      </c>
      <c r="AP189" s="80" t="s">
        <v>65</v>
      </c>
      <c r="AQ189" s="2"/>
      <c r="AR189" s="3"/>
      <c r="AS189" s="3"/>
      <c r="AT189" s="3"/>
      <c r="AU189" s="3"/>
    </row>
    <row r="190" spans="1:47" x14ac:dyDescent="0.25">
      <c r="A190" s="66" t="s">
        <v>1740</v>
      </c>
      <c r="B190" s="67"/>
      <c r="C190" s="67"/>
      <c r="D190" s="68"/>
      <c r="E190" s="70"/>
      <c r="F190" s="104" t="s">
        <v>11305</v>
      </c>
      <c r="G190" s="67"/>
      <c r="H190" s="71"/>
      <c r="I190" s="72"/>
      <c r="J190" s="72"/>
      <c r="K190" s="71" t="s">
        <v>15215</v>
      </c>
      <c r="L190" s="75"/>
      <c r="M190" s="76">
        <v>4020.128173828125</v>
      </c>
      <c r="N190" s="76">
        <v>7182.71435546875</v>
      </c>
      <c r="O190" s="77"/>
      <c r="P190" s="78"/>
      <c r="Q190" s="78"/>
      <c r="R190" s="88"/>
      <c r="S190" s="88"/>
      <c r="T190" s="88"/>
      <c r="U190" s="88"/>
      <c r="V190" s="52"/>
      <c r="W190" s="52"/>
      <c r="X190" s="52"/>
      <c r="Y190" s="52"/>
      <c r="Z190" s="51"/>
      <c r="AA190" s="73">
        <v>190</v>
      </c>
      <c r="AB190" s="73"/>
      <c r="AC190" s="74"/>
      <c r="AD190" s="80">
        <v>78</v>
      </c>
      <c r="AE190" s="80">
        <v>2320602</v>
      </c>
      <c r="AF190" s="80">
        <v>3079</v>
      </c>
      <c r="AG190" s="80">
        <v>4</v>
      </c>
      <c r="AH190" s="80">
        <v>19800</v>
      </c>
      <c r="AI190" s="80" t="s">
        <v>7993</v>
      </c>
      <c r="AJ190" s="80" t="s">
        <v>9594</v>
      </c>
      <c r="AK190" s="86" t="s">
        <v>10401</v>
      </c>
      <c r="AL190" s="80" t="s">
        <v>9561</v>
      </c>
      <c r="AM190" s="82">
        <v>42119.277256944442</v>
      </c>
      <c r="AN190" s="80" t="s">
        <v>13035</v>
      </c>
      <c r="AO190" s="86" t="s">
        <v>13223</v>
      </c>
      <c r="AP190" s="80" t="s">
        <v>65</v>
      </c>
      <c r="AQ190" s="2"/>
      <c r="AR190" s="3"/>
      <c r="AS190" s="3"/>
      <c r="AT190" s="3"/>
      <c r="AU190" s="3"/>
    </row>
    <row r="191" spans="1:47" x14ac:dyDescent="0.25">
      <c r="A191" s="66" t="s">
        <v>1741</v>
      </c>
      <c r="B191" s="67"/>
      <c r="C191" s="67"/>
      <c r="D191" s="68"/>
      <c r="E191" s="70"/>
      <c r="F191" s="104" t="s">
        <v>11306</v>
      </c>
      <c r="G191" s="67"/>
      <c r="H191" s="71"/>
      <c r="I191" s="72"/>
      <c r="J191" s="72"/>
      <c r="K191" s="71" t="s">
        <v>15216</v>
      </c>
      <c r="L191" s="75"/>
      <c r="M191" s="76">
        <v>6663.19775390625</v>
      </c>
      <c r="N191" s="76">
        <v>2277.353759765625</v>
      </c>
      <c r="O191" s="77"/>
      <c r="P191" s="78"/>
      <c r="Q191" s="78"/>
      <c r="R191" s="88"/>
      <c r="S191" s="88"/>
      <c r="T191" s="88"/>
      <c r="U191" s="88"/>
      <c r="V191" s="52"/>
      <c r="W191" s="52"/>
      <c r="X191" s="52"/>
      <c r="Y191" s="52"/>
      <c r="Z191" s="51"/>
      <c r="AA191" s="73">
        <v>191</v>
      </c>
      <c r="AB191" s="73"/>
      <c r="AC191" s="74"/>
      <c r="AD191" s="80">
        <v>3</v>
      </c>
      <c r="AE191" s="80">
        <v>84931</v>
      </c>
      <c r="AF191" s="80">
        <v>143157</v>
      </c>
      <c r="AG191" s="80">
        <v>5080</v>
      </c>
      <c r="AH191" s="80">
        <v>19800</v>
      </c>
      <c r="AI191" s="80" t="s">
        <v>7994</v>
      </c>
      <c r="AJ191" s="80" t="s">
        <v>9595</v>
      </c>
      <c r="AK191" s="86" t="s">
        <v>10402</v>
      </c>
      <c r="AL191" s="80" t="s">
        <v>9494</v>
      </c>
      <c r="AM191" s="82">
        <v>40071.516168981485</v>
      </c>
      <c r="AN191" s="80" t="s">
        <v>13035</v>
      </c>
      <c r="AO191" s="86" t="s">
        <v>13224</v>
      </c>
      <c r="AP191" s="80" t="s">
        <v>65</v>
      </c>
      <c r="AQ191" s="2"/>
      <c r="AR191" s="3"/>
      <c r="AS191" s="3"/>
      <c r="AT191" s="3"/>
      <c r="AU191" s="3"/>
    </row>
    <row r="192" spans="1:47" x14ac:dyDescent="0.25">
      <c r="A192" s="66" t="s">
        <v>288</v>
      </c>
      <c r="B192" s="67"/>
      <c r="C192" s="67"/>
      <c r="D192" s="68"/>
      <c r="E192" s="70"/>
      <c r="F192" s="104" t="s">
        <v>11307</v>
      </c>
      <c r="G192" s="67"/>
      <c r="H192" s="71"/>
      <c r="I192" s="72"/>
      <c r="J192" s="72"/>
      <c r="K192" s="71" t="s">
        <v>15217</v>
      </c>
      <c r="L192" s="75"/>
      <c r="M192" s="76">
        <v>2489.649169921875</v>
      </c>
      <c r="N192" s="76">
        <v>5887.23046875</v>
      </c>
      <c r="O192" s="77"/>
      <c r="P192" s="78"/>
      <c r="Q192" s="78"/>
      <c r="R192" s="88"/>
      <c r="S192" s="88"/>
      <c r="T192" s="88"/>
      <c r="U192" s="88"/>
      <c r="V192" s="52"/>
      <c r="W192" s="52"/>
      <c r="X192" s="52"/>
      <c r="Y192" s="52"/>
      <c r="Z192" s="51"/>
      <c r="AA192" s="73">
        <v>192</v>
      </c>
      <c r="AB192" s="73"/>
      <c r="AC192" s="74"/>
      <c r="AD192" s="80">
        <v>235</v>
      </c>
      <c r="AE192" s="80">
        <v>6897</v>
      </c>
      <c r="AF192" s="80">
        <v>109787</v>
      </c>
      <c r="AG192" s="80">
        <v>254</v>
      </c>
      <c r="AH192" s="80">
        <v>19800</v>
      </c>
      <c r="AI192" s="80" t="s">
        <v>7995</v>
      </c>
      <c r="AJ192" s="80" t="s">
        <v>9525</v>
      </c>
      <c r="AK192" s="86" t="s">
        <v>10403</v>
      </c>
      <c r="AL192" s="80" t="s">
        <v>9494</v>
      </c>
      <c r="AM192" s="82">
        <v>39876.680636574078</v>
      </c>
      <c r="AN192" s="80" t="s">
        <v>13035</v>
      </c>
      <c r="AO192" s="86" t="s">
        <v>13225</v>
      </c>
      <c r="AP192" s="80" t="s">
        <v>66</v>
      </c>
      <c r="AQ192" s="2"/>
      <c r="AR192" s="3"/>
      <c r="AS192" s="3"/>
      <c r="AT192" s="3"/>
      <c r="AU192" s="3"/>
    </row>
    <row r="193" spans="1:47" x14ac:dyDescent="0.25">
      <c r="A193" s="66" t="s">
        <v>289</v>
      </c>
      <c r="B193" s="67"/>
      <c r="C193" s="67"/>
      <c r="D193" s="68"/>
      <c r="E193" s="70"/>
      <c r="F193" s="104" t="s">
        <v>11308</v>
      </c>
      <c r="G193" s="67"/>
      <c r="H193" s="71"/>
      <c r="I193" s="72"/>
      <c r="J193" s="72"/>
      <c r="K193" s="71" t="s">
        <v>15218</v>
      </c>
      <c r="L193" s="75"/>
      <c r="M193" s="76">
        <v>7792.40380859375</v>
      </c>
      <c r="N193" s="76">
        <v>6963.2578125</v>
      </c>
      <c r="O193" s="77"/>
      <c r="P193" s="78"/>
      <c r="Q193" s="78"/>
      <c r="R193" s="88"/>
      <c r="S193" s="88"/>
      <c r="T193" s="88"/>
      <c r="U193" s="88"/>
      <c r="V193" s="52"/>
      <c r="W193" s="52"/>
      <c r="X193" s="52"/>
      <c r="Y193" s="52"/>
      <c r="Z193" s="51"/>
      <c r="AA193" s="73">
        <v>193</v>
      </c>
      <c r="AB193" s="73"/>
      <c r="AC193" s="74"/>
      <c r="AD193" s="80">
        <v>211</v>
      </c>
      <c r="AE193" s="80">
        <v>18</v>
      </c>
      <c r="AF193" s="80">
        <v>93</v>
      </c>
      <c r="AG193" s="80">
        <v>287</v>
      </c>
      <c r="AH193" s="80"/>
      <c r="AI193" s="80" t="s">
        <v>7996</v>
      </c>
      <c r="AJ193" s="80" t="s">
        <v>9596</v>
      </c>
      <c r="AK193" s="80"/>
      <c r="AL193" s="80"/>
      <c r="AM193" s="82">
        <v>40609.525810185187</v>
      </c>
      <c r="AN193" s="80" t="s">
        <v>13035</v>
      </c>
      <c r="AO193" s="86" t="s">
        <v>13226</v>
      </c>
      <c r="AP193" s="80" t="s">
        <v>66</v>
      </c>
      <c r="AQ193" s="2"/>
      <c r="AR193" s="3"/>
      <c r="AS193" s="3"/>
      <c r="AT193" s="3"/>
      <c r="AU193" s="3"/>
    </row>
    <row r="194" spans="1:47" x14ac:dyDescent="0.25">
      <c r="A194" s="66" t="s">
        <v>290</v>
      </c>
      <c r="B194" s="67"/>
      <c r="C194" s="67"/>
      <c r="D194" s="68"/>
      <c r="E194" s="70"/>
      <c r="F194" s="104" t="s">
        <v>11309</v>
      </c>
      <c r="G194" s="67"/>
      <c r="H194" s="71"/>
      <c r="I194" s="72"/>
      <c r="J194" s="72"/>
      <c r="K194" s="71" t="s">
        <v>15219</v>
      </c>
      <c r="L194" s="75"/>
      <c r="M194" s="76">
        <v>1079.635498046875</v>
      </c>
      <c r="N194" s="76">
        <v>5145.685546875</v>
      </c>
      <c r="O194" s="77"/>
      <c r="P194" s="78"/>
      <c r="Q194" s="78"/>
      <c r="R194" s="88"/>
      <c r="S194" s="88"/>
      <c r="T194" s="88"/>
      <c r="U194" s="88"/>
      <c r="V194" s="52"/>
      <c r="W194" s="52"/>
      <c r="X194" s="52"/>
      <c r="Y194" s="52"/>
      <c r="Z194" s="51"/>
      <c r="AA194" s="73">
        <v>194</v>
      </c>
      <c r="AB194" s="73"/>
      <c r="AC194" s="74"/>
      <c r="AD194" s="80">
        <v>150</v>
      </c>
      <c r="AE194" s="80">
        <v>59</v>
      </c>
      <c r="AF194" s="80">
        <v>419</v>
      </c>
      <c r="AG194" s="80">
        <v>25</v>
      </c>
      <c r="AH194" s="80">
        <v>19800</v>
      </c>
      <c r="AI194" s="80" t="s">
        <v>7997</v>
      </c>
      <c r="AJ194" s="80" t="s">
        <v>9506</v>
      </c>
      <c r="AK194" s="86" t="s">
        <v>10404</v>
      </c>
      <c r="AL194" s="80" t="s">
        <v>9494</v>
      </c>
      <c r="AM194" s="82">
        <v>42042.356087962966</v>
      </c>
      <c r="AN194" s="80" t="s">
        <v>13035</v>
      </c>
      <c r="AO194" s="86" t="s">
        <v>13227</v>
      </c>
      <c r="AP194" s="80" t="s">
        <v>66</v>
      </c>
      <c r="AQ194" s="2"/>
      <c r="AR194" s="3"/>
      <c r="AS194" s="3"/>
      <c r="AT194" s="3"/>
      <c r="AU194" s="3"/>
    </row>
    <row r="195" spans="1:47" x14ac:dyDescent="0.25">
      <c r="A195" s="66" t="s">
        <v>291</v>
      </c>
      <c r="B195" s="67"/>
      <c r="C195" s="67"/>
      <c r="D195" s="68"/>
      <c r="E195" s="70"/>
      <c r="F195" s="104" t="s">
        <v>11310</v>
      </c>
      <c r="G195" s="67"/>
      <c r="H195" s="71"/>
      <c r="I195" s="72"/>
      <c r="J195" s="72"/>
      <c r="K195" s="71" t="s">
        <v>15220</v>
      </c>
      <c r="L195" s="75"/>
      <c r="M195" s="76">
        <v>5219.8642578125</v>
      </c>
      <c r="N195" s="76">
        <v>4554.94873046875</v>
      </c>
      <c r="O195" s="77"/>
      <c r="P195" s="78"/>
      <c r="Q195" s="78"/>
      <c r="R195" s="88"/>
      <c r="S195" s="88"/>
      <c r="T195" s="88"/>
      <c r="U195" s="88"/>
      <c r="V195" s="52"/>
      <c r="W195" s="52"/>
      <c r="X195" s="52"/>
      <c r="Y195" s="52"/>
      <c r="Z195" s="51"/>
      <c r="AA195" s="73">
        <v>195</v>
      </c>
      <c r="AB195" s="73"/>
      <c r="AC195" s="74"/>
      <c r="AD195" s="80">
        <v>1865</v>
      </c>
      <c r="AE195" s="80">
        <v>971</v>
      </c>
      <c r="AF195" s="80">
        <v>12540</v>
      </c>
      <c r="AG195" s="80">
        <v>26748</v>
      </c>
      <c r="AH195" s="80"/>
      <c r="AI195" s="80" t="s">
        <v>7998</v>
      </c>
      <c r="AJ195" s="80" t="s">
        <v>9502</v>
      </c>
      <c r="AK195" s="86" t="s">
        <v>10405</v>
      </c>
      <c r="AL195" s="80"/>
      <c r="AM195" s="82">
        <v>42664.212129629632</v>
      </c>
      <c r="AN195" s="80" t="s">
        <v>13035</v>
      </c>
      <c r="AO195" s="86" t="s">
        <v>13228</v>
      </c>
      <c r="AP195" s="80" t="s">
        <v>66</v>
      </c>
      <c r="AQ195" s="2"/>
      <c r="AR195" s="3"/>
      <c r="AS195" s="3"/>
      <c r="AT195" s="3"/>
      <c r="AU195" s="3"/>
    </row>
    <row r="196" spans="1:47" x14ac:dyDescent="0.25">
      <c r="A196" s="66" t="s">
        <v>1742</v>
      </c>
      <c r="B196" s="67"/>
      <c r="C196" s="67"/>
      <c r="D196" s="68"/>
      <c r="E196" s="70"/>
      <c r="F196" s="104" t="s">
        <v>11311</v>
      </c>
      <c r="G196" s="67"/>
      <c r="H196" s="71"/>
      <c r="I196" s="72"/>
      <c r="J196" s="72"/>
      <c r="K196" s="71" t="s">
        <v>15221</v>
      </c>
      <c r="L196" s="75"/>
      <c r="M196" s="76">
        <v>6638.02001953125</v>
      </c>
      <c r="N196" s="76">
        <v>2228.161376953125</v>
      </c>
      <c r="O196" s="77"/>
      <c r="P196" s="78"/>
      <c r="Q196" s="78"/>
      <c r="R196" s="88"/>
      <c r="S196" s="88"/>
      <c r="T196" s="88"/>
      <c r="U196" s="88"/>
      <c r="V196" s="52"/>
      <c r="W196" s="52"/>
      <c r="X196" s="52"/>
      <c r="Y196" s="52"/>
      <c r="Z196" s="51"/>
      <c r="AA196" s="73">
        <v>196</v>
      </c>
      <c r="AB196" s="73"/>
      <c r="AC196" s="74"/>
      <c r="AD196" s="80">
        <v>1806</v>
      </c>
      <c r="AE196" s="80">
        <v>2503</v>
      </c>
      <c r="AF196" s="80">
        <v>46624</v>
      </c>
      <c r="AG196" s="80">
        <v>7694</v>
      </c>
      <c r="AH196" s="80"/>
      <c r="AI196" s="80" t="s">
        <v>7999</v>
      </c>
      <c r="AJ196" s="80"/>
      <c r="AK196" s="80"/>
      <c r="AL196" s="80"/>
      <c r="AM196" s="82">
        <v>41682.208935185183</v>
      </c>
      <c r="AN196" s="80" t="s">
        <v>13035</v>
      </c>
      <c r="AO196" s="86" t="s">
        <v>13229</v>
      </c>
      <c r="AP196" s="80" t="s">
        <v>65</v>
      </c>
      <c r="AQ196" s="2"/>
      <c r="AR196" s="3"/>
      <c r="AS196" s="3"/>
      <c r="AT196" s="3"/>
      <c r="AU196" s="3"/>
    </row>
    <row r="197" spans="1:47" x14ac:dyDescent="0.25">
      <c r="A197" s="66" t="s">
        <v>1743</v>
      </c>
      <c r="B197" s="67"/>
      <c r="C197" s="67"/>
      <c r="D197" s="68"/>
      <c r="E197" s="70"/>
      <c r="F197" s="104" t="s">
        <v>11312</v>
      </c>
      <c r="G197" s="67"/>
      <c r="H197" s="71"/>
      <c r="I197" s="72"/>
      <c r="J197" s="72"/>
      <c r="K197" s="71" t="s">
        <v>15222</v>
      </c>
      <c r="L197" s="75"/>
      <c r="M197" s="76">
        <v>1195.7550048828125</v>
      </c>
      <c r="N197" s="76">
        <v>2691.499267578125</v>
      </c>
      <c r="O197" s="77"/>
      <c r="P197" s="78"/>
      <c r="Q197" s="78"/>
      <c r="R197" s="88"/>
      <c r="S197" s="88"/>
      <c r="T197" s="88"/>
      <c r="U197" s="88"/>
      <c r="V197" s="52"/>
      <c r="W197" s="52"/>
      <c r="X197" s="52"/>
      <c r="Y197" s="52"/>
      <c r="Z197" s="51"/>
      <c r="AA197" s="73">
        <v>197</v>
      </c>
      <c r="AB197" s="73"/>
      <c r="AC197" s="74"/>
      <c r="AD197" s="80">
        <v>42</v>
      </c>
      <c r="AE197" s="80">
        <v>1928780</v>
      </c>
      <c r="AF197" s="80">
        <v>4662</v>
      </c>
      <c r="AG197" s="80">
        <v>8</v>
      </c>
      <c r="AH197" s="80"/>
      <c r="AI197" s="80" t="s">
        <v>8000</v>
      </c>
      <c r="AJ197" s="80" t="s">
        <v>9525</v>
      </c>
      <c r="AK197" s="80"/>
      <c r="AL197" s="80"/>
      <c r="AM197" s="82">
        <v>40121.718842592592</v>
      </c>
      <c r="AN197" s="80" t="s">
        <v>13035</v>
      </c>
      <c r="AO197" s="86" t="s">
        <v>13230</v>
      </c>
      <c r="AP197" s="80" t="s">
        <v>65</v>
      </c>
      <c r="AQ197" s="2"/>
      <c r="AR197" s="3"/>
      <c r="AS197" s="3"/>
      <c r="AT197" s="3"/>
      <c r="AU197" s="3"/>
    </row>
    <row r="198" spans="1:47" x14ac:dyDescent="0.25">
      <c r="A198" s="66" t="s">
        <v>292</v>
      </c>
      <c r="B198" s="67"/>
      <c r="C198" s="67"/>
      <c r="D198" s="68"/>
      <c r="E198" s="70"/>
      <c r="F198" s="104" t="s">
        <v>11313</v>
      </c>
      <c r="G198" s="67"/>
      <c r="H198" s="71"/>
      <c r="I198" s="72"/>
      <c r="J198" s="72"/>
      <c r="K198" s="71" t="s">
        <v>15223</v>
      </c>
      <c r="L198" s="75"/>
      <c r="M198" s="76">
        <v>2401.119873046875</v>
      </c>
      <c r="N198" s="76">
        <v>3439.951904296875</v>
      </c>
      <c r="O198" s="77"/>
      <c r="P198" s="78"/>
      <c r="Q198" s="78"/>
      <c r="R198" s="88"/>
      <c r="S198" s="88"/>
      <c r="T198" s="88"/>
      <c r="U198" s="88"/>
      <c r="V198" s="52"/>
      <c r="W198" s="52"/>
      <c r="X198" s="52"/>
      <c r="Y198" s="52"/>
      <c r="Z198" s="51"/>
      <c r="AA198" s="73">
        <v>198</v>
      </c>
      <c r="AB198" s="73"/>
      <c r="AC198" s="74"/>
      <c r="AD198" s="80">
        <v>360</v>
      </c>
      <c r="AE198" s="80">
        <v>155</v>
      </c>
      <c r="AF198" s="80">
        <v>217</v>
      </c>
      <c r="AG198" s="80">
        <v>652</v>
      </c>
      <c r="AH198" s="80"/>
      <c r="AI198" s="80" t="s">
        <v>8001</v>
      </c>
      <c r="AJ198" s="80" t="s">
        <v>9597</v>
      </c>
      <c r="AK198" s="86" t="s">
        <v>10406</v>
      </c>
      <c r="AL198" s="80"/>
      <c r="AM198" s="82">
        <v>42813.346041666664</v>
      </c>
      <c r="AN198" s="80" t="s">
        <v>13035</v>
      </c>
      <c r="AO198" s="86" t="s">
        <v>13231</v>
      </c>
      <c r="AP198" s="80" t="s">
        <v>66</v>
      </c>
      <c r="AQ198" s="2"/>
      <c r="AR198" s="3"/>
      <c r="AS198" s="3"/>
      <c r="AT198" s="3"/>
      <c r="AU198" s="3"/>
    </row>
    <row r="199" spans="1:47" x14ac:dyDescent="0.25">
      <c r="A199" s="66" t="s">
        <v>1744</v>
      </c>
      <c r="B199" s="67"/>
      <c r="C199" s="67"/>
      <c r="D199" s="68"/>
      <c r="E199" s="70"/>
      <c r="F199" s="104" t="s">
        <v>11314</v>
      </c>
      <c r="G199" s="67"/>
      <c r="H199" s="71"/>
      <c r="I199" s="72"/>
      <c r="J199" s="72"/>
      <c r="K199" s="71" t="s">
        <v>15224</v>
      </c>
      <c r="L199" s="75"/>
      <c r="M199" s="76">
        <v>4039.63623046875</v>
      </c>
      <c r="N199" s="76">
        <v>1356.055419921875</v>
      </c>
      <c r="O199" s="77"/>
      <c r="P199" s="78"/>
      <c r="Q199" s="78"/>
      <c r="R199" s="88"/>
      <c r="S199" s="88"/>
      <c r="T199" s="88"/>
      <c r="U199" s="88"/>
      <c r="V199" s="52"/>
      <c r="W199" s="52"/>
      <c r="X199" s="52"/>
      <c r="Y199" s="52"/>
      <c r="Z199" s="51"/>
      <c r="AA199" s="73">
        <v>199</v>
      </c>
      <c r="AB199" s="73"/>
      <c r="AC199" s="74"/>
      <c r="AD199" s="80">
        <v>236</v>
      </c>
      <c r="AE199" s="80">
        <v>388</v>
      </c>
      <c r="AF199" s="80">
        <v>126</v>
      </c>
      <c r="AG199" s="80">
        <v>2534</v>
      </c>
      <c r="AH199" s="80"/>
      <c r="AI199" s="80"/>
      <c r="AJ199" s="80"/>
      <c r="AK199" s="80"/>
      <c r="AL199" s="80"/>
      <c r="AM199" s="82">
        <v>42748.486215277779</v>
      </c>
      <c r="AN199" s="80" t="s">
        <v>13035</v>
      </c>
      <c r="AO199" s="86" t="s">
        <v>13232</v>
      </c>
      <c r="AP199" s="80" t="s">
        <v>65</v>
      </c>
      <c r="AQ199" s="2"/>
      <c r="AR199" s="3"/>
      <c r="AS199" s="3"/>
      <c r="AT199" s="3"/>
      <c r="AU199" s="3"/>
    </row>
    <row r="200" spans="1:47" x14ac:dyDescent="0.25">
      <c r="A200" s="66" t="s">
        <v>293</v>
      </c>
      <c r="B200" s="67"/>
      <c r="C200" s="67"/>
      <c r="D200" s="68"/>
      <c r="E200" s="70"/>
      <c r="F200" s="104" t="s">
        <v>11315</v>
      </c>
      <c r="G200" s="67"/>
      <c r="H200" s="71"/>
      <c r="I200" s="72"/>
      <c r="J200" s="72"/>
      <c r="K200" s="71" t="s">
        <v>15225</v>
      </c>
      <c r="L200" s="75"/>
      <c r="M200" s="76">
        <v>7999.7177734375</v>
      </c>
      <c r="N200" s="76">
        <v>815.74639892578125</v>
      </c>
      <c r="O200" s="77"/>
      <c r="P200" s="78"/>
      <c r="Q200" s="78"/>
      <c r="R200" s="88"/>
      <c r="S200" s="88"/>
      <c r="T200" s="88"/>
      <c r="U200" s="88"/>
      <c r="V200" s="52"/>
      <c r="W200" s="52"/>
      <c r="X200" s="52"/>
      <c r="Y200" s="52"/>
      <c r="Z200" s="51"/>
      <c r="AA200" s="73">
        <v>200</v>
      </c>
      <c r="AB200" s="73"/>
      <c r="AC200" s="74"/>
      <c r="AD200" s="80">
        <v>197</v>
      </c>
      <c r="AE200" s="80">
        <v>399</v>
      </c>
      <c r="AF200" s="80">
        <v>212472</v>
      </c>
      <c r="AG200" s="80">
        <v>21435</v>
      </c>
      <c r="AH200" s="80"/>
      <c r="AI200" s="80" t="s">
        <v>8002</v>
      </c>
      <c r="AJ200" s="80" t="s">
        <v>9598</v>
      </c>
      <c r="AK200" s="80"/>
      <c r="AL200" s="80"/>
      <c r="AM200" s="82">
        <v>42558.136562500003</v>
      </c>
      <c r="AN200" s="80" t="s">
        <v>13035</v>
      </c>
      <c r="AO200" s="86" t="s">
        <v>13233</v>
      </c>
      <c r="AP200" s="80" t="s">
        <v>66</v>
      </c>
      <c r="AQ200" s="2"/>
      <c r="AR200" s="3"/>
      <c r="AS200" s="3"/>
      <c r="AT200" s="3"/>
      <c r="AU200" s="3"/>
    </row>
    <row r="201" spans="1:47" x14ac:dyDescent="0.25">
      <c r="A201" s="66" t="s">
        <v>1745</v>
      </c>
      <c r="B201" s="67"/>
      <c r="C201" s="67"/>
      <c r="D201" s="68"/>
      <c r="E201" s="70"/>
      <c r="F201" s="104" t="s">
        <v>11316</v>
      </c>
      <c r="G201" s="67"/>
      <c r="H201" s="71"/>
      <c r="I201" s="72"/>
      <c r="J201" s="72"/>
      <c r="K201" s="71" t="s">
        <v>15226</v>
      </c>
      <c r="L201" s="75"/>
      <c r="M201" s="76">
        <v>5373.18994140625</v>
      </c>
      <c r="N201" s="76">
        <v>3444.93115234375</v>
      </c>
      <c r="O201" s="77"/>
      <c r="P201" s="78"/>
      <c r="Q201" s="78"/>
      <c r="R201" s="88"/>
      <c r="S201" s="88"/>
      <c r="T201" s="88"/>
      <c r="U201" s="88"/>
      <c r="V201" s="52"/>
      <c r="W201" s="52"/>
      <c r="X201" s="52"/>
      <c r="Y201" s="52"/>
      <c r="Z201" s="51"/>
      <c r="AA201" s="73">
        <v>201</v>
      </c>
      <c r="AB201" s="73"/>
      <c r="AC201" s="74"/>
      <c r="AD201" s="80">
        <v>1697</v>
      </c>
      <c r="AE201" s="80">
        <v>13526</v>
      </c>
      <c r="AF201" s="80">
        <v>91372</v>
      </c>
      <c r="AG201" s="80">
        <v>13880</v>
      </c>
      <c r="AH201" s="80">
        <v>19800</v>
      </c>
      <c r="AI201" s="80" t="s">
        <v>8003</v>
      </c>
      <c r="AJ201" s="80" t="s">
        <v>9599</v>
      </c>
      <c r="AK201" s="86" t="s">
        <v>10407</v>
      </c>
      <c r="AL201" s="80" t="s">
        <v>9494</v>
      </c>
      <c r="AM201" s="82">
        <v>41945.356527777774</v>
      </c>
      <c r="AN201" s="80" t="s">
        <v>13035</v>
      </c>
      <c r="AO201" s="86" t="s">
        <v>13234</v>
      </c>
      <c r="AP201" s="80" t="s">
        <v>65</v>
      </c>
      <c r="AQ201" s="2"/>
      <c r="AR201" s="3"/>
      <c r="AS201" s="3"/>
      <c r="AT201" s="3"/>
      <c r="AU201" s="3"/>
    </row>
    <row r="202" spans="1:47" x14ac:dyDescent="0.25">
      <c r="A202" s="66" t="s">
        <v>294</v>
      </c>
      <c r="B202" s="67"/>
      <c r="C202" s="67"/>
      <c r="D202" s="68"/>
      <c r="E202" s="70"/>
      <c r="F202" s="104" t="s">
        <v>11317</v>
      </c>
      <c r="G202" s="67"/>
      <c r="H202" s="71"/>
      <c r="I202" s="72"/>
      <c r="J202" s="72"/>
      <c r="K202" s="71" t="s">
        <v>15227</v>
      </c>
      <c r="L202" s="75"/>
      <c r="M202" s="76">
        <v>3626.223876953125</v>
      </c>
      <c r="N202" s="76">
        <v>2160.83544921875</v>
      </c>
      <c r="O202" s="77"/>
      <c r="P202" s="78"/>
      <c r="Q202" s="78"/>
      <c r="R202" s="88"/>
      <c r="S202" s="88"/>
      <c r="T202" s="88"/>
      <c r="U202" s="88"/>
      <c r="V202" s="52"/>
      <c r="W202" s="52"/>
      <c r="X202" s="52"/>
      <c r="Y202" s="52"/>
      <c r="Z202" s="51"/>
      <c r="AA202" s="73">
        <v>202</v>
      </c>
      <c r="AB202" s="73"/>
      <c r="AC202" s="74"/>
      <c r="AD202" s="80">
        <v>451</v>
      </c>
      <c r="AE202" s="80">
        <v>5874</v>
      </c>
      <c r="AF202" s="80">
        <v>28272</v>
      </c>
      <c r="AG202" s="80">
        <v>636</v>
      </c>
      <c r="AH202" s="80"/>
      <c r="AI202" s="80" t="s">
        <v>8004</v>
      </c>
      <c r="AJ202" s="80" t="s">
        <v>9502</v>
      </c>
      <c r="AK202" s="80"/>
      <c r="AL202" s="80"/>
      <c r="AM202" s="82">
        <v>42764.595520833333</v>
      </c>
      <c r="AN202" s="80" t="s">
        <v>13035</v>
      </c>
      <c r="AO202" s="86" t="s">
        <v>13235</v>
      </c>
      <c r="AP202" s="80" t="s">
        <v>66</v>
      </c>
      <c r="AQ202" s="2"/>
      <c r="AR202" s="3"/>
      <c r="AS202" s="3"/>
      <c r="AT202" s="3"/>
      <c r="AU202" s="3"/>
    </row>
    <row r="203" spans="1:47" x14ac:dyDescent="0.25">
      <c r="A203" s="66" t="s">
        <v>1746</v>
      </c>
      <c r="B203" s="67"/>
      <c r="C203" s="67"/>
      <c r="D203" s="68"/>
      <c r="E203" s="70"/>
      <c r="F203" s="104" t="s">
        <v>11318</v>
      </c>
      <c r="G203" s="67"/>
      <c r="H203" s="71"/>
      <c r="I203" s="72"/>
      <c r="J203" s="72"/>
      <c r="K203" s="71" t="s">
        <v>15228</v>
      </c>
      <c r="L203" s="75"/>
      <c r="M203" s="76">
        <v>4197.34375</v>
      </c>
      <c r="N203" s="76">
        <v>6368.65673828125</v>
      </c>
      <c r="O203" s="77"/>
      <c r="P203" s="78"/>
      <c r="Q203" s="78"/>
      <c r="R203" s="88"/>
      <c r="S203" s="88"/>
      <c r="T203" s="88"/>
      <c r="U203" s="88"/>
      <c r="V203" s="52"/>
      <c r="W203" s="52"/>
      <c r="X203" s="52"/>
      <c r="Y203" s="52"/>
      <c r="Z203" s="51"/>
      <c r="AA203" s="73">
        <v>203</v>
      </c>
      <c r="AB203" s="73"/>
      <c r="AC203" s="74"/>
      <c r="AD203" s="80">
        <v>2106</v>
      </c>
      <c r="AE203" s="80">
        <v>2970</v>
      </c>
      <c r="AF203" s="80">
        <v>34055</v>
      </c>
      <c r="AG203" s="80">
        <v>7861</v>
      </c>
      <c r="AH203" s="80"/>
      <c r="AI203" s="80" t="s">
        <v>8005</v>
      </c>
      <c r="AJ203" s="80" t="s">
        <v>9600</v>
      </c>
      <c r="AK203" s="86" t="s">
        <v>10408</v>
      </c>
      <c r="AL203" s="80"/>
      <c r="AM203" s="82">
        <v>42341.741284722222</v>
      </c>
      <c r="AN203" s="80" t="s">
        <v>13035</v>
      </c>
      <c r="AO203" s="86" t="s">
        <v>13236</v>
      </c>
      <c r="AP203" s="80" t="s">
        <v>65</v>
      </c>
      <c r="AQ203" s="2"/>
      <c r="AR203" s="3"/>
      <c r="AS203" s="3"/>
      <c r="AT203" s="3"/>
      <c r="AU203" s="3"/>
    </row>
    <row r="204" spans="1:47" x14ac:dyDescent="0.25">
      <c r="A204" s="66" t="s">
        <v>1747</v>
      </c>
      <c r="B204" s="67"/>
      <c r="C204" s="67"/>
      <c r="D204" s="68"/>
      <c r="E204" s="70"/>
      <c r="F204" s="104" t="s">
        <v>11319</v>
      </c>
      <c r="G204" s="67"/>
      <c r="H204" s="71"/>
      <c r="I204" s="72"/>
      <c r="J204" s="72"/>
      <c r="K204" s="71" t="s">
        <v>15229</v>
      </c>
      <c r="L204" s="75"/>
      <c r="M204" s="76">
        <v>4824.1826171875</v>
      </c>
      <c r="N204" s="76">
        <v>6518.26171875</v>
      </c>
      <c r="O204" s="77"/>
      <c r="P204" s="78"/>
      <c r="Q204" s="78"/>
      <c r="R204" s="88"/>
      <c r="S204" s="88"/>
      <c r="T204" s="88"/>
      <c r="U204" s="88"/>
      <c r="V204" s="52"/>
      <c r="W204" s="52"/>
      <c r="X204" s="52"/>
      <c r="Y204" s="52"/>
      <c r="Z204" s="51"/>
      <c r="AA204" s="73">
        <v>204</v>
      </c>
      <c r="AB204" s="73"/>
      <c r="AC204" s="74"/>
      <c r="AD204" s="80">
        <v>152</v>
      </c>
      <c r="AE204" s="80">
        <v>3773</v>
      </c>
      <c r="AF204" s="80">
        <v>97568</v>
      </c>
      <c r="AG204" s="80">
        <v>8478</v>
      </c>
      <c r="AH204" s="80">
        <v>-25200</v>
      </c>
      <c r="AI204" s="80" t="s">
        <v>8006</v>
      </c>
      <c r="AJ204" s="80" t="s">
        <v>9601</v>
      </c>
      <c r="AK204" s="80"/>
      <c r="AL204" s="80" t="s">
        <v>11085</v>
      </c>
      <c r="AM204" s="82">
        <v>42522.77443287037</v>
      </c>
      <c r="AN204" s="80" t="s">
        <v>13035</v>
      </c>
      <c r="AO204" s="86" t="s">
        <v>13237</v>
      </c>
      <c r="AP204" s="80" t="s">
        <v>65</v>
      </c>
      <c r="AQ204" s="2"/>
      <c r="AR204" s="3"/>
      <c r="AS204" s="3"/>
      <c r="AT204" s="3"/>
      <c r="AU204" s="3"/>
    </row>
    <row r="205" spans="1:47" x14ac:dyDescent="0.25">
      <c r="A205" s="66" t="s">
        <v>295</v>
      </c>
      <c r="B205" s="67"/>
      <c r="C205" s="67"/>
      <c r="D205" s="68"/>
      <c r="E205" s="70"/>
      <c r="F205" s="104" t="s">
        <v>11320</v>
      </c>
      <c r="G205" s="67"/>
      <c r="H205" s="71"/>
      <c r="I205" s="72"/>
      <c r="J205" s="72"/>
      <c r="K205" s="71" t="s">
        <v>15230</v>
      </c>
      <c r="L205" s="75"/>
      <c r="M205" s="76">
        <v>3761.90380859375</v>
      </c>
      <c r="N205" s="76">
        <v>6010.37060546875</v>
      </c>
      <c r="O205" s="77"/>
      <c r="P205" s="78"/>
      <c r="Q205" s="78"/>
      <c r="R205" s="88"/>
      <c r="S205" s="88"/>
      <c r="T205" s="88"/>
      <c r="U205" s="88"/>
      <c r="V205" s="52"/>
      <c r="W205" s="52"/>
      <c r="X205" s="52"/>
      <c r="Y205" s="52"/>
      <c r="Z205" s="51"/>
      <c r="AA205" s="73">
        <v>205</v>
      </c>
      <c r="AB205" s="73"/>
      <c r="AC205" s="74"/>
      <c r="AD205" s="80">
        <v>117</v>
      </c>
      <c r="AE205" s="80">
        <v>12</v>
      </c>
      <c r="AF205" s="80">
        <v>35</v>
      </c>
      <c r="AG205" s="80">
        <v>6</v>
      </c>
      <c r="AH205" s="80"/>
      <c r="AI205" s="80" t="s">
        <v>8007</v>
      </c>
      <c r="AJ205" s="80" t="s">
        <v>9563</v>
      </c>
      <c r="AK205" s="80"/>
      <c r="AL205" s="80"/>
      <c r="AM205" s="82">
        <v>40631.353946759256</v>
      </c>
      <c r="AN205" s="80" t="s">
        <v>13035</v>
      </c>
      <c r="AO205" s="86" t="s">
        <v>13238</v>
      </c>
      <c r="AP205" s="80" t="s">
        <v>66</v>
      </c>
      <c r="AQ205" s="2"/>
      <c r="AR205" s="3"/>
      <c r="AS205" s="3"/>
      <c r="AT205" s="3"/>
      <c r="AU205" s="3"/>
    </row>
    <row r="206" spans="1:47" x14ac:dyDescent="0.25">
      <c r="A206" s="66" t="s">
        <v>1748</v>
      </c>
      <c r="B206" s="67"/>
      <c r="C206" s="67"/>
      <c r="D206" s="68"/>
      <c r="E206" s="70"/>
      <c r="F206" s="104" t="s">
        <v>11321</v>
      </c>
      <c r="G206" s="67"/>
      <c r="H206" s="71"/>
      <c r="I206" s="72"/>
      <c r="J206" s="72"/>
      <c r="K206" s="71" t="s">
        <v>15231</v>
      </c>
      <c r="L206" s="75"/>
      <c r="M206" s="76">
        <v>6744.416015625</v>
      </c>
      <c r="N206" s="76">
        <v>2651.901611328125</v>
      </c>
      <c r="O206" s="77"/>
      <c r="P206" s="78"/>
      <c r="Q206" s="78"/>
      <c r="R206" s="88"/>
      <c r="S206" s="88"/>
      <c r="T206" s="88"/>
      <c r="U206" s="88"/>
      <c r="V206" s="52"/>
      <c r="W206" s="52"/>
      <c r="X206" s="52"/>
      <c r="Y206" s="52"/>
      <c r="Z206" s="51"/>
      <c r="AA206" s="73">
        <v>206</v>
      </c>
      <c r="AB206" s="73"/>
      <c r="AC206" s="74"/>
      <c r="AD206" s="80">
        <v>365</v>
      </c>
      <c r="AE206" s="80">
        <v>3637084</v>
      </c>
      <c r="AF206" s="80">
        <v>463399</v>
      </c>
      <c r="AG206" s="80">
        <v>163</v>
      </c>
      <c r="AH206" s="80">
        <v>19800</v>
      </c>
      <c r="AI206" s="80" t="s">
        <v>8008</v>
      </c>
      <c r="AJ206" s="80" t="s">
        <v>9525</v>
      </c>
      <c r="AK206" s="86" t="s">
        <v>10409</v>
      </c>
      <c r="AL206" s="80" t="s">
        <v>9494</v>
      </c>
      <c r="AM206" s="82">
        <v>39234.854872685188</v>
      </c>
      <c r="AN206" s="80" t="s">
        <v>13035</v>
      </c>
      <c r="AO206" s="86" t="s">
        <v>13239</v>
      </c>
      <c r="AP206" s="80" t="s">
        <v>65</v>
      </c>
      <c r="AQ206" s="2"/>
      <c r="AR206" s="3"/>
      <c r="AS206" s="3"/>
      <c r="AT206" s="3"/>
      <c r="AU206" s="3"/>
    </row>
    <row r="207" spans="1:47" x14ac:dyDescent="0.25">
      <c r="A207" s="66" t="s">
        <v>296</v>
      </c>
      <c r="B207" s="67"/>
      <c r="C207" s="67"/>
      <c r="D207" s="68"/>
      <c r="E207" s="70"/>
      <c r="F207" s="104" t="s">
        <v>11128</v>
      </c>
      <c r="G207" s="67"/>
      <c r="H207" s="71"/>
      <c r="I207" s="72"/>
      <c r="J207" s="72"/>
      <c r="K207" s="71" t="s">
        <v>15232</v>
      </c>
      <c r="L207" s="75"/>
      <c r="M207" s="76">
        <v>1554.37353515625</v>
      </c>
      <c r="N207" s="76">
        <v>3378.892333984375</v>
      </c>
      <c r="O207" s="77"/>
      <c r="P207" s="78"/>
      <c r="Q207" s="78"/>
      <c r="R207" s="88"/>
      <c r="S207" s="88"/>
      <c r="T207" s="88"/>
      <c r="U207" s="88"/>
      <c r="V207" s="52"/>
      <c r="W207" s="52"/>
      <c r="X207" s="52"/>
      <c r="Y207" s="52"/>
      <c r="Z207" s="51"/>
      <c r="AA207" s="73">
        <v>207</v>
      </c>
      <c r="AB207" s="73"/>
      <c r="AC207" s="74"/>
      <c r="AD207" s="80">
        <v>330</v>
      </c>
      <c r="AE207" s="80">
        <v>44</v>
      </c>
      <c r="AF207" s="80">
        <v>1007</v>
      </c>
      <c r="AG207" s="80">
        <v>1409</v>
      </c>
      <c r="AH207" s="80"/>
      <c r="AI207" s="80"/>
      <c r="AJ207" s="80"/>
      <c r="AK207" s="80"/>
      <c r="AL207" s="80"/>
      <c r="AM207" s="82">
        <v>42832.697685185187</v>
      </c>
      <c r="AN207" s="80" t="s">
        <v>13035</v>
      </c>
      <c r="AO207" s="86" t="s">
        <v>13240</v>
      </c>
      <c r="AP207" s="80" t="s">
        <v>66</v>
      </c>
      <c r="AQ207" s="2"/>
      <c r="AR207" s="3"/>
      <c r="AS207" s="3"/>
      <c r="AT207" s="3"/>
      <c r="AU207" s="3"/>
    </row>
    <row r="208" spans="1:47" x14ac:dyDescent="0.25">
      <c r="A208" s="66" t="s">
        <v>1749</v>
      </c>
      <c r="B208" s="67"/>
      <c r="C208" s="67"/>
      <c r="D208" s="68"/>
      <c r="E208" s="70"/>
      <c r="F208" s="104" t="s">
        <v>11322</v>
      </c>
      <c r="G208" s="67"/>
      <c r="H208" s="71"/>
      <c r="I208" s="72"/>
      <c r="J208" s="72"/>
      <c r="K208" s="71" t="s">
        <v>15233</v>
      </c>
      <c r="L208" s="75"/>
      <c r="M208" s="76">
        <v>7171.599609375</v>
      </c>
      <c r="N208" s="76">
        <v>3487.6640625</v>
      </c>
      <c r="O208" s="77"/>
      <c r="P208" s="78"/>
      <c r="Q208" s="78"/>
      <c r="R208" s="88"/>
      <c r="S208" s="88"/>
      <c r="T208" s="88"/>
      <c r="U208" s="88"/>
      <c r="V208" s="52"/>
      <c r="W208" s="52"/>
      <c r="X208" s="52"/>
      <c r="Y208" s="52"/>
      <c r="Z208" s="51"/>
      <c r="AA208" s="73">
        <v>208</v>
      </c>
      <c r="AB208" s="73"/>
      <c r="AC208" s="74"/>
      <c r="AD208" s="80">
        <v>738</v>
      </c>
      <c r="AE208" s="80">
        <v>1517</v>
      </c>
      <c r="AF208" s="80">
        <v>14903</v>
      </c>
      <c r="AG208" s="80">
        <v>5554</v>
      </c>
      <c r="AH208" s="80"/>
      <c r="AI208" s="80" t="s">
        <v>8009</v>
      </c>
      <c r="AJ208" s="80" t="s">
        <v>9602</v>
      </c>
      <c r="AK208" s="86" t="s">
        <v>10410</v>
      </c>
      <c r="AL208" s="80"/>
      <c r="AM208" s="82">
        <v>42378.203865740739</v>
      </c>
      <c r="AN208" s="80" t="s">
        <v>13035</v>
      </c>
      <c r="AO208" s="86" t="s">
        <v>13241</v>
      </c>
      <c r="AP208" s="80" t="s">
        <v>65</v>
      </c>
      <c r="AQ208" s="2"/>
      <c r="AR208" s="3"/>
      <c r="AS208" s="3"/>
      <c r="AT208" s="3"/>
      <c r="AU208" s="3"/>
    </row>
    <row r="209" spans="1:47" x14ac:dyDescent="0.25">
      <c r="A209" s="66" t="s">
        <v>297</v>
      </c>
      <c r="B209" s="67"/>
      <c r="C209" s="67"/>
      <c r="D209" s="68"/>
      <c r="E209" s="70"/>
      <c r="F209" s="104" t="s">
        <v>11323</v>
      </c>
      <c r="G209" s="67"/>
      <c r="H209" s="71"/>
      <c r="I209" s="72"/>
      <c r="J209" s="72"/>
      <c r="K209" s="71" t="s">
        <v>15234</v>
      </c>
      <c r="L209" s="75"/>
      <c r="M209" s="76">
        <v>2454.415771484375</v>
      </c>
      <c r="N209" s="76">
        <v>1729.46240234375</v>
      </c>
      <c r="O209" s="77"/>
      <c r="P209" s="78"/>
      <c r="Q209" s="78"/>
      <c r="R209" s="88"/>
      <c r="S209" s="88"/>
      <c r="T209" s="88"/>
      <c r="U209" s="88"/>
      <c r="V209" s="52"/>
      <c r="W209" s="52"/>
      <c r="X209" s="52"/>
      <c r="Y209" s="52"/>
      <c r="Z209" s="51"/>
      <c r="AA209" s="73">
        <v>209</v>
      </c>
      <c r="AB209" s="73"/>
      <c r="AC209" s="74"/>
      <c r="AD209" s="80">
        <v>103</v>
      </c>
      <c r="AE209" s="80">
        <v>22</v>
      </c>
      <c r="AF209" s="80">
        <v>299</v>
      </c>
      <c r="AG209" s="80">
        <v>444</v>
      </c>
      <c r="AH209" s="80">
        <v>-25200</v>
      </c>
      <c r="AI209" s="80" t="s">
        <v>8010</v>
      </c>
      <c r="AJ209" s="80" t="s">
        <v>9525</v>
      </c>
      <c r="AK209" s="80"/>
      <c r="AL209" s="80" t="s">
        <v>11085</v>
      </c>
      <c r="AM209" s="82">
        <v>42627.692499999997</v>
      </c>
      <c r="AN209" s="80" t="s">
        <v>13035</v>
      </c>
      <c r="AO209" s="86" t="s">
        <v>13242</v>
      </c>
      <c r="AP209" s="80" t="s">
        <v>66</v>
      </c>
      <c r="AQ209" s="2"/>
      <c r="AR209" s="3"/>
      <c r="AS209" s="3"/>
      <c r="AT209" s="3"/>
      <c r="AU209" s="3"/>
    </row>
    <row r="210" spans="1:47" x14ac:dyDescent="0.25">
      <c r="A210" s="66" t="s">
        <v>298</v>
      </c>
      <c r="B210" s="67"/>
      <c r="C210" s="67"/>
      <c r="D210" s="68"/>
      <c r="E210" s="70"/>
      <c r="F210" s="104" t="s">
        <v>11324</v>
      </c>
      <c r="G210" s="67"/>
      <c r="H210" s="71"/>
      <c r="I210" s="72"/>
      <c r="J210" s="72"/>
      <c r="K210" s="71" t="s">
        <v>15235</v>
      </c>
      <c r="L210" s="75"/>
      <c r="M210" s="76">
        <v>8370.7333984375</v>
      </c>
      <c r="N210" s="76">
        <v>8297.626953125</v>
      </c>
      <c r="O210" s="77"/>
      <c r="P210" s="78"/>
      <c r="Q210" s="78"/>
      <c r="R210" s="88"/>
      <c r="S210" s="88"/>
      <c r="T210" s="88"/>
      <c r="U210" s="88"/>
      <c r="V210" s="52"/>
      <c r="W210" s="52"/>
      <c r="X210" s="52"/>
      <c r="Y210" s="52"/>
      <c r="Z210" s="51"/>
      <c r="AA210" s="73">
        <v>210</v>
      </c>
      <c r="AB210" s="73"/>
      <c r="AC210" s="74"/>
      <c r="AD210" s="80">
        <v>362</v>
      </c>
      <c r="AE210" s="80">
        <v>287</v>
      </c>
      <c r="AF210" s="80">
        <v>2606</v>
      </c>
      <c r="AG210" s="80">
        <v>5496</v>
      </c>
      <c r="AH210" s="80"/>
      <c r="AI210" s="80" t="s">
        <v>8011</v>
      </c>
      <c r="AJ210" s="80" t="s">
        <v>9506</v>
      </c>
      <c r="AK210" s="80"/>
      <c r="AL210" s="80"/>
      <c r="AM210" s="82">
        <v>42019.206388888888</v>
      </c>
      <c r="AN210" s="80" t="s">
        <v>13035</v>
      </c>
      <c r="AO210" s="86" t="s">
        <v>13243</v>
      </c>
      <c r="AP210" s="80" t="s">
        <v>66</v>
      </c>
      <c r="AQ210" s="2"/>
      <c r="AR210" s="3"/>
      <c r="AS210" s="3"/>
      <c r="AT210" s="3"/>
      <c r="AU210" s="3"/>
    </row>
    <row r="211" spans="1:47" x14ac:dyDescent="0.25">
      <c r="A211" s="66" t="s">
        <v>299</v>
      </c>
      <c r="B211" s="67"/>
      <c r="C211" s="67"/>
      <c r="D211" s="68"/>
      <c r="E211" s="70"/>
      <c r="F211" s="104" t="s">
        <v>11325</v>
      </c>
      <c r="G211" s="67"/>
      <c r="H211" s="71"/>
      <c r="I211" s="72"/>
      <c r="J211" s="72"/>
      <c r="K211" s="71" t="s">
        <v>15236</v>
      </c>
      <c r="L211" s="75"/>
      <c r="M211" s="76">
        <v>4628.82177734375</v>
      </c>
      <c r="N211" s="76">
        <v>2273.32763671875</v>
      </c>
      <c r="O211" s="77"/>
      <c r="P211" s="78"/>
      <c r="Q211" s="78"/>
      <c r="R211" s="88"/>
      <c r="S211" s="88"/>
      <c r="T211" s="88"/>
      <c r="U211" s="88"/>
      <c r="V211" s="52"/>
      <c r="W211" s="52"/>
      <c r="X211" s="52"/>
      <c r="Y211" s="52"/>
      <c r="Z211" s="51"/>
      <c r="AA211" s="73">
        <v>211</v>
      </c>
      <c r="AB211" s="73"/>
      <c r="AC211" s="74"/>
      <c r="AD211" s="80">
        <v>84</v>
      </c>
      <c r="AE211" s="80">
        <v>89</v>
      </c>
      <c r="AF211" s="80">
        <v>191</v>
      </c>
      <c r="AG211" s="80">
        <v>84</v>
      </c>
      <c r="AH211" s="80">
        <v>19800</v>
      </c>
      <c r="AI211" s="80" t="s">
        <v>8012</v>
      </c>
      <c r="AJ211" s="80" t="s">
        <v>9494</v>
      </c>
      <c r="AK211" s="80"/>
      <c r="AL211" s="80" t="s">
        <v>9494</v>
      </c>
      <c r="AM211" s="82">
        <v>39282.318668981483</v>
      </c>
      <c r="AN211" s="80" t="s">
        <v>13035</v>
      </c>
      <c r="AO211" s="86" t="s">
        <v>13244</v>
      </c>
      <c r="AP211" s="80" t="s">
        <v>66</v>
      </c>
      <c r="AQ211" s="2"/>
      <c r="AR211" s="3"/>
      <c r="AS211" s="3"/>
      <c r="AT211" s="3"/>
      <c r="AU211" s="3"/>
    </row>
    <row r="212" spans="1:47" x14ac:dyDescent="0.25">
      <c r="A212" s="66" t="s">
        <v>1750</v>
      </c>
      <c r="B212" s="67"/>
      <c r="C212" s="67"/>
      <c r="D212" s="68"/>
      <c r="E212" s="70"/>
      <c r="F212" s="104" t="s">
        <v>11326</v>
      </c>
      <c r="G212" s="67"/>
      <c r="H212" s="71"/>
      <c r="I212" s="72"/>
      <c r="J212" s="72"/>
      <c r="K212" s="71" t="s">
        <v>15237</v>
      </c>
      <c r="L212" s="75"/>
      <c r="M212" s="76">
        <v>7424.03369140625</v>
      </c>
      <c r="N212" s="76">
        <v>2042.1690673828125</v>
      </c>
      <c r="O212" s="77"/>
      <c r="P212" s="78"/>
      <c r="Q212" s="78"/>
      <c r="R212" s="88"/>
      <c r="S212" s="88"/>
      <c r="T212" s="88"/>
      <c r="U212" s="88"/>
      <c r="V212" s="52"/>
      <c r="W212" s="52"/>
      <c r="X212" s="52"/>
      <c r="Y212" s="52"/>
      <c r="Z212" s="51"/>
      <c r="AA212" s="73">
        <v>212</v>
      </c>
      <c r="AB212" s="73"/>
      <c r="AC212" s="74"/>
      <c r="AD212" s="80">
        <v>279</v>
      </c>
      <c r="AE212" s="80">
        <v>702</v>
      </c>
      <c r="AF212" s="80">
        <v>623</v>
      </c>
      <c r="AG212" s="80">
        <v>93</v>
      </c>
      <c r="AH212" s="80"/>
      <c r="AI212" s="80" t="s">
        <v>8013</v>
      </c>
      <c r="AJ212" s="80" t="s">
        <v>9603</v>
      </c>
      <c r="AK212" s="86" t="s">
        <v>10411</v>
      </c>
      <c r="AL212" s="80"/>
      <c r="AM212" s="82">
        <v>40307.728993055556</v>
      </c>
      <c r="AN212" s="80" t="s">
        <v>13035</v>
      </c>
      <c r="AO212" s="86" t="s">
        <v>13245</v>
      </c>
      <c r="AP212" s="80" t="s">
        <v>65</v>
      </c>
      <c r="AQ212" s="2"/>
      <c r="AR212" s="3"/>
      <c r="AS212" s="3"/>
      <c r="AT212" s="3"/>
      <c r="AU212" s="3"/>
    </row>
    <row r="213" spans="1:47" x14ac:dyDescent="0.25">
      <c r="A213" s="66" t="s">
        <v>1751</v>
      </c>
      <c r="B213" s="67"/>
      <c r="C213" s="67"/>
      <c r="D213" s="68"/>
      <c r="E213" s="70"/>
      <c r="F213" s="104" t="s">
        <v>11327</v>
      </c>
      <c r="G213" s="67"/>
      <c r="H213" s="71"/>
      <c r="I213" s="72"/>
      <c r="J213" s="72"/>
      <c r="K213" s="71" t="s">
        <v>15238</v>
      </c>
      <c r="L213" s="75"/>
      <c r="M213" s="76">
        <v>5430.9443359375</v>
      </c>
      <c r="N213" s="76">
        <v>238.96473693847656</v>
      </c>
      <c r="O213" s="77"/>
      <c r="P213" s="78"/>
      <c r="Q213" s="78"/>
      <c r="R213" s="88"/>
      <c r="S213" s="88"/>
      <c r="T213" s="88"/>
      <c r="U213" s="88"/>
      <c r="V213" s="52"/>
      <c r="W213" s="52"/>
      <c r="X213" s="52"/>
      <c r="Y213" s="52"/>
      <c r="Z213" s="51"/>
      <c r="AA213" s="73">
        <v>213</v>
      </c>
      <c r="AB213" s="73"/>
      <c r="AC213" s="74"/>
      <c r="AD213" s="80">
        <v>27</v>
      </c>
      <c r="AE213" s="80">
        <v>476</v>
      </c>
      <c r="AF213" s="80">
        <v>100</v>
      </c>
      <c r="AG213" s="80">
        <v>76</v>
      </c>
      <c r="AH213" s="80">
        <v>-25200</v>
      </c>
      <c r="AI213" s="80" t="s">
        <v>8014</v>
      </c>
      <c r="AJ213" s="80" t="s">
        <v>9567</v>
      </c>
      <c r="AK213" s="86" t="s">
        <v>10412</v>
      </c>
      <c r="AL213" s="80" t="s">
        <v>11085</v>
      </c>
      <c r="AM213" s="82">
        <v>41976.408680555556</v>
      </c>
      <c r="AN213" s="80" t="s">
        <v>13035</v>
      </c>
      <c r="AO213" s="86" t="s">
        <v>13246</v>
      </c>
      <c r="AP213" s="80" t="s">
        <v>65</v>
      </c>
      <c r="AQ213" s="2"/>
      <c r="AR213" s="3"/>
      <c r="AS213" s="3"/>
      <c r="AT213" s="3"/>
      <c r="AU213" s="3"/>
    </row>
    <row r="214" spans="1:47" x14ac:dyDescent="0.25">
      <c r="A214" s="66" t="s">
        <v>1752</v>
      </c>
      <c r="B214" s="67"/>
      <c r="C214" s="67"/>
      <c r="D214" s="68"/>
      <c r="E214" s="70"/>
      <c r="F214" s="104" t="s">
        <v>11328</v>
      </c>
      <c r="G214" s="67"/>
      <c r="H214" s="71"/>
      <c r="I214" s="72"/>
      <c r="J214" s="72"/>
      <c r="K214" s="71" t="s">
        <v>15239</v>
      </c>
      <c r="L214" s="75"/>
      <c r="M214" s="76">
        <v>3528.621826171875</v>
      </c>
      <c r="N214" s="76">
        <v>5001.78076171875</v>
      </c>
      <c r="O214" s="77"/>
      <c r="P214" s="78"/>
      <c r="Q214" s="78"/>
      <c r="R214" s="88"/>
      <c r="S214" s="88"/>
      <c r="T214" s="88"/>
      <c r="U214" s="88"/>
      <c r="V214" s="52"/>
      <c r="W214" s="52"/>
      <c r="X214" s="52"/>
      <c r="Y214" s="52"/>
      <c r="Z214" s="51"/>
      <c r="AA214" s="73">
        <v>214</v>
      </c>
      <c r="AB214" s="73"/>
      <c r="AC214" s="74"/>
      <c r="AD214" s="80">
        <v>196</v>
      </c>
      <c r="AE214" s="80">
        <v>21918</v>
      </c>
      <c r="AF214" s="80">
        <v>12830</v>
      </c>
      <c r="AG214" s="80">
        <v>589</v>
      </c>
      <c r="AH214" s="80">
        <v>19800</v>
      </c>
      <c r="AI214" s="80" t="s">
        <v>8015</v>
      </c>
      <c r="AJ214" s="80" t="s">
        <v>9525</v>
      </c>
      <c r="AK214" s="86" t="s">
        <v>10413</v>
      </c>
      <c r="AL214" s="80" t="s">
        <v>9542</v>
      </c>
      <c r="AM214" s="82">
        <v>40032.525601851848</v>
      </c>
      <c r="AN214" s="80" t="s">
        <v>13035</v>
      </c>
      <c r="AO214" s="86" t="s">
        <v>13247</v>
      </c>
      <c r="AP214" s="80" t="s">
        <v>65</v>
      </c>
      <c r="AQ214" s="2"/>
      <c r="AR214" s="3"/>
      <c r="AS214" s="3"/>
      <c r="AT214" s="3"/>
      <c r="AU214" s="3"/>
    </row>
    <row r="215" spans="1:47" x14ac:dyDescent="0.25">
      <c r="A215" s="66" t="s">
        <v>300</v>
      </c>
      <c r="B215" s="67"/>
      <c r="C215" s="67"/>
      <c r="D215" s="68"/>
      <c r="E215" s="70"/>
      <c r="F215" s="104" t="s">
        <v>11128</v>
      </c>
      <c r="G215" s="67"/>
      <c r="H215" s="71"/>
      <c r="I215" s="72"/>
      <c r="J215" s="72"/>
      <c r="K215" s="71" t="s">
        <v>15240</v>
      </c>
      <c r="L215" s="75"/>
      <c r="M215" s="76">
        <v>5030.56689453125</v>
      </c>
      <c r="N215" s="76">
        <v>3589.84228515625</v>
      </c>
      <c r="O215" s="77"/>
      <c r="P215" s="78"/>
      <c r="Q215" s="78"/>
      <c r="R215" s="88"/>
      <c r="S215" s="88"/>
      <c r="T215" s="88"/>
      <c r="U215" s="88"/>
      <c r="V215" s="52"/>
      <c r="W215" s="52"/>
      <c r="X215" s="52"/>
      <c r="Y215" s="52"/>
      <c r="Z215" s="51"/>
      <c r="AA215" s="73">
        <v>215</v>
      </c>
      <c r="AB215" s="73"/>
      <c r="AC215" s="74"/>
      <c r="AD215" s="80">
        <v>586</v>
      </c>
      <c r="AE215" s="80">
        <v>151</v>
      </c>
      <c r="AF215" s="80">
        <v>3308</v>
      </c>
      <c r="AG215" s="80">
        <v>4014</v>
      </c>
      <c r="AH215" s="80"/>
      <c r="AI215" s="80"/>
      <c r="AJ215" s="80"/>
      <c r="AK215" s="80"/>
      <c r="AL215" s="80"/>
      <c r="AM215" s="82">
        <v>42596.636562500003</v>
      </c>
      <c r="AN215" s="80" t="s">
        <v>13035</v>
      </c>
      <c r="AO215" s="86" t="s">
        <v>13248</v>
      </c>
      <c r="AP215" s="80" t="s">
        <v>66</v>
      </c>
      <c r="AQ215" s="2"/>
      <c r="AR215" s="3"/>
      <c r="AS215" s="3"/>
      <c r="AT215" s="3"/>
      <c r="AU215" s="3"/>
    </row>
    <row r="216" spans="1:47" x14ac:dyDescent="0.25">
      <c r="A216" s="66" t="s">
        <v>1753</v>
      </c>
      <c r="B216" s="67"/>
      <c r="C216" s="67"/>
      <c r="D216" s="68"/>
      <c r="E216" s="70"/>
      <c r="F216" s="104" t="s">
        <v>11329</v>
      </c>
      <c r="G216" s="67"/>
      <c r="H216" s="71"/>
      <c r="I216" s="72"/>
      <c r="J216" s="72"/>
      <c r="K216" s="71" t="s">
        <v>15241</v>
      </c>
      <c r="L216" s="75"/>
      <c r="M216" s="76">
        <v>4839.52197265625</v>
      </c>
      <c r="N216" s="76">
        <v>6411.33154296875</v>
      </c>
      <c r="O216" s="77"/>
      <c r="P216" s="78"/>
      <c r="Q216" s="78"/>
      <c r="R216" s="88"/>
      <c r="S216" s="88"/>
      <c r="T216" s="88"/>
      <c r="U216" s="88"/>
      <c r="V216" s="52"/>
      <c r="W216" s="52"/>
      <c r="X216" s="52"/>
      <c r="Y216" s="52"/>
      <c r="Z216" s="51"/>
      <c r="AA216" s="73">
        <v>216</v>
      </c>
      <c r="AB216" s="73"/>
      <c r="AC216" s="74"/>
      <c r="AD216" s="80">
        <v>349</v>
      </c>
      <c r="AE216" s="80">
        <v>84998</v>
      </c>
      <c r="AF216" s="80">
        <v>1701</v>
      </c>
      <c r="AG216" s="80">
        <v>311</v>
      </c>
      <c r="AH216" s="80">
        <v>-25200</v>
      </c>
      <c r="AI216" s="80" t="s">
        <v>8016</v>
      </c>
      <c r="AJ216" s="80" t="s">
        <v>9604</v>
      </c>
      <c r="AK216" s="86" t="s">
        <v>10414</v>
      </c>
      <c r="AL216" s="80" t="s">
        <v>11085</v>
      </c>
      <c r="AM216" s="82">
        <v>42445.136331018519</v>
      </c>
      <c r="AN216" s="80" t="s">
        <v>13035</v>
      </c>
      <c r="AO216" s="86" t="s">
        <v>13249</v>
      </c>
      <c r="AP216" s="80" t="s">
        <v>65</v>
      </c>
      <c r="AQ216" s="2"/>
      <c r="AR216" s="3"/>
      <c r="AS216" s="3"/>
      <c r="AT216" s="3"/>
      <c r="AU216" s="3"/>
    </row>
    <row r="217" spans="1:47" x14ac:dyDescent="0.25">
      <c r="A217" s="66" t="s">
        <v>301</v>
      </c>
      <c r="B217" s="67"/>
      <c r="C217" s="67"/>
      <c r="D217" s="68"/>
      <c r="E217" s="70"/>
      <c r="F217" s="104" t="s">
        <v>11330</v>
      </c>
      <c r="G217" s="67"/>
      <c r="H217" s="71"/>
      <c r="I217" s="72"/>
      <c r="J217" s="72"/>
      <c r="K217" s="71" t="s">
        <v>15242</v>
      </c>
      <c r="L217" s="75"/>
      <c r="M217" s="76">
        <v>1762.098388671875</v>
      </c>
      <c r="N217" s="76">
        <v>7492.9814453125</v>
      </c>
      <c r="O217" s="77"/>
      <c r="P217" s="78"/>
      <c r="Q217" s="78"/>
      <c r="R217" s="88"/>
      <c r="S217" s="88"/>
      <c r="T217" s="88"/>
      <c r="U217" s="88"/>
      <c r="V217" s="52"/>
      <c r="W217" s="52"/>
      <c r="X217" s="52"/>
      <c r="Y217" s="52"/>
      <c r="Z217" s="51"/>
      <c r="AA217" s="73">
        <v>217</v>
      </c>
      <c r="AB217" s="73"/>
      <c r="AC217" s="74"/>
      <c r="AD217" s="80">
        <v>867</v>
      </c>
      <c r="AE217" s="80">
        <v>338</v>
      </c>
      <c r="AF217" s="80">
        <v>1895</v>
      </c>
      <c r="AG217" s="80">
        <v>4</v>
      </c>
      <c r="AH217" s="80">
        <v>19800</v>
      </c>
      <c r="AI217" s="80" t="s">
        <v>8017</v>
      </c>
      <c r="AJ217" s="80" t="s">
        <v>9502</v>
      </c>
      <c r="AK217" s="80"/>
      <c r="AL217" s="80" t="s">
        <v>9494</v>
      </c>
      <c r="AM217" s="82">
        <v>40989.281168981484</v>
      </c>
      <c r="AN217" s="80" t="s">
        <v>13035</v>
      </c>
      <c r="AO217" s="86" t="s">
        <v>13250</v>
      </c>
      <c r="AP217" s="80" t="s">
        <v>66</v>
      </c>
      <c r="AQ217" s="2"/>
      <c r="AR217" s="3"/>
      <c r="AS217" s="3"/>
      <c r="AT217" s="3"/>
      <c r="AU217" s="3"/>
    </row>
    <row r="218" spans="1:47" x14ac:dyDescent="0.25">
      <c r="A218" s="66" t="s">
        <v>302</v>
      </c>
      <c r="B218" s="67"/>
      <c r="C218" s="67"/>
      <c r="D218" s="68"/>
      <c r="E218" s="70"/>
      <c r="F218" s="104" t="s">
        <v>11331</v>
      </c>
      <c r="G218" s="67"/>
      <c r="H218" s="71"/>
      <c r="I218" s="72"/>
      <c r="J218" s="72"/>
      <c r="K218" s="71" t="s">
        <v>15243</v>
      </c>
      <c r="L218" s="75"/>
      <c r="M218" s="76">
        <v>5383.6689453125</v>
      </c>
      <c r="N218" s="76">
        <v>6634.078125</v>
      </c>
      <c r="O218" s="77"/>
      <c r="P218" s="78"/>
      <c r="Q218" s="78"/>
      <c r="R218" s="88"/>
      <c r="S218" s="88"/>
      <c r="T218" s="88"/>
      <c r="U218" s="88"/>
      <c r="V218" s="52"/>
      <c r="W218" s="52"/>
      <c r="X218" s="52"/>
      <c r="Y218" s="52"/>
      <c r="Z218" s="51"/>
      <c r="AA218" s="73">
        <v>218</v>
      </c>
      <c r="AB218" s="73"/>
      <c r="AC218" s="74"/>
      <c r="AD218" s="80">
        <v>4026</v>
      </c>
      <c r="AE218" s="80">
        <v>4316</v>
      </c>
      <c r="AF218" s="80">
        <v>141753</v>
      </c>
      <c r="AG218" s="80">
        <v>30515</v>
      </c>
      <c r="AH218" s="80"/>
      <c r="AI218" s="80" t="s">
        <v>8018</v>
      </c>
      <c r="AJ218" s="80">
        <v>919861048891</v>
      </c>
      <c r="AK218" s="86" t="s">
        <v>10415</v>
      </c>
      <c r="AL218" s="80"/>
      <c r="AM218" s="82">
        <v>41538.282881944448</v>
      </c>
      <c r="AN218" s="80" t="s">
        <v>13035</v>
      </c>
      <c r="AO218" s="86" t="s">
        <v>13251</v>
      </c>
      <c r="AP218" s="80" t="s">
        <v>66</v>
      </c>
      <c r="AQ218" s="2"/>
      <c r="AR218" s="3"/>
      <c r="AS218" s="3"/>
      <c r="AT218" s="3"/>
      <c r="AU218" s="3"/>
    </row>
    <row r="219" spans="1:47" x14ac:dyDescent="0.25">
      <c r="A219" s="66" t="s">
        <v>303</v>
      </c>
      <c r="B219" s="67"/>
      <c r="C219" s="67"/>
      <c r="D219" s="68"/>
      <c r="E219" s="70"/>
      <c r="F219" s="104" t="s">
        <v>11332</v>
      </c>
      <c r="G219" s="67"/>
      <c r="H219" s="71"/>
      <c r="I219" s="72"/>
      <c r="J219" s="72"/>
      <c r="K219" s="71" t="s">
        <v>15244</v>
      </c>
      <c r="L219" s="75"/>
      <c r="M219" s="76">
        <v>7493.0078125</v>
      </c>
      <c r="N219" s="76">
        <v>7617.11669921875</v>
      </c>
      <c r="O219" s="77"/>
      <c r="P219" s="78"/>
      <c r="Q219" s="78"/>
      <c r="R219" s="88"/>
      <c r="S219" s="88"/>
      <c r="T219" s="88"/>
      <c r="U219" s="88"/>
      <c r="V219" s="52"/>
      <c r="W219" s="52"/>
      <c r="X219" s="52"/>
      <c r="Y219" s="52"/>
      <c r="Z219" s="51"/>
      <c r="AA219" s="73">
        <v>219</v>
      </c>
      <c r="AB219" s="73"/>
      <c r="AC219" s="74"/>
      <c r="AD219" s="80">
        <v>242</v>
      </c>
      <c r="AE219" s="80">
        <v>131</v>
      </c>
      <c r="AF219" s="80">
        <v>6416</v>
      </c>
      <c r="AG219" s="80">
        <v>10595</v>
      </c>
      <c r="AH219" s="80"/>
      <c r="AI219" s="80" t="s">
        <v>8019</v>
      </c>
      <c r="AJ219" s="80" t="s">
        <v>9605</v>
      </c>
      <c r="AK219" s="80"/>
      <c r="AL219" s="80"/>
      <c r="AM219" s="82">
        <v>42084.518287037034</v>
      </c>
      <c r="AN219" s="80" t="s">
        <v>13035</v>
      </c>
      <c r="AO219" s="86" t="s">
        <v>13252</v>
      </c>
      <c r="AP219" s="80" t="s">
        <v>66</v>
      </c>
      <c r="AQ219" s="2"/>
      <c r="AR219" s="3"/>
      <c r="AS219" s="3"/>
      <c r="AT219" s="3"/>
      <c r="AU219" s="3"/>
    </row>
    <row r="220" spans="1:47" x14ac:dyDescent="0.25">
      <c r="A220" s="66" t="s">
        <v>304</v>
      </c>
      <c r="B220" s="67"/>
      <c r="C220" s="67"/>
      <c r="D220" s="68"/>
      <c r="E220" s="70"/>
      <c r="F220" s="104" t="s">
        <v>11333</v>
      </c>
      <c r="G220" s="67"/>
      <c r="H220" s="71"/>
      <c r="I220" s="72"/>
      <c r="J220" s="72"/>
      <c r="K220" s="71" t="s">
        <v>15245</v>
      </c>
      <c r="L220" s="75"/>
      <c r="M220" s="76">
        <v>2063.058349609375</v>
      </c>
      <c r="N220" s="76">
        <v>4324.05517578125</v>
      </c>
      <c r="O220" s="77"/>
      <c r="P220" s="78"/>
      <c r="Q220" s="78"/>
      <c r="R220" s="88"/>
      <c r="S220" s="88"/>
      <c r="T220" s="88"/>
      <c r="U220" s="88"/>
      <c r="V220" s="52"/>
      <c r="W220" s="52"/>
      <c r="X220" s="52"/>
      <c r="Y220" s="52"/>
      <c r="Z220" s="51"/>
      <c r="AA220" s="73">
        <v>220</v>
      </c>
      <c r="AB220" s="73"/>
      <c r="AC220" s="74"/>
      <c r="AD220" s="80">
        <v>873</v>
      </c>
      <c r="AE220" s="80">
        <v>91</v>
      </c>
      <c r="AF220" s="80">
        <v>190</v>
      </c>
      <c r="AG220" s="80">
        <v>331</v>
      </c>
      <c r="AH220" s="80"/>
      <c r="AI220" s="80"/>
      <c r="AJ220" s="80" t="s">
        <v>9606</v>
      </c>
      <c r="AK220" s="80"/>
      <c r="AL220" s="80"/>
      <c r="AM220" s="82">
        <v>40441.65215277778</v>
      </c>
      <c r="AN220" s="80" t="s">
        <v>13035</v>
      </c>
      <c r="AO220" s="86" t="s">
        <v>13253</v>
      </c>
      <c r="AP220" s="80" t="s">
        <v>66</v>
      </c>
      <c r="AQ220" s="2"/>
      <c r="AR220" s="3"/>
      <c r="AS220" s="3"/>
      <c r="AT220" s="3"/>
      <c r="AU220" s="3"/>
    </row>
    <row r="221" spans="1:47" x14ac:dyDescent="0.25">
      <c r="A221" s="66" t="s">
        <v>305</v>
      </c>
      <c r="B221" s="67"/>
      <c r="C221" s="67"/>
      <c r="D221" s="68"/>
      <c r="E221" s="70"/>
      <c r="F221" s="104" t="s">
        <v>11334</v>
      </c>
      <c r="G221" s="67"/>
      <c r="H221" s="71"/>
      <c r="I221" s="72"/>
      <c r="J221" s="72"/>
      <c r="K221" s="71" t="s">
        <v>15246</v>
      </c>
      <c r="L221" s="75"/>
      <c r="M221" s="76">
        <v>6393.82373046875</v>
      </c>
      <c r="N221" s="76">
        <v>2734.836181640625</v>
      </c>
      <c r="O221" s="77"/>
      <c r="P221" s="78"/>
      <c r="Q221" s="78"/>
      <c r="R221" s="88"/>
      <c r="S221" s="88"/>
      <c r="T221" s="88"/>
      <c r="U221" s="88"/>
      <c r="V221" s="52"/>
      <c r="W221" s="52"/>
      <c r="X221" s="52"/>
      <c r="Y221" s="52"/>
      <c r="Z221" s="51"/>
      <c r="AA221" s="73">
        <v>221</v>
      </c>
      <c r="AB221" s="73"/>
      <c r="AC221" s="74"/>
      <c r="AD221" s="80">
        <v>252</v>
      </c>
      <c r="AE221" s="80">
        <v>246</v>
      </c>
      <c r="AF221" s="80">
        <v>14060</v>
      </c>
      <c r="AG221" s="80">
        <v>2557</v>
      </c>
      <c r="AH221" s="80"/>
      <c r="AI221" s="80" t="s">
        <v>8020</v>
      </c>
      <c r="AJ221" s="80" t="s">
        <v>9607</v>
      </c>
      <c r="AK221" s="86" t="s">
        <v>10416</v>
      </c>
      <c r="AL221" s="80"/>
      <c r="AM221" s="82">
        <v>40788.131782407407</v>
      </c>
      <c r="AN221" s="80" t="s">
        <v>13035</v>
      </c>
      <c r="AO221" s="86" t="s">
        <v>13254</v>
      </c>
      <c r="AP221" s="80" t="s">
        <v>66</v>
      </c>
      <c r="AQ221" s="2"/>
      <c r="AR221" s="3"/>
      <c r="AS221" s="3"/>
      <c r="AT221" s="3"/>
      <c r="AU221" s="3"/>
    </row>
    <row r="222" spans="1:47" x14ac:dyDescent="0.25">
      <c r="A222" s="66" t="s">
        <v>1754</v>
      </c>
      <c r="B222" s="67"/>
      <c r="C222" s="67"/>
      <c r="D222" s="68"/>
      <c r="E222" s="70"/>
      <c r="F222" s="104" t="s">
        <v>11335</v>
      </c>
      <c r="G222" s="67"/>
      <c r="H222" s="71"/>
      <c r="I222" s="72"/>
      <c r="J222" s="72"/>
      <c r="K222" s="71" t="s">
        <v>15247</v>
      </c>
      <c r="L222" s="75"/>
      <c r="M222" s="76">
        <v>4527.23974609375</v>
      </c>
      <c r="N222" s="76">
        <v>5689.17138671875</v>
      </c>
      <c r="O222" s="77"/>
      <c r="P222" s="78"/>
      <c r="Q222" s="78"/>
      <c r="R222" s="88"/>
      <c r="S222" s="88"/>
      <c r="T222" s="88"/>
      <c r="U222" s="88"/>
      <c r="V222" s="52"/>
      <c r="W222" s="52"/>
      <c r="X222" s="52"/>
      <c r="Y222" s="52"/>
      <c r="Z222" s="51"/>
      <c r="AA222" s="73">
        <v>222</v>
      </c>
      <c r="AB222" s="73"/>
      <c r="AC222" s="74"/>
      <c r="AD222" s="80">
        <v>3551</v>
      </c>
      <c r="AE222" s="80">
        <v>21648</v>
      </c>
      <c r="AF222" s="80">
        <v>135164</v>
      </c>
      <c r="AG222" s="80">
        <v>14374</v>
      </c>
      <c r="AH222" s="80">
        <v>19800</v>
      </c>
      <c r="AI222" s="80" t="s">
        <v>8021</v>
      </c>
      <c r="AJ222" s="80" t="s">
        <v>9502</v>
      </c>
      <c r="AK222" s="80"/>
      <c r="AL222" s="80" t="s">
        <v>9494</v>
      </c>
      <c r="AM222" s="82">
        <v>41905.258009259262</v>
      </c>
      <c r="AN222" s="80" t="s">
        <v>13035</v>
      </c>
      <c r="AO222" s="86" t="s">
        <v>13255</v>
      </c>
      <c r="AP222" s="80" t="s">
        <v>65</v>
      </c>
      <c r="AQ222" s="2"/>
      <c r="AR222" s="3"/>
      <c r="AS222" s="3"/>
      <c r="AT222" s="3"/>
      <c r="AU222" s="3"/>
    </row>
    <row r="223" spans="1:47" x14ac:dyDescent="0.25">
      <c r="A223" s="66" t="s">
        <v>306</v>
      </c>
      <c r="B223" s="67"/>
      <c r="C223" s="67"/>
      <c r="D223" s="68"/>
      <c r="E223" s="70"/>
      <c r="F223" s="104" t="s">
        <v>11336</v>
      </c>
      <c r="G223" s="67"/>
      <c r="H223" s="71"/>
      <c r="I223" s="72"/>
      <c r="J223" s="72"/>
      <c r="K223" s="71" t="s">
        <v>15248</v>
      </c>
      <c r="L223" s="75"/>
      <c r="M223" s="76">
        <v>5450.67041015625</v>
      </c>
      <c r="N223" s="76">
        <v>1821.8416748046875</v>
      </c>
      <c r="O223" s="77"/>
      <c r="P223" s="78"/>
      <c r="Q223" s="78"/>
      <c r="R223" s="88"/>
      <c r="S223" s="88"/>
      <c r="T223" s="88"/>
      <c r="U223" s="88"/>
      <c r="V223" s="52"/>
      <c r="W223" s="52"/>
      <c r="X223" s="52"/>
      <c r="Y223" s="52"/>
      <c r="Z223" s="51"/>
      <c r="AA223" s="73">
        <v>223</v>
      </c>
      <c r="AB223" s="73"/>
      <c r="AC223" s="74"/>
      <c r="AD223" s="80">
        <v>1329</v>
      </c>
      <c r="AE223" s="80">
        <v>986</v>
      </c>
      <c r="AF223" s="80">
        <v>77639</v>
      </c>
      <c r="AG223" s="80">
        <v>38380</v>
      </c>
      <c r="AH223" s="80">
        <v>19800</v>
      </c>
      <c r="AI223" s="80" t="s">
        <v>8022</v>
      </c>
      <c r="AJ223" s="80" t="s">
        <v>9525</v>
      </c>
      <c r="AK223" s="80"/>
      <c r="AL223" s="80" t="s">
        <v>9561</v>
      </c>
      <c r="AM223" s="82">
        <v>41500.265486111108</v>
      </c>
      <c r="AN223" s="80" t="s">
        <v>13035</v>
      </c>
      <c r="AO223" s="86" t="s">
        <v>13256</v>
      </c>
      <c r="AP223" s="80" t="s">
        <v>66</v>
      </c>
      <c r="AQ223" s="2"/>
      <c r="AR223" s="3"/>
      <c r="AS223" s="3"/>
      <c r="AT223" s="3"/>
      <c r="AU223" s="3"/>
    </row>
    <row r="224" spans="1:47" x14ac:dyDescent="0.25">
      <c r="A224" s="66" t="s">
        <v>307</v>
      </c>
      <c r="B224" s="67"/>
      <c r="C224" s="67"/>
      <c r="D224" s="68"/>
      <c r="E224" s="70"/>
      <c r="F224" s="104" t="s">
        <v>11337</v>
      </c>
      <c r="G224" s="67"/>
      <c r="H224" s="71"/>
      <c r="I224" s="72"/>
      <c r="J224" s="72"/>
      <c r="K224" s="71" t="s">
        <v>15249</v>
      </c>
      <c r="L224" s="75"/>
      <c r="M224" s="76">
        <v>7670.291015625</v>
      </c>
      <c r="N224" s="76">
        <v>5088.41796875</v>
      </c>
      <c r="O224" s="77"/>
      <c r="P224" s="78"/>
      <c r="Q224" s="78"/>
      <c r="R224" s="88"/>
      <c r="S224" s="88"/>
      <c r="T224" s="88"/>
      <c r="U224" s="88"/>
      <c r="V224" s="52"/>
      <c r="W224" s="52"/>
      <c r="X224" s="52"/>
      <c r="Y224" s="52"/>
      <c r="Z224" s="51"/>
      <c r="AA224" s="73">
        <v>224</v>
      </c>
      <c r="AB224" s="73"/>
      <c r="AC224" s="74"/>
      <c r="AD224" s="80">
        <v>420</v>
      </c>
      <c r="AE224" s="80">
        <v>135</v>
      </c>
      <c r="AF224" s="80">
        <v>563</v>
      </c>
      <c r="AG224" s="80">
        <v>25</v>
      </c>
      <c r="AH224" s="80"/>
      <c r="AI224" s="80" t="s">
        <v>8023</v>
      </c>
      <c r="AJ224" s="80" t="s">
        <v>9608</v>
      </c>
      <c r="AK224" s="86" t="s">
        <v>10417</v>
      </c>
      <c r="AL224" s="80"/>
      <c r="AM224" s="82">
        <v>41296.393576388888</v>
      </c>
      <c r="AN224" s="80" t="s">
        <v>13035</v>
      </c>
      <c r="AO224" s="86" t="s">
        <v>13257</v>
      </c>
      <c r="AP224" s="80" t="s">
        <v>66</v>
      </c>
      <c r="AQ224" s="2"/>
      <c r="AR224" s="3"/>
      <c r="AS224" s="3"/>
      <c r="AT224" s="3"/>
      <c r="AU224" s="3"/>
    </row>
    <row r="225" spans="1:47" x14ac:dyDescent="0.25">
      <c r="A225" s="66" t="s">
        <v>1755</v>
      </c>
      <c r="B225" s="67"/>
      <c r="C225" s="67"/>
      <c r="D225" s="68"/>
      <c r="E225" s="70"/>
      <c r="F225" s="104" t="s">
        <v>11338</v>
      </c>
      <c r="G225" s="67"/>
      <c r="H225" s="71"/>
      <c r="I225" s="72"/>
      <c r="J225" s="72"/>
      <c r="K225" s="71" t="s">
        <v>15250</v>
      </c>
      <c r="L225" s="75"/>
      <c r="M225" s="76">
        <v>1124.2393798828125</v>
      </c>
      <c r="N225" s="76">
        <v>4424.091796875</v>
      </c>
      <c r="O225" s="77"/>
      <c r="P225" s="78"/>
      <c r="Q225" s="78"/>
      <c r="R225" s="88"/>
      <c r="S225" s="88"/>
      <c r="T225" s="88"/>
      <c r="U225" s="88"/>
      <c r="V225" s="52"/>
      <c r="W225" s="52"/>
      <c r="X225" s="52"/>
      <c r="Y225" s="52"/>
      <c r="Z225" s="51"/>
      <c r="AA225" s="73">
        <v>225</v>
      </c>
      <c r="AB225" s="73"/>
      <c r="AC225" s="74"/>
      <c r="AD225" s="80">
        <v>102</v>
      </c>
      <c r="AE225" s="80">
        <v>321</v>
      </c>
      <c r="AF225" s="80">
        <v>450</v>
      </c>
      <c r="AG225" s="80">
        <v>63</v>
      </c>
      <c r="AH225" s="80">
        <v>-10800</v>
      </c>
      <c r="AI225" s="80" t="s">
        <v>8024</v>
      </c>
      <c r="AJ225" s="80" t="s">
        <v>9563</v>
      </c>
      <c r="AK225" s="80"/>
      <c r="AL225" s="80" t="s">
        <v>11096</v>
      </c>
      <c r="AM225" s="82">
        <v>40004.449675925927</v>
      </c>
      <c r="AN225" s="80" t="s">
        <v>13035</v>
      </c>
      <c r="AO225" s="86" t="s">
        <v>13258</v>
      </c>
      <c r="AP225" s="80" t="s">
        <v>65</v>
      </c>
      <c r="AQ225" s="2"/>
      <c r="AR225" s="3"/>
      <c r="AS225" s="3"/>
      <c r="AT225" s="3"/>
      <c r="AU225" s="3"/>
    </row>
    <row r="226" spans="1:47" x14ac:dyDescent="0.25">
      <c r="A226" s="66" t="s">
        <v>308</v>
      </c>
      <c r="B226" s="67"/>
      <c r="C226" s="67"/>
      <c r="D226" s="68"/>
      <c r="E226" s="70"/>
      <c r="F226" s="104" t="s">
        <v>11339</v>
      </c>
      <c r="G226" s="67"/>
      <c r="H226" s="71"/>
      <c r="I226" s="72"/>
      <c r="J226" s="72"/>
      <c r="K226" s="71" t="s">
        <v>15251</v>
      </c>
      <c r="L226" s="75"/>
      <c r="M226" s="76">
        <v>5386.54150390625</v>
      </c>
      <c r="N226" s="76">
        <v>3875.33154296875</v>
      </c>
      <c r="O226" s="77"/>
      <c r="P226" s="78"/>
      <c r="Q226" s="78"/>
      <c r="R226" s="88"/>
      <c r="S226" s="88"/>
      <c r="T226" s="88"/>
      <c r="U226" s="88"/>
      <c r="V226" s="52"/>
      <c r="W226" s="52"/>
      <c r="X226" s="52"/>
      <c r="Y226" s="52"/>
      <c r="Z226" s="51"/>
      <c r="AA226" s="73">
        <v>226</v>
      </c>
      <c r="AB226" s="73"/>
      <c r="AC226" s="74"/>
      <c r="AD226" s="80">
        <v>20</v>
      </c>
      <c r="AE226" s="80">
        <v>11325</v>
      </c>
      <c r="AF226" s="80">
        <v>52446</v>
      </c>
      <c r="AG226" s="80">
        <v>13097</v>
      </c>
      <c r="AH226" s="80"/>
      <c r="AI226" s="80" t="s">
        <v>8025</v>
      </c>
      <c r="AJ226" s="80" t="s">
        <v>9525</v>
      </c>
      <c r="AK226" s="80"/>
      <c r="AL226" s="80"/>
      <c r="AM226" s="82">
        <v>42432.665543981479</v>
      </c>
      <c r="AN226" s="80" t="s">
        <v>13035</v>
      </c>
      <c r="AO226" s="86" t="s">
        <v>13259</v>
      </c>
      <c r="AP226" s="80" t="s">
        <v>66</v>
      </c>
      <c r="AQ226" s="2"/>
      <c r="AR226" s="3"/>
      <c r="AS226" s="3"/>
      <c r="AT226" s="3"/>
      <c r="AU226" s="3"/>
    </row>
    <row r="227" spans="1:47" x14ac:dyDescent="0.25">
      <c r="A227" s="66" t="s">
        <v>1756</v>
      </c>
      <c r="B227" s="67"/>
      <c r="C227" s="67"/>
      <c r="D227" s="68"/>
      <c r="E227" s="70"/>
      <c r="F227" s="104" t="s">
        <v>11340</v>
      </c>
      <c r="G227" s="67"/>
      <c r="H227" s="71"/>
      <c r="I227" s="72"/>
      <c r="J227" s="72"/>
      <c r="K227" s="71" t="s">
        <v>15252</v>
      </c>
      <c r="L227" s="75"/>
      <c r="M227" s="76">
        <v>6454.6328125</v>
      </c>
      <c r="N227" s="76">
        <v>3422.877685546875</v>
      </c>
      <c r="O227" s="77"/>
      <c r="P227" s="78"/>
      <c r="Q227" s="78"/>
      <c r="R227" s="88"/>
      <c r="S227" s="88"/>
      <c r="T227" s="88"/>
      <c r="U227" s="88"/>
      <c r="V227" s="52"/>
      <c r="W227" s="52"/>
      <c r="X227" s="52"/>
      <c r="Y227" s="52"/>
      <c r="Z227" s="51"/>
      <c r="AA227" s="73">
        <v>227</v>
      </c>
      <c r="AB227" s="73"/>
      <c r="AC227" s="74"/>
      <c r="AD227" s="80">
        <v>15</v>
      </c>
      <c r="AE227" s="80">
        <v>18783</v>
      </c>
      <c r="AF227" s="80">
        <v>251212</v>
      </c>
      <c r="AG227" s="80">
        <v>21646</v>
      </c>
      <c r="AH227" s="80"/>
      <c r="AI227" s="80" t="s">
        <v>8026</v>
      </c>
      <c r="AJ227" s="80" t="s">
        <v>9609</v>
      </c>
      <c r="AK227" s="86" t="s">
        <v>10418</v>
      </c>
      <c r="AL227" s="80"/>
      <c r="AM227" s="82">
        <v>41822.24454861111</v>
      </c>
      <c r="AN227" s="80" t="s">
        <v>13035</v>
      </c>
      <c r="AO227" s="86" t="s">
        <v>13260</v>
      </c>
      <c r="AP227" s="80" t="s">
        <v>65</v>
      </c>
      <c r="AQ227" s="2"/>
      <c r="AR227" s="3"/>
      <c r="AS227" s="3"/>
      <c r="AT227" s="3"/>
      <c r="AU227" s="3"/>
    </row>
    <row r="228" spans="1:47" x14ac:dyDescent="0.25">
      <c r="A228" s="66" t="s">
        <v>309</v>
      </c>
      <c r="B228" s="67"/>
      <c r="C228" s="67"/>
      <c r="D228" s="68"/>
      <c r="E228" s="70"/>
      <c r="F228" s="104" t="s">
        <v>11341</v>
      </c>
      <c r="G228" s="67"/>
      <c r="H228" s="71"/>
      <c r="I228" s="72"/>
      <c r="J228" s="72"/>
      <c r="K228" s="71" t="s">
        <v>15253</v>
      </c>
      <c r="L228" s="75"/>
      <c r="M228" s="76">
        <v>4322.6171875</v>
      </c>
      <c r="N228" s="76">
        <v>2741.008056640625</v>
      </c>
      <c r="O228" s="77"/>
      <c r="P228" s="78"/>
      <c r="Q228" s="78"/>
      <c r="R228" s="88"/>
      <c r="S228" s="88"/>
      <c r="T228" s="88"/>
      <c r="U228" s="88"/>
      <c r="V228" s="52"/>
      <c r="W228" s="52"/>
      <c r="X228" s="52"/>
      <c r="Y228" s="52"/>
      <c r="Z228" s="51"/>
      <c r="AA228" s="73">
        <v>228</v>
      </c>
      <c r="AB228" s="73"/>
      <c r="AC228" s="74"/>
      <c r="AD228" s="80">
        <v>211</v>
      </c>
      <c r="AE228" s="80">
        <v>7090</v>
      </c>
      <c r="AF228" s="80">
        <v>9158</v>
      </c>
      <c r="AG228" s="80">
        <v>1593</v>
      </c>
      <c r="AH228" s="80">
        <v>19800</v>
      </c>
      <c r="AI228" s="80" t="s">
        <v>8027</v>
      </c>
      <c r="AJ228" s="80" t="s">
        <v>9610</v>
      </c>
      <c r="AK228" s="80"/>
      <c r="AL228" s="80" t="s">
        <v>9561</v>
      </c>
      <c r="AM228" s="82">
        <v>40322.48945601852</v>
      </c>
      <c r="AN228" s="80" t="s">
        <v>13035</v>
      </c>
      <c r="AO228" s="86" t="s">
        <v>13261</v>
      </c>
      <c r="AP228" s="80" t="s">
        <v>66</v>
      </c>
      <c r="AQ228" s="2"/>
      <c r="AR228" s="3"/>
      <c r="AS228" s="3"/>
      <c r="AT228" s="3"/>
      <c r="AU228" s="3"/>
    </row>
    <row r="229" spans="1:47" x14ac:dyDescent="0.25">
      <c r="A229" s="66" t="s">
        <v>310</v>
      </c>
      <c r="B229" s="67"/>
      <c r="C229" s="67"/>
      <c r="D229" s="68"/>
      <c r="E229" s="70"/>
      <c r="F229" s="104" t="s">
        <v>11342</v>
      </c>
      <c r="G229" s="67"/>
      <c r="H229" s="71"/>
      <c r="I229" s="72"/>
      <c r="J229" s="72"/>
      <c r="K229" s="71" t="s">
        <v>15254</v>
      </c>
      <c r="L229" s="75"/>
      <c r="M229" s="76">
        <v>844.90325927734375</v>
      </c>
      <c r="N229" s="76">
        <v>6203.03662109375</v>
      </c>
      <c r="O229" s="77"/>
      <c r="P229" s="78"/>
      <c r="Q229" s="78"/>
      <c r="R229" s="88"/>
      <c r="S229" s="88"/>
      <c r="T229" s="88"/>
      <c r="U229" s="88"/>
      <c r="V229" s="52"/>
      <c r="W229" s="52"/>
      <c r="X229" s="52"/>
      <c r="Y229" s="52"/>
      <c r="Z229" s="51"/>
      <c r="AA229" s="73">
        <v>229</v>
      </c>
      <c r="AB229" s="73"/>
      <c r="AC229" s="74"/>
      <c r="AD229" s="80">
        <v>443</v>
      </c>
      <c r="AE229" s="80">
        <v>568</v>
      </c>
      <c r="AF229" s="80">
        <v>2830</v>
      </c>
      <c r="AG229" s="80">
        <v>614</v>
      </c>
      <c r="AH229" s="80"/>
      <c r="AI229" s="80"/>
      <c r="AJ229" s="80"/>
      <c r="AK229" s="80"/>
      <c r="AL229" s="80"/>
      <c r="AM229" s="82">
        <v>41844.567118055558</v>
      </c>
      <c r="AN229" s="80" t="s">
        <v>13035</v>
      </c>
      <c r="AO229" s="86" t="s">
        <v>13262</v>
      </c>
      <c r="AP229" s="80" t="s">
        <v>66</v>
      </c>
      <c r="AQ229" s="2"/>
      <c r="AR229" s="3"/>
      <c r="AS229" s="3"/>
      <c r="AT229" s="3"/>
      <c r="AU229" s="3"/>
    </row>
    <row r="230" spans="1:47" x14ac:dyDescent="0.25">
      <c r="A230" s="66" t="s">
        <v>1757</v>
      </c>
      <c r="B230" s="67"/>
      <c r="C230" s="67"/>
      <c r="D230" s="68"/>
      <c r="E230" s="70"/>
      <c r="F230" s="104" t="s">
        <v>11343</v>
      </c>
      <c r="G230" s="67"/>
      <c r="H230" s="71"/>
      <c r="I230" s="72"/>
      <c r="J230" s="72"/>
      <c r="K230" s="71" t="s">
        <v>15255</v>
      </c>
      <c r="L230" s="75"/>
      <c r="M230" s="76">
        <v>3891.402587890625</v>
      </c>
      <c r="N230" s="76">
        <v>5577.294921875</v>
      </c>
      <c r="O230" s="77"/>
      <c r="P230" s="78"/>
      <c r="Q230" s="78"/>
      <c r="R230" s="88"/>
      <c r="S230" s="88"/>
      <c r="T230" s="88"/>
      <c r="U230" s="88"/>
      <c r="V230" s="52"/>
      <c r="W230" s="52"/>
      <c r="X230" s="52"/>
      <c r="Y230" s="52"/>
      <c r="Z230" s="51"/>
      <c r="AA230" s="73">
        <v>230</v>
      </c>
      <c r="AB230" s="73"/>
      <c r="AC230" s="74"/>
      <c r="AD230" s="80">
        <v>233</v>
      </c>
      <c r="AE230" s="80">
        <v>2114</v>
      </c>
      <c r="AF230" s="80">
        <v>11040</v>
      </c>
      <c r="AG230" s="80">
        <v>7958</v>
      </c>
      <c r="AH230" s="80"/>
      <c r="AI230" s="80" t="s">
        <v>8028</v>
      </c>
      <c r="AJ230" s="80"/>
      <c r="AK230" s="86" t="s">
        <v>10419</v>
      </c>
      <c r="AL230" s="80"/>
      <c r="AM230" s="82">
        <v>41487.253159722219</v>
      </c>
      <c r="AN230" s="80" t="s">
        <v>13035</v>
      </c>
      <c r="AO230" s="86" t="s">
        <v>13263</v>
      </c>
      <c r="AP230" s="80" t="s">
        <v>65</v>
      </c>
      <c r="AQ230" s="2"/>
      <c r="AR230" s="3"/>
      <c r="AS230" s="3"/>
      <c r="AT230" s="3"/>
      <c r="AU230" s="3"/>
    </row>
    <row r="231" spans="1:47" x14ac:dyDescent="0.25">
      <c r="A231" s="66" t="s">
        <v>311</v>
      </c>
      <c r="B231" s="67"/>
      <c r="C231" s="67"/>
      <c r="D231" s="68"/>
      <c r="E231" s="70"/>
      <c r="F231" s="104" t="s">
        <v>11344</v>
      </c>
      <c r="G231" s="67"/>
      <c r="H231" s="71"/>
      <c r="I231" s="72"/>
      <c r="J231" s="72"/>
      <c r="K231" s="71" t="s">
        <v>15256</v>
      </c>
      <c r="L231" s="75"/>
      <c r="M231" s="76">
        <v>1587.63134765625</v>
      </c>
      <c r="N231" s="76">
        <v>7913.9619140625</v>
      </c>
      <c r="O231" s="77"/>
      <c r="P231" s="78"/>
      <c r="Q231" s="78"/>
      <c r="R231" s="88"/>
      <c r="S231" s="88"/>
      <c r="T231" s="88"/>
      <c r="U231" s="88"/>
      <c r="V231" s="52"/>
      <c r="W231" s="52"/>
      <c r="X231" s="52"/>
      <c r="Y231" s="52"/>
      <c r="Z231" s="51"/>
      <c r="AA231" s="73">
        <v>231</v>
      </c>
      <c r="AB231" s="73"/>
      <c r="AC231" s="74"/>
      <c r="AD231" s="80">
        <v>447</v>
      </c>
      <c r="AE231" s="80">
        <v>120</v>
      </c>
      <c r="AF231" s="80">
        <v>3795</v>
      </c>
      <c r="AG231" s="80">
        <v>6052</v>
      </c>
      <c r="AH231" s="80"/>
      <c r="AI231" s="80" t="s">
        <v>8029</v>
      </c>
      <c r="AJ231" s="80" t="s">
        <v>9611</v>
      </c>
      <c r="AK231" s="86" t="s">
        <v>10420</v>
      </c>
      <c r="AL231" s="80"/>
      <c r="AM231" s="82">
        <v>42000.598333333335</v>
      </c>
      <c r="AN231" s="80" t="s">
        <v>13035</v>
      </c>
      <c r="AO231" s="86" t="s">
        <v>13264</v>
      </c>
      <c r="AP231" s="80" t="s">
        <v>66</v>
      </c>
      <c r="AQ231" s="2"/>
      <c r="AR231" s="3"/>
      <c r="AS231" s="3"/>
      <c r="AT231" s="3"/>
      <c r="AU231" s="3"/>
    </row>
    <row r="232" spans="1:47" x14ac:dyDescent="0.25">
      <c r="A232" s="66" t="s">
        <v>312</v>
      </c>
      <c r="B232" s="67"/>
      <c r="C232" s="67"/>
      <c r="D232" s="68"/>
      <c r="E232" s="70"/>
      <c r="F232" s="104" t="s">
        <v>11345</v>
      </c>
      <c r="G232" s="67"/>
      <c r="H232" s="71"/>
      <c r="I232" s="72"/>
      <c r="J232" s="72"/>
      <c r="K232" s="71" t="s">
        <v>15257</v>
      </c>
      <c r="L232" s="75"/>
      <c r="M232" s="76">
        <v>7906.35009765625</v>
      </c>
      <c r="N232" s="76">
        <v>6174.3544921875</v>
      </c>
      <c r="O232" s="77"/>
      <c r="P232" s="78"/>
      <c r="Q232" s="78"/>
      <c r="R232" s="88"/>
      <c r="S232" s="88"/>
      <c r="T232" s="88"/>
      <c r="U232" s="88"/>
      <c r="V232" s="52"/>
      <c r="W232" s="52"/>
      <c r="X232" s="52"/>
      <c r="Y232" s="52"/>
      <c r="Z232" s="51"/>
      <c r="AA232" s="73">
        <v>232</v>
      </c>
      <c r="AB232" s="73"/>
      <c r="AC232" s="74"/>
      <c r="AD232" s="80">
        <v>100</v>
      </c>
      <c r="AE232" s="80">
        <v>286</v>
      </c>
      <c r="AF232" s="80">
        <v>385</v>
      </c>
      <c r="AG232" s="80">
        <v>4970</v>
      </c>
      <c r="AH232" s="80"/>
      <c r="AI232" s="80" t="s">
        <v>8030</v>
      </c>
      <c r="AJ232" s="80" t="s">
        <v>9612</v>
      </c>
      <c r="AK232" s="80"/>
      <c r="AL232" s="80"/>
      <c r="AM232" s="82">
        <v>42635.363553240742</v>
      </c>
      <c r="AN232" s="80" t="s">
        <v>13035</v>
      </c>
      <c r="AO232" s="86" t="s">
        <v>13265</v>
      </c>
      <c r="AP232" s="80" t="s">
        <v>66</v>
      </c>
      <c r="AQ232" s="2"/>
      <c r="AR232" s="3"/>
      <c r="AS232" s="3"/>
      <c r="AT232" s="3"/>
      <c r="AU232" s="3"/>
    </row>
    <row r="233" spans="1:47" x14ac:dyDescent="0.25">
      <c r="A233" s="66" t="s">
        <v>313</v>
      </c>
      <c r="B233" s="67"/>
      <c r="C233" s="67"/>
      <c r="D233" s="68"/>
      <c r="E233" s="70"/>
      <c r="F233" s="104" t="s">
        <v>11346</v>
      </c>
      <c r="G233" s="67"/>
      <c r="H233" s="71"/>
      <c r="I233" s="72"/>
      <c r="J233" s="72"/>
      <c r="K233" s="71" t="s">
        <v>15258</v>
      </c>
      <c r="L233" s="75"/>
      <c r="M233" s="76">
        <v>8496.6123046875</v>
      </c>
      <c r="N233" s="76">
        <v>3512.923095703125</v>
      </c>
      <c r="O233" s="77"/>
      <c r="P233" s="78"/>
      <c r="Q233" s="78"/>
      <c r="R233" s="88"/>
      <c r="S233" s="88"/>
      <c r="T233" s="88"/>
      <c r="U233" s="88"/>
      <c r="V233" s="52"/>
      <c r="W233" s="52"/>
      <c r="X233" s="52"/>
      <c r="Y233" s="52"/>
      <c r="Z233" s="51"/>
      <c r="AA233" s="73">
        <v>233</v>
      </c>
      <c r="AB233" s="73"/>
      <c r="AC233" s="74"/>
      <c r="AD233" s="80">
        <v>70</v>
      </c>
      <c r="AE233" s="80">
        <v>14</v>
      </c>
      <c r="AF233" s="80">
        <v>117</v>
      </c>
      <c r="AG233" s="80">
        <v>697</v>
      </c>
      <c r="AH233" s="80"/>
      <c r="AI233" s="80" t="s">
        <v>8031</v>
      </c>
      <c r="AJ233" s="80" t="s">
        <v>9613</v>
      </c>
      <c r="AK233" s="80"/>
      <c r="AL233" s="80"/>
      <c r="AM233" s="82">
        <v>42793.64571759259</v>
      </c>
      <c r="AN233" s="80" t="s">
        <v>13035</v>
      </c>
      <c r="AO233" s="86" t="s">
        <v>13266</v>
      </c>
      <c r="AP233" s="80" t="s">
        <v>66</v>
      </c>
      <c r="AQ233" s="2"/>
      <c r="AR233" s="3"/>
      <c r="AS233" s="3"/>
      <c r="AT233" s="3"/>
      <c r="AU233" s="3"/>
    </row>
    <row r="234" spans="1:47" x14ac:dyDescent="0.25">
      <c r="A234" s="66" t="s">
        <v>314</v>
      </c>
      <c r="B234" s="67"/>
      <c r="C234" s="67"/>
      <c r="D234" s="68"/>
      <c r="E234" s="70"/>
      <c r="F234" s="104" t="s">
        <v>11347</v>
      </c>
      <c r="G234" s="67"/>
      <c r="H234" s="71"/>
      <c r="I234" s="72"/>
      <c r="J234" s="72"/>
      <c r="K234" s="71" t="s">
        <v>15259</v>
      </c>
      <c r="L234" s="75"/>
      <c r="M234" s="76">
        <v>6279.63037109375</v>
      </c>
      <c r="N234" s="76">
        <v>2248.036376953125</v>
      </c>
      <c r="O234" s="77"/>
      <c r="P234" s="78"/>
      <c r="Q234" s="78"/>
      <c r="R234" s="88"/>
      <c r="S234" s="88"/>
      <c r="T234" s="88"/>
      <c r="U234" s="88"/>
      <c r="V234" s="52"/>
      <c r="W234" s="52"/>
      <c r="X234" s="52"/>
      <c r="Y234" s="52"/>
      <c r="Z234" s="51"/>
      <c r="AA234" s="73">
        <v>234</v>
      </c>
      <c r="AB234" s="73"/>
      <c r="AC234" s="74"/>
      <c r="AD234" s="80">
        <v>287</v>
      </c>
      <c r="AE234" s="80">
        <v>100</v>
      </c>
      <c r="AF234" s="80">
        <v>2472</v>
      </c>
      <c r="AG234" s="80">
        <v>4720</v>
      </c>
      <c r="AH234" s="80"/>
      <c r="AI234" s="80"/>
      <c r="AJ234" s="80"/>
      <c r="AK234" s="80"/>
      <c r="AL234" s="80"/>
      <c r="AM234" s="82">
        <v>42842.732395833336</v>
      </c>
      <c r="AN234" s="80" t="s">
        <v>13035</v>
      </c>
      <c r="AO234" s="86" t="s">
        <v>13267</v>
      </c>
      <c r="AP234" s="80" t="s">
        <v>66</v>
      </c>
      <c r="AQ234" s="2"/>
      <c r="AR234" s="3"/>
      <c r="AS234" s="3"/>
      <c r="AT234" s="3"/>
      <c r="AU234" s="3"/>
    </row>
    <row r="235" spans="1:47" x14ac:dyDescent="0.25">
      <c r="A235" s="66" t="s">
        <v>1758</v>
      </c>
      <c r="B235" s="67"/>
      <c r="C235" s="67"/>
      <c r="D235" s="68"/>
      <c r="E235" s="70"/>
      <c r="F235" s="104" t="s">
        <v>11348</v>
      </c>
      <c r="G235" s="67"/>
      <c r="H235" s="71"/>
      <c r="I235" s="72"/>
      <c r="J235" s="72"/>
      <c r="K235" s="71" t="s">
        <v>15260</v>
      </c>
      <c r="L235" s="75"/>
      <c r="M235" s="76">
        <v>4386.3818359375</v>
      </c>
      <c r="N235" s="76">
        <v>4553.4560546875</v>
      </c>
      <c r="O235" s="77"/>
      <c r="P235" s="78"/>
      <c r="Q235" s="78"/>
      <c r="R235" s="88"/>
      <c r="S235" s="88"/>
      <c r="T235" s="88"/>
      <c r="U235" s="88"/>
      <c r="V235" s="52"/>
      <c r="W235" s="52"/>
      <c r="X235" s="52"/>
      <c r="Y235" s="52"/>
      <c r="Z235" s="51"/>
      <c r="AA235" s="73">
        <v>235</v>
      </c>
      <c r="AB235" s="73"/>
      <c r="AC235" s="74"/>
      <c r="AD235" s="80">
        <v>552</v>
      </c>
      <c r="AE235" s="80">
        <v>4825</v>
      </c>
      <c r="AF235" s="80">
        <v>72751</v>
      </c>
      <c r="AG235" s="80">
        <v>1010</v>
      </c>
      <c r="AH235" s="80">
        <v>-25200</v>
      </c>
      <c r="AI235" s="80" t="s">
        <v>8032</v>
      </c>
      <c r="AJ235" s="80" t="s">
        <v>9614</v>
      </c>
      <c r="AK235" s="86" t="s">
        <v>10421</v>
      </c>
      <c r="AL235" s="80" t="s">
        <v>11085</v>
      </c>
      <c r="AM235" s="82">
        <v>42770.133900462963</v>
      </c>
      <c r="AN235" s="80" t="s">
        <v>13035</v>
      </c>
      <c r="AO235" s="86" t="s">
        <v>13268</v>
      </c>
      <c r="AP235" s="80" t="s">
        <v>65</v>
      </c>
      <c r="AQ235" s="2"/>
      <c r="AR235" s="3"/>
      <c r="AS235" s="3"/>
      <c r="AT235" s="3"/>
      <c r="AU235" s="3"/>
    </row>
    <row r="236" spans="1:47" x14ac:dyDescent="0.25">
      <c r="A236" s="66" t="s">
        <v>315</v>
      </c>
      <c r="B236" s="67"/>
      <c r="C236" s="67"/>
      <c r="D236" s="68"/>
      <c r="E236" s="70"/>
      <c r="F236" s="104" t="s">
        <v>11349</v>
      </c>
      <c r="G236" s="67"/>
      <c r="H236" s="71"/>
      <c r="I236" s="72"/>
      <c r="J236" s="72"/>
      <c r="K236" s="71" t="s">
        <v>15261</v>
      </c>
      <c r="L236" s="75"/>
      <c r="M236" s="76">
        <v>8274.052734375</v>
      </c>
      <c r="N236" s="76">
        <v>3163.550537109375</v>
      </c>
      <c r="O236" s="77"/>
      <c r="P236" s="78"/>
      <c r="Q236" s="78"/>
      <c r="R236" s="88"/>
      <c r="S236" s="88"/>
      <c r="T236" s="88"/>
      <c r="U236" s="88"/>
      <c r="V236" s="52"/>
      <c r="W236" s="52"/>
      <c r="X236" s="52"/>
      <c r="Y236" s="52"/>
      <c r="Z236" s="51"/>
      <c r="AA236" s="73">
        <v>236</v>
      </c>
      <c r="AB236" s="73"/>
      <c r="AC236" s="74"/>
      <c r="AD236" s="80">
        <v>48</v>
      </c>
      <c r="AE236" s="80">
        <v>64</v>
      </c>
      <c r="AF236" s="80">
        <v>1578</v>
      </c>
      <c r="AG236" s="80">
        <v>2328</v>
      </c>
      <c r="AH236" s="80"/>
      <c r="AI236" s="80"/>
      <c r="AJ236" s="80"/>
      <c r="AK236" s="80"/>
      <c r="AL236" s="80"/>
      <c r="AM236" s="82">
        <v>42473.229247685187</v>
      </c>
      <c r="AN236" s="80" t="s">
        <v>13035</v>
      </c>
      <c r="AO236" s="86" t="s">
        <v>13269</v>
      </c>
      <c r="AP236" s="80" t="s">
        <v>66</v>
      </c>
      <c r="AQ236" s="2"/>
      <c r="AR236" s="3"/>
      <c r="AS236" s="3"/>
      <c r="AT236" s="3"/>
      <c r="AU236" s="3"/>
    </row>
    <row r="237" spans="1:47" x14ac:dyDescent="0.25">
      <c r="A237" s="66" t="s">
        <v>1661</v>
      </c>
      <c r="B237" s="67"/>
      <c r="C237" s="67"/>
      <c r="D237" s="68"/>
      <c r="E237" s="70"/>
      <c r="F237" s="104" t="s">
        <v>11350</v>
      </c>
      <c r="G237" s="67"/>
      <c r="H237" s="71"/>
      <c r="I237" s="72"/>
      <c r="J237" s="72"/>
      <c r="K237" s="71" t="s">
        <v>15262</v>
      </c>
      <c r="L237" s="75"/>
      <c r="M237" s="76">
        <v>5744.51953125</v>
      </c>
      <c r="N237" s="76">
        <v>5290.853515625</v>
      </c>
      <c r="O237" s="77"/>
      <c r="P237" s="78"/>
      <c r="Q237" s="78"/>
      <c r="R237" s="88"/>
      <c r="S237" s="88"/>
      <c r="T237" s="88"/>
      <c r="U237" s="88"/>
      <c r="V237" s="52"/>
      <c r="W237" s="52"/>
      <c r="X237" s="52"/>
      <c r="Y237" s="52"/>
      <c r="Z237" s="51"/>
      <c r="AA237" s="73">
        <v>237</v>
      </c>
      <c r="AB237" s="73"/>
      <c r="AC237" s="74"/>
      <c r="AD237" s="80">
        <v>395</v>
      </c>
      <c r="AE237" s="80">
        <v>1598999</v>
      </c>
      <c r="AF237" s="80">
        <v>8396</v>
      </c>
      <c r="AG237" s="80">
        <v>3027</v>
      </c>
      <c r="AH237" s="80">
        <v>19800</v>
      </c>
      <c r="AI237" s="80" t="s">
        <v>8033</v>
      </c>
      <c r="AJ237" s="80" t="s">
        <v>9525</v>
      </c>
      <c r="AK237" s="86" t="s">
        <v>10422</v>
      </c>
      <c r="AL237" s="80" t="s">
        <v>9494</v>
      </c>
      <c r="AM237" s="82">
        <v>41608.321342592593</v>
      </c>
      <c r="AN237" s="80" t="s">
        <v>13035</v>
      </c>
      <c r="AO237" s="86" t="s">
        <v>13270</v>
      </c>
      <c r="AP237" s="80" t="s">
        <v>66</v>
      </c>
      <c r="AQ237" s="2"/>
      <c r="AR237" s="3"/>
      <c r="AS237" s="3"/>
      <c r="AT237" s="3"/>
      <c r="AU237" s="3"/>
    </row>
    <row r="238" spans="1:47" x14ac:dyDescent="0.25">
      <c r="A238" s="66" t="s">
        <v>316</v>
      </c>
      <c r="B238" s="67"/>
      <c r="C238" s="67"/>
      <c r="D238" s="68"/>
      <c r="E238" s="70"/>
      <c r="F238" s="104" t="s">
        <v>11351</v>
      </c>
      <c r="G238" s="67"/>
      <c r="H238" s="71"/>
      <c r="I238" s="72"/>
      <c r="J238" s="72"/>
      <c r="K238" s="71" t="s">
        <v>15263</v>
      </c>
      <c r="L238" s="75"/>
      <c r="M238" s="76">
        <v>2313.647216796875</v>
      </c>
      <c r="N238" s="76">
        <v>4055.64697265625</v>
      </c>
      <c r="O238" s="77"/>
      <c r="P238" s="78"/>
      <c r="Q238" s="78"/>
      <c r="R238" s="88"/>
      <c r="S238" s="88"/>
      <c r="T238" s="88"/>
      <c r="U238" s="88"/>
      <c r="V238" s="52"/>
      <c r="W238" s="52"/>
      <c r="X238" s="52"/>
      <c r="Y238" s="52"/>
      <c r="Z238" s="51"/>
      <c r="AA238" s="73">
        <v>238</v>
      </c>
      <c r="AB238" s="73"/>
      <c r="AC238" s="74"/>
      <c r="AD238" s="80">
        <v>599</v>
      </c>
      <c r="AE238" s="80">
        <v>326</v>
      </c>
      <c r="AF238" s="80">
        <v>36251</v>
      </c>
      <c r="AG238" s="80">
        <v>10296</v>
      </c>
      <c r="AH238" s="80">
        <v>19800</v>
      </c>
      <c r="AI238" s="80" t="s">
        <v>8034</v>
      </c>
      <c r="AJ238" s="80" t="s">
        <v>9615</v>
      </c>
      <c r="AK238" s="80"/>
      <c r="AL238" s="80" t="s">
        <v>9561</v>
      </c>
      <c r="AM238" s="82">
        <v>40036.430127314816</v>
      </c>
      <c r="AN238" s="80" t="s">
        <v>13035</v>
      </c>
      <c r="AO238" s="86" t="s">
        <v>13271</v>
      </c>
      <c r="AP238" s="80" t="s">
        <v>66</v>
      </c>
      <c r="AQ238" s="2"/>
      <c r="AR238" s="3"/>
      <c r="AS238" s="3"/>
      <c r="AT238" s="3"/>
      <c r="AU238" s="3"/>
    </row>
    <row r="239" spans="1:47" x14ac:dyDescent="0.25">
      <c r="A239" s="66" t="s">
        <v>1759</v>
      </c>
      <c r="B239" s="67"/>
      <c r="C239" s="67"/>
      <c r="D239" s="68"/>
      <c r="E239" s="70"/>
      <c r="F239" s="104" t="s">
        <v>11352</v>
      </c>
      <c r="G239" s="67"/>
      <c r="H239" s="71"/>
      <c r="I239" s="72"/>
      <c r="J239" s="72"/>
      <c r="K239" s="71" t="s">
        <v>15264</v>
      </c>
      <c r="L239" s="75"/>
      <c r="M239" s="76">
        <v>7059.4189453125</v>
      </c>
      <c r="N239" s="76">
        <v>4846.6806640625</v>
      </c>
      <c r="O239" s="77"/>
      <c r="P239" s="78"/>
      <c r="Q239" s="78"/>
      <c r="R239" s="88"/>
      <c r="S239" s="88"/>
      <c r="T239" s="88"/>
      <c r="U239" s="88"/>
      <c r="V239" s="52"/>
      <c r="W239" s="52"/>
      <c r="X239" s="52"/>
      <c r="Y239" s="52"/>
      <c r="Z239" s="51"/>
      <c r="AA239" s="73">
        <v>239</v>
      </c>
      <c r="AB239" s="73"/>
      <c r="AC239" s="74"/>
      <c r="AD239" s="80">
        <v>327</v>
      </c>
      <c r="AE239" s="80">
        <v>18608</v>
      </c>
      <c r="AF239" s="80">
        <v>28423</v>
      </c>
      <c r="AG239" s="80">
        <v>8658</v>
      </c>
      <c r="AH239" s="80">
        <v>19800</v>
      </c>
      <c r="AI239" s="80" t="s">
        <v>8035</v>
      </c>
      <c r="AJ239" s="80" t="s">
        <v>9506</v>
      </c>
      <c r="AK239" s="86" t="s">
        <v>10423</v>
      </c>
      <c r="AL239" s="80" t="s">
        <v>9561</v>
      </c>
      <c r="AM239" s="82">
        <v>41577.161874999998</v>
      </c>
      <c r="AN239" s="80" t="s">
        <v>13035</v>
      </c>
      <c r="AO239" s="86" t="s">
        <v>13272</v>
      </c>
      <c r="AP239" s="80" t="s">
        <v>65</v>
      </c>
      <c r="AQ239" s="2"/>
      <c r="AR239" s="3"/>
      <c r="AS239" s="3"/>
      <c r="AT239" s="3"/>
      <c r="AU239" s="3"/>
    </row>
    <row r="240" spans="1:47" x14ac:dyDescent="0.25">
      <c r="A240" s="66" t="s">
        <v>317</v>
      </c>
      <c r="B240" s="67"/>
      <c r="C240" s="67"/>
      <c r="D240" s="68"/>
      <c r="E240" s="70"/>
      <c r="F240" s="104" t="s">
        <v>11353</v>
      </c>
      <c r="G240" s="67"/>
      <c r="H240" s="71"/>
      <c r="I240" s="72"/>
      <c r="J240" s="72"/>
      <c r="K240" s="71" t="s">
        <v>15265</v>
      </c>
      <c r="L240" s="75"/>
      <c r="M240" s="76">
        <v>3951.452880859375</v>
      </c>
      <c r="N240" s="76">
        <v>3292.706787109375</v>
      </c>
      <c r="O240" s="77"/>
      <c r="P240" s="78"/>
      <c r="Q240" s="78"/>
      <c r="R240" s="88"/>
      <c r="S240" s="88"/>
      <c r="T240" s="88"/>
      <c r="U240" s="88"/>
      <c r="V240" s="52"/>
      <c r="W240" s="52"/>
      <c r="X240" s="52"/>
      <c r="Y240" s="52"/>
      <c r="Z240" s="51"/>
      <c r="AA240" s="73">
        <v>240</v>
      </c>
      <c r="AB240" s="73"/>
      <c r="AC240" s="74"/>
      <c r="AD240" s="80">
        <v>636</v>
      </c>
      <c r="AE240" s="80">
        <v>265</v>
      </c>
      <c r="AF240" s="80">
        <v>3449</v>
      </c>
      <c r="AG240" s="80">
        <v>2860</v>
      </c>
      <c r="AH240" s="80">
        <v>19800</v>
      </c>
      <c r="AI240" s="80" t="s">
        <v>8036</v>
      </c>
      <c r="AJ240" s="80" t="s">
        <v>9616</v>
      </c>
      <c r="AK240" s="86" t="s">
        <v>10424</v>
      </c>
      <c r="AL240" s="80" t="s">
        <v>9561</v>
      </c>
      <c r="AM240" s="82">
        <v>41296.640069444446</v>
      </c>
      <c r="AN240" s="80" t="s">
        <v>13035</v>
      </c>
      <c r="AO240" s="86" t="s">
        <v>13273</v>
      </c>
      <c r="AP240" s="80" t="s">
        <v>66</v>
      </c>
      <c r="AQ240" s="2"/>
      <c r="AR240" s="3"/>
      <c r="AS240" s="3"/>
      <c r="AT240" s="3"/>
      <c r="AU240" s="3"/>
    </row>
    <row r="241" spans="1:47" x14ac:dyDescent="0.25">
      <c r="A241" s="66" t="s">
        <v>318</v>
      </c>
      <c r="B241" s="67"/>
      <c r="C241" s="67"/>
      <c r="D241" s="68"/>
      <c r="E241" s="70"/>
      <c r="F241" s="104" t="s">
        <v>11128</v>
      </c>
      <c r="G241" s="67"/>
      <c r="H241" s="71"/>
      <c r="I241" s="72"/>
      <c r="J241" s="72"/>
      <c r="K241" s="71" t="s">
        <v>15266</v>
      </c>
      <c r="L241" s="75"/>
      <c r="M241" s="76">
        <v>1669.83251953125</v>
      </c>
      <c r="N241" s="76">
        <v>3266.637939453125</v>
      </c>
      <c r="O241" s="77"/>
      <c r="P241" s="78"/>
      <c r="Q241" s="78"/>
      <c r="R241" s="88"/>
      <c r="S241" s="88"/>
      <c r="T241" s="88"/>
      <c r="U241" s="88"/>
      <c r="V241" s="52"/>
      <c r="W241" s="52"/>
      <c r="X241" s="52"/>
      <c r="Y241" s="52"/>
      <c r="Z241" s="51"/>
      <c r="AA241" s="73">
        <v>241</v>
      </c>
      <c r="AB241" s="73"/>
      <c r="AC241" s="74"/>
      <c r="AD241" s="80">
        <v>579</v>
      </c>
      <c r="AE241" s="80">
        <v>93</v>
      </c>
      <c r="AF241" s="80">
        <v>11970</v>
      </c>
      <c r="AG241" s="80">
        <v>504</v>
      </c>
      <c r="AH241" s="80"/>
      <c r="AI241" s="80"/>
      <c r="AJ241" s="80" t="s">
        <v>9617</v>
      </c>
      <c r="AK241" s="80"/>
      <c r="AL241" s="80"/>
      <c r="AM241" s="82">
        <v>42296.149421296293</v>
      </c>
      <c r="AN241" s="80" t="s">
        <v>13035</v>
      </c>
      <c r="AO241" s="86" t="s">
        <v>13274</v>
      </c>
      <c r="AP241" s="80" t="s">
        <v>66</v>
      </c>
      <c r="AQ241" s="2"/>
      <c r="AR241" s="3"/>
      <c r="AS241" s="3"/>
      <c r="AT241" s="3"/>
      <c r="AU241" s="3"/>
    </row>
    <row r="242" spans="1:47" x14ac:dyDescent="0.25">
      <c r="A242" s="66" t="s">
        <v>319</v>
      </c>
      <c r="B242" s="67"/>
      <c r="C242" s="67"/>
      <c r="D242" s="68"/>
      <c r="E242" s="70"/>
      <c r="F242" s="104" t="s">
        <v>11354</v>
      </c>
      <c r="G242" s="67"/>
      <c r="H242" s="71"/>
      <c r="I242" s="72"/>
      <c r="J242" s="72"/>
      <c r="K242" s="71" t="s">
        <v>15267</v>
      </c>
      <c r="L242" s="75"/>
      <c r="M242" s="76">
        <v>3680.38330078125</v>
      </c>
      <c r="N242" s="76">
        <v>2107.028076171875</v>
      </c>
      <c r="O242" s="77"/>
      <c r="P242" s="78"/>
      <c r="Q242" s="78"/>
      <c r="R242" s="88"/>
      <c r="S242" s="88"/>
      <c r="T242" s="88"/>
      <c r="U242" s="88"/>
      <c r="V242" s="52"/>
      <c r="W242" s="52"/>
      <c r="X242" s="52"/>
      <c r="Y242" s="52"/>
      <c r="Z242" s="51"/>
      <c r="AA242" s="73">
        <v>242</v>
      </c>
      <c r="AB242" s="73"/>
      <c r="AC242" s="74"/>
      <c r="AD242" s="80">
        <v>74</v>
      </c>
      <c r="AE242" s="80">
        <v>83</v>
      </c>
      <c r="AF242" s="80">
        <v>335</v>
      </c>
      <c r="AG242" s="80">
        <v>236</v>
      </c>
      <c r="AH242" s="80"/>
      <c r="AI242" s="80" t="s">
        <v>8037</v>
      </c>
      <c r="AJ242" s="80" t="s">
        <v>9611</v>
      </c>
      <c r="AK242" s="86" t="s">
        <v>10425</v>
      </c>
      <c r="AL242" s="80"/>
      <c r="AM242" s="82">
        <v>42900.599085648151</v>
      </c>
      <c r="AN242" s="80" t="s">
        <v>13035</v>
      </c>
      <c r="AO242" s="86" t="s">
        <v>13275</v>
      </c>
      <c r="AP242" s="80" t="s">
        <v>66</v>
      </c>
      <c r="AQ242" s="2"/>
      <c r="AR242" s="3"/>
      <c r="AS242" s="3"/>
      <c r="AT242" s="3"/>
      <c r="AU242" s="3"/>
    </row>
    <row r="243" spans="1:47" x14ac:dyDescent="0.25">
      <c r="A243" s="66" t="s">
        <v>320</v>
      </c>
      <c r="B243" s="67"/>
      <c r="C243" s="67"/>
      <c r="D243" s="68"/>
      <c r="E243" s="70"/>
      <c r="F243" s="104" t="s">
        <v>11355</v>
      </c>
      <c r="G243" s="67"/>
      <c r="H243" s="71"/>
      <c r="I243" s="72"/>
      <c r="J243" s="72"/>
      <c r="K243" s="71" t="s">
        <v>15268</v>
      </c>
      <c r="L243" s="75"/>
      <c r="M243" s="76">
        <v>3007.9072265625</v>
      </c>
      <c r="N243" s="76">
        <v>2337.176513671875</v>
      </c>
      <c r="O243" s="77"/>
      <c r="P243" s="78"/>
      <c r="Q243" s="78"/>
      <c r="R243" s="88"/>
      <c r="S243" s="88"/>
      <c r="T243" s="88"/>
      <c r="U243" s="88"/>
      <c r="V243" s="52"/>
      <c r="W243" s="52"/>
      <c r="X243" s="52"/>
      <c r="Y243" s="52"/>
      <c r="Z243" s="51"/>
      <c r="AA243" s="73">
        <v>243</v>
      </c>
      <c r="AB243" s="73"/>
      <c r="AC243" s="74"/>
      <c r="AD243" s="80">
        <v>310</v>
      </c>
      <c r="AE243" s="80">
        <v>33412</v>
      </c>
      <c r="AF243" s="80">
        <v>85203</v>
      </c>
      <c r="AG243" s="80">
        <v>2273</v>
      </c>
      <c r="AH243" s="80">
        <v>19800</v>
      </c>
      <c r="AI243" s="80" t="s">
        <v>8038</v>
      </c>
      <c r="AJ243" s="80" t="s">
        <v>9525</v>
      </c>
      <c r="AK243" s="86" t="s">
        <v>10426</v>
      </c>
      <c r="AL243" s="80" t="s">
        <v>9494</v>
      </c>
      <c r="AM243" s="82">
        <v>41373.741493055553</v>
      </c>
      <c r="AN243" s="80" t="s">
        <v>13035</v>
      </c>
      <c r="AO243" s="86" t="s">
        <v>13276</v>
      </c>
      <c r="AP243" s="80" t="s">
        <v>66</v>
      </c>
      <c r="AQ243" s="2"/>
      <c r="AR243" s="3"/>
      <c r="AS243" s="3"/>
      <c r="AT243" s="3"/>
      <c r="AU243" s="3"/>
    </row>
    <row r="244" spans="1:47" x14ac:dyDescent="0.25">
      <c r="A244" s="66" t="s">
        <v>321</v>
      </c>
      <c r="B244" s="67"/>
      <c r="C244" s="67"/>
      <c r="D244" s="68"/>
      <c r="E244" s="70"/>
      <c r="F244" s="104" t="s">
        <v>11356</v>
      </c>
      <c r="G244" s="67"/>
      <c r="H244" s="71"/>
      <c r="I244" s="72"/>
      <c r="J244" s="72"/>
      <c r="K244" s="71" t="s">
        <v>15269</v>
      </c>
      <c r="L244" s="75"/>
      <c r="M244" s="76">
        <v>4060.09765625</v>
      </c>
      <c r="N244" s="76">
        <v>5154.91845703125</v>
      </c>
      <c r="O244" s="77"/>
      <c r="P244" s="78"/>
      <c r="Q244" s="78"/>
      <c r="R244" s="88"/>
      <c r="S244" s="88"/>
      <c r="T244" s="88"/>
      <c r="U244" s="88"/>
      <c r="V244" s="52"/>
      <c r="W244" s="52"/>
      <c r="X244" s="52"/>
      <c r="Y244" s="52"/>
      <c r="Z244" s="51"/>
      <c r="AA244" s="73">
        <v>244</v>
      </c>
      <c r="AB244" s="73"/>
      <c r="AC244" s="74"/>
      <c r="AD244" s="80">
        <v>10</v>
      </c>
      <c r="AE244" s="80">
        <v>3373</v>
      </c>
      <c r="AF244" s="80">
        <v>31191</v>
      </c>
      <c r="AG244" s="80">
        <v>1507</v>
      </c>
      <c r="AH244" s="80"/>
      <c r="AI244" s="80" t="s">
        <v>8039</v>
      </c>
      <c r="AJ244" s="80" t="s">
        <v>9618</v>
      </c>
      <c r="AK244" s="80"/>
      <c r="AL244" s="80"/>
      <c r="AM244" s="82">
        <v>42777.324953703705</v>
      </c>
      <c r="AN244" s="80" t="s">
        <v>13035</v>
      </c>
      <c r="AO244" s="86" t="s">
        <v>13277</v>
      </c>
      <c r="AP244" s="80" t="s">
        <v>66</v>
      </c>
      <c r="AQ244" s="2"/>
      <c r="AR244" s="3"/>
      <c r="AS244" s="3"/>
      <c r="AT244" s="3"/>
      <c r="AU244" s="3"/>
    </row>
    <row r="245" spans="1:47" x14ac:dyDescent="0.25">
      <c r="A245" s="66" t="s">
        <v>322</v>
      </c>
      <c r="B245" s="67"/>
      <c r="C245" s="67"/>
      <c r="D245" s="68"/>
      <c r="E245" s="70"/>
      <c r="F245" s="104" t="s">
        <v>11357</v>
      </c>
      <c r="G245" s="67"/>
      <c r="H245" s="71"/>
      <c r="I245" s="72"/>
      <c r="J245" s="72"/>
      <c r="K245" s="71" t="s">
        <v>15270</v>
      </c>
      <c r="L245" s="75"/>
      <c r="M245" s="76">
        <v>7185.12353515625</v>
      </c>
      <c r="N245" s="76">
        <v>2973.06787109375</v>
      </c>
      <c r="O245" s="77"/>
      <c r="P245" s="78"/>
      <c r="Q245" s="78"/>
      <c r="R245" s="88"/>
      <c r="S245" s="88"/>
      <c r="T245" s="88"/>
      <c r="U245" s="88"/>
      <c r="V245" s="52"/>
      <c r="W245" s="52"/>
      <c r="X245" s="52"/>
      <c r="Y245" s="52"/>
      <c r="Z245" s="51"/>
      <c r="AA245" s="73">
        <v>245</v>
      </c>
      <c r="AB245" s="73"/>
      <c r="AC245" s="74"/>
      <c r="AD245" s="80">
        <v>243</v>
      </c>
      <c r="AE245" s="80">
        <v>696</v>
      </c>
      <c r="AF245" s="80">
        <v>5558</v>
      </c>
      <c r="AG245" s="80">
        <v>6273</v>
      </c>
      <c r="AH245" s="80">
        <v>-25200</v>
      </c>
      <c r="AI245" s="80" t="s">
        <v>8040</v>
      </c>
      <c r="AJ245" s="80"/>
      <c r="AK245" s="80"/>
      <c r="AL245" s="80" t="s">
        <v>11085</v>
      </c>
      <c r="AM245" s="82">
        <v>42390.785590277781</v>
      </c>
      <c r="AN245" s="80" t="s">
        <v>13035</v>
      </c>
      <c r="AO245" s="86" t="s">
        <v>13278</v>
      </c>
      <c r="AP245" s="80" t="s">
        <v>66</v>
      </c>
      <c r="AQ245" s="2"/>
      <c r="AR245" s="3"/>
      <c r="AS245" s="3"/>
      <c r="AT245" s="3"/>
      <c r="AU245" s="3"/>
    </row>
    <row r="246" spans="1:47" x14ac:dyDescent="0.25">
      <c r="A246" s="66" t="s">
        <v>1760</v>
      </c>
      <c r="B246" s="67"/>
      <c r="C246" s="67"/>
      <c r="D246" s="68"/>
      <c r="E246" s="70"/>
      <c r="F246" s="104" t="s">
        <v>11358</v>
      </c>
      <c r="G246" s="67"/>
      <c r="H246" s="71"/>
      <c r="I246" s="72"/>
      <c r="J246" s="72"/>
      <c r="K246" s="71" t="s">
        <v>15271</v>
      </c>
      <c r="L246" s="75"/>
      <c r="M246" s="76">
        <v>4290.18603515625</v>
      </c>
      <c r="N246" s="76">
        <v>4984.4853515625</v>
      </c>
      <c r="O246" s="77"/>
      <c r="P246" s="78"/>
      <c r="Q246" s="78"/>
      <c r="R246" s="88"/>
      <c r="S246" s="88"/>
      <c r="T246" s="88"/>
      <c r="U246" s="88"/>
      <c r="V246" s="52"/>
      <c r="W246" s="52"/>
      <c r="X246" s="52"/>
      <c r="Y246" s="52"/>
      <c r="Z246" s="51"/>
      <c r="AA246" s="73">
        <v>246</v>
      </c>
      <c r="AB246" s="73"/>
      <c r="AC246" s="74"/>
      <c r="AD246" s="80">
        <v>198</v>
      </c>
      <c r="AE246" s="80">
        <v>91641</v>
      </c>
      <c r="AF246" s="80">
        <v>5794</v>
      </c>
      <c r="AG246" s="80">
        <v>2076</v>
      </c>
      <c r="AH246" s="80">
        <v>19800</v>
      </c>
      <c r="AI246" s="80" t="s">
        <v>8041</v>
      </c>
      <c r="AJ246" s="80" t="s">
        <v>9619</v>
      </c>
      <c r="AK246" s="86" t="s">
        <v>10427</v>
      </c>
      <c r="AL246" s="80" t="s">
        <v>9494</v>
      </c>
      <c r="AM246" s="82">
        <v>40650.302060185182</v>
      </c>
      <c r="AN246" s="80" t="s">
        <v>13035</v>
      </c>
      <c r="AO246" s="86" t="s">
        <v>13279</v>
      </c>
      <c r="AP246" s="80" t="s">
        <v>65</v>
      </c>
      <c r="AQ246" s="2"/>
      <c r="AR246" s="3"/>
      <c r="AS246" s="3"/>
      <c r="AT246" s="3"/>
      <c r="AU246" s="3"/>
    </row>
    <row r="247" spans="1:47" x14ac:dyDescent="0.25">
      <c r="A247" s="66" t="s">
        <v>323</v>
      </c>
      <c r="B247" s="67"/>
      <c r="C247" s="67"/>
      <c r="D247" s="68"/>
      <c r="E247" s="70"/>
      <c r="F247" s="104" t="s">
        <v>11359</v>
      </c>
      <c r="G247" s="67"/>
      <c r="H247" s="71"/>
      <c r="I247" s="72"/>
      <c r="J247" s="72"/>
      <c r="K247" s="71" t="s">
        <v>15272</v>
      </c>
      <c r="L247" s="75"/>
      <c r="M247" s="76">
        <v>7419.421875</v>
      </c>
      <c r="N247" s="76">
        <v>3118.453857421875</v>
      </c>
      <c r="O247" s="77"/>
      <c r="P247" s="78"/>
      <c r="Q247" s="78"/>
      <c r="R247" s="88"/>
      <c r="S247" s="88"/>
      <c r="T247" s="88"/>
      <c r="U247" s="88"/>
      <c r="V247" s="52"/>
      <c r="W247" s="52"/>
      <c r="X247" s="52"/>
      <c r="Y247" s="52"/>
      <c r="Z247" s="51"/>
      <c r="AA247" s="73">
        <v>247</v>
      </c>
      <c r="AB247" s="73"/>
      <c r="AC247" s="74"/>
      <c r="AD247" s="80">
        <v>496</v>
      </c>
      <c r="AE247" s="80">
        <v>122</v>
      </c>
      <c r="AF247" s="80">
        <v>6852</v>
      </c>
      <c r="AG247" s="80">
        <v>387</v>
      </c>
      <c r="AH247" s="80"/>
      <c r="AI247" s="80" t="s">
        <v>8042</v>
      </c>
      <c r="AJ247" s="80" t="s">
        <v>9567</v>
      </c>
      <c r="AK247" s="80"/>
      <c r="AL247" s="80"/>
      <c r="AM247" s="82">
        <v>42581.244351851848</v>
      </c>
      <c r="AN247" s="80" t="s">
        <v>13035</v>
      </c>
      <c r="AO247" s="86" t="s">
        <v>13280</v>
      </c>
      <c r="AP247" s="80" t="s">
        <v>66</v>
      </c>
      <c r="AQ247" s="2"/>
      <c r="AR247" s="3"/>
      <c r="AS247" s="3"/>
      <c r="AT247" s="3"/>
      <c r="AU247" s="3"/>
    </row>
    <row r="248" spans="1:47" x14ac:dyDescent="0.25">
      <c r="A248" s="66" t="s">
        <v>324</v>
      </c>
      <c r="B248" s="67"/>
      <c r="C248" s="67"/>
      <c r="D248" s="68"/>
      <c r="E248" s="70"/>
      <c r="F248" s="104" t="s">
        <v>11360</v>
      </c>
      <c r="G248" s="67"/>
      <c r="H248" s="71"/>
      <c r="I248" s="72"/>
      <c r="J248" s="72"/>
      <c r="K248" s="71" t="s">
        <v>15273</v>
      </c>
      <c r="L248" s="75"/>
      <c r="M248" s="76">
        <v>4094.267822265625</v>
      </c>
      <c r="N248" s="76">
        <v>3985.810546875</v>
      </c>
      <c r="O248" s="77"/>
      <c r="P248" s="78"/>
      <c r="Q248" s="78"/>
      <c r="R248" s="88"/>
      <c r="S248" s="88"/>
      <c r="T248" s="88"/>
      <c r="U248" s="88"/>
      <c r="V248" s="52"/>
      <c r="W248" s="52"/>
      <c r="X248" s="52"/>
      <c r="Y248" s="52"/>
      <c r="Z248" s="51"/>
      <c r="AA248" s="73">
        <v>248</v>
      </c>
      <c r="AB248" s="73"/>
      <c r="AC248" s="74"/>
      <c r="AD248" s="80">
        <v>128</v>
      </c>
      <c r="AE248" s="80">
        <v>13510</v>
      </c>
      <c r="AF248" s="80">
        <v>92217</v>
      </c>
      <c r="AG248" s="80">
        <v>23408</v>
      </c>
      <c r="AH248" s="80"/>
      <c r="AI248" s="80" t="s">
        <v>8043</v>
      </c>
      <c r="AJ248" s="80" t="s">
        <v>9620</v>
      </c>
      <c r="AK248" s="80"/>
      <c r="AL248" s="80"/>
      <c r="AM248" s="82">
        <v>42746.11755787037</v>
      </c>
      <c r="AN248" s="80" t="s">
        <v>13035</v>
      </c>
      <c r="AO248" s="86" t="s">
        <v>13281</v>
      </c>
      <c r="AP248" s="80" t="s">
        <v>66</v>
      </c>
      <c r="AQ248" s="2"/>
      <c r="AR248" s="3"/>
      <c r="AS248" s="3"/>
      <c r="AT248" s="3"/>
      <c r="AU248" s="3"/>
    </row>
    <row r="249" spans="1:47" x14ac:dyDescent="0.25">
      <c r="A249" s="66" t="s">
        <v>1761</v>
      </c>
      <c r="B249" s="67"/>
      <c r="C249" s="67"/>
      <c r="D249" s="68"/>
      <c r="E249" s="70"/>
      <c r="F249" s="104" t="s">
        <v>11361</v>
      </c>
      <c r="G249" s="67"/>
      <c r="H249" s="71"/>
      <c r="I249" s="72"/>
      <c r="J249" s="72"/>
      <c r="K249" s="71" t="s">
        <v>15274</v>
      </c>
      <c r="L249" s="75"/>
      <c r="M249" s="76">
        <v>3965.4892578125</v>
      </c>
      <c r="N249" s="76">
        <v>2051.29443359375</v>
      </c>
      <c r="O249" s="77"/>
      <c r="P249" s="78"/>
      <c r="Q249" s="78"/>
      <c r="R249" s="88"/>
      <c r="S249" s="88"/>
      <c r="T249" s="88"/>
      <c r="U249" s="88"/>
      <c r="V249" s="52"/>
      <c r="W249" s="52"/>
      <c r="X249" s="52"/>
      <c r="Y249" s="52"/>
      <c r="Z249" s="51"/>
      <c r="AA249" s="73">
        <v>249</v>
      </c>
      <c r="AB249" s="73"/>
      <c r="AC249" s="74"/>
      <c r="AD249" s="80">
        <v>182</v>
      </c>
      <c r="AE249" s="80">
        <v>11718978</v>
      </c>
      <c r="AF249" s="80">
        <v>20705</v>
      </c>
      <c r="AG249" s="80">
        <v>200</v>
      </c>
      <c r="AH249" s="80">
        <v>19800</v>
      </c>
      <c r="AI249" s="80" t="s">
        <v>8044</v>
      </c>
      <c r="AJ249" s="80" t="s">
        <v>9525</v>
      </c>
      <c r="AK249" s="86" t="s">
        <v>10428</v>
      </c>
      <c r="AL249" s="80" t="s">
        <v>9542</v>
      </c>
      <c r="AM249" s="82">
        <v>40852.385509259257</v>
      </c>
      <c r="AN249" s="80" t="s">
        <v>13035</v>
      </c>
      <c r="AO249" s="86" t="s">
        <v>13282</v>
      </c>
      <c r="AP249" s="80" t="s">
        <v>65</v>
      </c>
      <c r="AQ249" s="2"/>
      <c r="AR249" s="3"/>
      <c r="AS249" s="3"/>
      <c r="AT249" s="3"/>
      <c r="AU249" s="3"/>
    </row>
    <row r="250" spans="1:47" x14ac:dyDescent="0.25">
      <c r="A250" s="66" t="s">
        <v>325</v>
      </c>
      <c r="B250" s="67"/>
      <c r="C250" s="67"/>
      <c r="D250" s="68"/>
      <c r="E250" s="70"/>
      <c r="F250" s="104" t="s">
        <v>11362</v>
      </c>
      <c r="G250" s="67"/>
      <c r="H250" s="71"/>
      <c r="I250" s="72"/>
      <c r="J250" s="72"/>
      <c r="K250" s="71" t="s">
        <v>15275</v>
      </c>
      <c r="L250" s="75"/>
      <c r="M250" s="76">
        <v>5104.0517578125</v>
      </c>
      <c r="N250" s="76">
        <v>1443.56640625</v>
      </c>
      <c r="O250" s="77"/>
      <c r="P250" s="78"/>
      <c r="Q250" s="78"/>
      <c r="R250" s="88"/>
      <c r="S250" s="88"/>
      <c r="T250" s="88"/>
      <c r="U250" s="88"/>
      <c r="V250" s="52"/>
      <c r="W250" s="52"/>
      <c r="X250" s="52"/>
      <c r="Y250" s="52"/>
      <c r="Z250" s="51"/>
      <c r="AA250" s="73">
        <v>250</v>
      </c>
      <c r="AB250" s="73"/>
      <c r="AC250" s="74"/>
      <c r="AD250" s="80">
        <v>255</v>
      </c>
      <c r="AE250" s="80">
        <v>130</v>
      </c>
      <c r="AF250" s="80">
        <v>2910</v>
      </c>
      <c r="AG250" s="80">
        <v>695</v>
      </c>
      <c r="AH250" s="80">
        <v>19800</v>
      </c>
      <c r="AI250" s="80" t="s">
        <v>8045</v>
      </c>
      <c r="AJ250" s="80" t="s">
        <v>9561</v>
      </c>
      <c r="AK250" s="80"/>
      <c r="AL250" s="80" t="s">
        <v>9563</v>
      </c>
      <c r="AM250" s="82">
        <v>41764.443032407406</v>
      </c>
      <c r="AN250" s="80" t="s">
        <v>13035</v>
      </c>
      <c r="AO250" s="86" t="s">
        <v>13283</v>
      </c>
      <c r="AP250" s="80" t="s">
        <v>66</v>
      </c>
      <c r="AQ250" s="2"/>
      <c r="AR250" s="3"/>
      <c r="AS250" s="3"/>
      <c r="AT250" s="3"/>
      <c r="AU250" s="3"/>
    </row>
    <row r="251" spans="1:47" x14ac:dyDescent="0.25">
      <c r="A251" s="66" t="s">
        <v>326</v>
      </c>
      <c r="B251" s="67"/>
      <c r="C251" s="67"/>
      <c r="D251" s="68"/>
      <c r="E251" s="70"/>
      <c r="F251" s="104" t="s">
        <v>11363</v>
      </c>
      <c r="G251" s="67"/>
      <c r="H251" s="71"/>
      <c r="I251" s="72"/>
      <c r="J251" s="72"/>
      <c r="K251" s="71" t="s">
        <v>15276</v>
      </c>
      <c r="L251" s="75"/>
      <c r="M251" s="76">
        <v>1083.3516845703125</v>
      </c>
      <c r="N251" s="76">
        <v>2150.555908203125</v>
      </c>
      <c r="O251" s="77"/>
      <c r="P251" s="78"/>
      <c r="Q251" s="78"/>
      <c r="R251" s="88"/>
      <c r="S251" s="88"/>
      <c r="T251" s="88"/>
      <c r="U251" s="88"/>
      <c r="V251" s="52"/>
      <c r="W251" s="52"/>
      <c r="X251" s="52"/>
      <c r="Y251" s="52"/>
      <c r="Z251" s="51"/>
      <c r="AA251" s="73">
        <v>251</v>
      </c>
      <c r="AB251" s="73"/>
      <c r="AC251" s="74"/>
      <c r="AD251" s="80">
        <v>764</v>
      </c>
      <c r="AE251" s="80">
        <v>157</v>
      </c>
      <c r="AF251" s="80">
        <v>1836</v>
      </c>
      <c r="AG251" s="80">
        <v>2054</v>
      </c>
      <c r="AH251" s="80">
        <v>-36000</v>
      </c>
      <c r="AI251" s="80" t="s">
        <v>8046</v>
      </c>
      <c r="AJ251" s="80" t="s">
        <v>9621</v>
      </c>
      <c r="AK251" s="86" t="s">
        <v>10429</v>
      </c>
      <c r="AL251" s="80" t="s">
        <v>11091</v>
      </c>
      <c r="AM251" s="82">
        <v>40845.790601851855</v>
      </c>
      <c r="AN251" s="80" t="s">
        <v>13035</v>
      </c>
      <c r="AO251" s="86" t="s">
        <v>13284</v>
      </c>
      <c r="AP251" s="80" t="s">
        <v>66</v>
      </c>
      <c r="AQ251" s="2"/>
      <c r="AR251" s="3"/>
      <c r="AS251" s="3"/>
      <c r="AT251" s="3"/>
      <c r="AU251" s="3"/>
    </row>
    <row r="252" spans="1:47" x14ac:dyDescent="0.25">
      <c r="A252" s="66" t="s">
        <v>1762</v>
      </c>
      <c r="B252" s="67"/>
      <c r="C252" s="67"/>
      <c r="D252" s="68"/>
      <c r="E252" s="70"/>
      <c r="F252" s="104" t="s">
        <v>11364</v>
      </c>
      <c r="G252" s="67"/>
      <c r="H252" s="71"/>
      <c r="I252" s="72"/>
      <c r="J252" s="72"/>
      <c r="K252" s="71" t="s">
        <v>15277</v>
      </c>
      <c r="L252" s="75"/>
      <c r="M252" s="76">
        <v>3178.804443359375</v>
      </c>
      <c r="N252" s="76">
        <v>4633.6083984375</v>
      </c>
      <c r="O252" s="77"/>
      <c r="P252" s="78"/>
      <c r="Q252" s="78"/>
      <c r="R252" s="88"/>
      <c r="S252" s="88"/>
      <c r="T252" s="88"/>
      <c r="U252" s="88"/>
      <c r="V252" s="52"/>
      <c r="W252" s="52"/>
      <c r="X252" s="52"/>
      <c r="Y252" s="52"/>
      <c r="Z252" s="51"/>
      <c r="AA252" s="73">
        <v>252</v>
      </c>
      <c r="AB252" s="73"/>
      <c r="AC252" s="74"/>
      <c r="AD252" s="80">
        <v>315</v>
      </c>
      <c r="AE252" s="80">
        <v>69080</v>
      </c>
      <c r="AF252" s="80">
        <v>7374</v>
      </c>
      <c r="AG252" s="80">
        <v>6921</v>
      </c>
      <c r="AH252" s="80">
        <v>19800</v>
      </c>
      <c r="AI252" s="80" t="s">
        <v>8047</v>
      </c>
      <c r="AJ252" s="80" t="s">
        <v>9622</v>
      </c>
      <c r="AK252" s="86" t="s">
        <v>10430</v>
      </c>
      <c r="AL252" s="80" t="s">
        <v>9561</v>
      </c>
      <c r="AM252" s="82">
        <v>40553.701342592591</v>
      </c>
      <c r="AN252" s="80" t="s">
        <v>13035</v>
      </c>
      <c r="AO252" s="86" t="s">
        <v>13285</v>
      </c>
      <c r="AP252" s="80" t="s">
        <v>65</v>
      </c>
      <c r="AQ252" s="2"/>
      <c r="AR252" s="3"/>
      <c r="AS252" s="3"/>
      <c r="AT252" s="3"/>
      <c r="AU252" s="3"/>
    </row>
    <row r="253" spans="1:47" x14ac:dyDescent="0.25">
      <c r="A253" s="66" t="s">
        <v>327</v>
      </c>
      <c r="B253" s="67"/>
      <c r="C253" s="67"/>
      <c r="D253" s="68"/>
      <c r="E253" s="70"/>
      <c r="F253" s="104" t="s">
        <v>11365</v>
      </c>
      <c r="G253" s="67"/>
      <c r="H253" s="71"/>
      <c r="I253" s="72"/>
      <c r="J253" s="72"/>
      <c r="K253" s="71" t="s">
        <v>15278</v>
      </c>
      <c r="L253" s="75"/>
      <c r="M253" s="76">
        <v>6723.515625</v>
      </c>
      <c r="N253" s="76">
        <v>1134.9166259765625</v>
      </c>
      <c r="O253" s="77"/>
      <c r="P253" s="78"/>
      <c r="Q253" s="78"/>
      <c r="R253" s="88"/>
      <c r="S253" s="88"/>
      <c r="T253" s="88"/>
      <c r="U253" s="88"/>
      <c r="V253" s="52"/>
      <c r="W253" s="52"/>
      <c r="X253" s="52"/>
      <c r="Y253" s="52"/>
      <c r="Z253" s="51"/>
      <c r="AA253" s="73">
        <v>253</v>
      </c>
      <c r="AB253" s="73"/>
      <c r="AC253" s="74"/>
      <c r="AD253" s="80">
        <v>2334</v>
      </c>
      <c r="AE253" s="80">
        <v>464</v>
      </c>
      <c r="AF253" s="80">
        <v>47039</v>
      </c>
      <c r="AG253" s="80">
        <v>32624</v>
      </c>
      <c r="AH253" s="80"/>
      <c r="AI253" s="80" t="s">
        <v>8048</v>
      </c>
      <c r="AJ253" s="80" t="s">
        <v>9623</v>
      </c>
      <c r="AK253" s="80"/>
      <c r="AL253" s="80"/>
      <c r="AM253" s="82">
        <v>41666.476817129631</v>
      </c>
      <c r="AN253" s="80" t="s">
        <v>13035</v>
      </c>
      <c r="AO253" s="86" t="s">
        <v>13286</v>
      </c>
      <c r="AP253" s="80" t="s">
        <v>66</v>
      </c>
      <c r="AQ253" s="2"/>
      <c r="AR253" s="3"/>
      <c r="AS253" s="3"/>
      <c r="AT253" s="3"/>
      <c r="AU253" s="3"/>
    </row>
    <row r="254" spans="1:47" x14ac:dyDescent="0.25">
      <c r="A254" s="66" t="s">
        <v>328</v>
      </c>
      <c r="B254" s="67"/>
      <c r="C254" s="67"/>
      <c r="D254" s="68"/>
      <c r="E254" s="70"/>
      <c r="F254" s="104" t="s">
        <v>11366</v>
      </c>
      <c r="G254" s="67"/>
      <c r="H254" s="71"/>
      <c r="I254" s="72"/>
      <c r="J254" s="72"/>
      <c r="K254" s="71" t="s">
        <v>15279</v>
      </c>
      <c r="L254" s="75"/>
      <c r="M254" s="76">
        <v>8000.08154296875</v>
      </c>
      <c r="N254" s="76">
        <v>4178.9013671875</v>
      </c>
      <c r="O254" s="77"/>
      <c r="P254" s="78"/>
      <c r="Q254" s="78"/>
      <c r="R254" s="88"/>
      <c r="S254" s="88"/>
      <c r="T254" s="88"/>
      <c r="U254" s="88"/>
      <c r="V254" s="52"/>
      <c r="W254" s="52"/>
      <c r="X254" s="52"/>
      <c r="Y254" s="52"/>
      <c r="Z254" s="51"/>
      <c r="AA254" s="73">
        <v>254</v>
      </c>
      <c r="AB254" s="73"/>
      <c r="AC254" s="74"/>
      <c r="AD254" s="80">
        <v>18</v>
      </c>
      <c r="AE254" s="80">
        <v>5</v>
      </c>
      <c r="AF254" s="80">
        <v>171</v>
      </c>
      <c r="AG254" s="80">
        <v>239</v>
      </c>
      <c r="AH254" s="80"/>
      <c r="AI254" s="80"/>
      <c r="AJ254" s="80" t="s">
        <v>9624</v>
      </c>
      <c r="AK254" s="80"/>
      <c r="AL254" s="80"/>
      <c r="AM254" s="82">
        <v>42878.558263888888</v>
      </c>
      <c r="AN254" s="80" t="s">
        <v>13035</v>
      </c>
      <c r="AO254" s="86" t="s">
        <v>13287</v>
      </c>
      <c r="AP254" s="80" t="s">
        <v>66</v>
      </c>
      <c r="AQ254" s="2"/>
      <c r="AR254" s="3"/>
      <c r="AS254" s="3"/>
      <c r="AT254" s="3"/>
      <c r="AU254" s="3"/>
    </row>
    <row r="255" spans="1:47" x14ac:dyDescent="0.25">
      <c r="A255" s="66" t="s">
        <v>329</v>
      </c>
      <c r="B255" s="67"/>
      <c r="C255" s="67"/>
      <c r="D255" s="68"/>
      <c r="E255" s="70"/>
      <c r="F255" s="104" t="s">
        <v>11367</v>
      </c>
      <c r="G255" s="67"/>
      <c r="H255" s="71"/>
      <c r="I255" s="72"/>
      <c r="J255" s="72"/>
      <c r="K255" s="71" t="s">
        <v>15280</v>
      </c>
      <c r="L255" s="75"/>
      <c r="M255" s="76">
        <v>3031.058837890625</v>
      </c>
      <c r="N255" s="76">
        <v>2805.70654296875</v>
      </c>
      <c r="O255" s="77"/>
      <c r="P255" s="78"/>
      <c r="Q255" s="78"/>
      <c r="R255" s="88"/>
      <c r="S255" s="88"/>
      <c r="T255" s="88"/>
      <c r="U255" s="88"/>
      <c r="V255" s="52"/>
      <c r="W255" s="52"/>
      <c r="X255" s="52"/>
      <c r="Y255" s="52"/>
      <c r="Z255" s="51"/>
      <c r="AA255" s="73">
        <v>255</v>
      </c>
      <c r="AB255" s="73"/>
      <c r="AC255" s="74"/>
      <c r="AD255" s="80">
        <v>223</v>
      </c>
      <c r="AE255" s="80">
        <v>526</v>
      </c>
      <c r="AF255" s="80">
        <v>1411</v>
      </c>
      <c r="AG255" s="80">
        <v>1538</v>
      </c>
      <c r="AH255" s="80">
        <v>19800</v>
      </c>
      <c r="AI255" s="80" t="s">
        <v>8049</v>
      </c>
      <c r="AJ255" s="80" t="s">
        <v>9625</v>
      </c>
      <c r="AK255" s="86" t="s">
        <v>10425</v>
      </c>
      <c r="AL255" s="80" t="s">
        <v>9561</v>
      </c>
      <c r="AM255" s="82">
        <v>41816.230636574073</v>
      </c>
      <c r="AN255" s="80" t="s">
        <v>13035</v>
      </c>
      <c r="AO255" s="86" t="s">
        <v>13288</v>
      </c>
      <c r="AP255" s="80" t="s">
        <v>66</v>
      </c>
      <c r="AQ255" s="2"/>
      <c r="AR255" s="3"/>
      <c r="AS255" s="3"/>
      <c r="AT255" s="3"/>
      <c r="AU255" s="3"/>
    </row>
    <row r="256" spans="1:47" x14ac:dyDescent="0.25">
      <c r="A256" s="66" t="s">
        <v>330</v>
      </c>
      <c r="B256" s="67"/>
      <c r="C256" s="67"/>
      <c r="D256" s="68"/>
      <c r="E256" s="70"/>
      <c r="F256" s="104" t="s">
        <v>11368</v>
      </c>
      <c r="G256" s="67"/>
      <c r="H256" s="71"/>
      <c r="I256" s="72"/>
      <c r="J256" s="72"/>
      <c r="K256" s="71" t="s">
        <v>15281</v>
      </c>
      <c r="L256" s="75"/>
      <c r="M256" s="76">
        <v>1400.3275146484375</v>
      </c>
      <c r="N256" s="76">
        <v>3960.567626953125</v>
      </c>
      <c r="O256" s="77"/>
      <c r="P256" s="78"/>
      <c r="Q256" s="78"/>
      <c r="R256" s="88"/>
      <c r="S256" s="88"/>
      <c r="T256" s="88"/>
      <c r="U256" s="88"/>
      <c r="V256" s="52"/>
      <c r="W256" s="52"/>
      <c r="X256" s="52"/>
      <c r="Y256" s="52"/>
      <c r="Z256" s="51"/>
      <c r="AA256" s="73">
        <v>256</v>
      </c>
      <c r="AB256" s="73"/>
      <c r="AC256" s="74"/>
      <c r="AD256" s="80">
        <v>952</v>
      </c>
      <c r="AE256" s="80">
        <v>460</v>
      </c>
      <c r="AF256" s="80">
        <v>13321</v>
      </c>
      <c r="AG256" s="80">
        <v>10375</v>
      </c>
      <c r="AH256" s="80"/>
      <c r="AI256" s="80" t="s">
        <v>8050</v>
      </c>
      <c r="AJ256" s="80" t="s">
        <v>9626</v>
      </c>
      <c r="AK256" s="86" t="s">
        <v>10431</v>
      </c>
      <c r="AL256" s="80"/>
      <c r="AM256" s="82">
        <v>41180.70721064815</v>
      </c>
      <c r="AN256" s="80" t="s">
        <v>13035</v>
      </c>
      <c r="AO256" s="86" t="s">
        <v>13289</v>
      </c>
      <c r="AP256" s="80" t="s">
        <v>66</v>
      </c>
      <c r="AQ256" s="2"/>
      <c r="AR256" s="3"/>
      <c r="AS256" s="3"/>
      <c r="AT256" s="3"/>
      <c r="AU256" s="3"/>
    </row>
    <row r="257" spans="1:47" x14ac:dyDescent="0.25">
      <c r="A257" s="66" t="s">
        <v>331</v>
      </c>
      <c r="B257" s="67"/>
      <c r="C257" s="67"/>
      <c r="D257" s="68"/>
      <c r="E257" s="70"/>
      <c r="F257" s="104" t="s">
        <v>11369</v>
      </c>
      <c r="G257" s="67"/>
      <c r="H257" s="71"/>
      <c r="I257" s="72"/>
      <c r="J257" s="72"/>
      <c r="K257" s="71" t="s">
        <v>15282</v>
      </c>
      <c r="L257" s="75"/>
      <c r="M257" s="76">
        <v>1196.9114990234375</v>
      </c>
      <c r="N257" s="76">
        <v>4711.3291015625</v>
      </c>
      <c r="O257" s="77"/>
      <c r="P257" s="78"/>
      <c r="Q257" s="78"/>
      <c r="R257" s="88"/>
      <c r="S257" s="88"/>
      <c r="T257" s="88"/>
      <c r="U257" s="88"/>
      <c r="V257" s="52"/>
      <c r="W257" s="52"/>
      <c r="X257" s="52"/>
      <c r="Y257" s="52"/>
      <c r="Z257" s="51"/>
      <c r="AA257" s="73">
        <v>257</v>
      </c>
      <c r="AB257" s="73"/>
      <c r="AC257" s="74"/>
      <c r="AD257" s="80">
        <v>5007</v>
      </c>
      <c r="AE257" s="80">
        <v>3488</v>
      </c>
      <c r="AF257" s="80">
        <v>8194</v>
      </c>
      <c r="AG257" s="80">
        <v>8021</v>
      </c>
      <c r="AH257" s="80"/>
      <c r="AI257" s="80"/>
      <c r="AJ257" s="80" t="s">
        <v>9627</v>
      </c>
      <c r="AK257" s="80"/>
      <c r="AL257" s="80"/>
      <c r="AM257" s="82">
        <v>42391.589733796296</v>
      </c>
      <c r="AN257" s="80" t="s">
        <v>13035</v>
      </c>
      <c r="AO257" s="86" t="s">
        <v>13290</v>
      </c>
      <c r="AP257" s="80" t="s">
        <v>66</v>
      </c>
      <c r="AQ257" s="2"/>
      <c r="AR257" s="3"/>
      <c r="AS257" s="3"/>
      <c r="AT257" s="3"/>
      <c r="AU257" s="3"/>
    </row>
    <row r="258" spans="1:47" x14ac:dyDescent="0.25">
      <c r="A258" s="66" t="s">
        <v>1763</v>
      </c>
      <c r="B258" s="67"/>
      <c r="C258" s="67"/>
      <c r="D258" s="68"/>
      <c r="E258" s="70"/>
      <c r="F258" s="104" t="s">
        <v>11370</v>
      </c>
      <c r="G258" s="67"/>
      <c r="H258" s="71"/>
      <c r="I258" s="72"/>
      <c r="J258" s="72"/>
      <c r="K258" s="71" t="s">
        <v>15283</v>
      </c>
      <c r="L258" s="75"/>
      <c r="M258" s="76">
        <v>1079.3709716796875</v>
      </c>
      <c r="N258" s="76">
        <v>5970.26123046875</v>
      </c>
      <c r="O258" s="77"/>
      <c r="P258" s="78"/>
      <c r="Q258" s="78"/>
      <c r="R258" s="88"/>
      <c r="S258" s="88"/>
      <c r="T258" s="88"/>
      <c r="U258" s="88"/>
      <c r="V258" s="52"/>
      <c r="W258" s="52"/>
      <c r="X258" s="52"/>
      <c r="Y258" s="52"/>
      <c r="Z258" s="51"/>
      <c r="AA258" s="73">
        <v>258</v>
      </c>
      <c r="AB258" s="73"/>
      <c r="AC258" s="74"/>
      <c r="AD258" s="80">
        <v>115</v>
      </c>
      <c r="AE258" s="80">
        <v>2638</v>
      </c>
      <c r="AF258" s="80">
        <v>4499</v>
      </c>
      <c r="AG258" s="80">
        <v>20</v>
      </c>
      <c r="AH258" s="80"/>
      <c r="AI258" s="80" t="s">
        <v>8051</v>
      </c>
      <c r="AJ258" s="80"/>
      <c r="AK258" s="86" t="s">
        <v>10432</v>
      </c>
      <c r="AL258" s="80"/>
      <c r="AM258" s="82">
        <v>42248.489675925928</v>
      </c>
      <c r="AN258" s="80" t="s">
        <v>13035</v>
      </c>
      <c r="AO258" s="86" t="s">
        <v>13291</v>
      </c>
      <c r="AP258" s="80" t="s">
        <v>65</v>
      </c>
      <c r="AQ258" s="2"/>
      <c r="AR258" s="3"/>
      <c r="AS258" s="3"/>
      <c r="AT258" s="3"/>
      <c r="AU258" s="3"/>
    </row>
    <row r="259" spans="1:47" x14ac:dyDescent="0.25">
      <c r="A259" s="66" t="s">
        <v>332</v>
      </c>
      <c r="B259" s="67"/>
      <c r="C259" s="67"/>
      <c r="D259" s="68"/>
      <c r="E259" s="70"/>
      <c r="F259" s="104" t="s">
        <v>11371</v>
      </c>
      <c r="G259" s="67"/>
      <c r="H259" s="71"/>
      <c r="I259" s="72"/>
      <c r="J259" s="72"/>
      <c r="K259" s="71" t="s">
        <v>15284</v>
      </c>
      <c r="L259" s="75"/>
      <c r="M259" s="76">
        <v>7988.587890625</v>
      </c>
      <c r="N259" s="76">
        <v>2795.2353515625</v>
      </c>
      <c r="O259" s="77"/>
      <c r="P259" s="78"/>
      <c r="Q259" s="78"/>
      <c r="R259" s="88"/>
      <c r="S259" s="88"/>
      <c r="T259" s="88"/>
      <c r="U259" s="88"/>
      <c r="V259" s="52"/>
      <c r="W259" s="52"/>
      <c r="X259" s="52"/>
      <c r="Y259" s="52"/>
      <c r="Z259" s="51"/>
      <c r="AA259" s="73">
        <v>259</v>
      </c>
      <c r="AB259" s="73"/>
      <c r="AC259" s="74"/>
      <c r="AD259" s="80">
        <v>2615</v>
      </c>
      <c r="AE259" s="80">
        <v>4570</v>
      </c>
      <c r="AF259" s="80">
        <v>2754</v>
      </c>
      <c r="AG259" s="80">
        <v>7187</v>
      </c>
      <c r="AH259" s="80">
        <v>19800</v>
      </c>
      <c r="AI259" s="80" t="s">
        <v>8052</v>
      </c>
      <c r="AJ259" s="80" t="s">
        <v>9628</v>
      </c>
      <c r="AK259" s="86" t="s">
        <v>10433</v>
      </c>
      <c r="AL259" s="80" t="s">
        <v>9561</v>
      </c>
      <c r="AM259" s="82">
        <v>40408.582615740743</v>
      </c>
      <c r="AN259" s="80" t="s">
        <v>13035</v>
      </c>
      <c r="AO259" s="86" t="s">
        <v>13292</v>
      </c>
      <c r="AP259" s="80" t="s">
        <v>66</v>
      </c>
      <c r="AQ259" s="2"/>
      <c r="AR259" s="3"/>
      <c r="AS259" s="3"/>
      <c r="AT259" s="3"/>
      <c r="AU259" s="3"/>
    </row>
    <row r="260" spans="1:47" x14ac:dyDescent="0.25">
      <c r="A260" s="66" t="s">
        <v>333</v>
      </c>
      <c r="B260" s="67"/>
      <c r="C260" s="67"/>
      <c r="D260" s="68"/>
      <c r="E260" s="70"/>
      <c r="F260" s="104" t="s">
        <v>11372</v>
      </c>
      <c r="G260" s="67"/>
      <c r="H260" s="71"/>
      <c r="I260" s="72"/>
      <c r="J260" s="72"/>
      <c r="K260" s="71" t="s">
        <v>15285</v>
      </c>
      <c r="L260" s="75"/>
      <c r="M260" s="76">
        <v>2759.708740234375</v>
      </c>
      <c r="N260" s="76">
        <v>1222.7115478515625</v>
      </c>
      <c r="O260" s="77"/>
      <c r="P260" s="78"/>
      <c r="Q260" s="78"/>
      <c r="R260" s="88"/>
      <c r="S260" s="88"/>
      <c r="T260" s="88"/>
      <c r="U260" s="88"/>
      <c r="V260" s="52"/>
      <c r="W260" s="52"/>
      <c r="X260" s="52"/>
      <c r="Y260" s="52"/>
      <c r="Z260" s="51"/>
      <c r="AA260" s="73">
        <v>260</v>
      </c>
      <c r="AB260" s="73"/>
      <c r="AC260" s="74"/>
      <c r="AD260" s="80">
        <v>525</v>
      </c>
      <c r="AE260" s="80">
        <v>723</v>
      </c>
      <c r="AF260" s="80">
        <v>12808</v>
      </c>
      <c r="AG260" s="80">
        <v>2148</v>
      </c>
      <c r="AH260" s="80">
        <v>19800</v>
      </c>
      <c r="AI260" s="80" t="s">
        <v>8053</v>
      </c>
      <c r="AJ260" s="80" t="s">
        <v>9525</v>
      </c>
      <c r="AK260" s="80"/>
      <c r="AL260" s="80" t="s">
        <v>9494</v>
      </c>
      <c r="AM260" s="82">
        <v>41350.266157407408</v>
      </c>
      <c r="AN260" s="80" t="s">
        <v>13035</v>
      </c>
      <c r="AO260" s="86" t="s">
        <v>13293</v>
      </c>
      <c r="AP260" s="80" t="s">
        <v>66</v>
      </c>
      <c r="AQ260" s="2"/>
      <c r="AR260" s="3"/>
      <c r="AS260" s="3"/>
      <c r="AT260" s="3"/>
      <c r="AU260" s="3"/>
    </row>
    <row r="261" spans="1:47" x14ac:dyDescent="0.25">
      <c r="A261" s="66" t="s">
        <v>334</v>
      </c>
      <c r="B261" s="67"/>
      <c r="C261" s="67"/>
      <c r="D261" s="68"/>
      <c r="E261" s="70"/>
      <c r="F261" s="104" t="s">
        <v>11373</v>
      </c>
      <c r="G261" s="67"/>
      <c r="H261" s="71"/>
      <c r="I261" s="72"/>
      <c r="J261" s="72"/>
      <c r="K261" s="71" t="s">
        <v>15286</v>
      </c>
      <c r="L261" s="75"/>
      <c r="M261" s="76">
        <v>4056.055908203125</v>
      </c>
      <c r="N261" s="76">
        <v>6980.95703125</v>
      </c>
      <c r="O261" s="77"/>
      <c r="P261" s="78"/>
      <c r="Q261" s="78"/>
      <c r="R261" s="88"/>
      <c r="S261" s="88"/>
      <c r="T261" s="88"/>
      <c r="U261" s="88"/>
      <c r="V261" s="52"/>
      <c r="W261" s="52"/>
      <c r="X261" s="52"/>
      <c r="Y261" s="52"/>
      <c r="Z261" s="51"/>
      <c r="AA261" s="73">
        <v>261</v>
      </c>
      <c r="AB261" s="73"/>
      <c r="AC261" s="74"/>
      <c r="AD261" s="80">
        <v>40</v>
      </c>
      <c r="AE261" s="80">
        <v>55</v>
      </c>
      <c r="AF261" s="80">
        <v>4641</v>
      </c>
      <c r="AG261" s="80">
        <v>10896</v>
      </c>
      <c r="AH261" s="80"/>
      <c r="AI261" s="80"/>
      <c r="AJ261" s="80"/>
      <c r="AK261" s="80"/>
      <c r="AL261" s="80"/>
      <c r="AM261" s="82">
        <v>42620.691319444442</v>
      </c>
      <c r="AN261" s="80" t="s">
        <v>13035</v>
      </c>
      <c r="AO261" s="86" t="s">
        <v>13294</v>
      </c>
      <c r="AP261" s="80" t="s">
        <v>66</v>
      </c>
      <c r="AQ261" s="2"/>
      <c r="AR261" s="3"/>
      <c r="AS261" s="3"/>
      <c r="AT261" s="3"/>
      <c r="AU261" s="3"/>
    </row>
    <row r="262" spans="1:47" x14ac:dyDescent="0.25">
      <c r="A262" s="66" t="s">
        <v>424</v>
      </c>
      <c r="B262" s="67"/>
      <c r="C262" s="67"/>
      <c r="D262" s="68"/>
      <c r="E262" s="70"/>
      <c r="F262" s="104" t="s">
        <v>11374</v>
      </c>
      <c r="G262" s="67"/>
      <c r="H262" s="71"/>
      <c r="I262" s="72"/>
      <c r="J262" s="72"/>
      <c r="K262" s="71" t="s">
        <v>15287</v>
      </c>
      <c r="L262" s="75"/>
      <c r="M262" s="76">
        <v>1307.96875</v>
      </c>
      <c r="N262" s="76">
        <v>6307.77392578125</v>
      </c>
      <c r="O262" s="77"/>
      <c r="P262" s="78"/>
      <c r="Q262" s="78"/>
      <c r="R262" s="88"/>
      <c r="S262" s="88"/>
      <c r="T262" s="88"/>
      <c r="U262" s="88"/>
      <c r="V262" s="52"/>
      <c r="W262" s="52"/>
      <c r="X262" s="52"/>
      <c r="Y262" s="52"/>
      <c r="Z262" s="51"/>
      <c r="AA262" s="73">
        <v>262</v>
      </c>
      <c r="AB262" s="73"/>
      <c r="AC262" s="74"/>
      <c r="AD262" s="80">
        <v>959</v>
      </c>
      <c r="AE262" s="80">
        <v>12004</v>
      </c>
      <c r="AF262" s="80">
        <v>99115</v>
      </c>
      <c r="AG262" s="80">
        <v>15780</v>
      </c>
      <c r="AH262" s="80">
        <v>19800</v>
      </c>
      <c r="AI262" s="80" t="s">
        <v>8054</v>
      </c>
      <c r="AJ262" s="80" t="s">
        <v>9629</v>
      </c>
      <c r="AK262" s="86" t="s">
        <v>10434</v>
      </c>
      <c r="AL262" s="80" t="s">
        <v>9494</v>
      </c>
      <c r="AM262" s="82">
        <v>40046.580277777779</v>
      </c>
      <c r="AN262" s="80" t="s">
        <v>13035</v>
      </c>
      <c r="AO262" s="86" t="s">
        <v>13295</v>
      </c>
      <c r="AP262" s="80" t="s">
        <v>66</v>
      </c>
      <c r="AQ262" s="2"/>
      <c r="AR262" s="3"/>
      <c r="AS262" s="3"/>
      <c r="AT262" s="3"/>
      <c r="AU262" s="3"/>
    </row>
    <row r="263" spans="1:47" x14ac:dyDescent="0.25">
      <c r="A263" s="66" t="s">
        <v>335</v>
      </c>
      <c r="B263" s="67"/>
      <c r="C263" s="67"/>
      <c r="D263" s="68"/>
      <c r="E263" s="70"/>
      <c r="F263" s="104" t="s">
        <v>11375</v>
      </c>
      <c r="G263" s="67"/>
      <c r="H263" s="71"/>
      <c r="I263" s="72"/>
      <c r="J263" s="72"/>
      <c r="K263" s="71" t="s">
        <v>15288</v>
      </c>
      <c r="L263" s="75"/>
      <c r="M263" s="76">
        <v>3694.271484375</v>
      </c>
      <c r="N263" s="76">
        <v>4675.9560546875</v>
      </c>
      <c r="O263" s="77"/>
      <c r="P263" s="78"/>
      <c r="Q263" s="78"/>
      <c r="R263" s="88"/>
      <c r="S263" s="88"/>
      <c r="T263" s="88"/>
      <c r="U263" s="88"/>
      <c r="V263" s="52"/>
      <c r="W263" s="52"/>
      <c r="X263" s="52"/>
      <c r="Y263" s="52"/>
      <c r="Z263" s="51"/>
      <c r="AA263" s="73">
        <v>263</v>
      </c>
      <c r="AB263" s="73"/>
      <c r="AC263" s="74"/>
      <c r="AD263" s="80">
        <v>1823</v>
      </c>
      <c r="AE263" s="80">
        <v>765</v>
      </c>
      <c r="AF263" s="80">
        <v>50460</v>
      </c>
      <c r="AG263" s="80">
        <v>146</v>
      </c>
      <c r="AH263" s="80">
        <v>19800</v>
      </c>
      <c r="AI263" s="80" t="s">
        <v>8055</v>
      </c>
      <c r="AJ263" s="80"/>
      <c r="AK263" s="86" t="s">
        <v>10435</v>
      </c>
      <c r="AL263" s="80" t="s">
        <v>9561</v>
      </c>
      <c r="AM263" s="82">
        <v>41697.56391203704</v>
      </c>
      <c r="AN263" s="80" t="s">
        <v>13035</v>
      </c>
      <c r="AO263" s="86" t="s">
        <v>13296</v>
      </c>
      <c r="AP263" s="80" t="s">
        <v>66</v>
      </c>
      <c r="AQ263" s="2"/>
      <c r="AR263" s="3"/>
      <c r="AS263" s="3"/>
      <c r="AT263" s="3"/>
      <c r="AU263" s="3"/>
    </row>
    <row r="264" spans="1:47" x14ac:dyDescent="0.25">
      <c r="A264" s="66" t="s">
        <v>336</v>
      </c>
      <c r="B264" s="67"/>
      <c r="C264" s="67"/>
      <c r="D264" s="68"/>
      <c r="E264" s="70"/>
      <c r="F264" s="104" t="s">
        <v>11376</v>
      </c>
      <c r="G264" s="67"/>
      <c r="H264" s="71"/>
      <c r="I264" s="72"/>
      <c r="J264" s="72"/>
      <c r="K264" s="71" t="s">
        <v>15289</v>
      </c>
      <c r="L264" s="75"/>
      <c r="M264" s="76">
        <v>7325.296875</v>
      </c>
      <c r="N264" s="76">
        <v>8179.91162109375</v>
      </c>
      <c r="O264" s="77"/>
      <c r="P264" s="78"/>
      <c r="Q264" s="78"/>
      <c r="R264" s="88"/>
      <c r="S264" s="88"/>
      <c r="T264" s="88"/>
      <c r="U264" s="88"/>
      <c r="V264" s="52"/>
      <c r="W264" s="52"/>
      <c r="X264" s="52"/>
      <c r="Y264" s="52"/>
      <c r="Z264" s="51"/>
      <c r="AA264" s="73">
        <v>264</v>
      </c>
      <c r="AB264" s="73"/>
      <c r="AC264" s="74"/>
      <c r="AD264" s="80">
        <v>489</v>
      </c>
      <c r="AE264" s="80">
        <v>425</v>
      </c>
      <c r="AF264" s="80">
        <v>8315</v>
      </c>
      <c r="AG264" s="80">
        <v>4245</v>
      </c>
      <c r="AH264" s="80"/>
      <c r="AI264" s="80" t="s">
        <v>8056</v>
      </c>
      <c r="AJ264" s="80" t="s">
        <v>9630</v>
      </c>
      <c r="AK264" s="80"/>
      <c r="AL264" s="80"/>
      <c r="AM264" s="82">
        <v>40705.123298611114</v>
      </c>
      <c r="AN264" s="80" t="s">
        <v>13035</v>
      </c>
      <c r="AO264" s="86" t="s">
        <v>13297</v>
      </c>
      <c r="AP264" s="80" t="s">
        <v>66</v>
      </c>
      <c r="AQ264" s="2"/>
      <c r="AR264" s="3"/>
      <c r="AS264" s="3"/>
      <c r="AT264" s="3"/>
      <c r="AU264" s="3"/>
    </row>
    <row r="265" spans="1:47" x14ac:dyDescent="0.25">
      <c r="A265" s="66" t="s">
        <v>337</v>
      </c>
      <c r="B265" s="67"/>
      <c r="C265" s="67"/>
      <c r="D265" s="68"/>
      <c r="E265" s="70"/>
      <c r="F265" s="104" t="s">
        <v>11377</v>
      </c>
      <c r="G265" s="67"/>
      <c r="H265" s="71"/>
      <c r="I265" s="72"/>
      <c r="J265" s="72"/>
      <c r="K265" s="71" t="s">
        <v>15290</v>
      </c>
      <c r="L265" s="75"/>
      <c r="M265" s="76">
        <v>9080.0478515625</v>
      </c>
      <c r="N265" s="76">
        <v>3691.253173828125</v>
      </c>
      <c r="O265" s="77"/>
      <c r="P265" s="78"/>
      <c r="Q265" s="78"/>
      <c r="R265" s="88"/>
      <c r="S265" s="88"/>
      <c r="T265" s="88"/>
      <c r="U265" s="88"/>
      <c r="V265" s="52"/>
      <c r="W265" s="52"/>
      <c r="X265" s="52"/>
      <c r="Y265" s="52"/>
      <c r="Z265" s="51"/>
      <c r="AA265" s="73">
        <v>265</v>
      </c>
      <c r="AB265" s="73"/>
      <c r="AC265" s="74"/>
      <c r="AD265" s="80">
        <v>1232</v>
      </c>
      <c r="AE265" s="80">
        <v>3145</v>
      </c>
      <c r="AF265" s="80">
        <v>9292</v>
      </c>
      <c r="AG265" s="80">
        <v>724</v>
      </c>
      <c r="AH265" s="80">
        <v>19800</v>
      </c>
      <c r="AI265" s="80" t="s">
        <v>8057</v>
      </c>
      <c r="AJ265" s="80" t="s">
        <v>9563</v>
      </c>
      <c r="AK265" s="80"/>
      <c r="AL265" s="80" t="s">
        <v>9563</v>
      </c>
      <c r="AM265" s="82">
        <v>39780.534629629627</v>
      </c>
      <c r="AN265" s="80" t="s">
        <v>13035</v>
      </c>
      <c r="AO265" s="86" t="s">
        <v>13298</v>
      </c>
      <c r="AP265" s="80" t="s">
        <v>66</v>
      </c>
      <c r="AQ265" s="2"/>
      <c r="AR265" s="3"/>
      <c r="AS265" s="3"/>
      <c r="AT265" s="3"/>
      <c r="AU265" s="3"/>
    </row>
    <row r="266" spans="1:47" x14ac:dyDescent="0.25">
      <c r="A266" s="66" t="s">
        <v>1764</v>
      </c>
      <c r="B266" s="67"/>
      <c r="C266" s="67"/>
      <c r="D266" s="68"/>
      <c r="E266" s="70"/>
      <c r="F266" s="104" t="s">
        <v>11378</v>
      </c>
      <c r="G266" s="67"/>
      <c r="H266" s="71"/>
      <c r="I266" s="72"/>
      <c r="J266" s="72"/>
      <c r="K266" s="71" t="s">
        <v>15291</v>
      </c>
      <c r="L266" s="75"/>
      <c r="M266" s="76">
        <v>5831.12841796875</v>
      </c>
      <c r="N266" s="76">
        <v>3207.06494140625</v>
      </c>
      <c r="O266" s="77"/>
      <c r="P266" s="78"/>
      <c r="Q266" s="78"/>
      <c r="R266" s="88"/>
      <c r="S266" s="88"/>
      <c r="T266" s="88"/>
      <c r="U266" s="88"/>
      <c r="V266" s="52"/>
      <c r="W266" s="52"/>
      <c r="X266" s="52"/>
      <c r="Y266" s="52"/>
      <c r="Z266" s="51"/>
      <c r="AA266" s="73">
        <v>266</v>
      </c>
      <c r="AB266" s="73"/>
      <c r="AC266" s="74"/>
      <c r="AD266" s="80">
        <v>524</v>
      </c>
      <c r="AE266" s="80">
        <v>52332</v>
      </c>
      <c r="AF266" s="80">
        <v>68264</v>
      </c>
      <c r="AG266" s="80">
        <v>135</v>
      </c>
      <c r="AH266" s="80">
        <v>-14400</v>
      </c>
      <c r="AI266" s="80" t="s">
        <v>8058</v>
      </c>
      <c r="AJ266" s="80"/>
      <c r="AK266" s="86" t="s">
        <v>10436</v>
      </c>
      <c r="AL266" s="80" t="s">
        <v>11094</v>
      </c>
      <c r="AM266" s="82">
        <v>40333.845173611109</v>
      </c>
      <c r="AN266" s="80" t="s">
        <v>13035</v>
      </c>
      <c r="AO266" s="86" t="s">
        <v>13299</v>
      </c>
      <c r="AP266" s="80" t="s">
        <v>65</v>
      </c>
      <c r="AQ266" s="2"/>
      <c r="AR266" s="3"/>
      <c r="AS266" s="3"/>
      <c r="AT266" s="3"/>
      <c r="AU266" s="3"/>
    </row>
    <row r="267" spans="1:47" x14ac:dyDescent="0.25">
      <c r="A267" s="66" t="s">
        <v>338</v>
      </c>
      <c r="B267" s="67"/>
      <c r="C267" s="67"/>
      <c r="D267" s="68"/>
      <c r="E267" s="70"/>
      <c r="F267" s="104" t="s">
        <v>11379</v>
      </c>
      <c r="G267" s="67"/>
      <c r="H267" s="71"/>
      <c r="I267" s="72"/>
      <c r="J267" s="72"/>
      <c r="K267" s="71" t="s">
        <v>15292</v>
      </c>
      <c r="L267" s="75"/>
      <c r="M267" s="76">
        <v>9082.8623046875</v>
      </c>
      <c r="N267" s="76">
        <v>5789.51953125</v>
      </c>
      <c r="O267" s="77"/>
      <c r="P267" s="78"/>
      <c r="Q267" s="78"/>
      <c r="R267" s="88"/>
      <c r="S267" s="88"/>
      <c r="T267" s="88"/>
      <c r="U267" s="88"/>
      <c r="V267" s="52"/>
      <c r="W267" s="52"/>
      <c r="X267" s="52"/>
      <c r="Y267" s="52"/>
      <c r="Z267" s="51"/>
      <c r="AA267" s="73">
        <v>267</v>
      </c>
      <c r="AB267" s="73"/>
      <c r="AC267" s="74"/>
      <c r="AD267" s="80">
        <v>154</v>
      </c>
      <c r="AE267" s="80">
        <v>44</v>
      </c>
      <c r="AF267" s="80">
        <v>1344</v>
      </c>
      <c r="AG267" s="80">
        <v>64</v>
      </c>
      <c r="AH267" s="80">
        <v>-25200</v>
      </c>
      <c r="AI267" s="80" t="s">
        <v>8059</v>
      </c>
      <c r="AJ267" s="80" t="s">
        <v>9631</v>
      </c>
      <c r="AK267" s="80"/>
      <c r="AL267" s="80" t="s">
        <v>11085</v>
      </c>
      <c r="AM267" s="82">
        <v>42788.140462962961</v>
      </c>
      <c r="AN267" s="80" t="s">
        <v>13035</v>
      </c>
      <c r="AO267" s="86" t="s">
        <v>13300</v>
      </c>
      <c r="AP267" s="80" t="s">
        <v>66</v>
      </c>
      <c r="AQ267" s="2"/>
      <c r="AR267" s="3"/>
      <c r="AS267" s="3"/>
      <c r="AT267" s="3"/>
      <c r="AU267" s="3"/>
    </row>
    <row r="268" spans="1:47" x14ac:dyDescent="0.25">
      <c r="A268" s="66" t="s">
        <v>339</v>
      </c>
      <c r="B268" s="67"/>
      <c r="C268" s="67"/>
      <c r="D268" s="68"/>
      <c r="E268" s="70"/>
      <c r="F268" s="104" t="s">
        <v>11380</v>
      </c>
      <c r="G268" s="67"/>
      <c r="H268" s="71"/>
      <c r="I268" s="72"/>
      <c r="J268" s="72"/>
      <c r="K268" s="71" t="s">
        <v>15293</v>
      </c>
      <c r="L268" s="75"/>
      <c r="M268" s="76">
        <v>6267.14013671875</v>
      </c>
      <c r="N268" s="76">
        <v>5050.61474609375</v>
      </c>
      <c r="O268" s="77"/>
      <c r="P268" s="78"/>
      <c r="Q268" s="78"/>
      <c r="R268" s="88"/>
      <c r="S268" s="88"/>
      <c r="T268" s="88"/>
      <c r="U268" s="88"/>
      <c r="V268" s="52"/>
      <c r="W268" s="52"/>
      <c r="X268" s="52"/>
      <c r="Y268" s="52"/>
      <c r="Z268" s="51"/>
      <c r="AA268" s="73">
        <v>268</v>
      </c>
      <c r="AB268" s="73"/>
      <c r="AC268" s="74"/>
      <c r="AD268" s="80">
        <v>102</v>
      </c>
      <c r="AE268" s="80">
        <v>20</v>
      </c>
      <c r="AF268" s="80">
        <v>3428</v>
      </c>
      <c r="AG268" s="80">
        <v>20</v>
      </c>
      <c r="AH268" s="80"/>
      <c r="AI268" s="80"/>
      <c r="AJ268" s="80" t="s">
        <v>9622</v>
      </c>
      <c r="AK268" s="80"/>
      <c r="AL268" s="80"/>
      <c r="AM268" s="82">
        <v>41976.669872685183</v>
      </c>
      <c r="AN268" s="80" t="s">
        <v>13035</v>
      </c>
      <c r="AO268" s="86" t="s">
        <v>13301</v>
      </c>
      <c r="AP268" s="80" t="s">
        <v>66</v>
      </c>
      <c r="AQ268" s="2"/>
      <c r="AR268" s="3"/>
      <c r="AS268" s="3"/>
      <c r="AT268" s="3"/>
      <c r="AU268" s="3"/>
    </row>
    <row r="269" spans="1:47" x14ac:dyDescent="0.25">
      <c r="A269" s="66" t="s">
        <v>340</v>
      </c>
      <c r="B269" s="67"/>
      <c r="C269" s="67"/>
      <c r="D269" s="68"/>
      <c r="E269" s="70"/>
      <c r="F269" s="104" t="s">
        <v>11381</v>
      </c>
      <c r="G269" s="67"/>
      <c r="H269" s="71"/>
      <c r="I269" s="72"/>
      <c r="J269" s="72"/>
      <c r="K269" s="71" t="s">
        <v>15294</v>
      </c>
      <c r="L269" s="75"/>
      <c r="M269" s="76">
        <v>2978.078369140625</v>
      </c>
      <c r="N269" s="76">
        <v>3819.650634765625</v>
      </c>
      <c r="O269" s="77"/>
      <c r="P269" s="78"/>
      <c r="Q269" s="78"/>
      <c r="R269" s="88"/>
      <c r="S269" s="88"/>
      <c r="T269" s="88"/>
      <c r="U269" s="88"/>
      <c r="V269" s="52"/>
      <c r="W269" s="52"/>
      <c r="X269" s="52"/>
      <c r="Y269" s="52"/>
      <c r="Z269" s="51"/>
      <c r="AA269" s="73">
        <v>269</v>
      </c>
      <c r="AB269" s="73"/>
      <c r="AC269" s="74"/>
      <c r="AD269" s="80">
        <v>107</v>
      </c>
      <c r="AE269" s="80">
        <v>3</v>
      </c>
      <c r="AF269" s="80">
        <v>2</v>
      </c>
      <c r="AG269" s="80">
        <v>31</v>
      </c>
      <c r="AH269" s="80"/>
      <c r="AI269" s="80" t="s">
        <v>8060</v>
      </c>
      <c r="AJ269" s="80" t="s">
        <v>9632</v>
      </c>
      <c r="AK269" s="80"/>
      <c r="AL269" s="80"/>
      <c r="AM269" s="82">
        <v>42919.133726851855</v>
      </c>
      <c r="AN269" s="80" t="s">
        <v>13035</v>
      </c>
      <c r="AO269" s="86" t="s">
        <v>13302</v>
      </c>
      <c r="AP269" s="80" t="s">
        <v>66</v>
      </c>
      <c r="AQ269" s="2"/>
      <c r="AR269" s="3"/>
      <c r="AS269" s="3"/>
      <c r="AT269" s="3"/>
      <c r="AU269" s="3"/>
    </row>
    <row r="270" spans="1:47" x14ac:dyDescent="0.25">
      <c r="A270" s="66" t="s">
        <v>341</v>
      </c>
      <c r="B270" s="67"/>
      <c r="C270" s="67"/>
      <c r="D270" s="68"/>
      <c r="E270" s="70"/>
      <c r="F270" s="104" t="s">
        <v>11382</v>
      </c>
      <c r="G270" s="67"/>
      <c r="H270" s="71"/>
      <c r="I270" s="72"/>
      <c r="J270" s="72"/>
      <c r="K270" s="71" t="s">
        <v>15295</v>
      </c>
      <c r="L270" s="75"/>
      <c r="M270" s="76">
        <v>2365.3408203125</v>
      </c>
      <c r="N270" s="76">
        <v>6520.43408203125</v>
      </c>
      <c r="O270" s="77"/>
      <c r="P270" s="78"/>
      <c r="Q270" s="78"/>
      <c r="R270" s="88"/>
      <c r="S270" s="88"/>
      <c r="T270" s="88"/>
      <c r="U270" s="88"/>
      <c r="V270" s="52"/>
      <c r="W270" s="52"/>
      <c r="X270" s="52"/>
      <c r="Y270" s="52"/>
      <c r="Z270" s="51"/>
      <c r="AA270" s="73">
        <v>270</v>
      </c>
      <c r="AB270" s="73"/>
      <c r="AC270" s="74"/>
      <c r="AD270" s="80">
        <v>314</v>
      </c>
      <c r="AE270" s="80">
        <v>173</v>
      </c>
      <c r="AF270" s="80">
        <v>1819</v>
      </c>
      <c r="AG270" s="80">
        <v>4752</v>
      </c>
      <c r="AH270" s="80">
        <v>19800</v>
      </c>
      <c r="AI270" s="80" t="s">
        <v>8061</v>
      </c>
      <c r="AJ270" s="80" t="s">
        <v>9633</v>
      </c>
      <c r="AK270" s="86" t="s">
        <v>10437</v>
      </c>
      <c r="AL270" s="80" t="s">
        <v>9561</v>
      </c>
      <c r="AM270" s="82">
        <v>40143.699895833335</v>
      </c>
      <c r="AN270" s="80" t="s">
        <v>13035</v>
      </c>
      <c r="AO270" s="86" t="s">
        <v>13303</v>
      </c>
      <c r="AP270" s="80" t="s">
        <v>66</v>
      </c>
      <c r="AQ270" s="2"/>
      <c r="AR270" s="3"/>
      <c r="AS270" s="3"/>
      <c r="AT270" s="3"/>
      <c r="AU270" s="3"/>
    </row>
    <row r="271" spans="1:47" x14ac:dyDescent="0.25">
      <c r="A271" s="66" t="s">
        <v>1765</v>
      </c>
      <c r="B271" s="67"/>
      <c r="C271" s="67"/>
      <c r="D271" s="68"/>
      <c r="E271" s="70"/>
      <c r="F271" s="104" t="s">
        <v>11383</v>
      </c>
      <c r="G271" s="67"/>
      <c r="H271" s="71"/>
      <c r="I271" s="72"/>
      <c r="J271" s="72"/>
      <c r="K271" s="71" t="s">
        <v>15296</v>
      </c>
      <c r="L271" s="75"/>
      <c r="M271" s="76">
        <v>2644.982421875</v>
      </c>
      <c r="N271" s="76">
        <v>4208.8427734375</v>
      </c>
      <c r="O271" s="77"/>
      <c r="P271" s="78"/>
      <c r="Q271" s="78"/>
      <c r="R271" s="88"/>
      <c r="S271" s="88"/>
      <c r="T271" s="88"/>
      <c r="U271" s="88"/>
      <c r="V271" s="52"/>
      <c r="W271" s="52"/>
      <c r="X271" s="52"/>
      <c r="Y271" s="52"/>
      <c r="Z271" s="51"/>
      <c r="AA271" s="73">
        <v>271</v>
      </c>
      <c r="AB271" s="73"/>
      <c r="AC271" s="74"/>
      <c r="AD271" s="80">
        <v>13</v>
      </c>
      <c r="AE271" s="80">
        <v>88588</v>
      </c>
      <c r="AF271" s="80">
        <v>14574</v>
      </c>
      <c r="AG271" s="80">
        <v>7</v>
      </c>
      <c r="AH271" s="80"/>
      <c r="AI271" s="80" t="s">
        <v>8062</v>
      </c>
      <c r="AJ271" s="80" t="s">
        <v>9561</v>
      </c>
      <c r="AK271" s="86" t="s">
        <v>10438</v>
      </c>
      <c r="AL271" s="80"/>
      <c r="AM271" s="82">
        <v>40884.755300925928</v>
      </c>
      <c r="AN271" s="80" t="s">
        <v>13035</v>
      </c>
      <c r="AO271" s="86" t="s">
        <v>13304</v>
      </c>
      <c r="AP271" s="80" t="s">
        <v>65</v>
      </c>
      <c r="AQ271" s="2"/>
      <c r="AR271" s="3"/>
      <c r="AS271" s="3"/>
      <c r="AT271" s="3"/>
      <c r="AU271" s="3"/>
    </row>
    <row r="272" spans="1:47" x14ac:dyDescent="0.25">
      <c r="A272" s="66" t="s">
        <v>342</v>
      </c>
      <c r="B272" s="67"/>
      <c r="C272" s="67"/>
      <c r="D272" s="68"/>
      <c r="E272" s="70"/>
      <c r="F272" s="104" t="s">
        <v>11384</v>
      </c>
      <c r="G272" s="67"/>
      <c r="H272" s="71"/>
      <c r="I272" s="72"/>
      <c r="J272" s="72"/>
      <c r="K272" s="71" t="s">
        <v>15297</v>
      </c>
      <c r="L272" s="75"/>
      <c r="M272" s="76">
        <v>6578.20263671875</v>
      </c>
      <c r="N272" s="76">
        <v>1964.3116455078125</v>
      </c>
      <c r="O272" s="77"/>
      <c r="P272" s="78"/>
      <c r="Q272" s="78"/>
      <c r="R272" s="88"/>
      <c r="S272" s="88"/>
      <c r="T272" s="88"/>
      <c r="U272" s="88"/>
      <c r="V272" s="52"/>
      <c r="W272" s="52"/>
      <c r="X272" s="52"/>
      <c r="Y272" s="52"/>
      <c r="Z272" s="51"/>
      <c r="AA272" s="73">
        <v>272</v>
      </c>
      <c r="AB272" s="73"/>
      <c r="AC272" s="74"/>
      <c r="AD272" s="80">
        <v>262</v>
      </c>
      <c r="AE272" s="80">
        <v>134</v>
      </c>
      <c r="AF272" s="80">
        <v>2054</v>
      </c>
      <c r="AG272" s="80">
        <v>1349</v>
      </c>
      <c r="AH272" s="80"/>
      <c r="AI272" s="80" t="s">
        <v>8063</v>
      </c>
      <c r="AJ272" s="80" t="s">
        <v>9506</v>
      </c>
      <c r="AK272" s="80"/>
      <c r="AL272" s="80"/>
      <c r="AM272" s="82">
        <v>40341.546759259261</v>
      </c>
      <c r="AN272" s="80" t="s">
        <v>13035</v>
      </c>
      <c r="AO272" s="86" t="s">
        <v>13305</v>
      </c>
      <c r="AP272" s="80" t="s">
        <v>66</v>
      </c>
      <c r="AQ272" s="2"/>
      <c r="AR272" s="3"/>
      <c r="AS272" s="3"/>
      <c r="AT272" s="3"/>
      <c r="AU272" s="3"/>
    </row>
    <row r="273" spans="1:47" x14ac:dyDescent="0.25">
      <c r="A273" s="66" t="s">
        <v>343</v>
      </c>
      <c r="B273" s="67"/>
      <c r="C273" s="67"/>
      <c r="D273" s="68"/>
      <c r="E273" s="70"/>
      <c r="F273" s="104" t="s">
        <v>11385</v>
      </c>
      <c r="G273" s="67"/>
      <c r="H273" s="71"/>
      <c r="I273" s="72"/>
      <c r="J273" s="72"/>
      <c r="K273" s="71" t="s">
        <v>15298</v>
      </c>
      <c r="L273" s="75"/>
      <c r="M273" s="76">
        <v>7962.12646484375</v>
      </c>
      <c r="N273" s="76">
        <v>4552.21044921875</v>
      </c>
      <c r="O273" s="77"/>
      <c r="P273" s="78"/>
      <c r="Q273" s="78"/>
      <c r="R273" s="88"/>
      <c r="S273" s="88"/>
      <c r="T273" s="88"/>
      <c r="U273" s="88"/>
      <c r="V273" s="52"/>
      <c r="W273" s="52"/>
      <c r="X273" s="52"/>
      <c r="Y273" s="52"/>
      <c r="Z273" s="51"/>
      <c r="AA273" s="73">
        <v>273</v>
      </c>
      <c r="AB273" s="73"/>
      <c r="AC273" s="74"/>
      <c r="AD273" s="80">
        <v>388</v>
      </c>
      <c r="AE273" s="80">
        <v>594</v>
      </c>
      <c r="AF273" s="80">
        <v>32907</v>
      </c>
      <c r="AG273" s="80">
        <v>149416</v>
      </c>
      <c r="AH273" s="80"/>
      <c r="AI273" s="80" t="s">
        <v>8064</v>
      </c>
      <c r="AJ273" s="80" t="s">
        <v>9546</v>
      </c>
      <c r="AK273" s="80"/>
      <c r="AL273" s="80"/>
      <c r="AM273" s="82">
        <v>42147.844918981478</v>
      </c>
      <c r="AN273" s="80" t="s">
        <v>13035</v>
      </c>
      <c r="AO273" s="86" t="s">
        <v>13306</v>
      </c>
      <c r="AP273" s="80" t="s">
        <v>66</v>
      </c>
      <c r="AQ273" s="2"/>
      <c r="AR273" s="3"/>
      <c r="AS273" s="3"/>
      <c r="AT273" s="3"/>
      <c r="AU273" s="3"/>
    </row>
    <row r="274" spans="1:47" x14ac:dyDescent="0.25">
      <c r="A274" s="66" t="s">
        <v>1766</v>
      </c>
      <c r="B274" s="67"/>
      <c r="C274" s="67"/>
      <c r="D274" s="68"/>
      <c r="E274" s="70"/>
      <c r="F274" s="104" t="s">
        <v>11386</v>
      </c>
      <c r="G274" s="67"/>
      <c r="H274" s="71"/>
      <c r="I274" s="72"/>
      <c r="J274" s="72"/>
      <c r="K274" s="71" t="s">
        <v>15299</v>
      </c>
      <c r="L274" s="75"/>
      <c r="M274" s="76">
        <v>4158.46142578125</v>
      </c>
      <c r="N274" s="76">
        <v>5231.05419921875</v>
      </c>
      <c r="O274" s="77"/>
      <c r="P274" s="78"/>
      <c r="Q274" s="78"/>
      <c r="R274" s="88"/>
      <c r="S274" s="88"/>
      <c r="T274" s="88"/>
      <c r="U274" s="88"/>
      <c r="V274" s="52"/>
      <c r="W274" s="52"/>
      <c r="X274" s="52"/>
      <c r="Y274" s="52"/>
      <c r="Z274" s="51"/>
      <c r="AA274" s="73">
        <v>274</v>
      </c>
      <c r="AB274" s="73"/>
      <c r="AC274" s="74"/>
      <c r="AD274" s="80">
        <v>627</v>
      </c>
      <c r="AE274" s="80">
        <v>42342</v>
      </c>
      <c r="AF274" s="80">
        <v>91152</v>
      </c>
      <c r="AG274" s="80">
        <v>2225</v>
      </c>
      <c r="AH274" s="80"/>
      <c r="AI274" s="80" t="s">
        <v>8065</v>
      </c>
      <c r="AJ274" s="80" t="s">
        <v>9630</v>
      </c>
      <c r="AK274" s="86" t="s">
        <v>10439</v>
      </c>
      <c r="AL274" s="80"/>
      <c r="AM274" s="82">
        <v>40288.393159722225</v>
      </c>
      <c r="AN274" s="80" t="s">
        <v>13035</v>
      </c>
      <c r="AO274" s="86" t="s">
        <v>13307</v>
      </c>
      <c r="AP274" s="80" t="s">
        <v>65</v>
      </c>
      <c r="AQ274" s="2"/>
      <c r="AR274" s="3"/>
      <c r="AS274" s="3"/>
      <c r="AT274" s="3"/>
      <c r="AU274" s="3"/>
    </row>
    <row r="275" spans="1:47" x14ac:dyDescent="0.25">
      <c r="A275" s="66" t="s">
        <v>344</v>
      </c>
      <c r="B275" s="67"/>
      <c r="C275" s="67"/>
      <c r="D275" s="68"/>
      <c r="E275" s="70"/>
      <c r="F275" s="104" t="s">
        <v>11128</v>
      </c>
      <c r="G275" s="67"/>
      <c r="H275" s="71"/>
      <c r="I275" s="72"/>
      <c r="J275" s="72"/>
      <c r="K275" s="71" t="s">
        <v>15300</v>
      </c>
      <c r="L275" s="75"/>
      <c r="M275" s="76">
        <v>7371.935546875</v>
      </c>
      <c r="N275" s="76">
        <v>8540.3916015625</v>
      </c>
      <c r="O275" s="77"/>
      <c r="P275" s="78"/>
      <c r="Q275" s="78"/>
      <c r="R275" s="88"/>
      <c r="S275" s="88"/>
      <c r="T275" s="88"/>
      <c r="U275" s="88"/>
      <c r="V275" s="52"/>
      <c r="W275" s="52"/>
      <c r="X275" s="52"/>
      <c r="Y275" s="52"/>
      <c r="Z275" s="51"/>
      <c r="AA275" s="73">
        <v>275</v>
      </c>
      <c r="AB275" s="73"/>
      <c r="AC275" s="74"/>
      <c r="AD275" s="80">
        <v>510</v>
      </c>
      <c r="AE275" s="80">
        <v>606</v>
      </c>
      <c r="AF275" s="80">
        <v>122384</v>
      </c>
      <c r="AG275" s="80">
        <v>55398</v>
      </c>
      <c r="AH275" s="80"/>
      <c r="AI275" s="80"/>
      <c r="AJ275" s="80"/>
      <c r="AK275" s="80"/>
      <c r="AL275" s="80"/>
      <c r="AM275" s="82">
        <v>41237.532488425924</v>
      </c>
      <c r="AN275" s="80" t="s">
        <v>13035</v>
      </c>
      <c r="AO275" s="86" t="s">
        <v>13308</v>
      </c>
      <c r="AP275" s="80" t="s">
        <v>66</v>
      </c>
      <c r="AQ275" s="2"/>
      <c r="AR275" s="3"/>
      <c r="AS275" s="3"/>
      <c r="AT275" s="3"/>
      <c r="AU275" s="3"/>
    </row>
    <row r="276" spans="1:47" x14ac:dyDescent="0.25">
      <c r="A276" s="66" t="s">
        <v>345</v>
      </c>
      <c r="B276" s="67"/>
      <c r="C276" s="67"/>
      <c r="D276" s="68"/>
      <c r="E276" s="70"/>
      <c r="F276" s="104" t="s">
        <v>11387</v>
      </c>
      <c r="G276" s="67"/>
      <c r="H276" s="71"/>
      <c r="I276" s="72"/>
      <c r="J276" s="72"/>
      <c r="K276" s="71" t="s">
        <v>15301</v>
      </c>
      <c r="L276" s="75"/>
      <c r="M276" s="76">
        <v>8818.98046875</v>
      </c>
      <c r="N276" s="76">
        <v>4645.45849609375</v>
      </c>
      <c r="O276" s="77"/>
      <c r="P276" s="78"/>
      <c r="Q276" s="78"/>
      <c r="R276" s="88"/>
      <c r="S276" s="88"/>
      <c r="T276" s="88"/>
      <c r="U276" s="88"/>
      <c r="V276" s="52"/>
      <c r="W276" s="52"/>
      <c r="X276" s="52"/>
      <c r="Y276" s="52"/>
      <c r="Z276" s="51"/>
      <c r="AA276" s="73">
        <v>276</v>
      </c>
      <c r="AB276" s="73"/>
      <c r="AC276" s="74"/>
      <c r="AD276" s="80">
        <v>119</v>
      </c>
      <c r="AE276" s="80">
        <v>2543</v>
      </c>
      <c r="AF276" s="80">
        <v>11485</v>
      </c>
      <c r="AG276" s="80">
        <v>7850</v>
      </c>
      <c r="AH276" s="80">
        <v>19800</v>
      </c>
      <c r="AI276" s="80" t="s">
        <v>8066</v>
      </c>
      <c r="AJ276" s="80"/>
      <c r="AK276" s="80"/>
      <c r="AL276" s="80" t="s">
        <v>9561</v>
      </c>
      <c r="AM276" s="82">
        <v>41565.614131944443</v>
      </c>
      <c r="AN276" s="80" t="s">
        <v>13035</v>
      </c>
      <c r="AO276" s="86" t="s">
        <v>13309</v>
      </c>
      <c r="AP276" s="80" t="s">
        <v>66</v>
      </c>
      <c r="AQ276" s="2"/>
      <c r="AR276" s="3"/>
      <c r="AS276" s="3"/>
      <c r="AT276" s="3"/>
      <c r="AU276" s="3"/>
    </row>
    <row r="277" spans="1:47" x14ac:dyDescent="0.25">
      <c r="A277" s="66" t="s">
        <v>1767</v>
      </c>
      <c r="B277" s="67"/>
      <c r="C277" s="67"/>
      <c r="D277" s="68"/>
      <c r="E277" s="70"/>
      <c r="F277" s="104" t="s">
        <v>11388</v>
      </c>
      <c r="G277" s="67"/>
      <c r="H277" s="71"/>
      <c r="I277" s="72"/>
      <c r="J277" s="72"/>
      <c r="K277" s="71" t="s">
        <v>15302</v>
      </c>
      <c r="L277" s="75"/>
      <c r="M277" s="76">
        <v>5831.5029296875</v>
      </c>
      <c r="N277" s="76">
        <v>4807.8544921875</v>
      </c>
      <c r="O277" s="77"/>
      <c r="P277" s="78"/>
      <c r="Q277" s="78"/>
      <c r="R277" s="88"/>
      <c r="S277" s="88"/>
      <c r="T277" s="88"/>
      <c r="U277" s="88"/>
      <c r="V277" s="52"/>
      <c r="W277" s="52"/>
      <c r="X277" s="52"/>
      <c r="Y277" s="52"/>
      <c r="Z277" s="51"/>
      <c r="AA277" s="73">
        <v>277</v>
      </c>
      <c r="AB277" s="73"/>
      <c r="AC277" s="74"/>
      <c r="AD277" s="80">
        <v>167</v>
      </c>
      <c r="AE277" s="80">
        <v>83459</v>
      </c>
      <c r="AF277" s="80">
        <v>3173</v>
      </c>
      <c r="AG277" s="80">
        <v>5869</v>
      </c>
      <c r="AH277" s="80">
        <v>19800</v>
      </c>
      <c r="AI277" s="80" t="s">
        <v>8067</v>
      </c>
      <c r="AJ277" s="80" t="s">
        <v>9528</v>
      </c>
      <c r="AK277" s="86" t="s">
        <v>10440</v>
      </c>
      <c r="AL277" s="80" t="s">
        <v>9494</v>
      </c>
      <c r="AM277" s="82">
        <v>39990.321574074071</v>
      </c>
      <c r="AN277" s="80" t="s">
        <v>13035</v>
      </c>
      <c r="AO277" s="86" t="s">
        <v>13310</v>
      </c>
      <c r="AP277" s="80" t="s">
        <v>65</v>
      </c>
      <c r="AQ277" s="2"/>
      <c r="AR277" s="3"/>
      <c r="AS277" s="3"/>
      <c r="AT277" s="3"/>
      <c r="AU277" s="3"/>
    </row>
    <row r="278" spans="1:47" x14ac:dyDescent="0.25">
      <c r="A278" s="66" t="s">
        <v>1508</v>
      </c>
      <c r="B278" s="67"/>
      <c r="C278" s="67"/>
      <c r="D278" s="68"/>
      <c r="E278" s="70"/>
      <c r="F278" s="104" t="s">
        <v>11389</v>
      </c>
      <c r="G278" s="67"/>
      <c r="H278" s="71"/>
      <c r="I278" s="72"/>
      <c r="J278" s="72"/>
      <c r="K278" s="71" t="s">
        <v>15303</v>
      </c>
      <c r="L278" s="75"/>
      <c r="M278" s="76">
        <v>4689.35595703125</v>
      </c>
      <c r="N278" s="76">
        <v>3975.017333984375</v>
      </c>
      <c r="O278" s="77"/>
      <c r="P278" s="78"/>
      <c r="Q278" s="78"/>
      <c r="R278" s="88"/>
      <c r="S278" s="88"/>
      <c r="T278" s="88"/>
      <c r="U278" s="88"/>
      <c r="V278" s="52"/>
      <c r="W278" s="52"/>
      <c r="X278" s="52"/>
      <c r="Y278" s="52"/>
      <c r="Z278" s="51"/>
      <c r="AA278" s="73">
        <v>278</v>
      </c>
      <c r="AB278" s="73"/>
      <c r="AC278" s="74"/>
      <c r="AD278" s="80">
        <v>556</v>
      </c>
      <c r="AE278" s="80">
        <v>22981</v>
      </c>
      <c r="AF278" s="80">
        <v>29528</v>
      </c>
      <c r="AG278" s="80">
        <v>1959</v>
      </c>
      <c r="AH278" s="80">
        <v>19800</v>
      </c>
      <c r="AI278" s="80" t="s">
        <v>8068</v>
      </c>
      <c r="AJ278" s="80" t="s">
        <v>9561</v>
      </c>
      <c r="AK278" s="86" t="s">
        <v>10441</v>
      </c>
      <c r="AL278" s="80" t="s">
        <v>9561</v>
      </c>
      <c r="AM278" s="82">
        <v>41796.145532407405</v>
      </c>
      <c r="AN278" s="80" t="s">
        <v>13035</v>
      </c>
      <c r="AO278" s="86" t="s">
        <v>13311</v>
      </c>
      <c r="AP278" s="80" t="s">
        <v>66</v>
      </c>
      <c r="AQ278" s="2"/>
      <c r="AR278" s="3"/>
      <c r="AS278" s="3"/>
      <c r="AT278" s="3"/>
      <c r="AU278" s="3"/>
    </row>
    <row r="279" spans="1:47" x14ac:dyDescent="0.25">
      <c r="A279" s="66" t="s">
        <v>346</v>
      </c>
      <c r="B279" s="67"/>
      <c r="C279" s="67"/>
      <c r="D279" s="68"/>
      <c r="E279" s="70"/>
      <c r="F279" s="104" t="s">
        <v>11390</v>
      </c>
      <c r="G279" s="67"/>
      <c r="H279" s="71"/>
      <c r="I279" s="72"/>
      <c r="J279" s="72"/>
      <c r="K279" s="71" t="s">
        <v>15304</v>
      </c>
      <c r="L279" s="75"/>
      <c r="M279" s="76">
        <v>5722.66015625</v>
      </c>
      <c r="N279" s="76">
        <v>2094.667236328125</v>
      </c>
      <c r="O279" s="77"/>
      <c r="P279" s="78"/>
      <c r="Q279" s="78"/>
      <c r="R279" s="88"/>
      <c r="S279" s="88"/>
      <c r="T279" s="88"/>
      <c r="U279" s="88"/>
      <c r="V279" s="52"/>
      <c r="W279" s="52"/>
      <c r="X279" s="52"/>
      <c r="Y279" s="52"/>
      <c r="Z279" s="51"/>
      <c r="AA279" s="73">
        <v>279</v>
      </c>
      <c r="AB279" s="73"/>
      <c r="AC279" s="74"/>
      <c r="AD279" s="80">
        <v>107</v>
      </c>
      <c r="AE279" s="80">
        <v>14</v>
      </c>
      <c r="AF279" s="80">
        <v>212</v>
      </c>
      <c r="AG279" s="80">
        <v>577</v>
      </c>
      <c r="AH279" s="80">
        <v>-25200</v>
      </c>
      <c r="AI279" s="80"/>
      <c r="AJ279" s="80" t="s">
        <v>9634</v>
      </c>
      <c r="AK279" s="80"/>
      <c r="AL279" s="80" t="s">
        <v>11085</v>
      </c>
      <c r="AM279" s="82">
        <v>42905.536689814813</v>
      </c>
      <c r="AN279" s="80" t="s">
        <v>13035</v>
      </c>
      <c r="AO279" s="86" t="s">
        <v>13312</v>
      </c>
      <c r="AP279" s="80" t="s">
        <v>66</v>
      </c>
      <c r="AQ279" s="2"/>
      <c r="AR279" s="3"/>
      <c r="AS279" s="3"/>
      <c r="AT279" s="3"/>
      <c r="AU279" s="3"/>
    </row>
    <row r="280" spans="1:47" x14ac:dyDescent="0.25">
      <c r="A280" s="66" t="s">
        <v>1768</v>
      </c>
      <c r="B280" s="67"/>
      <c r="C280" s="67"/>
      <c r="D280" s="68"/>
      <c r="E280" s="70"/>
      <c r="F280" s="104" t="s">
        <v>11391</v>
      </c>
      <c r="G280" s="67"/>
      <c r="H280" s="71"/>
      <c r="I280" s="72"/>
      <c r="J280" s="72"/>
      <c r="K280" s="71" t="s">
        <v>15305</v>
      </c>
      <c r="L280" s="75"/>
      <c r="M280" s="76">
        <v>4575.45458984375</v>
      </c>
      <c r="N280" s="76">
        <v>5731.62744140625</v>
      </c>
      <c r="O280" s="77"/>
      <c r="P280" s="78"/>
      <c r="Q280" s="78"/>
      <c r="R280" s="88"/>
      <c r="S280" s="88"/>
      <c r="T280" s="88"/>
      <c r="U280" s="88"/>
      <c r="V280" s="52"/>
      <c r="W280" s="52"/>
      <c r="X280" s="52"/>
      <c r="Y280" s="52"/>
      <c r="Z280" s="51"/>
      <c r="AA280" s="73">
        <v>280</v>
      </c>
      <c r="AB280" s="73"/>
      <c r="AC280" s="74"/>
      <c r="AD280" s="80">
        <v>4585</v>
      </c>
      <c r="AE280" s="80">
        <v>29890</v>
      </c>
      <c r="AF280" s="80">
        <v>39043</v>
      </c>
      <c r="AG280" s="80">
        <v>4110</v>
      </c>
      <c r="AH280" s="80">
        <v>-25200</v>
      </c>
      <c r="AI280" s="80" t="s">
        <v>8069</v>
      </c>
      <c r="AJ280" s="80" t="s">
        <v>9635</v>
      </c>
      <c r="AK280" s="86" t="s">
        <v>10442</v>
      </c>
      <c r="AL280" s="80" t="s">
        <v>11085</v>
      </c>
      <c r="AM280" s="82">
        <v>40545.646354166667</v>
      </c>
      <c r="AN280" s="80" t="s">
        <v>13035</v>
      </c>
      <c r="AO280" s="86" t="s">
        <v>13313</v>
      </c>
      <c r="AP280" s="80" t="s">
        <v>65</v>
      </c>
      <c r="AQ280" s="2"/>
      <c r="AR280" s="3"/>
      <c r="AS280" s="3"/>
      <c r="AT280" s="3"/>
      <c r="AU280" s="3"/>
    </row>
    <row r="281" spans="1:47" x14ac:dyDescent="0.25">
      <c r="A281" s="66" t="s">
        <v>347</v>
      </c>
      <c r="B281" s="67"/>
      <c r="C281" s="67"/>
      <c r="D281" s="68"/>
      <c r="E281" s="70"/>
      <c r="F281" s="104" t="s">
        <v>11392</v>
      </c>
      <c r="G281" s="67"/>
      <c r="H281" s="71"/>
      <c r="I281" s="72"/>
      <c r="J281" s="72"/>
      <c r="K281" s="71" t="s">
        <v>15306</v>
      </c>
      <c r="L281" s="75"/>
      <c r="M281" s="76">
        <v>771.21099853515625</v>
      </c>
      <c r="N281" s="76">
        <v>3332.88818359375</v>
      </c>
      <c r="O281" s="77"/>
      <c r="P281" s="78"/>
      <c r="Q281" s="78"/>
      <c r="R281" s="88"/>
      <c r="S281" s="88"/>
      <c r="T281" s="88"/>
      <c r="U281" s="88"/>
      <c r="V281" s="52"/>
      <c r="W281" s="52"/>
      <c r="X281" s="52"/>
      <c r="Y281" s="52"/>
      <c r="Z281" s="51"/>
      <c r="AA281" s="73">
        <v>281</v>
      </c>
      <c r="AB281" s="73"/>
      <c r="AC281" s="74"/>
      <c r="AD281" s="80">
        <v>180</v>
      </c>
      <c r="AE281" s="80">
        <v>161</v>
      </c>
      <c r="AF281" s="80">
        <v>1748</v>
      </c>
      <c r="AG281" s="80">
        <v>136</v>
      </c>
      <c r="AH281" s="80">
        <v>19800</v>
      </c>
      <c r="AI281" s="80" t="s">
        <v>8070</v>
      </c>
      <c r="AJ281" s="80" t="s">
        <v>9636</v>
      </c>
      <c r="AK281" s="86" t="s">
        <v>10443</v>
      </c>
      <c r="AL281" s="80" t="s">
        <v>9494</v>
      </c>
      <c r="AM281" s="82">
        <v>39859.200624999998</v>
      </c>
      <c r="AN281" s="80" t="s">
        <v>13035</v>
      </c>
      <c r="AO281" s="86" t="s">
        <v>13314</v>
      </c>
      <c r="AP281" s="80" t="s">
        <v>66</v>
      </c>
      <c r="AQ281" s="2"/>
      <c r="AR281" s="3"/>
      <c r="AS281" s="3"/>
      <c r="AT281" s="3"/>
      <c r="AU281" s="3"/>
    </row>
    <row r="282" spans="1:47" x14ac:dyDescent="0.25">
      <c r="A282" s="66" t="s">
        <v>348</v>
      </c>
      <c r="B282" s="67"/>
      <c r="C282" s="67"/>
      <c r="D282" s="68"/>
      <c r="E282" s="70"/>
      <c r="F282" s="104" t="s">
        <v>11393</v>
      </c>
      <c r="G282" s="67"/>
      <c r="H282" s="71"/>
      <c r="I282" s="72"/>
      <c r="J282" s="72"/>
      <c r="K282" s="71" t="s">
        <v>15307</v>
      </c>
      <c r="L282" s="75"/>
      <c r="M282" s="76">
        <v>7244.35498046875</v>
      </c>
      <c r="N282" s="76">
        <v>2831.41162109375</v>
      </c>
      <c r="O282" s="77"/>
      <c r="P282" s="78"/>
      <c r="Q282" s="78"/>
      <c r="R282" s="88"/>
      <c r="S282" s="88"/>
      <c r="T282" s="88"/>
      <c r="U282" s="88"/>
      <c r="V282" s="52"/>
      <c r="W282" s="52"/>
      <c r="X282" s="52"/>
      <c r="Y282" s="52"/>
      <c r="Z282" s="51"/>
      <c r="AA282" s="73">
        <v>282</v>
      </c>
      <c r="AB282" s="73"/>
      <c r="AC282" s="74"/>
      <c r="AD282" s="80">
        <v>77</v>
      </c>
      <c r="AE282" s="80">
        <v>74</v>
      </c>
      <c r="AF282" s="80">
        <v>468</v>
      </c>
      <c r="AG282" s="80">
        <v>468</v>
      </c>
      <c r="AH282" s="80"/>
      <c r="AI282" s="80" t="s">
        <v>8071</v>
      </c>
      <c r="AJ282" s="80" t="s">
        <v>9611</v>
      </c>
      <c r="AK282" s="86" t="s">
        <v>10425</v>
      </c>
      <c r="AL282" s="80"/>
      <c r="AM282" s="82">
        <v>42898.343599537038</v>
      </c>
      <c r="AN282" s="80" t="s">
        <v>13035</v>
      </c>
      <c r="AO282" s="86" t="s">
        <v>13315</v>
      </c>
      <c r="AP282" s="80" t="s">
        <v>66</v>
      </c>
      <c r="AQ282" s="2"/>
      <c r="AR282" s="3"/>
      <c r="AS282" s="3"/>
      <c r="AT282" s="3"/>
      <c r="AU282" s="3"/>
    </row>
    <row r="283" spans="1:47" x14ac:dyDescent="0.25">
      <c r="A283" s="66" t="s">
        <v>349</v>
      </c>
      <c r="B283" s="67"/>
      <c r="C283" s="67"/>
      <c r="D283" s="68"/>
      <c r="E283" s="70"/>
      <c r="F283" s="104" t="s">
        <v>11394</v>
      </c>
      <c r="G283" s="67"/>
      <c r="H283" s="71"/>
      <c r="I283" s="72"/>
      <c r="J283" s="72"/>
      <c r="K283" s="71" t="s">
        <v>15308</v>
      </c>
      <c r="L283" s="75"/>
      <c r="M283" s="76">
        <v>4515.52197265625</v>
      </c>
      <c r="N283" s="76">
        <v>4641.7490234375</v>
      </c>
      <c r="O283" s="77"/>
      <c r="P283" s="78"/>
      <c r="Q283" s="78"/>
      <c r="R283" s="88"/>
      <c r="S283" s="88"/>
      <c r="T283" s="88"/>
      <c r="U283" s="88"/>
      <c r="V283" s="52"/>
      <c r="W283" s="52"/>
      <c r="X283" s="52"/>
      <c r="Y283" s="52"/>
      <c r="Z283" s="51"/>
      <c r="AA283" s="73">
        <v>283</v>
      </c>
      <c r="AB283" s="73"/>
      <c r="AC283" s="74"/>
      <c r="AD283" s="80">
        <v>794</v>
      </c>
      <c r="AE283" s="80">
        <v>671</v>
      </c>
      <c r="AF283" s="80">
        <v>11938</v>
      </c>
      <c r="AG283" s="80">
        <v>743</v>
      </c>
      <c r="AH283" s="80"/>
      <c r="AI283" s="80" t="s">
        <v>8072</v>
      </c>
      <c r="AJ283" s="80" t="s">
        <v>9502</v>
      </c>
      <c r="AK283" s="80"/>
      <c r="AL283" s="80"/>
      <c r="AM283" s="82">
        <v>40687.192164351851</v>
      </c>
      <c r="AN283" s="80" t="s">
        <v>13035</v>
      </c>
      <c r="AO283" s="86" t="s">
        <v>13316</v>
      </c>
      <c r="AP283" s="80" t="s">
        <v>66</v>
      </c>
      <c r="AQ283" s="2"/>
      <c r="AR283" s="3"/>
      <c r="AS283" s="3"/>
      <c r="AT283" s="3"/>
      <c r="AU283" s="3"/>
    </row>
    <row r="284" spans="1:47" x14ac:dyDescent="0.25">
      <c r="A284" s="66" t="s">
        <v>1769</v>
      </c>
      <c r="B284" s="67"/>
      <c r="C284" s="67"/>
      <c r="D284" s="68"/>
      <c r="E284" s="70"/>
      <c r="F284" s="104" t="s">
        <v>11395</v>
      </c>
      <c r="G284" s="67"/>
      <c r="H284" s="71"/>
      <c r="I284" s="72"/>
      <c r="J284" s="72"/>
      <c r="K284" s="71" t="s">
        <v>15309</v>
      </c>
      <c r="L284" s="75"/>
      <c r="M284" s="76">
        <v>7353.994140625</v>
      </c>
      <c r="N284" s="76">
        <v>3494.498046875</v>
      </c>
      <c r="O284" s="77"/>
      <c r="P284" s="78"/>
      <c r="Q284" s="78"/>
      <c r="R284" s="88"/>
      <c r="S284" s="88"/>
      <c r="T284" s="88"/>
      <c r="U284" s="88"/>
      <c r="V284" s="52"/>
      <c r="W284" s="52"/>
      <c r="X284" s="52"/>
      <c r="Y284" s="52"/>
      <c r="Z284" s="51"/>
      <c r="AA284" s="73">
        <v>284</v>
      </c>
      <c r="AB284" s="73"/>
      <c r="AC284" s="74"/>
      <c r="AD284" s="80">
        <v>888</v>
      </c>
      <c r="AE284" s="80">
        <v>5665</v>
      </c>
      <c r="AF284" s="80">
        <v>2453</v>
      </c>
      <c r="AG284" s="80">
        <v>861</v>
      </c>
      <c r="AH284" s="80">
        <v>19800</v>
      </c>
      <c r="AI284" s="80" t="s">
        <v>8073</v>
      </c>
      <c r="AJ284" s="80" t="s">
        <v>9515</v>
      </c>
      <c r="AK284" s="86" t="s">
        <v>10444</v>
      </c>
      <c r="AL284" s="80" t="s">
        <v>9561</v>
      </c>
      <c r="AM284" s="82">
        <v>41213.273900462962</v>
      </c>
      <c r="AN284" s="80" t="s">
        <v>13035</v>
      </c>
      <c r="AO284" s="86" t="s">
        <v>13317</v>
      </c>
      <c r="AP284" s="80" t="s">
        <v>65</v>
      </c>
      <c r="AQ284" s="2"/>
      <c r="AR284" s="3"/>
      <c r="AS284" s="3"/>
      <c r="AT284" s="3"/>
      <c r="AU284" s="3"/>
    </row>
    <row r="285" spans="1:47" x14ac:dyDescent="0.25">
      <c r="A285" s="66" t="s">
        <v>350</v>
      </c>
      <c r="B285" s="67"/>
      <c r="C285" s="67"/>
      <c r="D285" s="68"/>
      <c r="E285" s="70"/>
      <c r="F285" s="104" t="s">
        <v>11396</v>
      </c>
      <c r="G285" s="67"/>
      <c r="H285" s="71"/>
      <c r="I285" s="72"/>
      <c r="J285" s="72"/>
      <c r="K285" s="71" t="s">
        <v>15310</v>
      </c>
      <c r="L285" s="75"/>
      <c r="M285" s="76">
        <v>5995.44677734375</v>
      </c>
      <c r="N285" s="76">
        <v>4161.13427734375</v>
      </c>
      <c r="O285" s="77"/>
      <c r="P285" s="78"/>
      <c r="Q285" s="78"/>
      <c r="R285" s="88"/>
      <c r="S285" s="88"/>
      <c r="T285" s="88"/>
      <c r="U285" s="88"/>
      <c r="V285" s="52"/>
      <c r="W285" s="52"/>
      <c r="X285" s="52"/>
      <c r="Y285" s="52"/>
      <c r="Z285" s="51"/>
      <c r="AA285" s="73">
        <v>285</v>
      </c>
      <c r="AB285" s="73"/>
      <c r="AC285" s="74"/>
      <c r="AD285" s="80">
        <v>91</v>
      </c>
      <c r="AE285" s="80">
        <v>189</v>
      </c>
      <c r="AF285" s="80">
        <v>9462</v>
      </c>
      <c r="AG285" s="80">
        <v>286</v>
      </c>
      <c r="AH285" s="80"/>
      <c r="AI285" s="80" t="s">
        <v>8074</v>
      </c>
      <c r="AJ285" s="80"/>
      <c r="AK285" s="80"/>
      <c r="AL285" s="80"/>
      <c r="AM285" s="82">
        <v>40350.772743055553</v>
      </c>
      <c r="AN285" s="80" t="s">
        <v>13035</v>
      </c>
      <c r="AO285" s="86" t="s">
        <v>13318</v>
      </c>
      <c r="AP285" s="80" t="s">
        <v>66</v>
      </c>
      <c r="AQ285" s="2"/>
      <c r="AR285" s="3"/>
      <c r="AS285" s="3"/>
      <c r="AT285" s="3"/>
      <c r="AU285" s="3"/>
    </row>
    <row r="286" spans="1:47" x14ac:dyDescent="0.25">
      <c r="A286" s="66" t="s">
        <v>351</v>
      </c>
      <c r="B286" s="67"/>
      <c r="C286" s="67"/>
      <c r="D286" s="68"/>
      <c r="E286" s="70"/>
      <c r="F286" s="104" t="s">
        <v>11397</v>
      </c>
      <c r="G286" s="67"/>
      <c r="H286" s="71"/>
      <c r="I286" s="72"/>
      <c r="J286" s="72"/>
      <c r="K286" s="71" t="s">
        <v>15311</v>
      </c>
      <c r="L286" s="75"/>
      <c r="M286" s="76">
        <v>7298.89599609375</v>
      </c>
      <c r="N286" s="76">
        <v>7413.970703125</v>
      </c>
      <c r="O286" s="77"/>
      <c r="P286" s="78"/>
      <c r="Q286" s="78"/>
      <c r="R286" s="88"/>
      <c r="S286" s="88"/>
      <c r="T286" s="88"/>
      <c r="U286" s="88"/>
      <c r="V286" s="52"/>
      <c r="W286" s="52"/>
      <c r="X286" s="52"/>
      <c r="Y286" s="52"/>
      <c r="Z286" s="51"/>
      <c r="AA286" s="73">
        <v>286</v>
      </c>
      <c r="AB286" s="73"/>
      <c r="AC286" s="74"/>
      <c r="AD286" s="80">
        <v>400</v>
      </c>
      <c r="AE286" s="80">
        <v>154</v>
      </c>
      <c r="AF286" s="80">
        <v>768</v>
      </c>
      <c r="AG286" s="80">
        <v>5634</v>
      </c>
      <c r="AH286" s="80">
        <v>19800</v>
      </c>
      <c r="AI286" s="80" t="s">
        <v>8075</v>
      </c>
      <c r="AJ286" s="80" t="s">
        <v>9596</v>
      </c>
      <c r="AK286" s="80"/>
      <c r="AL286" s="80" t="s">
        <v>9561</v>
      </c>
      <c r="AM286" s="82">
        <v>39940.172280092593</v>
      </c>
      <c r="AN286" s="80" t="s">
        <v>13035</v>
      </c>
      <c r="AO286" s="86" t="s">
        <v>13319</v>
      </c>
      <c r="AP286" s="80" t="s">
        <v>66</v>
      </c>
      <c r="AQ286" s="2"/>
      <c r="AR286" s="3"/>
      <c r="AS286" s="3"/>
      <c r="AT286" s="3"/>
      <c r="AU286" s="3"/>
    </row>
    <row r="287" spans="1:47" x14ac:dyDescent="0.25">
      <c r="A287" s="66" t="s">
        <v>1770</v>
      </c>
      <c r="B287" s="67"/>
      <c r="C287" s="67"/>
      <c r="D287" s="68"/>
      <c r="E287" s="70"/>
      <c r="F287" s="104" t="s">
        <v>11398</v>
      </c>
      <c r="G287" s="67"/>
      <c r="H287" s="71"/>
      <c r="I287" s="72"/>
      <c r="J287" s="72"/>
      <c r="K287" s="71" t="s">
        <v>15312</v>
      </c>
      <c r="L287" s="75"/>
      <c r="M287" s="76">
        <v>4874.0908203125</v>
      </c>
      <c r="N287" s="76">
        <v>8101.32763671875</v>
      </c>
      <c r="O287" s="77"/>
      <c r="P287" s="78"/>
      <c r="Q287" s="78"/>
      <c r="R287" s="88"/>
      <c r="S287" s="88"/>
      <c r="T287" s="88"/>
      <c r="U287" s="88"/>
      <c r="V287" s="52"/>
      <c r="W287" s="52"/>
      <c r="X287" s="52"/>
      <c r="Y287" s="52"/>
      <c r="Z287" s="51"/>
      <c r="AA287" s="73">
        <v>287</v>
      </c>
      <c r="AB287" s="73"/>
      <c r="AC287" s="74"/>
      <c r="AD287" s="80">
        <v>70</v>
      </c>
      <c r="AE287" s="80">
        <v>313122</v>
      </c>
      <c r="AF287" s="80">
        <v>49907</v>
      </c>
      <c r="AG287" s="80">
        <v>46</v>
      </c>
      <c r="AH287" s="80">
        <v>19800</v>
      </c>
      <c r="AI287" s="80" t="s">
        <v>8076</v>
      </c>
      <c r="AJ287" s="80" t="s">
        <v>9637</v>
      </c>
      <c r="AK287" s="86" t="s">
        <v>10445</v>
      </c>
      <c r="AL287" s="80" t="s">
        <v>9561</v>
      </c>
      <c r="AM287" s="82">
        <v>39908.605810185189</v>
      </c>
      <c r="AN287" s="80" t="s">
        <v>13035</v>
      </c>
      <c r="AO287" s="86" t="s">
        <v>13320</v>
      </c>
      <c r="AP287" s="80" t="s">
        <v>65</v>
      </c>
      <c r="AQ287" s="2"/>
      <c r="AR287" s="3"/>
      <c r="AS287" s="3"/>
      <c r="AT287" s="3"/>
      <c r="AU287" s="3"/>
    </row>
    <row r="288" spans="1:47" x14ac:dyDescent="0.25">
      <c r="A288" s="66" t="s">
        <v>352</v>
      </c>
      <c r="B288" s="67"/>
      <c r="C288" s="67"/>
      <c r="D288" s="68"/>
      <c r="E288" s="70"/>
      <c r="F288" s="104" t="s">
        <v>11399</v>
      </c>
      <c r="G288" s="67"/>
      <c r="H288" s="71"/>
      <c r="I288" s="72"/>
      <c r="J288" s="72"/>
      <c r="K288" s="71" t="s">
        <v>15313</v>
      </c>
      <c r="L288" s="75"/>
      <c r="M288" s="76">
        <v>7758.1669921875</v>
      </c>
      <c r="N288" s="76">
        <v>3086.347900390625</v>
      </c>
      <c r="O288" s="77"/>
      <c r="P288" s="78"/>
      <c r="Q288" s="78"/>
      <c r="R288" s="88"/>
      <c r="S288" s="88"/>
      <c r="T288" s="88"/>
      <c r="U288" s="88"/>
      <c r="V288" s="52"/>
      <c r="W288" s="52"/>
      <c r="X288" s="52"/>
      <c r="Y288" s="52"/>
      <c r="Z288" s="51"/>
      <c r="AA288" s="73">
        <v>288</v>
      </c>
      <c r="AB288" s="73"/>
      <c r="AC288" s="74"/>
      <c r="AD288" s="80">
        <v>38</v>
      </c>
      <c r="AE288" s="80">
        <v>18</v>
      </c>
      <c r="AF288" s="80">
        <v>1365</v>
      </c>
      <c r="AG288" s="80">
        <v>756</v>
      </c>
      <c r="AH288" s="80"/>
      <c r="AI288" s="80" t="s">
        <v>8077</v>
      </c>
      <c r="AJ288" s="80" t="s">
        <v>9638</v>
      </c>
      <c r="AK288" s="80"/>
      <c r="AL288" s="80"/>
      <c r="AM288" s="82">
        <v>42385.389930555553</v>
      </c>
      <c r="AN288" s="80" t="s">
        <v>13035</v>
      </c>
      <c r="AO288" s="86" t="s">
        <v>13321</v>
      </c>
      <c r="AP288" s="80" t="s">
        <v>66</v>
      </c>
      <c r="AQ288" s="2"/>
      <c r="AR288" s="3"/>
      <c r="AS288" s="3"/>
      <c r="AT288" s="3"/>
      <c r="AU288" s="3"/>
    </row>
    <row r="289" spans="1:47" x14ac:dyDescent="0.25">
      <c r="A289" s="66" t="s">
        <v>353</v>
      </c>
      <c r="B289" s="67"/>
      <c r="C289" s="67"/>
      <c r="D289" s="68"/>
      <c r="E289" s="70"/>
      <c r="F289" s="104" t="s">
        <v>11400</v>
      </c>
      <c r="G289" s="67"/>
      <c r="H289" s="71"/>
      <c r="I289" s="72"/>
      <c r="J289" s="72"/>
      <c r="K289" s="71" t="s">
        <v>15314</v>
      </c>
      <c r="L289" s="75"/>
      <c r="M289" s="76">
        <v>4550.4521484375</v>
      </c>
      <c r="N289" s="76">
        <v>7009.64990234375</v>
      </c>
      <c r="O289" s="77"/>
      <c r="P289" s="78"/>
      <c r="Q289" s="78"/>
      <c r="R289" s="88"/>
      <c r="S289" s="88"/>
      <c r="T289" s="88"/>
      <c r="U289" s="88"/>
      <c r="V289" s="52"/>
      <c r="W289" s="52"/>
      <c r="X289" s="52"/>
      <c r="Y289" s="52"/>
      <c r="Z289" s="51"/>
      <c r="AA289" s="73">
        <v>289</v>
      </c>
      <c r="AB289" s="73"/>
      <c r="AC289" s="74"/>
      <c r="AD289" s="80">
        <v>5013</v>
      </c>
      <c r="AE289" s="80">
        <v>4665</v>
      </c>
      <c r="AF289" s="80">
        <v>3676</v>
      </c>
      <c r="AG289" s="80">
        <v>1781</v>
      </c>
      <c r="AH289" s="80"/>
      <c r="AI289" s="80" t="s">
        <v>8078</v>
      </c>
      <c r="AJ289" s="80" t="s">
        <v>9639</v>
      </c>
      <c r="AK289" s="80"/>
      <c r="AL289" s="80"/>
      <c r="AM289" s="82">
        <v>40814.337199074071</v>
      </c>
      <c r="AN289" s="80" t="s">
        <v>13035</v>
      </c>
      <c r="AO289" s="86" t="s">
        <v>13322</v>
      </c>
      <c r="AP289" s="80" t="s">
        <v>66</v>
      </c>
      <c r="AQ289" s="2"/>
      <c r="AR289" s="3"/>
      <c r="AS289" s="3"/>
      <c r="AT289" s="3"/>
      <c r="AU289" s="3"/>
    </row>
    <row r="290" spans="1:47" x14ac:dyDescent="0.25">
      <c r="A290" s="66" t="s">
        <v>1771</v>
      </c>
      <c r="B290" s="67"/>
      <c r="C290" s="67"/>
      <c r="D290" s="68"/>
      <c r="E290" s="70"/>
      <c r="F290" s="104" t="s">
        <v>11401</v>
      </c>
      <c r="G290" s="67"/>
      <c r="H290" s="71"/>
      <c r="I290" s="72"/>
      <c r="J290" s="72"/>
      <c r="K290" s="71" t="s">
        <v>15315</v>
      </c>
      <c r="L290" s="75"/>
      <c r="M290" s="76">
        <v>5006.08203125</v>
      </c>
      <c r="N290" s="76">
        <v>4288.3740234375</v>
      </c>
      <c r="O290" s="77"/>
      <c r="P290" s="78"/>
      <c r="Q290" s="78"/>
      <c r="R290" s="88"/>
      <c r="S290" s="88"/>
      <c r="T290" s="88"/>
      <c r="U290" s="88"/>
      <c r="V290" s="52"/>
      <c r="W290" s="52"/>
      <c r="X290" s="52"/>
      <c r="Y290" s="52"/>
      <c r="Z290" s="51"/>
      <c r="AA290" s="73">
        <v>290</v>
      </c>
      <c r="AB290" s="73"/>
      <c r="AC290" s="74"/>
      <c r="AD290" s="80">
        <v>4208</v>
      </c>
      <c r="AE290" s="80">
        <v>4523</v>
      </c>
      <c r="AF290" s="80">
        <v>1973</v>
      </c>
      <c r="AG290" s="80">
        <v>2336</v>
      </c>
      <c r="AH290" s="80"/>
      <c r="AI290" s="80" t="s">
        <v>8079</v>
      </c>
      <c r="AJ290" s="80" t="s">
        <v>9640</v>
      </c>
      <c r="AK290" s="80"/>
      <c r="AL290" s="80"/>
      <c r="AM290" s="82">
        <v>41482.106817129628</v>
      </c>
      <c r="AN290" s="80" t="s">
        <v>13035</v>
      </c>
      <c r="AO290" s="86" t="s">
        <v>13323</v>
      </c>
      <c r="AP290" s="80" t="s">
        <v>65</v>
      </c>
      <c r="AQ290" s="2"/>
      <c r="AR290" s="3"/>
      <c r="AS290" s="3"/>
      <c r="AT290" s="3"/>
      <c r="AU290" s="3"/>
    </row>
    <row r="291" spans="1:47" x14ac:dyDescent="0.25">
      <c r="A291" s="66" t="s">
        <v>354</v>
      </c>
      <c r="B291" s="67"/>
      <c r="C291" s="67"/>
      <c r="D291" s="68"/>
      <c r="E291" s="70"/>
      <c r="F291" s="104" t="s">
        <v>11402</v>
      </c>
      <c r="G291" s="67"/>
      <c r="H291" s="71"/>
      <c r="I291" s="72"/>
      <c r="J291" s="72"/>
      <c r="K291" s="71" t="s">
        <v>15316</v>
      </c>
      <c r="L291" s="75"/>
      <c r="M291" s="76">
        <v>1371.648681640625</v>
      </c>
      <c r="N291" s="76">
        <v>5005.83984375</v>
      </c>
      <c r="O291" s="77"/>
      <c r="P291" s="78"/>
      <c r="Q291" s="78"/>
      <c r="R291" s="88"/>
      <c r="S291" s="88"/>
      <c r="T291" s="88"/>
      <c r="U291" s="88"/>
      <c r="V291" s="52"/>
      <c r="W291" s="52"/>
      <c r="X291" s="52"/>
      <c r="Y291" s="52"/>
      <c r="Z291" s="51"/>
      <c r="AA291" s="73">
        <v>291</v>
      </c>
      <c r="AB291" s="73"/>
      <c r="AC291" s="74"/>
      <c r="AD291" s="80">
        <v>427</v>
      </c>
      <c r="AE291" s="80">
        <v>420</v>
      </c>
      <c r="AF291" s="80">
        <v>2458</v>
      </c>
      <c r="AG291" s="80">
        <v>1053</v>
      </c>
      <c r="AH291" s="80">
        <v>36000</v>
      </c>
      <c r="AI291" s="80" t="s">
        <v>8080</v>
      </c>
      <c r="AJ291" s="80" t="s">
        <v>9641</v>
      </c>
      <c r="AK291" s="86" t="s">
        <v>10446</v>
      </c>
      <c r="AL291" s="80" t="s">
        <v>11097</v>
      </c>
      <c r="AM291" s="82">
        <v>41270.516168981485</v>
      </c>
      <c r="AN291" s="80" t="s">
        <v>13035</v>
      </c>
      <c r="AO291" s="86" t="s">
        <v>13324</v>
      </c>
      <c r="AP291" s="80" t="s">
        <v>66</v>
      </c>
      <c r="AQ291" s="2"/>
      <c r="AR291" s="3"/>
      <c r="AS291" s="3"/>
      <c r="AT291" s="3"/>
      <c r="AU291" s="3"/>
    </row>
    <row r="292" spans="1:47" x14ac:dyDescent="0.25">
      <c r="A292" s="66" t="s">
        <v>355</v>
      </c>
      <c r="B292" s="67"/>
      <c r="C292" s="67"/>
      <c r="D292" s="68"/>
      <c r="E292" s="70"/>
      <c r="F292" s="104" t="s">
        <v>11403</v>
      </c>
      <c r="G292" s="67"/>
      <c r="H292" s="71"/>
      <c r="I292" s="72"/>
      <c r="J292" s="72"/>
      <c r="K292" s="71" t="s">
        <v>15317</v>
      </c>
      <c r="L292" s="75"/>
      <c r="M292" s="76">
        <v>3510.3134765625</v>
      </c>
      <c r="N292" s="76">
        <v>824.40625</v>
      </c>
      <c r="O292" s="77"/>
      <c r="P292" s="78"/>
      <c r="Q292" s="78"/>
      <c r="R292" s="88"/>
      <c r="S292" s="88"/>
      <c r="T292" s="88"/>
      <c r="U292" s="88"/>
      <c r="V292" s="52"/>
      <c r="W292" s="52"/>
      <c r="X292" s="52"/>
      <c r="Y292" s="52"/>
      <c r="Z292" s="51"/>
      <c r="AA292" s="73">
        <v>292</v>
      </c>
      <c r="AB292" s="73"/>
      <c r="AC292" s="74"/>
      <c r="AD292" s="80">
        <v>173</v>
      </c>
      <c r="AE292" s="80">
        <v>154</v>
      </c>
      <c r="AF292" s="80">
        <v>32070</v>
      </c>
      <c r="AG292" s="80">
        <v>5893</v>
      </c>
      <c r="AH292" s="80"/>
      <c r="AI292" s="80"/>
      <c r="AJ292" s="80"/>
      <c r="AK292" s="80"/>
      <c r="AL292" s="80"/>
      <c r="AM292" s="82">
        <v>40004.501307870371</v>
      </c>
      <c r="AN292" s="80" t="s">
        <v>13035</v>
      </c>
      <c r="AO292" s="86" t="s">
        <v>13325</v>
      </c>
      <c r="AP292" s="80" t="s">
        <v>66</v>
      </c>
      <c r="AQ292" s="2"/>
      <c r="AR292" s="3"/>
      <c r="AS292" s="3"/>
      <c r="AT292" s="3"/>
      <c r="AU292" s="3"/>
    </row>
    <row r="293" spans="1:47" x14ac:dyDescent="0.25">
      <c r="A293" s="66" t="s">
        <v>1772</v>
      </c>
      <c r="B293" s="67"/>
      <c r="C293" s="67"/>
      <c r="D293" s="68"/>
      <c r="E293" s="70"/>
      <c r="F293" s="104" t="s">
        <v>11404</v>
      </c>
      <c r="G293" s="67"/>
      <c r="H293" s="71"/>
      <c r="I293" s="72"/>
      <c r="J293" s="72"/>
      <c r="K293" s="71" t="s">
        <v>15318</v>
      </c>
      <c r="L293" s="75"/>
      <c r="M293" s="76">
        <v>5940.935546875</v>
      </c>
      <c r="N293" s="76">
        <v>670.131103515625</v>
      </c>
      <c r="O293" s="77"/>
      <c r="P293" s="78"/>
      <c r="Q293" s="78"/>
      <c r="R293" s="88"/>
      <c r="S293" s="88"/>
      <c r="T293" s="88"/>
      <c r="U293" s="88"/>
      <c r="V293" s="52"/>
      <c r="W293" s="52"/>
      <c r="X293" s="52"/>
      <c r="Y293" s="52"/>
      <c r="Z293" s="51"/>
      <c r="AA293" s="73">
        <v>293</v>
      </c>
      <c r="AB293" s="73"/>
      <c r="AC293" s="74"/>
      <c r="AD293" s="80">
        <v>403</v>
      </c>
      <c r="AE293" s="80">
        <v>109328</v>
      </c>
      <c r="AF293" s="80">
        <v>122515</v>
      </c>
      <c r="AG293" s="80">
        <v>34198</v>
      </c>
      <c r="AH293" s="80">
        <v>19800</v>
      </c>
      <c r="AI293" s="80" t="s">
        <v>8081</v>
      </c>
      <c r="AJ293" s="80" t="s">
        <v>9642</v>
      </c>
      <c r="AK293" s="86" t="s">
        <v>10447</v>
      </c>
      <c r="AL293" s="80" t="s">
        <v>9494</v>
      </c>
      <c r="AM293" s="82">
        <v>40893.748738425929</v>
      </c>
      <c r="AN293" s="80" t="s">
        <v>13035</v>
      </c>
      <c r="AO293" s="86" t="s">
        <v>13326</v>
      </c>
      <c r="AP293" s="80" t="s">
        <v>65</v>
      </c>
      <c r="AQ293" s="2"/>
      <c r="AR293" s="3"/>
      <c r="AS293" s="3"/>
      <c r="AT293" s="3"/>
      <c r="AU293" s="3"/>
    </row>
    <row r="294" spans="1:47" x14ac:dyDescent="0.25">
      <c r="A294" s="66" t="s">
        <v>356</v>
      </c>
      <c r="B294" s="67"/>
      <c r="C294" s="67"/>
      <c r="D294" s="68"/>
      <c r="E294" s="70"/>
      <c r="F294" s="104" t="s">
        <v>11405</v>
      </c>
      <c r="G294" s="67"/>
      <c r="H294" s="71"/>
      <c r="I294" s="72"/>
      <c r="J294" s="72"/>
      <c r="K294" s="71" t="s">
        <v>15319</v>
      </c>
      <c r="L294" s="75"/>
      <c r="M294" s="76">
        <v>8983.23046875</v>
      </c>
      <c r="N294" s="76">
        <v>6369.32421875</v>
      </c>
      <c r="O294" s="77"/>
      <c r="P294" s="78"/>
      <c r="Q294" s="78"/>
      <c r="R294" s="88"/>
      <c r="S294" s="88"/>
      <c r="T294" s="88"/>
      <c r="U294" s="88"/>
      <c r="V294" s="52"/>
      <c r="W294" s="52"/>
      <c r="X294" s="52"/>
      <c r="Y294" s="52"/>
      <c r="Z294" s="51"/>
      <c r="AA294" s="73">
        <v>294</v>
      </c>
      <c r="AB294" s="73"/>
      <c r="AC294" s="74"/>
      <c r="AD294" s="80">
        <v>321</v>
      </c>
      <c r="AE294" s="80">
        <v>71680</v>
      </c>
      <c r="AF294" s="80">
        <v>22288</v>
      </c>
      <c r="AG294" s="80">
        <v>850</v>
      </c>
      <c r="AH294" s="80">
        <v>19800</v>
      </c>
      <c r="AI294" s="80" t="s">
        <v>8082</v>
      </c>
      <c r="AJ294" s="80" t="s">
        <v>9563</v>
      </c>
      <c r="AK294" s="80"/>
      <c r="AL294" s="80" t="s">
        <v>9494</v>
      </c>
      <c r="AM294" s="82">
        <v>40990.288912037038</v>
      </c>
      <c r="AN294" s="80" t="s">
        <v>13035</v>
      </c>
      <c r="AO294" s="86" t="s">
        <v>13327</v>
      </c>
      <c r="AP294" s="80" t="s">
        <v>66</v>
      </c>
      <c r="AQ294" s="2"/>
      <c r="AR294" s="3"/>
      <c r="AS294" s="3"/>
      <c r="AT294" s="3"/>
      <c r="AU294" s="3"/>
    </row>
    <row r="295" spans="1:47" x14ac:dyDescent="0.25">
      <c r="A295" s="66" t="s">
        <v>357</v>
      </c>
      <c r="B295" s="67"/>
      <c r="C295" s="67"/>
      <c r="D295" s="68"/>
      <c r="E295" s="70"/>
      <c r="F295" s="104" t="s">
        <v>11128</v>
      </c>
      <c r="G295" s="67"/>
      <c r="H295" s="71"/>
      <c r="I295" s="72"/>
      <c r="J295" s="72"/>
      <c r="K295" s="71" t="s">
        <v>15320</v>
      </c>
      <c r="L295" s="75"/>
      <c r="M295" s="76">
        <v>1705.695068359375</v>
      </c>
      <c r="N295" s="76">
        <v>8336.1640625</v>
      </c>
      <c r="O295" s="77"/>
      <c r="P295" s="78"/>
      <c r="Q295" s="78"/>
      <c r="R295" s="88"/>
      <c r="S295" s="88"/>
      <c r="T295" s="88"/>
      <c r="U295" s="88"/>
      <c r="V295" s="52"/>
      <c r="W295" s="52"/>
      <c r="X295" s="52"/>
      <c r="Y295" s="52"/>
      <c r="Z295" s="51"/>
      <c r="AA295" s="73">
        <v>295</v>
      </c>
      <c r="AB295" s="73"/>
      <c r="AC295" s="74"/>
      <c r="AD295" s="80">
        <v>50</v>
      </c>
      <c r="AE295" s="80">
        <v>160</v>
      </c>
      <c r="AF295" s="80">
        <v>48751</v>
      </c>
      <c r="AG295" s="80">
        <v>8661</v>
      </c>
      <c r="AH295" s="80"/>
      <c r="AI295" s="80"/>
      <c r="AJ295" s="80"/>
      <c r="AK295" s="80"/>
      <c r="AL295" s="80"/>
      <c r="AM295" s="82">
        <v>40287.518935185188</v>
      </c>
      <c r="AN295" s="80" t="s">
        <v>13035</v>
      </c>
      <c r="AO295" s="86" t="s">
        <v>13328</v>
      </c>
      <c r="AP295" s="80" t="s">
        <v>66</v>
      </c>
      <c r="AQ295" s="2"/>
      <c r="AR295" s="3"/>
      <c r="AS295" s="3"/>
      <c r="AT295" s="3"/>
      <c r="AU295" s="3"/>
    </row>
    <row r="296" spans="1:47" x14ac:dyDescent="0.25">
      <c r="A296" s="66" t="s">
        <v>1773</v>
      </c>
      <c r="B296" s="67"/>
      <c r="C296" s="67"/>
      <c r="D296" s="68"/>
      <c r="E296" s="70"/>
      <c r="F296" s="104" t="s">
        <v>11406</v>
      </c>
      <c r="G296" s="67"/>
      <c r="H296" s="71"/>
      <c r="I296" s="72"/>
      <c r="J296" s="72"/>
      <c r="K296" s="71" t="s">
        <v>15321</v>
      </c>
      <c r="L296" s="75"/>
      <c r="M296" s="76">
        <v>5522.7294921875</v>
      </c>
      <c r="N296" s="76">
        <v>6020.7744140625</v>
      </c>
      <c r="O296" s="77"/>
      <c r="P296" s="78"/>
      <c r="Q296" s="78"/>
      <c r="R296" s="88"/>
      <c r="S296" s="88"/>
      <c r="T296" s="88"/>
      <c r="U296" s="88"/>
      <c r="V296" s="52"/>
      <c r="W296" s="52"/>
      <c r="X296" s="52"/>
      <c r="Y296" s="52"/>
      <c r="Z296" s="51"/>
      <c r="AA296" s="73">
        <v>296</v>
      </c>
      <c r="AB296" s="73"/>
      <c r="AC296" s="74"/>
      <c r="AD296" s="80">
        <v>742</v>
      </c>
      <c r="AE296" s="80">
        <v>5882</v>
      </c>
      <c r="AF296" s="80">
        <v>56065</v>
      </c>
      <c r="AG296" s="80">
        <v>297</v>
      </c>
      <c r="AH296" s="80">
        <v>19800</v>
      </c>
      <c r="AI296" s="80" t="s">
        <v>8083</v>
      </c>
      <c r="AJ296" s="80" t="s">
        <v>9546</v>
      </c>
      <c r="AK296" s="86" t="s">
        <v>10448</v>
      </c>
      <c r="AL296" s="80" t="s">
        <v>9494</v>
      </c>
      <c r="AM296" s="82">
        <v>39964.621886574074</v>
      </c>
      <c r="AN296" s="80" t="s">
        <v>13035</v>
      </c>
      <c r="AO296" s="86" t="s">
        <v>13329</v>
      </c>
      <c r="AP296" s="80" t="s">
        <v>65</v>
      </c>
      <c r="AQ296" s="2"/>
      <c r="AR296" s="3"/>
      <c r="AS296" s="3"/>
      <c r="AT296" s="3"/>
      <c r="AU296" s="3"/>
    </row>
    <row r="297" spans="1:47" x14ac:dyDescent="0.25">
      <c r="A297" s="66" t="s">
        <v>358</v>
      </c>
      <c r="B297" s="67"/>
      <c r="C297" s="67"/>
      <c r="D297" s="68"/>
      <c r="E297" s="70"/>
      <c r="F297" s="104" t="s">
        <v>11407</v>
      </c>
      <c r="G297" s="67"/>
      <c r="H297" s="71"/>
      <c r="I297" s="72"/>
      <c r="J297" s="72"/>
      <c r="K297" s="71" t="s">
        <v>15322</v>
      </c>
      <c r="L297" s="75"/>
      <c r="M297" s="76">
        <v>2935.814453125</v>
      </c>
      <c r="N297" s="76">
        <v>1139.8271484375</v>
      </c>
      <c r="O297" s="77"/>
      <c r="P297" s="78"/>
      <c r="Q297" s="78"/>
      <c r="R297" s="88"/>
      <c r="S297" s="88"/>
      <c r="T297" s="88"/>
      <c r="U297" s="88"/>
      <c r="V297" s="52"/>
      <c r="W297" s="52"/>
      <c r="X297" s="52"/>
      <c r="Y297" s="52"/>
      <c r="Z297" s="51"/>
      <c r="AA297" s="73">
        <v>297</v>
      </c>
      <c r="AB297" s="73"/>
      <c r="AC297" s="74"/>
      <c r="AD297" s="80">
        <v>2241</v>
      </c>
      <c r="AE297" s="80">
        <v>3350</v>
      </c>
      <c r="AF297" s="80">
        <v>20801</v>
      </c>
      <c r="AG297" s="80">
        <v>6272</v>
      </c>
      <c r="AH297" s="80"/>
      <c r="AI297" s="80" t="s">
        <v>8084</v>
      </c>
      <c r="AJ297" s="80" t="s">
        <v>9643</v>
      </c>
      <c r="AK297" s="80"/>
      <c r="AL297" s="80"/>
      <c r="AM297" s="82">
        <v>42775.197465277779</v>
      </c>
      <c r="AN297" s="80" t="s">
        <v>13035</v>
      </c>
      <c r="AO297" s="86" t="s">
        <v>13330</v>
      </c>
      <c r="AP297" s="80" t="s">
        <v>66</v>
      </c>
      <c r="AQ297" s="2"/>
      <c r="AR297" s="3"/>
      <c r="AS297" s="3"/>
      <c r="AT297" s="3"/>
      <c r="AU297" s="3"/>
    </row>
    <row r="298" spans="1:47" x14ac:dyDescent="0.25">
      <c r="A298" s="66" t="s">
        <v>359</v>
      </c>
      <c r="B298" s="67"/>
      <c r="C298" s="67"/>
      <c r="D298" s="68"/>
      <c r="E298" s="70"/>
      <c r="F298" s="104" t="s">
        <v>11408</v>
      </c>
      <c r="G298" s="67"/>
      <c r="H298" s="71"/>
      <c r="I298" s="72"/>
      <c r="J298" s="72"/>
      <c r="K298" s="71" t="s">
        <v>15323</v>
      </c>
      <c r="L298" s="75"/>
      <c r="M298" s="76">
        <v>3082.166748046875</v>
      </c>
      <c r="N298" s="76">
        <v>5397.716796875</v>
      </c>
      <c r="O298" s="77"/>
      <c r="P298" s="78"/>
      <c r="Q298" s="78"/>
      <c r="R298" s="88"/>
      <c r="S298" s="88"/>
      <c r="T298" s="88"/>
      <c r="U298" s="88"/>
      <c r="V298" s="52"/>
      <c r="W298" s="52"/>
      <c r="X298" s="52"/>
      <c r="Y298" s="52"/>
      <c r="Z298" s="51"/>
      <c r="AA298" s="73">
        <v>298</v>
      </c>
      <c r="AB298" s="73"/>
      <c r="AC298" s="74"/>
      <c r="AD298" s="80">
        <v>2212</v>
      </c>
      <c r="AE298" s="80">
        <v>3002</v>
      </c>
      <c r="AF298" s="80">
        <v>65677</v>
      </c>
      <c r="AG298" s="80">
        <v>27090</v>
      </c>
      <c r="AH298" s="80">
        <v>-14400</v>
      </c>
      <c r="AI298" s="80" t="s">
        <v>8085</v>
      </c>
      <c r="AJ298" s="80" t="s">
        <v>9644</v>
      </c>
      <c r="AK298" s="86" t="s">
        <v>10449</v>
      </c>
      <c r="AL298" s="80" t="s">
        <v>11094</v>
      </c>
      <c r="AM298" s="82">
        <v>41410.854895833334</v>
      </c>
      <c r="AN298" s="80" t="s">
        <v>13035</v>
      </c>
      <c r="AO298" s="86" t="s">
        <v>13331</v>
      </c>
      <c r="AP298" s="80" t="s">
        <v>66</v>
      </c>
      <c r="AQ298" s="2"/>
      <c r="AR298" s="3"/>
      <c r="AS298" s="3"/>
      <c r="AT298" s="3"/>
      <c r="AU298" s="3"/>
    </row>
    <row r="299" spans="1:47" x14ac:dyDescent="0.25">
      <c r="A299" s="66" t="s">
        <v>1774</v>
      </c>
      <c r="B299" s="67"/>
      <c r="C299" s="67"/>
      <c r="D299" s="68"/>
      <c r="E299" s="70"/>
      <c r="F299" s="104" t="s">
        <v>11409</v>
      </c>
      <c r="G299" s="67"/>
      <c r="H299" s="71"/>
      <c r="I299" s="72"/>
      <c r="J299" s="72"/>
      <c r="K299" s="71" t="s">
        <v>15324</v>
      </c>
      <c r="L299" s="75"/>
      <c r="M299" s="76">
        <v>1966.62841796875</v>
      </c>
      <c r="N299" s="76">
        <v>7255.2783203125</v>
      </c>
      <c r="O299" s="77"/>
      <c r="P299" s="78"/>
      <c r="Q299" s="78"/>
      <c r="R299" s="88"/>
      <c r="S299" s="88"/>
      <c r="T299" s="88"/>
      <c r="U299" s="88"/>
      <c r="V299" s="52"/>
      <c r="W299" s="52"/>
      <c r="X299" s="52"/>
      <c r="Y299" s="52"/>
      <c r="Z299" s="51"/>
      <c r="AA299" s="73">
        <v>299</v>
      </c>
      <c r="AB299" s="73"/>
      <c r="AC299" s="74"/>
      <c r="AD299" s="80">
        <v>1122</v>
      </c>
      <c r="AE299" s="80">
        <v>1399298</v>
      </c>
      <c r="AF299" s="80">
        <v>15738</v>
      </c>
      <c r="AG299" s="80">
        <v>3422</v>
      </c>
      <c r="AH299" s="80">
        <v>-25200</v>
      </c>
      <c r="AI299" s="80" t="s">
        <v>8086</v>
      </c>
      <c r="AJ299" s="80" t="s">
        <v>9645</v>
      </c>
      <c r="AK299" s="86" t="s">
        <v>10450</v>
      </c>
      <c r="AL299" s="80" t="s">
        <v>11085</v>
      </c>
      <c r="AM299" s="82">
        <v>39482.765289351853</v>
      </c>
      <c r="AN299" s="80" t="s">
        <v>13035</v>
      </c>
      <c r="AO299" s="86" t="s">
        <v>13332</v>
      </c>
      <c r="AP299" s="80" t="s">
        <v>65</v>
      </c>
      <c r="AQ299" s="2"/>
      <c r="AR299" s="3"/>
      <c r="AS299" s="3"/>
      <c r="AT299" s="3"/>
      <c r="AU299" s="3"/>
    </row>
    <row r="300" spans="1:47" x14ac:dyDescent="0.25">
      <c r="A300" s="66" t="s">
        <v>360</v>
      </c>
      <c r="B300" s="67"/>
      <c r="C300" s="67"/>
      <c r="D300" s="68"/>
      <c r="E300" s="70"/>
      <c r="F300" s="104" t="s">
        <v>11410</v>
      </c>
      <c r="G300" s="67"/>
      <c r="H300" s="71"/>
      <c r="I300" s="72"/>
      <c r="J300" s="72"/>
      <c r="K300" s="71" t="s">
        <v>15325</v>
      </c>
      <c r="L300" s="75"/>
      <c r="M300" s="76">
        <v>5417.1005859375</v>
      </c>
      <c r="N300" s="76">
        <v>5706.7392578125</v>
      </c>
      <c r="O300" s="77"/>
      <c r="P300" s="78"/>
      <c r="Q300" s="78"/>
      <c r="R300" s="88"/>
      <c r="S300" s="88"/>
      <c r="T300" s="88"/>
      <c r="U300" s="88"/>
      <c r="V300" s="52"/>
      <c r="W300" s="52"/>
      <c r="X300" s="52"/>
      <c r="Y300" s="52"/>
      <c r="Z300" s="51"/>
      <c r="AA300" s="73">
        <v>300</v>
      </c>
      <c r="AB300" s="73"/>
      <c r="AC300" s="74"/>
      <c r="AD300" s="80">
        <v>288</v>
      </c>
      <c r="AE300" s="80">
        <v>201</v>
      </c>
      <c r="AF300" s="80">
        <v>14416</v>
      </c>
      <c r="AG300" s="80">
        <v>5075</v>
      </c>
      <c r="AH300" s="80">
        <v>19800</v>
      </c>
      <c r="AI300" s="80" t="s">
        <v>8087</v>
      </c>
      <c r="AJ300" s="80" t="s">
        <v>9646</v>
      </c>
      <c r="AK300" s="80"/>
      <c r="AL300" s="80" t="s">
        <v>9561</v>
      </c>
      <c r="AM300" s="82">
        <v>40163.193032407406</v>
      </c>
      <c r="AN300" s="80" t="s">
        <v>13035</v>
      </c>
      <c r="AO300" s="86" t="s">
        <v>13333</v>
      </c>
      <c r="AP300" s="80" t="s">
        <v>66</v>
      </c>
      <c r="AQ300" s="2"/>
      <c r="AR300" s="3"/>
      <c r="AS300" s="3"/>
      <c r="AT300" s="3"/>
      <c r="AU300" s="3"/>
    </row>
    <row r="301" spans="1:47" x14ac:dyDescent="0.25">
      <c r="A301" s="66" t="s">
        <v>361</v>
      </c>
      <c r="B301" s="67"/>
      <c r="C301" s="67"/>
      <c r="D301" s="68"/>
      <c r="E301" s="70"/>
      <c r="F301" s="104" t="s">
        <v>11411</v>
      </c>
      <c r="G301" s="67"/>
      <c r="H301" s="71"/>
      <c r="I301" s="72"/>
      <c r="J301" s="72"/>
      <c r="K301" s="71" t="s">
        <v>15326</v>
      </c>
      <c r="L301" s="75"/>
      <c r="M301" s="76">
        <v>9156.8408203125</v>
      </c>
      <c r="N301" s="76">
        <v>4613.91748046875</v>
      </c>
      <c r="O301" s="77"/>
      <c r="P301" s="78"/>
      <c r="Q301" s="78"/>
      <c r="R301" s="88"/>
      <c r="S301" s="88"/>
      <c r="T301" s="88"/>
      <c r="U301" s="88"/>
      <c r="V301" s="52"/>
      <c r="W301" s="52"/>
      <c r="X301" s="52"/>
      <c r="Y301" s="52"/>
      <c r="Z301" s="51"/>
      <c r="AA301" s="73">
        <v>301</v>
      </c>
      <c r="AB301" s="73"/>
      <c r="AC301" s="74"/>
      <c r="AD301" s="80">
        <v>477</v>
      </c>
      <c r="AE301" s="80">
        <v>303</v>
      </c>
      <c r="AF301" s="80">
        <v>30426</v>
      </c>
      <c r="AG301" s="80">
        <v>22689</v>
      </c>
      <c r="AH301" s="80">
        <v>19800</v>
      </c>
      <c r="AI301" s="80" t="s">
        <v>8088</v>
      </c>
      <c r="AJ301" s="80"/>
      <c r="AK301" s="80"/>
      <c r="AL301" s="80" t="s">
        <v>9494</v>
      </c>
      <c r="AM301" s="82">
        <v>40175.715520833335</v>
      </c>
      <c r="AN301" s="80" t="s">
        <v>13035</v>
      </c>
      <c r="AO301" s="86" t="s">
        <v>13334</v>
      </c>
      <c r="AP301" s="80" t="s">
        <v>66</v>
      </c>
      <c r="AQ301" s="2"/>
      <c r="AR301" s="3"/>
      <c r="AS301" s="3"/>
      <c r="AT301" s="3"/>
      <c r="AU301" s="3"/>
    </row>
    <row r="302" spans="1:47" x14ac:dyDescent="0.25">
      <c r="A302" s="66" t="s">
        <v>362</v>
      </c>
      <c r="B302" s="67"/>
      <c r="C302" s="67"/>
      <c r="D302" s="68"/>
      <c r="E302" s="70"/>
      <c r="F302" s="104" t="s">
        <v>11412</v>
      </c>
      <c r="G302" s="67"/>
      <c r="H302" s="71"/>
      <c r="I302" s="72"/>
      <c r="J302" s="72"/>
      <c r="K302" s="71" t="s">
        <v>15327</v>
      </c>
      <c r="L302" s="75"/>
      <c r="M302" s="76">
        <v>5178.71044921875</v>
      </c>
      <c r="N302" s="76">
        <v>7994.140625</v>
      </c>
      <c r="O302" s="77"/>
      <c r="P302" s="78"/>
      <c r="Q302" s="78"/>
      <c r="R302" s="88"/>
      <c r="S302" s="88"/>
      <c r="T302" s="88"/>
      <c r="U302" s="88"/>
      <c r="V302" s="52"/>
      <c r="W302" s="52"/>
      <c r="X302" s="52"/>
      <c r="Y302" s="52"/>
      <c r="Z302" s="51"/>
      <c r="AA302" s="73">
        <v>302</v>
      </c>
      <c r="AB302" s="73"/>
      <c r="AC302" s="74"/>
      <c r="AD302" s="80">
        <v>111</v>
      </c>
      <c r="AE302" s="80">
        <v>45</v>
      </c>
      <c r="AF302" s="80">
        <v>2192</v>
      </c>
      <c r="AG302" s="80">
        <v>346</v>
      </c>
      <c r="AH302" s="80"/>
      <c r="AI302" s="80"/>
      <c r="AJ302" s="80"/>
      <c r="AK302" s="80"/>
      <c r="AL302" s="80"/>
      <c r="AM302" s="82">
        <v>42902.547395833331</v>
      </c>
      <c r="AN302" s="80" t="s">
        <v>13035</v>
      </c>
      <c r="AO302" s="86" t="s">
        <v>13335</v>
      </c>
      <c r="AP302" s="80" t="s">
        <v>66</v>
      </c>
      <c r="AQ302" s="2"/>
      <c r="AR302" s="3"/>
      <c r="AS302" s="3"/>
      <c r="AT302" s="3"/>
      <c r="AU302" s="3"/>
    </row>
    <row r="303" spans="1:47" x14ac:dyDescent="0.25">
      <c r="A303" s="66" t="s">
        <v>363</v>
      </c>
      <c r="B303" s="67"/>
      <c r="C303" s="67"/>
      <c r="D303" s="68"/>
      <c r="E303" s="70"/>
      <c r="F303" s="104" t="s">
        <v>11413</v>
      </c>
      <c r="G303" s="67"/>
      <c r="H303" s="71"/>
      <c r="I303" s="72"/>
      <c r="J303" s="72"/>
      <c r="K303" s="71" t="s">
        <v>15328</v>
      </c>
      <c r="L303" s="75"/>
      <c r="M303" s="76">
        <v>3835.39697265625</v>
      </c>
      <c r="N303" s="76">
        <v>2951.188232421875</v>
      </c>
      <c r="O303" s="77"/>
      <c r="P303" s="78"/>
      <c r="Q303" s="78"/>
      <c r="R303" s="88"/>
      <c r="S303" s="88"/>
      <c r="T303" s="88"/>
      <c r="U303" s="88"/>
      <c r="V303" s="52"/>
      <c r="W303" s="52"/>
      <c r="X303" s="52"/>
      <c r="Y303" s="52"/>
      <c r="Z303" s="51"/>
      <c r="AA303" s="73">
        <v>303</v>
      </c>
      <c r="AB303" s="73"/>
      <c r="AC303" s="74"/>
      <c r="AD303" s="80">
        <v>461</v>
      </c>
      <c r="AE303" s="80">
        <v>5909</v>
      </c>
      <c r="AF303" s="80">
        <v>1851</v>
      </c>
      <c r="AG303" s="80">
        <v>1515</v>
      </c>
      <c r="AH303" s="80">
        <v>19800</v>
      </c>
      <c r="AI303" s="80" t="s">
        <v>8089</v>
      </c>
      <c r="AJ303" s="80" t="s">
        <v>9502</v>
      </c>
      <c r="AK303" s="86" t="s">
        <v>10451</v>
      </c>
      <c r="AL303" s="80" t="s">
        <v>9494</v>
      </c>
      <c r="AM303" s="82">
        <v>40293.749791666669</v>
      </c>
      <c r="AN303" s="80" t="s">
        <v>13035</v>
      </c>
      <c r="AO303" s="86" t="s">
        <v>13336</v>
      </c>
      <c r="AP303" s="80" t="s">
        <v>66</v>
      </c>
      <c r="AQ303" s="2"/>
      <c r="AR303" s="3"/>
      <c r="AS303" s="3"/>
      <c r="AT303" s="3"/>
      <c r="AU303" s="3"/>
    </row>
    <row r="304" spans="1:47" x14ac:dyDescent="0.25">
      <c r="A304" s="66" t="s">
        <v>1775</v>
      </c>
      <c r="B304" s="67"/>
      <c r="C304" s="67"/>
      <c r="D304" s="68"/>
      <c r="E304" s="70"/>
      <c r="F304" s="104" t="s">
        <v>11414</v>
      </c>
      <c r="G304" s="67"/>
      <c r="H304" s="71"/>
      <c r="I304" s="72"/>
      <c r="J304" s="72"/>
      <c r="K304" s="71" t="s">
        <v>15329</v>
      </c>
      <c r="L304" s="75"/>
      <c r="M304" s="76">
        <v>8710.224609375</v>
      </c>
      <c r="N304" s="76">
        <v>2869.157958984375</v>
      </c>
      <c r="O304" s="77"/>
      <c r="P304" s="78"/>
      <c r="Q304" s="78"/>
      <c r="R304" s="88"/>
      <c r="S304" s="88"/>
      <c r="T304" s="88"/>
      <c r="U304" s="88"/>
      <c r="V304" s="52"/>
      <c r="W304" s="52"/>
      <c r="X304" s="52"/>
      <c r="Y304" s="52"/>
      <c r="Z304" s="51"/>
      <c r="AA304" s="73">
        <v>304</v>
      </c>
      <c r="AB304" s="73"/>
      <c r="AC304" s="74"/>
      <c r="AD304" s="80">
        <v>1017</v>
      </c>
      <c r="AE304" s="80">
        <v>4081744</v>
      </c>
      <c r="AF304" s="80">
        <v>251850</v>
      </c>
      <c r="AG304" s="80">
        <v>330</v>
      </c>
      <c r="AH304" s="80">
        <v>-14400</v>
      </c>
      <c r="AI304" s="80" t="s">
        <v>8090</v>
      </c>
      <c r="AJ304" s="80" t="s">
        <v>9647</v>
      </c>
      <c r="AK304" s="86" t="s">
        <v>10452</v>
      </c>
      <c r="AL304" s="80" t="s">
        <v>11094</v>
      </c>
      <c r="AM304" s="82">
        <v>39926.837002314816</v>
      </c>
      <c r="AN304" s="80" t="s">
        <v>13035</v>
      </c>
      <c r="AO304" s="86" t="s">
        <v>13337</v>
      </c>
      <c r="AP304" s="80" t="s">
        <v>65</v>
      </c>
      <c r="AQ304" s="2"/>
      <c r="AR304" s="3"/>
      <c r="AS304" s="3"/>
      <c r="AT304" s="3"/>
      <c r="AU304" s="3"/>
    </row>
    <row r="305" spans="1:47" x14ac:dyDescent="0.25">
      <c r="A305" s="66" t="s">
        <v>364</v>
      </c>
      <c r="B305" s="67"/>
      <c r="C305" s="67"/>
      <c r="D305" s="68"/>
      <c r="E305" s="70"/>
      <c r="F305" s="104" t="s">
        <v>11128</v>
      </c>
      <c r="G305" s="67"/>
      <c r="H305" s="71"/>
      <c r="I305" s="72"/>
      <c r="J305" s="72"/>
      <c r="K305" s="71" t="s">
        <v>15330</v>
      </c>
      <c r="L305" s="75"/>
      <c r="M305" s="76">
        <v>9137.6416015625</v>
      </c>
      <c r="N305" s="76">
        <v>3644.452392578125</v>
      </c>
      <c r="O305" s="77"/>
      <c r="P305" s="78"/>
      <c r="Q305" s="78"/>
      <c r="R305" s="88"/>
      <c r="S305" s="88"/>
      <c r="T305" s="88"/>
      <c r="U305" s="88"/>
      <c r="V305" s="52"/>
      <c r="W305" s="52"/>
      <c r="X305" s="52"/>
      <c r="Y305" s="52"/>
      <c r="Z305" s="51"/>
      <c r="AA305" s="73">
        <v>305</v>
      </c>
      <c r="AB305" s="73"/>
      <c r="AC305" s="74"/>
      <c r="AD305" s="80">
        <v>136</v>
      </c>
      <c r="AE305" s="80">
        <v>56</v>
      </c>
      <c r="AF305" s="80">
        <v>2597</v>
      </c>
      <c r="AG305" s="80">
        <v>763</v>
      </c>
      <c r="AH305" s="80"/>
      <c r="AI305" s="80" t="s">
        <v>8091</v>
      </c>
      <c r="AJ305" s="80" t="s">
        <v>9648</v>
      </c>
      <c r="AK305" s="80"/>
      <c r="AL305" s="80"/>
      <c r="AM305" s="82">
        <v>40059.712048611109</v>
      </c>
      <c r="AN305" s="80" t="s">
        <v>13035</v>
      </c>
      <c r="AO305" s="86" t="s">
        <v>13338</v>
      </c>
      <c r="AP305" s="80" t="s">
        <v>66</v>
      </c>
      <c r="AQ305" s="2"/>
      <c r="AR305" s="3"/>
      <c r="AS305" s="3"/>
      <c r="AT305" s="3"/>
      <c r="AU305" s="3"/>
    </row>
    <row r="306" spans="1:47" x14ac:dyDescent="0.25">
      <c r="A306" s="66" t="s">
        <v>1776</v>
      </c>
      <c r="B306" s="67"/>
      <c r="C306" s="67"/>
      <c r="D306" s="68"/>
      <c r="E306" s="70"/>
      <c r="F306" s="104" t="s">
        <v>11415</v>
      </c>
      <c r="G306" s="67"/>
      <c r="H306" s="71"/>
      <c r="I306" s="72"/>
      <c r="J306" s="72"/>
      <c r="K306" s="71" t="s">
        <v>15331</v>
      </c>
      <c r="L306" s="75"/>
      <c r="M306" s="76">
        <v>2821.3115234375</v>
      </c>
      <c r="N306" s="76">
        <v>3855.9912109375</v>
      </c>
      <c r="O306" s="77"/>
      <c r="P306" s="78"/>
      <c r="Q306" s="78"/>
      <c r="R306" s="88"/>
      <c r="S306" s="88"/>
      <c r="T306" s="88"/>
      <c r="U306" s="88"/>
      <c r="V306" s="52"/>
      <c r="W306" s="52"/>
      <c r="X306" s="52"/>
      <c r="Y306" s="52"/>
      <c r="Z306" s="51"/>
      <c r="AA306" s="73">
        <v>306</v>
      </c>
      <c r="AB306" s="73"/>
      <c r="AC306" s="74"/>
      <c r="AD306" s="80">
        <v>6259</v>
      </c>
      <c r="AE306" s="80">
        <v>7860</v>
      </c>
      <c r="AF306" s="80">
        <v>8659</v>
      </c>
      <c r="AG306" s="80">
        <v>6716</v>
      </c>
      <c r="AH306" s="80">
        <v>19800</v>
      </c>
      <c r="AI306" s="80" t="s">
        <v>8092</v>
      </c>
      <c r="AJ306" s="80" t="s">
        <v>9525</v>
      </c>
      <c r="AK306" s="86" t="s">
        <v>10453</v>
      </c>
      <c r="AL306" s="80" t="s">
        <v>9494</v>
      </c>
      <c r="AM306" s="82">
        <v>40730.255601851852</v>
      </c>
      <c r="AN306" s="80" t="s">
        <v>13035</v>
      </c>
      <c r="AO306" s="86" t="s">
        <v>13339</v>
      </c>
      <c r="AP306" s="80" t="s">
        <v>65</v>
      </c>
      <c r="AQ306" s="2"/>
      <c r="AR306" s="3"/>
      <c r="AS306" s="3"/>
      <c r="AT306" s="3"/>
      <c r="AU306" s="3"/>
    </row>
    <row r="307" spans="1:47" x14ac:dyDescent="0.25">
      <c r="A307" s="66" t="s">
        <v>365</v>
      </c>
      <c r="B307" s="67"/>
      <c r="C307" s="67"/>
      <c r="D307" s="68"/>
      <c r="E307" s="70"/>
      <c r="F307" s="104" t="s">
        <v>11416</v>
      </c>
      <c r="G307" s="67"/>
      <c r="H307" s="71"/>
      <c r="I307" s="72"/>
      <c r="J307" s="72"/>
      <c r="K307" s="71" t="s">
        <v>15332</v>
      </c>
      <c r="L307" s="75"/>
      <c r="M307" s="76">
        <v>2424.185546875</v>
      </c>
      <c r="N307" s="76">
        <v>3743.600341796875</v>
      </c>
      <c r="O307" s="77"/>
      <c r="P307" s="78"/>
      <c r="Q307" s="78"/>
      <c r="R307" s="88"/>
      <c r="S307" s="88"/>
      <c r="T307" s="88"/>
      <c r="U307" s="88"/>
      <c r="V307" s="52"/>
      <c r="W307" s="52"/>
      <c r="X307" s="52"/>
      <c r="Y307" s="52"/>
      <c r="Z307" s="51"/>
      <c r="AA307" s="73">
        <v>307</v>
      </c>
      <c r="AB307" s="73"/>
      <c r="AC307" s="74"/>
      <c r="AD307" s="80">
        <v>200</v>
      </c>
      <c r="AE307" s="80">
        <v>214</v>
      </c>
      <c r="AF307" s="80">
        <v>29111</v>
      </c>
      <c r="AG307" s="80">
        <v>57</v>
      </c>
      <c r="AH307" s="80"/>
      <c r="AI307" s="80" t="s">
        <v>8093</v>
      </c>
      <c r="AJ307" s="80" t="s">
        <v>9649</v>
      </c>
      <c r="AK307" s="80"/>
      <c r="AL307" s="80"/>
      <c r="AM307" s="82">
        <v>40687.642384259256</v>
      </c>
      <c r="AN307" s="80" t="s">
        <v>13035</v>
      </c>
      <c r="AO307" s="86" t="s">
        <v>13340</v>
      </c>
      <c r="AP307" s="80" t="s">
        <v>66</v>
      </c>
      <c r="AQ307" s="2"/>
      <c r="AR307" s="3"/>
      <c r="AS307" s="3"/>
      <c r="AT307" s="3"/>
      <c r="AU307" s="3"/>
    </row>
    <row r="308" spans="1:47" x14ac:dyDescent="0.25">
      <c r="A308" s="66" t="s">
        <v>366</v>
      </c>
      <c r="B308" s="67"/>
      <c r="C308" s="67"/>
      <c r="D308" s="68"/>
      <c r="E308" s="70"/>
      <c r="F308" s="104" t="s">
        <v>11417</v>
      </c>
      <c r="G308" s="67"/>
      <c r="H308" s="71"/>
      <c r="I308" s="72"/>
      <c r="J308" s="72"/>
      <c r="K308" s="71" t="s">
        <v>15333</v>
      </c>
      <c r="L308" s="75"/>
      <c r="M308" s="76">
        <v>1471.6490478515625</v>
      </c>
      <c r="N308" s="76">
        <v>4574.484375</v>
      </c>
      <c r="O308" s="77"/>
      <c r="P308" s="78"/>
      <c r="Q308" s="78"/>
      <c r="R308" s="88"/>
      <c r="S308" s="88"/>
      <c r="T308" s="88"/>
      <c r="U308" s="88"/>
      <c r="V308" s="52"/>
      <c r="W308" s="52"/>
      <c r="X308" s="52"/>
      <c r="Y308" s="52"/>
      <c r="Z308" s="51"/>
      <c r="AA308" s="73">
        <v>308</v>
      </c>
      <c r="AB308" s="73"/>
      <c r="AC308" s="74"/>
      <c r="AD308" s="80">
        <v>834</v>
      </c>
      <c r="AE308" s="80">
        <v>422</v>
      </c>
      <c r="AF308" s="80">
        <v>82434</v>
      </c>
      <c r="AG308" s="80">
        <v>59206</v>
      </c>
      <c r="AH308" s="80"/>
      <c r="AI308" s="80"/>
      <c r="AJ308" s="80"/>
      <c r="AK308" s="80"/>
      <c r="AL308" s="80"/>
      <c r="AM308" s="82">
        <v>41989.276250000003</v>
      </c>
      <c r="AN308" s="80" t="s">
        <v>13035</v>
      </c>
      <c r="AO308" s="86" t="s">
        <v>13341</v>
      </c>
      <c r="AP308" s="80" t="s">
        <v>66</v>
      </c>
      <c r="AQ308" s="2"/>
      <c r="AR308" s="3"/>
      <c r="AS308" s="3"/>
      <c r="AT308" s="3"/>
      <c r="AU308" s="3"/>
    </row>
    <row r="309" spans="1:47" x14ac:dyDescent="0.25">
      <c r="A309" s="66" t="s">
        <v>1777</v>
      </c>
      <c r="B309" s="67"/>
      <c r="C309" s="67"/>
      <c r="D309" s="68"/>
      <c r="E309" s="70"/>
      <c r="F309" s="104" t="s">
        <v>11418</v>
      </c>
      <c r="G309" s="67"/>
      <c r="H309" s="71"/>
      <c r="I309" s="72"/>
      <c r="J309" s="72"/>
      <c r="K309" s="71" t="s">
        <v>15334</v>
      </c>
      <c r="L309" s="75"/>
      <c r="M309" s="76">
        <v>2481.935791015625</v>
      </c>
      <c r="N309" s="76">
        <v>3257.695556640625</v>
      </c>
      <c r="O309" s="77"/>
      <c r="P309" s="78"/>
      <c r="Q309" s="78"/>
      <c r="R309" s="88"/>
      <c r="S309" s="88"/>
      <c r="T309" s="88"/>
      <c r="U309" s="88"/>
      <c r="V309" s="52"/>
      <c r="W309" s="52"/>
      <c r="X309" s="52"/>
      <c r="Y309" s="52"/>
      <c r="Z309" s="51"/>
      <c r="AA309" s="73">
        <v>309</v>
      </c>
      <c r="AB309" s="73"/>
      <c r="AC309" s="74"/>
      <c r="AD309" s="80">
        <v>386</v>
      </c>
      <c r="AE309" s="80">
        <v>2642</v>
      </c>
      <c r="AF309" s="80">
        <v>67905</v>
      </c>
      <c r="AG309" s="80">
        <v>7932</v>
      </c>
      <c r="AH309" s="80">
        <v>-18000</v>
      </c>
      <c r="AI309" s="80" t="s">
        <v>8094</v>
      </c>
      <c r="AJ309" s="80" t="s">
        <v>9650</v>
      </c>
      <c r="AK309" s="86" t="s">
        <v>10454</v>
      </c>
      <c r="AL309" s="80" t="s">
        <v>11098</v>
      </c>
      <c r="AM309" s="82">
        <v>39992.865277777775</v>
      </c>
      <c r="AN309" s="80" t="s">
        <v>13035</v>
      </c>
      <c r="AO309" s="86" t="s">
        <v>13342</v>
      </c>
      <c r="AP309" s="80" t="s">
        <v>65</v>
      </c>
      <c r="AQ309" s="2"/>
      <c r="AR309" s="3"/>
      <c r="AS309" s="3"/>
      <c r="AT309" s="3"/>
      <c r="AU309" s="3"/>
    </row>
    <row r="310" spans="1:47" x14ac:dyDescent="0.25">
      <c r="A310" s="66" t="s">
        <v>367</v>
      </c>
      <c r="B310" s="67"/>
      <c r="C310" s="67"/>
      <c r="D310" s="68"/>
      <c r="E310" s="70"/>
      <c r="F310" s="104" t="s">
        <v>11419</v>
      </c>
      <c r="G310" s="67"/>
      <c r="H310" s="71"/>
      <c r="I310" s="72"/>
      <c r="J310" s="72"/>
      <c r="K310" s="71" t="s">
        <v>15335</v>
      </c>
      <c r="L310" s="75"/>
      <c r="M310" s="76">
        <v>1224.7738037109375</v>
      </c>
      <c r="N310" s="76">
        <v>5401.8642578125</v>
      </c>
      <c r="O310" s="77"/>
      <c r="P310" s="78"/>
      <c r="Q310" s="78"/>
      <c r="R310" s="88"/>
      <c r="S310" s="88"/>
      <c r="T310" s="88"/>
      <c r="U310" s="88"/>
      <c r="V310" s="52"/>
      <c r="W310" s="52"/>
      <c r="X310" s="52"/>
      <c r="Y310" s="52"/>
      <c r="Z310" s="51"/>
      <c r="AA310" s="73">
        <v>310</v>
      </c>
      <c r="AB310" s="73"/>
      <c r="AC310" s="74"/>
      <c r="AD310" s="80">
        <v>700</v>
      </c>
      <c r="AE310" s="80">
        <v>3320</v>
      </c>
      <c r="AF310" s="80">
        <v>41147</v>
      </c>
      <c r="AG310" s="80">
        <v>41503</v>
      </c>
      <c r="AH310" s="80">
        <v>-25200</v>
      </c>
      <c r="AI310" s="80" t="s">
        <v>8095</v>
      </c>
      <c r="AJ310" s="80"/>
      <c r="AK310" s="80"/>
      <c r="AL310" s="80" t="s">
        <v>11085</v>
      </c>
      <c r="AM310" s="82">
        <v>42058.53601851852</v>
      </c>
      <c r="AN310" s="80" t="s">
        <v>13035</v>
      </c>
      <c r="AO310" s="86" t="s">
        <v>13343</v>
      </c>
      <c r="AP310" s="80" t="s">
        <v>66</v>
      </c>
      <c r="AQ310" s="2"/>
      <c r="AR310" s="3"/>
      <c r="AS310" s="3"/>
      <c r="AT310" s="3"/>
      <c r="AU310" s="3"/>
    </row>
    <row r="311" spans="1:47" x14ac:dyDescent="0.25">
      <c r="A311" s="66" t="s">
        <v>368</v>
      </c>
      <c r="B311" s="67"/>
      <c r="C311" s="67"/>
      <c r="D311" s="68"/>
      <c r="E311" s="70"/>
      <c r="F311" s="104" t="s">
        <v>11420</v>
      </c>
      <c r="G311" s="67"/>
      <c r="H311" s="71"/>
      <c r="I311" s="72"/>
      <c r="J311" s="72"/>
      <c r="K311" s="71" t="s">
        <v>15336</v>
      </c>
      <c r="L311" s="75"/>
      <c r="M311" s="76">
        <v>5356.31005859375</v>
      </c>
      <c r="N311" s="76">
        <v>5821.5771484375</v>
      </c>
      <c r="O311" s="77"/>
      <c r="P311" s="78"/>
      <c r="Q311" s="78"/>
      <c r="R311" s="88"/>
      <c r="S311" s="88"/>
      <c r="T311" s="88"/>
      <c r="U311" s="88"/>
      <c r="V311" s="52"/>
      <c r="W311" s="52"/>
      <c r="X311" s="52"/>
      <c r="Y311" s="52"/>
      <c r="Z311" s="51"/>
      <c r="AA311" s="73">
        <v>311</v>
      </c>
      <c r="AB311" s="73"/>
      <c r="AC311" s="74"/>
      <c r="AD311" s="80">
        <v>5990</v>
      </c>
      <c r="AE311" s="80">
        <v>18902</v>
      </c>
      <c r="AF311" s="80">
        <v>18004</v>
      </c>
      <c r="AG311" s="80">
        <v>9704</v>
      </c>
      <c r="AH311" s="80">
        <v>-25200</v>
      </c>
      <c r="AI311" s="80" t="s">
        <v>8096</v>
      </c>
      <c r="AJ311" s="80" t="s">
        <v>9651</v>
      </c>
      <c r="AK311" s="80"/>
      <c r="AL311" s="80" t="s">
        <v>11085</v>
      </c>
      <c r="AM311" s="82">
        <v>40591.807534722226</v>
      </c>
      <c r="AN311" s="80" t="s">
        <v>13035</v>
      </c>
      <c r="AO311" s="86" t="s">
        <v>13344</v>
      </c>
      <c r="AP311" s="80" t="s">
        <v>66</v>
      </c>
      <c r="AQ311" s="2"/>
      <c r="AR311" s="3"/>
      <c r="AS311" s="3"/>
      <c r="AT311" s="3"/>
      <c r="AU311" s="3"/>
    </row>
    <row r="312" spans="1:47" x14ac:dyDescent="0.25">
      <c r="A312" s="66" t="s">
        <v>1778</v>
      </c>
      <c r="B312" s="67"/>
      <c r="C312" s="67"/>
      <c r="D312" s="68"/>
      <c r="E312" s="70"/>
      <c r="F312" s="104" t="s">
        <v>11421</v>
      </c>
      <c r="G312" s="67"/>
      <c r="H312" s="71"/>
      <c r="I312" s="72"/>
      <c r="J312" s="72"/>
      <c r="K312" s="71" t="s">
        <v>15337</v>
      </c>
      <c r="L312" s="75"/>
      <c r="M312" s="76">
        <v>6309.28564453125</v>
      </c>
      <c r="N312" s="76">
        <v>3484.965576171875</v>
      </c>
      <c r="O312" s="77"/>
      <c r="P312" s="78"/>
      <c r="Q312" s="78"/>
      <c r="R312" s="88"/>
      <c r="S312" s="88"/>
      <c r="T312" s="88"/>
      <c r="U312" s="88"/>
      <c r="V312" s="52"/>
      <c r="W312" s="52"/>
      <c r="X312" s="52"/>
      <c r="Y312" s="52"/>
      <c r="Z312" s="51"/>
      <c r="AA312" s="73">
        <v>312</v>
      </c>
      <c r="AB312" s="73"/>
      <c r="AC312" s="74"/>
      <c r="AD312" s="80">
        <v>625</v>
      </c>
      <c r="AE312" s="80">
        <v>1186</v>
      </c>
      <c r="AF312" s="80">
        <v>11555</v>
      </c>
      <c r="AG312" s="80">
        <v>672</v>
      </c>
      <c r="AH312" s="80">
        <v>7200</v>
      </c>
      <c r="AI312" s="80" t="s">
        <v>8097</v>
      </c>
      <c r="AJ312" s="80" t="s">
        <v>9652</v>
      </c>
      <c r="AK312" s="80"/>
      <c r="AL312" s="80" t="s">
        <v>11090</v>
      </c>
      <c r="AM312" s="82">
        <v>39447.98101851852</v>
      </c>
      <c r="AN312" s="80" t="s">
        <v>13035</v>
      </c>
      <c r="AO312" s="86" t="s">
        <v>13345</v>
      </c>
      <c r="AP312" s="80" t="s">
        <v>65</v>
      </c>
      <c r="AQ312" s="2"/>
      <c r="AR312" s="3"/>
      <c r="AS312" s="3"/>
      <c r="AT312" s="3"/>
      <c r="AU312" s="3"/>
    </row>
    <row r="313" spans="1:47" x14ac:dyDescent="0.25">
      <c r="A313" s="66" t="s">
        <v>369</v>
      </c>
      <c r="B313" s="67"/>
      <c r="C313" s="67"/>
      <c r="D313" s="68"/>
      <c r="E313" s="70"/>
      <c r="F313" s="104" t="s">
        <v>11422</v>
      </c>
      <c r="G313" s="67"/>
      <c r="H313" s="71"/>
      <c r="I313" s="72"/>
      <c r="J313" s="72"/>
      <c r="K313" s="71" t="s">
        <v>15338</v>
      </c>
      <c r="L313" s="75"/>
      <c r="M313" s="76">
        <v>1390.3607177734375</v>
      </c>
      <c r="N313" s="76">
        <v>4692.96044921875</v>
      </c>
      <c r="O313" s="77"/>
      <c r="P313" s="78"/>
      <c r="Q313" s="78"/>
      <c r="R313" s="88"/>
      <c r="S313" s="88"/>
      <c r="T313" s="88"/>
      <c r="U313" s="88"/>
      <c r="V313" s="52"/>
      <c r="W313" s="52"/>
      <c r="X313" s="52"/>
      <c r="Y313" s="52"/>
      <c r="Z313" s="51"/>
      <c r="AA313" s="73">
        <v>313</v>
      </c>
      <c r="AB313" s="73"/>
      <c r="AC313" s="74"/>
      <c r="AD313" s="80">
        <v>290</v>
      </c>
      <c r="AE313" s="80">
        <v>56</v>
      </c>
      <c r="AF313" s="80">
        <v>966</v>
      </c>
      <c r="AG313" s="80">
        <v>1228</v>
      </c>
      <c r="AH313" s="80"/>
      <c r="AI313" s="80" t="s">
        <v>8098</v>
      </c>
      <c r="AJ313" s="80" t="s">
        <v>9653</v>
      </c>
      <c r="AK313" s="80"/>
      <c r="AL313" s="80"/>
      <c r="AM313" s="82">
        <v>41313.564884259256</v>
      </c>
      <c r="AN313" s="80" t="s">
        <v>13035</v>
      </c>
      <c r="AO313" s="86" t="s">
        <v>13346</v>
      </c>
      <c r="AP313" s="80" t="s">
        <v>66</v>
      </c>
      <c r="AQ313" s="2"/>
      <c r="AR313" s="3"/>
      <c r="AS313" s="3"/>
      <c r="AT313" s="3"/>
      <c r="AU313" s="3"/>
    </row>
    <row r="314" spans="1:47" x14ac:dyDescent="0.25">
      <c r="A314" s="66" t="s">
        <v>370</v>
      </c>
      <c r="B314" s="67"/>
      <c r="C314" s="67"/>
      <c r="D314" s="68"/>
      <c r="E314" s="70"/>
      <c r="F314" s="104" t="s">
        <v>11423</v>
      </c>
      <c r="G314" s="67"/>
      <c r="H314" s="71"/>
      <c r="I314" s="72"/>
      <c r="J314" s="72"/>
      <c r="K314" s="71" t="s">
        <v>15339</v>
      </c>
      <c r="L314" s="75"/>
      <c r="M314" s="76">
        <v>8383.587890625</v>
      </c>
      <c r="N314" s="76">
        <v>4103.64208984375</v>
      </c>
      <c r="O314" s="77"/>
      <c r="P314" s="78"/>
      <c r="Q314" s="78"/>
      <c r="R314" s="88"/>
      <c r="S314" s="88"/>
      <c r="T314" s="88"/>
      <c r="U314" s="88"/>
      <c r="V314" s="52"/>
      <c r="W314" s="52"/>
      <c r="X314" s="52"/>
      <c r="Y314" s="52"/>
      <c r="Z314" s="51"/>
      <c r="AA314" s="73">
        <v>314</v>
      </c>
      <c r="AB314" s="73"/>
      <c r="AC314" s="74"/>
      <c r="AD314" s="80">
        <v>110</v>
      </c>
      <c r="AE314" s="80">
        <v>24061</v>
      </c>
      <c r="AF314" s="80">
        <v>4147</v>
      </c>
      <c r="AG314" s="80">
        <v>105</v>
      </c>
      <c r="AH314" s="80">
        <v>19800</v>
      </c>
      <c r="AI314" s="80" t="s">
        <v>8099</v>
      </c>
      <c r="AJ314" s="80" t="s">
        <v>9519</v>
      </c>
      <c r="AK314" s="86" t="s">
        <v>10455</v>
      </c>
      <c r="AL314" s="80" t="s">
        <v>9494</v>
      </c>
      <c r="AM314" s="82">
        <v>41310.301157407404</v>
      </c>
      <c r="AN314" s="80" t="s">
        <v>13035</v>
      </c>
      <c r="AO314" s="86" t="s">
        <v>13347</v>
      </c>
      <c r="AP314" s="80" t="s">
        <v>66</v>
      </c>
      <c r="AQ314" s="2"/>
      <c r="AR314" s="3"/>
      <c r="AS314" s="3"/>
      <c r="AT314" s="3"/>
      <c r="AU314" s="3"/>
    </row>
    <row r="315" spans="1:47" x14ac:dyDescent="0.25">
      <c r="A315" s="66" t="s">
        <v>371</v>
      </c>
      <c r="B315" s="67"/>
      <c r="C315" s="67"/>
      <c r="D315" s="68"/>
      <c r="E315" s="70"/>
      <c r="F315" s="104" t="s">
        <v>11424</v>
      </c>
      <c r="G315" s="67"/>
      <c r="H315" s="71"/>
      <c r="I315" s="72"/>
      <c r="J315" s="72"/>
      <c r="K315" s="71" t="s">
        <v>15340</v>
      </c>
      <c r="L315" s="75"/>
      <c r="M315" s="76">
        <v>6249.56640625</v>
      </c>
      <c r="N315" s="76">
        <v>7351.044921875</v>
      </c>
      <c r="O315" s="77"/>
      <c r="P315" s="78"/>
      <c r="Q315" s="78"/>
      <c r="R315" s="88"/>
      <c r="S315" s="88"/>
      <c r="T315" s="88"/>
      <c r="U315" s="88"/>
      <c r="V315" s="52"/>
      <c r="W315" s="52"/>
      <c r="X315" s="52"/>
      <c r="Y315" s="52"/>
      <c r="Z315" s="51"/>
      <c r="AA315" s="73">
        <v>315</v>
      </c>
      <c r="AB315" s="73"/>
      <c r="AC315" s="74"/>
      <c r="AD315" s="80">
        <v>5062</v>
      </c>
      <c r="AE315" s="80">
        <v>5432</v>
      </c>
      <c r="AF315" s="80">
        <v>133976</v>
      </c>
      <c r="AG315" s="80">
        <v>92199</v>
      </c>
      <c r="AH315" s="80">
        <v>19800</v>
      </c>
      <c r="AI315" s="80" t="s">
        <v>8100</v>
      </c>
      <c r="AJ315" s="80" t="s">
        <v>9654</v>
      </c>
      <c r="AK315" s="80"/>
      <c r="AL315" s="80" t="s">
        <v>9494</v>
      </c>
      <c r="AM315" s="82">
        <v>41200.176446759258</v>
      </c>
      <c r="AN315" s="80" t="s">
        <v>13035</v>
      </c>
      <c r="AO315" s="86" t="s">
        <v>13348</v>
      </c>
      <c r="AP315" s="80" t="s">
        <v>66</v>
      </c>
      <c r="AQ315" s="2"/>
      <c r="AR315" s="3"/>
      <c r="AS315" s="3"/>
      <c r="AT315" s="3"/>
      <c r="AU315" s="3"/>
    </row>
    <row r="316" spans="1:47" x14ac:dyDescent="0.25">
      <c r="A316" s="66" t="s">
        <v>1779</v>
      </c>
      <c r="B316" s="67"/>
      <c r="C316" s="67"/>
      <c r="D316" s="68"/>
      <c r="E316" s="70"/>
      <c r="F316" s="104" t="s">
        <v>11425</v>
      </c>
      <c r="G316" s="67"/>
      <c r="H316" s="71"/>
      <c r="I316" s="72"/>
      <c r="J316" s="72"/>
      <c r="K316" s="71" t="s">
        <v>15341</v>
      </c>
      <c r="L316" s="75"/>
      <c r="M316" s="76">
        <v>6993.86572265625</v>
      </c>
      <c r="N316" s="76">
        <v>7631.2919921875</v>
      </c>
      <c r="O316" s="77"/>
      <c r="P316" s="78"/>
      <c r="Q316" s="78"/>
      <c r="R316" s="88"/>
      <c r="S316" s="88"/>
      <c r="T316" s="88"/>
      <c r="U316" s="88"/>
      <c r="V316" s="52"/>
      <c r="W316" s="52"/>
      <c r="X316" s="52"/>
      <c r="Y316" s="52"/>
      <c r="Z316" s="51"/>
      <c r="AA316" s="73">
        <v>316</v>
      </c>
      <c r="AB316" s="73"/>
      <c r="AC316" s="74"/>
      <c r="AD316" s="80">
        <v>191</v>
      </c>
      <c r="AE316" s="80">
        <v>625</v>
      </c>
      <c r="AF316" s="80">
        <v>37960</v>
      </c>
      <c r="AG316" s="80">
        <v>20102</v>
      </c>
      <c r="AH316" s="80">
        <v>19800</v>
      </c>
      <c r="AI316" s="80"/>
      <c r="AJ316" s="80" t="s">
        <v>9525</v>
      </c>
      <c r="AK316" s="80"/>
      <c r="AL316" s="80" t="s">
        <v>9561</v>
      </c>
      <c r="AM316" s="82">
        <v>41791.544490740744</v>
      </c>
      <c r="AN316" s="80" t="s">
        <v>13035</v>
      </c>
      <c r="AO316" s="86" t="s">
        <v>13349</v>
      </c>
      <c r="AP316" s="80" t="s">
        <v>65</v>
      </c>
      <c r="AQ316" s="2"/>
      <c r="AR316" s="3"/>
      <c r="AS316" s="3"/>
      <c r="AT316" s="3"/>
      <c r="AU316" s="3"/>
    </row>
    <row r="317" spans="1:47" x14ac:dyDescent="0.25">
      <c r="A317" s="66" t="s">
        <v>1780</v>
      </c>
      <c r="B317" s="67"/>
      <c r="C317" s="67"/>
      <c r="D317" s="68"/>
      <c r="E317" s="70"/>
      <c r="F317" s="104" t="s">
        <v>11426</v>
      </c>
      <c r="G317" s="67"/>
      <c r="H317" s="71"/>
      <c r="I317" s="72"/>
      <c r="J317" s="72"/>
      <c r="K317" s="71" t="s">
        <v>15342</v>
      </c>
      <c r="L317" s="75"/>
      <c r="M317" s="76">
        <v>5896.22021484375</v>
      </c>
      <c r="N317" s="76">
        <v>7746.74169921875</v>
      </c>
      <c r="O317" s="77"/>
      <c r="P317" s="78"/>
      <c r="Q317" s="78"/>
      <c r="R317" s="88"/>
      <c r="S317" s="88"/>
      <c r="T317" s="88"/>
      <c r="U317" s="88"/>
      <c r="V317" s="52"/>
      <c r="W317" s="52"/>
      <c r="X317" s="52"/>
      <c r="Y317" s="52"/>
      <c r="Z317" s="51"/>
      <c r="AA317" s="73">
        <v>317</v>
      </c>
      <c r="AB317" s="73"/>
      <c r="AC317" s="74"/>
      <c r="AD317" s="80">
        <v>7430</v>
      </c>
      <c r="AE317" s="80">
        <v>12897</v>
      </c>
      <c r="AF317" s="80">
        <v>68890</v>
      </c>
      <c r="AG317" s="80">
        <v>37500</v>
      </c>
      <c r="AH317" s="80">
        <v>-36000</v>
      </c>
      <c r="AI317" s="80" t="s">
        <v>8101</v>
      </c>
      <c r="AJ317" s="80" t="s">
        <v>9655</v>
      </c>
      <c r="AK317" s="86" t="s">
        <v>10456</v>
      </c>
      <c r="AL317" s="80" t="s">
        <v>11091</v>
      </c>
      <c r="AM317" s="82">
        <v>40240.587511574071</v>
      </c>
      <c r="AN317" s="80" t="s">
        <v>13035</v>
      </c>
      <c r="AO317" s="86" t="s">
        <v>13350</v>
      </c>
      <c r="AP317" s="80" t="s">
        <v>65</v>
      </c>
      <c r="AQ317" s="2"/>
      <c r="AR317" s="3"/>
      <c r="AS317" s="3"/>
      <c r="AT317" s="3"/>
      <c r="AU317" s="3"/>
    </row>
    <row r="318" spans="1:47" x14ac:dyDescent="0.25">
      <c r="A318" s="66" t="s">
        <v>1781</v>
      </c>
      <c r="B318" s="67"/>
      <c r="C318" s="67"/>
      <c r="D318" s="68"/>
      <c r="E318" s="70"/>
      <c r="F318" s="104" t="s">
        <v>11427</v>
      </c>
      <c r="G318" s="67"/>
      <c r="H318" s="71"/>
      <c r="I318" s="72"/>
      <c r="J318" s="72"/>
      <c r="K318" s="71" t="s">
        <v>15343</v>
      </c>
      <c r="L318" s="75"/>
      <c r="M318" s="76">
        <v>6152.84716796875</v>
      </c>
      <c r="N318" s="76">
        <v>5080.287109375</v>
      </c>
      <c r="O318" s="77"/>
      <c r="P318" s="78"/>
      <c r="Q318" s="78"/>
      <c r="R318" s="88"/>
      <c r="S318" s="88"/>
      <c r="T318" s="88"/>
      <c r="U318" s="88"/>
      <c r="V318" s="52"/>
      <c r="W318" s="52"/>
      <c r="X318" s="52"/>
      <c r="Y318" s="52"/>
      <c r="Z318" s="51"/>
      <c r="AA318" s="73">
        <v>318</v>
      </c>
      <c r="AB318" s="73"/>
      <c r="AC318" s="74"/>
      <c r="AD318" s="80">
        <v>6608</v>
      </c>
      <c r="AE318" s="80">
        <v>13425</v>
      </c>
      <c r="AF318" s="80">
        <v>44571</v>
      </c>
      <c r="AG318" s="80">
        <v>29960</v>
      </c>
      <c r="AH318" s="80"/>
      <c r="AI318" s="80" t="s">
        <v>8102</v>
      </c>
      <c r="AJ318" s="80" t="s">
        <v>9656</v>
      </c>
      <c r="AK318" s="80"/>
      <c r="AL318" s="80"/>
      <c r="AM318" s="82">
        <v>42292.243067129632</v>
      </c>
      <c r="AN318" s="80" t="s">
        <v>13035</v>
      </c>
      <c r="AO318" s="86" t="s">
        <v>13351</v>
      </c>
      <c r="AP318" s="80" t="s">
        <v>65</v>
      </c>
      <c r="AQ318" s="2"/>
      <c r="AR318" s="3"/>
      <c r="AS318" s="3"/>
      <c r="AT318" s="3"/>
      <c r="AU318" s="3"/>
    </row>
    <row r="319" spans="1:47" x14ac:dyDescent="0.25">
      <c r="A319" s="66" t="s">
        <v>1782</v>
      </c>
      <c r="B319" s="67"/>
      <c r="C319" s="67"/>
      <c r="D319" s="68"/>
      <c r="E319" s="70"/>
      <c r="F319" s="104" t="s">
        <v>11428</v>
      </c>
      <c r="G319" s="67"/>
      <c r="H319" s="71"/>
      <c r="I319" s="72"/>
      <c r="J319" s="72"/>
      <c r="K319" s="71" t="s">
        <v>15344</v>
      </c>
      <c r="L319" s="75"/>
      <c r="M319" s="76">
        <v>8395.642578125</v>
      </c>
      <c r="N319" s="76">
        <v>7531.67041015625</v>
      </c>
      <c r="O319" s="77"/>
      <c r="P319" s="78"/>
      <c r="Q319" s="78"/>
      <c r="R319" s="88"/>
      <c r="S319" s="88"/>
      <c r="T319" s="88"/>
      <c r="U319" s="88"/>
      <c r="V319" s="52"/>
      <c r="W319" s="52"/>
      <c r="X319" s="52"/>
      <c r="Y319" s="52"/>
      <c r="Z319" s="51"/>
      <c r="AA319" s="73">
        <v>319</v>
      </c>
      <c r="AB319" s="73"/>
      <c r="AC319" s="74"/>
      <c r="AD319" s="80">
        <v>5812</v>
      </c>
      <c r="AE319" s="80">
        <v>11485</v>
      </c>
      <c r="AF319" s="80">
        <v>84671</v>
      </c>
      <c r="AG319" s="80">
        <v>64651</v>
      </c>
      <c r="AH319" s="80">
        <v>-36000</v>
      </c>
      <c r="AI319" s="80" t="s">
        <v>8103</v>
      </c>
      <c r="AJ319" s="80" t="s">
        <v>9554</v>
      </c>
      <c r="AK319" s="80"/>
      <c r="AL319" s="80" t="s">
        <v>11091</v>
      </c>
      <c r="AM319" s="82">
        <v>41363.691736111112</v>
      </c>
      <c r="AN319" s="80" t="s">
        <v>13035</v>
      </c>
      <c r="AO319" s="86" t="s">
        <v>13352</v>
      </c>
      <c r="AP319" s="80" t="s">
        <v>65</v>
      </c>
      <c r="AQ319" s="2"/>
      <c r="AR319" s="3"/>
      <c r="AS319" s="3"/>
      <c r="AT319" s="3"/>
      <c r="AU319" s="3"/>
    </row>
    <row r="320" spans="1:47" x14ac:dyDescent="0.25">
      <c r="A320" s="66" t="s">
        <v>1214</v>
      </c>
      <c r="B320" s="67"/>
      <c r="C320" s="67"/>
      <c r="D320" s="68"/>
      <c r="E320" s="70"/>
      <c r="F320" s="104" t="s">
        <v>11429</v>
      </c>
      <c r="G320" s="67"/>
      <c r="H320" s="71"/>
      <c r="I320" s="72"/>
      <c r="J320" s="72"/>
      <c r="K320" s="71" t="s">
        <v>15345</v>
      </c>
      <c r="L320" s="75"/>
      <c r="M320" s="76">
        <v>6157.8662109375</v>
      </c>
      <c r="N320" s="76">
        <v>3099.347900390625</v>
      </c>
      <c r="O320" s="77"/>
      <c r="P320" s="78"/>
      <c r="Q320" s="78"/>
      <c r="R320" s="88"/>
      <c r="S320" s="88"/>
      <c r="T320" s="88"/>
      <c r="U320" s="88"/>
      <c r="V320" s="52"/>
      <c r="W320" s="52"/>
      <c r="X320" s="52"/>
      <c r="Y320" s="52"/>
      <c r="Z320" s="51"/>
      <c r="AA320" s="73">
        <v>320</v>
      </c>
      <c r="AB320" s="73"/>
      <c r="AC320" s="74"/>
      <c r="AD320" s="80">
        <v>2006</v>
      </c>
      <c r="AE320" s="80">
        <v>37087</v>
      </c>
      <c r="AF320" s="80">
        <v>534870</v>
      </c>
      <c r="AG320" s="80">
        <v>351395</v>
      </c>
      <c r="AH320" s="80">
        <v>19800</v>
      </c>
      <c r="AI320" s="80" t="s">
        <v>8104</v>
      </c>
      <c r="AJ320" s="80" t="s">
        <v>9525</v>
      </c>
      <c r="AK320" s="86" t="s">
        <v>10457</v>
      </c>
      <c r="AL320" s="80" t="s">
        <v>11089</v>
      </c>
      <c r="AM320" s="82">
        <v>40752.740231481483</v>
      </c>
      <c r="AN320" s="80" t="s">
        <v>13035</v>
      </c>
      <c r="AO320" s="86" t="s">
        <v>13353</v>
      </c>
      <c r="AP320" s="80" t="s">
        <v>66</v>
      </c>
      <c r="AQ320" s="2"/>
      <c r="AR320" s="3"/>
      <c r="AS320" s="3"/>
      <c r="AT320" s="3"/>
      <c r="AU320" s="3"/>
    </row>
    <row r="321" spans="1:47" x14ac:dyDescent="0.25">
      <c r="A321" s="66" t="s">
        <v>1783</v>
      </c>
      <c r="B321" s="67"/>
      <c r="C321" s="67"/>
      <c r="D321" s="68"/>
      <c r="E321" s="70"/>
      <c r="F321" s="104" t="s">
        <v>11430</v>
      </c>
      <c r="G321" s="67"/>
      <c r="H321" s="71"/>
      <c r="I321" s="72"/>
      <c r="J321" s="72"/>
      <c r="K321" s="71" t="s">
        <v>15346</v>
      </c>
      <c r="L321" s="75"/>
      <c r="M321" s="76">
        <v>7482.46484375</v>
      </c>
      <c r="N321" s="76">
        <v>6422.0498046875</v>
      </c>
      <c r="O321" s="77"/>
      <c r="P321" s="78"/>
      <c r="Q321" s="78"/>
      <c r="R321" s="88"/>
      <c r="S321" s="88"/>
      <c r="T321" s="88"/>
      <c r="U321" s="88"/>
      <c r="V321" s="52"/>
      <c r="W321" s="52"/>
      <c r="X321" s="52"/>
      <c r="Y321" s="52"/>
      <c r="Z321" s="51"/>
      <c r="AA321" s="73">
        <v>321</v>
      </c>
      <c r="AB321" s="73"/>
      <c r="AC321" s="74"/>
      <c r="AD321" s="80">
        <v>1081</v>
      </c>
      <c r="AE321" s="80">
        <v>1209</v>
      </c>
      <c r="AF321" s="80">
        <v>134875</v>
      </c>
      <c r="AG321" s="80">
        <v>11012</v>
      </c>
      <c r="AH321" s="80"/>
      <c r="AI321" s="80" t="s">
        <v>8105</v>
      </c>
      <c r="AJ321" s="80"/>
      <c r="AK321" s="80"/>
      <c r="AL321" s="80"/>
      <c r="AM321" s="82">
        <v>41550.542615740742</v>
      </c>
      <c r="AN321" s="80" t="s">
        <v>13035</v>
      </c>
      <c r="AO321" s="86" t="s">
        <v>13354</v>
      </c>
      <c r="AP321" s="80" t="s">
        <v>65</v>
      </c>
      <c r="AQ321" s="2"/>
      <c r="AR321" s="3"/>
      <c r="AS321" s="3"/>
      <c r="AT321" s="3"/>
      <c r="AU321" s="3"/>
    </row>
    <row r="322" spans="1:47" x14ac:dyDescent="0.25">
      <c r="A322" s="66" t="s">
        <v>1784</v>
      </c>
      <c r="B322" s="67"/>
      <c r="C322" s="67"/>
      <c r="D322" s="68"/>
      <c r="E322" s="70"/>
      <c r="F322" s="104" t="s">
        <v>11431</v>
      </c>
      <c r="G322" s="67"/>
      <c r="H322" s="71"/>
      <c r="I322" s="72"/>
      <c r="J322" s="72"/>
      <c r="K322" s="71" t="s">
        <v>15347</v>
      </c>
      <c r="L322" s="75"/>
      <c r="M322" s="76">
        <v>5191.85205078125</v>
      </c>
      <c r="N322" s="76">
        <v>6794.486328125</v>
      </c>
      <c r="O322" s="77"/>
      <c r="P322" s="78"/>
      <c r="Q322" s="78"/>
      <c r="R322" s="88"/>
      <c r="S322" s="88"/>
      <c r="T322" s="88"/>
      <c r="U322" s="88"/>
      <c r="V322" s="52"/>
      <c r="W322" s="52"/>
      <c r="X322" s="52"/>
      <c r="Y322" s="52"/>
      <c r="Z322" s="51"/>
      <c r="AA322" s="73">
        <v>322</v>
      </c>
      <c r="AB322" s="73"/>
      <c r="AC322" s="74"/>
      <c r="AD322" s="80">
        <v>166</v>
      </c>
      <c r="AE322" s="80">
        <v>5428</v>
      </c>
      <c r="AF322" s="80">
        <v>96345</v>
      </c>
      <c r="AG322" s="80">
        <v>44810</v>
      </c>
      <c r="AH322" s="80">
        <v>-25200</v>
      </c>
      <c r="AI322" s="80"/>
      <c r="AJ322" s="80"/>
      <c r="AK322" s="80"/>
      <c r="AL322" s="80" t="s">
        <v>11085</v>
      </c>
      <c r="AM322" s="82">
        <v>41776.711863425924</v>
      </c>
      <c r="AN322" s="80" t="s">
        <v>13035</v>
      </c>
      <c r="AO322" s="86" t="s">
        <v>13355</v>
      </c>
      <c r="AP322" s="80" t="s">
        <v>65</v>
      </c>
      <c r="AQ322" s="2"/>
      <c r="AR322" s="3"/>
      <c r="AS322" s="3"/>
      <c r="AT322" s="3"/>
      <c r="AU322" s="3"/>
    </row>
    <row r="323" spans="1:47" x14ac:dyDescent="0.25">
      <c r="A323" s="66" t="s">
        <v>1785</v>
      </c>
      <c r="B323" s="67"/>
      <c r="C323" s="67"/>
      <c r="D323" s="68"/>
      <c r="E323" s="70"/>
      <c r="F323" s="104" t="s">
        <v>11432</v>
      </c>
      <c r="G323" s="67"/>
      <c r="H323" s="71"/>
      <c r="I323" s="72"/>
      <c r="J323" s="72"/>
      <c r="K323" s="71" t="s">
        <v>15348</v>
      </c>
      <c r="L323" s="75"/>
      <c r="M323" s="76">
        <v>5978.94873046875</v>
      </c>
      <c r="N323" s="76">
        <v>7333.59423828125</v>
      </c>
      <c r="O323" s="77"/>
      <c r="P323" s="78"/>
      <c r="Q323" s="78"/>
      <c r="R323" s="88"/>
      <c r="S323" s="88"/>
      <c r="T323" s="88"/>
      <c r="U323" s="88"/>
      <c r="V323" s="52"/>
      <c r="W323" s="52"/>
      <c r="X323" s="52"/>
      <c r="Y323" s="52"/>
      <c r="Z323" s="51"/>
      <c r="AA323" s="73">
        <v>323</v>
      </c>
      <c r="AB323" s="73"/>
      <c r="AC323" s="74"/>
      <c r="AD323" s="80">
        <v>950</v>
      </c>
      <c r="AE323" s="80">
        <v>583</v>
      </c>
      <c r="AF323" s="80">
        <v>4301</v>
      </c>
      <c r="AG323" s="80">
        <v>2534</v>
      </c>
      <c r="AH323" s="80">
        <v>19800</v>
      </c>
      <c r="AI323" s="80" t="s">
        <v>8106</v>
      </c>
      <c r="AJ323" s="80" t="s">
        <v>9657</v>
      </c>
      <c r="AK323" s="80"/>
      <c r="AL323" s="80" t="s">
        <v>9561</v>
      </c>
      <c r="AM323" s="82">
        <v>41566.515393518515</v>
      </c>
      <c r="AN323" s="80" t="s">
        <v>13035</v>
      </c>
      <c r="AO323" s="86" t="s">
        <v>13356</v>
      </c>
      <c r="AP323" s="80" t="s">
        <v>65</v>
      </c>
      <c r="AQ323" s="2"/>
      <c r="AR323" s="3"/>
      <c r="AS323" s="3"/>
      <c r="AT323" s="3"/>
      <c r="AU323" s="3"/>
    </row>
    <row r="324" spans="1:47" x14ac:dyDescent="0.25">
      <c r="A324" s="66" t="s">
        <v>372</v>
      </c>
      <c r="B324" s="67"/>
      <c r="C324" s="67"/>
      <c r="D324" s="68"/>
      <c r="E324" s="70"/>
      <c r="F324" s="104" t="s">
        <v>11433</v>
      </c>
      <c r="G324" s="67"/>
      <c r="H324" s="71"/>
      <c r="I324" s="72"/>
      <c r="J324" s="72"/>
      <c r="K324" s="71" t="s">
        <v>15349</v>
      </c>
      <c r="L324" s="75"/>
      <c r="M324" s="76">
        <v>2898.62841796875</v>
      </c>
      <c r="N324" s="76">
        <v>4409.970703125</v>
      </c>
      <c r="O324" s="77"/>
      <c r="P324" s="78"/>
      <c r="Q324" s="78"/>
      <c r="R324" s="88"/>
      <c r="S324" s="88"/>
      <c r="T324" s="88"/>
      <c r="U324" s="88"/>
      <c r="V324" s="52"/>
      <c r="W324" s="52"/>
      <c r="X324" s="52"/>
      <c r="Y324" s="52"/>
      <c r="Z324" s="51"/>
      <c r="AA324" s="73">
        <v>324</v>
      </c>
      <c r="AB324" s="73"/>
      <c r="AC324" s="74"/>
      <c r="AD324" s="80">
        <v>406</v>
      </c>
      <c r="AE324" s="80">
        <v>158</v>
      </c>
      <c r="AF324" s="80">
        <v>3256</v>
      </c>
      <c r="AG324" s="80">
        <v>8568</v>
      </c>
      <c r="AH324" s="80"/>
      <c r="AI324" s="80" t="s">
        <v>8107</v>
      </c>
      <c r="AJ324" s="80" t="s">
        <v>9658</v>
      </c>
      <c r="AK324" s="80"/>
      <c r="AL324" s="80"/>
      <c r="AM324" s="82">
        <v>42697.758368055554</v>
      </c>
      <c r="AN324" s="80" t="s">
        <v>13035</v>
      </c>
      <c r="AO324" s="86" t="s">
        <v>13357</v>
      </c>
      <c r="AP324" s="80" t="s">
        <v>66</v>
      </c>
      <c r="AQ324" s="2"/>
      <c r="AR324" s="3"/>
      <c r="AS324" s="3"/>
      <c r="AT324" s="3"/>
      <c r="AU324" s="3"/>
    </row>
    <row r="325" spans="1:47" x14ac:dyDescent="0.25">
      <c r="A325" s="66" t="s">
        <v>845</v>
      </c>
      <c r="B325" s="67"/>
      <c r="C325" s="67"/>
      <c r="D325" s="68"/>
      <c r="E325" s="70"/>
      <c r="F325" s="104" t="s">
        <v>11434</v>
      </c>
      <c r="G325" s="67"/>
      <c r="H325" s="71"/>
      <c r="I325" s="72"/>
      <c r="J325" s="72"/>
      <c r="K325" s="71" t="s">
        <v>15350</v>
      </c>
      <c r="L325" s="75"/>
      <c r="M325" s="76">
        <v>5778.265625</v>
      </c>
      <c r="N325" s="76">
        <v>4119.51513671875</v>
      </c>
      <c r="O325" s="77"/>
      <c r="P325" s="78"/>
      <c r="Q325" s="78"/>
      <c r="R325" s="88"/>
      <c r="S325" s="88"/>
      <c r="T325" s="88"/>
      <c r="U325" s="88"/>
      <c r="V325" s="52"/>
      <c r="W325" s="52"/>
      <c r="X325" s="52"/>
      <c r="Y325" s="52"/>
      <c r="Z325" s="51"/>
      <c r="AA325" s="73">
        <v>325</v>
      </c>
      <c r="AB325" s="73"/>
      <c r="AC325" s="74"/>
      <c r="AD325" s="80">
        <v>56</v>
      </c>
      <c r="AE325" s="80">
        <v>617167</v>
      </c>
      <c r="AF325" s="80">
        <v>135942</v>
      </c>
      <c r="AG325" s="80">
        <v>163</v>
      </c>
      <c r="AH325" s="80">
        <v>-14400</v>
      </c>
      <c r="AI325" s="80" t="s">
        <v>8108</v>
      </c>
      <c r="AJ325" s="80" t="s">
        <v>9525</v>
      </c>
      <c r="AK325" s="86" t="s">
        <v>10458</v>
      </c>
      <c r="AL325" s="80" t="s">
        <v>11099</v>
      </c>
      <c r="AM325" s="82">
        <v>40168.507881944446</v>
      </c>
      <c r="AN325" s="80" t="s">
        <v>13035</v>
      </c>
      <c r="AO325" s="86" t="s">
        <v>13358</v>
      </c>
      <c r="AP325" s="80" t="s">
        <v>66</v>
      </c>
      <c r="AQ325" s="2"/>
      <c r="AR325" s="3"/>
      <c r="AS325" s="3"/>
      <c r="AT325" s="3"/>
      <c r="AU325" s="3"/>
    </row>
    <row r="326" spans="1:47" x14ac:dyDescent="0.25">
      <c r="A326" s="66" t="s">
        <v>373</v>
      </c>
      <c r="B326" s="67"/>
      <c r="C326" s="67"/>
      <c r="D326" s="68"/>
      <c r="E326" s="70"/>
      <c r="F326" s="104" t="s">
        <v>11435</v>
      </c>
      <c r="G326" s="67"/>
      <c r="H326" s="71"/>
      <c r="I326" s="72"/>
      <c r="J326" s="72"/>
      <c r="K326" s="71" t="s">
        <v>15351</v>
      </c>
      <c r="L326" s="75"/>
      <c r="M326" s="76">
        <v>3825.401611328125</v>
      </c>
      <c r="N326" s="76">
        <v>5251.9560546875</v>
      </c>
      <c r="O326" s="77"/>
      <c r="P326" s="78"/>
      <c r="Q326" s="78"/>
      <c r="R326" s="88"/>
      <c r="S326" s="88"/>
      <c r="T326" s="88"/>
      <c r="U326" s="88"/>
      <c r="V326" s="52"/>
      <c r="W326" s="52"/>
      <c r="X326" s="52"/>
      <c r="Y326" s="52"/>
      <c r="Z326" s="51"/>
      <c r="AA326" s="73">
        <v>326</v>
      </c>
      <c r="AB326" s="73"/>
      <c r="AC326" s="74"/>
      <c r="AD326" s="80">
        <v>192</v>
      </c>
      <c r="AE326" s="80">
        <v>118</v>
      </c>
      <c r="AF326" s="80">
        <v>10339</v>
      </c>
      <c r="AG326" s="80">
        <v>27735</v>
      </c>
      <c r="AH326" s="80"/>
      <c r="AI326" s="80" t="s">
        <v>8109</v>
      </c>
      <c r="AJ326" s="80"/>
      <c r="AK326" s="80"/>
      <c r="AL326" s="80"/>
      <c r="AM326" s="82">
        <v>41549.679502314815</v>
      </c>
      <c r="AN326" s="80" t="s">
        <v>13035</v>
      </c>
      <c r="AO326" s="86" t="s">
        <v>13359</v>
      </c>
      <c r="AP326" s="80" t="s">
        <v>66</v>
      </c>
      <c r="AQ326" s="2"/>
      <c r="AR326" s="3"/>
      <c r="AS326" s="3"/>
      <c r="AT326" s="3"/>
      <c r="AU326" s="3"/>
    </row>
    <row r="327" spans="1:47" x14ac:dyDescent="0.25">
      <c r="A327" s="66" t="s">
        <v>374</v>
      </c>
      <c r="B327" s="67"/>
      <c r="C327" s="67"/>
      <c r="D327" s="68"/>
      <c r="E327" s="70"/>
      <c r="F327" s="104" t="s">
        <v>11436</v>
      </c>
      <c r="G327" s="67"/>
      <c r="H327" s="71"/>
      <c r="I327" s="72"/>
      <c r="J327" s="72"/>
      <c r="K327" s="71" t="s">
        <v>15352</v>
      </c>
      <c r="L327" s="75"/>
      <c r="M327" s="76">
        <v>2652.449462890625</v>
      </c>
      <c r="N327" s="76">
        <v>7192.53662109375</v>
      </c>
      <c r="O327" s="77"/>
      <c r="P327" s="78"/>
      <c r="Q327" s="78"/>
      <c r="R327" s="88"/>
      <c r="S327" s="88"/>
      <c r="T327" s="88"/>
      <c r="U327" s="88"/>
      <c r="V327" s="52"/>
      <c r="W327" s="52"/>
      <c r="X327" s="52"/>
      <c r="Y327" s="52"/>
      <c r="Z327" s="51"/>
      <c r="AA327" s="73">
        <v>327</v>
      </c>
      <c r="AB327" s="73"/>
      <c r="AC327" s="74"/>
      <c r="AD327" s="80">
        <v>250</v>
      </c>
      <c r="AE327" s="80">
        <v>148418</v>
      </c>
      <c r="AF327" s="80">
        <v>21052</v>
      </c>
      <c r="AG327" s="80">
        <v>150</v>
      </c>
      <c r="AH327" s="80">
        <v>-25200</v>
      </c>
      <c r="AI327" s="80" t="s">
        <v>8110</v>
      </c>
      <c r="AJ327" s="80" t="s">
        <v>9659</v>
      </c>
      <c r="AK327" s="86" t="s">
        <v>10459</v>
      </c>
      <c r="AL327" s="80" t="s">
        <v>11085</v>
      </c>
      <c r="AM327" s="82">
        <v>42300.335543981484</v>
      </c>
      <c r="AN327" s="80" t="s">
        <v>13035</v>
      </c>
      <c r="AO327" s="86" t="s">
        <v>13360</v>
      </c>
      <c r="AP327" s="80" t="s">
        <v>66</v>
      </c>
      <c r="AQ327" s="2"/>
      <c r="AR327" s="3"/>
      <c r="AS327" s="3"/>
      <c r="AT327" s="3"/>
      <c r="AU327" s="3"/>
    </row>
    <row r="328" spans="1:47" x14ac:dyDescent="0.25">
      <c r="A328" s="66" t="s">
        <v>1786</v>
      </c>
      <c r="B328" s="67"/>
      <c r="C328" s="67"/>
      <c r="D328" s="68"/>
      <c r="E328" s="70"/>
      <c r="F328" s="104" t="s">
        <v>11437</v>
      </c>
      <c r="G328" s="67"/>
      <c r="H328" s="71"/>
      <c r="I328" s="72"/>
      <c r="J328" s="72"/>
      <c r="K328" s="71" t="s">
        <v>15353</v>
      </c>
      <c r="L328" s="75"/>
      <c r="M328" s="76">
        <v>6015.9658203125</v>
      </c>
      <c r="N328" s="76">
        <v>4354.79736328125</v>
      </c>
      <c r="O328" s="77"/>
      <c r="P328" s="78"/>
      <c r="Q328" s="78"/>
      <c r="R328" s="88"/>
      <c r="S328" s="88"/>
      <c r="T328" s="88"/>
      <c r="U328" s="88"/>
      <c r="V328" s="52"/>
      <c r="W328" s="52"/>
      <c r="X328" s="52"/>
      <c r="Y328" s="52"/>
      <c r="Z328" s="51"/>
      <c r="AA328" s="73">
        <v>328</v>
      </c>
      <c r="AB328" s="73"/>
      <c r="AC328" s="74"/>
      <c r="AD328" s="80">
        <v>57</v>
      </c>
      <c r="AE328" s="80">
        <v>85713</v>
      </c>
      <c r="AF328" s="80">
        <v>3722</v>
      </c>
      <c r="AG328" s="80">
        <v>1345</v>
      </c>
      <c r="AH328" s="80">
        <v>19800</v>
      </c>
      <c r="AI328" s="80" t="s">
        <v>8111</v>
      </c>
      <c r="AJ328" s="80" t="s">
        <v>9660</v>
      </c>
      <c r="AK328" s="86" t="s">
        <v>10460</v>
      </c>
      <c r="AL328" s="80" t="s">
        <v>9563</v>
      </c>
      <c r="AM328" s="82">
        <v>41513.179108796299</v>
      </c>
      <c r="AN328" s="80" t="s">
        <v>13035</v>
      </c>
      <c r="AO328" s="86" t="s">
        <v>13361</v>
      </c>
      <c r="AP328" s="80" t="s">
        <v>65</v>
      </c>
      <c r="AQ328" s="2"/>
      <c r="AR328" s="3"/>
      <c r="AS328" s="3"/>
      <c r="AT328" s="3"/>
      <c r="AU328" s="3"/>
    </row>
    <row r="329" spans="1:47" x14ac:dyDescent="0.25">
      <c r="A329" s="66" t="s">
        <v>375</v>
      </c>
      <c r="B329" s="67"/>
      <c r="C329" s="67"/>
      <c r="D329" s="68"/>
      <c r="E329" s="70"/>
      <c r="F329" s="104" t="s">
        <v>11438</v>
      </c>
      <c r="G329" s="67"/>
      <c r="H329" s="71"/>
      <c r="I329" s="72"/>
      <c r="J329" s="72"/>
      <c r="K329" s="71" t="s">
        <v>15354</v>
      </c>
      <c r="L329" s="75"/>
      <c r="M329" s="76">
        <v>8049.51806640625</v>
      </c>
      <c r="N329" s="76">
        <v>2108.78857421875</v>
      </c>
      <c r="O329" s="77"/>
      <c r="P329" s="78"/>
      <c r="Q329" s="78"/>
      <c r="R329" s="88"/>
      <c r="S329" s="88"/>
      <c r="T329" s="88"/>
      <c r="U329" s="88"/>
      <c r="V329" s="52"/>
      <c r="W329" s="52"/>
      <c r="X329" s="52"/>
      <c r="Y329" s="52"/>
      <c r="Z329" s="51"/>
      <c r="AA329" s="73">
        <v>329</v>
      </c>
      <c r="AB329" s="73"/>
      <c r="AC329" s="74"/>
      <c r="AD329" s="80">
        <v>473</v>
      </c>
      <c r="AE329" s="80">
        <v>77</v>
      </c>
      <c r="AF329" s="80">
        <v>1643</v>
      </c>
      <c r="AG329" s="80">
        <v>163</v>
      </c>
      <c r="AH329" s="80"/>
      <c r="AI329" s="80" t="s">
        <v>8112</v>
      </c>
      <c r="AJ329" s="80" t="s">
        <v>9661</v>
      </c>
      <c r="AK329" s="80"/>
      <c r="AL329" s="80"/>
      <c r="AM329" s="82">
        <v>42911.340277777781</v>
      </c>
      <c r="AN329" s="80" t="s">
        <v>13035</v>
      </c>
      <c r="AO329" s="86" t="s">
        <v>13362</v>
      </c>
      <c r="AP329" s="80" t="s">
        <v>66</v>
      </c>
      <c r="AQ329" s="2"/>
      <c r="AR329" s="3"/>
      <c r="AS329" s="3"/>
      <c r="AT329" s="3"/>
      <c r="AU329" s="3"/>
    </row>
    <row r="330" spans="1:47" x14ac:dyDescent="0.25">
      <c r="A330" s="66" t="s">
        <v>1787</v>
      </c>
      <c r="B330" s="67"/>
      <c r="C330" s="67"/>
      <c r="D330" s="68"/>
      <c r="E330" s="70"/>
      <c r="F330" s="104" t="s">
        <v>11439</v>
      </c>
      <c r="G330" s="67"/>
      <c r="H330" s="71"/>
      <c r="I330" s="72"/>
      <c r="J330" s="72"/>
      <c r="K330" s="71" t="s">
        <v>15355</v>
      </c>
      <c r="L330" s="75"/>
      <c r="M330" s="76">
        <v>2274.35302734375</v>
      </c>
      <c r="N330" s="76">
        <v>3106.78173828125</v>
      </c>
      <c r="O330" s="77"/>
      <c r="P330" s="78"/>
      <c r="Q330" s="78"/>
      <c r="R330" s="88"/>
      <c r="S330" s="88"/>
      <c r="T330" s="88"/>
      <c r="U330" s="88"/>
      <c r="V330" s="52"/>
      <c r="W330" s="52"/>
      <c r="X330" s="52"/>
      <c r="Y330" s="52"/>
      <c r="Z330" s="51"/>
      <c r="AA330" s="73">
        <v>330</v>
      </c>
      <c r="AB330" s="73"/>
      <c r="AC330" s="74"/>
      <c r="AD330" s="80">
        <v>702</v>
      </c>
      <c r="AE330" s="80">
        <v>943</v>
      </c>
      <c r="AF330" s="80">
        <v>26</v>
      </c>
      <c r="AG330" s="80">
        <v>3209</v>
      </c>
      <c r="AH330" s="80"/>
      <c r="AI330" s="80" t="s">
        <v>8113</v>
      </c>
      <c r="AJ330" s="80" t="s">
        <v>9662</v>
      </c>
      <c r="AK330" s="80"/>
      <c r="AL330" s="80"/>
      <c r="AM330" s="82">
        <v>42830.214085648149</v>
      </c>
      <c r="AN330" s="80" t="s">
        <v>13035</v>
      </c>
      <c r="AO330" s="86" t="s">
        <v>13363</v>
      </c>
      <c r="AP330" s="80" t="s">
        <v>65</v>
      </c>
      <c r="AQ330" s="2"/>
      <c r="AR330" s="3"/>
      <c r="AS330" s="3"/>
      <c r="AT330" s="3"/>
      <c r="AU330" s="3"/>
    </row>
    <row r="331" spans="1:47" x14ac:dyDescent="0.25">
      <c r="A331" s="66" t="s">
        <v>376</v>
      </c>
      <c r="B331" s="67"/>
      <c r="C331" s="67"/>
      <c r="D331" s="68"/>
      <c r="E331" s="70"/>
      <c r="F331" s="104" t="s">
        <v>11440</v>
      </c>
      <c r="G331" s="67"/>
      <c r="H331" s="71"/>
      <c r="I331" s="72"/>
      <c r="J331" s="72"/>
      <c r="K331" s="71" t="s">
        <v>15356</v>
      </c>
      <c r="L331" s="75"/>
      <c r="M331" s="76">
        <v>2920.576904296875</v>
      </c>
      <c r="N331" s="76">
        <v>5225.67578125</v>
      </c>
      <c r="O331" s="77"/>
      <c r="P331" s="78"/>
      <c r="Q331" s="78"/>
      <c r="R331" s="88"/>
      <c r="S331" s="88"/>
      <c r="T331" s="88"/>
      <c r="U331" s="88"/>
      <c r="V331" s="52"/>
      <c r="W331" s="52"/>
      <c r="X331" s="52"/>
      <c r="Y331" s="52"/>
      <c r="Z331" s="51"/>
      <c r="AA331" s="73">
        <v>331</v>
      </c>
      <c r="AB331" s="73"/>
      <c r="AC331" s="74"/>
      <c r="AD331" s="80">
        <v>1262</v>
      </c>
      <c r="AE331" s="80">
        <v>1319</v>
      </c>
      <c r="AF331" s="80">
        <v>30043</v>
      </c>
      <c r="AG331" s="80">
        <v>44693</v>
      </c>
      <c r="AH331" s="80">
        <v>-25200</v>
      </c>
      <c r="AI331" s="80" t="s">
        <v>8114</v>
      </c>
      <c r="AJ331" s="80" t="s">
        <v>9563</v>
      </c>
      <c r="AK331" s="86" t="s">
        <v>10461</v>
      </c>
      <c r="AL331" s="80" t="s">
        <v>11085</v>
      </c>
      <c r="AM331" s="82">
        <v>40641.237835648149</v>
      </c>
      <c r="AN331" s="80" t="s">
        <v>13035</v>
      </c>
      <c r="AO331" s="86" t="s">
        <v>13364</v>
      </c>
      <c r="AP331" s="80" t="s">
        <v>66</v>
      </c>
      <c r="AQ331" s="2"/>
      <c r="AR331" s="3"/>
      <c r="AS331" s="3"/>
      <c r="AT331" s="3"/>
      <c r="AU331" s="3"/>
    </row>
    <row r="332" spans="1:47" x14ac:dyDescent="0.25">
      <c r="A332" s="66" t="s">
        <v>377</v>
      </c>
      <c r="B332" s="67"/>
      <c r="C332" s="67"/>
      <c r="D332" s="68"/>
      <c r="E332" s="70"/>
      <c r="F332" s="104" t="s">
        <v>11441</v>
      </c>
      <c r="G332" s="67"/>
      <c r="H332" s="71"/>
      <c r="I332" s="72"/>
      <c r="J332" s="72"/>
      <c r="K332" s="71" t="s">
        <v>15357</v>
      </c>
      <c r="L332" s="75"/>
      <c r="M332" s="76">
        <v>7142.93408203125</v>
      </c>
      <c r="N332" s="76">
        <v>2827.30615234375</v>
      </c>
      <c r="O332" s="77"/>
      <c r="P332" s="78"/>
      <c r="Q332" s="78"/>
      <c r="R332" s="88"/>
      <c r="S332" s="88"/>
      <c r="T332" s="88"/>
      <c r="U332" s="88"/>
      <c r="V332" s="52"/>
      <c r="W332" s="52"/>
      <c r="X332" s="52"/>
      <c r="Y332" s="52"/>
      <c r="Z332" s="51"/>
      <c r="AA332" s="73">
        <v>332</v>
      </c>
      <c r="AB332" s="73"/>
      <c r="AC332" s="74"/>
      <c r="AD332" s="80">
        <v>220</v>
      </c>
      <c r="AE332" s="80">
        <v>2626</v>
      </c>
      <c r="AF332" s="80">
        <v>52987</v>
      </c>
      <c r="AG332" s="80">
        <v>8743</v>
      </c>
      <c r="AH332" s="80"/>
      <c r="AI332" s="80" t="s">
        <v>8115</v>
      </c>
      <c r="AJ332" s="80" t="s">
        <v>9663</v>
      </c>
      <c r="AK332" s="80"/>
      <c r="AL332" s="80"/>
      <c r="AM332" s="82">
        <v>42650.332314814812</v>
      </c>
      <c r="AN332" s="80" t="s">
        <v>13035</v>
      </c>
      <c r="AO332" s="86" t="s">
        <v>13365</v>
      </c>
      <c r="AP332" s="80" t="s">
        <v>66</v>
      </c>
      <c r="AQ332" s="2"/>
      <c r="AR332" s="3"/>
      <c r="AS332" s="3"/>
      <c r="AT332" s="3"/>
      <c r="AU332" s="3"/>
    </row>
    <row r="333" spans="1:47" x14ac:dyDescent="0.25">
      <c r="A333" s="66" t="s">
        <v>378</v>
      </c>
      <c r="B333" s="67"/>
      <c r="C333" s="67"/>
      <c r="D333" s="68"/>
      <c r="E333" s="70"/>
      <c r="F333" s="104" t="s">
        <v>11442</v>
      </c>
      <c r="G333" s="67"/>
      <c r="H333" s="71"/>
      <c r="I333" s="72"/>
      <c r="J333" s="72"/>
      <c r="K333" s="71" t="s">
        <v>15358</v>
      </c>
      <c r="L333" s="75"/>
      <c r="M333" s="76">
        <v>8138.0419921875</v>
      </c>
      <c r="N333" s="76">
        <v>7834.05224609375</v>
      </c>
      <c r="O333" s="77"/>
      <c r="P333" s="78"/>
      <c r="Q333" s="78"/>
      <c r="R333" s="88"/>
      <c r="S333" s="88"/>
      <c r="T333" s="88"/>
      <c r="U333" s="88"/>
      <c r="V333" s="52"/>
      <c r="W333" s="52"/>
      <c r="X333" s="52"/>
      <c r="Y333" s="52"/>
      <c r="Z333" s="51"/>
      <c r="AA333" s="73">
        <v>333</v>
      </c>
      <c r="AB333" s="73"/>
      <c r="AC333" s="74"/>
      <c r="AD333" s="80">
        <v>1981</v>
      </c>
      <c r="AE333" s="80">
        <v>1403</v>
      </c>
      <c r="AF333" s="80">
        <v>29553</v>
      </c>
      <c r="AG333" s="80">
        <v>40205</v>
      </c>
      <c r="AH333" s="80"/>
      <c r="AI333" s="80" t="s">
        <v>8116</v>
      </c>
      <c r="AJ333" s="80"/>
      <c r="AK333" s="80"/>
      <c r="AL333" s="80"/>
      <c r="AM333" s="82">
        <v>41685.714537037034</v>
      </c>
      <c r="AN333" s="80" t="s">
        <v>13035</v>
      </c>
      <c r="AO333" s="86" t="s">
        <v>13366</v>
      </c>
      <c r="AP333" s="80" t="s">
        <v>66</v>
      </c>
      <c r="AQ333" s="2"/>
      <c r="AR333" s="3"/>
      <c r="AS333" s="3"/>
      <c r="AT333" s="3"/>
      <c r="AU333" s="3"/>
    </row>
    <row r="334" spans="1:47" x14ac:dyDescent="0.25">
      <c r="A334" s="66" t="s">
        <v>1788</v>
      </c>
      <c r="B334" s="67"/>
      <c r="C334" s="67"/>
      <c r="D334" s="68"/>
      <c r="E334" s="70"/>
      <c r="F334" s="104" t="s">
        <v>11443</v>
      </c>
      <c r="G334" s="67"/>
      <c r="H334" s="71"/>
      <c r="I334" s="72"/>
      <c r="J334" s="72"/>
      <c r="K334" s="71" t="s">
        <v>15359</v>
      </c>
      <c r="L334" s="75"/>
      <c r="M334" s="76">
        <v>6911.6865234375</v>
      </c>
      <c r="N334" s="76">
        <v>7138.77783203125</v>
      </c>
      <c r="O334" s="77"/>
      <c r="P334" s="78"/>
      <c r="Q334" s="78"/>
      <c r="R334" s="88"/>
      <c r="S334" s="88"/>
      <c r="T334" s="88"/>
      <c r="U334" s="88"/>
      <c r="V334" s="52"/>
      <c r="W334" s="52"/>
      <c r="X334" s="52"/>
      <c r="Y334" s="52"/>
      <c r="Z334" s="51"/>
      <c r="AA334" s="73">
        <v>334</v>
      </c>
      <c r="AB334" s="73"/>
      <c r="AC334" s="74"/>
      <c r="AD334" s="80">
        <v>9</v>
      </c>
      <c r="AE334" s="80">
        <v>47585</v>
      </c>
      <c r="AF334" s="80">
        <v>14124</v>
      </c>
      <c r="AG334" s="80">
        <v>5110</v>
      </c>
      <c r="AH334" s="80">
        <v>19800</v>
      </c>
      <c r="AI334" s="80" t="s">
        <v>8117</v>
      </c>
      <c r="AJ334" s="80" t="s">
        <v>9525</v>
      </c>
      <c r="AK334" s="86" t="s">
        <v>10462</v>
      </c>
      <c r="AL334" s="80" t="s">
        <v>9494</v>
      </c>
      <c r="AM334" s="82">
        <v>42143.258773148147</v>
      </c>
      <c r="AN334" s="80" t="s">
        <v>13035</v>
      </c>
      <c r="AO334" s="86" t="s">
        <v>13367</v>
      </c>
      <c r="AP334" s="80" t="s">
        <v>65</v>
      </c>
      <c r="AQ334" s="2"/>
      <c r="AR334" s="3"/>
      <c r="AS334" s="3"/>
      <c r="AT334" s="3"/>
      <c r="AU334" s="3"/>
    </row>
    <row r="335" spans="1:47" x14ac:dyDescent="0.25">
      <c r="A335" s="66" t="s">
        <v>379</v>
      </c>
      <c r="B335" s="67"/>
      <c r="C335" s="67"/>
      <c r="D335" s="68"/>
      <c r="E335" s="70"/>
      <c r="F335" s="104" t="s">
        <v>11444</v>
      </c>
      <c r="G335" s="67"/>
      <c r="H335" s="71"/>
      <c r="I335" s="72"/>
      <c r="J335" s="72"/>
      <c r="K335" s="71" t="s">
        <v>15360</v>
      </c>
      <c r="L335" s="75"/>
      <c r="M335" s="76">
        <v>9056.7470703125</v>
      </c>
      <c r="N335" s="76">
        <v>4652.5126953125</v>
      </c>
      <c r="O335" s="77"/>
      <c r="P335" s="78"/>
      <c r="Q335" s="78"/>
      <c r="R335" s="88"/>
      <c r="S335" s="88"/>
      <c r="T335" s="88"/>
      <c r="U335" s="88"/>
      <c r="V335" s="52"/>
      <c r="W335" s="52"/>
      <c r="X335" s="52"/>
      <c r="Y335" s="52"/>
      <c r="Z335" s="51"/>
      <c r="AA335" s="73">
        <v>335</v>
      </c>
      <c r="AB335" s="73"/>
      <c r="AC335" s="74"/>
      <c r="AD335" s="80">
        <v>742</v>
      </c>
      <c r="AE335" s="80">
        <v>601</v>
      </c>
      <c r="AF335" s="80">
        <v>3260</v>
      </c>
      <c r="AG335" s="80">
        <v>8786</v>
      </c>
      <c r="AH335" s="80"/>
      <c r="AI335" s="80"/>
      <c r="AJ335" s="80" t="s">
        <v>9664</v>
      </c>
      <c r="AK335" s="80"/>
      <c r="AL335" s="80"/>
      <c r="AM335" s="82">
        <v>41926.352453703701</v>
      </c>
      <c r="AN335" s="80" t="s">
        <v>13035</v>
      </c>
      <c r="AO335" s="86" t="s">
        <v>13368</v>
      </c>
      <c r="AP335" s="80" t="s">
        <v>66</v>
      </c>
      <c r="AQ335" s="2"/>
      <c r="AR335" s="3"/>
      <c r="AS335" s="3"/>
      <c r="AT335" s="3"/>
      <c r="AU335" s="3"/>
    </row>
    <row r="336" spans="1:47" x14ac:dyDescent="0.25">
      <c r="A336" s="66" t="s">
        <v>380</v>
      </c>
      <c r="B336" s="67"/>
      <c r="C336" s="67"/>
      <c r="D336" s="68"/>
      <c r="E336" s="70"/>
      <c r="F336" s="104" t="s">
        <v>11445</v>
      </c>
      <c r="G336" s="67"/>
      <c r="H336" s="71"/>
      <c r="I336" s="72"/>
      <c r="J336" s="72"/>
      <c r="K336" s="71" t="s">
        <v>15361</v>
      </c>
      <c r="L336" s="75"/>
      <c r="M336" s="76">
        <v>5305.53466796875</v>
      </c>
      <c r="N336" s="76">
        <v>8626.7666015625</v>
      </c>
      <c r="O336" s="77"/>
      <c r="P336" s="78"/>
      <c r="Q336" s="78"/>
      <c r="R336" s="88"/>
      <c r="S336" s="88"/>
      <c r="T336" s="88"/>
      <c r="U336" s="88"/>
      <c r="V336" s="52"/>
      <c r="W336" s="52"/>
      <c r="X336" s="52"/>
      <c r="Y336" s="52"/>
      <c r="Z336" s="51"/>
      <c r="AA336" s="73">
        <v>336</v>
      </c>
      <c r="AB336" s="73"/>
      <c r="AC336" s="74"/>
      <c r="AD336" s="80">
        <v>1502</v>
      </c>
      <c r="AE336" s="80">
        <v>3883</v>
      </c>
      <c r="AF336" s="80">
        <v>18847</v>
      </c>
      <c r="AG336" s="80">
        <v>3225</v>
      </c>
      <c r="AH336" s="80">
        <v>19800</v>
      </c>
      <c r="AI336" s="80" t="s">
        <v>8118</v>
      </c>
      <c r="AJ336" s="80" t="s">
        <v>9528</v>
      </c>
      <c r="AK336" s="86" t="s">
        <v>10463</v>
      </c>
      <c r="AL336" s="80" t="s">
        <v>9561</v>
      </c>
      <c r="AM336" s="82">
        <v>40245.732835648145</v>
      </c>
      <c r="AN336" s="80" t="s">
        <v>13035</v>
      </c>
      <c r="AO336" s="86" t="s">
        <v>13369</v>
      </c>
      <c r="AP336" s="80" t="s">
        <v>66</v>
      </c>
      <c r="AQ336" s="2"/>
      <c r="AR336" s="3"/>
      <c r="AS336" s="3"/>
      <c r="AT336" s="3"/>
      <c r="AU336" s="3"/>
    </row>
    <row r="337" spans="1:47" x14ac:dyDescent="0.25">
      <c r="A337" s="66" t="s">
        <v>381</v>
      </c>
      <c r="B337" s="67"/>
      <c r="C337" s="67"/>
      <c r="D337" s="68"/>
      <c r="E337" s="70"/>
      <c r="F337" s="104" t="s">
        <v>11446</v>
      </c>
      <c r="G337" s="67"/>
      <c r="H337" s="71"/>
      <c r="I337" s="72"/>
      <c r="J337" s="72"/>
      <c r="K337" s="71" t="s">
        <v>15362</v>
      </c>
      <c r="L337" s="75"/>
      <c r="M337" s="76">
        <v>8751.9345703125</v>
      </c>
      <c r="N337" s="76">
        <v>6982.85791015625</v>
      </c>
      <c r="O337" s="77"/>
      <c r="P337" s="78"/>
      <c r="Q337" s="78"/>
      <c r="R337" s="88"/>
      <c r="S337" s="88"/>
      <c r="T337" s="88"/>
      <c r="U337" s="88"/>
      <c r="V337" s="52"/>
      <c r="W337" s="52"/>
      <c r="X337" s="52"/>
      <c r="Y337" s="52"/>
      <c r="Z337" s="51"/>
      <c r="AA337" s="73">
        <v>337</v>
      </c>
      <c r="AB337" s="73"/>
      <c r="AC337" s="74"/>
      <c r="AD337" s="80">
        <v>178</v>
      </c>
      <c r="AE337" s="80">
        <v>17</v>
      </c>
      <c r="AF337" s="80">
        <v>27</v>
      </c>
      <c r="AG337" s="80">
        <v>89</v>
      </c>
      <c r="AH337" s="80"/>
      <c r="AI337" s="80"/>
      <c r="AJ337" s="80"/>
      <c r="AK337" s="80"/>
      <c r="AL337" s="80"/>
      <c r="AM337" s="82">
        <v>41549.447060185186</v>
      </c>
      <c r="AN337" s="80" t="s">
        <v>13035</v>
      </c>
      <c r="AO337" s="86" t="s">
        <v>13370</v>
      </c>
      <c r="AP337" s="80" t="s">
        <v>66</v>
      </c>
      <c r="AQ337" s="2"/>
      <c r="AR337" s="3"/>
      <c r="AS337" s="3"/>
      <c r="AT337" s="3"/>
      <c r="AU337" s="3"/>
    </row>
    <row r="338" spans="1:47" x14ac:dyDescent="0.25">
      <c r="A338" s="66" t="s">
        <v>382</v>
      </c>
      <c r="B338" s="67"/>
      <c r="C338" s="67"/>
      <c r="D338" s="68"/>
      <c r="E338" s="70"/>
      <c r="F338" s="104" t="s">
        <v>11128</v>
      </c>
      <c r="G338" s="67"/>
      <c r="H338" s="71"/>
      <c r="I338" s="72"/>
      <c r="J338" s="72"/>
      <c r="K338" s="71" t="s">
        <v>15363</v>
      </c>
      <c r="L338" s="75"/>
      <c r="M338" s="76">
        <v>6796.25927734375</v>
      </c>
      <c r="N338" s="76">
        <v>6811.927734375</v>
      </c>
      <c r="O338" s="77"/>
      <c r="P338" s="78"/>
      <c r="Q338" s="78"/>
      <c r="R338" s="88"/>
      <c r="S338" s="88"/>
      <c r="T338" s="88"/>
      <c r="U338" s="88"/>
      <c r="V338" s="52"/>
      <c r="W338" s="52"/>
      <c r="X338" s="52"/>
      <c r="Y338" s="52"/>
      <c r="Z338" s="51"/>
      <c r="AA338" s="73">
        <v>338</v>
      </c>
      <c r="AB338" s="73"/>
      <c r="AC338" s="74"/>
      <c r="AD338" s="80">
        <v>126</v>
      </c>
      <c r="AE338" s="80">
        <v>11</v>
      </c>
      <c r="AF338" s="80">
        <v>271</v>
      </c>
      <c r="AG338" s="80">
        <v>230</v>
      </c>
      <c r="AH338" s="80"/>
      <c r="AI338" s="80"/>
      <c r="AJ338" s="80"/>
      <c r="AK338" s="80"/>
      <c r="AL338" s="80"/>
      <c r="AM338" s="82">
        <v>42911.097534722219</v>
      </c>
      <c r="AN338" s="80" t="s">
        <v>13035</v>
      </c>
      <c r="AO338" s="86" t="s">
        <v>13371</v>
      </c>
      <c r="AP338" s="80" t="s">
        <v>66</v>
      </c>
      <c r="AQ338" s="2"/>
      <c r="AR338" s="3"/>
      <c r="AS338" s="3"/>
      <c r="AT338" s="3"/>
      <c r="AU338" s="3"/>
    </row>
    <row r="339" spans="1:47" x14ac:dyDescent="0.25">
      <c r="A339" s="66" t="s">
        <v>383</v>
      </c>
      <c r="B339" s="67"/>
      <c r="C339" s="67"/>
      <c r="D339" s="68"/>
      <c r="E339" s="70"/>
      <c r="F339" s="104" t="s">
        <v>11447</v>
      </c>
      <c r="G339" s="67"/>
      <c r="H339" s="71"/>
      <c r="I339" s="72"/>
      <c r="J339" s="72"/>
      <c r="K339" s="71" t="s">
        <v>15364</v>
      </c>
      <c r="L339" s="75"/>
      <c r="M339" s="76">
        <v>9000.75390625</v>
      </c>
      <c r="N339" s="76">
        <v>6647.2109375</v>
      </c>
      <c r="O339" s="77"/>
      <c r="P339" s="78"/>
      <c r="Q339" s="78"/>
      <c r="R339" s="88"/>
      <c r="S339" s="88"/>
      <c r="T339" s="88"/>
      <c r="U339" s="88"/>
      <c r="V339" s="52"/>
      <c r="W339" s="52"/>
      <c r="X339" s="52"/>
      <c r="Y339" s="52"/>
      <c r="Z339" s="51"/>
      <c r="AA339" s="73">
        <v>339</v>
      </c>
      <c r="AB339" s="73"/>
      <c r="AC339" s="74"/>
      <c r="AD339" s="80">
        <v>344</v>
      </c>
      <c r="AE339" s="80">
        <v>59</v>
      </c>
      <c r="AF339" s="80">
        <v>1024</v>
      </c>
      <c r="AG339" s="80">
        <v>6956</v>
      </c>
      <c r="AH339" s="80"/>
      <c r="AI339" s="80" t="s">
        <v>8119</v>
      </c>
      <c r="AJ339" s="80" t="s">
        <v>9506</v>
      </c>
      <c r="AK339" s="80"/>
      <c r="AL339" s="80"/>
      <c r="AM339" s="82">
        <v>42564.198634259257</v>
      </c>
      <c r="AN339" s="80" t="s">
        <v>13035</v>
      </c>
      <c r="AO339" s="86" t="s">
        <v>13372</v>
      </c>
      <c r="AP339" s="80" t="s">
        <v>66</v>
      </c>
      <c r="AQ339" s="2"/>
      <c r="AR339" s="3"/>
      <c r="AS339" s="3"/>
      <c r="AT339" s="3"/>
      <c r="AU339" s="3"/>
    </row>
    <row r="340" spans="1:47" x14ac:dyDescent="0.25">
      <c r="A340" s="66" t="s">
        <v>384</v>
      </c>
      <c r="B340" s="67"/>
      <c r="C340" s="67"/>
      <c r="D340" s="68"/>
      <c r="E340" s="70"/>
      <c r="F340" s="104" t="s">
        <v>11448</v>
      </c>
      <c r="G340" s="67"/>
      <c r="H340" s="71"/>
      <c r="I340" s="72"/>
      <c r="J340" s="72"/>
      <c r="K340" s="71" t="s">
        <v>15365</v>
      </c>
      <c r="L340" s="75"/>
      <c r="M340" s="76">
        <v>1173.8380126953125</v>
      </c>
      <c r="N340" s="76">
        <v>1666.4146728515625</v>
      </c>
      <c r="O340" s="77"/>
      <c r="P340" s="78"/>
      <c r="Q340" s="78"/>
      <c r="R340" s="88"/>
      <c r="S340" s="88"/>
      <c r="T340" s="88"/>
      <c r="U340" s="88"/>
      <c r="V340" s="52"/>
      <c r="W340" s="52"/>
      <c r="X340" s="52"/>
      <c r="Y340" s="52"/>
      <c r="Z340" s="51"/>
      <c r="AA340" s="73">
        <v>340</v>
      </c>
      <c r="AB340" s="73"/>
      <c r="AC340" s="74"/>
      <c r="AD340" s="80">
        <v>247</v>
      </c>
      <c r="AE340" s="80">
        <v>653</v>
      </c>
      <c r="AF340" s="80">
        <v>112799</v>
      </c>
      <c r="AG340" s="80">
        <v>9924</v>
      </c>
      <c r="AH340" s="80">
        <v>19800</v>
      </c>
      <c r="AI340" s="80" t="s">
        <v>8120</v>
      </c>
      <c r="AJ340" s="80" t="s">
        <v>9665</v>
      </c>
      <c r="AK340" s="80"/>
      <c r="AL340" s="80" t="s">
        <v>11089</v>
      </c>
      <c r="AM340" s="82">
        <v>41755.905011574076</v>
      </c>
      <c r="AN340" s="80" t="s">
        <v>13035</v>
      </c>
      <c r="AO340" s="86" t="s">
        <v>13373</v>
      </c>
      <c r="AP340" s="80" t="s">
        <v>66</v>
      </c>
      <c r="AQ340" s="2"/>
      <c r="AR340" s="3"/>
      <c r="AS340" s="3"/>
      <c r="AT340" s="3"/>
      <c r="AU340" s="3"/>
    </row>
    <row r="341" spans="1:47" x14ac:dyDescent="0.25">
      <c r="A341" s="66" t="s">
        <v>385</v>
      </c>
      <c r="B341" s="67"/>
      <c r="C341" s="67"/>
      <c r="D341" s="68"/>
      <c r="E341" s="70"/>
      <c r="F341" s="104" t="s">
        <v>11449</v>
      </c>
      <c r="G341" s="67"/>
      <c r="H341" s="71"/>
      <c r="I341" s="72"/>
      <c r="J341" s="72"/>
      <c r="K341" s="71" t="s">
        <v>15366</v>
      </c>
      <c r="L341" s="75"/>
      <c r="M341" s="76">
        <v>3987.273193359375</v>
      </c>
      <c r="N341" s="76">
        <v>8969.017578125</v>
      </c>
      <c r="O341" s="77"/>
      <c r="P341" s="78"/>
      <c r="Q341" s="78"/>
      <c r="R341" s="88"/>
      <c r="S341" s="88"/>
      <c r="T341" s="88"/>
      <c r="U341" s="88"/>
      <c r="V341" s="52"/>
      <c r="W341" s="52"/>
      <c r="X341" s="52"/>
      <c r="Y341" s="52"/>
      <c r="Z341" s="51"/>
      <c r="AA341" s="73">
        <v>341</v>
      </c>
      <c r="AB341" s="73"/>
      <c r="AC341" s="74"/>
      <c r="AD341" s="80">
        <v>192</v>
      </c>
      <c r="AE341" s="80">
        <v>1437</v>
      </c>
      <c r="AF341" s="80">
        <v>349448</v>
      </c>
      <c r="AG341" s="80">
        <v>0</v>
      </c>
      <c r="AH341" s="80"/>
      <c r="AI341" s="80" t="s">
        <v>8121</v>
      </c>
      <c r="AJ341" s="80" t="s">
        <v>9666</v>
      </c>
      <c r="AK341" s="86" t="s">
        <v>10464</v>
      </c>
      <c r="AL341" s="80"/>
      <c r="AM341" s="82">
        <v>40189.310254629629</v>
      </c>
      <c r="AN341" s="80" t="s">
        <v>13035</v>
      </c>
      <c r="AO341" s="86" t="s">
        <v>13374</v>
      </c>
      <c r="AP341" s="80" t="s">
        <v>66</v>
      </c>
      <c r="AQ341" s="2"/>
      <c r="AR341" s="3"/>
      <c r="AS341" s="3"/>
      <c r="AT341" s="3"/>
      <c r="AU341" s="3"/>
    </row>
    <row r="342" spans="1:47" x14ac:dyDescent="0.25">
      <c r="A342" s="66" t="s">
        <v>386</v>
      </c>
      <c r="B342" s="67"/>
      <c r="C342" s="67"/>
      <c r="D342" s="68"/>
      <c r="E342" s="70"/>
      <c r="F342" s="104" t="s">
        <v>11450</v>
      </c>
      <c r="G342" s="67"/>
      <c r="H342" s="71"/>
      <c r="I342" s="72"/>
      <c r="J342" s="72"/>
      <c r="K342" s="71" t="s">
        <v>15367</v>
      </c>
      <c r="L342" s="75"/>
      <c r="M342" s="76">
        <v>8512.5498046875</v>
      </c>
      <c r="N342" s="76">
        <v>8189.5849609375</v>
      </c>
      <c r="O342" s="77"/>
      <c r="P342" s="78"/>
      <c r="Q342" s="78"/>
      <c r="R342" s="88"/>
      <c r="S342" s="88"/>
      <c r="T342" s="88"/>
      <c r="U342" s="88"/>
      <c r="V342" s="52"/>
      <c r="W342" s="52"/>
      <c r="X342" s="52"/>
      <c r="Y342" s="52"/>
      <c r="Z342" s="51"/>
      <c r="AA342" s="73">
        <v>342</v>
      </c>
      <c r="AB342" s="73"/>
      <c r="AC342" s="74"/>
      <c r="AD342" s="80">
        <v>2667</v>
      </c>
      <c r="AE342" s="80">
        <v>3528</v>
      </c>
      <c r="AF342" s="80">
        <v>13269</v>
      </c>
      <c r="AG342" s="80">
        <v>1751</v>
      </c>
      <c r="AH342" s="80">
        <v>19800</v>
      </c>
      <c r="AI342" s="80" t="s">
        <v>8122</v>
      </c>
      <c r="AJ342" s="80" t="s">
        <v>9494</v>
      </c>
      <c r="AK342" s="80"/>
      <c r="AL342" s="80" t="s">
        <v>9494</v>
      </c>
      <c r="AM342" s="82">
        <v>41143.537291666667</v>
      </c>
      <c r="AN342" s="80" t="s">
        <v>13035</v>
      </c>
      <c r="AO342" s="86" t="s">
        <v>13375</v>
      </c>
      <c r="AP342" s="80" t="s">
        <v>66</v>
      </c>
      <c r="AQ342" s="2"/>
      <c r="AR342" s="3"/>
      <c r="AS342" s="3"/>
      <c r="AT342" s="3"/>
      <c r="AU342" s="3"/>
    </row>
    <row r="343" spans="1:47" x14ac:dyDescent="0.25">
      <c r="A343" s="66" t="s">
        <v>387</v>
      </c>
      <c r="B343" s="67"/>
      <c r="C343" s="67"/>
      <c r="D343" s="68"/>
      <c r="E343" s="70"/>
      <c r="F343" s="104" t="s">
        <v>11451</v>
      </c>
      <c r="G343" s="67"/>
      <c r="H343" s="71"/>
      <c r="I343" s="72"/>
      <c r="J343" s="72"/>
      <c r="K343" s="71" t="s">
        <v>15368</v>
      </c>
      <c r="L343" s="75"/>
      <c r="M343" s="76">
        <v>7309.41162109375</v>
      </c>
      <c r="N343" s="76">
        <v>7201.123046875</v>
      </c>
      <c r="O343" s="77"/>
      <c r="P343" s="78"/>
      <c r="Q343" s="78"/>
      <c r="R343" s="88"/>
      <c r="S343" s="88"/>
      <c r="T343" s="88"/>
      <c r="U343" s="88"/>
      <c r="V343" s="52"/>
      <c r="W343" s="52"/>
      <c r="X343" s="52"/>
      <c r="Y343" s="52"/>
      <c r="Z343" s="51"/>
      <c r="AA343" s="73">
        <v>343</v>
      </c>
      <c r="AB343" s="73"/>
      <c r="AC343" s="74"/>
      <c r="AD343" s="80">
        <v>1885</v>
      </c>
      <c r="AE343" s="80">
        <v>518</v>
      </c>
      <c r="AF343" s="80">
        <v>5275</v>
      </c>
      <c r="AG343" s="80">
        <v>104</v>
      </c>
      <c r="AH343" s="80">
        <v>19800</v>
      </c>
      <c r="AI343" s="80" t="s">
        <v>8123</v>
      </c>
      <c r="AJ343" s="80" t="s">
        <v>9515</v>
      </c>
      <c r="AK343" s="86" t="s">
        <v>10465</v>
      </c>
      <c r="AL343" s="80" t="s">
        <v>9563</v>
      </c>
      <c r="AM343" s="82">
        <v>40063.397812499999</v>
      </c>
      <c r="AN343" s="80" t="s">
        <v>13035</v>
      </c>
      <c r="AO343" s="86" t="s">
        <v>13376</v>
      </c>
      <c r="AP343" s="80" t="s">
        <v>66</v>
      </c>
      <c r="AQ343" s="2"/>
      <c r="AR343" s="3"/>
      <c r="AS343" s="3"/>
      <c r="AT343" s="3"/>
      <c r="AU343" s="3"/>
    </row>
    <row r="344" spans="1:47" x14ac:dyDescent="0.25">
      <c r="A344" s="66" t="s">
        <v>1789</v>
      </c>
      <c r="B344" s="67"/>
      <c r="C344" s="67"/>
      <c r="D344" s="68"/>
      <c r="E344" s="70"/>
      <c r="F344" s="104" t="s">
        <v>11452</v>
      </c>
      <c r="G344" s="67"/>
      <c r="H344" s="71"/>
      <c r="I344" s="72"/>
      <c r="J344" s="72"/>
      <c r="K344" s="71" t="s">
        <v>15369</v>
      </c>
      <c r="L344" s="75"/>
      <c r="M344" s="76">
        <v>2451.34765625</v>
      </c>
      <c r="N344" s="76">
        <v>6080.244140625</v>
      </c>
      <c r="O344" s="77"/>
      <c r="P344" s="78"/>
      <c r="Q344" s="78"/>
      <c r="R344" s="88"/>
      <c r="S344" s="88"/>
      <c r="T344" s="88"/>
      <c r="U344" s="88"/>
      <c r="V344" s="52"/>
      <c r="W344" s="52"/>
      <c r="X344" s="52"/>
      <c r="Y344" s="52"/>
      <c r="Z344" s="51"/>
      <c r="AA344" s="73">
        <v>344</v>
      </c>
      <c r="AB344" s="73"/>
      <c r="AC344" s="74"/>
      <c r="AD344" s="80">
        <v>400</v>
      </c>
      <c r="AE344" s="80">
        <v>1018</v>
      </c>
      <c r="AF344" s="80">
        <v>3051</v>
      </c>
      <c r="AG344" s="80">
        <v>239</v>
      </c>
      <c r="AH344" s="80">
        <v>19800</v>
      </c>
      <c r="AI344" s="80" t="s">
        <v>8124</v>
      </c>
      <c r="AJ344" s="80" t="s">
        <v>9667</v>
      </c>
      <c r="AK344" s="86" t="s">
        <v>10466</v>
      </c>
      <c r="AL344" s="80" t="s">
        <v>9561</v>
      </c>
      <c r="AM344" s="82">
        <v>39572.598668981482</v>
      </c>
      <c r="AN344" s="80" t="s">
        <v>13035</v>
      </c>
      <c r="AO344" s="86" t="s">
        <v>13377</v>
      </c>
      <c r="AP344" s="80" t="s">
        <v>65</v>
      </c>
      <c r="AQ344" s="2"/>
      <c r="AR344" s="3"/>
      <c r="AS344" s="3"/>
      <c r="AT344" s="3"/>
      <c r="AU344" s="3"/>
    </row>
    <row r="345" spans="1:47" x14ac:dyDescent="0.25">
      <c r="A345" s="66" t="s">
        <v>1790</v>
      </c>
      <c r="B345" s="67"/>
      <c r="C345" s="67"/>
      <c r="D345" s="68"/>
      <c r="E345" s="70"/>
      <c r="F345" s="104" t="s">
        <v>11453</v>
      </c>
      <c r="G345" s="67"/>
      <c r="H345" s="71"/>
      <c r="I345" s="72"/>
      <c r="J345" s="72"/>
      <c r="K345" s="71" t="s">
        <v>15370</v>
      </c>
      <c r="L345" s="75"/>
      <c r="M345" s="76">
        <v>6239.33203125</v>
      </c>
      <c r="N345" s="76">
        <v>9433.974609375</v>
      </c>
      <c r="O345" s="77"/>
      <c r="P345" s="78"/>
      <c r="Q345" s="78"/>
      <c r="R345" s="88"/>
      <c r="S345" s="88"/>
      <c r="T345" s="88"/>
      <c r="U345" s="88"/>
      <c r="V345" s="52"/>
      <c r="W345" s="52"/>
      <c r="X345" s="52"/>
      <c r="Y345" s="52"/>
      <c r="Z345" s="51"/>
      <c r="AA345" s="73">
        <v>345</v>
      </c>
      <c r="AB345" s="73"/>
      <c r="AC345" s="74"/>
      <c r="AD345" s="80">
        <v>238</v>
      </c>
      <c r="AE345" s="80">
        <v>1841</v>
      </c>
      <c r="AF345" s="80">
        <v>34298</v>
      </c>
      <c r="AG345" s="80">
        <v>8844</v>
      </c>
      <c r="AH345" s="80">
        <v>19800</v>
      </c>
      <c r="AI345" s="80" t="s">
        <v>8125</v>
      </c>
      <c r="AJ345" s="80" t="s">
        <v>9668</v>
      </c>
      <c r="AK345" s="80"/>
      <c r="AL345" s="80" t="s">
        <v>9494</v>
      </c>
      <c r="AM345" s="82">
        <v>39231.252870370372</v>
      </c>
      <c r="AN345" s="80" t="s">
        <v>13035</v>
      </c>
      <c r="AO345" s="86" t="s">
        <v>13378</v>
      </c>
      <c r="AP345" s="80" t="s">
        <v>65</v>
      </c>
      <c r="AQ345" s="2"/>
      <c r="AR345" s="3"/>
      <c r="AS345" s="3"/>
      <c r="AT345" s="3"/>
      <c r="AU345" s="3"/>
    </row>
    <row r="346" spans="1:47" x14ac:dyDescent="0.25">
      <c r="A346" s="66" t="s">
        <v>1791</v>
      </c>
      <c r="B346" s="67"/>
      <c r="C346" s="67"/>
      <c r="D346" s="68"/>
      <c r="E346" s="70"/>
      <c r="F346" s="104" t="s">
        <v>11454</v>
      </c>
      <c r="G346" s="67"/>
      <c r="H346" s="71"/>
      <c r="I346" s="72"/>
      <c r="J346" s="72"/>
      <c r="K346" s="71" t="s">
        <v>15371</v>
      </c>
      <c r="L346" s="75"/>
      <c r="M346" s="76">
        <v>7578.44140625</v>
      </c>
      <c r="N346" s="76">
        <v>8507.8525390625</v>
      </c>
      <c r="O346" s="77"/>
      <c r="P346" s="78"/>
      <c r="Q346" s="78"/>
      <c r="R346" s="88"/>
      <c r="S346" s="88"/>
      <c r="T346" s="88"/>
      <c r="U346" s="88"/>
      <c r="V346" s="52"/>
      <c r="W346" s="52"/>
      <c r="X346" s="52"/>
      <c r="Y346" s="52"/>
      <c r="Z346" s="51"/>
      <c r="AA346" s="73">
        <v>346</v>
      </c>
      <c r="AB346" s="73"/>
      <c r="AC346" s="74"/>
      <c r="AD346" s="80">
        <v>1369</v>
      </c>
      <c r="AE346" s="80">
        <v>3389</v>
      </c>
      <c r="AF346" s="80">
        <v>5897</v>
      </c>
      <c r="AG346" s="80">
        <v>1468</v>
      </c>
      <c r="AH346" s="80">
        <v>19800</v>
      </c>
      <c r="AI346" s="80" t="s">
        <v>8126</v>
      </c>
      <c r="AJ346" s="80" t="s">
        <v>9667</v>
      </c>
      <c r="AK346" s="86" t="s">
        <v>10467</v>
      </c>
      <c r="AL346" s="80" t="s">
        <v>9494</v>
      </c>
      <c r="AM346" s="82">
        <v>41425.303032407406</v>
      </c>
      <c r="AN346" s="80" t="s">
        <v>13035</v>
      </c>
      <c r="AO346" s="86" t="s">
        <v>13379</v>
      </c>
      <c r="AP346" s="80" t="s">
        <v>65</v>
      </c>
      <c r="AQ346" s="2"/>
      <c r="AR346" s="3"/>
      <c r="AS346" s="3"/>
      <c r="AT346" s="3"/>
      <c r="AU346" s="3"/>
    </row>
    <row r="347" spans="1:47" x14ac:dyDescent="0.25">
      <c r="A347" s="66" t="s">
        <v>388</v>
      </c>
      <c r="B347" s="67"/>
      <c r="C347" s="67"/>
      <c r="D347" s="68"/>
      <c r="E347" s="70"/>
      <c r="F347" s="104" t="s">
        <v>11455</v>
      </c>
      <c r="G347" s="67"/>
      <c r="H347" s="71"/>
      <c r="I347" s="72"/>
      <c r="J347" s="72"/>
      <c r="K347" s="71" t="s">
        <v>15372</v>
      </c>
      <c r="L347" s="75"/>
      <c r="M347" s="76">
        <v>4124.11474609375</v>
      </c>
      <c r="N347" s="76">
        <v>6818.59912109375</v>
      </c>
      <c r="O347" s="77"/>
      <c r="P347" s="78"/>
      <c r="Q347" s="78"/>
      <c r="R347" s="88"/>
      <c r="S347" s="88"/>
      <c r="T347" s="88"/>
      <c r="U347" s="88"/>
      <c r="V347" s="52"/>
      <c r="W347" s="52"/>
      <c r="X347" s="52"/>
      <c r="Y347" s="52"/>
      <c r="Z347" s="51"/>
      <c r="AA347" s="73">
        <v>347</v>
      </c>
      <c r="AB347" s="73"/>
      <c r="AC347" s="74"/>
      <c r="AD347" s="80">
        <v>973</v>
      </c>
      <c r="AE347" s="80">
        <v>122</v>
      </c>
      <c r="AF347" s="80">
        <v>2618</v>
      </c>
      <c r="AG347" s="80">
        <v>361</v>
      </c>
      <c r="AH347" s="80">
        <v>10800</v>
      </c>
      <c r="AI347" s="80"/>
      <c r="AJ347" s="80"/>
      <c r="AK347" s="80"/>
      <c r="AL347" s="80" t="s">
        <v>11100</v>
      </c>
      <c r="AM347" s="82">
        <v>40168.287870370368</v>
      </c>
      <c r="AN347" s="80" t="s">
        <v>13035</v>
      </c>
      <c r="AO347" s="86" t="s">
        <v>13380</v>
      </c>
      <c r="AP347" s="80" t="s">
        <v>66</v>
      </c>
      <c r="AQ347" s="2"/>
      <c r="AR347" s="3"/>
      <c r="AS347" s="3"/>
      <c r="AT347" s="3"/>
      <c r="AU347" s="3"/>
    </row>
    <row r="348" spans="1:47" x14ac:dyDescent="0.25">
      <c r="A348" s="66" t="s">
        <v>389</v>
      </c>
      <c r="B348" s="67"/>
      <c r="C348" s="67"/>
      <c r="D348" s="68"/>
      <c r="E348" s="70"/>
      <c r="F348" s="104" t="s">
        <v>11456</v>
      </c>
      <c r="G348" s="67"/>
      <c r="H348" s="71"/>
      <c r="I348" s="72"/>
      <c r="J348" s="72"/>
      <c r="K348" s="71" t="s">
        <v>15373</v>
      </c>
      <c r="L348" s="75"/>
      <c r="M348" s="76">
        <v>8340.5830078125</v>
      </c>
      <c r="N348" s="76">
        <v>4425.47021484375</v>
      </c>
      <c r="O348" s="77"/>
      <c r="P348" s="78"/>
      <c r="Q348" s="78"/>
      <c r="R348" s="88"/>
      <c r="S348" s="88"/>
      <c r="T348" s="88"/>
      <c r="U348" s="88"/>
      <c r="V348" s="52"/>
      <c r="W348" s="52"/>
      <c r="X348" s="52"/>
      <c r="Y348" s="52"/>
      <c r="Z348" s="51"/>
      <c r="AA348" s="73">
        <v>348</v>
      </c>
      <c r="AB348" s="73"/>
      <c r="AC348" s="74"/>
      <c r="AD348" s="80">
        <v>4548</v>
      </c>
      <c r="AE348" s="80">
        <v>1394</v>
      </c>
      <c r="AF348" s="80">
        <v>2092</v>
      </c>
      <c r="AG348" s="80">
        <v>44185</v>
      </c>
      <c r="AH348" s="80"/>
      <c r="AI348" s="80" t="s">
        <v>8127</v>
      </c>
      <c r="AJ348" s="80" t="s">
        <v>9669</v>
      </c>
      <c r="AK348" s="80"/>
      <c r="AL348" s="80"/>
      <c r="AM348" s="82">
        <v>42817.276053240741</v>
      </c>
      <c r="AN348" s="80" t="s">
        <v>13035</v>
      </c>
      <c r="AO348" s="86" t="s">
        <v>13381</v>
      </c>
      <c r="AP348" s="80" t="s">
        <v>66</v>
      </c>
      <c r="AQ348" s="2"/>
      <c r="AR348" s="3"/>
      <c r="AS348" s="3"/>
      <c r="AT348" s="3"/>
      <c r="AU348" s="3"/>
    </row>
    <row r="349" spans="1:47" x14ac:dyDescent="0.25">
      <c r="A349" s="66" t="s">
        <v>390</v>
      </c>
      <c r="B349" s="67"/>
      <c r="C349" s="67"/>
      <c r="D349" s="68"/>
      <c r="E349" s="70"/>
      <c r="F349" s="104" t="s">
        <v>11457</v>
      </c>
      <c r="G349" s="67"/>
      <c r="H349" s="71"/>
      <c r="I349" s="72"/>
      <c r="J349" s="72"/>
      <c r="K349" s="71" t="s">
        <v>15374</v>
      </c>
      <c r="L349" s="75"/>
      <c r="M349" s="76">
        <v>3810.2587890625</v>
      </c>
      <c r="N349" s="76">
        <v>5917.54833984375</v>
      </c>
      <c r="O349" s="77"/>
      <c r="P349" s="78"/>
      <c r="Q349" s="78"/>
      <c r="R349" s="88"/>
      <c r="S349" s="88"/>
      <c r="T349" s="88"/>
      <c r="U349" s="88"/>
      <c r="V349" s="52"/>
      <c r="W349" s="52"/>
      <c r="X349" s="52"/>
      <c r="Y349" s="52"/>
      <c r="Z349" s="51"/>
      <c r="AA349" s="73">
        <v>349</v>
      </c>
      <c r="AB349" s="73"/>
      <c r="AC349" s="74"/>
      <c r="AD349" s="80">
        <v>383</v>
      </c>
      <c r="AE349" s="80">
        <v>137</v>
      </c>
      <c r="AF349" s="80">
        <v>1122</v>
      </c>
      <c r="AG349" s="80">
        <v>224</v>
      </c>
      <c r="AH349" s="80">
        <v>-14400</v>
      </c>
      <c r="AI349" s="80" t="s">
        <v>8128</v>
      </c>
      <c r="AJ349" s="80" t="s">
        <v>9524</v>
      </c>
      <c r="AK349" s="86" t="s">
        <v>10468</v>
      </c>
      <c r="AL349" s="80" t="s">
        <v>11094</v>
      </c>
      <c r="AM349" s="82">
        <v>39914.918344907404</v>
      </c>
      <c r="AN349" s="80" t="s">
        <v>13035</v>
      </c>
      <c r="AO349" s="86" t="s">
        <v>13382</v>
      </c>
      <c r="AP349" s="80" t="s">
        <v>66</v>
      </c>
      <c r="AQ349" s="2"/>
      <c r="AR349" s="3"/>
      <c r="AS349" s="3"/>
      <c r="AT349" s="3"/>
      <c r="AU349" s="3"/>
    </row>
    <row r="350" spans="1:47" x14ac:dyDescent="0.25">
      <c r="A350" s="66" t="s">
        <v>391</v>
      </c>
      <c r="B350" s="67"/>
      <c r="C350" s="67"/>
      <c r="D350" s="68"/>
      <c r="E350" s="70"/>
      <c r="F350" s="104" t="s">
        <v>11458</v>
      </c>
      <c r="G350" s="67"/>
      <c r="H350" s="71"/>
      <c r="I350" s="72"/>
      <c r="J350" s="72"/>
      <c r="K350" s="71" t="s">
        <v>15375</v>
      </c>
      <c r="L350" s="75"/>
      <c r="M350" s="76">
        <v>4718.5234375</v>
      </c>
      <c r="N350" s="76">
        <v>3215.075439453125</v>
      </c>
      <c r="O350" s="77"/>
      <c r="P350" s="78"/>
      <c r="Q350" s="78"/>
      <c r="R350" s="88"/>
      <c r="S350" s="88"/>
      <c r="T350" s="88"/>
      <c r="U350" s="88"/>
      <c r="V350" s="52"/>
      <c r="W350" s="52"/>
      <c r="X350" s="52"/>
      <c r="Y350" s="52"/>
      <c r="Z350" s="51"/>
      <c r="AA350" s="73">
        <v>350</v>
      </c>
      <c r="AB350" s="73"/>
      <c r="AC350" s="74"/>
      <c r="AD350" s="80">
        <v>355</v>
      </c>
      <c r="AE350" s="80">
        <v>18051</v>
      </c>
      <c r="AF350" s="80">
        <v>45398</v>
      </c>
      <c r="AG350" s="80">
        <v>6959</v>
      </c>
      <c r="AH350" s="80"/>
      <c r="AI350" s="80" t="s">
        <v>8129</v>
      </c>
      <c r="AJ350" s="80" t="s">
        <v>9546</v>
      </c>
      <c r="AK350" s="80"/>
      <c r="AL350" s="80"/>
      <c r="AM350" s="82">
        <v>42031.501805555556</v>
      </c>
      <c r="AN350" s="80" t="s">
        <v>13035</v>
      </c>
      <c r="AO350" s="86" t="s">
        <v>13383</v>
      </c>
      <c r="AP350" s="80" t="s">
        <v>66</v>
      </c>
      <c r="AQ350" s="2"/>
      <c r="AR350" s="3"/>
      <c r="AS350" s="3"/>
      <c r="AT350" s="3"/>
      <c r="AU350" s="3"/>
    </row>
    <row r="351" spans="1:47" x14ac:dyDescent="0.25">
      <c r="A351" s="66" t="s">
        <v>392</v>
      </c>
      <c r="B351" s="67"/>
      <c r="C351" s="67"/>
      <c r="D351" s="68"/>
      <c r="E351" s="70"/>
      <c r="F351" s="104" t="s">
        <v>11459</v>
      </c>
      <c r="G351" s="67"/>
      <c r="H351" s="71"/>
      <c r="I351" s="72"/>
      <c r="J351" s="72"/>
      <c r="K351" s="71" t="s">
        <v>15376</v>
      </c>
      <c r="L351" s="75"/>
      <c r="M351" s="76">
        <v>3570.074951171875</v>
      </c>
      <c r="N351" s="76">
        <v>2179.06591796875</v>
      </c>
      <c r="O351" s="77"/>
      <c r="P351" s="78"/>
      <c r="Q351" s="78"/>
      <c r="R351" s="88"/>
      <c r="S351" s="88"/>
      <c r="T351" s="88"/>
      <c r="U351" s="88"/>
      <c r="V351" s="52"/>
      <c r="W351" s="52"/>
      <c r="X351" s="52"/>
      <c r="Y351" s="52"/>
      <c r="Z351" s="51"/>
      <c r="AA351" s="73">
        <v>351</v>
      </c>
      <c r="AB351" s="73"/>
      <c r="AC351" s="74"/>
      <c r="AD351" s="80">
        <v>345</v>
      </c>
      <c r="AE351" s="80">
        <v>64</v>
      </c>
      <c r="AF351" s="80">
        <v>3556</v>
      </c>
      <c r="AG351" s="80">
        <v>1183</v>
      </c>
      <c r="AH351" s="80"/>
      <c r="AI351" s="80" t="s">
        <v>8130</v>
      </c>
      <c r="AJ351" s="80" t="s">
        <v>9499</v>
      </c>
      <c r="AK351" s="80"/>
      <c r="AL351" s="80"/>
      <c r="AM351" s="82">
        <v>42002.607789351852</v>
      </c>
      <c r="AN351" s="80" t="s">
        <v>13035</v>
      </c>
      <c r="AO351" s="86" t="s">
        <v>13384</v>
      </c>
      <c r="AP351" s="80" t="s">
        <v>66</v>
      </c>
      <c r="AQ351" s="2"/>
      <c r="AR351" s="3"/>
      <c r="AS351" s="3"/>
      <c r="AT351" s="3"/>
      <c r="AU351" s="3"/>
    </row>
    <row r="352" spans="1:47" x14ac:dyDescent="0.25">
      <c r="A352" s="66" t="s">
        <v>1590</v>
      </c>
      <c r="B352" s="67"/>
      <c r="C352" s="67"/>
      <c r="D352" s="68"/>
      <c r="E352" s="70"/>
      <c r="F352" s="104" t="s">
        <v>11460</v>
      </c>
      <c r="G352" s="67"/>
      <c r="H352" s="71"/>
      <c r="I352" s="72"/>
      <c r="J352" s="72"/>
      <c r="K352" s="71" t="s">
        <v>15377</v>
      </c>
      <c r="L352" s="75"/>
      <c r="M352" s="76">
        <v>5691.96044921875</v>
      </c>
      <c r="N352" s="76">
        <v>6715.00732421875</v>
      </c>
      <c r="O352" s="77"/>
      <c r="P352" s="78"/>
      <c r="Q352" s="78"/>
      <c r="R352" s="88"/>
      <c r="S352" s="88"/>
      <c r="T352" s="88"/>
      <c r="U352" s="88"/>
      <c r="V352" s="52"/>
      <c r="W352" s="52"/>
      <c r="X352" s="52"/>
      <c r="Y352" s="52"/>
      <c r="Z352" s="51"/>
      <c r="AA352" s="73">
        <v>352</v>
      </c>
      <c r="AB352" s="73"/>
      <c r="AC352" s="74"/>
      <c r="AD352" s="80">
        <v>375</v>
      </c>
      <c r="AE352" s="80">
        <v>1420255</v>
      </c>
      <c r="AF352" s="80">
        <v>149552</v>
      </c>
      <c r="AG352" s="80">
        <v>72</v>
      </c>
      <c r="AH352" s="80">
        <v>19800</v>
      </c>
      <c r="AI352" s="80" t="s">
        <v>8131</v>
      </c>
      <c r="AJ352" s="80" t="s">
        <v>9525</v>
      </c>
      <c r="AK352" s="86" t="s">
        <v>10469</v>
      </c>
      <c r="AL352" s="80" t="s">
        <v>9563</v>
      </c>
      <c r="AM352" s="82">
        <v>39965.369537037041</v>
      </c>
      <c r="AN352" s="80" t="s">
        <v>13035</v>
      </c>
      <c r="AO352" s="86" t="s">
        <v>13385</v>
      </c>
      <c r="AP352" s="80" t="s">
        <v>66</v>
      </c>
      <c r="AQ352" s="2"/>
      <c r="AR352" s="3"/>
      <c r="AS352" s="3"/>
      <c r="AT352" s="3"/>
      <c r="AU352" s="3"/>
    </row>
    <row r="353" spans="1:47" x14ac:dyDescent="0.25">
      <c r="A353" s="66" t="s">
        <v>393</v>
      </c>
      <c r="B353" s="67"/>
      <c r="C353" s="67"/>
      <c r="D353" s="68"/>
      <c r="E353" s="70"/>
      <c r="F353" s="104" t="s">
        <v>11461</v>
      </c>
      <c r="G353" s="67"/>
      <c r="H353" s="71"/>
      <c r="I353" s="72"/>
      <c r="J353" s="72"/>
      <c r="K353" s="71" t="s">
        <v>15378</v>
      </c>
      <c r="L353" s="75"/>
      <c r="M353" s="76">
        <v>3070.197021484375</v>
      </c>
      <c r="N353" s="76">
        <v>1827.51806640625</v>
      </c>
      <c r="O353" s="77"/>
      <c r="P353" s="78"/>
      <c r="Q353" s="78"/>
      <c r="R353" s="88"/>
      <c r="S353" s="88"/>
      <c r="T353" s="88"/>
      <c r="U353" s="88"/>
      <c r="V353" s="52"/>
      <c r="W353" s="52"/>
      <c r="X353" s="52"/>
      <c r="Y353" s="52"/>
      <c r="Z353" s="51"/>
      <c r="AA353" s="73">
        <v>353</v>
      </c>
      <c r="AB353" s="73"/>
      <c r="AC353" s="74"/>
      <c r="AD353" s="80">
        <v>592</v>
      </c>
      <c r="AE353" s="80">
        <v>387</v>
      </c>
      <c r="AF353" s="80">
        <v>1337</v>
      </c>
      <c r="AG353" s="80">
        <v>125</v>
      </c>
      <c r="AH353" s="80">
        <v>19800</v>
      </c>
      <c r="AI353" s="80" t="s">
        <v>8132</v>
      </c>
      <c r="AJ353" s="80" t="s">
        <v>9563</v>
      </c>
      <c r="AK353" s="80"/>
      <c r="AL353" s="80" t="s">
        <v>9494</v>
      </c>
      <c r="AM353" s="82">
        <v>40565.598402777781</v>
      </c>
      <c r="AN353" s="80" t="s">
        <v>13035</v>
      </c>
      <c r="AO353" s="86" t="s">
        <v>13386</v>
      </c>
      <c r="AP353" s="80" t="s">
        <v>66</v>
      </c>
      <c r="AQ353" s="2"/>
      <c r="AR353" s="3"/>
      <c r="AS353" s="3"/>
      <c r="AT353" s="3"/>
      <c r="AU353" s="3"/>
    </row>
    <row r="354" spans="1:47" x14ac:dyDescent="0.25">
      <c r="A354" s="66" t="s">
        <v>394</v>
      </c>
      <c r="B354" s="67"/>
      <c r="C354" s="67"/>
      <c r="D354" s="68"/>
      <c r="E354" s="70"/>
      <c r="F354" s="104" t="s">
        <v>11462</v>
      </c>
      <c r="G354" s="67"/>
      <c r="H354" s="71"/>
      <c r="I354" s="72"/>
      <c r="J354" s="72"/>
      <c r="K354" s="71" t="s">
        <v>15379</v>
      </c>
      <c r="L354" s="75"/>
      <c r="M354" s="76">
        <v>4415.064453125</v>
      </c>
      <c r="N354" s="76">
        <v>2277.248291015625</v>
      </c>
      <c r="O354" s="77"/>
      <c r="P354" s="78"/>
      <c r="Q354" s="78"/>
      <c r="R354" s="88"/>
      <c r="S354" s="88"/>
      <c r="T354" s="88"/>
      <c r="U354" s="88"/>
      <c r="V354" s="52"/>
      <c r="W354" s="52"/>
      <c r="X354" s="52"/>
      <c r="Y354" s="52"/>
      <c r="Z354" s="51"/>
      <c r="AA354" s="73">
        <v>354</v>
      </c>
      <c r="AB354" s="73"/>
      <c r="AC354" s="74"/>
      <c r="AD354" s="80">
        <v>899</v>
      </c>
      <c r="AE354" s="80">
        <v>1438</v>
      </c>
      <c r="AF354" s="80">
        <v>2492</v>
      </c>
      <c r="AG354" s="80">
        <v>5984</v>
      </c>
      <c r="AH354" s="80"/>
      <c r="AI354" s="80" t="s">
        <v>8133</v>
      </c>
      <c r="AJ354" s="80" t="s">
        <v>9670</v>
      </c>
      <c r="AK354" s="86" t="s">
        <v>10470</v>
      </c>
      <c r="AL354" s="80"/>
      <c r="AM354" s="82">
        <v>40468.233391203707</v>
      </c>
      <c r="AN354" s="80" t="s">
        <v>13035</v>
      </c>
      <c r="AO354" s="86" t="s">
        <v>13387</v>
      </c>
      <c r="AP354" s="80" t="s">
        <v>66</v>
      </c>
      <c r="AQ354" s="2"/>
      <c r="AR354" s="3"/>
      <c r="AS354" s="3"/>
      <c r="AT354" s="3"/>
      <c r="AU354" s="3"/>
    </row>
    <row r="355" spans="1:47" x14ac:dyDescent="0.25">
      <c r="A355" s="66" t="s">
        <v>395</v>
      </c>
      <c r="B355" s="67"/>
      <c r="C355" s="67"/>
      <c r="D355" s="68"/>
      <c r="E355" s="70"/>
      <c r="F355" s="104" t="s">
        <v>11463</v>
      </c>
      <c r="G355" s="67"/>
      <c r="H355" s="71"/>
      <c r="I355" s="72"/>
      <c r="J355" s="72"/>
      <c r="K355" s="71" t="s">
        <v>15380</v>
      </c>
      <c r="L355" s="75"/>
      <c r="M355" s="76">
        <v>7016.17626953125</v>
      </c>
      <c r="N355" s="76">
        <v>5493.44921875</v>
      </c>
      <c r="O355" s="77"/>
      <c r="P355" s="78"/>
      <c r="Q355" s="78"/>
      <c r="R355" s="88"/>
      <c r="S355" s="88"/>
      <c r="T355" s="88"/>
      <c r="U355" s="88"/>
      <c r="V355" s="52"/>
      <c r="W355" s="52"/>
      <c r="X355" s="52"/>
      <c r="Y355" s="52"/>
      <c r="Z355" s="51"/>
      <c r="AA355" s="73">
        <v>355</v>
      </c>
      <c r="AB355" s="73"/>
      <c r="AC355" s="74"/>
      <c r="AD355" s="80">
        <v>451</v>
      </c>
      <c r="AE355" s="80">
        <v>175</v>
      </c>
      <c r="AF355" s="80">
        <v>1483</v>
      </c>
      <c r="AG355" s="80">
        <v>25832</v>
      </c>
      <c r="AH355" s="80">
        <v>-25200</v>
      </c>
      <c r="AI355" s="80" t="s">
        <v>8134</v>
      </c>
      <c r="AJ355" s="80" t="s">
        <v>9671</v>
      </c>
      <c r="AK355" s="80"/>
      <c r="AL355" s="80" t="s">
        <v>11085</v>
      </c>
      <c r="AM355" s="82">
        <v>41317.388032407405</v>
      </c>
      <c r="AN355" s="80" t="s">
        <v>13035</v>
      </c>
      <c r="AO355" s="86" t="s">
        <v>13388</v>
      </c>
      <c r="AP355" s="80" t="s">
        <v>66</v>
      </c>
      <c r="AQ355" s="2"/>
      <c r="AR355" s="3"/>
      <c r="AS355" s="3"/>
      <c r="AT355" s="3"/>
      <c r="AU355" s="3"/>
    </row>
    <row r="356" spans="1:47" x14ac:dyDescent="0.25">
      <c r="A356" s="66" t="s">
        <v>396</v>
      </c>
      <c r="B356" s="67"/>
      <c r="C356" s="67"/>
      <c r="D356" s="68"/>
      <c r="E356" s="70"/>
      <c r="F356" s="104" t="s">
        <v>11464</v>
      </c>
      <c r="G356" s="67"/>
      <c r="H356" s="71"/>
      <c r="I356" s="72"/>
      <c r="J356" s="72"/>
      <c r="K356" s="71" t="s">
        <v>15381</v>
      </c>
      <c r="L356" s="75"/>
      <c r="M356" s="76">
        <v>7559.25439453125</v>
      </c>
      <c r="N356" s="76">
        <v>4743.69384765625</v>
      </c>
      <c r="O356" s="77"/>
      <c r="P356" s="78"/>
      <c r="Q356" s="78"/>
      <c r="R356" s="88"/>
      <c r="S356" s="88"/>
      <c r="T356" s="88"/>
      <c r="U356" s="88"/>
      <c r="V356" s="52"/>
      <c r="W356" s="52"/>
      <c r="X356" s="52"/>
      <c r="Y356" s="52"/>
      <c r="Z356" s="51"/>
      <c r="AA356" s="73">
        <v>356</v>
      </c>
      <c r="AB356" s="73"/>
      <c r="AC356" s="74"/>
      <c r="AD356" s="80">
        <v>2909</v>
      </c>
      <c r="AE356" s="80">
        <v>1590</v>
      </c>
      <c r="AF356" s="80">
        <v>5512</v>
      </c>
      <c r="AG356" s="80">
        <v>3834</v>
      </c>
      <c r="AH356" s="80">
        <v>19800</v>
      </c>
      <c r="AI356" s="80" t="s">
        <v>8135</v>
      </c>
      <c r="AJ356" s="80" t="s">
        <v>9672</v>
      </c>
      <c r="AK356" s="80"/>
      <c r="AL356" s="80" t="s">
        <v>9494</v>
      </c>
      <c r="AM356" s="82">
        <v>40073.2030787037</v>
      </c>
      <c r="AN356" s="80" t="s">
        <v>13035</v>
      </c>
      <c r="AO356" s="86" t="s">
        <v>13389</v>
      </c>
      <c r="AP356" s="80" t="s">
        <v>66</v>
      </c>
      <c r="AQ356" s="2"/>
      <c r="AR356" s="3"/>
      <c r="AS356" s="3"/>
      <c r="AT356" s="3"/>
      <c r="AU356" s="3"/>
    </row>
    <row r="357" spans="1:47" x14ac:dyDescent="0.25">
      <c r="A357" s="66" t="s">
        <v>1792</v>
      </c>
      <c r="B357" s="67"/>
      <c r="C357" s="67"/>
      <c r="D357" s="68"/>
      <c r="E357" s="70"/>
      <c r="F357" s="104" t="s">
        <v>11465</v>
      </c>
      <c r="G357" s="67"/>
      <c r="H357" s="71"/>
      <c r="I357" s="72"/>
      <c r="J357" s="72"/>
      <c r="K357" s="71" t="s">
        <v>15382</v>
      </c>
      <c r="L357" s="75"/>
      <c r="M357" s="76">
        <v>5796.3818359375</v>
      </c>
      <c r="N357" s="76">
        <v>7543.20654296875</v>
      </c>
      <c r="O357" s="77"/>
      <c r="P357" s="78"/>
      <c r="Q357" s="78"/>
      <c r="R357" s="88"/>
      <c r="S357" s="88"/>
      <c r="T357" s="88"/>
      <c r="U357" s="88"/>
      <c r="V357" s="52"/>
      <c r="W357" s="52"/>
      <c r="X357" s="52"/>
      <c r="Y357" s="52"/>
      <c r="Z357" s="51"/>
      <c r="AA357" s="73">
        <v>357</v>
      </c>
      <c r="AB357" s="73"/>
      <c r="AC357" s="74"/>
      <c r="AD357" s="80">
        <v>991</v>
      </c>
      <c r="AE357" s="80">
        <v>943</v>
      </c>
      <c r="AF357" s="80">
        <v>1723</v>
      </c>
      <c r="AG357" s="80">
        <v>1209</v>
      </c>
      <c r="AH357" s="80">
        <v>19800</v>
      </c>
      <c r="AI357" s="80" t="s">
        <v>8136</v>
      </c>
      <c r="AJ357" s="80" t="s">
        <v>9563</v>
      </c>
      <c r="AK357" s="86" t="s">
        <v>10471</v>
      </c>
      <c r="AL357" s="80" t="s">
        <v>9561</v>
      </c>
      <c r="AM357" s="82">
        <v>40014.351643518516</v>
      </c>
      <c r="AN357" s="80" t="s">
        <v>13035</v>
      </c>
      <c r="AO357" s="86" t="s">
        <v>13390</v>
      </c>
      <c r="AP357" s="80" t="s">
        <v>65</v>
      </c>
      <c r="AQ357" s="2"/>
      <c r="AR357" s="3"/>
      <c r="AS357" s="3"/>
      <c r="AT357" s="3"/>
      <c r="AU357" s="3"/>
    </row>
    <row r="358" spans="1:47" x14ac:dyDescent="0.25">
      <c r="A358" s="66" t="s">
        <v>420</v>
      </c>
      <c r="B358" s="67"/>
      <c r="C358" s="67"/>
      <c r="D358" s="68"/>
      <c r="E358" s="70"/>
      <c r="F358" s="104" t="s">
        <v>11466</v>
      </c>
      <c r="G358" s="67"/>
      <c r="H358" s="71"/>
      <c r="I358" s="72"/>
      <c r="J358" s="72"/>
      <c r="K358" s="71" t="s">
        <v>15383</v>
      </c>
      <c r="L358" s="75"/>
      <c r="M358" s="76">
        <v>4227.9814453125</v>
      </c>
      <c r="N358" s="76">
        <v>2026.5941162109375</v>
      </c>
      <c r="O358" s="77"/>
      <c r="P358" s="78"/>
      <c r="Q358" s="78"/>
      <c r="R358" s="88"/>
      <c r="S358" s="88"/>
      <c r="T358" s="88"/>
      <c r="U358" s="88"/>
      <c r="V358" s="52"/>
      <c r="W358" s="52"/>
      <c r="X358" s="52"/>
      <c r="Y358" s="52"/>
      <c r="Z358" s="51"/>
      <c r="AA358" s="73">
        <v>358</v>
      </c>
      <c r="AB358" s="73"/>
      <c r="AC358" s="74"/>
      <c r="AD358" s="80">
        <v>333</v>
      </c>
      <c r="AE358" s="80">
        <v>1664793</v>
      </c>
      <c r="AF358" s="80">
        <v>398890</v>
      </c>
      <c r="AG358" s="80">
        <v>90</v>
      </c>
      <c r="AH358" s="80">
        <v>19800</v>
      </c>
      <c r="AI358" s="80" t="s">
        <v>8137</v>
      </c>
      <c r="AJ358" s="80" t="s">
        <v>9525</v>
      </c>
      <c r="AK358" s="86" t="s">
        <v>10472</v>
      </c>
      <c r="AL358" s="80" t="s">
        <v>9494</v>
      </c>
      <c r="AM358" s="82">
        <v>39780.65252314815</v>
      </c>
      <c r="AN358" s="80" t="s">
        <v>13035</v>
      </c>
      <c r="AO358" s="86" t="s">
        <v>13391</v>
      </c>
      <c r="AP358" s="80" t="s">
        <v>66</v>
      </c>
      <c r="AQ358" s="2"/>
      <c r="AR358" s="3"/>
      <c r="AS358" s="3"/>
      <c r="AT358" s="3"/>
      <c r="AU358" s="3"/>
    </row>
    <row r="359" spans="1:47" x14ac:dyDescent="0.25">
      <c r="A359" s="66" t="s">
        <v>397</v>
      </c>
      <c r="B359" s="67"/>
      <c r="C359" s="67"/>
      <c r="D359" s="68"/>
      <c r="E359" s="70"/>
      <c r="F359" s="104" t="s">
        <v>11128</v>
      </c>
      <c r="G359" s="67"/>
      <c r="H359" s="71"/>
      <c r="I359" s="72"/>
      <c r="J359" s="72"/>
      <c r="K359" s="71" t="s">
        <v>15384</v>
      </c>
      <c r="L359" s="75"/>
      <c r="M359" s="76">
        <v>4644.71240234375</v>
      </c>
      <c r="N359" s="76">
        <v>2739.14501953125</v>
      </c>
      <c r="O359" s="77"/>
      <c r="P359" s="78"/>
      <c r="Q359" s="78"/>
      <c r="R359" s="88"/>
      <c r="S359" s="88"/>
      <c r="T359" s="88"/>
      <c r="U359" s="88"/>
      <c r="V359" s="52"/>
      <c r="W359" s="52"/>
      <c r="X359" s="52"/>
      <c r="Y359" s="52"/>
      <c r="Z359" s="51"/>
      <c r="AA359" s="73">
        <v>359</v>
      </c>
      <c r="AB359" s="73"/>
      <c r="AC359" s="74"/>
      <c r="AD359" s="80">
        <v>215</v>
      </c>
      <c r="AE359" s="80">
        <v>232</v>
      </c>
      <c r="AF359" s="80">
        <v>13564</v>
      </c>
      <c r="AG359" s="80">
        <v>54537</v>
      </c>
      <c r="AH359" s="80"/>
      <c r="AI359" s="80"/>
      <c r="AJ359" s="80"/>
      <c r="AK359" s="80"/>
      <c r="AL359" s="80"/>
      <c r="AM359" s="82">
        <v>42282.644537037035</v>
      </c>
      <c r="AN359" s="80" t="s">
        <v>13035</v>
      </c>
      <c r="AO359" s="86" t="s">
        <v>13392</v>
      </c>
      <c r="AP359" s="80" t="s">
        <v>66</v>
      </c>
      <c r="AQ359" s="2"/>
      <c r="AR359" s="3"/>
      <c r="AS359" s="3"/>
      <c r="AT359" s="3"/>
      <c r="AU359" s="3"/>
    </row>
    <row r="360" spans="1:47" x14ac:dyDescent="0.25">
      <c r="A360" s="66" t="s">
        <v>398</v>
      </c>
      <c r="B360" s="67"/>
      <c r="C360" s="67"/>
      <c r="D360" s="68"/>
      <c r="E360" s="70"/>
      <c r="F360" s="104" t="s">
        <v>11467</v>
      </c>
      <c r="G360" s="67"/>
      <c r="H360" s="71"/>
      <c r="I360" s="72"/>
      <c r="J360" s="72"/>
      <c r="K360" s="71" t="s">
        <v>15385</v>
      </c>
      <c r="L360" s="75"/>
      <c r="M360" s="76">
        <v>8870.1875</v>
      </c>
      <c r="N360" s="76">
        <v>4012.523193359375</v>
      </c>
      <c r="O360" s="77"/>
      <c r="P360" s="78"/>
      <c r="Q360" s="78"/>
      <c r="R360" s="88"/>
      <c r="S360" s="88"/>
      <c r="T360" s="88"/>
      <c r="U360" s="88"/>
      <c r="V360" s="52"/>
      <c r="W360" s="52"/>
      <c r="X360" s="52"/>
      <c r="Y360" s="52"/>
      <c r="Z360" s="51"/>
      <c r="AA360" s="73">
        <v>360</v>
      </c>
      <c r="AB360" s="73"/>
      <c r="AC360" s="74"/>
      <c r="AD360" s="80">
        <v>3217</v>
      </c>
      <c r="AE360" s="80">
        <v>339</v>
      </c>
      <c r="AF360" s="80">
        <v>465</v>
      </c>
      <c r="AG360" s="80">
        <v>516</v>
      </c>
      <c r="AH360" s="80"/>
      <c r="AI360" s="80" t="s">
        <v>8138</v>
      </c>
      <c r="AJ360" s="80" t="s">
        <v>9502</v>
      </c>
      <c r="AK360" s="86" t="s">
        <v>10473</v>
      </c>
      <c r="AL360" s="80"/>
      <c r="AM360" s="82">
        <v>42908.605150462965</v>
      </c>
      <c r="AN360" s="80" t="s">
        <v>13035</v>
      </c>
      <c r="AO360" s="86" t="s">
        <v>13393</v>
      </c>
      <c r="AP360" s="80" t="s">
        <v>66</v>
      </c>
      <c r="AQ360" s="2"/>
      <c r="AR360" s="3"/>
      <c r="AS360" s="3"/>
      <c r="AT360" s="3"/>
      <c r="AU360" s="3"/>
    </row>
    <row r="361" spans="1:47" x14ac:dyDescent="0.25">
      <c r="A361" s="66" t="s">
        <v>399</v>
      </c>
      <c r="B361" s="67"/>
      <c r="C361" s="67"/>
      <c r="D361" s="68"/>
      <c r="E361" s="70"/>
      <c r="F361" s="104" t="s">
        <v>11128</v>
      </c>
      <c r="G361" s="67"/>
      <c r="H361" s="71"/>
      <c r="I361" s="72"/>
      <c r="J361" s="72"/>
      <c r="K361" s="71" t="s">
        <v>15386</v>
      </c>
      <c r="L361" s="75"/>
      <c r="M361" s="76">
        <v>6716.06689453125</v>
      </c>
      <c r="N361" s="76">
        <v>3668.906982421875</v>
      </c>
      <c r="O361" s="77"/>
      <c r="P361" s="78"/>
      <c r="Q361" s="78"/>
      <c r="R361" s="88"/>
      <c r="S361" s="88"/>
      <c r="T361" s="88"/>
      <c r="U361" s="88"/>
      <c r="V361" s="52"/>
      <c r="W361" s="52"/>
      <c r="X361" s="52"/>
      <c r="Y361" s="52"/>
      <c r="Z361" s="51"/>
      <c r="AA361" s="73">
        <v>361</v>
      </c>
      <c r="AB361" s="73"/>
      <c r="AC361" s="74"/>
      <c r="AD361" s="80">
        <v>19</v>
      </c>
      <c r="AE361" s="80">
        <v>24</v>
      </c>
      <c r="AF361" s="80">
        <v>275</v>
      </c>
      <c r="AG361" s="80">
        <v>305</v>
      </c>
      <c r="AH361" s="80"/>
      <c r="AI361" s="80"/>
      <c r="AJ361" s="80"/>
      <c r="AK361" s="80"/>
      <c r="AL361" s="80"/>
      <c r="AM361" s="82">
        <v>42801.264537037037</v>
      </c>
      <c r="AN361" s="80" t="s">
        <v>13035</v>
      </c>
      <c r="AO361" s="86" t="s">
        <v>13394</v>
      </c>
      <c r="AP361" s="80" t="s">
        <v>66</v>
      </c>
      <c r="AQ361" s="2"/>
      <c r="AR361" s="3"/>
      <c r="AS361" s="3"/>
      <c r="AT361" s="3"/>
      <c r="AU361" s="3"/>
    </row>
    <row r="362" spans="1:47" x14ac:dyDescent="0.25">
      <c r="A362" s="66" t="s">
        <v>1793</v>
      </c>
      <c r="B362" s="67"/>
      <c r="C362" s="67"/>
      <c r="D362" s="68"/>
      <c r="E362" s="70"/>
      <c r="F362" s="104" t="s">
        <v>11468</v>
      </c>
      <c r="G362" s="67"/>
      <c r="H362" s="71"/>
      <c r="I362" s="72"/>
      <c r="J362" s="72"/>
      <c r="K362" s="71" t="s">
        <v>15387</v>
      </c>
      <c r="L362" s="75"/>
      <c r="M362" s="76">
        <v>5582.78173828125</v>
      </c>
      <c r="N362" s="76">
        <v>2458.74560546875</v>
      </c>
      <c r="O362" s="77"/>
      <c r="P362" s="78"/>
      <c r="Q362" s="78"/>
      <c r="R362" s="88"/>
      <c r="S362" s="88"/>
      <c r="T362" s="88"/>
      <c r="U362" s="88"/>
      <c r="V362" s="52"/>
      <c r="W362" s="52"/>
      <c r="X362" s="52"/>
      <c r="Y362" s="52"/>
      <c r="Z362" s="51"/>
      <c r="AA362" s="73">
        <v>362</v>
      </c>
      <c r="AB362" s="73"/>
      <c r="AC362" s="74"/>
      <c r="AD362" s="80">
        <v>350</v>
      </c>
      <c r="AE362" s="80">
        <v>10862</v>
      </c>
      <c r="AF362" s="80">
        <v>3127</v>
      </c>
      <c r="AG362" s="80">
        <v>4171</v>
      </c>
      <c r="AH362" s="80">
        <v>19800</v>
      </c>
      <c r="AI362" s="80" t="s">
        <v>8139</v>
      </c>
      <c r="AJ362" s="80" t="s">
        <v>9502</v>
      </c>
      <c r="AK362" s="86" t="s">
        <v>10474</v>
      </c>
      <c r="AL362" s="80" t="s">
        <v>9561</v>
      </c>
      <c r="AM362" s="82">
        <v>40465.379826388889</v>
      </c>
      <c r="AN362" s="80" t="s">
        <v>13035</v>
      </c>
      <c r="AO362" s="86" t="s">
        <v>13395</v>
      </c>
      <c r="AP362" s="80" t="s">
        <v>65</v>
      </c>
      <c r="AQ362" s="2"/>
      <c r="AR362" s="3"/>
      <c r="AS362" s="3"/>
      <c r="AT362" s="3"/>
      <c r="AU362" s="3"/>
    </row>
    <row r="363" spans="1:47" x14ac:dyDescent="0.25">
      <c r="A363" s="66" t="s">
        <v>400</v>
      </c>
      <c r="B363" s="67"/>
      <c r="C363" s="67"/>
      <c r="D363" s="68"/>
      <c r="E363" s="70"/>
      <c r="F363" s="104" t="s">
        <v>11469</v>
      </c>
      <c r="G363" s="67"/>
      <c r="H363" s="71"/>
      <c r="I363" s="72"/>
      <c r="J363" s="72"/>
      <c r="K363" s="71" t="s">
        <v>15388</v>
      </c>
      <c r="L363" s="75"/>
      <c r="M363" s="76">
        <v>8414.0322265625</v>
      </c>
      <c r="N363" s="76">
        <v>4980.4716796875</v>
      </c>
      <c r="O363" s="77"/>
      <c r="P363" s="78"/>
      <c r="Q363" s="78"/>
      <c r="R363" s="88"/>
      <c r="S363" s="88"/>
      <c r="T363" s="88"/>
      <c r="U363" s="88"/>
      <c r="V363" s="52"/>
      <c r="W363" s="52"/>
      <c r="X363" s="52"/>
      <c r="Y363" s="52"/>
      <c r="Z363" s="51"/>
      <c r="AA363" s="73">
        <v>363</v>
      </c>
      <c r="AB363" s="73"/>
      <c r="AC363" s="74"/>
      <c r="AD363" s="80">
        <v>675</v>
      </c>
      <c r="AE363" s="80">
        <v>1066</v>
      </c>
      <c r="AF363" s="80">
        <v>1311</v>
      </c>
      <c r="AG363" s="80">
        <v>1020</v>
      </c>
      <c r="AH363" s="80"/>
      <c r="AI363" s="80" t="s">
        <v>8140</v>
      </c>
      <c r="AJ363" s="80" t="s">
        <v>9506</v>
      </c>
      <c r="AK363" s="86" t="s">
        <v>10475</v>
      </c>
      <c r="AL363" s="80"/>
      <c r="AM363" s="82">
        <v>40288.562511574077</v>
      </c>
      <c r="AN363" s="80" t="s">
        <v>13035</v>
      </c>
      <c r="AO363" s="86" t="s">
        <v>13396</v>
      </c>
      <c r="AP363" s="80" t="s">
        <v>66</v>
      </c>
      <c r="AQ363" s="2"/>
      <c r="AR363" s="3"/>
      <c r="AS363" s="3"/>
      <c r="AT363" s="3"/>
      <c r="AU363" s="3"/>
    </row>
    <row r="364" spans="1:47" x14ac:dyDescent="0.25">
      <c r="A364" s="66" t="s">
        <v>1794</v>
      </c>
      <c r="B364" s="67"/>
      <c r="C364" s="67"/>
      <c r="D364" s="68"/>
      <c r="E364" s="70"/>
      <c r="F364" s="104" t="s">
        <v>11470</v>
      </c>
      <c r="G364" s="67"/>
      <c r="H364" s="71"/>
      <c r="I364" s="72"/>
      <c r="J364" s="72"/>
      <c r="K364" s="71" t="s">
        <v>15389</v>
      </c>
      <c r="L364" s="75"/>
      <c r="M364" s="76">
        <v>8852</v>
      </c>
      <c r="N364" s="76">
        <v>3345.91162109375</v>
      </c>
      <c r="O364" s="77"/>
      <c r="P364" s="78"/>
      <c r="Q364" s="78"/>
      <c r="R364" s="88"/>
      <c r="S364" s="88"/>
      <c r="T364" s="88"/>
      <c r="U364" s="88"/>
      <c r="V364" s="52"/>
      <c r="W364" s="52"/>
      <c r="X364" s="52"/>
      <c r="Y364" s="52"/>
      <c r="Z364" s="51"/>
      <c r="AA364" s="73">
        <v>364</v>
      </c>
      <c r="AB364" s="73"/>
      <c r="AC364" s="74"/>
      <c r="AD364" s="80">
        <v>406</v>
      </c>
      <c r="AE364" s="80">
        <v>1110</v>
      </c>
      <c r="AF364" s="80">
        <v>6352</v>
      </c>
      <c r="AG364" s="80">
        <v>2249</v>
      </c>
      <c r="AH364" s="80">
        <v>-36000</v>
      </c>
      <c r="AI364" s="80" t="s">
        <v>8141</v>
      </c>
      <c r="AJ364" s="80" t="s">
        <v>9525</v>
      </c>
      <c r="AK364" s="86" t="s">
        <v>10476</v>
      </c>
      <c r="AL364" s="80" t="s">
        <v>11091</v>
      </c>
      <c r="AM364" s="82">
        <v>39897.507916666669</v>
      </c>
      <c r="AN364" s="80" t="s">
        <v>13035</v>
      </c>
      <c r="AO364" s="86" t="s">
        <v>13397</v>
      </c>
      <c r="AP364" s="80" t="s">
        <v>65</v>
      </c>
      <c r="AQ364" s="2"/>
      <c r="AR364" s="3"/>
      <c r="AS364" s="3"/>
      <c r="AT364" s="3"/>
      <c r="AU364" s="3"/>
    </row>
    <row r="365" spans="1:47" x14ac:dyDescent="0.25">
      <c r="A365" s="66" t="s">
        <v>401</v>
      </c>
      <c r="B365" s="67"/>
      <c r="C365" s="67"/>
      <c r="D365" s="68"/>
      <c r="E365" s="70"/>
      <c r="F365" s="104" t="s">
        <v>11471</v>
      </c>
      <c r="G365" s="67"/>
      <c r="H365" s="71"/>
      <c r="I365" s="72"/>
      <c r="J365" s="72"/>
      <c r="K365" s="71" t="s">
        <v>15390</v>
      </c>
      <c r="L365" s="75"/>
      <c r="M365" s="76">
        <v>5125.21337890625</v>
      </c>
      <c r="N365" s="76">
        <v>2310.36669921875</v>
      </c>
      <c r="O365" s="77"/>
      <c r="P365" s="78"/>
      <c r="Q365" s="78"/>
      <c r="R365" s="88"/>
      <c r="S365" s="88"/>
      <c r="T365" s="88"/>
      <c r="U365" s="88"/>
      <c r="V365" s="52"/>
      <c r="W365" s="52"/>
      <c r="X365" s="52"/>
      <c r="Y365" s="52"/>
      <c r="Z365" s="51"/>
      <c r="AA365" s="73">
        <v>365</v>
      </c>
      <c r="AB365" s="73"/>
      <c r="AC365" s="74"/>
      <c r="AD365" s="80">
        <v>21</v>
      </c>
      <c r="AE365" s="80">
        <v>18</v>
      </c>
      <c r="AF365" s="80">
        <v>2799</v>
      </c>
      <c r="AG365" s="80">
        <v>394</v>
      </c>
      <c r="AH365" s="80"/>
      <c r="AI365" s="80"/>
      <c r="AJ365" s="80" t="s">
        <v>9673</v>
      </c>
      <c r="AK365" s="80"/>
      <c r="AL365" s="80"/>
      <c r="AM365" s="82">
        <v>42219.29855324074</v>
      </c>
      <c r="AN365" s="80" t="s">
        <v>13035</v>
      </c>
      <c r="AO365" s="86" t="s">
        <v>13398</v>
      </c>
      <c r="AP365" s="80" t="s">
        <v>66</v>
      </c>
      <c r="AQ365" s="2"/>
      <c r="AR365" s="3"/>
      <c r="AS365" s="3"/>
      <c r="AT365" s="3"/>
      <c r="AU365" s="3"/>
    </row>
    <row r="366" spans="1:47" x14ac:dyDescent="0.25">
      <c r="A366" s="66" t="s">
        <v>402</v>
      </c>
      <c r="B366" s="67"/>
      <c r="C366" s="67"/>
      <c r="D366" s="68"/>
      <c r="E366" s="70"/>
      <c r="F366" s="104" t="s">
        <v>11472</v>
      </c>
      <c r="G366" s="67"/>
      <c r="H366" s="71"/>
      <c r="I366" s="72"/>
      <c r="J366" s="72"/>
      <c r="K366" s="71" t="s">
        <v>15391</v>
      </c>
      <c r="L366" s="75"/>
      <c r="M366" s="76">
        <v>9147.6357421875</v>
      </c>
      <c r="N366" s="76">
        <v>5405.87744140625</v>
      </c>
      <c r="O366" s="77"/>
      <c r="P366" s="78"/>
      <c r="Q366" s="78"/>
      <c r="R366" s="88"/>
      <c r="S366" s="88"/>
      <c r="T366" s="88"/>
      <c r="U366" s="88"/>
      <c r="V366" s="52"/>
      <c r="W366" s="52"/>
      <c r="X366" s="52"/>
      <c r="Y366" s="52"/>
      <c r="Z366" s="51"/>
      <c r="AA366" s="73">
        <v>366</v>
      </c>
      <c r="AB366" s="73"/>
      <c r="AC366" s="74"/>
      <c r="AD366" s="80">
        <v>117</v>
      </c>
      <c r="AE366" s="80">
        <v>189</v>
      </c>
      <c r="AF366" s="80">
        <v>2495</v>
      </c>
      <c r="AG366" s="80">
        <v>79</v>
      </c>
      <c r="AH366" s="80"/>
      <c r="AI366" s="80" t="s">
        <v>8142</v>
      </c>
      <c r="AJ366" s="80" t="s">
        <v>9502</v>
      </c>
      <c r="AK366" s="86" t="s">
        <v>10477</v>
      </c>
      <c r="AL366" s="80"/>
      <c r="AM366" s="82">
        <v>42088.415902777779</v>
      </c>
      <c r="AN366" s="80" t="s">
        <v>13035</v>
      </c>
      <c r="AO366" s="86" t="s">
        <v>13399</v>
      </c>
      <c r="AP366" s="80" t="s">
        <v>66</v>
      </c>
      <c r="AQ366" s="2"/>
      <c r="AR366" s="3"/>
      <c r="AS366" s="3"/>
      <c r="AT366" s="3"/>
      <c r="AU366" s="3"/>
    </row>
    <row r="367" spans="1:47" x14ac:dyDescent="0.25">
      <c r="A367" s="66" t="s">
        <v>403</v>
      </c>
      <c r="B367" s="67"/>
      <c r="C367" s="67"/>
      <c r="D367" s="68"/>
      <c r="E367" s="70"/>
      <c r="F367" s="104" t="s">
        <v>11473</v>
      </c>
      <c r="G367" s="67"/>
      <c r="H367" s="71"/>
      <c r="I367" s="72"/>
      <c r="J367" s="72"/>
      <c r="K367" s="71" t="s">
        <v>15392</v>
      </c>
      <c r="L367" s="75"/>
      <c r="M367" s="76">
        <v>8927.546875</v>
      </c>
      <c r="N367" s="76">
        <v>5175.416015625</v>
      </c>
      <c r="O367" s="77"/>
      <c r="P367" s="78"/>
      <c r="Q367" s="78"/>
      <c r="R367" s="88"/>
      <c r="S367" s="88"/>
      <c r="T367" s="88"/>
      <c r="U367" s="88"/>
      <c r="V367" s="52"/>
      <c r="W367" s="52"/>
      <c r="X367" s="52"/>
      <c r="Y367" s="52"/>
      <c r="Z367" s="51"/>
      <c r="AA367" s="73">
        <v>367</v>
      </c>
      <c r="AB367" s="73"/>
      <c r="AC367" s="74"/>
      <c r="AD367" s="80">
        <v>110</v>
      </c>
      <c r="AE367" s="80">
        <v>152</v>
      </c>
      <c r="AF367" s="80">
        <v>5945</v>
      </c>
      <c r="AG367" s="80">
        <v>6759</v>
      </c>
      <c r="AH367" s="80"/>
      <c r="AI367" s="80" t="s">
        <v>8143</v>
      </c>
      <c r="AJ367" s="80" t="s">
        <v>9525</v>
      </c>
      <c r="AK367" s="80"/>
      <c r="AL367" s="80"/>
      <c r="AM367" s="82">
        <v>42028.331944444442</v>
      </c>
      <c r="AN367" s="80" t="s">
        <v>13035</v>
      </c>
      <c r="AO367" s="86" t="s">
        <v>13400</v>
      </c>
      <c r="AP367" s="80" t="s">
        <v>66</v>
      </c>
      <c r="AQ367" s="2"/>
      <c r="AR367" s="3"/>
      <c r="AS367" s="3"/>
      <c r="AT367" s="3"/>
      <c r="AU367" s="3"/>
    </row>
    <row r="368" spans="1:47" x14ac:dyDescent="0.25">
      <c r="A368" s="66" t="s">
        <v>404</v>
      </c>
      <c r="B368" s="67"/>
      <c r="C368" s="67"/>
      <c r="D368" s="68"/>
      <c r="E368" s="70"/>
      <c r="F368" s="104" t="s">
        <v>11474</v>
      </c>
      <c r="G368" s="67"/>
      <c r="H368" s="71"/>
      <c r="I368" s="72"/>
      <c r="J368" s="72"/>
      <c r="K368" s="71" t="s">
        <v>15393</v>
      </c>
      <c r="L368" s="75"/>
      <c r="M368" s="76">
        <v>7704.44140625</v>
      </c>
      <c r="N368" s="76">
        <v>4884.419921875</v>
      </c>
      <c r="O368" s="77"/>
      <c r="P368" s="78"/>
      <c r="Q368" s="78"/>
      <c r="R368" s="88"/>
      <c r="S368" s="88"/>
      <c r="T368" s="88"/>
      <c r="U368" s="88"/>
      <c r="V368" s="52"/>
      <c r="W368" s="52"/>
      <c r="X368" s="52"/>
      <c r="Y368" s="52"/>
      <c r="Z368" s="51"/>
      <c r="AA368" s="73">
        <v>368</v>
      </c>
      <c r="AB368" s="73"/>
      <c r="AC368" s="74"/>
      <c r="AD368" s="80">
        <v>34</v>
      </c>
      <c r="AE368" s="80">
        <v>31</v>
      </c>
      <c r="AF368" s="80">
        <v>2940</v>
      </c>
      <c r="AG368" s="80">
        <v>442</v>
      </c>
      <c r="AH368" s="80">
        <v>-25200</v>
      </c>
      <c r="AI368" s="80"/>
      <c r="AJ368" s="80"/>
      <c r="AK368" s="80"/>
      <c r="AL368" s="80" t="s">
        <v>11085</v>
      </c>
      <c r="AM368" s="82">
        <v>42638.611076388886</v>
      </c>
      <c r="AN368" s="80" t="s">
        <v>13035</v>
      </c>
      <c r="AO368" s="86" t="s">
        <v>13401</v>
      </c>
      <c r="AP368" s="80" t="s">
        <v>66</v>
      </c>
      <c r="AQ368" s="2"/>
      <c r="AR368" s="3"/>
      <c r="AS368" s="3"/>
      <c r="AT368" s="3"/>
      <c r="AU368" s="3"/>
    </row>
    <row r="369" spans="1:47" x14ac:dyDescent="0.25">
      <c r="A369" s="66" t="s">
        <v>1795</v>
      </c>
      <c r="B369" s="67"/>
      <c r="C369" s="67"/>
      <c r="D369" s="68"/>
      <c r="E369" s="70"/>
      <c r="F369" s="104" t="s">
        <v>11475</v>
      </c>
      <c r="G369" s="67"/>
      <c r="H369" s="71"/>
      <c r="I369" s="72"/>
      <c r="J369" s="72"/>
      <c r="K369" s="71" t="s">
        <v>15394</v>
      </c>
      <c r="L369" s="75"/>
      <c r="M369" s="76">
        <v>5804.638671875</v>
      </c>
      <c r="N369" s="76">
        <v>4091.1923828125</v>
      </c>
      <c r="O369" s="77"/>
      <c r="P369" s="78"/>
      <c r="Q369" s="78"/>
      <c r="R369" s="88"/>
      <c r="S369" s="88"/>
      <c r="T369" s="88"/>
      <c r="U369" s="88"/>
      <c r="V369" s="52"/>
      <c r="W369" s="52"/>
      <c r="X369" s="52"/>
      <c r="Y369" s="52"/>
      <c r="Z369" s="51"/>
      <c r="AA369" s="73">
        <v>369</v>
      </c>
      <c r="AB369" s="73"/>
      <c r="AC369" s="74"/>
      <c r="AD369" s="80">
        <v>238</v>
      </c>
      <c r="AE369" s="80">
        <v>9675</v>
      </c>
      <c r="AF369" s="80">
        <v>4655</v>
      </c>
      <c r="AG369" s="80">
        <v>861</v>
      </c>
      <c r="AH369" s="80">
        <v>19800</v>
      </c>
      <c r="AI369" s="80" t="s">
        <v>8144</v>
      </c>
      <c r="AJ369" s="80" t="s">
        <v>9674</v>
      </c>
      <c r="AK369" s="86" t="s">
        <v>10478</v>
      </c>
      <c r="AL369" s="80" t="s">
        <v>9561</v>
      </c>
      <c r="AM369" s="82">
        <v>42159.767430555556</v>
      </c>
      <c r="AN369" s="80" t="s">
        <v>13035</v>
      </c>
      <c r="AO369" s="86" t="s">
        <v>13402</v>
      </c>
      <c r="AP369" s="80" t="s">
        <v>65</v>
      </c>
      <c r="AQ369" s="2"/>
      <c r="AR369" s="3"/>
      <c r="AS369" s="3"/>
      <c r="AT369" s="3"/>
      <c r="AU369" s="3"/>
    </row>
    <row r="370" spans="1:47" x14ac:dyDescent="0.25">
      <c r="A370" s="66" t="s">
        <v>405</v>
      </c>
      <c r="B370" s="67"/>
      <c r="C370" s="67"/>
      <c r="D370" s="68"/>
      <c r="E370" s="70"/>
      <c r="F370" s="104" t="s">
        <v>11476</v>
      </c>
      <c r="G370" s="67"/>
      <c r="H370" s="71"/>
      <c r="I370" s="72"/>
      <c r="J370" s="72"/>
      <c r="K370" s="71" t="s">
        <v>15395</v>
      </c>
      <c r="L370" s="75"/>
      <c r="M370" s="76">
        <v>6936.900390625</v>
      </c>
      <c r="N370" s="76">
        <v>1967.3505859375</v>
      </c>
      <c r="O370" s="77"/>
      <c r="P370" s="78"/>
      <c r="Q370" s="78"/>
      <c r="R370" s="88"/>
      <c r="S370" s="88"/>
      <c r="T370" s="88"/>
      <c r="U370" s="88"/>
      <c r="V370" s="52"/>
      <c r="W370" s="52"/>
      <c r="X370" s="52"/>
      <c r="Y370" s="52"/>
      <c r="Z370" s="51"/>
      <c r="AA370" s="73">
        <v>370</v>
      </c>
      <c r="AB370" s="73"/>
      <c r="AC370" s="74"/>
      <c r="AD370" s="80">
        <v>93</v>
      </c>
      <c r="AE370" s="80">
        <v>604</v>
      </c>
      <c r="AF370" s="80">
        <v>28638</v>
      </c>
      <c r="AG370" s="80">
        <v>45584</v>
      </c>
      <c r="AH370" s="80">
        <v>-25200</v>
      </c>
      <c r="AI370" s="80" t="s">
        <v>8145</v>
      </c>
      <c r="AJ370" s="80" t="s">
        <v>9675</v>
      </c>
      <c r="AK370" s="80"/>
      <c r="AL370" s="80" t="s">
        <v>11085</v>
      </c>
      <c r="AM370" s="82">
        <v>40945.776932870373</v>
      </c>
      <c r="AN370" s="80" t="s">
        <v>13035</v>
      </c>
      <c r="AO370" s="86" t="s">
        <v>13403</v>
      </c>
      <c r="AP370" s="80" t="s">
        <v>66</v>
      </c>
      <c r="AQ370" s="2"/>
      <c r="AR370" s="3"/>
      <c r="AS370" s="3"/>
      <c r="AT370" s="3"/>
      <c r="AU370" s="3"/>
    </row>
    <row r="371" spans="1:47" x14ac:dyDescent="0.25">
      <c r="A371" s="66" t="s">
        <v>406</v>
      </c>
      <c r="B371" s="67"/>
      <c r="C371" s="67"/>
      <c r="D371" s="68"/>
      <c r="E371" s="70"/>
      <c r="F371" s="104" t="s">
        <v>11477</v>
      </c>
      <c r="G371" s="67"/>
      <c r="H371" s="71"/>
      <c r="I371" s="72"/>
      <c r="J371" s="72"/>
      <c r="K371" s="71" t="s">
        <v>15396</v>
      </c>
      <c r="L371" s="75"/>
      <c r="M371" s="76">
        <v>8433.6083984375</v>
      </c>
      <c r="N371" s="76">
        <v>4695.8798828125</v>
      </c>
      <c r="O371" s="77"/>
      <c r="P371" s="78"/>
      <c r="Q371" s="78"/>
      <c r="R371" s="88"/>
      <c r="S371" s="88"/>
      <c r="T371" s="88"/>
      <c r="U371" s="88"/>
      <c r="V371" s="52"/>
      <c r="W371" s="52"/>
      <c r="X371" s="52"/>
      <c r="Y371" s="52"/>
      <c r="Z371" s="51"/>
      <c r="AA371" s="73">
        <v>371</v>
      </c>
      <c r="AB371" s="73"/>
      <c r="AC371" s="74"/>
      <c r="AD371" s="80">
        <v>490</v>
      </c>
      <c r="AE371" s="80">
        <v>263</v>
      </c>
      <c r="AF371" s="80">
        <v>4533</v>
      </c>
      <c r="AG371" s="80">
        <v>376</v>
      </c>
      <c r="AH371" s="80">
        <v>19800</v>
      </c>
      <c r="AI371" s="80" t="s">
        <v>8146</v>
      </c>
      <c r="AJ371" s="80" t="s">
        <v>9525</v>
      </c>
      <c r="AK371" s="80"/>
      <c r="AL371" s="80" t="s">
        <v>9563</v>
      </c>
      <c r="AM371" s="82">
        <v>39986.543009259258</v>
      </c>
      <c r="AN371" s="80" t="s">
        <v>13035</v>
      </c>
      <c r="AO371" s="86" t="s">
        <v>13404</v>
      </c>
      <c r="AP371" s="80" t="s">
        <v>66</v>
      </c>
      <c r="AQ371" s="2"/>
      <c r="AR371" s="3"/>
      <c r="AS371" s="3"/>
      <c r="AT371" s="3"/>
      <c r="AU371" s="3"/>
    </row>
    <row r="372" spans="1:47" x14ac:dyDescent="0.25">
      <c r="A372" s="66" t="s">
        <v>407</v>
      </c>
      <c r="B372" s="67"/>
      <c r="C372" s="67"/>
      <c r="D372" s="68"/>
      <c r="E372" s="70"/>
      <c r="F372" s="104" t="s">
        <v>11478</v>
      </c>
      <c r="G372" s="67"/>
      <c r="H372" s="71"/>
      <c r="I372" s="72"/>
      <c r="J372" s="72"/>
      <c r="K372" s="71" t="s">
        <v>15397</v>
      </c>
      <c r="L372" s="75"/>
      <c r="M372" s="76">
        <v>7015.71630859375</v>
      </c>
      <c r="N372" s="76">
        <v>449.64718627929688</v>
      </c>
      <c r="O372" s="77"/>
      <c r="P372" s="78"/>
      <c r="Q372" s="78"/>
      <c r="R372" s="88"/>
      <c r="S372" s="88"/>
      <c r="T372" s="88"/>
      <c r="U372" s="88"/>
      <c r="V372" s="52"/>
      <c r="W372" s="52"/>
      <c r="X372" s="52"/>
      <c r="Y372" s="52"/>
      <c r="Z372" s="51"/>
      <c r="AA372" s="73">
        <v>372</v>
      </c>
      <c r="AB372" s="73"/>
      <c r="AC372" s="74"/>
      <c r="AD372" s="80">
        <v>1722</v>
      </c>
      <c r="AE372" s="80">
        <v>2388</v>
      </c>
      <c r="AF372" s="80">
        <v>9174</v>
      </c>
      <c r="AG372" s="80">
        <v>1141</v>
      </c>
      <c r="AH372" s="80">
        <v>19800</v>
      </c>
      <c r="AI372" s="80" t="s">
        <v>8147</v>
      </c>
      <c r="AJ372" s="80" t="s">
        <v>9676</v>
      </c>
      <c r="AK372" s="86" t="s">
        <v>10479</v>
      </c>
      <c r="AL372" s="80" t="s">
        <v>9494</v>
      </c>
      <c r="AM372" s="82">
        <v>41139.739525462966</v>
      </c>
      <c r="AN372" s="80" t="s">
        <v>13035</v>
      </c>
      <c r="AO372" s="86" t="s">
        <v>13405</v>
      </c>
      <c r="AP372" s="80" t="s">
        <v>66</v>
      </c>
      <c r="AQ372" s="2"/>
      <c r="AR372" s="3"/>
      <c r="AS372" s="3"/>
      <c r="AT372" s="3"/>
      <c r="AU372" s="3"/>
    </row>
    <row r="373" spans="1:47" x14ac:dyDescent="0.25">
      <c r="A373" s="66" t="s">
        <v>408</v>
      </c>
      <c r="B373" s="67"/>
      <c r="C373" s="67"/>
      <c r="D373" s="68"/>
      <c r="E373" s="70"/>
      <c r="F373" s="104" t="s">
        <v>11479</v>
      </c>
      <c r="G373" s="67"/>
      <c r="H373" s="71"/>
      <c r="I373" s="72"/>
      <c r="J373" s="72"/>
      <c r="K373" s="71" t="s">
        <v>15398</v>
      </c>
      <c r="L373" s="75"/>
      <c r="M373" s="76">
        <v>2384.667724609375</v>
      </c>
      <c r="N373" s="76">
        <v>8142.35986328125</v>
      </c>
      <c r="O373" s="77"/>
      <c r="P373" s="78"/>
      <c r="Q373" s="78"/>
      <c r="R373" s="88"/>
      <c r="S373" s="88"/>
      <c r="T373" s="88"/>
      <c r="U373" s="88"/>
      <c r="V373" s="52"/>
      <c r="W373" s="52"/>
      <c r="X373" s="52"/>
      <c r="Y373" s="52"/>
      <c r="Z373" s="51"/>
      <c r="AA373" s="73">
        <v>373</v>
      </c>
      <c r="AB373" s="73"/>
      <c r="AC373" s="74"/>
      <c r="AD373" s="80">
        <v>401</v>
      </c>
      <c r="AE373" s="80">
        <v>2794</v>
      </c>
      <c r="AF373" s="80">
        <v>7684</v>
      </c>
      <c r="AG373" s="80">
        <v>1140</v>
      </c>
      <c r="AH373" s="80"/>
      <c r="AI373" s="80" t="s">
        <v>8148</v>
      </c>
      <c r="AJ373" s="80" t="s">
        <v>9525</v>
      </c>
      <c r="AK373" s="86" t="s">
        <v>10480</v>
      </c>
      <c r="AL373" s="80"/>
      <c r="AM373" s="82">
        <v>40414.693680555552</v>
      </c>
      <c r="AN373" s="80" t="s">
        <v>13035</v>
      </c>
      <c r="AO373" s="86" t="s">
        <v>13406</v>
      </c>
      <c r="AP373" s="80" t="s">
        <v>66</v>
      </c>
      <c r="AQ373" s="2"/>
      <c r="AR373" s="3"/>
      <c r="AS373" s="3"/>
      <c r="AT373" s="3"/>
      <c r="AU373" s="3"/>
    </row>
    <row r="374" spans="1:47" x14ac:dyDescent="0.25">
      <c r="A374" s="66" t="s">
        <v>409</v>
      </c>
      <c r="B374" s="67"/>
      <c r="C374" s="67"/>
      <c r="D374" s="68"/>
      <c r="E374" s="70"/>
      <c r="F374" s="104" t="s">
        <v>11480</v>
      </c>
      <c r="G374" s="67"/>
      <c r="H374" s="71"/>
      <c r="I374" s="72"/>
      <c r="J374" s="72"/>
      <c r="K374" s="71" t="s">
        <v>15399</v>
      </c>
      <c r="L374" s="75"/>
      <c r="M374" s="76">
        <v>4808.71240234375</v>
      </c>
      <c r="N374" s="76">
        <v>8478.623046875</v>
      </c>
      <c r="O374" s="77"/>
      <c r="P374" s="78"/>
      <c r="Q374" s="78"/>
      <c r="R374" s="88"/>
      <c r="S374" s="88"/>
      <c r="T374" s="88"/>
      <c r="U374" s="88"/>
      <c r="V374" s="52"/>
      <c r="W374" s="52"/>
      <c r="X374" s="52"/>
      <c r="Y374" s="52"/>
      <c r="Z374" s="51"/>
      <c r="AA374" s="73">
        <v>374</v>
      </c>
      <c r="AB374" s="73"/>
      <c r="AC374" s="74"/>
      <c r="AD374" s="80">
        <v>645</v>
      </c>
      <c r="AE374" s="80">
        <v>84</v>
      </c>
      <c r="AF374" s="80">
        <v>9479</v>
      </c>
      <c r="AG374" s="80">
        <v>8145</v>
      </c>
      <c r="AH374" s="80"/>
      <c r="AI374" s="80" t="s">
        <v>8149</v>
      </c>
      <c r="AJ374" s="80" t="s">
        <v>9616</v>
      </c>
      <c r="AK374" s="80"/>
      <c r="AL374" s="80"/>
      <c r="AM374" s="82">
        <v>40212.985358796293</v>
      </c>
      <c r="AN374" s="80" t="s">
        <v>13035</v>
      </c>
      <c r="AO374" s="86" t="s">
        <v>13407</v>
      </c>
      <c r="AP374" s="80" t="s">
        <v>66</v>
      </c>
      <c r="AQ374" s="2"/>
      <c r="AR374" s="3"/>
      <c r="AS374" s="3"/>
      <c r="AT374" s="3"/>
      <c r="AU374" s="3"/>
    </row>
    <row r="375" spans="1:47" x14ac:dyDescent="0.25">
      <c r="A375" s="66" t="s">
        <v>410</v>
      </c>
      <c r="B375" s="67"/>
      <c r="C375" s="67"/>
      <c r="D375" s="68"/>
      <c r="E375" s="70"/>
      <c r="F375" s="104" t="s">
        <v>11481</v>
      </c>
      <c r="G375" s="67"/>
      <c r="H375" s="71"/>
      <c r="I375" s="72"/>
      <c r="J375" s="72"/>
      <c r="K375" s="71" t="s">
        <v>15400</v>
      </c>
      <c r="L375" s="75"/>
      <c r="M375" s="76">
        <v>6945.05712890625</v>
      </c>
      <c r="N375" s="76">
        <v>3417.7685546875</v>
      </c>
      <c r="O375" s="77"/>
      <c r="P375" s="78"/>
      <c r="Q375" s="78"/>
      <c r="R375" s="88"/>
      <c r="S375" s="88"/>
      <c r="T375" s="88"/>
      <c r="U375" s="88"/>
      <c r="V375" s="52"/>
      <c r="W375" s="52"/>
      <c r="X375" s="52"/>
      <c r="Y375" s="52"/>
      <c r="Z375" s="51"/>
      <c r="AA375" s="73">
        <v>375</v>
      </c>
      <c r="AB375" s="73"/>
      <c r="AC375" s="74"/>
      <c r="AD375" s="80">
        <v>479</v>
      </c>
      <c r="AE375" s="80">
        <v>210</v>
      </c>
      <c r="AF375" s="80">
        <v>24184</v>
      </c>
      <c r="AG375" s="80">
        <v>2150</v>
      </c>
      <c r="AH375" s="80">
        <v>-14400</v>
      </c>
      <c r="AI375" s="80"/>
      <c r="AJ375" s="80" t="s">
        <v>9677</v>
      </c>
      <c r="AK375" s="80"/>
      <c r="AL375" s="80" t="s">
        <v>11094</v>
      </c>
      <c r="AM375" s="82">
        <v>42051.146701388891</v>
      </c>
      <c r="AN375" s="80" t="s">
        <v>13035</v>
      </c>
      <c r="AO375" s="86" t="s">
        <v>13408</v>
      </c>
      <c r="AP375" s="80" t="s">
        <v>66</v>
      </c>
      <c r="AQ375" s="2"/>
      <c r="AR375" s="3"/>
      <c r="AS375" s="3"/>
      <c r="AT375" s="3"/>
      <c r="AU375" s="3"/>
    </row>
    <row r="376" spans="1:47" x14ac:dyDescent="0.25">
      <c r="A376" s="66" t="s">
        <v>411</v>
      </c>
      <c r="B376" s="67"/>
      <c r="C376" s="67"/>
      <c r="D376" s="68"/>
      <c r="E376" s="70"/>
      <c r="F376" s="104" t="s">
        <v>11482</v>
      </c>
      <c r="G376" s="67"/>
      <c r="H376" s="71"/>
      <c r="I376" s="72"/>
      <c r="J376" s="72"/>
      <c r="K376" s="71" t="s">
        <v>15401</v>
      </c>
      <c r="L376" s="75"/>
      <c r="M376" s="76">
        <v>1482.33203125</v>
      </c>
      <c r="N376" s="76">
        <v>4508.69873046875</v>
      </c>
      <c r="O376" s="77"/>
      <c r="P376" s="78"/>
      <c r="Q376" s="78"/>
      <c r="R376" s="88"/>
      <c r="S376" s="88"/>
      <c r="T376" s="88"/>
      <c r="U376" s="88"/>
      <c r="V376" s="52"/>
      <c r="W376" s="52"/>
      <c r="X376" s="52"/>
      <c r="Y376" s="52"/>
      <c r="Z376" s="51"/>
      <c r="AA376" s="73">
        <v>376</v>
      </c>
      <c r="AB376" s="73"/>
      <c r="AC376" s="74"/>
      <c r="AD376" s="80">
        <v>24</v>
      </c>
      <c r="AE376" s="80">
        <v>211</v>
      </c>
      <c r="AF376" s="80">
        <v>45677</v>
      </c>
      <c r="AG376" s="80">
        <v>44460</v>
      </c>
      <c r="AH376" s="80"/>
      <c r="AI376" s="80" t="s">
        <v>8150</v>
      </c>
      <c r="AJ376" s="80"/>
      <c r="AK376" s="80"/>
      <c r="AL376" s="80"/>
      <c r="AM376" s="82">
        <v>42045.076099537036</v>
      </c>
      <c r="AN376" s="80" t="s">
        <v>13035</v>
      </c>
      <c r="AO376" s="86" t="s">
        <v>13409</v>
      </c>
      <c r="AP376" s="80" t="s">
        <v>66</v>
      </c>
      <c r="AQ376" s="2"/>
      <c r="AR376" s="3"/>
      <c r="AS376" s="3"/>
      <c r="AT376" s="3"/>
      <c r="AU376" s="3"/>
    </row>
    <row r="377" spans="1:47" x14ac:dyDescent="0.25">
      <c r="A377" s="66" t="s">
        <v>1796</v>
      </c>
      <c r="B377" s="67"/>
      <c r="C377" s="67"/>
      <c r="D377" s="68"/>
      <c r="E377" s="70"/>
      <c r="F377" s="104" t="s">
        <v>11483</v>
      </c>
      <c r="G377" s="67"/>
      <c r="H377" s="71"/>
      <c r="I377" s="72"/>
      <c r="J377" s="72"/>
      <c r="K377" s="71" t="s">
        <v>15402</v>
      </c>
      <c r="L377" s="75"/>
      <c r="M377" s="76">
        <v>3425.887451171875</v>
      </c>
      <c r="N377" s="76">
        <v>2693.233154296875</v>
      </c>
      <c r="O377" s="77"/>
      <c r="P377" s="78"/>
      <c r="Q377" s="78"/>
      <c r="R377" s="88"/>
      <c r="S377" s="88"/>
      <c r="T377" s="88"/>
      <c r="U377" s="88"/>
      <c r="V377" s="52"/>
      <c r="W377" s="52"/>
      <c r="X377" s="52"/>
      <c r="Y377" s="52"/>
      <c r="Z377" s="51"/>
      <c r="AA377" s="73">
        <v>377</v>
      </c>
      <c r="AB377" s="73"/>
      <c r="AC377" s="74"/>
      <c r="AD377" s="80">
        <v>124</v>
      </c>
      <c r="AE377" s="80">
        <v>18142</v>
      </c>
      <c r="AF377" s="80">
        <v>27589</v>
      </c>
      <c r="AG377" s="80">
        <v>182</v>
      </c>
      <c r="AH377" s="80">
        <v>19800</v>
      </c>
      <c r="AI377" s="80" t="s">
        <v>8151</v>
      </c>
      <c r="AJ377" s="80" t="s">
        <v>9678</v>
      </c>
      <c r="AK377" s="86" t="s">
        <v>10481</v>
      </c>
      <c r="AL377" s="80" t="s">
        <v>9494</v>
      </c>
      <c r="AM377" s="82">
        <v>40221.485173611109</v>
      </c>
      <c r="AN377" s="80" t="s">
        <v>13035</v>
      </c>
      <c r="AO377" s="86" t="s">
        <v>13410</v>
      </c>
      <c r="AP377" s="80" t="s">
        <v>65</v>
      </c>
      <c r="AQ377" s="2"/>
      <c r="AR377" s="3"/>
      <c r="AS377" s="3"/>
      <c r="AT377" s="3"/>
      <c r="AU377" s="3"/>
    </row>
    <row r="378" spans="1:47" x14ac:dyDescent="0.25">
      <c r="A378" s="66" t="s">
        <v>412</v>
      </c>
      <c r="B378" s="67"/>
      <c r="C378" s="67"/>
      <c r="D378" s="68"/>
      <c r="E378" s="70"/>
      <c r="F378" s="104" t="s">
        <v>11484</v>
      </c>
      <c r="G378" s="67"/>
      <c r="H378" s="71"/>
      <c r="I378" s="72"/>
      <c r="J378" s="72"/>
      <c r="K378" s="71" t="s">
        <v>15403</v>
      </c>
      <c r="L378" s="75"/>
      <c r="M378" s="76">
        <v>6792.283203125</v>
      </c>
      <c r="N378" s="76">
        <v>3829.469482421875</v>
      </c>
      <c r="O378" s="77"/>
      <c r="P378" s="78"/>
      <c r="Q378" s="78"/>
      <c r="R378" s="88"/>
      <c r="S378" s="88"/>
      <c r="T378" s="88"/>
      <c r="U378" s="88"/>
      <c r="V378" s="52"/>
      <c r="W378" s="52"/>
      <c r="X378" s="52"/>
      <c r="Y378" s="52"/>
      <c r="Z378" s="51"/>
      <c r="AA378" s="73">
        <v>378</v>
      </c>
      <c r="AB378" s="73"/>
      <c r="AC378" s="74"/>
      <c r="AD378" s="80">
        <v>51</v>
      </c>
      <c r="AE378" s="80">
        <v>123</v>
      </c>
      <c r="AF378" s="80">
        <v>7622</v>
      </c>
      <c r="AG378" s="80">
        <v>6156</v>
      </c>
      <c r="AH378" s="80">
        <v>19800</v>
      </c>
      <c r="AI378" s="80" t="s">
        <v>8152</v>
      </c>
      <c r="AJ378" s="80" t="s">
        <v>9679</v>
      </c>
      <c r="AK378" s="80"/>
      <c r="AL378" s="80" t="s">
        <v>9494</v>
      </c>
      <c r="AM378" s="82">
        <v>40022.205405092594</v>
      </c>
      <c r="AN378" s="80" t="s">
        <v>13035</v>
      </c>
      <c r="AO378" s="86" t="s">
        <v>13411</v>
      </c>
      <c r="AP378" s="80" t="s">
        <v>66</v>
      </c>
      <c r="AQ378" s="2"/>
      <c r="AR378" s="3"/>
      <c r="AS378" s="3"/>
      <c r="AT378" s="3"/>
      <c r="AU378" s="3"/>
    </row>
    <row r="379" spans="1:47" x14ac:dyDescent="0.25">
      <c r="A379" s="66" t="s">
        <v>1797</v>
      </c>
      <c r="B379" s="67"/>
      <c r="C379" s="67"/>
      <c r="D379" s="68"/>
      <c r="E379" s="70"/>
      <c r="F379" s="104" t="s">
        <v>11485</v>
      </c>
      <c r="G379" s="67"/>
      <c r="H379" s="71"/>
      <c r="I379" s="72"/>
      <c r="J379" s="72"/>
      <c r="K379" s="71" t="s">
        <v>15404</v>
      </c>
      <c r="L379" s="75"/>
      <c r="M379" s="76">
        <v>2057.451171875</v>
      </c>
      <c r="N379" s="76">
        <v>2315.649658203125</v>
      </c>
      <c r="O379" s="77"/>
      <c r="P379" s="78"/>
      <c r="Q379" s="78"/>
      <c r="R379" s="88"/>
      <c r="S379" s="88"/>
      <c r="T379" s="88"/>
      <c r="U379" s="88"/>
      <c r="V379" s="52"/>
      <c r="W379" s="52"/>
      <c r="X379" s="52"/>
      <c r="Y379" s="52"/>
      <c r="Z379" s="51"/>
      <c r="AA379" s="73">
        <v>379</v>
      </c>
      <c r="AB379" s="73"/>
      <c r="AC379" s="74"/>
      <c r="AD379" s="80">
        <v>437</v>
      </c>
      <c r="AE379" s="80">
        <v>2678324</v>
      </c>
      <c r="AF379" s="80">
        <v>51506</v>
      </c>
      <c r="AG379" s="80">
        <v>6428</v>
      </c>
      <c r="AH379" s="80"/>
      <c r="AI379" s="80" t="s">
        <v>8153</v>
      </c>
      <c r="AJ379" s="80" t="s">
        <v>9680</v>
      </c>
      <c r="AK379" s="86" t="s">
        <v>10482</v>
      </c>
      <c r="AL379" s="80"/>
      <c r="AM379" s="82">
        <v>39953.587962962964</v>
      </c>
      <c r="AN379" s="80" t="s">
        <v>13035</v>
      </c>
      <c r="AO379" s="86" t="s">
        <v>13412</v>
      </c>
      <c r="AP379" s="80" t="s">
        <v>65</v>
      </c>
      <c r="AQ379" s="2"/>
      <c r="AR379" s="3"/>
      <c r="AS379" s="3"/>
      <c r="AT379" s="3"/>
      <c r="AU379" s="3"/>
    </row>
    <row r="380" spans="1:47" x14ac:dyDescent="0.25">
      <c r="A380" s="66" t="s">
        <v>413</v>
      </c>
      <c r="B380" s="67"/>
      <c r="C380" s="67"/>
      <c r="D380" s="68"/>
      <c r="E380" s="70"/>
      <c r="F380" s="104" t="s">
        <v>11486</v>
      </c>
      <c r="G380" s="67"/>
      <c r="H380" s="71"/>
      <c r="I380" s="72"/>
      <c r="J380" s="72"/>
      <c r="K380" s="71" t="s">
        <v>15405</v>
      </c>
      <c r="L380" s="75"/>
      <c r="M380" s="76">
        <v>4253.130859375</v>
      </c>
      <c r="N380" s="76">
        <v>2889.17724609375</v>
      </c>
      <c r="O380" s="77"/>
      <c r="P380" s="78"/>
      <c r="Q380" s="78"/>
      <c r="R380" s="88"/>
      <c r="S380" s="88"/>
      <c r="T380" s="88"/>
      <c r="U380" s="88"/>
      <c r="V380" s="52"/>
      <c r="W380" s="52"/>
      <c r="X380" s="52"/>
      <c r="Y380" s="52"/>
      <c r="Z380" s="51"/>
      <c r="AA380" s="73">
        <v>380</v>
      </c>
      <c r="AB380" s="73"/>
      <c r="AC380" s="74"/>
      <c r="AD380" s="80">
        <v>33</v>
      </c>
      <c r="AE380" s="80">
        <v>35</v>
      </c>
      <c r="AF380" s="80">
        <v>397</v>
      </c>
      <c r="AG380" s="80">
        <v>485</v>
      </c>
      <c r="AH380" s="80"/>
      <c r="AI380" s="80"/>
      <c r="AJ380" s="80"/>
      <c r="AK380" s="80"/>
      <c r="AL380" s="80"/>
      <c r="AM380" s="82">
        <v>42748.366979166669</v>
      </c>
      <c r="AN380" s="80" t="s">
        <v>13035</v>
      </c>
      <c r="AO380" s="86" t="s">
        <v>13413</v>
      </c>
      <c r="AP380" s="80" t="s">
        <v>66</v>
      </c>
      <c r="AQ380" s="2"/>
      <c r="AR380" s="3"/>
      <c r="AS380" s="3"/>
      <c r="AT380" s="3"/>
      <c r="AU380" s="3"/>
    </row>
    <row r="381" spans="1:47" x14ac:dyDescent="0.25">
      <c r="A381" s="66" t="s">
        <v>414</v>
      </c>
      <c r="B381" s="67"/>
      <c r="C381" s="67"/>
      <c r="D381" s="68"/>
      <c r="E381" s="70"/>
      <c r="F381" s="104" t="s">
        <v>11128</v>
      </c>
      <c r="G381" s="67"/>
      <c r="H381" s="71"/>
      <c r="I381" s="72"/>
      <c r="J381" s="72"/>
      <c r="K381" s="71" t="s">
        <v>15406</v>
      </c>
      <c r="L381" s="75"/>
      <c r="M381" s="76">
        <v>2549.7958984375</v>
      </c>
      <c r="N381" s="76">
        <v>3623.132080078125</v>
      </c>
      <c r="O381" s="77"/>
      <c r="P381" s="78"/>
      <c r="Q381" s="78"/>
      <c r="R381" s="88"/>
      <c r="S381" s="88"/>
      <c r="T381" s="88"/>
      <c r="U381" s="88"/>
      <c r="V381" s="52"/>
      <c r="W381" s="52"/>
      <c r="X381" s="52"/>
      <c r="Y381" s="52"/>
      <c r="Z381" s="51"/>
      <c r="AA381" s="73">
        <v>381</v>
      </c>
      <c r="AB381" s="73"/>
      <c r="AC381" s="74"/>
      <c r="AD381" s="80">
        <v>414</v>
      </c>
      <c r="AE381" s="80">
        <v>47</v>
      </c>
      <c r="AF381" s="80">
        <v>8677</v>
      </c>
      <c r="AG381" s="80">
        <v>64</v>
      </c>
      <c r="AH381" s="80"/>
      <c r="AI381" s="80"/>
      <c r="AJ381" s="80"/>
      <c r="AK381" s="80"/>
      <c r="AL381" s="80"/>
      <c r="AM381" s="82">
        <v>42878.002800925926</v>
      </c>
      <c r="AN381" s="80" t="s">
        <v>13035</v>
      </c>
      <c r="AO381" s="86" t="s">
        <v>13414</v>
      </c>
      <c r="AP381" s="80" t="s">
        <v>66</v>
      </c>
      <c r="AQ381" s="2"/>
      <c r="AR381" s="3"/>
      <c r="AS381" s="3"/>
      <c r="AT381" s="3"/>
      <c r="AU381" s="3"/>
    </row>
    <row r="382" spans="1:47" x14ac:dyDescent="0.25">
      <c r="A382" s="66" t="s">
        <v>415</v>
      </c>
      <c r="B382" s="67"/>
      <c r="C382" s="67"/>
      <c r="D382" s="68"/>
      <c r="E382" s="70"/>
      <c r="F382" s="104" t="s">
        <v>11487</v>
      </c>
      <c r="G382" s="67"/>
      <c r="H382" s="71"/>
      <c r="I382" s="72"/>
      <c r="J382" s="72"/>
      <c r="K382" s="71" t="s">
        <v>15407</v>
      </c>
      <c r="L382" s="75"/>
      <c r="M382" s="76">
        <v>1820.451904296875</v>
      </c>
      <c r="N382" s="76">
        <v>3123.602294921875</v>
      </c>
      <c r="O382" s="77"/>
      <c r="P382" s="78"/>
      <c r="Q382" s="78"/>
      <c r="R382" s="88"/>
      <c r="S382" s="88"/>
      <c r="T382" s="88"/>
      <c r="U382" s="88"/>
      <c r="V382" s="52"/>
      <c r="W382" s="52"/>
      <c r="X382" s="52"/>
      <c r="Y382" s="52"/>
      <c r="Z382" s="51"/>
      <c r="AA382" s="73">
        <v>382</v>
      </c>
      <c r="AB382" s="73"/>
      <c r="AC382" s="74"/>
      <c r="AD382" s="80">
        <v>240</v>
      </c>
      <c r="AE382" s="80">
        <v>34</v>
      </c>
      <c r="AF382" s="80">
        <v>99</v>
      </c>
      <c r="AG382" s="80">
        <v>227</v>
      </c>
      <c r="AH382" s="80"/>
      <c r="AI382" s="80" t="s">
        <v>8154</v>
      </c>
      <c r="AJ382" s="80" t="s">
        <v>9597</v>
      </c>
      <c r="AK382" s="80"/>
      <c r="AL382" s="80"/>
      <c r="AM382" s="82">
        <v>42871.391527777778</v>
      </c>
      <c r="AN382" s="80" t="s">
        <v>13035</v>
      </c>
      <c r="AO382" s="86" t="s">
        <v>13415</v>
      </c>
      <c r="AP382" s="80" t="s">
        <v>66</v>
      </c>
      <c r="AQ382" s="2"/>
      <c r="AR382" s="3"/>
      <c r="AS382" s="3"/>
      <c r="AT382" s="3"/>
      <c r="AU382" s="3"/>
    </row>
    <row r="383" spans="1:47" x14ac:dyDescent="0.25">
      <c r="A383" s="66" t="s">
        <v>416</v>
      </c>
      <c r="B383" s="67"/>
      <c r="C383" s="67"/>
      <c r="D383" s="68"/>
      <c r="E383" s="70"/>
      <c r="F383" s="104" t="s">
        <v>11488</v>
      </c>
      <c r="G383" s="67"/>
      <c r="H383" s="71"/>
      <c r="I383" s="72"/>
      <c r="J383" s="72"/>
      <c r="K383" s="71" t="s">
        <v>15408</v>
      </c>
      <c r="L383" s="75"/>
      <c r="M383" s="76">
        <v>5095.5908203125</v>
      </c>
      <c r="N383" s="76">
        <v>6006.4326171875</v>
      </c>
      <c r="O383" s="77"/>
      <c r="P383" s="78"/>
      <c r="Q383" s="78"/>
      <c r="R383" s="88"/>
      <c r="S383" s="88"/>
      <c r="T383" s="88"/>
      <c r="U383" s="88"/>
      <c r="V383" s="52"/>
      <c r="W383" s="52"/>
      <c r="X383" s="52"/>
      <c r="Y383" s="52"/>
      <c r="Z383" s="51"/>
      <c r="AA383" s="73">
        <v>383</v>
      </c>
      <c r="AB383" s="73"/>
      <c r="AC383" s="74"/>
      <c r="AD383" s="80">
        <v>332</v>
      </c>
      <c r="AE383" s="80">
        <v>984</v>
      </c>
      <c r="AF383" s="80">
        <v>77754</v>
      </c>
      <c r="AG383" s="80">
        <v>6911</v>
      </c>
      <c r="AH383" s="80"/>
      <c r="AI383" s="80" t="s">
        <v>8155</v>
      </c>
      <c r="AJ383" s="80" t="s">
        <v>9673</v>
      </c>
      <c r="AK383" s="86" t="s">
        <v>10481</v>
      </c>
      <c r="AL383" s="80"/>
      <c r="AM383" s="82">
        <v>41941.497673611113</v>
      </c>
      <c r="AN383" s="80" t="s">
        <v>13035</v>
      </c>
      <c r="AO383" s="86" t="s">
        <v>13416</v>
      </c>
      <c r="AP383" s="80" t="s">
        <v>66</v>
      </c>
      <c r="AQ383" s="2"/>
      <c r="AR383" s="3"/>
      <c r="AS383" s="3"/>
      <c r="AT383" s="3"/>
      <c r="AU383" s="3"/>
    </row>
    <row r="384" spans="1:47" x14ac:dyDescent="0.25">
      <c r="A384" s="66" t="s">
        <v>1628</v>
      </c>
      <c r="B384" s="67"/>
      <c r="C384" s="67"/>
      <c r="D384" s="68"/>
      <c r="E384" s="70"/>
      <c r="F384" s="104" t="s">
        <v>11489</v>
      </c>
      <c r="G384" s="67"/>
      <c r="H384" s="71"/>
      <c r="I384" s="72"/>
      <c r="J384" s="72"/>
      <c r="K384" s="71" t="s">
        <v>15409</v>
      </c>
      <c r="L384" s="75"/>
      <c r="M384" s="76">
        <v>5390.708984375</v>
      </c>
      <c r="N384" s="76">
        <v>6521.05029296875</v>
      </c>
      <c r="O384" s="77"/>
      <c r="P384" s="78"/>
      <c r="Q384" s="78"/>
      <c r="R384" s="88"/>
      <c r="S384" s="88"/>
      <c r="T384" s="88"/>
      <c r="U384" s="88"/>
      <c r="V384" s="52"/>
      <c r="W384" s="52"/>
      <c r="X384" s="52"/>
      <c r="Y384" s="52"/>
      <c r="Z384" s="51"/>
      <c r="AA384" s="73">
        <v>384</v>
      </c>
      <c r="AB384" s="73"/>
      <c r="AC384" s="74"/>
      <c r="AD384" s="80">
        <v>695</v>
      </c>
      <c r="AE384" s="80">
        <v>8969</v>
      </c>
      <c r="AF384" s="80">
        <v>25078</v>
      </c>
      <c r="AG384" s="80">
        <v>8471</v>
      </c>
      <c r="AH384" s="80"/>
      <c r="AI384" s="80" t="s">
        <v>8156</v>
      </c>
      <c r="AJ384" s="80" t="s">
        <v>9681</v>
      </c>
      <c r="AK384" s="80"/>
      <c r="AL384" s="80"/>
      <c r="AM384" s="82">
        <v>41462.25340277778</v>
      </c>
      <c r="AN384" s="80" t="s">
        <v>13035</v>
      </c>
      <c r="AO384" s="86" t="s">
        <v>13417</v>
      </c>
      <c r="AP384" s="80" t="s">
        <v>66</v>
      </c>
      <c r="AQ384" s="2"/>
      <c r="AR384" s="3"/>
      <c r="AS384" s="3"/>
      <c r="AT384" s="3"/>
      <c r="AU384" s="3"/>
    </row>
    <row r="385" spans="1:47" x14ac:dyDescent="0.25">
      <c r="A385" s="66" t="s">
        <v>1629</v>
      </c>
      <c r="B385" s="67"/>
      <c r="C385" s="67"/>
      <c r="D385" s="68"/>
      <c r="E385" s="70"/>
      <c r="F385" s="104" t="s">
        <v>11490</v>
      </c>
      <c r="G385" s="67"/>
      <c r="H385" s="71"/>
      <c r="I385" s="72"/>
      <c r="J385" s="72"/>
      <c r="K385" s="71" t="s">
        <v>15410</v>
      </c>
      <c r="L385" s="75"/>
      <c r="M385" s="76">
        <v>4172.3486328125</v>
      </c>
      <c r="N385" s="76">
        <v>3270.65576171875</v>
      </c>
      <c r="O385" s="77"/>
      <c r="P385" s="78"/>
      <c r="Q385" s="78"/>
      <c r="R385" s="88"/>
      <c r="S385" s="88"/>
      <c r="T385" s="88"/>
      <c r="U385" s="88"/>
      <c r="V385" s="52"/>
      <c r="W385" s="52"/>
      <c r="X385" s="52"/>
      <c r="Y385" s="52"/>
      <c r="Z385" s="51"/>
      <c r="AA385" s="73">
        <v>385</v>
      </c>
      <c r="AB385" s="73"/>
      <c r="AC385" s="74"/>
      <c r="AD385" s="80">
        <v>662</v>
      </c>
      <c r="AE385" s="80">
        <v>140407</v>
      </c>
      <c r="AF385" s="80">
        <v>3529</v>
      </c>
      <c r="AG385" s="80">
        <v>2950</v>
      </c>
      <c r="AH385" s="80">
        <v>19800</v>
      </c>
      <c r="AI385" s="80" t="s">
        <v>8157</v>
      </c>
      <c r="AJ385" s="80"/>
      <c r="AK385" s="86" t="s">
        <v>10483</v>
      </c>
      <c r="AL385" s="80" t="s">
        <v>9494</v>
      </c>
      <c r="AM385" s="82">
        <v>39985.742384259262</v>
      </c>
      <c r="AN385" s="80" t="s">
        <v>13035</v>
      </c>
      <c r="AO385" s="86" t="s">
        <v>13418</v>
      </c>
      <c r="AP385" s="80" t="s">
        <v>66</v>
      </c>
      <c r="AQ385" s="2"/>
      <c r="AR385" s="3"/>
      <c r="AS385" s="3"/>
      <c r="AT385" s="3"/>
      <c r="AU385" s="3"/>
    </row>
    <row r="386" spans="1:47" x14ac:dyDescent="0.25">
      <c r="A386" s="66" t="s">
        <v>1798</v>
      </c>
      <c r="B386" s="67"/>
      <c r="C386" s="67"/>
      <c r="D386" s="68"/>
      <c r="E386" s="70"/>
      <c r="F386" s="104" t="s">
        <v>11491</v>
      </c>
      <c r="G386" s="67"/>
      <c r="H386" s="71"/>
      <c r="I386" s="72"/>
      <c r="J386" s="72"/>
      <c r="K386" s="71" t="s">
        <v>15411</v>
      </c>
      <c r="L386" s="75"/>
      <c r="M386" s="76">
        <v>5266.88330078125</v>
      </c>
      <c r="N386" s="76">
        <v>3164.089599609375</v>
      </c>
      <c r="O386" s="77"/>
      <c r="P386" s="78"/>
      <c r="Q386" s="78"/>
      <c r="R386" s="88"/>
      <c r="S386" s="88"/>
      <c r="T386" s="88"/>
      <c r="U386" s="88"/>
      <c r="V386" s="52"/>
      <c r="W386" s="52"/>
      <c r="X386" s="52"/>
      <c r="Y386" s="52"/>
      <c r="Z386" s="51"/>
      <c r="AA386" s="73">
        <v>386</v>
      </c>
      <c r="AB386" s="73"/>
      <c r="AC386" s="74"/>
      <c r="AD386" s="80">
        <v>157</v>
      </c>
      <c r="AE386" s="80">
        <v>8111</v>
      </c>
      <c r="AF386" s="80">
        <v>9890</v>
      </c>
      <c r="AG386" s="80">
        <v>9796</v>
      </c>
      <c r="AH386" s="80">
        <v>34200</v>
      </c>
      <c r="AI386" s="80" t="s">
        <v>8158</v>
      </c>
      <c r="AJ386" s="80" t="s">
        <v>9509</v>
      </c>
      <c r="AK386" s="80"/>
      <c r="AL386" s="80" t="s">
        <v>11101</v>
      </c>
      <c r="AM386" s="82">
        <v>40189.09847222222</v>
      </c>
      <c r="AN386" s="80" t="s">
        <v>13035</v>
      </c>
      <c r="AO386" s="86" t="s">
        <v>13419</v>
      </c>
      <c r="AP386" s="80" t="s">
        <v>65</v>
      </c>
      <c r="AQ386" s="2"/>
      <c r="AR386" s="3"/>
      <c r="AS386" s="3"/>
      <c r="AT386" s="3"/>
      <c r="AU386" s="3"/>
    </row>
    <row r="387" spans="1:47" x14ac:dyDescent="0.25">
      <c r="A387" s="66" t="s">
        <v>417</v>
      </c>
      <c r="B387" s="67"/>
      <c r="C387" s="67"/>
      <c r="D387" s="68"/>
      <c r="E387" s="70"/>
      <c r="F387" s="104" t="s">
        <v>11492</v>
      </c>
      <c r="G387" s="67"/>
      <c r="H387" s="71"/>
      <c r="I387" s="72"/>
      <c r="J387" s="72"/>
      <c r="K387" s="71" t="s">
        <v>15412</v>
      </c>
      <c r="L387" s="75"/>
      <c r="M387" s="76">
        <v>6599.30908203125</v>
      </c>
      <c r="N387" s="76">
        <v>2372.54833984375</v>
      </c>
      <c r="O387" s="77"/>
      <c r="P387" s="78"/>
      <c r="Q387" s="78"/>
      <c r="R387" s="88"/>
      <c r="S387" s="88"/>
      <c r="T387" s="88"/>
      <c r="U387" s="88"/>
      <c r="V387" s="52"/>
      <c r="W387" s="52"/>
      <c r="X387" s="52"/>
      <c r="Y387" s="52"/>
      <c r="Z387" s="51"/>
      <c r="AA387" s="73">
        <v>387</v>
      </c>
      <c r="AB387" s="73"/>
      <c r="AC387" s="74"/>
      <c r="AD387" s="80">
        <v>488</v>
      </c>
      <c r="AE387" s="80">
        <v>158334</v>
      </c>
      <c r="AF387" s="80">
        <v>267577</v>
      </c>
      <c r="AG387" s="80">
        <v>52284</v>
      </c>
      <c r="AH387" s="80">
        <v>19800</v>
      </c>
      <c r="AI387" s="80" t="s">
        <v>8159</v>
      </c>
      <c r="AJ387" s="80" t="s">
        <v>9682</v>
      </c>
      <c r="AK387" s="86" t="s">
        <v>10484</v>
      </c>
      <c r="AL387" s="80" t="s">
        <v>9563</v>
      </c>
      <c r="AM387" s="82">
        <v>40076.67496527778</v>
      </c>
      <c r="AN387" s="80" t="s">
        <v>13035</v>
      </c>
      <c r="AO387" s="86" t="s">
        <v>13420</v>
      </c>
      <c r="AP387" s="80" t="s">
        <v>66</v>
      </c>
      <c r="AQ387" s="2"/>
      <c r="AR387" s="3"/>
      <c r="AS387" s="3"/>
      <c r="AT387" s="3"/>
      <c r="AU387" s="3"/>
    </row>
    <row r="388" spans="1:47" x14ac:dyDescent="0.25">
      <c r="A388" s="66" t="s">
        <v>1799</v>
      </c>
      <c r="B388" s="67"/>
      <c r="C388" s="67"/>
      <c r="D388" s="68"/>
      <c r="E388" s="70"/>
      <c r="F388" s="104" t="s">
        <v>11493</v>
      </c>
      <c r="G388" s="67"/>
      <c r="H388" s="71"/>
      <c r="I388" s="72"/>
      <c r="J388" s="72"/>
      <c r="K388" s="71" t="s">
        <v>15413</v>
      </c>
      <c r="L388" s="75"/>
      <c r="M388" s="76">
        <v>6598.515625</v>
      </c>
      <c r="N388" s="76">
        <v>5529.9326171875</v>
      </c>
      <c r="O388" s="77"/>
      <c r="P388" s="78"/>
      <c r="Q388" s="78"/>
      <c r="R388" s="88"/>
      <c r="S388" s="88"/>
      <c r="T388" s="88"/>
      <c r="U388" s="88"/>
      <c r="V388" s="52"/>
      <c r="W388" s="52"/>
      <c r="X388" s="52"/>
      <c r="Y388" s="52"/>
      <c r="Z388" s="51"/>
      <c r="AA388" s="73">
        <v>388</v>
      </c>
      <c r="AB388" s="73"/>
      <c r="AC388" s="74"/>
      <c r="AD388" s="80">
        <v>66</v>
      </c>
      <c r="AE388" s="80">
        <v>450</v>
      </c>
      <c r="AF388" s="80">
        <v>321</v>
      </c>
      <c r="AG388" s="80">
        <v>47</v>
      </c>
      <c r="AH388" s="80"/>
      <c r="AI388" s="80" t="s">
        <v>8160</v>
      </c>
      <c r="AJ388" s="80" t="s">
        <v>9494</v>
      </c>
      <c r="AK388" s="80"/>
      <c r="AL388" s="80"/>
      <c r="AM388" s="82">
        <v>41738.488935185182</v>
      </c>
      <c r="AN388" s="80" t="s">
        <v>13035</v>
      </c>
      <c r="AO388" s="86" t="s">
        <v>13421</v>
      </c>
      <c r="AP388" s="80" t="s">
        <v>65</v>
      </c>
      <c r="AQ388" s="2"/>
      <c r="AR388" s="3"/>
      <c r="AS388" s="3"/>
      <c r="AT388" s="3"/>
      <c r="AU388" s="3"/>
    </row>
    <row r="389" spans="1:47" x14ac:dyDescent="0.25">
      <c r="A389" s="66" t="s">
        <v>418</v>
      </c>
      <c r="B389" s="67"/>
      <c r="C389" s="67"/>
      <c r="D389" s="68"/>
      <c r="E389" s="70"/>
      <c r="F389" s="104" t="s">
        <v>11494</v>
      </c>
      <c r="G389" s="67"/>
      <c r="H389" s="71"/>
      <c r="I389" s="72"/>
      <c r="J389" s="72"/>
      <c r="K389" s="71" t="s">
        <v>15414</v>
      </c>
      <c r="L389" s="75"/>
      <c r="M389" s="76">
        <v>8025.39404296875</v>
      </c>
      <c r="N389" s="76">
        <v>3129.49169921875</v>
      </c>
      <c r="O389" s="77"/>
      <c r="P389" s="78"/>
      <c r="Q389" s="78"/>
      <c r="R389" s="88"/>
      <c r="S389" s="88"/>
      <c r="T389" s="88"/>
      <c r="U389" s="88"/>
      <c r="V389" s="52"/>
      <c r="W389" s="52"/>
      <c r="X389" s="52"/>
      <c r="Y389" s="52"/>
      <c r="Z389" s="51"/>
      <c r="AA389" s="73">
        <v>389</v>
      </c>
      <c r="AB389" s="73"/>
      <c r="AC389" s="74"/>
      <c r="AD389" s="80">
        <v>117</v>
      </c>
      <c r="AE389" s="80">
        <v>173</v>
      </c>
      <c r="AF389" s="80">
        <v>1069</v>
      </c>
      <c r="AG389" s="80">
        <v>725</v>
      </c>
      <c r="AH389" s="80"/>
      <c r="AI389" s="80" t="s">
        <v>8161</v>
      </c>
      <c r="AJ389" s="80" t="s">
        <v>9683</v>
      </c>
      <c r="AK389" s="80"/>
      <c r="AL389" s="80"/>
      <c r="AM389" s="82">
        <v>41672.644386574073</v>
      </c>
      <c r="AN389" s="80" t="s">
        <v>13035</v>
      </c>
      <c r="AO389" s="86" t="s">
        <v>13422</v>
      </c>
      <c r="AP389" s="80" t="s">
        <v>66</v>
      </c>
      <c r="AQ389" s="2"/>
      <c r="AR389" s="3"/>
      <c r="AS389" s="3"/>
      <c r="AT389" s="3"/>
      <c r="AU389" s="3"/>
    </row>
    <row r="390" spans="1:47" x14ac:dyDescent="0.25">
      <c r="A390" s="66" t="s">
        <v>1800</v>
      </c>
      <c r="B390" s="67"/>
      <c r="C390" s="67"/>
      <c r="D390" s="68"/>
      <c r="E390" s="70"/>
      <c r="F390" s="104" t="s">
        <v>11495</v>
      </c>
      <c r="G390" s="67"/>
      <c r="H390" s="71"/>
      <c r="I390" s="72"/>
      <c r="J390" s="72"/>
      <c r="K390" s="71" t="s">
        <v>15415</v>
      </c>
      <c r="L390" s="75"/>
      <c r="M390" s="76">
        <v>5887.3154296875</v>
      </c>
      <c r="N390" s="76">
        <v>4431.58642578125</v>
      </c>
      <c r="O390" s="77"/>
      <c r="P390" s="78"/>
      <c r="Q390" s="78"/>
      <c r="R390" s="88"/>
      <c r="S390" s="88"/>
      <c r="T390" s="88"/>
      <c r="U390" s="88"/>
      <c r="V390" s="52"/>
      <c r="W390" s="52"/>
      <c r="X390" s="52"/>
      <c r="Y390" s="52"/>
      <c r="Z390" s="51"/>
      <c r="AA390" s="73">
        <v>390</v>
      </c>
      <c r="AB390" s="73"/>
      <c r="AC390" s="74"/>
      <c r="AD390" s="80">
        <v>241</v>
      </c>
      <c r="AE390" s="80">
        <v>511097</v>
      </c>
      <c r="AF390" s="80">
        <v>127786</v>
      </c>
      <c r="AG390" s="80">
        <v>562</v>
      </c>
      <c r="AH390" s="80">
        <v>19800</v>
      </c>
      <c r="AI390" s="80" t="s">
        <v>8162</v>
      </c>
      <c r="AJ390" s="80" t="s">
        <v>9563</v>
      </c>
      <c r="AK390" s="86" t="s">
        <v>10485</v>
      </c>
      <c r="AL390" s="80" t="s">
        <v>9494</v>
      </c>
      <c r="AM390" s="82">
        <v>40051.330196759256</v>
      </c>
      <c r="AN390" s="80" t="s">
        <v>13035</v>
      </c>
      <c r="AO390" s="86" t="s">
        <v>13423</v>
      </c>
      <c r="AP390" s="80" t="s">
        <v>65</v>
      </c>
      <c r="AQ390" s="2"/>
      <c r="AR390" s="3"/>
      <c r="AS390" s="3"/>
      <c r="AT390" s="3"/>
      <c r="AU390" s="3"/>
    </row>
    <row r="391" spans="1:47" x14ac:dyDescent="0.25">
      <c r="A391" s="66" t="s">
        <v>419</v>
      </c>
      <c r="B391" s="67"/>
      <c r="C391" s="67"/>
      <c r="D391" s="68"/>
      <c r="E391" s="70"/>
      <c r="F391" s="104" t="s">
        <v>11496</v>
      </c>
      <c r="G391" s="67"/>
      <c r="H391" s="71"/>
      <c r="I391" s="72"/>
      <c r="J391" s="72"/>
      <c r="K391" s="71" t="s">
        <v>15416</v>
      </c>
      <c r="L391" s="75"/>
      <c r="M391" s="76">
        <v>970.6175537109375</v>
      </c>
      <c r="N391" s="76">
        <v>2826.498779296875</v>
      </c>
      <c r="O391" s="77"/>
      <c r="P391" s="78"/>
      <c r="Q391" s="78"/>
      <c r="R391" s="88"/>
      <c r="S391" s="88"/>
      <c r="T391" s="88"/>
      <c r="U391" s="88"/>
      <c r="V391" s="52"/>
      <c r="W391" s="52"/>
      <c r="X391" s="52"/>
      <c r="Y391" s="52"/>
      <c r="Z391" s="51"/>
      <c r="AA391" s="73">
        <v>391</v>
      </c>
      <c r="AB391" s="73"/>
      <c r="AC391" s="74"/>
      <c r="AD391" s="80">
        <v>85</v>
      </c>
      <c r="AE391" s="80">
        <v>91</v>
      </c>
      <c r="AF391" s="80">
        <v>5004</v>
      </c>
      <c r="AG391" s="80">
        <v>7650</v>
      </c>
      <c r="AH391" s="80">
        <v>-25200</v>
      </c>
      <c r="AI391" s="80"/>
      <c r="AJ391" s="80" t="s">
        <v>9684</v>
      </c>
      <c r="AK391" s="80"/>
      <c r="AL391" s="80" t="s">
        <v>11085</v>
      </c>
      <c r="AM391" s="82">
        <v>39973.377280092594</v>
      </c>
      <c r="AN391" s="80" t="s">
        <v>13035</v>
      </c>
      <c r="AO391" s="86" t="s">
        <v>13424</v>
      </c>
      <c r="AP391" s="80" t="s">
        <v>66</v>
      </c>
      <c r="AQ391" s="2"/>
      <c r="AR391" s="3"/>
      <c r="AS391" s="3"/>
      <c r="AT391" s="3"/>
      <c r="AU391" s="3"/>
    </row>
    <row r="392" spans="1:47" x14ac:dyDescent="0.25">
      <c r="A392" s="66" t="s">
        <v>421</v>
      </c>
      <c r="B392" s="67"/>
      <c r="C392" s="67"/>
      <c r="D392" s="68"/>
      <c r="E392" s="70"/>
      <c r="F392" s="104" t="s">
        <v>11497</v>
      </c>
      <c r="G392" s="67"/>
      <c r="H392" s="71"/>
      <c r="I392" s="72"/>
      <c r="J392" s="72"/>
      <c r="K392" s="71" t="s">
        <v>15417</v>
      </c>
      <c r="L392" s="75"/>
      <c r="M392" s="76">
        <v>6439.21875</v>
      </c>
      <c r="N392" s="76">
        <v>3972.306396484375</v>
      </c>
      <c r="O392" s="77"/>
      <c r="P392" s="78"/>
      <c r="Q392" s="78"/>
      <c r="R392" s="88"/>
      <c r="S392" s="88"/>
      <c r="T392" s="88"/>
      <c r="U392" s="88"/>
      <c r="V392" s="52"/>
      <c r="W392" s="52"/>
      <c r="X392" s="52"/>
      <c r="Y392" s="52"/>
      <c r="Z392" s="51"/>
      <c r="AA392" s="73">
        <v>392</v>
      </c>
      <c r="AB392" s="73"/>
      <c r="AC392" s="74"/>
      <c r="AD392" s="80">
        <v>695</v>
      </c>
      <c r="AE392" s="80">
        <v>123</v>
      </c>
      <c r="AF392" s="80">
        <v>5934</v>
      </c>
      <c r="AG392" s="80">
        <v>3902</v>
      </c>
      <c r="AH392" s="80">
        <v>19800</v>
      </c>
      <c r="AI392" s="80"/>
      <c r="AJ392" s="80" t="s">
        <v>9506</v>
      </c>
      <c r="AK392" s="80"/>
      <c r="AL392" s="80" t="s">
        <v>9494</v>
      </c>
      <c r="AM392" s="82">
        <v>39971.630891203706</v>
      </c>
      <c r="AN392" s="80" t="s">
        <v>13035</v>
      </c>
      <c r="AO392" s="86" t="s">
        <v>13425</v>
      </c>
      <c r="AP392" s="80" t="s">
        <v>66</v>
      </c>
      <c r="AQ392" s="2"/>
      <c r="AR392" s="3"/>
      <c r="AS392" s="3"/>
      <c r="AT392" s="3"/>
      <c r="AU392" s="3"/>
    </row>
    <row r="393" spans="1:47" x14ac:dyDescent="0.25">
      <c r="A393" s="66" t="s">
        <v>422</v>
      </c>
      <c r="B393" s="67"/>
      <c r="C393" s="67"/>
      <c r="D393" s="68"/>
      <c r="E393" s="70"/>
      <c r="F393" s="104" t="s">
        <v>11498</v>
      </c>
      <c r="G393" s="67"/>
      <c r="H393" s="71"/>
      <c r="I393" s="72"/>
      <c r="J393" s="72"/>
      <c r="K393" s="71" t="s">
        <v>15418</v>
      </c>
      <c r="L393" s="75"/>
      <c r="M393" s="76">
        <v>7771.33154296875</v>
      </c>
      <c r="N393" s="76">
        <v>4632.5810546875</v>
      </c>
      <c r="O393" s="77"/>
      <c r="P393" s="78"/>
      <c r="Q393" s="78"/>
      <c r="R393" s="88"/>
      <c r="S393" s="88"/>
      <c r="T393" s="88"/>
      <c r="U393" s="88"/>
      <c r="V393" s="52"/>
      <c r="W393" s="52"/>
      <c r="X393" s="52"/>
      <c r="Y393" s="52"/>
      <c r="Z393" s="51"/>
      <c r="AA393" s="73">
        <v>393</v>
      </c>
      <c r="AB393" s="73"/>
      <c r="AC393" s="74"/>
      <c r="AD393" s="80">
        <v>134</v>
      </c>
      <c r="AE393" s="80">
        <v>21</v>
      </c>
      <c r="AF393" s="80">
        <v>63</v>
      </c>
      <c r="AG393" s="80">
        <v>50</v>
      </c>
      <c r="AH393" s="80">
        <v>-25200</v>
      </c>
      <c r="AI393" s="80"/>
      <c r="AJ393" s="80" t="s">
        <v>9685</v>
      </c>
      <c r="AK393" s="80"/>
      <c r="AL393" s="80" t="s">
        <v>11085</v>
      </c>
      <c r="AM393" s="82">
        <v>40866.708715277775</v>
      </c>
      <c r="AN393" s="80" t="s">
        <v>13035</v>
      </c>
      <c r="AO393" s="86" t="s">
        <v>13426</v>
      </c>
      <c r="AP393" s="80" t="s">
        <v>66</v>
      </c>
      <c r="AQ393" s="2"/>
      <c r="AR393" s="3"/>
      <c r="AS393" s="3"/>
      <c r="AT393" s="3"/>
      <c r="AU393" s="3"/>
    </row>
    <row r="394" spans="1:47" x14ac:dyDescent="0.25">
      <c r="A394" s="66" t="s">
        <v>1801</v>
      </c>
      <c r="B394" s="67"/>
      <c r="C394" s="67"/>
      <c r="D394" s="68"/>
      <c r="E394" s="70"/>
      <c r="F394" s="104" t="s">
        <v>11499</v>
      </c>
      <c r="G394" s="67"/>
      <c r="H394" s="71"/>
      <c r="I394" s="72"/>
      <c r="J394" s="72"/>
      <c r="K394" s="71" t="s">
        <v>15419</v>
      </c>
      <c r="L394" s="75"/>
      <c r="M394" s="76">
        <v>7181.701171875</v>
      </c>
      <c r="N394" s="76">
        <v>7382.3369140625</v>
      </c>
      <c r="O394" s="77"/>
      <c r="P394" s="78"/>
      <c r="Q394" s="78"/>
      <c r="R394" s="88"/>
      <c r="S394" s="88"/>
      <c r="T394" s="88"/>
      <c r="U394" s="88"/>
      <c r="V394" s="52"/>
      <c r="W394" s="52"/>
      <c r="X394" s="52"/>
      <c r="Y394" s="52"/>
      <c r="Z394" s="51"/>
      <c r="AA394" s="73">
        <v>394</v>
      </c>
      <c r="AB394" s="73"/>
      <c r="AC394" s="74"/>
      <c r="AD394" s="80">
        <v>994</v>
      </c>
      <c r="AE394" s="80">
        <v>61278</v>
      </c>
      <c r="AF394" s="80">
        <v>29942</v>
      </c>
      <c r="AG394" s="80">
        <v>14402</v>
      </c>
      <c r="AH394" s="80"/>
      <c r="AI394" s="80" t="s">
        <v>8163</v>
      </c>
      <c r="AJ394" s="80" t="s">
        <v>9686</v>
      </c>
      <c r="AK394" s="86" t="s">
        <v>10486</v>
      </c>
      <c r="AL394" s="80"/>
      <c r="AM394" s="82">
        <v>41551.590231481481</v>
      </c>
      <c r="AN394" s="80" t="s">
        <v>13035</v>
      </c>
      <c r="AO394" s="86" t="s">
        <v>13427</v>
      </c>
      <c r="AP394" s="80" t="s">
        <v>65</v>
      </c>
      <c r="AQ394" s="2"/>
      <c r="AR394" s="3"/>
      <c r="AS394" s="3"/>
      <c r="AT394" s="3"/>
      <c r="AU394" s="3"/>
    </row>
    <row r="395" spans="1:47" x14ac:dyDescent="0.25">
      <c r="A395" s="66" t="s">
        <v>423</v>
      </c>
      <c r="B395" s="67"/>
      <c r="C395" s="67"/>
      <c r="D395" s="68"/>
      <c r="E395" s="70"/>
      <c r="F395" s="104" t="s">
        <v>11500</v>
      </c>
      <c r="G395" s="67"/>
      <c r="H395" s="71"/>
      <c r="I395" s="72"/>
      <c r="J395" s="72"/>
      <c r="K395" s="71" t="s">
        <v>15420</v>
      </c>
      <c r="L395" s="75"/>
      <c r="M395" s="76">
        <v>7476.2236328125</v>
      </c>
      <c r="N395" s="76">
        <v>7503.576171875</v>
      </c>
      <c r="O395" s="77"/>
      <c r="P395" s="78"/>
      <c r="Q395" s="78"/>
      <c r="R395" s="88"/>
      <c r="S395" s="88"/>
      <c r="T395" s="88"/>
      <c r="U395" s="88"/>
      <c r="V395" s="52"/>
      <c r="W395" s="52"/>
      <c r="X395" s="52"/>
      <c r="Y395" s="52"/>
      <c r="Z395" s="51"/>
      <c r="AA395" s="73">
        <v>395</v>
      </c>
      <c r="AB395" s="73"/>
      <c r="AC395" s="74"/>
      <c r="AD395" s="80">
        <v>213</v>
      </c>
      <c r="AE395" s="80">
        <v>90</v>
      </c>
      <c r="AF395" s="80">
        <v>95</v>
      </c>
      <c r="AG395" s="80">
        <v>3601</v>
      </c>
      <c r="AH395" s="80"/>
      <c r="AI395" s="80" t="s">
        <v>8164</v>
      </c>
      <c r="AJ395" s="80" t="s">
        <v>9597</v>
      </c>
      <c r="AK395" s="86" t="s">
        <v>10487</v>
      </c>
      <c r="AL395" s="80"/>
      <c r="AM395" s="82">
        <v>42666.154305555552</v>
      </c>
      <c r="AN395" s="80" t="s">
        <v>13035</v>
      </c>
      <c r="AO395" s="86" t="s">
        <v>13428</v>
      </c>
      <c r="AP395" s="80" t="s">
        <v>66</v>
      </c>
      <c r="AQ395" s="2"/>
      <c r="AR395" s="3"/>
      <c r="AS395" s="3"/>
      <c r="AT395" s="3"/>
      <c r="AU395" s="3"/>
    </row>
    <row r="396" spans="1:47" x14ac:dyDescent="0.25">
      <c r="A396" s="66" t="s">
        <v>425</v>
      </c>
      <c r="B396" s="67"/>
      <c r="C396" s="67"/>
      <c r="D396" s="68"/>
      <c r="E396" s="70"/>
      <c r="F396" s="104" t="s">
        <v>11501</v>
      </c>
      <c r="G396" s="67"/>
      <c r="H396" s="71"/>
      <c r="I396" s="72"/>
      <c r="J396" s="72"/>
      <c r="K396" s="71" t="s">
        <v>15421</v>
      </c>
      <c r="L396" s="75"/>
      <c r="M396" s="76">
        <v>3965.47119140625</v>
      </c>
      <c r="N396" s="76">
        <v>5225.400390625</v>
      </c>
      <c r="O396" s="77"/>
      <c r="P396" s="78"/>
      <c r="Q396" s="78"/>
      <c r="R396" s="88"/>
      <c r="S396" s="88"/>
      <c r="T396" s="88"/>
      <c r="U396" s="88"/>
      <c r="V396" s="52"/>
      <c r="W396" s="52"/>
      <c r="X396" s="52"/>
      <c r="Y396" s="52"/>
      <c r="Z396" s="51"/>
      <c r="AA396" s="73">
        <v>396</v>
      </c>
      <c r="AB396" s="73"/>
      <c r="AC396" s="74"/>
      <c r="AD396" s="80">
        <v>319</v>
      </c>
      <c r="AE396" s="80">
        <v>396</v>
      </c>
      <c r="AF396" s="80">
        <v>47961</v>
      </c>
      <c r="AG396" s="80">
        <v>5068</v>
      </c>
      <c r="AH396" s="80"/>
      <c r="AI396" s="80" t="s">
        <v>8165</v>
      </c>
      <c r="AJ396" s="80"/>
      <c r="AK396" s="80"/>
      <c r="AL396" s="80"/>
      <c r="AM396" s="82">
        <v>41883.449733796297</v>
      </c>
      <c r="AN396" s="80" t="s">
        <v>13035</v>
      </c>
      <c r="AO396" s="86" t="s">
        <v>13429</v>
      </c>
      <c r="AP396" s="80" t="s">
        <v>66</v>
      </c>
      <c r="AQ396" s="2"/>
      <c r="AR396" s="3"/>
      <c r="AS396" s="3"/>
      <c r="AT396" s="3"/>
      <c r="AU396" s="3"/>
    </row>
    <row r="397" spans="1:47" x14ac:dyDescent="0.25">
      <c r="A397" s="66" t="s">
        <v>1802</v>
      </c>
      <c r="B397" s="67"/>
      <c r="C397" s="67"/>
      <c r="D397" s="68"/>
      <c r="E397" s="70"/>
      <c r="F397" s="104" t="s">
        <v>11502</v>
      </c>
      <c r="G397" s="67"/>
      <c r="H397" s="71"/>
      <c r="I397" s="72"/>
      <c r="J397" s="72"/>
      <c r="K397" s="71" t="s">
        <v>15422</v>
      </c>
      <c r="L397" s="75"/>
      <c r="M397" s="76">
        <v>2196.87353515625</v>
      </c>
      <c r="N397" s="76">
        <v>6424.51171875</v>
      </c>
      <c r="O397" s="77"/>
      <c r="P397" s="78"/>
      <c r="Q397" s="78"/>
      <c r="R397" s="88"/>
      <c r="S397" s="88"/>
      <c r="T397" s="88"/>
      <c r="U397" s="88"/>
      <c r="V397" s="52"/>
      <c r="W397" s="52"/>
      <c r="X397" s="52"/>
      <c r="Y397" s="52"/>
      <c r="Z397" s="51"/>
      <c r="AA397" s="73">
        <v>397</v>
      </c>
      <c r="AB397" s="73"/>
      <c r="AC397" s="74"/>
      <c r="AD397" s="80">
        <v>119</v>
      </c>
      <c r="AE397" s="80">
        <v>884178</v>
      </c>
      <c r="AF397" s="80">
        <v>284814</v>
      </c>
      <c r="AG397" s="80">
        <v>16</v>
      </c>
      <c r="AH397" s="80">
        <v>19800</v>
      </c>
      <c r="AI397" s="80" t="s">
        <v>8166</v>
      </c>
      <c r="AJ397" s="80" t="s">
        <v>9525</v>
      </c>
      <c r="AK397" s="86" t="s">
        <v>10488</v>
      </c>
      <c r="AL397" s="80" t="s">
        <v>9494</v>
      </c>
      <c r="AM397" s="82">
        <v>39881.225393518522</v>
      </c>
      <c r="AN397" s="80" t="s">
        <v>13035</v>
      </c>
      <c r="AO397" s="86" t="s">
        <v>13430</v>
      </c>
      <c r="AP397" s="80" t="s">
        <v>65</v>
      </c>
      <c r="AQ397" s="2"/>
      <c r="AR397" s="3"/>
      <c r="AS397" s="3"/>
      <c r="AT397" s="3"/>
      <c r="AU397" s="3"/>
    </row>
    <row r="398" spans="1:47" x14ac:dyDescent="0.25">
      <c r="A398" s="66" t="s">
        <v>1803</v>
      </c>
      <c r="B398" s="67"/>
      <c r="C398" s="67"/>
      <c r="D398" s="68"/>
      <c r="E398" s="70"/>
      <c r="F398" s="104" t="s">
        <v>11503</v>
      </c>
      <c r="G398" s="67"/>
      <c r="H398" s="71"/>
      <c r="I398" s="72"/>
      <c r="J398" s="72"/>
      <c r="K398" s="71" t="s">
        <v>15423</v>
      </c>
      <c r="L398" s="75"/>
      <c r="M398" s="76">
        <v>6276.8544921875</v>
      </c>
      <c r="N398" s="76">
        <v>7571.767578125</v>
      </c>
      <c r="O398" s="77"/>
      <c r="P398" s="78"/>
      <c r="Q398" s="78"/>
      <c r="R398" s="88"/>
      <c r="S398" s="88"/>
      <c r="T398" s="88"/>
      <c r="U398" s="88"/>
      <c r="V398" s="52"/>
      <c r="W398" s="52"/>
      <c r="X398" s="52"/>
      <c r="Y398" s="52"/>
      <c r="Z398" s="51"/>
      <c r="AA398" s="73">
        <v>398</v>
      </c>
      <c r="AB398" s="73"/>
      <c r="AC398" s="74"/>
      <c r="AD398" s="80">
        <v>19</v>
      </c>
      <c r="AE398" s="80">
        <v>1657742</v>
      </c>
      <c r="AF398" s="80">
        <v>167259</v>
      </c>
      <c r="AG398" s="80">
        <v>464</v>
      </c>
      <c r="AH398" s="80">
        <v>19800</v>
      </c>
      <c r="AI398" s="80" t="s">
        <v>8167</v>
      </c>
      <c r="AJ398" s="80" t="s">
        <v>9502</v>
      </c>
      <c r="AK398" s="86" t="s">
        <v>10489</v>
      </c>
      <c r="AL398" s="80" t="s">
        <v>9494</v>
      </c>
      <c r="AM398" s="82">
        <v>41277.177604166667</v>
      </c>
      <c r="AN398" s="80" t="s">
        <v>13035</v>
      </c>
      <c r="AO398" s="86" t="s">
        <v>13431</v>
      </c>
      <c r="AP398" s="80" t="s">
        <v>65</v>
      </c>
      <c r="AQ398" s="2"/>
      <c r="AR398" s="3"/>
      <c r="AS398" s="3"/>
      <c r="AT398" s="3"/>
      <c r="AU398" s="3"/>
    </row>
    <row r="399" spans="1:47" x14ac:dyDescent="0.25">
      <c r="A399" s="66" t="s">
        <v>426</v>
      </c>
      <c r="B399" s="67"/>
      <c r="C399" s="67"/>
      <c r="D399" s="68"/>
      <c r="E399" s="70"/>
      <c r="F399" s="104" t="s">
        <v>11504</v>
      </c>
      <c r="G399" s="67"/>
      <c r="H399" s="71"/>
      <c r="I399" s="72"/>
      <c r="J399" s="72"/>
      <c r="K399" s="71" t="s">
        <v>15424</v>
      </c>
      <c r="L399" s="75"/>
      <c r="M399" s="76">
        <v>4263.3994140625</v>
      </c>
      <c r="N399" s="76">
        <v>7373.74072265625</v>
      </c>
      <c r="O399" s="77"/>
      <c r="P399" s="78"/>
      <c r="Q399" s="78"/>
      <c r="R399" s="88"/>
      <c r="S399" s="88"/>
      <c r="T399" s="88"/>
      <c r="U399" s="88"/>
      <c r="V399" s="52"/>
      <c r="W399" s="52"/>
      <c r="X399" s="52"/>
      <c r="Y399" s="52"/>
      <c r="Z399" s="51"/>
      <c r="AA399" s="73">
        <v>399</v>
      </c>
      <c r="AB399" s="73"/>
      <c r="AC399" s="74"/>
      <c r="AD399" s="80">
        <v>238</v>
      </c>
      <c r="AE399" s="80">
        <v>5845</v>
      </c>
      <c r="AF399" s="80">
        <v>179553</v>
      </c>
      <c r="AG399" s="80">
        <v>3327</v>
      </c>
      <c r="AH399" s="80"/>
      <c r="AI399" s="80" t="s">
        <v>8168</v>
      </c>
      <c r="AJ399" s="80"/>
      <c r="AK399" s="80"/>
      <c r="AL399" s="80"/>
      <c r="AM399" s="82">
        <v>42070.529814814814</v>
      </c>
      <c r="AN399" s="80" t="s">
        <v>13035</v>
      </c>
      <c r="AO399" s="86" t="s">
        <v>13432</v>
      </c>
      <c r="AP399" s="80" t="s">
        <v>66</v>
      </c>
      <c r="AQ399" s="2"/>
      <c r="AR399" s="3"/>
      <c r="AS399" s="3"/>
      <c r="AT399" s="3"/>
      <c r="AU399" s="3"/>
    </row>
    <row r="400" spans="1:47" x14ac:dyDescent="0.25">
      <c r="A400" s="66" t="s">
        <v>1804</v>
      </c>
      <c r="B400" s="67"/>
      <c r="C400" s="67"/>
      <c r="D400" s="68"/>
      <c r="E400" s="70"/>
      <c r="F400" s="104" t="s">
        <v>11505</v>
      </c>
      <c r="G400" s="67"/>
      <c r="H400" s="71"/>
      <c r="I400" s="72"/>
      <c r="J400" s="72"/>
      <c r="K400" s="71" t="s">
        <v>15425</v>
      </c>
      <c r="L400" s="75"/>
      <c r="M400" s="76">
        <v>4244.60302734375</v>
      </c>
      <c r="N400" s="76">
        <v>9659.90234375</v>
      </c>
      <c r="O400" s="77"/>
      <c r="P400" s="78"/>
      <c r="Q400" s="78"/>
      <c r="R400" s="88"/>
      <c r="S400" s="88"/>
      <c r="T400" s="88"/>
      <c r="U400" s="88"/>
      <c r="V400" s="52"/>
      <c r="W400" s="52"/>
      <c r="X400" s="52"/>
      <c r="Y400" s="52"/>
      <c r="Z400" s="51"/>
      <c r="AA400" s="73">
        <v>400</v>
      </c>
      <c r="AB400" s="73"/>
      <c r="AC400" s="74"/>
      <c r="AD400" s="80">
        <v>11866</v>
      </c>
      <c r="AE400" s="80">
        <v>27720</v>
      </c>
      <c r="AF400" s="80">
        <v>28194</v>
      </c>
      <c r="AG400" s="80">
        <v>6025</v>
      </c>
      <c r="AH400" s="80">
        <v>19800</v>
      </c>
      <c r="AI400" s="80" t="s">
        <v>8169</v>
      </c>
      <c r="AJ400" s="80" t="s">
        <v>9687</v>
      </c>
      <c r="AK400" s="86" t="s">
        <v>10490</v>
      </c>
      <c r="AL400" s="80" t="s">
        <v>9563</v>
      </c>
      <c r="AM400" s="82">
        <v>40216.235717592594</v>
      </c>
      <c r="AN400" s="80" t="s">
        <v>13035</v>
      </c>
      <c r="AO400" s="86" t="s">
        <v>13433</v>
      </c>
      <c r="AP400" s="80" t="s">
        <v>65</v>
      </c>
      <c r="AQ400" s="2"/>
      <c r="AR400" s="3"/>
      <c r="AS400" s="3"/>
      <c r="AT400" s="3"/>
      <c r="AU400" s="3"/>
    </row>
    <row r="401" spans="1:47" x14ac:dyDescent="0.25">
      <c r="A401" s="66" t="s">
        <v>1805</v>
      </c>
      <c r="B401" s="67"/>
      <c r="C401" s="67"/>
      <c r="D401" s="68"/>
      <c r="E401" s="70"/>
      <c r="F401" s="104" t="s">
        <v>11506</v>
      </c>
      <c r="G401" s="67"/>
      <c r="H401" s="71"/>
      <c r="I401" s="72"/>
      <c r="J401" s="72"/>
      <c r="K401" s="71" t="s">
        <v>15426</v>
      </c>
      <c r="L401" s="75"/>
      <c r="M401" s="76">
        <v>5136.56787109375</v>
      </c>
      <c r="N401" s="76">
        <v>6325.75390625</v>
      </c>
      <c r="O401" s="77"/>
      <c r="P401" s="78"/>
      <c r="Q401" s="78"/>
      <c r="R401" s="88"/>
      <c r="S401" s="88"/>
      <c r="T401" s="88"/>
      <c r="U401" s="88"/>
      <c r="V401" s="52"/>
      <c r="W401" s="52"/>
      <c r="X401" s="52"/>
      <c r="Y401" s="52"/>
      <c r="Z401" s="51"/>
      <c r="AA401" s="73">
        <v>401</v>
      </c>
      <c r="AB401" s="73"/>
      <c r="AC401" s="74"/>
      <c r="AD401" s="80">
        <v>577</v>
      </c>
      <c r="AE401" s="80">
        <v>36528</v>
      </c>
      <c r="AF401" s="80">
        <v>213454</v>
      </c>
      <c r="AG401" s="80">
        <v>47206</v>
      </c>
      <c r="AH401" s="80"/>
      <c r="AI401" s="80" t="s">
        <v>8170</v>
      </c>
      <c r="AJ401" s="80" t="s">
        <v>9592</v>
      </c>
      <c r="AK401" s="80"/>
      <c r="AL401" s="80"/>
      <c r="AM401" s="82">
        <v>41952.54215277778</v>
      </c>
      <c r="AN401" s="80" t="s">
        <v>13035</v>
      </c>
      <c r="AO401" s="86" t="s">
        <v>13434</v>
      </c>
      <c r="AP401" s="80" t="s">
        <v>65</v>
      </c>
      <c r="AQ401" s="2"/>
      <c r="AR401" s="3"/>
      <c r="AS401" s="3"/>
      <c r="AT401" s="3"/>
      <c r="AU401" s="3"/>
    </row>
    <row r="402" spans="1:47" x14ac:dyDescent="0.25">
      <c r="A402" s="66" t="s">
        <v>427</v>
      </c>
      <c r="B402" s="67"/>
      <c r="C402" s="67"/>
      <c r="D402" s="68"/>
      <c r="E402" s="70"/>
      <c r="F402" s="104" t="s">
        <v>11507</v>
      </c>
      <c r="G402" s="67"/>
      <c r="H402" s="71"/>
      <c r="I402" s="72"/>
      <c r="J402" s="72"/>
      <c r="K402" s="71" t="s">
        <v>15427</v>
      </c>
      <c r="L402" s="75"/>
      <c r="M402" s="76">
        <v>8313.8359375</v>
      </c>
      <c r="N402" s="76">
        <v>7614.95458984375</v>
      </c>
      <c r="O402" s="77"/>
      <c r="P402" s="78"/>
      <c r="Q402" s="78"/>
      <c r="R402" s="88"/>
      <c r="S402" s="88"/>
      <c r="T402" s="88"/>
      <c r="U402" s="88"/>
      <c r="V402" s="52"/>
      <c r="W402" s="52"/>
      <c r="X402" s="52"/>
      <c r="Y402" s="52"/>
      <c r="Z402" s="51"/>
      <c r="AA402" s="73">
        <v>402</v>
      </c>
      <c r="AB402" s="73"/>
      <c r="AC402" s="74"/>
      <c r="AD402" s="80">
        <v>59</v>
      </c>
      <c r="AE402" s="80">
        <v>2089</v>
      </c>
      <c r="AF402" s="80">
        <v>1290</v>
      </c>
      <c r="AG402" s="80">
        <v>753</v>
      </c>
      <c r="AH402" s="80">
        <v>19800</v>
      </c>
      <c r="AI402" s="80" t="s">
        <v>8171</v>
      </c>
      <c r="AJ402" s="80" t="s">
        <v>9688</v>
      </c>
      <c r="AK402" s="80"/>
      <c r="AL402" s="80" t="s">
        <v>9561</v>
      </c>
      <c r="AM402" s="82">
        <v>41815.39234953704</v>
      </c>
      <c r="AN402" s="80" t="s">
        <v>13035</v>
      </c>
      <c r="AO402" s="86" t="s">
        <v>13435</v>
      </c>
      <c r="AP402" s="80" t="s">
        <v>66</v>
      </c>
      <c r="AQ402" s="2"/>
      <c r="AR402" s="3"/>
      <c r="AS402" s="3"/>
      <c r="AT402" s="3"/>
      <c r="AU402" s="3"/>
    </row>
    <row r="403" spans="1:47" x14ac:dyDescent="0.25">
      <c r="A403" s="66" t="s">
        <v>428</v>
      </c>
      <c r="B403" s="67"/>
      <c r="C403" s="67"/>
      <c r="D403" s="68"/>
      <c r="E403" s="70"/>
      <c r="F403" s="104" t="s">
        <v>11508</v>
      </c>
      <c r="G403" s="67"/>
      <c r="H403" s="71"/>
      <c r="I403" s="72"/>
      <c r="J403" s="72"/>
      <c r="K403" s="71" t="s">
        <v>15428</v>
      </c>
      <c r="L403" s="75"/>
      <c r="M403" s="76">
        <v>2528.396240234375</v>
      </c>
      <c r="N403" s="76">
        <v>7764.27734375</v>
      </c>
      <c r="O403" s="77"/>
      <c r="P403" s="78"/>
      <c r="Q403" s="78"/>
      <c r="R403" s="88"/>
      <c r="S403" s="88"/>
      <c r="T403" s="88"/>
      <c r="U403" s="88"/>
      <c r="V403" s="52"/>
      <c r="W403" s="52"/>
      <c r="X403" s="52"/>
      <c r="Y403" s="52"/>
      <c r="Z403" s="51"/>
      <c r="AA403" s="73">
        <v>403</v>
      </c>
      <c r="AB403" s="73"/>
      <c r="AC403" s="74"/>
      <c r="AD403" s="80">
        <v>3692</v>
      </c>
      <c r="AE403" s="80">
        <v>1392</v>
      </c>
      <c r="AF403" s="80">
        <v>1269</v>
      </c>
      <c r="AG403" s="80">
        <v>3706</v>
      </c>
      <c r="AH403" s="80"/>
      <c r="AI403" s="80" t="s">
        <v>8172</v>
      </c>
      <c r="AJ403" s="80" t="s">
        <v>9689</v>
      </c>
      <c r="AK403" s="80"/>
      <c r="AL403" s="80"/>
      <c r="AM403" s="82">
        <v>41583.61209490741</v>
      </c>
      <c r="AN403" s="80" t="s">
        <v>13035</v>
      </c>
      <c r="AO403" s="86" t="s">
        <v>13436</v>
      </c>
      <c r="AP403" s="80" t="s">
        <v>66</v>
      </c>
      <c r="AQ403" s="2"/>
      <c r="AR403" s="3"/>
      <c r="AS403" s="3"/>
      <c r="AT403" s="3"/>
      <c r="AU403" s="3"/>
    </row>
    <row r="404" spans="1:47" x14ac:dyDescent="0.25">
      <c r="A404" s="66" t="s">
        <v>429</v>
      </c>
      <c r="B404" s="67"/>
      <c r="C404" s="67"/>
      <c r="D404" s="68"/>
      <c r="E404" s="70"/>
      <c r="F404" s="104" t="s">
        <v>11509</v>
      </c>
      <c r="G404" s="67"/>
      <c r="H404" s="71"/>
      <c r="I404" s="72"/>
      <c r="J404" s="72"/>
      <c r="K404" s="71" t="s">
        <v>15429</v>
      </c>
      <c r="L404" s="75"/>
      <c r="M404" s="76">
        <v>6499.2490234375</v>
      </c>
      <c r="N404" s="76">
        <v>4418.72119140625</v>
      </c>
      <c r="O404" s="77"/>
      <c r="P404" s="78"/>
      <c r="Q404" s="78"/>
      <c r="R404" s="88"/>
      <c r="S404" s="88"/>
      <c r="T404" s="88"/>
      <c r="U404" s="88"/>
      <c r="V404" s="52"/>
      <c r="W404" s="52"/>
      <c r="X404" s="52"/>
      <c r="Y404" s="52"/>
      <c r="Z404" s="51"/>
      <c r="AA404" s="73">
        <v>404</v>
      </c>
      <c r="AB404" s="73"/>
      <c r="AC404" s="74"/>
      <c r="AD404" s="80">
        <v>1422</v>
      </c>
      <c r="AE404" s="80">
        <v>12085</v>
      </c>
      <c r="AF404" s="80">
        <v>95107</v>
      </c>
      <c r="AG404" s="80">
        <v>6069</v>
      </c>
      <c r="AH404" s="80">
        <v>19800</v>
      </c>
      <c r="AI404" s="80" t="s">
        <v>8173</v>
      </c>
      <c r="AJ404" s="80" t="s">
        <v>9525</v>
      </c>
      <c r="AK404" s="80"/>
      <c r="AL404" s="80" t="s">
        <v>11093</v>
      </c>
      <c r="AM404" s="82">
        <v>40554.562743055554</v>
      </c>
      <c r="AN404" s="80" t="s">
        <v>13035</v>
      </c>
      <c r="AO404" s="86" t="s">
        <v>13437</v>
      </c>
      <c r="AP404" s="80" t="s">
        <v>66</v>
      </c>
      <c r="AQ404" s="2"/>
      <c r="AR404" s="3"/>
      <c r="AS404" s="3"/>
      <c r="AT404" s="3"/>
      <c r="AU404" s="3"/>
    </row>
    <row r="405" spans="1:47" x14ac:dyDescent="0.25">
      <c r="A405" s="66" t="s">
        <v>430</v>
      </c>
      <c r="B405" s="67"/>
      <c r="C405" s="67"/>
      <c r="D405" s="68"/>
      <c r="E405" s="70"/>
      <c r="F405" s="104" t="s">
        <v>11510</v>
      </c>
      <c r="G405" s="67"/>
      <c r="H405" s="71"/>
      <c r="I405" s="72"/>
      <c r="J405" s="72"/>
      <c r="K405" s="71" t="s">
        <v>15430</v>
      </c>
      <c r="L405" s="75"/>
      <c r="M405" s="76">
        <v>791.21942138671875</v>
      </c>
      <c r="N405" s="76">
        <v>5407.73779296875</v>
      </c>
      <c r="O405" s="77"/>
      <c r="P405" s="78"/>
      <c r="Q405" s="78"/>
      <c r="R405" s="88"/>
      <c r="S405" s="88"/>
      <c r="T405" s="88"/>
      <c r="U405" s="88"/>
      <c r="V405" s="52"/>
      <c r="W405" s="52"/>
      <c r="X405" s="52"/>
      <c r="Y405" s="52"/>
      <c r="Z405" s="51"/>
      <c r="AA405" s="73">
        <v>405</v>
      </c>
      <c r="AB405" s="73"/>
      <c r="AC405" s="74"/>
      <c r="AD405" s="80">
        <v>51</v>
      </c>
      <c r="AE405" s="80">
        <v>139</v>
      </c>
      <c r="AF405" s="80">
        <v>12931</v>
      </c>
      <c r="AG405" s="80">
        <v>13459</v>
      </c>
      <c r="AH405" s="80"/>
      <c r="AI405" s="80"/>
      <c r="AJ405" s="80" t="s">
        <v>9525</v>
      </c>
      <c r="AK405" s="80"/>
      <c r="AL405" s="80"/>
      <c r="AM405" s="82">
        <v>42279.311655092592</v>
      </c>
      <c r="AN405" s="80" t="s">
        <v>13035</v>
      </c>
      <c r="AO405" s="86" t="s">
        <v>13438</v>
      </c>
      <c r="AP405" s="80" t="s">
        <v>66</v>
      </c>
      <c r="AQ405" s="2"/>
      <c r="AR405" s="3"/>
      <c r="AS405" s="3"/>
      <c r="AT405" s="3"/>
      <c r="AU405" s="3"/>
    </row>
    <row r="406" spans="1:47" x14ac:dyDescent="0.25">
      <c r="A406" s="66" t="s">
        <v>431</v>
      </c>
      <c r="B406" s="67"/>
      <c r="C406" s="67"/>
      <c r="D406" s="68"/>
      <c r="E406" s="70"/>
      <c r="F406" s="104" t="s">
        <v>11511</v>
      </c>
      <c r="G406" s="67"/>
      <c r="H406" s="71"/>
      <c r="I406" s="72"/>
      <c r="J406" s="72"/>
      <c r="K406" s="71" t="s">
        <v>15431</v>
      </c>
      <c r="L406" s="75"/>
      <c r="M406" s="76">
        <v>6620.14697265625</v>
      </c>
      <c r="N406" s="76">
        <v>3580.790771484375</v>
      </c>
      <c r="O406" s="77"/>
      <c r="P406" s="78"/>
      <c r="Q406" s="78"/>
      <c r="R406" s="88"/>
      <c r="S406" s="88"/>
      <c r="T406" s="88"/>
      <c r="U406" s="88"/>
      <c r="V406" s="52"/>
      <c r="W406" s="52"/>
      <c r="X406" s="52"/>
      <c r="Y406" s="52"/>
      <c r="Z406" s="51"/>
      <c r="AA406" s="73">
        <v>406</v>
      </c>
      <c r="AB406" s="73"/>
      <c r="AC406" s="74"/>
      <c r="AD406" s="80">
        <v>63</v>
      </c>
      <c r="AE406" s="80">
        <v>386</v>
      </c>
      <c r="AF406" s="80">
        <v>10348</v>
      </c>
      <c r="AG406" s="80">
        <v>9684</v>
      </c>
      <c r="AH406" s="80"/>
      <c r="AI406" s="80" t="s">
        <v>8174</v>
      </c>
      <c r="AJ406" s="80" t="s">
        <v>9690</v>
      </c>
      <c r="AK406" s="80"/>
      <c r="AL406" s="80"/>
      <c r="AM406" s="82">
        <v>42579.342453703706</v>
      </c>
      <c r="AN406" s="80" t="s">
        <v>13035</v>
      </c>
      <c r="AO406" s="86" t="s">
        <v>13439</v>
      </c>
      <c r="AP406" s="80" t="s">
        <v>66</v>
      </c>
      <c r="AQ406" s="2"/>
      <c r="AR406" s="3"/>
      <c r="AS406" s="3"/>
      <c r="AT406" s="3"/>
      <c r="AU406" s="3"/>
    </row>
    <row r="407" spans="1:47" x14ac:dyDescent="0.25">
      <c r="A407" s="66" t="s">
        <v>432</v>
      </c>
      <c r="B407" s="67"/>
      <c r="C407" s="67"/>
      <c r="D407" s="68"/>
      <c r="E407" s="70"/>
      <c r="F407" s="104" t="s">
        <v>11512</v>
      </c>
      <c r="G407" s="67"/>
      <c r="H407" s="71"/>
      <c r="I407" s="72"/>
      <c r="J407" s="72"/>
      <c r="K407" s="71" t="s">
        <v>15432</v>
      </c>
      <c r="L407" s="75"/>
      <c r="M407" s="76">
        <v>1783.039794921875</v>
      </c>
      <c r="N407" s="76">
        <v>3921.1435546875</v>
      </c>
      <c r="O407" s="77"/>
      <c r="P407" s="78"/>
      <c r="Q407" s="78"/>
      <c r="R407" s="88"/>
      <c r="S407" s="88"/>
      <c r="T407" s="88"/>
      <c r="U407" s="88"/>
      <c r="V407" s="52"/>
      <c r="W407" s="52"/>
      <c r="X407" s="52"/>
      <c r="Y407" s="52"/>
      <c r="Z407" s="51"/>
      <c r="AA407" s="73">
        <v>407</v>
      </c>
      <c r="AB407" s="73"/>
      <c r="AC407" s="74"/>
      <c r="AD407" s="80">
        <v>222</v>
      </c>
      <c r="AE407" s="80">
        <v>4072</v>
      </c>
      <c r="AF407" s="80">
        <v>32050</v>
      </c>
      <c r="AG407" s="80">
        <v>1327</v>
      </c>
      <c r="AH407" s="80"/>
      <c r="AI407" s="80" t="s">
        <v>8175</v>
      </c>
      <c r="AJ407" s="80" t="s">
        <v>9691</v>
      </c>
      <c r="AK407" s="86" t="s">
        <v>10491</v>
      </c>
      <c r="AL407" s="80"/>
      <c r="AM407" s="82">
        <v>42575.721863425926</v>
      </c>
      <c r="AN407" s="80" t="s">
        <v>13035</v>
      </c>
      <c r="AO407" s="86" t="s">
        <v>13440</v>
      </c>
      <c r="AP407" s="80" t="s">
        <v>66</v>
      </c>
      <c r="AQ407" s="2"/>
      <c r="AR407" s="3"/>
      <c r="AS407" s="3"/>
      <c r="AT407" s="3"/>
      <c r="AU407" s="3"/>
    </row>
    <row r="408" spans="1:47" x14ac:dyDescent="0.25">
      <c r="A408" s="66" t="s">
        <v>1806</v>
      </c>
      <c r="B408" s="67"/>
      <c r="C408" s="67"/>
      <c r="D408" s="68"/>
      <c r="E408" s="70"/>
      <c r="F408" s="104" t="s">
        <v>11513</v>
      </c>
      <c r="G408" s="67"/>
      <c r="H408" s="71"/>
      <c r="I408" s="72"/>
      <c r="J408" s="72"/>
      <c r="K408" s="71" t="s">
        <v>15433</v>
      </c>
      <c r="L408" s="75"/>
      <c r="M408" s="76">
        <v>5452.62841796875</v>
      </c>
      <c r="N408" s="76">
        <v>5262.775390625</v>
      </c>
      <c r="O408" s="77"/>
      <c r="P408" s="78"/>
      <c r="Q408" s="78"/>
      <c r="R408" s="88"/>
      <c r="S408" s="88"/>
      <c r="T408" s="88"/>
      <c r="U408" s="88"/>
      <c r="V408" s="52"/>
      <c r="W408" s="52"/>
      <c r="X408" s="52"/>
      <c r="Y408" s="52"/>
      <c r="Z408" s="51"/>
      <c r="AA408" s="73">
        <v>408</v>
      </c>
      <c r="AB408" s="73"/>
      <c r="AC408" s="74"/>
      <c r="AD408" s="80">
        <v>215</v>
      </c>
      <c r="AE408" s="80">
        <v>1476</v>
      </c>
      <c r="AF408" s="80">
        <v>20416</v>
      </c>
      <c r="AG408" s="80">
        <v>798</v>
      </c>
      <c r="AH408" s="80"/>
      <c r="AI408" s="80" t="s">
        <v>8176</v>
      </c>
      <c r="AJ408" s="80" t="s">
        <v>9692</v>
      </c>
      <c r="AK408" s="86" t="s">
        <v>10492</v>
      </c>
      <c r="AL408" s="80"/>
      <c r="AM408" s="82">
        <v>42375.435081018521</v>
      </c>
      <c r="AN408" s="80" t="s">
        <v>13035</v>
      </c>
      <c r="AO408" s="86" t="s">
        <v>13441</v>
      </c>
      <c r="AP408" s="80" t="s">
        <v>65</v>
      </c>
      <c r="AQ408" s="2"/>
      <c r="AR408" s="3"/>
      <c r="AS408" s="3"/>
      <c r="AT408" s="3"/>
      <c r="AU408" s="3"/>
    </row>
    <row r="409" spans="1:47" x14ac:dyDescent="0.25">
      <c r="A409" s="66" t="s">
        <v>433</v>
      </c>
      <c r="B409" s="67"/>
      <c r="C409" s="67"/>
      <c r="D409" s="68"/>
      <c r="E409" s="70"/>
      <c r="F409" s="104" t="s">
        <v>11514</v>
      </c>
      <c r="G409" s="67"/>
      <c r="H409" s="71"/>
      <c r="I409" s="72"/>
      <c r="J409" s="72"/>
      <c r="K409" s="71" t="s">
        <v>15434</v>
      </c>
      <c r="L409" s="75"/>
      <c r="M409" s="76">
        <v>9210.0625</v>
      </c>
      <c r="N409" s="76">
        <v>5155.07421875</v>
      </c>
      <c r="O409" s="77"/>
      <c r="P409" s="78"/>
      <c r="Q409" s="78"/>
      <c r="R409" s="88"/>
      <c r="S409" s="88"/>
      <c r="T409" s="88"/>
      <c r="U409" s="88"/>
      <c r="V409" s="52"/>
      <c r="W409" s="52"/>
      <c r="X409" s="52"/>
      <c r="Y409" s="52"/>
      <c r="Z409" s="51"/>
      <c r="AA409" s="73">
        <v>409</v>
      </c>
      <c r="AB409" s="73"/>
      <c r="AC409" s="74"/>
      <c r="AD409" s="80">
        <v>1363</v>
      </c>
      <c r="AE409" s="80">
        <v>759</v>
      </c>
      <c r="AF409" s="80">
        <v>4063</v>
      </c>
      <c r="AG409" s="80">
        <v>5025</v>
      </c>
      <c r="AH409" s="80"/>
      <c r="AI409" s="80" t="s">
        <v>8177</v>
      </c>
      <c r="AJ409" s="80"/>
      <c r="AK409" s="80"/>
      <c r="AL409" s="80"/>
      <c r="AM409" s="82">
        <v>41609.271851851852</v>
      </c>
      <c r="AN409" s="80" t="s">
        <v>13035</v>
      </c>
      <c r="AO409" s="86" t="s">
        <v>13442</v>
      </c>
      <c r="AP409" s="80" t="s">
        <v>66</v>
      </c>
      <c r="AQ409" s="2"/>
      <c r="AR409" s="3"/>
      <c r="AS409" s="3"/>
      <c r="AT409" s="3"/>
      <c r="AU409" s="3"/>
    </row>
    <row r="410" spans="1:47" x14ac:dyDescent="0.25">
      <c r="A410" s="66" t="s">
        <v>434</v>
      </c>
      <c r="B410" s="67"/>
      <c r="C410" s="67"/>
      <c r="D410" s="68"/>
      <c r="E410" s="70"/>
      <c r="F410" s="104" t="s">
        <v>11515</v>
      </c>
      <c r="G410" s="67"/>
      <c r="H410" s="71"/>
      <c r="I410" s="72"/>
      <c r="J410" s="72"/>
      <c r="K410" s="71" t="s">
        <v>15435</v>
      </c>
      <c r="L410" s="75"/>
      <c r="M410" s="76">
        <v>7010.671875</v>
      </c>
      <c r="N410" s="76">
        <v>7820.7041015625</v>
      </c>
      <c r="O410" s="77"/>
      <c r="P410" s="78"/>
      <c r="Q410" s="78"/>
      <c r="R410" s="88"/>
      <c r="S410" s="88"/>
      <c r="T410" s="88"/>
      <c r="U410" s="88"/>
      <c r="V410" s="52"/>
      <c r="W410" s="52"/>
      <c r="X410" s="52"/>
      <c r="Y410" s="52"/>
      <c r="Z410" s="51"/>
      <c r="AA410" s="73">
        <v>410</v>
      </c>
      <c r="AB410" s="73"/>
      <c r="AC410" s="74"/>
      <c r="AD410" s="80">
        <v>9945</v>
      </c>
      <c r="AE410" s="80">
        <v>20606</v>
      </c>
      <c r="AF410" s="80">
        <v>10763</v>
      </c>
      <c r="AG410" s="80">
        <v>4241</v>
      </c>
      <c r="AH410" s="80">
        <v>19800</v>
      </c>
      <c r="AI410" s="80" t="s">
        <v>8178</v>
      </c>
      <c r="AJ410" s="80" t="s">
        <v>9693</v>
      </c>
      <c r="AK410" s="86" t="s">
        <v>10493</v>
      </c>
      <c r="AL410" s="80" t="s">
        <v>9494</v>
      </c>
      <c r="AM410" s="82">
        <v>41066.509282407409</v>
      </c>
      <c r="AN410" s="80" t="s">
        <v>13035</v>
      </c>
      <c r="AO410" s="86" t="s">
        <v>13443</v>
      </c>
      <c r="AP410" s="80" t="s">
        <v>66</v>
      </c>
      <c r="AQ410" s="2"/>
      <c r="AR410" s="3"/>
      <c r="AS410" s="3"/>
      <c r="AT410" s="3"/>
      <c r="AU410" s="3"/>
    </row>
    <row r="411" spans="1:47" x14ac:dyDescent="0.25">
      <c r="A411" s="66" t="s">
        <v>435</v>
      </c>
      <c r="B411" s="67"/>
      <c r="C411" s="67"/>
      <c r="D411" s="68"/>
      <c r="E411" s="70"/>
      <c r="F411" s="104" t="s">
        <v>11516</v>
      </c>
      <c r="G411" s="67"/>
      <c r="H411" s="71"/>
      <c r="I411" s="72"/>
      <c r="J411" s="72"/>
      <c r="K411" s="71" t="s">
        <v>15436</v>
      </c>
      <c r="L411" s="75"/>
      <c r="M411" s="76">
        <v>2406.684326171875</v>
      </c>
      <c r="N411" s="76">
        <v>4573.07080078125</v>
      </c>
      <c r="O411" s="77"/>
      <c r="P411" s="78"/>
      <c r="Q411" s="78"/>
      <c r="R411" s="88"/>
      <c r="S411" s="88"/>
      <c r="T411" s="88"/>
      <c r="U411" s="88"/>
      <c r="V411" s="52"/>
      <c r="W411" s="52"/>
      <c r="X411" s="52"/>
      <c r="Y411" s="52"/>
      <c r="Z411" s="51"/>
      <c r="AA411" s="73">
        <v>411</v>
      </c>
      <c r="AB411" s="73"/>
      <c r="AC411" s="74"/>
      <c r="AD411" s="80">
        <v>131</v>
      </c>
      <c r="AE411" s="80">
        <v>47</v>
      </c>
      <c r="AF411" s="80">
        <v>518</v>
      </c>
      <c r="AG411" s="80">
        <v>2231</v>
      </c>
      <c r="AH411" s="80"/>
      <c r="AI411" s="80" t="s">
        <v>8179</v>
      </c>
      <c r="AJ411" s="80" t="s">
        <v>9694</v>
      </c>
      <c r="AK411" s="86" t="s">
        <v>10494</v>
      </c>
      <c r="AL411" s="80"/>
      <c r="AM411" s="82">
        <v>42760.705625000002</v>
      </c>
      <c r="AN411" s="80" t="s">
        <v>13035</v>
      </c>
      <c r="AO411" s="86" t="s">
        <v>13444</v>
      </c>
      <c r="AP411" s="80" t="s">
        <v>66</v>
      </c>
      <c r="AQ411" s="2"/>
      <c r="AR411" s="3"/>
      <c r="AS411" s="3"/>
      <c r="AT411" s="3"/>
      <c r="AU411" s="3"/>
    </row>
    <row r="412" spans="1:47" x14ac:dyDescent="0.25">
      <c r="A412" s="66" t="s">
        <v>436</v>
      </c>
      <c r="B412" s="67"/>
      <c r="C412" s="67"/>
      <c r="D412" s="68"/>
      <c r="E412" s="70"/>
      <c r="F412" s="104" t="s">
        <v>11517</v>
      </c>
      <c r="G412" s="67"/>
      <c r="H412" s="71"/>
      <c r="I412" s="72"/>
      <c r="J412" s="72"/>
      <c r="K412" s="71" t="s">
        <v>15437</v>
      </c>
      <c r="L412" s="75"/>
      <c r="M412" s="76">
        <v>5068.4853515625</v>
      </c>
      <c r="N412" s="76">
        <v>9700.1435546875</v>
      </c>
      <c r="O412" s="77"/>
      <c r="P412" s="78"/>
      <c r="Q412" s="78"/>
      <c r="R412" s="88"/>
      <c r="S412" s="88"/>
      <c r="T412" s="88"/>
      <c r="U412" s="88"/>
      <c r="V412" s="52"/>
      <c r="W412" s="52"/>
      <c r="X412" s="52"/>
      <c r="Y412" s="52"/>
      <c r="Z412" s="51"/>
      <c r="AA412" s="73">
        <v>412</v>
      </c>
      <c r="AB412" s="73"/>
      <c r="AC412" s="74"/>
      <c r="AD412" s="80">
        <v>167</v>
      </c>
      <c r="AE412" s="80">
        <v>1475</v>
      </c>
      <c r="AF412" s="80">
        <v>12378</v>
      </c>
      <c r="AG412" s="80">
        <v>36733</v>
      </c>
      <c r="AH412" s="80"/>
      <c r="AI412" s="80" t="s">
        <v>8180</v>
      </c>
      <c r="AJ412" s="80" t="s">
        <v>9695</v>
      </c>
      <c r="AK412" s="80"/>
      <c r="AL412" s="80"/>
      <c r="AM412" s="82">
        <v>42067.462175925924</v>
      </c>
      <c r="AN412" s="80" t="s">
        <v>13035</v>
      </c>
      <c r="AO412" s="86" t="s">
        <v>13445</v>
      </c>
      <c r="AP412" s="80" t="s">
        <v>66</v>
      </c>
      <c r="AQ412" s="2"/>
      <c r="AR412" s="3"/>
      <c r="AS412" s="3"/>
      <c r="AT412" s="3"/>
      <c r="AU412" s="3"/>
    </row>
    <row r="413" spans="1:47" x14ac:dyDescent="0.25">
      <c r="A413" s="66" t="s">
        <v>437</v>
      </c>
      <c r="B413" s="67"/>
      <c r="C413" s="67"/>
      <c r="D413" s="68"/>
      <c r="E413" s="70"/>
      <c r="F413" s="104" t="s">
        <v>11518</v>
      </c>
      <c r="G413" s="67"/>
      <c r="H413" s="71"/>
      <c r="I413" s="72"/>
      <c r="J413" s="72"/>
      <c r="K413" s="71" t="s">
        <v>15438</v>
      </c>
      <c r="L413" s="75"/>
      <c r="M413" s="76">
        <v>5743.7236328125</v>
      </c>
      <c r="N413" s="76">
        <v>8113.78125</v>
      </c>
      <c r="O413" s="77"/>
      <c r="P413" s="78"/>
      <c r="Q413" s="78"/>
      <c r="R413" s="88"/>
      <c r="S413" s="88"/>
      <c r="T413" s="88"/>
      <c r="U413" s="88"/>
      <c r="V413" s="52"/>
      <c r="W413" s="52"/>
      <c r="X413" s="52"/>
      <c r="Y413" s="52"/>
      <c r="Z413" s="51"/>
      <c r="AA413" s="73">
        <v>413</v>
      </c>
      <c r="AB413" s="73"/>
      <c r="AC413" s="74"/>
      <c r="AD413" s="80">
        <v>298</v>
      </c>
      <c r="AE413" s="80">
        <v>2569</v>
      </c>
      <c r="AF413" s="80">
        <v>21989</v>
      </c>
      <c r="AG413" s="80">
        <v>21058</v>
      </c>
      <c r="AH413" s="80"/>
      <c r="AI413" s="80" t="s">
        <v>8181</v>
      </c>
      <c r="AJ413" s="80" t="s">
        <v>9696</v>
      </c>
      <c r="AK413" s="86" t="s">
        <v>10388</v>
      </c>
      <c r="AL413" s="80"/>
      <c r="AM413" s="82">
        <v>41249.665821759256</v>
      </c>
      <c r="AN413" s="80" t="s">
        <v>13035</v>
      </c>
      <c r="AO413" s="86" t="s">
        <v>13446</v>
      </c>
      <c r="AP413" s="80" t="s">
        <v>66</v>
      </c>
      <c r="AQ413" s="2"/>
      <c r="AR413" s="3"/>
      <c r="AS413" s="3"/>
      <c r="AT413" s="3"/>
      <c r="AU413" s="3"/>
    </row>
    <row r="414" spans="1:47" x14ac:dyDescent="0.25">
      <c r="A414" s="66" t="s">
        <v>438</v>
      </c>
      <c r="B414" s="67"/>
      <c r="C414" s="67"/>
      <c r="D414" s="68"/>
      <c r="E414" s="70"/>
      <c r="F414" s="104" t="s">
        <v>11519</v>
      </c>
      <c r="G414" s="67"/>
      <c r="H414" s="71"/>
      <c r="I414" s="72"/>
      <c r="J414" s="72"/>
      <c r="K414" s="71" t="s">
        <v>15439</v>
      </c>
      <c r="L414" s="75"/>
      <c r="M414" s="76">
        <v>5165.99951171875</v>
      </c>
      <c r="N414" s="76">
        <v>3745.5498046875</v>
      </c>
      <c r="O414" s="77"/>
      <c r="P414" s="78"/>
      <c r="Q414" s="78"/>
      <c r="R414" s="88"/>
      <c r="S414" s="88"/>
      <c r="T414" s="88"/>
      <c r="U414" s="88"/>
      <c r="V414" s="52"/>
      <c r="W414" s="52"/>
      <c r="X414" s="52"/>
      <c r="Y414" s="52"/>
      <c r="Z414" s="51"/>
      <c r="AA414" s="73">
        <v>414</v>
      </c>
      <c r="AB414" s="73"/>
      <c r="AC414" s="74"/>
      <c r="AD414" s="80">
        <v>59</v>
      </c>
      <c r="AE414" s="80">
        <v>41</v>
      </c>
      <c r="AF414" s="80">
        <v>416</v>
      </c>
      <c r="AG414" s="80">
        <v>502</v>
      </c>
      <c r="AH414" s="80"/>
      <c r="AI414" s="80"/>
      <c r="AJ414" s="80"/>
      <c r="AK414" s="80"/>
      <c r="AL414" s="80"/>
      <c r="AM414" s="82">
        <v>42748.365034722221</v>
      </c>
      <c r="AN414" s="80" t="s">
        <v>13035</v>
      </c>
      <c r="AO414" s="86" t="s">
        <v>13447</v>
      </c>
      <c r="AP414" s="80" t="s">
        <v>66</v>
      </c>
      <c r="AQ414" s="2"/>
      <c r="AR414" s="3"/>
      <c r="AS414" s="3"/>
      <c r="AT414" s="3"/>
      <c r="AU414" s="3"/>
    </row>
    <row r="415" spans="1:47" x14ac:dyDescent="0.25">
      <c r="A415" s="66" t="s">
        <v>439</v>
      </c>
      <c r="B415" s="67"/>
      <c r="C415" s="67"/>
      <c r="D415" s="68"/>
      <c r="E415" s="70"/>
      <c r="F415" s="104" t="s">
        <v>11128</v>
      </c>
      <c r="G415" s="67"/>
      <c r="H415" s="71"/>
      <c r="I415" s="72"/>
      <c r="J415" s="72"/>
      <c r="K415" s="71" t="s">
        <v>15440</v>
      </c>
      <c r="L415" s="75"/>
      <c r="M415" s="76">
        <v>1489.7642822265625</v>
      </c>
      <c r="N415" s="76">
        <v>2815.591064453125</v>
      </c>
      <c r="O415" s="77"/>
      <c r="P415" s="78"/>
      <c r="Q415" s="78"/>
      <c r="R415" s="88"/>
      <c r="S415" s="88"/>
      <c r="T415" s="88"/>
      <c r="U415" s="88"/>
      <c r="V415" s="52"/>
      <c r="W415" s="52"/>
      <c r="X415" s="52"/>
      <c r="Y415" s="52"/>
      <c r="Z415" s="51"/>
      <c r="AA415" s="73">
        <v>415</v>
      </c>
      <c r="AB415" s="73"/>
      <c r="AC415" s="74"/>
      <c r="AD415" s="80">
        <v>624</v>
      </c>
      <c r="AE415" s="80">
        <v>99</v>
      </c>
      <c r="AF415" s="80">
        <v>4729</v>
      </c>
      <c r="AG415" s="80">
        <v>28</v>
      </c>
      <c r="AH415" s="80"/>
      <c r="AI415" s="80"/>
      <c r="AJ415" s="80"/>
      <c r="AK415" s="80"/>
      <c r="AL415" s="80"/>
      <c r="AM415" s="82">
        <v>42904.002835648149</v>
      </c>
      <c r="AN415" s="80" t="s">
        <v>13035</v>
      </c>
      <c r="AO415" s="86" t="s">
        <v>13448</v>
      </c>
      <c r="AP415" s="80" t="s">
        <v>66</v>
      </c>
      <c r="AQ415" s="2"/>
      <c r="AR415" s="3"/>
      <c r="AS415" s="3"/>
      <c r="AT415" s="3"/>
      <c r="AU415" s="3"/>
    </row>
    <row r="416" spans="1:47" x14ac:dyDescent="0.25">
      <c r="A416" s="66" t="s">
        <v>1807</v>
      </c>
      <c r="B416" s="67"/>
      <c r="C416" s="67"/>
      <c r="D416" s="68"/>
      <c r="E416" s="70"/>
      <c r="F416" s="104" t="s">
        <v>11520</v>
      </c>
      <c r="G416" s="67"/>
      <c r="H416" s="71"/>
      <c r="I416" s="72"/>
      <c r="J416" s="72"/>
      <c r="K416" s="71" t="s">
        <v>15441</v>
      </c>
      <c r="L416" s="75"/>
      <c r="M416" s="76">
        <v>4473.96728515625</v>
      </c>
      <c r="N416" s="76">
        <v>4205.03369140625</v>
      </c>
      <c r="O416" s="77"/>
      <c r="P416" s="78"/>
      <c r="Q416" s="78"/>
      <c r="R416" s="88"/>
      <c r="S416" s="88"/>
      <c r="T416" s="88"/>
      <c r="U416" s="88"/>
      <c r="V416" s="52"/>
      <c r="W416" s="52"/>
      <c r="X416" s="52"/>
      <c r="Y416" s="52"/>
      <c r="Z416" s="51"/>
      <c r="AA416" s="73">
        <v>416</v>
      </c>
      <c r="AB416" s="73"/>
      <c r="AC416" s="74"/>
      <c r="AD416" s="80">
        <v>440</v>
      </c>
      <c r="AE416" s="80">
        <v>6451</v>
      </c>
      <c r="AF416" s="80">
        <v>87265</v>
      </c>
      <c r="AG416" s="80">
        <v>9808</v>
      </c>
      <c r="AH416" s="80"/>
      <c r="AI416" s="80" t="s">
        <v>8182</v>
      </c>
      <c r="AJ416" s="80"/>
      <c r="AK416" s="80"/>
      <c r="AL416" s="80"/>
      <c r="AM416" s="82">
        <v>42322.65179398148</v>
      </c>
      <c r="AN416" s="80" t="s">
        <v>13035</v>
      </c>
      <c r="AO416" s="86" t="s">
        <v>13449</v>
      </c>
      <c r="AP416" s="80" t="s">
        <v>65</v>
      </c>
      <c r="AQ416" s="2"/>
      <c r="AR416" s="3"/>
      <c r="AS416" s="3"/>
      <c r="AT416" s="3"/>
      <c r="AU416" s="3"/>
    </row>
    <row r="417" spans="1:47" x14ac:dyDescent="0.25">
      <c r="A417" s="66" t="s">
        <v>440</v>
      </c>
      <c r="B417" s="67"/>
      <c r="C417" s="67"/>
      <c r="D417" s="68"/>
      <c r="E417" s="70"/>
      <c r="F417" s="104" t="s">
        <v>11521</v>
      </c>
      <c r="G417" s="67"/>
      <c r="H417" s="71"/>
      <c r="I417" s="72"/>
      <c r="J417" s="72"/>
      <c r="K417" s="71" t="s">
        <v>15442</v>
      </c>
      <c r="L417" s="75"/>
      <c r="M417" s="76">
        <v>4113.5048828125</v>
      </c>
      <c r="N417" s="76">
        <v>5021.33544921875</v>
      </c>
      <c r="O417" s="77"/>
      <c r="P417" s="78"/>
      <c r="Q417" s="78"/>
      <c r="R417" s="88"/>
      <c r="S417" s="88"/>
      <c r="T417" s="88"/>
      <c r="U417" s="88"/>
      <c r="V417" s="52"/>
      <c r="W417" s="52"/>
      <c r="X417" s="52"/>
      <c r="Y417" s="52"/>
      <c r="Z417" s="51"/>
      <c r="AA417" s="73">
        <v>417</v>
      </c>
      <c r="AB417" s="73"/>
      <c r="AC417" s="74"/>
      <c r="AD417" s="80">
        <v>630</v>
      </c>
      <c r="AE417" s="80">
        <v>236</v>
      </c>
      <c r="AF417" s="80">
        <v>15207</v>
      </c>
      <c r="AG417" s="80">
        <v>18845</v>
      </c>
      <c r="AH417" s="80"/>
      <c r="AI417" s="80" t="s">
        <v>8183</v>
      </c>
      <c r="AJ417" s="80" t="s">
        <v>9697</v>
      </c>
      <c r="AK417" s="80"/>
      <c r="AL417" s="80"/>
      <c r="AM417" s="82">
        <v>41208.215324074074</v>
      </c>
      <c r="AN417" s="80" t="s">
        <v>13035</v>
      </c>
      <c r="AO417" s="86" t="s">
        <v>13450</v>
      </c>
      <c r="AP417" s="80" t="s">
        <v>66</v>
      </c>
      <c r="AQ417" s="2"/>
      <c r="AR417" s="3"/>
      <c r="AS417" s="3"/>
      <c r="AT417" s="3"/>
      <c r="AU417" s="3"/>
    </row>
    <row r="418" spans="1:47" x14ac:dyDescent="0.25">
      <c r="A418" s="66" t="s">
        <v>441</v>
      </c>
      <c r="B418" s="67"/>
      <c r="C418" s="67"/>
      <c r="D418" s="68"/>
      <c r="E418" s="70"/>
      <c r="F418" s="104" t="s">
        <v>11522</v>
      </c>
      <c r="G418" s="67"/>
      <c r="H418" s="71"/>
      <c r="I418" s="72"/>
      <c r="J418" s="72"/>
      <c r="K418" s="71" t="s">
        <v>15443</v>
      </c>
      <c r="L418" s="75"/>
      <c r="M418" s="76">
        <v>2856.67529296875</v>
      </c>
      <c r="N418" s="76">
        <v>3492.86865234375</v>
      </c>
      <c r="O418" s="77"/>
      <c r="P418" s="78"/>
      <c r="Q418" s="78"/>
      <c r="R418" s="88"/>
      <c r="S418" s="88"/>
      <c r="T418" s="88"/>
      <c r="U418" s="88"/>
      <c r="V418" s="52"/>
      <c r="W418" s="52"/>
      <c r="X418" s="52"/>
      <c r="Y418" s="52"/>
      <c r="Z418" s="51"/>
      <c r="AA418" s="73">
        <v>418</v>
      </c>
      <c r="AB418" s="73"/>
      <c r="AC418" s="74"/>
      <c r="AD418" s="80">
        <v>331</v>
      </c>
      <c r="AE418" s="80">
        <v>38</v>
      </c>
      <c r="AF418" s="80">
        <v>498</v>
      </c>
      <c r="AG418" s="80">
        <v>945</v>
      </c>
      <c r="AH418" s="80"/>
      <c r="AI418" s="80" t="s">
        <v>8184</v>
      </c>
      <c r="AJ418" s="80" t="s">
        <v>9698</v>
      </c>
      <c r="AK418" s="80"/>
      <c r="AL418" s="80"/>
      <c r="AM418" s="82">
        <v>42904.772210648145</v>
      </c>
      <c r="AN418" s="80" t="s">
        <v>13035</v>
      </c>
      <c r="AO418" s="86" t="s">
        <v>13451</v>
      </c>
      <c r="AP418" s="80" t="s">
        <v>66</v>
      </c>
      <c r="AQ418" s="2"/>
      <c r="AR418" s="3"/>
      <c r="AS418" s="3"/>
      <c r="AT418" s="3"/>
      <c r="AU418" s="3"/>
    </row>
    <row r="419" spans="1:47" x14ac:dyDescent="0.25">
      <c r="A419" s="66" t="s">
        <v>442</v>
      </c>
      <c r="B419" s="67"/>
      <c r="C419" s="67"/>
      <c r="D419" s="68"/>
      <c r="E419" s="70"/>
      <c r="F419" s="104" t="s">
        <v>11523</v>
      </c>
      <c r="G419" s="67"/>
      <c r="H419" s="71"/>
      <c r="I419" s="72"/>
      <c r="J419" s="72"/>
      <c r="K419" s="71" t="s">
        <v>15444</v>
      </c>
      <c r="L419" s="75"/>
      <c r="M419" s="76">
        <v>8507.31640625</v>
      </c>
      <c r="N419" s="76">
        <v>3260.384033203125</v>
      </c>
      <c r="O419" s="77"/>
      <c r="P419" s="78"/>
      <c r="Q419" s="78"/>
      <c r="R419" s="88"/>
      <c r="S419" s="88"/>
      <c r="T419" s="88"/>
      <c r="U419" s="88"/>
      <c r="V419" s="52"/>
      <c r="W419" s="52"/>
      <c r="X419" s="52"/>
      <c r="Y419" s="52"/>
      <c r="Z419" s="51"/>
      <c r="AA419" s="73">
        <v>419</v>
      </c>
      <c r="AB419" s="73"/>
      <c r="AC419" s="74"/>
      <c r="AD419" s="80">
        <v>745</v>
      </c>
      <c r="AE419" s="80">
        <v>2185</v>
      </c>
      <c r="AF419" s="80">
        <v>53606</v>
      </c>
      <c r="AG419" s="80">
        <v>36254</v>
      </c>
      <c r="AH419" s="80"/>
      <c r="AI419" s="80" t="s">
        <v>8185</v>
      </c>
      <c r="AJ419" s="80" t="s">
        <v>9699</v>
      </c>
      <c r="AK419" s="86" t="s">
        <v>10495</v>
      </c>
      <c r="AL419" s="80"/>
      <c r="AM419" s="82">
        <v>42366.422106481485</v>
      </c>
      <c r="AN419" s="80" t="s">
        <v>13035</v>
      </c>
      <c r="AO419" s="86" t="s">
        <v>13452</v>
      </c>
      <c r="AP419" s="80" t="s">
        <v>66</v>
      </c>
      <c r="AQ419" s="2"/>
      <c r="AR419" s="3"/>
      <c r="AS419" s="3"/>
      <c r="AT419" s="3"/>
      <c r="AU419" s="3"/>
    </row>
    <row r="420" spans="1:47" x14ac:dyDescent="0.25">
      <c r="A420" s="66" t="s">
        <v>1808</v>
      </c>
      <c r="B420" s="67"/>
      <c r="C420" s="67"/>
      <c r="D420" s="68"/>
      <c r="E420" s="70"/>
      <c r="F420" s="104" t="s">
        <v>11524</v>
      </c>
      <c r="G420" s="67"/>
      <c r="H420" s="71"/>
      <c r="I420" s="72"/>
      <c r="J420" s="72"/>
      <c r="K420" s="71" t="s">
        <v>15445</v>
      </c>
      <c r="L420" s="75"/>
      <c r="M420" s="76">
        <v>6859.34912109375</v>
      </c>
      <c r="N420" s="76">
        <v>3532.19091796875</v>
      </c>
      <c r="O420" s="77"/>
      <c r="P420" s="78"/>
      <c r="Q420" s="78"/>
      <c r="R420" s="88"/>
      <c r="S420" s="88"/>
      <c r="T420" s="88"/>
      <c r="U420" s="88"/>
      <c r="V420" s="52"/>
      <c r="W420" s="52"/>
      <c r="X420" s="52"/>
      <c r="Y420" s="52"/>
      <c r="Z420" s="51"/>
      <c r="AA420" s="73">
        <v>420</v>
      </c>
      <c r="AB420" s="73"/>
      <c r="AC420" s="74"/>
      <c r="AD420" s="80">
        <v>13640</v>
      </c>
      <c r="AE420" s="80">
        <v>32719</v>
      </c>
      <c r="AF420" s="80">
        <v>34668</v>
      </c>
      <c r="AG420" s="80">
        <v>16216</v>
      </c>
      <c r="AH420" s="80">
        <v>-25200</v>
      </c>
      <c r="AI420" s="80" t="s">
        <v>8186</v>
      </c>
      <c r="AJ420" s="80" t="s">
        <v>9604</v>
      </c>
      <c r="AK420" s="86" t="s">
        <v>10496</v>
      </c>
      <c r="AL420" s="80" t="s">
        <v>11085</v>
      </c>
      <c r="AM420" s="82">
        <v>42199.242962962962</v>
      </c>
      <c r="AN420" s="80" t="s">
        <v>13035</v>
      </c>
      <c r="AO420" s="86" t="s">
        <v>13453</v>
      </c>
      <c r="AP420" s="80" t="s">
        <v>65</v>
      </c>
      <c r="AQ420" s="2"/>
      <c r="AR420" s="3"/>
      <c r="AS420" s="3"/>
      <c r="AT420" s="3"/>
      <c r="AU420" s="3"/>
    </row>
    <row r="421" spans="1:47" x14ac:dyDescent="0.25">
      <c r="A421" s="66" t="s">
        <v>443</v>
      </c>
      <c r="B421" s="67"/>
      <c r="C421" s="67"/>
      <c r="D421" s="68"/>
      <c r="E421" s="70"/>
      <c r="F421" s="104" t="s">
        <v>11525</v>
      </c>
      <c r="G421" s="67"/>
      <c r="H421" s="71"/>
      <c r="I421" s="72"/>
      <c r="J421" s="72"/>
      <c r="K421" s="71" t="s">
        <v>15446</v>
      </c>
      <c r="L421" s="75"/>
      <c r="M421" s="76">
        <v>7753.0791015625</v>
      </c>
      <c r="N421" s="76">
        <v>7917.099609375</v>
      </c>
      <c r="O421" s="77"/>
      <c r="P421" s="78"/>
      <c r="Q421" s="78"/>
      <c r="R421" s="88"/>
      <c r="S421" s="88"/>
      <c r="T421" s="88"/>
      <c r="U421" s="88"/>
      <c r="V421" s="52"/>
      <c r="W421" s="52"/>
      <c r="X421" s="52"/>
      <c r="Y421" s="52"/>
      <c r="Z421" s="51"/>
      <c r="AA421" s="73">
        <v>421</v>
      </c>
      <c r="AB421" s="73"/>
      <c r="AC421" s="74"/>
      <c r="AD421" s="80">
        <v>2754</v>
      </c>
      <c r="AE421" s="80">
        <v>1115</v>
      </c>
      <c r="AF421" s="80">
        <v>27781</v>
      </c>
      <c r="AG421" s="80">
        <v>13789</v>
      </c>
      <c r="AH421" s="80">
        <v>19800</v>
      </c>
      <c r="AI421" s="80" t="s">
        <v>8187</v>
      </c>
      <c r="AJ421" s="80" t="s">
        <v>9525</v>
      </c>
      <c r="AK421" s="86" t="s">
        <v>10497</v>
      </c>
      <c r="AL421" s="80" t="s">
        <v>9494</v>
      </c>
      <c r="AM421" s="82">
        <v>41223.424756944441</v>
      </c>
      <c r="AN421" s="80" t="s">
        <v>13035</v>
      </c>
      <c r="AO421" s="86" t="s">
        <v>13454</v>
      </c>
      <c r="AP421" s="80" t="s">
        <v>66</v>
      </c>
      <c r="AQ421" s="2"/>
      <c r="AR421" s="3"/>
      <c r="AS421" s="3"/>
      <c r="AT421" s="3"/>
      <c r="AU421" s="3"/>
    </row>
    <row r="422" spans="1:47" x14ac:dyDescent="0.25">
      <c r="A422" s="66" t="s">
        <v>1809</v>
      </c>
      <c r="B422" s="67"/>
      <c r="C422" s="67"/>
      <c r="D422" s="68"/>
      <c r="E422" s="70"/>
      <c r="F422" s="104" t="s">
        <v>11526</v>
      </c>
      <c r="G422" s="67"/>
      <c r="H422" s="71"/>
      <c r="I422" s="72"/>
      <c r="J422" s="72"/>
      <c r="K422" s="71" t="s">
        <v>15447</v>
      </c>
      <c r="L422" s="75"/>
      <c r="M422" s="76">
        <v>3337.16943359375</v>
      </c>
      <c r="N422" s="76">
        <v>7863.27880859375</v>
      </c>
      <c r="O422" s="77"/>
      <c r="P422" s="78"/>
      <c r="Q422" s="78"/>
      <c r="R422" s="88"/>
      <c r="S422" s="88"/>
      <c r="T422" s="88"/>
      <c r="U422" s="88"/>
      <c r="V422" s="52"/>
      <c r="W422" s="52"/>
      <c r="X422" s="52"/>
      <c r="Y422" s="52"/>
      <c r="Z422" s="51"/>
      <c r="AA422" s="73">
        <v>422</v>
      </c>
      <c r="AB422" s="73"/>
      <c r="AC422" s="74"/>
      <c r="AD422" s="80">
        <v>46</v>
      </c>
      <c r="AE422" s="80">
        <v>22318</v>
      </c>
      <c r="AF422" s="80">
        <v>37371</v>
      </c>
      <c r="AG422" s="80">
        <v>3</v>
      </c>
      <c r="AH422" s="80">
        <v>19800</v>
      </c>
      <c r="AI422" s="80" t="s">
        <v>8188</v>
      </c>
      <c r="AJ422" s="80"/>
      <c r="AK422" s="86" t="s">
        <v>10498</v>
      </c>
      <c r="AL422" s="80" t="s">
        <v>9494</v>
      </c>
      <c r="AM422" s="82">
        <v>40082.38212962963</v>
      </c>
      <c r="AN422" s="80" t="s">
        <v>13035</v>
      </c>
      <c r="AO422" s="86" t="s">
        <v>13455</v>
      </c>
      <c r="AP422" s="80" t="s">
        <v>65</v>
      </c>
      <c r="AQ422" s="2"/>
      <c r="AR422" s="3"/>
      <c r="AS422" s="3"/>
      <c r="AT422" s="3"/>
      <c r="AU422" s="3"/>
    </row>
    <row r="423" spans="1:47" x14ac:dyDescent="0.25">
      <c r="A423" s="66" t="s">
        <v>444</v>
      </c>
      <c r="B423" s="67"/>
      <c r="C423" s="67"/>
      <c r="D423" s="68"/>
      <c r="E423" s="70"/>
      <c r="F423" s="104" t="s">
        <v>11128</v>
      </c>
      <c r="G423" s="67"/>
      <c r="H423" s="71"/>
      <c r="I423" s="72"/>
      <c r="J423" s="72"/>
      <c r="K423" s="71" t="s">
        <v>15448</v>
      </c>
      <c r="L423" s="75"/>
      <c r="M423" s="76">
        <v>2881.5380859375</v>
      </c>
      <c r="N423" s="76">
        <v>3926.57373046875</v>
      </c>
      <c r="O423" s="77"/>
      <c r="P423" s="78"/>
      <c r="Q423" s="78"/>
      <c r="R423" s="88"/>
      <c r="S423" s="88"/>
      <c r="T423" s="88"/>
      <c r="U423" s="88"/>
      <c r="V423" s="52"/>
      <c r="W423" s="52"/>
      <c r="X423" s="52"/>
      <c r="Y423" s="52"/>
      <c r="Z423" s="51"/>
      <c r="AA423" s="73">
        <v>423</v>
      </c>
      <c r="AB423" s="73"/>
      <c r="AC423" s="74"/>
      <c r="AD423" s="80">
        <v>26</v>
      </c>
      <c r="AE423" s="80">
        <v>4</v>
      </c>
      <c r="AF423" s="80">
        <v>211</v>
      </c>
      <c r="AG423" s="80">
        <v>23</v>
      </c>
      <c r="AH423" s="80">
        <v>19800</v>
      </c>
      <c r="AI423" s="80"/>
      <c r="AJ423" s="80"/>
      <c r="AK423" s="80"/>
      <c r="AL423" s="80" t="s">
        <v>9494</v>
      </c>
      <c r="AM423" s="82">
        <v>41957.622731481482</v>
      </c>
      <c r="AN423" s="80" t="s">
        <v>13035</v>
      </c>
      <c r="AO423" s="86" t="s">
        <v>13456</v>
      </c>
      <c r="AP423" s="80" t="s">
        <v>66</v>
      </c>
      <c r="AQ423" s="2"/>
      <c r="AR423" s="3"/>
      <c r="AS423" s="3"/>
      <c r="AT423" s="3"/>
      <c r="AU423" s="3"/>
    </row>
    <row r="424" spans="1:47" x14ac:dyDescent="0.25">
      <c r="A424" s="66" t="s">
        <v>445</v>
      </c>
      <c r="B424" s="67"/>
      <c r="C424" s="67"/>
      <c r="D424" s="68"/>
      <c r="E424" s="70"/>
      <c r="F424" s="104" t="s">
        <v>11527</v>
      </c>
      <c r="G424" s="67"/>
      <c r="H424" s="71"/>
      <c r="I424" s="72"/>
      <c r="J424" s="72"/>
      <c r="K424" s="71" t="s">
        <v>15449</v>
      </c>
      <c r="L424" s="75"/>
      <c r="M424" s="76">
        <v>3061.68212890625</v>
      </c>
      <c r="N424" s="76">
        <v>3101.26416015625</v>
      </c>
      <c r="O424" s="77"/>
      <c r="P424" s="78"/>
      <c r="Q424" s="78"/>
      <c r="R424" s="88"/>
      <c r="S424" s="88"/>
      <c r="T424" s="88"/>
      <c r="U424" s="88"/>
      <c r="V424" s="52"/>
      <c r="W424" s="52"/>
      <c r="X424" s="52"/>
      <c r="Y424" s="52"/>
      <c r="Z424" s="51"/>
      <c r="AA424" s="73">
        <v>424</v>
      </c>
      <c r="AB424" s="73"/>
      <c r="AC424" s="74"/>
      <c r="AD424" s="80">
        <v>713</v>
      </c>
      <c r="AE424" s="80">
        <v>90</v>
      </c>
      <c r="AF424" s="80">
        <v>314</v>
      </c>
      <c r="AG424" s="80">
        <v>118</v>
      </c>
      <c r="AH424" s="80">
        <v>19800</v>
      </c>
      <c r="AI424" s="80"/>
      <c r="AJ424" s="80" t="s">
        <v>9524</v>
      </c>
      <c r="AK424" s="80"/>
      <c r="AL424" s="80" t="s">
        <v>9494</v>
      </c>
      <c r="AM424" s="82">
        <v>42385.693958333337</v>
      </c>
      <c r="AN424" s="80" t="s">
        <v>13035</v>
      </c>
      <c r="AO424" s="86" t="s">
        <v>13457</v>
      </c>
      <c r="AP424" s="80" t="s">
        <v>66</v>
      </c>
      <c r="AQ424" s="2"/>
      <c r="AR424" s="3"/>
      <c r="AS424" s="3"/>
      <c r="AT424" s="3"/>
      <c r="AU424" s="3"/>
    </row>
    <row r="425" spans="1:47" x14ac:dyDescent="0.25">
      <c r="A425" s="66" t="s">
        <v>446</v>
      </c>
      <c r="B425" s="67"/>
      <c r="C425" s="67"/>
      <c r="D425" s="68"/>
      <c r="E425" s="70"/>
      <c r="F425" s="104" t="s">
        <v>11528</v>
      </c>
      <c r="G425" s="67"/>
      <c r="H425" s="71"/>
      <c r="I425" s="72"/>
      <c r="J425" s="72"/>
      <c r="K425" s="71" t="s">
        <v>15450</v>
      </c>
      <c r="L425" s="75"/>
      <c r="M425" s="76">
        <v>5318.833984375</v>
      </c>
      <c r="N425" s="76">
        <v>4092.424072265625</v>
      </c>
      <c r="O425" s="77"/>
      <c r="P425" s="78"/>
      <c r="Q425" s="78"/>
      <c r="R425" s="88"/>
      <c r="S425" s="88"/>
      <c r="T425" s="88"/>
      <c r="U425" s="88"/>
      <c r="V425" s="52"/>
      <c r="W425" s="52"/>
      <c r="X425" s="52"/>
      <c r="Y425" s="52"/>
      <c r="Z425" s="51"/>
      <c r="AA425" s="73">
        <v>425</v>
      </c>
      <c r="AB425" s="73"/>
      <c r="AC425" s="74"/>
      <c r="AD425" s="80">
        <v>571</v>
      </c>
      <c r="AE425" s="80">
        <v>146</v>
      </c>
      <c r="AF425" s="80">
        <v>3668</v>
      </c>
      <c r="AG425" s="80">
        <v>1125</v>
      </c>
      <c r="AH425" s="80">
        <v>-25200</v>
      </c>
      <c r="AI425" s="80"/>
      <c r="AJ425" s="80" t="s">
        <v>9700</v>
      </c>
      <c r="AK425" s="86" t="s">
        <v>10499</v>
      </c>
      <c r="AL425" s="80" t="s">
        <v>11085</v>
      </c>
      <c r="AM425" s="82">
        <v>40443.780138888891</v>
      </c>
      <c r="AN425" s="80" t="s">
        <v>13035</v>
      </c>
      <c r="AO425" s="86" t="s">
        <v>13458</v>
      </c>
      <c r="AP425" s="80" t="s">
        <v>66</v>
      </c>
      <c r="AQ425" s="2"/>
      <c r="AR425" s="3"/>
      <c r="AS425" s="3"/>
      <c r="AT425" s="3"/>
      <c r="AU425" s="3"/>
    </row>
    <row r="426" spans="1:47" x14ac:dyDescent="0.25">
      <c r="A426" s="66" t="s">
        <v>1810</v>
      </c>
      <c r="B426" s="67"/>
      <c r="C426" s="67"/>
      <c r="D426" s="68"/>
      <c r="E426" s="70"/>
      <c r="F426" s="104" t="s">
        <v>11529</v>
      </c>
      <c r="G426" s="67"/>
      <c r="H426" s="71"/>
      <c r="I426" s="72"/>
      <c r="J426" s="72"/>
      <c r="K426" s="71" t="s">
        <v>15451</v>
      </c>
      <c r="L426" s="75"/>
      <c r="M426" s="76">
        <v>1180.9351806640625</v>
      </c>
      <c r="N426" s="76">
        <v>2608.12353515625</v>
      </c>
      <c r="O426" s="77"/>
      <c r="P426" s="78"/>
      <c r="Q426" s="78"/>
      <c r="R426" s="88"/>
      <c r="S426" s="88"/>
      <c r="T426" s="88"/>
      <c r="U426" s="88"/>
      <c r="V426" s="52"/>
      <c r="W426" s="52"/>
      <c r="X426" s="52"/>
      <c r="Y426" s="52"/>
      <c r="Z426" s="51"/>
      <c r="AA426" s="73">
        <v>426</v>
      </c>
      <c r="AB426" s="73"/>
      <c r="AC426" s="74"/>
      <c r="AD426" s="80">
        <v>341</v>
      </c>
      <c r="AE426" s="80">
        <v>214</v>
      </c>
      <c r="AF426" s="80">
        <v>4126</v>
      </c>
      <c r="AG426" s="80">
        <v>7840</v>
      </c>
      <c r="AH426" s="80">
        <v>19800</v>
      </c>
      <c r="AI426" s="80" t="s">
        <v>8189</v>
      </c>
      <c r="AJ426" s="80" t="s">
        <v>9701</v>
      </c>
      <c r="AK426" s="80"/>
      <c r="AL426" s="80" t="s">
        <v>9561</v>
      </c>
      <c r="AM426" s="82">
        <v>40082.344953703701</v>
      </c>
      <c r="AN426" s="80" t="s">
        <v>13035</v>
      </c>
      <c r="AO426" s="86" t="s">
        <v>13459</v>
      </c>
      <c r="AP426" s="80" t="s">
        <v>65</v>
      </c>
      <c r="AQ426" s="2"/>
      <c r="AR426" s="3"/>
      <c r="AS426" s="3"/>
      <c r="AT426" s="3"/>
      <c r="AU426" s="3"/>
    </row>
    <row r="427" spans="1:47" x14ac:dyDescent="0.25">
      <c r="A427" s="66" t="s">
        <v>447</v>
      </c>
      <c r="B427" s="67"/>
      <c r="C427" s="67"/>
      <c r="D427" s="68"/>
      <c r="E427" s="70"/>
      <c r="F427" s="104" t="s">
        <v>11530</v>
      </c>
      <c r="G427" s="67"/>
      <c r="H427" s="71"/>
      <c r="I427" s="72"/>
      <c r="J427" s="72"/>
      <c r="K427" s="71" t="s">
        <v>15452</v>
      </c>
      <c r="L427" s="75"/>
      <c r="M427" s="76">
        <v>2256.302978515625</v>
      </c>
      <c r="N427" s="76">
        <v>6354.5048828125</v>
      </c>
      <c r="O427" s="77"/>
      <c r="P427" s="78"/>
      <c r="Q427" s="78"/>
      <c r="R427" s="88"/>
      <c r="S427" s="88"/>
      <c r="T427" s="88"/>
      <c r="U427" s="88"/>
      <c r="V427" s="52"/>
      <c r="W427" s="52"/>
      <c r="X427" s="52"/>
      <c r="Y427" s="52"/>
      <c r="Z427" s="51"/>
      <c r="AA427" s="73">
        <v>427</v>
      </c>
      <c r="AB427" s="73"/>
      <c r="AC427" s="74"/>
      <c r="AD427" s="80">
        <v>34</v>
      </c>
      <c r="AE427" s="80">
        <v>33</v>
      </c>
      <c r="AF427" s="80">
        <v>14</v>
      </c>
      <c r="AG427" s="80">
        <v>52</v>
      </c>
      <c r="AH427" s="80"/>
      <c r="AI427" s="80"/>
      <c r="AJ427" s="80"/>
      <c r="AK427" s="80"/>
      <c r="AL427" s="80"/>
      <c r="AM427" s="82">
        <v>42357.353379629632</v>
      </c>
      <c r="AN427" s="80" t="s">
        <v>13035</v>
      </c>
      <c r="AO427" s="86" t="s">
        <v>13460</v>
      </c>
      <c r="AP427" s="80" t="s">
        <v>66</v>
      </c>
      <c r="AQ427" s="2"/>
      <c r="AR427" s="3"/>
      <c r="AS427" s="3"/>
      <c r="AT427" s="3"/>
      <c r="AU427" s="3"/>
    </row>
    <row r="428" spans="1:47" x14ac:dyDescent="0.25">
      <c r="A428" s="66" t="s">
        <v>448</v>
      </c>
      <c r="B428" s="67"/>
      <c r="C428" s="67"/>
      <c r="D428" s="68"/>
      <c r="E428" s="70"/>
      <c r="F428" s="104" t="s">
        <v>11531</v>
      </c>
      <c r="G428" s="67"/>
      <c r="H428" s="71"/>
      <c r="I428" s="72"/>
      <c r="J428" s="72"/>
      <c r="K428" s="71" t="s">
        <v>15453</v>
      </c>
      <c r="L428" s="75"/>
      <c r="M428" s="76">
        <v>6313.59130859375</v>
      </c>
      <c r="N428" s="76">
        <v>1548.98388671875</v>
      </c>
      <c r="O428" s="77"/>
      <c r="P428" s="78"/>
      <c r="Q428" s="78"/>
      <c r="R428" s="88"/>
      <c r="S428" s="88"/>
      <c r="T428" s="88"/>
      <c r="U428" s="88"/>
      <c r="V428" s="52"/>
      <c r="W428" s="52"/>
      <c r="X428" s="52"/>
      <c r="Y428" s="52"/>
      <c r="Z428" s="51"/>
      <c r="AA428" s="73">
        <v>428</v>
      </c>
      <c r="AB428" s="73"/>
      <c r="AC428" s="74"/>
      <c r="AD428" s="80">
        <v>222</v>
      </c>
      <c r="AE428" s="80">
        <v>186</v>
      </c>
      <c r="AF428" s="80">
        <v>10589</v>
      </c>
      <c r="AG428" s="80">
        <v>1889</v>
      </c>
      <c r="AH428" s="80">
        <v>19800</v>
      </c>
      <c r="AI428" s="80" t="s">
        <v>8190</v>
      </c>
      <c r="AJ428" s="80"/>
      <c r="AK428" s="86" t="s">
        <v>10500</v>
      </c>
      <c r="AL428" s="80" t="s">
        <v>9561</v>
      </c>
      <c r="AM428" s="82">
        <v>39877.552430555559</v>
      </c>
      <c r="AN428" s="80" t="s">
        <v>13035</v>
      </c>
      <c r="AO428" s="86" t="s">
        <v>13461</v>
      </c>
      <c r="AP428" s="80" t="s">
        <v>66</v>
      </c>
      <c r="AQ428" s="2"/>
      <c r="AR428" s="3"/>
      <c r="AS428" s="3"/>
      <c r="AT428" s="3"/>
      <c r="AU428" s="3"/>
    </row>
    <row r="429" spans="1:47" x14ac:dyDescent="0.25">
      <c r="A429" s="66" t="s">
        <v>449</v>
      </c>
      <c r="B429" s="67"/>
      <c r="C429" s="67"/>
      <c r="D429" s="68"/>
      <c r="E429" s="70"/>
      <c r="F429" s="104" t="s">
        <v>11128</v>
      </c>
      <c r="G429" s="67"/>
      <c r="H429" s="71"/>
      <c r="I429" s="72"/>
      <c r="J429" s="72"/>
      <c r="K429" s="71" t="s">
        <v>15454</v>
      </c>
      <c r="L429" s="75"/>
      <c r="M429" s="76">
        <v>5996.05615234375</v>
      </c>
      <c r="N429" s="76">
        <v>2800.420654296875</v>
      </c>
      <c r="O429" s="77"/>
      <c r="P429" s="78"/>
      <c r="Q429" s="78"/>
      <c r="R429" s="88"/>
      <c r="S429" s="88"/>
      <c r="T429" s="88"/>
      <c r="U429" s="88"/>
      <c r="V429" s="52"/>
      <c r="W429" s="52"/>
      <c r="X429" s="52"/>
      <c r="Y429" s="52"/>
      <c r="Z429" s="51"/>
      <c r="AA429" s="73">
        <v>429</v>
      </c>
      <c r="AB429" s="73"/>
      <c r="AC429" s="74"/>
      <c r="AD429" s="80">
        <v>64</v>
      </c>
      <c r="AE429" s="80">
        <v>13</v>
      </c>
      <c r="AF429" s="80">
        <v>8</v>
      </c>
      <c r="AG429" s="80">
        <v>0</v>
      </c>
      <c r="AH429" s="80"/>
      <c r="AI429" s="80"/>
      <c r="AJ429" s="80"/>
      <c r="AK429" s="80"/>
      <c r="AL429" s="80"/>
      <c r="AM429" s="82">
        <v>42897.768148148149</v>
      </c>
      <c r="AN429" s="80" t="s">
        <v>13035</v>
      </c>
      <c r="AO429" s="86" t="s">
        <v>13462</v>
      </c>
      <c r="AP429" s="80" t="s">
        <v>66</v>
      </c>
      <c r="AQ429" s="2"/>
      <c r="AR429" s="3"/>
      <c r="AS429" s="3"/>
      <c r="AT429" s="3"/>
      <c r="AU429" s="3"/>
    </row>
    <row r="430" spans="1:47" x14ac:dyDescent="0.25">
      <c r="A430" s="66" t="s">
        <v>450</v>
      </c>
      <c r="B430" s="67"/>
      <c r="C430" s="67"/>
      <c r="D430" s="68"/>
      <c r="E430" s="70"/>
      <c r="F430" s="104" t="s">
        <v>11532</v>
      </c>
      <c r="G430" s="67"/>
      <c r="H430" s="71"/>
      <c r="I430" s="72"/>
      <c r="J430" s="72"/>
      <c r="K430" s="71" t="s">
        <v>15455</v>
      </c>
      <c r="L430" s="75"/>
      <c r="M430" s="76">
        <v>4467.185546875</v>
      </c>
      <c r="N430" s="76">
        <v>8257.8544921875</v>
      </c>
      <c r="O430" s="77"/>
      <c r="P430" s="78"/>
      <c r="Q430" s="78"/>
      <c r="R430" s="88"/>
      <c r="S430" s="88"/>
      <c r="T430" s="88"/>
      <c r="U430" s="88"/>
      <c r="V430" s="52"/>
      <c r="W430" s="52"/>
      <c r="X430" s="52"/>
      <c r="Y430" s="52"/>
      <c r="Z430" s="51"/>
      <c r="AA430" s="73">
        <v>430</v>
      </c>
      <c r="AB430" s="73"/>
      <c r="AC430" s="74"/>
      <c r="AD430" s="80">
        <v>335</v>
      </c>
      <c r="AE430" s="80">
        <v>218</v>
      </c>
      <c r="AF430" s="80">
        <v>1345</v>
      </c>
      <c r="AG430" s="80">
        <v>625</v>
      </c>
      <c r="AH430" s="80"/>
      <c r="AI430" s="80" t="s">
        <v>8191</v>
      </c>
      <c r="AJ430" s="80" t="s">
        <v>9702</v>
      </c>
      <c r="AK430" s="86" t="s">
        <v>10501</v>
      </c>
      <c r="AL430" s="80"/>
      <c r="AM430" s="82">
        <v>41776.629594907405</v>
      </c>
      <c r="AN430" s="80" t="s">
        <v>13035</v>
      </c>
      <c r="AO430" s="86" t="s">
        <v>13463</v>
      </c>
      <c r="AP430" s="80" t="s">
        <v>66</v>
      </c>
      <c r="AQ430" s="2"/>
      <c r="AR430" s="3"/>
      <c r="AS430" s="3"/>
      <c r="AT430" s="3"/>
      <c r="AU430" s="3"/>
    </row>
    <row r="431" spans="1:47" x14ac:dyDescent="0.25">
      <c r="A431" s="66" t="s">
        <v>451</v>
      </c>
      <c r="B431" s="67"/>
      <c r="C431" s="67"/>
      <c r="D431" s="68"/>
      <c r="E431" s="70"/>
      <c r="F431" s="104" t="s">
        <v>11533</v>
      </c>
      <c r="G431" s="67"/>
      <c r="H431" s="71"/>
      <c r="I431" s="72"/>
      <c r="J431" s="72"/>
      <c r="K431" s="71" t="s">
        <v>15456</v>
      </c>
      <c r="L431" s="75"/>
      <c r="M431" s="76">
        <v>6506.30078125</v>
      </c>
      <c r="N431" s="76">
        <v>7539.173828125</v>
      </c>
      <c r="O431" s="77"/>
      <c r="P431" s="78"/>
      <c r="Q431" s="78"/>
      <c r="R431" s="88"/>
      <c r="S431" s="88"/>
      <c r="T431" s="88"/>
      <c r="U431" s="88"/>
      <c r="V431" s="52"/>
      <c r="W431" s="52"/>
      <c r="X431" s="52"/>
      <c r="Y431" s="52"/>
      <c r="Z431" s="51"/>
      <c r="AA431" s="73">
        <v>431</v>
      </c>
      <c r="AB431" s="73"/>
      <c r="AC431" s="74"/>
      <c r="AD431" s="80">
        <v>2574</v>
      </c>
      <c r="AE431" s="80">
        <v>4610</v>
      </c>
      <c r="AF431" s="80">
        <v>129398</v>
      </c>
      <c r="AG431" s="80">
        <v>306872</v>
      </c>
      <c r="AH431" s="80">
        <v>-25200</v>
      </c>
      <c r="AI431" s="80" t="s">
        <v>8192</v>
      </c>
      <c r="AJ431" s="80"/>
      <c r="AK431" s="80"/>
      <c r="AL431" s="80" t="s">
        <v>11085</v>
      </c>
      <c r="AM431" s="82">
        <v>42303.424432870372</v>
      </c>
      <c r="AN431" s="80" t="s">
        <v>13035</v>
      </c>
      <c r="AO431" s="86" t="s">
        <v>13464</v>
      </c>
      <c r="AP431" s="80" t="s">
        <v>66</v>
      </c>
      <c r="AQ431" s="2"/>
      <c r="AR431" s="3"/>
      <c r="AS431" s="3"/>
      <c r="AT431" s="3"/>
      <c r="AU431" s="3"/>
    </row>
    <row r="432" spans="1:47" x14ac:dyDescent="0.25">
      <c r="A432" s="66" t="s">
        <v>452</v>
      </c>
      <c r="B432" s="67"/>
      <c r="C432" s="67"/>
      <c r="D432" s="68"/>
      <c r="E432" s="70"/>
      <c r="F432" s="104" t="s">
        <v>11534</v>
      </c>
      <c r="G432" s="67"/>
      <c r="H432" s="71"/>
      <c r="I432" s="72"/>
      <c r="J432" s="72"/>
      <c r="K432" s="71" t="s">
        <v>15457</v>
      </c>
      <c r="L432" s="75"/>
      <c r="M432" s="76">
        <v>5575.52685546875</v>
      </c>
      <c r="N432" s="76">
        <v>5643.4052734375</v>
      </c>
      <c r="O432" s="77"/>
      <c r="P432" s="78"/>
      <c r="Q432" s="78"/>
      <c r="R432" s="88"/>
      <c r="S432" s="88"/>
      <c r="T432" s="88"/>
      <c r="U432" s="88"/>
      <c r="V432" s="52"/>
      <c r="W432" s="52"/>
      <c r="X432" s="52"/>
      <c r="Y432" s="52"/>
      <c r="Z432" s="51"/>
      <c r="AA432" s="73">
        <v>432</v>
      </c>
      <c r="AB432" s="73"/>
      <c r="AC432" s="74"/>
      <c r="AD432" s="80">
        <v>278</v>
      </c>
      <c r="AE432" s="80">
        <v>92</v>
      </c>
      <c r="AF432" s="80">
        <v>2961</v>
      </c>
      <c r="AG432" s="80">
        <v>2726</v>
      </c>
      <c r="AH432" s="80">
        <v>19800</v>
      </c>
      <c r="AI432" s="80" t="s">
        <v>8193</v>
      </c>
      <c r="AJ432" s="80" t="s">
        <v>9563</v>
      </c>
      <c r="AK432" s="86" t="s">
        <v>10502</v>
      </c>
      <c r="AL432" s="80" t="s">
        <v>9563</v>
      </c>
      <c r="AM432" s="82">
        <v>41967.824363425927</v>
      </c>
      <c r="AN432" s="80" t="s">
        <v>13035</v>
      </c>
      <c r="AO432" s="86" t="s">
        <v>13465</v>
      </c>
      <c r="AP432" s="80" t="s">
        <v>66</v>
      </c>
      <c r="AQ432" s="2"/>
      <c r="AR432" s="3"/>
      <c r="AS432" s="3"/>
      <c r="AT432" s="3"/>
      <c r="AU432" s="3"/>
    </row>
    <row r="433" spans="1:47" x14ac:dyDescent="0.25">
      <c r="A433" s="66" t="s">
        <v>453</v>
      </c>
      <c r="B433" s="67"/>
      <c r="C433" s="67"/>
      <c r="D433" s="68"/>
      <c r="E433" s="70"/>
      <c r="F433" s="104" t="s">
        <v>11535</v>
      </c>
      <c r="G433" s="67"/>
      <c r="H433" s="71"/>
      <c r="I433" s="72"/>
      <c r="J433" s="72"/>
      <c r="K433" s="71" t="s">
        <v>15458</v>
      </c>
      <c r="L433" s="75"/>
      <c r="M433" s="76">
        <v>3404.412109375</v>
      </c>
      <c r="N433" s="76">
        <v>6883.64453125</v>
      </c>
      <c r="O433" s="77"/>
      <c r="P433" s="78"/>
      <c r="Q433" s="78"/>
      <c r="R433" s="88"/>
      <c r="S433" s="88"/>
      <c r="T433" s="88"/>
      <c r="U433" s="88"/>
      <c r="V433" s="52"/>
      <c r="W433" s="52"/>
      <c r="X433" s="52"/>
      <c r="Y433" s="52"/>
      <c r="Z433" s="51"/>
      <c r="AA433" s="73">
        <v>433</v>
      </c>
      <c r="AB433" s="73"/>
      <c r="AC433" s="74"/>
      <c r="AD433" s="80">
        <v>990</v>
      </c>
      <c r="AE433" s="80">
        <v>219</v>
      </c>
      <c r="AF433" s="80">
        <v>530</v>
      </c>
      <c r="AG433" s="80">
        <v>405</v>
      </c>
      <c r="AH433" s="80"/>
      <c r="AI433" s="80" t="s">
        <v>8194</v>
      </c>
      <c r="AJ433" s="80" t="s">
        <v>9689</v>
      </c>
      <c r="AK433" s="80"/>
      <c r="AL433" s="80"/>
      <c r="AM433" s="82">
        <v>41119.647233796299</v>
      </c>
      <c r="AN433" s="80" t="s">
        <v>13035</v>
      </c>
      <c r="AO433" s="86" t="s">
        <v>13466</v>
      </c>
      <c r="AP433" s="80" t="s">
        <v>66</v>
      </c>
      <c r="AQ433" s="2"/>
      <c r="AR433" s="3"/>
      <c r="AS433" s="3"/>
      <c r="AT433" s="3"/>
      <c r="AU433" s="3"/>
    </row>
    <row r="434" spans="1:47" x14ac:dyDescent="0.25">
      <c r="A434" s="66" t="s">
        <v>1811</v>
      </c>
      <c r="B434" s="67"/>
      <c r="C434" s="67"/>
      <c r="D434" s="68"/>
      <c r="E434" s="70"/>
      <c r="F434" s="104" t="s">
        <v>11536</v>
      </c>
      <c r="G434" s="67"/>
      <c r="H434" s="71"/>
      <c r="I434" s="72"/>
      <c r="J434" s="72"/>
      <c r="K434" s="71" t="s">
        <v>15459</v>
      </c>
      <c r="L434" s="75"/>
      <c r="M434" s="76">
        <v>3370.22802734375</v>
      </c>
      <c r="N434" s="76">
        <v>4994.98583984375</v>
      </c>
      <c r="O434" s="77"/>
      <c r="P434" s="78"/>
      <c r="Q434" s="78"/>
      <c r="R434" s="88"/>
      <c r="S434" s="88"/>
      <c r="T434" s="88"/>
      <c r="U434" s="88"/>
      <c r="V434" s="52"/>
      <c r="W434" s="52"/>
      <c r="X434" s="52"/>
      <c r="Y434" s="52"/>
      <c r="Z434" s="51"/>
      <c r="AA434" s="73">
        <v>434</v>
      </c>
      <c r="AB434" s="73"/>
      <c r="AC434" s="74"/>
      <c r="AD434" s="80">
        <v>390</v>
      </c>
      <c r="AE434" s="80">
        <v>275</v>
      </c>
      <c r="AF434" s="80">
        <v>1106</v>
      </c>
      <c r="AG434" s="80">
        <v>322</v>
      </c>
      <c r="AH434" s="80"/>
      <c r="AI434" s="80" t="s">
        <v>8195</v>
      </c>
      <c r="AJ434" s="80" t="s">
        <v>9703</v>
      </c>
      <c r="AK434" s="80"/>
      <c r="AL434" s="80"/>
      <c r="AM434" s="82">
        <v>40234.312847222223</v>
      </c>
      <c r="AN434" s="80" t="s">
        <v>13035</v>
      </c>
      <c r="AO434" s="86" t="s">
        <v>13467</v>
      </c>
      <c r="AP434" s="80" t="s">
        <v>65</v>
      </c>
      <c r="AQ434" s="2"/>
      <c r="AR434" s="3"/>
      <c r="AS434" s="3"/>
      <c r="AT434" s="3"/>
      <c r="AU434" s="3"/>
    </row>
    <row r="435" spans="1:47" x14ac:dyDescent="0.25">
      <c r="A435" s="66" t="s">
        <v>454</v>
      </c>
      <c r="B435" s="67"/>
      <c r="C435" s="67"/>
      <c r="D435" s="68"/>
      <c r="E435" s="70"/>
      <c r="F435" s="104" t="s">
        <v>11537</v>
      </c>
      <c r="G435" s="67"/>
      <c r="H435" s="71"/>
      <c r="I435" s="72"/>
      <c r="J435" s="72"/>
      <c r="K435" s="71" t="s">
        <v>15460</v>
      </c>
      <c r="L435" s="75"/>
      <c r="M435" s="76">
        <v>6331.5498046875</v>
      </c>
      <c r="N435" s="76">
        <v>1344.3980712890625</v>
      </c>
      <c r="O435" s="77"/>
      <c r="P435" s="78"/>
      <c r="Q435" s="78"/>
      <c r="R435" s="88"/>
      <c r="S435" s="88"/>
      <c r="T435" s="88"/>
      <c r="U435" s="88"/>
      <c r="V435" s="52"/>
      <c r="W435" s="52"/>
      <c r="X435" s="52"/>
      <c r="Y435" s="52"/>
      <c r="Z435" s="51"/>
      <c r="AA435" s="73">
        <v>435</v>
      </c>
      <c r="AB435" s="73"/>
      <c r="AC435" s="74"/>
      <c r="AD435" s="80">
        <v>7</v>
      </c>
      <c r="AE435" s="80">
        <v>10</v>
      </c>
      <c r="AF435" s="80">
        <v>210</v>
      </c>
      <c r="AG435" s="80">
        <v>294</v>
      </c>
      <c r="AH435" s="80"/>
      <c r="AI435" s="80"/>
      <c r="AJ435" s="80" t="s">
        <v>9704</v>
      </c>
      <c r="AK435" s="80"/>
      <c r="AL435" s="80"/>
      <c r="AM435" s="82">
        <v>42878.513865740744</v>
      </c>
      <c r="AN435" s="80" t="s">
        <v>13035</v>
      </c>
      <c r="AO435" s="86" t="s">
        <v>13468</v>
      </c>
      <c r="AP435" s="80" t="s">
        <v>66</v>
      </c>
      <c r="AQ435" s="2"/>
      <c r="AR435" s="3"/>
      <c r="AS435" s="3"/>
      <c r="AT435" s="3"/>
      <c r="AU435" s="3"/>
    </row>
    <row r="436" spans="1:47" x14ac:dyDescent="0.25">
      <c r="A436" s="66" t="s">
        <v>455</v>
      </c>
      <c r="B436" s="67"/>
      <c r="C436" s="67"/>
      <c r="D436" s="68"/>
      <c r="E436" s="70"/>
      <c r="F436" s="104" t="s">
        <v>11538</v>
      </c>
      <c r="G436" s="67"/>
      <c r="H436" s="71"/>
      <c r="I436" s="72"/>
      <c r="J436" s="72"/>
      <c r="K436" s="71" t="s">
        <v>15461</v>
      </c>
      <c r="L436" s="75"/>
      <c r="M436" s="76">
        <v>5843.603515625</v>
      </c>
      <c r="N436" s="76">
        <v>7474.9306640625</v>
      </c>
      <c r="O436" s="77"/>
      <c r="P436" s="78"/>
      <c r="Q436" s="78"/>
      <c r="R436" s="88"/>
      <c r="S436" s="88"/>
      <c r="T436" s="88"/>
      <c r="U436" s="88"/>
      <c r="V436" s="52"/>
      <c r="W436" s="52"/>
      <c r="X436" s="52"/>
      <c r="Y436" s="52"/>
      <c r="Z436" s="51"/>
      <c r="AA436" s="73">
        <v>436</v>
      </c>
      <c r="AB436" s="73"/>
      <c r="AC436" s="74"/>
      <c r="AD436" s="80">
        <v>212</v>
      </c>
      <c r="AE436" s="80">
        <v>2257</v>
      </c>
      <c r="AF436" s="80">
        <v>8138</v>
      </c>
      <c r="AG436" s="80">
        <v>1454</v>
      </c>
      <c r="AH436" s="80">
        <v>-25200</v>
      </c>
      <c r="AI436" s="80" t="s">
        <v>8196</v>
      </c>
      <c r="AJ436" s="80" t="s">
        <v>9705</v>
      </c>
      <c r="AK436" s="86" t="s">
        <v>10503</v>
      </c>
      <c r="AL436" s="80" t="s">
        <v>11085</v>
      </c>
      <c r="AM436" s="82">
        <v>42460.270949074074</v>
      </c>
      <c r="AN436" s="80" t="s">
        <v>13035</v>
      </c>
      <c r="AO436" s="86" t="s">
        <v>13469</v>
      </c>
      <c r="AP436" s="80" t="s">
        <v>66</v>
      </c>
      <c r="AQ436" s="2"/>
      <c r="AR436" s="3"/>
      <c r="AS436" s="3"/>
      <c r="AT436" s="3"/>
      <c r="AU436" s="3"/>
    </row>
    <row r="437" spans="1:47" x14ac:dyDescent="0.25">
      <c r="A437" s="66" t="s">
        <v>456</v>
      </c>
      <c r="B437" s="67"/>
      <c r="C437" s="67"/>
      <c r="D437" s="68"/>
      <c r="E437" s="70"/>
      <c r="F437" s="104" t="s">
        <v>11539</v>
      </c>
      <c r="G437" s="67"/>
      <c r="H437" s="71"/>
      <c r="I437" s="72"/>
      <c r="J437" s="72"/>
      <c r="K437" s="71" t="s">
        <v>15462</v>
      </c>
      <c r="L437" s="75"/>
      <c r="M437" s="76">
        <v>8900.3720703125</v>
      </c>
      <c r="N437" s="76">
        <v>7823.9853515625</v>
      </c>
      <c r="O437" s="77"/>
      <c r="P437" s="78"/>
      <c r="Q437" s="78"/>
      <c r="R437" s="88"/>
      <c r="S437" s="88"/>
      <c r="T437" s="88"/>
      <c r="U437" s="88"/>
      <c r="V437" s="52"/>
      <c r="W437" s="52"/>
      <c r="X437" s="52"/>
      <c r="Y437" s="52"/>
      <c r="Z437" s="51"/>
      <c r="AA437" s="73">
        <v>437</v>
      </c>
      <c r="AB437" s="73"/>
      <c r="AC437" s="74"/>
      <c r="AD437" s="80">
        <v>68</v>
      </c>
      <c r="AE437" s="80">
        <v>8</v>
      </c>
      <c r="AF437" s="80">
        <v>89</v>
      </c>
      <c r="AG437" s="80">
        <v>564</v>
      </c>
      <c r="AH437" s="80"/>
      <c r="AI437" s="80" t="s">
        <v>8197</v>
      </c>
      <c r="AJ437" s="80" t="s">
        <v>9706</v>
      </c>
      <c r="AK437" s="80"/>
      <c r="AL437" s="80"/>
      <c r="AM437" s="82">
        <v>42916.110833333332</v>
      </c>
      <c r="AN437" s="80" t="s">
        <v>13035</v>
      </c>
      <c r="AO437" s="86" t="s">
        <v>13470</v>
      </c>
      <c r="AP437" s="80" t="s">
        <v>66</v>
      </c>
      <c r="AQ437" s="2"/>
      <c r="AR437" s="3"/>
      <c r="AS437" s="3"/>
      <c r="AT437" s="3"/>
      <c r="AU437" s="3"/>
    </row>
    <row r="438" spans="1:47" x14ac:dyDescent="0.25">
      <c r="A438" s="66" t="s">
        <v>457</v>
      </c>
      <c r="B438" s="67"/>
      <c r="C438" s="67"/>
      <c r="D438" s="68"/>
      <c r="E438" s="70"/>
      <c r="F438" s="104" t="s">
        <v>11540</v>
      </c>
      <c r="G438" s="67"/>
      <c r="H438" s="71"/>
      <c r="I438" s="72"/>
      <c r="J438" s="72"/>
      <c r="K438" s="71" t="s">
        <v>15463</v>
      </c>
      <c r="L438" s="75"/>
      <c r="M438" s="76">
        <v>2841.1591796875</v>
      </c>
      <c r="N438" s="76">
        <v>6873.3203125</v>
      </c>
      <c r="O438" s="77"/>
      <c r="P438" s="78"/>
      <c r="Q438" s="78"/>
      <c r="R438" s="88"/>
      <c r="S438" s="88"/>
      <c r="T438" s="88"/>
      <c r="U438" s="88"/>
      <c r="V438" s="52"/>
      <c r="W438" s="52"/>
      <c r="X438" s="52"/>
      <c r="Y438" s="52"/>
      <c r="Z438" s="51"/>
      <c r="AA438" s="73">
        <v>438</v>
      </c>
      <c r="AB438" s="73"/>
      <c r="AC438" s="74"/>
      <c r="AD438" s="80">
        <v>128</v>
      </c>
      <c r="AE438" s="80">
        <v>32</v>
      </c>
      <c r="AF438" s="80">
        <v>1538</v>
      </c>
      <c r="AG438" s="80">
        <v>2040</v>
      </c>
      <c r="AH438" s="80"/>
      <c r="AI438" s="80" t="s">
        <v>8198</v>
      </c>
      <c r="AJ438" s="80" t="s">
        <v>9707</v>
      </c>
      <c r="AK438" s="80"/>
      <c r="AL438" s="80"/>
      <c r="AM438" s="82">
        <v>42806.503217592595</v>
      </c>
      <c r="AN438" s="80" t="s">
        <v>13035</v>
      </c>
      <c r="AO438" s="86" t="s">
        <v>13471</v>
      </c>
      <c r="AP438" s="80" t="s">
        <v>66</v>
      </c>
      <c r="AQ438" s="2"/>
      <c r="AR438" s="3"/>
      <c r="AS438" s="3"/>
      <c r="AT438" s="3"/>
      <c r="AU438" s="3"/>
    </row>
    <row r="439" spans="1:47" x14ac:dyDescent="0.25">
      <c r="A439" s="66" t="s">
        <v>458</v>
      </c>
      <c r="B439" s="67"/>
      <c r="C439" s="67"/>
      <c r="D439" s="68"/>
      <c r="E439" s="70"/>
      <c r="F439" s="104" t="s">
        <v>11541</v>
      </c>
      <c r="G439" s="67"/>
      <c r="H439" s="71"/>
      <c r="I439" s="72"/>
      <c r="J439" s="72"/>
      <c r="K439" s="71" t="s">
        <v>15464</v>
      </c>
      <c r="L439" s="75"/>
      <c r="M439" s="76">
        <v>4573.6669921875</v>
      </c>
      <c r="N439" s="76">
        <v>5944.4462890625</v>
      </c>
      <c r="O439" s="77"/>
      <c r="P439" s="78"/>
      <c r="Q439" s="78"/>
      <c r="R439" s="88"/>
      <c r="S439" s="88"/>
      <c r="T439" s="88"/>
      <c r="U439" s="88"/>
      <c r="V439" s="52"/>
      <c r="W439" s="52"/>
      <c r="X439" s="52"/>
      <c r="Y439" s="52"/>
      <c r="Z439" s="51"/>
      <c r="AA439" s="73">
        <v>439</v>
      </c>
      <c r="AB439" s="73"/>
      <c r="AC439" s="74"/>
      <c r="AD439" s="80">
        <v>90</v>
      </c>
      <c r="AE439" s="80">
        <v>615</v>
      </c>
      <c r="AF439" s="80">
        <v>20544</v>
      </c>
      <c r="AG439" s="80">
        <v>16881</v>
      </c>
      <c r="AH439" s="80"/>
      <c r="AI439" s="80"/>
      <c r="AJ439" s="80"/>
      <c r="AK439" s="80"/>
      <c r="AL439" s="80"/>
      <c r="AM439" s="82">
        <v>42203.600451388891</v>
      </c>
      <c r="AN439" s="80" t="s">
        <v>13035</v>
      </c>
      <c r="AO439" s="86" t="s">
        <v>13472</v>
      </c>
      <c r="AP439" s="80" t="s">
        <v>66</v>
      </c>
      <c r="AQ439" s="2"/>
      <c r="AR439" s="3"/>
      <c r="AS439" s="3"/>
      <c r="AT439" s="3"/>
      <c r="AU439" s="3"/>
    </row>
    <row r="440" spans="1:47" x14ac:dyDescent="0.25">
      <c r="A440" s="66" t="s">
        <v>459</v>
      </c>
      <c r="B440" s="67"/>
      <c r="C440" s="67"/>
      <c r="D440" s="68"/>
      <c r="E440" s="70"/>
      <c r="F440" s="104" t="s">
        <v>11542</v>
      </c>
      <c r="G440" s="67"/>
      <c r="H440" s="71"/>
      <c r="I440" s="72"/>
      <c r="J440" s="72"/>
      <c r="K440" s="71" t="s">
        <v>15465</v>
      </c>
      <c r="L440" s="75"/>
      <c r="M440" s="76">
        <v>5348.18408203125</v>
      </c>
      <c r="N440" s="76">
        <v>9294.0029296875</v>
      </c>
      <c r="O440" s="77"/>
      <c r="P440" s="78"/>
      <c r="Q440" s="78"/>
      <c r="R440" s="88"/>
      <c r="S440" s="88"/>
      <c r="T440" s="88"/>
      <c r="U440" s="88"/>
      <c r="V440" s="52"/>
      <c r="W440" s="52"/>
      <c r="X440" s="52"/>
      <c r="Y440" s="52"/>
      <c r="Z440" s="51"/>
      <c r="AA440" s="73">
        <v>440</v>
      </c>
      <c r="AB440" s="73"/>
      <c r="AC440" s="74"/>
      <c r="AD440" s="80">
        <v>767</v>
      </c>
      <c r="AE440" s="80">
        <v>1023</v>
      </c>
      <c r="AF440" s="80">
        <v>2632</v>
      </c>
      <c r="AG440" s="80">
        <v>112</v>
      </c>
      <c r="AH440" s="80">
        <v>19800</v>
      </c>
      <c r="AI440" s="80" t="s">
        <v>8199</v>
      </c>
      <c r="AJ440" s="80" t="s">
        <v>9708</v>
      </c>
      <c r="AK440" s="86" t="s">
        <v>10504</v>
      </c>
      <c r="AL440" s="80" t="s">
        <v>9494</v>
      </c>
      <c r="AM440" s="82">
        <v>41794.187974537039</v>
      </c>
      <c r="AN440" s="80" t="s">
        <v>13035</v>
      </c>
      <c r="AO440" s="86" t="s">
        <v>13473</v>
      </c>
      <c r="AP440" s="80" t="s">
        <v>66</v>
      </c>
      <c r="AQ440" s="2"/>
      <c r="AR440" s="3"/>
      <c r="AS440" s="3"/>
      <c r="AT440" s="3"/>
      <c r="AU440" s="3"/>
    </row>
    <row r="441" spans="1:47" x14ac:dyDescent="0.25">
      <c r="A441" s="66" t="s">
        <v>460</v>
      </c>
      <c r="B441" s="67"/>
      <c r="C441" s="67"/>
      <c r="D441" s="68"/>
      <c r="E441" s="70"/>
      <c r="F441" s="104" t="s">
        <v>11543</v>
      </c>
      <c r="G441" s="67"/>
      <c r="H441" s="71"/>
      <c r="I441" s="72"/>
      <c r="J441" s="72"/>
      <c r="K441" s="71" t="s">
        <v>15466</v>
      </c>
      <c r="L441" s="75"/>
      <c r="M441" s="76">
        <v>4056.664794921875</v>
      </c>
      <c r="N441" s="76">
        <v>1801.9461669921875</v>
      </c>
      <c r="O441" s="77"/>
      <c r="P441" s="78"/>
      <c r="Q441" s="78"/>
      <c r="R441" s="88"/>
      <c r="S441" s="88"/>
      <c r="T441" s="88"/>
      <c r="U441" s="88"/>
      <c r="V441" s="52"/>
      <c r="W441" s="52"/>
      <c r="X441" s="52"/>
      <c r="Y441" s="52"/>
      <c r="Z441" s="51"/>
      <c r="AA441" s="73">
        <v>441</v>
      </c>
      <c r="AB441" s="73"/>
      <c r="AC441" s="74"/>
      <c r="AD441" s="80">
        <v>123</v>
      </c>
      <c r="AE441" s="80">
        <v>159</v>
      </c>
      <c r="AF441" s="80">
        <v>9641</v>
      </c>
      <c r="AG441" s="80">
        <v>247</v>
      </c>
      <c r="AH441" s="80"/>
      <c r="AI441" s="80"/>
      <c r="AJ441" s="80" t="s">
        <v>9709</v>
      </c>
      <c r="AK441" s="80"/>
      <c r="AL441" s="80"/>
      <c r="AM441" s="82">
        <v>40163.319479166668</v>
      </c>
      <c r="AN441" s="80" t="s">
        <v>13035</v>
      </c>
      <c r="AO441" s="86" t="s">
        <v>13474</v>
      </c>
      <c r="AP441" s="80" t="s">
        <v>66</v>
      </c>
      <c r="AQ441" s="2"/>
      <c r="AR441" s="3"/>
      <c r="AS441" s="3"/>
      <c r="AT441" s="3"/>
      <c r="AU441" s="3"/>
    </row>
    <row r="442" spans="1:47" x14ac:dyDescent="0.25">
      <c r="A442" s="66" t="s">
        <v>461</v>
      </c>
      <c r="B442" s="67"/>
      <c r="C442" s="67"/>
      <c r="D442" s="68"/>
      <c r="E442" s="70"/>
      <c r="F442" s="104" t="s">
        <v>11544</v>
      </c>
      <c r="G442" s="67"/>
      <c r="H442" s="71"/>
      <c r="I442" s="72"/>
      <c r="J442" s="72"/>
      <c r="K442" s="71" t="s">
        <v>15467</v>
      </c>
      <c r="L442" s="75"/>
      <c r="M442" s="76">
        <v>8598.6484375</v>
      </c>
      <c r="N442" s="76">
        <v>4356.79833984375</v>
      </c>
      <c r="O442" s="77"/>
      <c r="P442" s="78"/>
      <c r="Q442" s="78"/>
      <c r="R442" s="88"/>
      <c r="S442" s="88"/>
      <c r="T442" s="88"/>
      <c r="U442" s="88"/>
      <c r="V442" s="52"/>
      <c r="W442" s="52"/>
      <c r="X442" s="52"/>
      <c r="Y442" s="52"/>
      <c r="Z442" s="51"/>
      <c r="AA442" s="73">
        <v>442</v>
      </c>
      <c r="AB442" s="73"/>
      <c r="AC442" s="74"/>
      <c r="AD442" s="80">
        <v>6</v>
      </c>
      <c r="AE442" s="80">
        <v>5</v>
      </c>
      <c r="AF442" s="80">
        <v>128</v>
      </c>
      <c r="AG442" s="80">
        <v>20</v>
      </c>
      <c r="AH442" s="80"/>
      <c r="AI442" s="80"/>
      <c r="AJ442" s="80"/>
      <c r="AK442" s="80"/>
      <c r="AL442" s="80"/>
      <c r="AM442" s="82">
        <v>41948.409467592595</v>
      </c>
      <c r="AN442" s="80" t="s">
        <v>13035</v>
      </c>
      <c r="AO442" s="86" t="s">
        <v>13475</v>
      </c>
      <c r="AP442" s="80" t="s">
        <v>66</v>
      </c>
      <c r="AQ442" s="2"/>
      <c r="AR442" s="3"/>
      <c r="AS442" s="3"/>
      <c r="AT442" s="3"/>
      <c r="AU442" s="3"/>
    </row>
    <row r="443" spans="1:47" x14ac:dyDescent="0.25">
      <c r="A443" s="66" t="s">
        <v>462</v>
      </c>
      <c r="B443" s="67"/>
      <c r="C443" s="67"/>
      <c r="D443" s="68"/>
      <c r="E443" s="70"/>
      <c r="F443" s="104" t="s">
        <v>11545</v>
      </c>
      <c r="G443" s="67"/>
      <c r="H443" s="71"/>
      <c r="I443" s="72"/>
      <c r="J443" s="72"/>
      <c r="K443" s="71" t="s">
        <v>15468</v>
      </c>
      <c r="L443" s="75"/>
      <c r="M443" s="76">
        <v>5314.00439453125</v>
      </c>
      <c r="N443" s="76">
        <v>6112.97705078125</v>
      </c>
      <c r="O443" s="77"/>
      <c r="P443" s="78"/>
      <c r="Q443" s="78"/>
      <c r="R443" s="88"/>
      <c r="S443" s="88"/>
      <c r="T443" s="88"/>
      <c r="U443" s="88"/>
      <c r="V443" s="52"/>
      <c r="W443" s="52"/>
      <c r="X443" s="52"/>
      <c r="Y443" s="52"/>
      <c r="Z443" s="51"/>
      <c r="AA443" s="73">
        <v>443</v>
      </c>
      <c r="AB443" s="73"/>
      <c r="AC443" s="74"/>
      <c r="AD443" s="80">
        <v>87</v>
      </c>
      <c r="AE443" s="80">
        <v>19741</v>
      </c>
      <c r="AF443" s="80">
        <v>184977</v>
      </c>
      <c r="AG443" s="80">
        <v>4180</v>
      </c>
      <c r="AH443" s="80"/>
      <c r="AI443" s="80"/>
      <c r="AJ443" s="80"/>
      <c r="AK443" s="86" t="s">
        <v>10505</v>
      </c>
      <c r="AL443" s="80"/>
      <c r="AM443" s="82">
        <v>42406.32539351852</v>
      </c>
      <c r="AN443" s="80" t="s">
        <v>13035</v>
      </c>
      <c r="AO443" s="86" t="s">
        <v>13476</v>
      </c>
      <c r="AP443" s="80" t="s">
        <v>66</v>
      </c>
      <c r="AQ443" s="2"/>
      <c r="AR443" s="3"/>
      <c r="AS443" s="3"/>
      <c r="AT443" s="3"/>
      <c r="AU443" s="3"/>
    </row>
    <row r="444" spans="1:47" x14ac:dyDescent="0.25">
      <c r="A444" s="66" t="s">
        <v>1812</v>
      </c>
      <c r="B444" s="67"/>
      <c r="C444" s="67"/>
      <c r="D444" s="68"/>
      <c r="E444" s="70"/>
      <c r="F444" s="104" t="s">
        <v>11546</v>
      </c>
      <c r="G444" s="67"/>
      <c r="H444" s="71"/>
      <c r="I444" s="72"/>
      <c r="J444" s="72"/>
      <c r="K444" s="71" t="s">
        <v>15469</v>
      </c>
      <c r="L444" s="75"/>
      <c r="M444" s="76">
        <v>4288.92919921875</v>
      </c>
      <c r="N444" s="76">
        <v>2672.63916015625</v>
      </c>
      <c r="O444" s="77"/>
      <c r="P444" s="78"/>
      <c r="Q444" s="78"/>
      <c r="R444" s="88"/>
      <c r="S444" s="88"/>
      <c r="T444" s="88"/>
      <c r="U444" s="88"/>
      <c r="V444" s="52"/>
      <c r="W444" s="52"/>
      <c r="X444" s="52"/>
      <c r="Y444" s="52"/>
      <c r="Z444" s="51"/>
      <c r="AA444" s="73">
        <v>444</v>
      </c>
      <c r="AB444" s="73"/>
      <c r="AC444" s="74"/>
      <c r="AD444" s="80">
        <v>114</v>
      </c>
      <c r="AE444" s="80">
        <v>24883</v>
      </c>
      <c r="AF444" s="80">
        <v>261478</v>
      </c>
      <c r="AG444" s="80">
        <v>1825</v>
      </c>
      <c r="AH444" s="80">
        <v>-25200</v>
      </c>
      <c r="AI444" s="80" t="s">
        <v>8200</v>
      </c>
      <c r="AJ444" s="80"/>
      <c r="AK444" s="80"/>
      <c r="AL444" s="80" t="s">
        <v>11085</v>
      </c>
      <c r="AM444" s="82">
        <v>42229.304398148146</v>
      </c>
      <c r="AN444" s="80" t="s">
        <v>13035</v>
      </c>
      <c r="AO444" s="86" t="s">
        <v>13477</v>
      </c>
      <c r="AP444" s="80" t="s">
        <v>65</v>
      </c>
      <c r="AQ444" s="2"/>
      <c r="AR444" s="3"/>
      <c r="AS444" s="3"/>
      <c r="AT444" s="3"/>
      <c r="AU444" s="3"/>
    </row>
    <row r="445" spans="1:47" x14ac:dyDescent="0.25">
      <c r="A445" s="66" t="s">
        <v>463</v>
      </c>
      <c r="B445" s="67"/>
      <c r="C445" s="67"/>
      <c r="D445" s="68"/>
      <c r="E445" s="70"/>
      <c r="F445" s="104" t="s">
        <v>11547</v>
      </c>
      <c r="G445" s="67"/>
      <c r="H445" s="71"/>
      <c r="I445" s="72"/>
      <c r="J445" s="72"/>
      <c r="K445" s="71" t="s">
        <v>15470</v>
      </c>
      <c r="L445" s="75"/>
      <c r="M445" s="76">
        <v>6698.75732421875</v>
      </c>
      <c r="N445" s="76">
        <v>7120.6884765625</v>
      </c>
      <c r="O445" s="77"/>
      <c r="P445" s="78"/>
      <c r="Q445" s="78"/>
      <c r="R445" s="88"/>
      <c r="S445" s="88"/>
      <c r="T445" s="88"/>
      <c r="U445" s="88"/>
      <c r="V445" s="52"/>
      <c r="W445" s="52"/>
      <c r="X445" s="52"/>
      <c r="Y445" s="52"/>
      <c r="Z445" s="51"/>
      <c r="AA445" s="73">
        <v>445</v>
      </c>
      <c r="AB445" s="73"/>
      <c r="AC445" s="74"/>
      <c r="AD445" s="80">
        <v>125</v>
      </c>
      <c r="AE445" s="80">
        <v>32</v>
      </c>
      <c r="AF445" s="80">
        <v>703</v>
      </c>
      <c r="AG445" s="80">
        <v>2853</v>
      </c>
      <c r="AH445" s="80"/>
      <c r="AI445" s="80"/>
      <c r="AJ445" s="80"/>
      <c r="AK445" s="80"/>
      <c r="AL445" s="80"/>
      <c r="AM445" s="82">
        <v>42881.123842592591</v>
      </c>
      <c r="AN445" s="80" t="s">
        <v>13035</v>
      </c>
      <c r="AO445" s="86" t="s">
        <v>13478</v>
      </c>
      <c r="AP445" s="80" t="s">
        <v>66</v>
      </c>
      <c r="AQ445" s="2"/>
      <c r="AR445" s="3"/>
      <c r="AS445" s="3"/>
      <c r="AT445" s="3"/>
      <c r="AU445" s="3"/>
    </row>
    <row r="446" spans="1:47" x14ac:dyDescent="0.25">
      <c r="A446" s="66" t="s">
        <v>1813</v>
      </c>
      <c r="B446" s="67"/>
      <c r="C446" s="67"/>
      <c r="D446" s="68"/>
      <c r="E446" s="70"/>
      <c r="F446" s="104" t="s">
        <v>11548</v>
      </c>
      <c r="G446" s="67"/>
      <c r="H446" s="71"/>
      <c r="I446" s="72"/>
      <c r="J446" s="72"/>
      <c r="K446" s="71" t="s">
        <v>15471</v>
      </c>
      <c r="L446" s="75"/>
      <c r="M446" s="76">
        <v>3494.9072265625</v>
      </c>
      <c r="N446" s="76">
        <v>2068.165771484375</v>
      </c>
      <c r="O446" s="77"/>
      <c r="P446" s="78"/>
      <c r="Q446" s="78"/>
      <c r="R446" s="88"/>
      <c r="S446" s="88"/>
      <c r="T446" s="88"/>
      <c r="U446" s="88"/>
      <c r="V446" s="52"/>
      <c r="W446" s="52"/>
      <c r="X446" s="52"/>
      <c r="Y446" s="52"/>
      <c r="Z446" s="51"/>
      <c r="AA446" s="73">
        <v>446</v>
      </c>
      <c r="AB446" s="73"/>
      <c r="AC446" s="74"/>
      <c r="AD446" s="80">
        <v>14</v>
      </c>
      <c r="AE446" s="80">
        <v>188737</v>
      </c>
      <c r="AF446" s="80">
        <v>19082</v>
      </c>
      <c r="AG446" s="80">
        <v>4</v>
      </c>
      <c r="AH446" s="80"/>
      <c r="AI446" s="80" t="s">
        <v>8201</v>
      </c>
      <c r="AJ446" s="80" t="s">
        <v>9561</v>
      </c>
      <c r="AK446" s="86" t="s">
        <v>10506</v>
      </c>
      <c r="AL446" s="80"/>
      <c r="AM446" s="82">
        <v>40884.302152777775</v>
      </c>
      <c r="AN446" s="80" t="s">
        <v>13035</v>
      </c>
      <c r="AO446" s="86" t="s">
        <v>13479</v>
      </c>
      <c r="AP446" s="80" t="s">
        <v>65</v>
      </c>
      <c r="AQ446" s="2"/>
      <c r="AR446" s="3"/>
      <c r="AS446" s="3"/>
      <c r="AT446" s="3"/>
      <c r="AU446" s="3"/>
    </row>
    <row r="447" spans="1:47" x14ac:dyDescent="0.25">
      <c r="A447" s="66" t="s">
        <v>464</v>
      </c>
      <c r="B447" s="67"/>
      <c r="C447" s="67"/>
      <c r="D447" s="68"/>
      <c r="E447" s="70"/>
      <c r="F447" s="104" t="s">
        <v>11549</v>
      </c>
      <c r="G447" s="67"/>
      <c r="H447" s="71"/>
      <c r="I447" s="72"/>
      <c r="J447" s="72"/>
      <c r="K447" s="71" t="s">
        <v>15472</v>
      </c>
      <c r="L447" s="75"/>
      <c r="M447" s="76">
        <v>4303.17578125</v>
      </c>
      <c r="N447" s="76">
        <v>5638.126953125</v>
      </c>
      <c r="O447" s="77"/>
      <c r="P447" s="78"/>
      <c r="Q447" s="78"/>
      <c r="R447" s="88"/>
      <c r="S447" s="88"/>
      <c r="T447" s="88"/>
      <c r="U447" s="88"/>
      <c r="V447" s="52"/>
      <c r="W447" s="52"/>
      <c r="X447" s="52"/>
      <c r="Y447" s="52"/>
      <c r="Z447" s="51"/>
      <c r="AA447" s="73">
        <v>447</v>
      </c>
      <c r="AB447" s="73"/>
      <c r="AC447" s="74"/>
      <c r="AD447" s="80">
        <v>565</v>
      </c>
      <c r="AE447" s="80">
        <v>1664</v>
      </c>
      <c r="AF447" s="80">
        <v>7812</v>
      </c>
      <c r="AG447" s="80">
        <v>2460</v>
      </c>
      <c r="AH447" s="80"/>
      <c r="AI447" s="80" t="s">
        <v>8202</v>
      </c>
      <c r="AJ447" s="80" t="s">
        <v>9710</v>
      </c>
      <c r="AK447" s="86" t="s">
        <v>10507</v>
      </c>
      <c r="AL447" s="80"/>
      <c r="AM447" s="82">
        <v>41506.640486111108</v>
      </c>
      <c r="AN447" s="80" t="s">
        <v>13035</v>
      </c>
      <c r="AO447" s="86" t="s">
        <v>13480</v>
      </c>
      <c r="AP447" s="80" t="s">
        <v>66</v>
      </c>
      <c r="AQ447" s="2"/>
      <c r="AR447" s="3"/>
      <c r="AS447" s="3"/>
      <c r="AT447" s="3"/>
      <c r="AU447" s="3"/>
    </row>
    <row r="448" spans="1:47" x14ac:dyDescent="0.25">
      <c r="A448" s="66" t="s">
        <v>1814</v>
      </c>
      <c r="B448" s="67"/>
      <c r="C448" s="67"/>
      <c r="D448" s="68"/>
      <c r="E448" s="70"/>
      <c r="F448" s="104" t="s">
        <v>11550</v>
      </c>
      <c r="G448" s="67"/>
      <c r="H448" s="71"/>
      <c r="I448" s="72"/>
      <c r="J448" s="72"/>
      <c r="K448" s="71" t="s">
        <v>15473</v>
      </c>
      <c r="L448" s="75"/>
      <c r="M448" s="76">
        <v>7433.142578125</v>
      </c>
      <c r="N448" s="76">
        <v>3678.50732421875</v>
      </c>
      <c r="O448" s="77"/>
      <c r="P448" s="78"/>
      <c r="Q448" s="78"/>
      <c r="R448" s="88"/>
      <c r="S448" s="88"/>
      <c r="T448" s="88"/>
      <c r="U448" s="88"/>
      <c r="V448" s="52"/>
      <c r="W448" s="52"/>
      <c r="X448" s="52"/>
      <c r="Y448" s="52"/>
      <c r="Z448" s="51"/>
      <c r="AA448" s="73">
        <v>448</v>
      </c>
      <c r="AB448" s="73"/>
      <c r="AC448" s="74"/>
      <c r="AD448" s="80">
        <v>272</v>
      </c>
      <c r="AE448" s="80">
        <v>2550</v>
      </c>
      <c r="AF448" s="80">
        <v>6272</v>
      </c>
      <c r="AG448" s="80">
        <v>408</v>
      </c>
      <c r="AH448" s="80">
        <v>-25200</v>
      </c>
      <c r="AI448" s="80" t="s">
        <v>8203</v>
      </c>
      <c r="AJ448" s="80" t="s">
        <v>9711</v>
      </c>
      <c r="AK448" s="80"/>
      <c r="AL448" s="80" t="s">
        <v>11085</v>
      </c>
      <c r="AM448" s="82">
        <v>42515.929027777776</v>
      </c>
      <c r="AN448" s="80" t="s">
        <v>13035</v>
      </c>
      <c r="AO448" s="86" t="s">
        <v>13481</v>
      </c>
      <c r="AP448" s="80" t="s">
        <v>65</v>
      </c>
      <c r="AQ448" s="2"/>
      <c r="AR448" s="3"/>
      <c r="AS448" s="3"/>
      <c r="AT448" s="3"/>
      <c r="AU448" s="3"/>
    </row>
    <row r="449" spans="1:47" x14ac:dyDescent="0.25">
      <c r="A449" s="66" t="s">
        <v>1815</v>
      </c>
      <c r="B449" s="67"/>
      <c r="C449" s="67"/>
      <c r="D449" s="68"/>
      <c r="E449" s="70"/>
      <c r="F449" s="104" t="s">
        <v>11551</v>
      </c>
      <c r="G449" s="67"/>
      <c r="H449" s="71"/>
      <c r="I449" s="72"/>
      <c r="J449" s="72"/>
      <c r="K449" s="71" t="s">
        <v>15474</v>
      </c>
      <c r="L449" s="75"/>
      <c r="M449" s="76">
        <v>5229.90185546875</v>
      </c>
      <c r="N449" s="76">
        <v>3631.7744140625</v>
      </c>
      <c r="O449" s="77"/>
      <c r="P449" s="78"/>
      <c r="Q449" s="78"/>
      <c r="R449" s="88"/>
      <c r="S449" s="88"/>
      <c r="T449" s="88"/>
      <c r="U449" s="88"/>
      <c r="V449" s="52"/>
      <c r="W449" s="52"/>
      <c r="X449" s="52"/>
      <c r="Y449" s="52"/>
      <c r="Z449" s="51"/>
      <c r="AA449" s="73">
        <v>449</v>
      </c>
      <c r="AB449" s="73"/>
      <c r="AC449" s="74"/>
      <c r="AD449" s="80">
        <v>4918</v>
      </c>
      <c r="AE449" s="80">
        <v>4382</v>
      </c>
      <c r="AF449" s="80">
        <v>1273</v>
      </c>
      <c r="AG449" s="80">
        <v>383</v>
      </c>
      <c r="AH449" s="80">
        <v>-25200</v>
      </c>
      <c r="AI449" s="80" t="s">
        <v>8204</v>
      </c>
      <c r="AJ449" s="80" t="s">
        <v>9502</v>
      </c>
      <c r="AK449" s="86" t="s">
        <v>10508</v>
      </c>
      <c r="AL449" s="80" t="s">
        <v>11085</v>
      </c>
      <c r="AM449" s="82">
        <v>42739.819930555554</v>
      </c>
      <c r="AN449" s="80" t="s">
        <v>13035</v>
      </c>
      <c r="AO449" s="86" t="s">
        <v>13482</v>
      </c>
      <c r="AP449" s="80" t="s">
        <v>65</v>
      </c>
      <c r="AQ449" s="2"/>
      <c r="AR449" s="3"/>
      <c r="AS449" s="3"/>
      <c r="AT449" s="3"/>
      <c r="AU449" s="3"/>
    </row>
    <row r="450" spans="1:47" x14ac:dyDescent="0.25">
      <c r="A450" s="66" t="s">
        <v>1816</v>
      </c>
      <c r="B450" s="67"/>
      <c r="C450" s="67"/>
      <c r="D450" s="68"/>
      <c r="E450" s="70"/>
      <c r="F450" s="104" t="s">
        <v>11128</v>
      </c>
      <c r="G450" s="67"/>
      <c r="H450" s="71"/>
      <c r="I450" s="72"/>
      <c r="J450" s="72"/>
      <c r="K450" s="71" t="s">
        <v>15475</v>
      </c>
      <c r="L450" s="75"/>
      <c r="M450" s="76">
        <v>8522.4423828125</v>
      </c>
      <c r="N450" s="76">
        <v>7157.54150390625</v>
      </c>
      <c r="O450" s="77"/>
      <c r="P450" s="78"/>
      <c r="Q450" s="78"/>
      <c r="R450" s="88"/>
      <c r="S450" s="88"/>
      <c r="T450" s="88"/>
      <c r="U450" s="88"/>
      <c r="V450" s="52"/>
      <c r="W450" s="52"/>
      <c r="X450" s="52"/>
      <c r="Y450" s="52"/>
      <c r="Z450" s="51"/>
      <c r="AA450" s="73">
        <v>450</v>
      </c>
      <c r="AB450" s="73"/>
      <c r="AC450" s="74"/>
      <c r="AD450" s="80">
        <v>178</v>
      </c>
      <c r="AE450" s="80">
        <v>174</v>
      </c>
      <c r="AF450" s="80">
        <v>89852</v>
      </c>
      <c r="AG450" s="80">
        <v>63</v>
      </c>
      <c r="AH450" s="80"/>
      <c r="AI450" s="80"/>
      <c r="AJ450" s="80" t="s">
        <v>9712</v>
      </c>
      <c r="AK450" s="80"/>
      <c r="AL450" s="80"/>
      <c r="AM450" s="82">
        <v>40188.425729166665</v>
      </c>
      <c r="AN450" s="80" t="s">
        <v>13035</v>
      </c>
      <c r="AO450" s="86" t="s">
        <v>13483</v>
      </c>
      <c r="AP450" s="80" t="s">
        <v>65</v>
      </c>
      <c r="AQ450" s="2"/>
      <c r="AR450" s="3"/>
      <c r="AS450" s="3"/>
      <c r="AT450" s="3"/>
      <c r="AU450" s="3"/>
    </row>
    <row r="451" spans="1:47" x14ac:dyDescent="0.25">
      <c r="A451" s="66" t="s">
        <v>1817</v>
      </c>
      <c r="B451" s="67"/>
      <c r="C451" s="67"/>
      <c r="D451" s="68"/>
      <c r="E451" s="70"/>
      <c r="F451" s="104" t="s">
        <v>11552</v>
      </c>
      <c r="G451" s="67"/>
      <c r="H451" s="71"/>
      <c r="I451" s="72"/>
      <c r="J451" s="72"/>
      <c r="K451" s="71" t="s">
        <v>15476</v>
      </c>
      <c r="L451" s="75"/>
      <c r="M451" s="76">
        <v>2749.32177734375</v>
      </c>
      <c r="N451" s="76">
        <v>3314.746826171875</v>
      </c>
      <c r="O451" s="77"/>
      <c r="P451" s="78"/>
      <c r="Q451" s="78"/>
      <c r="R451" s="88"/>
      <c r="S451" s="88"/>
      <c r="T451" s="88"/>
      <c r="U451" s="88"/>
      <c r="V451" s="52"/>
      <c r="W451" s="52"/>
      <c r="X451" s="52"/>
      <c r="Y451" s="52"/>
      <c r="Z451" s="51"/>
      <c r="AA451" s="73">
        <v>451</v>
      </c>
      <c r="AB451" s="73"/>
      <c r="AC451" s="74"/>
      <c r="AD451" s="80">
        <v>656</v>
      </c>
      <c r="AE451" s="80">
        <v>5835</v>
      </c>
      <c r="AF451" s="80">
        <v>92286</v>
      </c>
      <c r="AG451" s="80">
        <v>2307</v>
      </c>
      <c r="AH451" s="80">
        <v>19800</v>
      </c>
      <c r="AI451" s="80" t="s">
        <v>8205</v>
      </c>
      <c r="AJ451" s="80" t="s">
        <v>9558</v>
      </c>
      <c r="AK451" s="80"/>
      <c r="AL451" s="80" t="s">
        <v>9494</v>
      </c>
      <c r="AM451" s="82">
        <v>40061.161712962959</v>
      </c>
      <c r="AN451" s="80" t="s">
        <v>13035</v>
      </c>
      <c r="AO451" s="86" t="s">
        <v>13484</v>
      </c>
      <c r="AP451" s="80" t="s">
        <v>65</v>
      </c>
      <c r="AQ451" s="2"/>
      <c r="AR451" s="3"/>
      <c r="AS451" s="3"/>
      <c r="AT451" s="3"/>
      <c r="AU451" s="3"/>
    </row>
    <row r="452" spans="1:47" x14ac:dyDescent="0.25">
      <c r="A452" s="66" t="s">
        <v>465</v>
      </c>
      <c r="B452" s="67"/>
      <c r="C452" s="67"/>
      <c r="D452" s="68"/>
      <c r="E452" s="70"/>
      <c r="F452" s="104" t="s">
        <v>11128</v>
      </c>
      <c r="G452" s="67"/>
      <c r="H452" s="71"/>
      <c r="I452" s="72"/>
      <c r="J452" s="72"/>
      <c r="K452" s="71" t="s">
        <v>15477</v>
      </c>
      <c r="L452" s="75"/>
      <c r="M452" s="76">
        <v>1393.7603759765625</v>
      </c>
      <c r="N452" s="76">
        <v>2918.03759765625</v>
      </c>
      <c r="O452" s="77"/>
      <c r="P452" s="78"/>
      <c r="Q452" s="78"/>
      <c r="R452" s="88"/>
      <c r="S452" s="88"/>
      <c r="T452" s="88"/>
      <c r="U452" s="88"/>
      <c r="V452" s="52"/>
      <c r="W452" s="52"/>
      <c r="X452" s="52"/>
      <c r="Y452" s="52"/>
      <c r="Z452" s="51"/>
      <c r="AA452" s="73">
        <v>452</v>
      </c>
      <c r="AB452" s="73"/>
      <c r="AC452" s="74"/>
      <c r="AD452" s="80">
        <v>3</v>
      </c>
      <c r="AE452" s="80">
        <v>0</v>
      </c>
      <c r="AF452" s="80">
        <v>1</v>
      </c>
      <c r="AG452" s="80">
        <v>1</v>
      </c>
      <c r="AH452" s="80"/>
      <c r="AI452" s="80"/>
      <c r="AJ452" s="80"/>
      <c r="AK452" s="80"/>
      <c r="AL452" s="80"/>
      <c r="AM452" s="82">
        <v>42891.599976851852</v>
      </c>
      <c r="AN452" s="80" t="s">
        <v>13035</v>
      </c>
      <c r="AO452" s="86" t="s">
        <v>13485</v>
      </c>
      <c r="AP452" s="80" t="s">
        <v>66</v>
      </c>
      <c r="AQ452" s="2"/>
      <c r="AR452" s="3"/>
      <c r="AS452" s="3"/>
      <c r="AT452" s="3"/>
      <c r="AU452" s="3"/>
    </row>
    <row r="453" spans="1:47" x14ac:dyDescent="0.25">
      <c r="A453" s="66" t="s">
        <v>466</v>
      </c>
      <c r="B453" s="67"/>
      <c r="C453" s="67"/>
      <c r="D453" s="68"/>
      <c r="E453" s="70"/>
      <c r="F453" s="104" t="s">
        <v>11553</v>
      </c>
      <c r="G453" s="67"/>
      <c r="H453" s="71"/>
      <c r="I453" s="72"/>
      <c r="J453" s="72"/>
      <c r="K453" s="71" t="s">
        <v>15478</v>
      </c>
      <c r="L453" s="75"/>
      <c r="M453" s="76">
        <v>7577.33349609375</v>
      </c>
      <c r="N453" s="76">
        <v>3220.24951171875</v>
      </c>
      <c r="O453" s="77"/>
      <c r="P453" s="78"/>
      <c r="Q453" s="78"/>
      <c r="R453" s="88"/>
      <c r="S453" s="88"/>
      <c r="T453" s="88"/>
      <c r="U453" s="88"/>
      <c r="V453" s="52"/>
      <c r="W453" s="52"/>
      <c r="X453" s="52"/>
      <c r="Y453" s="52"/>
      <c r="Z453" s="51"/>
      <c r="AA453" s="73">
        <v>453</v>
      </c>
      <c r="AB453" s="73"/>
      <c r="AC453" s="74"/>
      <c r="AD453" s="80">
        <v>75</v>
      </c>
      <c r="AE453" s="80">
        <v>264</v>
      </c>
      <c r="AF453" s="80">
        <v>11962</v>
      </c>
      <c r="AG453" s="80">
        <v>11115</v>
      </c>
      <c r="AH453" s="80"/>
      <c r="AI453" s="80" t="s">
        <v>8206</v>
      </c>
      <c r="AJ453" s="80" t="s">
        <v>9713</v>
      </c>
      <c r="AK453" s="80"/>
      <c r="AL453" s="80"/>
      <c r="AM453" s="82">
        <v>42230.586701388886</v>
      </c>
      <c r="AN453" s="80" t="s">
        <v>13035</v>
      </c>
      <c r="AO453" s="86" t="s">
        <v>13486</v>
      </c>
      <c r="AP453" s="80" t="s">
        <v>66</v>
      </c>
      <c r="AQ453" s="2"/>
      <c r="AR453" s="3"/>
      <c r="AS453" s="3"/>
      <c r="AT453" s="3"/>
      <c r="AU453" s="3"/>
    </row>
    <row r="454" spans="1:47" x14ac:dyDescent="0.25">
      <c r="A454" s="66" t="s">
        <v>1818</v>
      </c>
      <c r="B454" s="67"/>
      <c r="C454" s="67"/>
      <c r="D454" s="68"/>
      <c r="E454" s="70"/>
      <c r="F454" s="104" t="s">
        <v>11554</v>
      </c>
      <c r="G454" s="67"/>
      <c r="H454" s="71"/>
      <c r="I454" s="72"/>
      <c r="J454" s="72"/>
      <c r="K454" s="71" t="s">
        <v>15479</v>
      </c>
      <c r="L454" s="75"/>
      <c r="M454" s="76">
        <v>6911.3701171875</v>
      </c>
      <c r="N454" s="76">
        <v>7399.6201171875</v>
      </c>
      <c r="O454" s="77"/>
      <c r="P454" s="78"/>
      <c r="Q454" s="78"/>
      <c r="R454" s="88"/>
      <c r="S454" s="88"/>
      <c r="T454" s="88"/>
      <c r="U454" s="88"/>
      <c r="V454" s="52"/>
      <c r="W454" s="52"/>
      <c r="X454" s="52"/>
      <c r="Y454" s="52"/>
      <c r="Z454" s="51"/>
      <c r="AA454" s="73">
        <v>454</v>
      </c>
      <c r="AB454" s="73"/>
      <c r="AC454" s="74"/>
      <c r="AD454" s="80">
        <v>300</v>
      </c>
      <c r="AE454" s="80">
        <v>7707</v>
      </c>
      <c r="AF454" s="80">
        <v>26821</v>
      </c>
      <c r="AG454" s="80">
        <v>333</v>
      </c>
      <c r="AH454" s="80">
        <v>19800</v>
      </c>
      <c r="AI454" s="80" t="s">
        <v>8207</v>
      </c>
      <c r="AJ454" s="80" t="s">
        <v>9524</v>
      </c>
      <c r="AK454" s="86" t="s">
        <v>10509</v>
      </c>
      <c r="AL454" s="80" t="s">
        <v>9494</v>
      </c>
      <c r="AM454" s="82">
        <v>41127.550173611111</v>
      </c>
      <c r="AN454" s="80" t="s">
        <v>13035</v>
      </c>
      <c r="AO454" s="86" t="s">
        <v>13487</v>
      </c>
      <c r="AP454" s="80" t="s">
        <v>65</v>
      </c>
      <c r="AQ454" s="2"/>
      <c r="AR454" s="3"/>
      <c r="AS454" s="3"/>
      <c r="AT454" s="3"/>
      <c r="AU454" s="3"/>
    </row>
    <row r="455" spans="1:47" x14ac:dyDescent="0.25">
      <c r="A455" s="66" t="s">
        <v>467</v>
      </c>
      <c r="B455" s="67"/>
      <c r="C455" s="67"/>
      <c r="D455" s="68"/>
      <c r="E455" s="70"/>
      <c r="F455" s="104" t="s">
        <v>11555</v>
      </c>
      <c r="G455" s="67"/>
      <c r="H455" s="71"/>
      <c r="I455" s="72"/>
      <c r="J455" s="72"/>
      <c r="K455" s="71" t="s">
        <v>15480</v>
      </c>
      <c r="L455" s="75"/>
      <c r="M455" s="76">
        <v>1521.7396240234375</v>
      </c>
      <c r="N455" s="76">
        <v>5670.32958984375</v>
      </c>
      <c r="O455" s="77"/>
      <c r="P455" s="78"/>
      <c r="Q455" s="78"/>
      <c r="R455" s="88"/>
      <c r="S455" s="88"/>
      <c r="T455" s="88"/>
      <c r="U455" s="88"/>
      <c r="V455" s="52"/>
      <c r="W455" s="52"/>
      <c r="X455" s="52"/>
      <c r="Y455" s="52"/>
      <c r="Z455" s="51"/>
      <c r="AA455" s="73">
        <v>455</v>
      </c>
      <c r="AB455" s="73"/>
      <c r="AC455" s="74"/>
      <c r="AD455" s="80">
        <v>1882</v>
      </c>
      <c r="AE455" s="80">
        <v>960</v>
      </c>
      <c r="AF455" s="80">
        <v>28968</v>
      </c>
      <c r="AG455" s="80">
        <v>12117</v>
      </c>
      <c r="AH455" s="80"/>
      <c r="AI455" s="80" t="s">
        <v>8208</v>
      </c>
      <c r="AJ455" s="80" t="s">
        <v>9532</v>
      </c>
      <c r="AK455" s="80"/>
      <c r="AL455" s="80"/>
      <c r="AM455" s="82">
        <v>42852.165289351855</v>
      </c>
      <c r="AN455" s="80" t="s">
        <v>13035</v>
      </c>
      <c r="AO455" s="86" t="s">
        <v>13488</v>
      </c>
      <c r="AP455" s="80" t="s">
        <v>66</v>
      </c>
      <c r="AQ455" s="2"/>
      <c r="AR455" s="3"/>
      <c r="AS455" s="3"/>
      <c r="AT455" s="3"/>
      <c r="AU455" s="3"/>
    </row>
    <row r="456" spans="1:47" x14ac:dyDescent="0.25">
      <c r="A456" s="66" t="s">
        <v>1819</v>
      </c>
      <c r="B456" s="67"/>
      <c r="C456" s="67"/>
      <c r="D456" s="68"/>
      <c r="E456" s="70"/>
      <c r="F456" s="104" t="s">
        <v>11556</v>
      </c>
      <c r="G456" s="67"/>
      <c r="H456" s="71"/>
      <c r="I456" s="72"/>
      <c r="J456" s="72"/>
      <c r="K456" s="71" t="s">
        <v>15481</v>
      </c>
      <c r="L456" s="75"/>
      <c r="M456" s="76">
        <v>6993.50048828125</v>
      </c>
      <c r="N456" s="76">
        <v>5964.6494140625</v>
      </c>
      <c r="O456" s="77"/>
      <c r="P456" s="78"/>
      <c r="Q456" s="78"/>
      <c r="R456" s="88"/>
      <c r="S456" s="88"/>
      <c r="T456" s="88"/>
      <c r="U456" s="88"/>
      <c r="V456" s="52"/>
      <c r="W456" s="52"/>
      <c r="X456" s="52"/>
      <c r="Y456" s="52"/>
      <c r="Z456" s="51"/>
      <c r="AA456" s="73">
        <v>456</v>
      </c>
      <c r="AB456" s="73"/>
      <c r="AC456" s="74"/>
      <c r="AD456" s="80">
        <v>6589</v>
      </c>
      <c r="AE456" s="80">
        <v>13475</v>
      </c>
      <c r="AF456" s="80">
        <v>118204</v>
      </c>
      <c r="AG456" s="80">
        <v>13113</v>
      </c>
      <c r="AH456" s="80">
        <v>19800</v>
      </c>
      <c r="AI456" s="80" t="s">
        <v>8209</v>
      </c>
      <c r="AJ456" s="80" t="s">
        <v>9714</v>
      </c>
      <c r="AK456" s="86" t="s">
        <v>10510</v>
      </c>
      <c r="AL456" s="80" t="s">
        <v>9494</v>
      </c>
      <c r="AM456" s="82">
        <v>40809.270648148151</v>
      </c>
      <c r="AN456" s="80" t="s">
        <v>13035</v>
      </c>
      <c r="AO456" s="86" t="s">
        <v>13489</v>
      </c>
      <c r="AP456" s="80" t="s">
        <v>65</v>
      </c>
      <c r="AQ456" s="2"/>
      <c r="AR456" s="3"/>
      <c r="AS456" s="3"/>
      <c r="AT456" s="3"/>
      <c r="AU456" s="3"/>
    </row>
    <row r="457" spans="1:47" x14ac:dyDescent="0.25">
      <c r="A457" s="66" t="s">
        <v>1820</v>
      </c>
      <c r="B457" s="67"/>
      <c r="C457" s="67"/>
      <c r="D457" s="68"/>
      <c r="E457" s="70"/>
      <c r="F457" s="104" t="s">
        <v>11557</v>
      </c>
      <c r="G457" s="67"/>
      <c r="H457" s="71"/>
      <c r="I457" s="72"/>
      <c r="J457" s="72"/>
      <c r="K457" s="71" t="s">
        <v>15482</v>
      </c>
      <c r="L457" s="75"/>
      <c r="M457" s="76">
        <v>2007.6146240234375</v>
      </c>
      <c r="N457" s="76">
        <v>6095.97705078125</v>
      </c>
      <c r="O457" s="77"/>
      <c r="P457" s="78"/>
      <c r="Q457" s="78"/>
      <c r="R457" s="88"/>
      <c r="S457" s="88"/>
      <c r="T457" s="88"/>
      <c r="U457" s="88"/>
      <c r="V457" s="52"/>
      <c r="W457" s="52"/>
      <c r="X457" s="52"/>
      <c r="Y457" s="52"/>
      <c r="Z457" s="51"/>
      <c r="AA457" s="73">
        <v>457</v>
      </c>
      <c r="AB457" s="73"/>
      <c r="AC457" s="74"/>
      <c r="AD457" s="80">
        <v>87</v>
      </c>
      <c r="AE457" s="80">
        <v>813</v>
      </c>
      <c r="AF457" s="80">
        <v>9255</v>
      </c>
      <c r="AG457" s="80">
        <v>56</v>
      </c>
      <c r="AH457" s="80"/>
      <c r="AI457" s="80" t="s">
        <v>8210</v>
      </c>
      <c r="AJ457" s="80" t="s">
        <v>9715</v>
      </c>
      <c r="AK457" s="80"/>
      <c r="AL457" s="80"/>
      <c r="AM457" s="82">
        <v>42824.56527777778</v>
      </c>
      <c r="AN457" s="80" t="s">
        <v>13035</v>
      </c>
      <c r="AO457" s="86" t="s">
        <v>13490</v>
      </c>
      <c r="AP457" s="80" t="s">
        <v>65</v>
      </c>
      <c r="AQ457" s="2"/>
      <c r="AR457" s="3"/>
      <c r="AS457" s="3"/>
      <c r="AT457" s="3"/>
      <c r="AU457" s="3"/>
    </row>
    <row r="458" spans="1:47" x14ac:dyDescent="0.25">
      <c r="A458" s="66" t="s">
        <v>468</v>
      </c>
      <c r="B458" s="67"/>
      <c r="C458" s="67"/>
      <c r="D458" s="68"/>
      <c r="E458" s="70"/>
      <c r="F458" s="104" t="s">
        <v>11558</v>
      </c>
      <c r="G458" s="67"/>
      <c r="H458" s="71"/>
      <c r="I458" s="72"/>
      <c r="J458" s="72"/>
      <c r="K458" s="71" t="s">
        <v>15483</v>
      </c>
      <c r="L458" s="75"/>
      <c r="M458" s="76">
        <v>5152.60498046875</v>
      </c>
      <c r="N458" s="76">
        <v>2437.971435546875</v>
      </c>
      <c r="O458" s="77"/>
      <c r="P458" s="78"/>
      <c r="Q458" s="78"/>
      <c r="R458" s="88"/>
      <c r="S458" s="88"/>
      <c r="T458" s="88"/>
      <c r="U458" s="88"/>
      <c r="V458" s="52"/>
      <c r="W458" s="52"/>
      <c r="X458" s="52"/>
      <c r="Y458" s="52"/>
      <c r="Z458" s="51"/>
      <c r="AA458" s="73">
        <v>458</v>
      </c>
      <c r="AB458" s="73"/>
      <c r="AC458" s="74"/>
      <c r="AD458" s="80">
        <v>1314</v>
      </c>
      <c r="AE458" s="80">
        <v>2564</v>
      </c>
      <c r="AF458" s="80">
        <v>29190</v>
      </c>
      <c r="AG458" s="80">
        <v>234</v>
      </c>
      <c r="AH458" s="80"/>
      <c r="AI458" s="80" t="s">
        <v>8211</v>
      </c>
      <c r="AJ458" s="80" t="s">
        <v>9716</v>
      </c>
      <c r="AK458" s="80"/>
      <c r="AL458" s="80"/>
      <c r="AM458" s="82">
        <v>42722.387094907404</v>
      </c>
      <c r="AN458" s="80" t="s">
        <v>13035</v>
      </c>
      <c r="AO458" s="86" t="s">
        <v>13491</v>
      </c>
      <c r="AP458" s="80" t="s">
        <v>66</v>
      </c>
      <c r="AQ458" s="2"/>
      <c r="AR458" s="3"/>
      <c r="AS458" s="3"/>
      <c r="AT458" s="3"/>
      <c r="AU458" s="3"/>
    </row>
    <row r="459" spans="1:47" x14ac:dyDescent="0.25">
      <c r="A459" s="66" t="s">
        <v>1821</v>
      </c>
      <c r="B459" s="67"/>
      <c r="C459" s="67"/>
      <c r="D459" s="68"/>
      <c r="E459" s="70"/>
      <c r="F459" s="104" t="s">
        <v>11559</v>
      </c>
      <c r="G459" s="67"/>
      <c r="H459" s="71"/>
      <c r="I459" s="72"/>
      <c r="J459" s="72"/>
      <c r="K459" s="71" t="s">
        <v>15484</v>
      </c>
      <c r="L459" s="75"/>
      <c r="M459" s="76">
        <v>3781.770263671875</v>
      </c>
      <c r="N459" s="76">
        <v>7564.8310546875</v>
      </c>
      <c r="O459" s="77"/>
      <c r="P459" s="78"/>
      <c r="Q459" s="78"/>
      <c r="R459" s="88"/>
      <c r="S459" s="88"/>
      <c r="T459" s="88"/>
      <c r="U459" s="88"/>
      <c r="V459" s="52"/>
      <c r="W459" s="52"/>
      <c r="X459" s="52"/>
      <c r="Y459" s="52"/>
      <c r="Z459" s="51"/>
      <c r="AA459" s="73">
        <v>459</v>
      </c>
      <c r="AB459" s="73"/>
      <c r="AC459" s="74"/>
      <c r="AD459" s="80">
        <v>219</v>
      </c>
      <c r="AE459" s="80">
        <v>2403</v>
      </c>
      <c r="AF459" s="80">
        <v>46365</v>
      </c>
      <c r="AG459" s="80">
        <v>4680</v>
      </c>
      <c r="AH459" s="80"/>
      <c r="AI459" s="80" t="s">
        <v>8212</v>
      </c>
      <c r="AJ459" s="80" t="s">
        <v>9690</v>
      </c>
      <c r="AK459" s="80"/>
      <c r="AL459" s="80"/>
      <c r="AM459" s="82">
        <v>42037.147349537037</v>
      </c>
      <c r="AN459" s="80" t="s">
        <v>13035</v>
      </c>
      <c r="AO459" s="86" t="s">
        <v>13492</v>
      </c>
      <c r="AP459" s="80" t="s">
        <v>65</v>
      </c>
      <c r="AQ459" s="2"/>
      <c r="AR459" s="3"/>
      <c r="AS459" s="3"/>
      <c r="AT459" s="3"/>
      <c r="AU459" s="3"/>
    </row>
    <row r="460" spans="1:47" x14ac:dyDescent="0.25">
      <c r="A460" s="66" t="s">
        <v>1822</v>
      </c>
      <c r="B460" s="67"/>
      <c r="C460" s="67"/>
      <c r="D460" s="68"/>
      <c r="E460" s="70"/>
      <c r="F460" s="104" t="s">
        <v>11560</v>
      </c>
      <c r="G460" s="67"/>
      <c r="H460" s="71"/>
      <c r="I460" s="72"/>
      <c r="J460" s="72"/>
      <c r="K460" s="71" t="s">
        <v>15485</v>
      </c>
      <c r="L460" s="75"/>
      <c r="M460" s="76">
        <v>6101.466796875</v>
      </c>
      <c r="N460" s="76">
        <v>7054.39111328125</v>
      </c>
      <c r="O460" s="77"/>
      <c r="P460" s="78"/>
      <c r="Q460" s="78"/>
      <c r="R460" s="88"/>
      <c r="S460" s="88"/>
      <c r="T460" s="88"/>
      <c r="U460" s="88"/>
      <c r="V460" s="52"/>
      <c r="W460" s="52"/>
      <c r="X460" s="52"/>
      <c r="Y460" s="52"/>
      <c r="Z460" s="51"/>
      <c r="AA460" s="73">
        <v>460</v>
      </c>
      <c r="AB460" s="73"/>
      <c r="AC460" s="74"/>
      <c r="AD460" s="80">
        <v>226</v>
      </c>
      <c r="AE460" s="80">
        <v>2944</v>
      </c>
      <c r="AF460" s="80">
        <v>67083</v>
      </c>
      <c r="AG460" s="80">
        <v>3259</v>
      </c>
      <c r="AH460" s="80">
        <v>-25200</v>
      </c>
      <c r="AI460" s="80" t="s">
        <v>8213</v>
      </c>
      <c r="AJ460" s="80" t="s">
        <v>9717</v>
      </c>
      <c r="AK460" s="80"/>
      <c r="AL460" s="80" t="s">
        <v>11085</v>
      </c>
      <c r="AM460" s="82">
        <v>42546.560891203706</v>
      </c>
      <c r="AN460" s="80" t="s">
        <v>13035</v>
      </c>
      <c r="AO460" s="86" t="s">
        <v>13493</v>
      </c>
      <c r="AP460" s="80" t="s">
        <v>65</v>
      </c>
      <c r="AQ460" s="2"/>
      <c r="AR460" s="3"/>
      <c r="AS460" s="3"/>
      <c r="AT460" s="3"/>
      <c r="AU460" s="3"/>
    </row>
    <row r="461" spans="1:47" x14ac:dyDescent="0.25">
      <c r="A461" s="66" t="s">
        <v>469</v>
      </c>
      <c r="B461" s="67"/>
      <c r="C461" s="67"/>
      <c r="D461" s="68"/>
      <c r="E461" s="70"/>
      <c r="F461" s="104" t="s">
        <v>11561</v>
      </c>
      <c r="G461" s="67"/>
      <c r="H461" s="71"/>
      <c r="I461" s="72"/>
      <c r="J461" s="72"/>
      <c r="K461" s="71" t="s">
        <v>15486</v>
      </c>
      <c r="L461" s="75"/>
      <c r="M461" s="76">
        <v>6488.94873046875</v>
      </c>
      <c r="N461" s="76">
        <v>4832.916015625</v>
      </c>
      <c r="O461" s="77"/>
      <c r="P461" s="78"/>
      <c r="Q461" s="78"/>
      <c r="R461" s="88"/>
      <c r="S461" s="88"/>
      <c r="T461" s="88"/>
      <c r="U461" s="88"/>
      <c r="V461" s="52"/>
      <c r="W461" s="52"/>
      <c r="X461" s="52"/>
      <c r="Y461" s="52"/>
      <c r="Z461" s="51"/>
      <c r="AA461" s="73">
        <v>461</v>
      </c>
      <c r="AB461" s="73"/>
      <c r="AC461" s="74"/>
      <c r="AD461" s="80">
        <v>884</v>
      </c>
      <c r="AE461" s="80">
        <v>1069</v>
      </c>
      <c r="AF461" s="80">
        <v>25812</v>
      </c>
      <c r="AG461" s="80">
        <v>21482</v>
      </c>
      <c r="AH461" s="80">
        <v>19800</v>
      </c>
      <c r="AI461" s="80" t="s">
        <v>8214</v>
      </c>
      <c r="AJ461" s="80" t="s">
        <v>9561</v>
      </c>
      <c r="AK461" s="86" t="s">
        <v>10511</v>
      </c>
      <c r="AL461" s="80" t="s">
        <v>9494</v>
      </c>
      <c r="AM461" s="82">
        <v>41374.645497685182</v>
      </c>
      <c r="AN461" s="80" t="s">
        <v>13035</v>
      </c>
      <c r="AO461" s="86" t="s">
        <v>13494</v>
      </c>
      <c r="AP461" s="80" t="s">
        <v>66</v>
      </c>
      <c r="AQ461" s="2"/>
      <c r="AR461" s="3"/>
      <c r="AS461" s="3"/>
      <c r="AT461" s="3"/>
      <c r="AU461" s="3"/>
    </row>
    <row r="462" spans="1:47" x14ac:dyDescent="0.25">
      <c r="A462" s="66" t="s">
        <v>470</v>
      </c>
      <c r="B462" s="67"/>
      <c r="C462" s="67"/>
      <c r="D462" s="68"/>
      <c r="E462" s="70"/>
      <c r="F462" s="104" t="s">
        <v>11562</v>
      </c>
      <c r="G462" s="67"/>
      <c r="H462" s="71"/>
      <c r="I462" s="72"/>
      <c r="J462" s="72"/>
      <c r="K462" s="71" t="s">
        <v>15487</v>
      </c>
      <c r="L462" s="75"/>
      <c r="M462" s="76">
        <v>6052.3388671875</v>
      </c>
      <c r="N462" s="76">
        <v>4963.9169921875</v>
      </c>
      <c r="O462" s="77"/>
      <c r="P462" s="78"/>
      <c r="Q462" s="78"/>
      <c r="R462" s="88"/>
      <c r="S462" s="88"/>
      <c r="T462" s="88"/>
      <c r="U462" s="88"/>
      <c r="V462" s="52"/>
      <c r="W462" s="52"/>
      <c r="X462" s="52"/>
      <c r="Y462" s="52"/>
      <c r="Z462" s="51"/>
      <c r="AA462" s="73">
        <v>462</v>
      </c>
      <c r="AB462" s="73"/>
      <c r="AC462" s="74"/>
      <c r="AD462" s="80">
        <v>143</v>
      </c>
      <c r="AE462" s="80">
        <v>252</v>
      </c>
      <c r="AF462" s="80">
        <v>78741</v>
      </c>
      <c r="AG462" s="80">
        <v>91482</v>
      </c>
      <c r="AH462" s="80">
        <v>3600</v>
      </c>
      <c r="AI462" s="80" t="s">
        <v>8215</v>
      </c>
      <c r="AJ462" s="80" t="s">
        <v>9525</v>
      </c>
      <c r="AK462" s="80"/>
      <c r="AL462" s="80" t="s">
        <v>9964</v>
      </c>
      <c r="AM462" s="82">
        <v>40736.344074074077</v>
      </c>
      <c r="AN462" s="80" t="s">
        <v>13035</v>
      </c>
      <c r="AO462" s="86" t="s">
        <v>13495</v>
      </c>
      <c r="AP462" s="80" t="s">
        <v>66</v>
      </c>
      <c r="AQ462" s="2"/>
      <c r="AR462" s="3"/>
      <c r="AS462" s="3"/>
      <c r="AT462" s="3"/>
      <c r="AU462" s="3"/>
    </row>
    <row r="463" spans="1:47" x14ac:dyDescent="0.25">
      <c r="A463" s="66" t="s">
        <v>1823</v>
      </c>
      <c r="B463" s="67"/>
      <c r="C463" s="67"/>
      <c r="D463" s="68"/>
      <c r="E463" s="70"/>
      <c r="F463" s="104" t="s">
        <v>11563</v>
      </c>
      <c r="G463" s="67"/>
      <c r="H463" s="71"/>
      <c r="I463" s="72"/>
      <c r="J463" s="72"/>
      <c r="K463" s="71" t="s">
        <v>15488</v>
      </c>
      <c r="L463" s="75"/>
      <c r="M463" s="76">
        <v>7272.36474609375</v>
      </c>
      <c r="N463" s="76">
        <v>5120.84130859375</v>
      </c>
      <c r="O463" s="77"/>
      <c r="P463" s="78"/>
      <c r="Q463" s="78"/>
      <c r="R463" s="88"/>
      <c r="S463" s="88"/>
      <c r="T463" s="88"/>
      <c r="U463" s="88"/>
      <c r="V463" s="52"/>
      <c r="W463" s="52"/>
      <c r="X463" s="52"/>
      <c r="Y463" s="52"/>
      <c r="Z463" s="51"/>
      <c r="AA463" s="73">
        <v>463</v>
      </c>
      <c r="AB463" s="73"/>
      <c r="AC463" s="74"/>
      <c r="AD463" s="80">
        <v>669</v>
      </c>
      <c r="AE463" s="80">
        <v>6510</v>
      </c>
      <c r="AF463" s="80">
        <v>79655</v>
      </c>
      <c r="AG463" s="80">
        <v>9642</v>
      </c>
      <c r="AH463" s="80">
        <v>19800</v>
      </c>
      <c r="AI463" s="80" t="s">
        <v>8216</v>
      </c>
      <c r="AJ463" s="80" t="s">
        <v>9718</v>
      </c>
      <c r="AK463" s="86" t="s">
        <v>10512</v>
      </c>
      <c r="AL463" s="80" t="s">
        <v>9494</v>
      </c>
      <c r="AM463" s="82">
        <v>39978.523009259261</v>
      </c>
      <c r="AN463" s="80" t="s">
        <v>13035</v>
      </c>
      <c r="AO463" s="86" t="s">
        <v>13496</v>
      </c>
      <c r="AP463" s="80" t="s">
        <v>65</v>
      </c>
      <c r="AQ463" s="2"/>
      <c r="AR463" s="3"/>
      <c r="AS463" s="3"/>
      <c r="AT463" s="3"/>
      <c r="AU463" s="3"/>
    </row>
    <row r="464" spans="1:47" x14ac:dyDescent="0.25">
      <c r="A464" s="66" t="s">
        <v>471</v>
      </c>
      <c r="B464" s="67"/>
      <c r="C464" s="67"/>
      <c r="D464" s="68"/>
      <c r="E464" s="70"/>
      <c r="F464" s="104" t="s">
        <v>11564</v>
      </c>
      <c r="G464" s="67"/>
      <c r="H464" s="71"/>
      <c r="I464" s="72"/>
      <c r="J464" s="72"/>
      <c r="K464" s="71" t="s">
        <v>15489</v>
      </c>
      <c r="L464" s="75"/>
      <c r="M464" s="76">
        <v>2708.00048828125</v>
      </c>
      <c r="N464" s="76">
        <v>4554.19677734375</v>
      </c>
      <c r="O464" s="77"/>
      <c r="P464" s="78"/>
      <c r="Q464" s="78"/>
      <c r="R464" s="88"/>
      <c r="S464" s="88"/>
      <c r="T464" s="88"/>
      <c r="U464" s="88"/>
      <c r="V464" s="52"/>
      <c r="W464" s="52"/>
      <c r="X464" s="52"/>
      <c r="Y464" s="52"/>
      <c r="Z464" s="51"/>
      <c r="AA464" s="73">
        <v>464</v>
      </c>
      <c r="AB464" s="73"/>
      <c r="AC464" s="74"/>
      <c r="AD464" s="80">
        <v>6628</v>
      </c>
      <c r="AE464" s="80">
        <v>22123</v>
      </c>
      <c r="AF464" s="80">
        <v>44648</v>
      </c>
      <c r="AG464" s="80">
        <v>11619</v>
      </c>
      <c r="AH464" s="80"/>
      <c r="AI464" s="80" t="s">
        <v>8217</v>
      </c>
      <c r="AJ464" s="80"/>
      <c r="AK464" s="80"/>
      <c r="AL464" s="80"/>
      <c r="AM464" s="82">
        <v>41491.605254629627</v>
      </c>
      <c r="AN464" s="80" t="s">
        <v>13035</v>
      </c>
      <c r="AO464" s="86" t="s">
        <v>13497</v>
      </c>
      <c r="AP464" s="80" t="s">
        <v>66</v>
      </c>
      <c r="AQ464" s="2"/>
      <c r="AR464" s="3"/>
      <c r="AS464" s="3"/>
      <c r="AT464" s="3"/>
      <c r="AU464" s="3"/>
    </row>
    <row r="465" spans="1:47" x14ac:dyDescent="0.25">
      <c r="A465" s="66" t="s">
        <v>1824</v>
      </c>
      <c r="B465" s="67"/>
      <c r="C465" s="67"/>
      <c r="D465" s="68"/>
      <c r="E465" s="70"/>
      <c r="F465" s="104" t="s">
        <v>11565</v>
      </c>
      <c r="G465" s="67"/>
      <c r="H465" s="71"/>
      <c r="I465" s="72"/>
      <c r="J465" s="72"/>
      <c r="K465" s="71" t="s">
        <v>15490</v>
      </c>
      <c r="L465" s="75"/>
      <c r="M465" s="76">
        <v>3470.94970703125</v>
      </c>
      <c r="N465" s="76">
        <v>5051.7099609375</v>
      </c>
      <c r="O465" s="77"/>
      <c r="P465" s="78"/>
      <c r="Q465" s="78"/>
      <c r="R465" s="88"/>
      <c r="S465" s="88"/>
      <c r="T465" s="88"/>
      <c r="U465" s="88"/>
      <c r="V465" s="52"/>
      <c r="W465" s="52"/>
      <c r="X465" s="52"/>
      <c r="Y465" s="52"/>
      <c r="Z465" s="51"/>
      <c r="AA465" s="73">
        <v>465</v>
      </c>
      <c r="AB465" s="73"/>
      <c r="AC465" s="74"/>
      <c r="AD465" s="80">
        <v>188</v>
      </c>
      <c r="AE465" s="80">
        <v>488</v>
      </c>
      <c r="AF465" s="80">
        <v>689</v>
      </c>
      <c r="AG465" s="80">
        <v>58</v>
      </c>
      <c r="AH465" s="80">
        <v>19800</v>
      </c>
      <c r="AI465" s="80" t="s">
        <v>8218</v>
      </c>
      <c r="AJ465" s="80" t="s">
        <v>9719</v>
      </c>
      <c r="AK465" s="86" t="s">
        <v>10513</v>
      </c>
      <c r="AL465" s="80" t="s">
        <v>9542</v>
      </c>
      <c r="AM465" s="82">
        <v>40195.598761574074</v>
      </c>
      <c r="AN465" s="80" t="s">
        <v>13035</v>
      </c>
      <c r="AO465" s="86" t="s">
        <v>13498</v>
      </c>
      <c r="AP465" s="80" t="s">
        <v>65</v>
      </c>
      <c r="AQ465" s="2"/>
      <c r="AR465" s="3"/>
      <c r="AS465" s="3"/>
      <c r="AT465" s="3"/>
      <c r="AU465" s="3"/>
    </row>
    <row r="466" spans="1:47" x14ac:dyDescent="0.25">
      <c r="A466" s="66" t="s">
        <v>472</v>
      </c>
      <c r="B466" s="67"/>
      <c r="C466" s="67"/>
      <c r="D466" s="68"/>
      <c r="E466" s="70"/>
      <c r="F466" s="104" t="s">
        <v>11128</v>
      </c>
      <c r="G466" s="67"/>
      <c r="H466" s="71"/>
      <c r="I466" s="72"/>
      <c r="J466" s="72"/>
      <c r="K466" s="71" t="s">
        <v>15491</v>
      </c>
      <c r="L466" s="75"/>
      <c r="M466" s="76">
        <v>5726.83447265625</v>
      </c>
      <c r="N466" s="76">
        <v>2732.218994140625</v>
      </c>
      <c r="O466" s="77"/>
      <c r="P466" s="78"/>
      <c r="Q466" s="78"/>
      <c r="R466" s="88"/>
      <c r="S466" s="88"/>
      <c r="T466" s="88"/>
      <c r="U466" s="88"/>
      <c r="V466" s="52"/>
      <c r="W466" s="52"/>
      <c r="X466" s="52"/>
      <c r="Y466" s="52"/>
      <c r="Z466" s="51"/>
      <c r="AA466" s="73">
        <v>466</v>
      </c>
      <c r="AB466" s="73"/>
      <c r="AC466" s="74"/>
      <c r="AD466" s="80">
        <v>100</v>
      </c>
      <c r="AE466" s="80">
        <v>28</v>
      </c>
      <c r="AF466" s="80">
        <v>395</v>
      </c>
      <c r="AG466" s="80">
        <v>505</v>
      </c>
      <c r="AH466" s="80"/>
      <c r="AI466" s="80"/>
      <c r="AJ466" s="80"/>
      <c r="AK466" s="80"/>
      <c r="AL466" s="80"/>
      <c r="AM466" s="82">
        <v>42748.354305555556</v>
      </c>
      <c r="AN466" s="80" t="s">
        <v>13035</v>
      </c>
      <c r="AO466" s="86" t="s">
        <v>13499</v>
      </c>
      <c r="AP466" s="80" t="s">
        <v>66</v>
      </c>
      <c r="AQ466" s="2"/>
      <c r="AR466" s="3"/>
      <c r="AS466" s="3"/>
      <c r="AT466" s="3"/>
      <c r="AU466" s="3"/>
    </row>
    <row r="467" spans="1:47" x14ac:dyDescent="0.25">
      <c r="A467" s="66" t="s">
        <v>473</v>
      </c>
      <c r="B467" s="67"/>
      <c r="C467" s="67"/>
      <c r="D467" s="68"/>
      <c r="E467" s="70"/>
      <c r="F467" s="104" t="s">
        <v>11566</v>
      </c>
      <c r="G467" s="67"/>
      <c r="H467" s="71"/>
      <c r="I467" s="72"/>
      <c r="J467" s="72"/>
      <c r="K467" s="71" t="s">
        <v>15492</v>
      </c>
      <c r="L467" s="75"/>
      <c r="M467" s="76">
        <v>5119.1904296875</v>
      </c>
      <c r="N467" s="76">
        <v>5760.28955078125</v>
      </c>
      <c r="O467" s="77"/>
      <c r="P467" s="78"/>
      <c r="Q467" s="78"/>
      <c r="R467" s="88"/>
      <c r="S467" s="88"/>
      <c r="T467" s="88"/>
      <c r="U467" s="88"/>
      <c r="V467" s="52"/>
      <c r="W467" s="52"/>
      <c r="X467" s="52"/>
      <c r="Y467" s="52"/>
      <c r="Z467" s="51"/>
      <c r="AA467" s="73">
        <v>467</v>
      </c>
      <c r="AB467" s="73"/>
      <c r="AC467" s="74"/>
      <c r="AD467" s="80">
        <v>185</v>
      </c>
      <c r="AE467" s="80">
        <v>18</v>
      </c>
      <c r="AF467" s="80">
        <v>345</v>
      </c>
      <c r="AG467" s="80">
        <v>46</v>
      </c>
      <c r="AH467" s="80"/>
      <c r="AI467" s="80" t="s">
        <v>8219</v>
      </c>
      <c r="AJ467" s="80" t="s">
        <v>9720</v>
      </c>
      <c r="AK467" s="80"/>
      <c r="AL467" s="80"/>
      <c r="AM467" s="82">
        <v>42761.349050925928</v>
      </c>
      <c r="AN467" s="80" t="s">
        <v>13035</v>
      </c>
      <c r="AO467" s="86" t="s">
        <v>13500</v>
      </c>
      <c r="AP467" s="80" t="s">
        <v>66</v>
      </c>
      <c r="AQ467" s="2"/>
      <c r="AR467" s="3"/>
      <c r="AS467" s="3"/>
      <c r="AT467" s="3"/>
      <c r="AU467" s="3"/>
    </row>
    <row r="468" spans="1:47" x14ac:dyDescent="0.25">
      <c r="A468" s="66" t="s">
        <v>1825</v>
      </c>
      <c r="B468" s="67"/>
      <c r="C468" s="67"/>
      <c r="D468" s="68"/>
      <c r="E468" s="70"/>
      <c r="F468" s="104" t="s">
        <v>11567</v>
      </c>
      <c r="G468" s="67"/>
      <c r="H468" s="71"/>
      <c r="I468" s="72"/>
      <c r="J468" s="72"/>
      <c r="K468" s="71" t="s">
        <v>15493</v>
      </c>
      <c r="L468" s="75"/>
      <c r="M468" s="76">
        <v>6890.68017578125</v>
      </c>
      <c r="N468" s="76">
        <v>2972.44970703125</v>
      </c>
      <c r="O468" s="77"/>
      <c r="P468" s="78"/>
      <c r="Q468" s="78"/>
      <c r="R468" s="88"/>
      <c r="S468" s="88"/>
      <c r="T468" s="88"/>
      <c r="U468" s="88"/>
      <c r="V468" s="52"/>
      <c r="W468" s="52"/>
      <c r="X468" s="52"/>
      <c r="Y468" s="52"/>
      <c r="Z468" s="51"/>
      <c r="AA468" s="73">
        <v>468</v>
      </c>
      <c r="AB468" s="73"/>
      <c r="AC468" s="74"/>
      <c r="AD468" s="80">
        <v>644</v>
      </c>
      <c r="AE468" s="80">
        <v>26764</v>
      </c>
      <c r="AF468" s="80">
        <v>109473</v>
      </c>
      <c r="AG468" s="80">
        <v>3645</v>
      </c>
      <c r="AH468" s="80">
        <v>19800</v>
      </c>
      <c r="AI468" s="80" t="s">
        <v>8220</v>
      </c>
      <c r="AJ468" s="80" t="s">
        <v>9721</v>
      </c>
      <c r="AK468" s="86" t="s">
        <v>10514</v>
      </c>
      <c r="AL468" s="80" t="s">
        <v>11089</v>
      </c>
      <c r="AM468" s="82">
        <v>40806.760844907411</v>
      </c>
      <c r="AN468" s="80" t="s">
        <v>13035</v>
      </c>
      <c r="AO468" s="86" t="s">
        <v>13501</v>
      </c>
      <c r="AP468" s="80" t="s">
        <v>65</v>
      </c>
      <c r="AQ468" s="2"/>
      <c r="AR468" s="3"/>
      <c r="AS468" s="3"/>
      <c r="AT468" s="3"/>
      <c r="AU468" s="3"/>
    </row>
    <row r="469" spans="1:47" x14ac:dyDescent="0.25">
      <c r="A469" s="66" t="s">
        <v>474</v>
      </c>
      <c r="B469" s="67"/>
      <c r="C469" s="67"/>
      <c r="D469" s="68"/>
      <c r="E469" s="70"/>
      <c r="F469" s="104" t="s">
        <v>11568</v>
      </c>
      <c r="G469" s="67"/>
      <c r="H469" s="71"/>
      <c r="I469" s="72"/>
      <c r="J469" s="72"/>
      <c r="K469" s="71" t="s">
        <v>15494</v>
      </c>
      <c r="L469" s="75"/>
      <c r="M469" s="76">
        <v>5485.47509765625</v>
      </c>
      <c r="N469" s="76">
        <v>7470.83935546875</v>
      </c>
      <c r="O469" s="77"/>
      <c r="P469" s="78"/>
      <c r="Q469" s="78"/>
      <c r="R469" s="88"/>
      <c r="S469" s="88"/>
      <c r="T469" s="88"/>
      <c r="U469" s="88"/>
      <c r="V469" s="52"/>
      <c r="W469" s="52"/>
      <c r="X469" s="52"/>
      <c r="Y469" s="52"/>
      <c r="Z469" s="51"/>
      <c r="AA469" s="73">
        <v>469</v>
      </c>
      <c r="AB469" s="73"/>
      <c r="AC469" s="74"/>
      <c r="AD469" s="80">
        <v>1762</v>
      </c>
      <c r="AE469" s="80">
        <v>2746</v>
      </c>
      <c r="AF469" s="80">
        <v>259093</v>
      </c>
      <c r="AG469" s="80">
        <v>70372</v>
      </c>
      <c r="AH469" s="80"/>
      <c r="AI469" s="80" t="s">
        <v>8221</v>
      </c>
      <c r="AJ469" s="80"/>
      <c r="AK469" s="80"/>
      <c r="AL469" s="80"/>
      <c r="AM469" s="82">
        <v>41909.873993055553</v>
      </c>
      <c r="AN469" s="80" t="s">
        <v>13035</v>
      </c>
      <c r="AO469" s="86" t="s">
        <v>13502</v>
      </c>
      <c r="AP469" s="80" t="s">
        <v>66</v>
      </c>
      <c r="AQ469" s="2"/>
      <c r="AR469" s="3"/>
      <c r="AS469" s="3"/>
      <c r="AT469" s="3"/>
      <c r="AU469" s="3"/>
    </row>
    <row r="470" spans="1:47" x14ac:dyDescent="0.25">
      <c r="A470" s="66" t="s">
        <v>475</v>
      </c>
      <c r="B470" s="67"/>
      <c r="C470" s="67"/>
      <c r="D470" s="68"/>
      <c r="E470" s="70"/>
      <c r="F470" s="104" t="s">
        <v>11569</v>
      </c>
      <c r="G470" s="67"/>
      <c r="H470" s="71"/>
      <c r="I470" s="72"/>
      <c r="J470" s="72"/>
      <c r="K470" s="71" t="s">
        <v>15495</v>
      </c>
      <c r="L470" s="75"/>
      <c r="M470" s="76">
        <v>5210.8017578125</v>
      </c>
      <c r="N470" s="76">
        <v>3591.517822265625</v>
      </c>
      <c r="O470" s="77"/>
      <c r="P470" s="78"/>
      <c r="Q470" s="78"/>
      <c r="R470" s="88"/>
      <c r="S470" s="88"/>
      <c r="T470" s="88"/>
      <c r="U470" s="88"/>
      <c r="V470" s="52"/>
      <c r="W470" s="52"/>
      <c r="X470" s="52"/>
      <c r="Y470" s="52"/>
      <c r="Z470" s="51"/>
      <c r="AA470" s="73">
        <v>470</v>
      </c>
      <c r="AB470" s="73"/>
      <c r="AC470" s="74"/>
      <c r="AD470" s="80">
        <v>157</v>
      </c>
      <c r="AE470" s="80">
        <v>1074</v>
      </c>
      <c r="AF470" s="80">
        <v>15142</v>
      </c>
      <c r="AG470" s="80">
        <v>3588</v>
      </c>
      <c r="AH470" s="80">
        <v>19800</v>
      </c>
      <c r="AI470" s="80" t="s">
        <v>8222</v>
      </c>
      <c r="AJ470" s="80" t="s">
        <v>9494</v>
      </c>
      <c r="AK470" s="80"/>
      <c r="AL470" s="80" t="s">
        <v>9494</v>
      </c>
      <c r="AM470" s="82">
        <v>39933.181527777779</v>
      </c>
      <c r="AN470" s="80" t="s">
        <v>13035</v>
      </c>
      <c r="AO470" s="86" t="s">
        <v>13503</v>
      </c>
      <c r="AP470" s="80" t="s">
        <v>66</v>
      </c>
      <c r="AQ470" s="2"/>
      <c r="AR470" s="3"/>
      <c r="AS470" s="3"/>
      <c r="AT470" s="3"/>
      <c r="AU470" s="3"/>
    </row>
    <row r="471" spans="1:47" x14ac:dyDescent="0.25">
      <c r="A471" s="66" t="s">
        <v>1594</v>
      </c>
      <c r="B471" s="67"/>
      <c r="C471" s="67"/>
      <c r="D471" s="68"/>
      <c r="E471" s="70"/>
      <c r="F471" s="104" t="s">
        <v>11570</v>
      </c>
      <c r="G471" s="67"/>
      <c r="H471" s="71"/>
      <c r="I471" s="72"/>
      <c r="J471" s="72"/>
      <c r="K471" s="71" t="s">
        <v>15496</v>
      </c>
      <c r="L471" s="75"/>
      <c r="M471" s="76">
        <v>4784.77099609375</v>
      </c>
      <c r="N471" s="76">
        <v>6582.1494140625</v>
      </c>
      <c r="O471" s="77"/>
      <c r="P471" s="78"/>
      <c r="Q471" s="78"/>
      <c r="R471" s="88"/>
      <c r="S471" s="88"/>
      <c r="T471" s="88"/>
      <c r="U471" s="88"/>
      <c r="V471" s="52"/>
      <c r="W471" s="52"/>
      <c r="X471" s="52"/>
      <c r="Y471" s="52"/>
      <c r="Z471" s="51"/>
      <c r="AA471" s="73">
        <v>471</v>
      </c>
      <c r="AB471" s="73"/>
      <c r="AC471" s="74"/>
      <c r="AD471" s="80">
        <v>2295</v>
      </c>
      <c r="AE471" s="80">
        <v>1101</v>
      </c>
      <c r="AF471" s="80">
        <v>3921</v>
      </c>
      <c r="AG471" s="80">
        <v>3553</v>
      </c>
      <c r="AH471" s="80"/>
      <c r="AI471" s="80" t="s">
        <v>8223</v>
      </c>
      <c r="AJ471" s="80" t="s">
        <v>9532</v>
      </c>
      <c r="AK471" s="80"/>
      <c r="AL471" s="80"/>
      <c r="AM471" s="82">
        <v>42782.727326388886</v>
      </c>
      <c r="AN471" s="80" t="s">
        <v>13035</v>
      </c>
      <c r="AO471" s="86" t="s">
        <v>13504</v>
      </c>
      <c r="AP471" s="80" t="s">
        <v>66</v>
      </c>
      <c r="AQ471" s="2"/>
      <c r="AR471" s="3"/>
      <c r="AS471" s="3"/>
      <c r="AT471" s="3"/>
      <c r="AU471" s="3"/>
    </row>
    <row r="472" spans="1:47" x14ac:dyDescent="0.25">
      <c r="A472" s="66" t="s">
        <v>478</v>
      </c>
      <c r="B472" s="67"/>
      <c r="C472" s="67"/>
      <c r="D472" s="68"/>
      <c r="E472" s="70"/>
      <c r="F472" s="104" t="s">
        <v>11571</v>
      </c>
      <c r="G472" s="67"/>
      <c r="H472" s="71"/>
      <c r="I472" s="72"/>
      <c r="J472" s="72"/>
      <c r="K472" s="71" t="s">
        <v>15497</v>
      </c>
      <c r="L472" s="75"/>
      <c r="M472" s="76">
        <v>7679.34375</v>
      </c>
      <c r="N472" s="76">
        <v>5318.162109375</v>
      </c>
      <c r="O472" s="77"/>
      <c r="P472" s="78"/>
      <c r="Q472" s="78"/>
      <c r="R472" s="88"/>
      <c r="S472" s="88"/>
      <c r="T472" s="88"/>
      <c r="U472" s="88"/>
      <c r="V472" s="52"/>
      <c r="W472" s="52"/>
      <c r="X472" s="52"/>
      <c r="Y472" s="52"/>
      <c r="Z472" s="51"/>
      <c r="AA472" s="73">
        <v>472</v>
      </c>
      <c r="AB472" s="73"/>
      <c r="AC472" s="74"/>
      <c r="AD472" s="80">
        <v>516</v>
      </c>
      <c r="AE472" s="80">
        <v>171</v>
      </c>
      <c r="AF472" s="80">
        <v>82</v>
      </c>
      <c r="AG472" s="80">
        <v>177</v>
      </c>
      <c r="AH472" s="80"/>
      <c r="AI472" s="80" t="s">
        <v>8224</v>
      </c>
      <c r="AJ472" s="80" t="s">
        <v>9597</v>
      </c>
      <c r="AK472" s="80"/>
      <c r="AL472" s="80"/>
      <c r="AM472" s="82">
        <v>40593.229768518519</v>
      </c>
      <c r="AN472" s="80" t="s">
        <v>13035</v>
      </c>
      <c r="AO472" s="86" t="s">
        <v>13505</v>
      </c>
      <c r="AP472" s="80" t="s">
        <v>66</v>
      </c>
      <c r="AQ472" s="2"/>
      <c r="AR472" s="3"/>
      <c r="AS472" s="3"/>
      <c r="AT472" s="3"/>
      <c r="AU472" s="3"/>
    </row>
    <row r="473" spans="1:47" x14ac:dyDescent="0.25">
      <c r="A473" s="66" t="s">
        <v>479</v>
      </c>
      <c r="B473" s="67"/>
      <c r="C473" s="67"/>
      <c r="D473" s="68"/>
      <c r="E473" s="70"/>
      <c r="F473" s="104" t="s">
        <v>11572</v>
      </c>
      <c r="G473" s="67"/>
      <c r="H473" s="71"/>
      <c r="I473" s="72"/>
      <c r="J473" s="72"/>
      <c r="K473" s="71" t="s">
        <v>15498</v>
      </c>
      <c r="L473" s="75"/>
      <c r="M473" s="76">
        <v>6913.15478515625</v>
      </c>
      <c r="N473" s="76">
        <v>4381.05224609375</v>
      </c>
      <c r="O473" s="77"/>
      <c r="P473" s="78"/>
      <c r="Q473" s="78"/>
      <c r="R473" s="88"/>
      <c r="S473" s="88"/>
      <c r="T473" s="88"/>
      <c r="U473" s="88"/>
      <c r="V473" s="52"/>
      <c r="W473" s="52"/>
      <c r="X473" s="52"/>
      <c r="Y473" s="52"/>
      <c r="Z473" s="51"/>
      <c r="AA473" s="73">
        <v>473</v>
      </c>
      <c r="AB473" s="73"/>
      <c r="AC473" s="74"/>
      <c r="AD473" s="80">
        <v>97</v>
      </c>
      <c r="AE473" s="80">
        <v>76</v>
      </c>
      <c r="AF473" s="80">
        <v>3243</v>
      </c>
      <c r="AG473" s="80">
        <v>7294</v>
      </c>
      <c r="AH473" s="80">
        <v>19800</v>
      </c>
      <c r="AI473" s="80" t="s">
        <v>8225</v>
      </c>
      <c r="AJ473" s="80" t="s">
        <v>9499</v>
      </c>
      <c r="AK473" s="80"/>
      <c r="AL473" s="80" t="s">
        <v>9563</v>
      </c>
      <c r="AM473" s="82">
        <v>41325.507118055553</v>
      </c>
      <c r="AN473" s="80" t="s">
        <v>13035</v>
      </c>
      <c r="AO473" s="86" t="s">
        <v>13506</v>
      </c>
      <c r="AP473" s="80" t="s">
        <v>66</v>
      </c>
      <c r="AQ473" s="2"/>
      <c r="AR473" s="3"/>
      <c r="AS473" s="3"/>
      <c r="AT473" s="3"/>
      <c r="AU473" s="3"/>
    </row>
    <row r="474" spans="1:47" x14ac:dyDescent="0.25">
      <c r="A474" s="66" t="s">
        <v>480</v>
      </c>
      <c r="B474" s="67"/>
      <c r="C474" s="67"/>
      <c r="D474" s="68"/>
      <c r="E474" s="70"/>
      <c r="F474" s="104" t="s">
        <v>11573</v>
      </c>
      <c r="G474" s="67"/>
      <c r="H474" s="71"/>
      <c r="I474" s="72"/>
      <c r="J474" s="72"/>
      <c r="K474" s="71" t="s">
        <v>15499</v>
      </c>
      <c r="L474" s="75"/>
      <c r="M474" s="76">
        <v>7514.84814453125</v>
      </c>
      <c r="N474" s="76">
        <v>2621.77294921875</v>
      </c>
      <c r="O474" s="77"/>
      <c r="P474" s="78"/>
      <c r="Q474" s="78"/>
      <c r="R474" s="88"/>
      <c r="S474" s="88"/>
      <c r="T474" s="88"/>
      <c r="U474" s="88"/>
      <c r="V474" s="52"/>
      <c r="W474" s="52"/>
      <c r="X474" s="52"/>
      <c r="Y474" s="52"/>
      <c r="Z474" s="51"/>
      <c r="AA474" s="73">
        <v>474</v>
      </c>
      <c r="AB474" s="73"/>
      <c r="AC474" s="74"/>
      <c r="AD474" s="80">
        <v>341</v>
      </c>
      <c r="AE474" s="80">
        <v>241</v>
      </c>
      <c r="AF474" s="80">
        <v>3551</v>
      </c>
      <c r="AG474" s="80">
        <v>431</v>
      </c>
      <c r="AH474" s="80"/>
      <c r="AI474" s="80" t="s">
        <v>8226</v>
      </c>
      <c r="AJ474" s="80" t="s">
        <v>9722</v>
      </c>
      <c r="AK474" s="80"/>
      <c r="AL474" s="80"/>
      <c r="AM474" s="82">
        <v>40160.37703703704</v>
      </c>
      <c r="AN474" s="80" t="s">
        <v>13035</v>
      </c>
      <c r="AO474" s="86" t="s">
        <v>13507</v>
      </c>
      <c r="AP474" s="80" t="s">
        <v>66</v>
      </c>
      <c r="AQ474" s="2"/>
      <c r="AR474" s="3"/>
      <c r="AS474" s="3"/>
      <c r="AT474" s="3"/>
      <c r="AU474" s="3"/>
    </row>
    <row r="475" spans="1:47" x14ac:dyDescent="0.25">
      <c r="A475" s="66" t="s">
        <v>481</v>
      </c>
      <c r="B475" s="67"/>
      <c r="C475" s="67"/>
      <c r="D475" s="68"/>
      <c r="E475" s="70"/>
      <c r="F475" s="104" t="s">
        <v>11128</v>
      </c>
      <c r="G475" s="67"/>
      <c r="H475" s="71"/>
      <c r="I475" s="72"/>
      <c r="J475" s="72"/>
      <c r="K475" s="71" t="s">
        <v>15500</v>
      </c>
      <c r="L475" s="75"/>
      <c r="M475" s="76">
        <v>5761.208984375</v>
      </c>
      <c r="N475" s="76">
        <v>2110.6552734375</v>
      </c>
      <c r="O475" s="77"/>
      <c r="P475" s="78"/>
      <c r="Q475" s="78"/>
      <c r="R475" s="88"/>
      <c r="S475" s="88"/>
      <c r="T475" s="88"/>
      <c r="U475" s="88"/>
      <c r="V475" s="52"/>
      <c r="W475" s="52"/>
      <c r="X475" s="52"/>
      <c r="Y475" s="52"/>
      <c r="Z475" s="51"/>
      <c r="AA475" s="73">
        <v>475</v>
      </c>
      <c r="AB475" s="73"/>
      <c r="AC475" s="74"/>
      <c r="AD475" s="80">
        <v>107</v>
      </c>
      <c r="AE475" s="80">
        <v>3</v>
      </c>
      <c r="AF475" s="80">
        <v>79</v>
      </c>
      <c r="AG475" s="80">
        <v>97</v>
      </c>
      <c r="AH475" s="80"/>
      <c r="AI475" s="80"/>
      <c r="AJ475" s="80"/>
      <c r="AK475" s="80"/>
      <c r="AL475" s="80"/>
      <c r="AM475" s="82">
        <v>42861.338993055557</v>
      </c>
      <c r="AN475" s="80" t="s">
        <v>13035</v>
      </c>
      <c r="AO475" s="86" t="s">
        <v>13508</v>
      </c>
      <c r="AP475" s="80" t="s">
        <v>66</v>
      </c>
      <c r="AQ475" s="2"/>
      <c r="AR475" s="3"/>
      <c r="AS475" s="3"/>
      <c r="AT475" s="3"/>
      <c r="AU475" s="3"/>
    </row>
    <row r="476" spans="1:47" x14ac:dyDescent="0.25">
      <c r="A476" s="66" t="s">
        <v>1826</v>
      </c>
      <c r="B476" s="67"/>
      <c r="C476" s="67"/>
      <c r="D476" s="68"/>
      <c r="E476" s="70"/>
      <c r="F476" s="104" t="s">
        <v>11574</v>
      </c>
      <c r="G476" s="67"/>
      <c r="H476" s="71"/>
      <c r="I476" s="72"/>
      <c r="J476" s="72"/>
      <c r="K476" s="71" t="s">
        <v>15501</v>
      </c>
      <c r="L476" s="75"/>
      <c r="M476" s="76">
        <v>5652.27197265625</v>
      </c>
      <c r="N476" s="76">
        <v>3969.495849609375</v>
      </c>
      <c r="O476" s="77"/>
      <c r="P476" s="78"/>
      <c r="Q476" s="78"/>
      <c r="R476" s="88"/>
      <c r="S476" s="88"/>
      <c r="T476" s="88"/>
      <c r="U476" s="88"/>
      <c r="V476" s="52"/>
      <c r="W476" s="52"/>
      <c r="X476" s="52"/>
      <c r="Y476" s="52"/>
      <c r="Z476" s="51"/>
      <c r="AA476" s="73">
        <v>476</v>
      </c>
      <c r="AB476" s="73"/>
      <c r="AC476" s="74"/>
      <c r="AD476" s="80">
        <v>173</v>
      </c>
      <c r="AE476" s="80">
        <v>774010</v>
      </c>
      <c r="AF476" s="80">
        <v>1813</v>
      </c>
      <c r="AG476" s="80">
        <v>91</v>
      </c>
      <c r="AH476" s="80"/>
      <c r="AI476" s="80" t="s">
        <v>8227</v>
      </c>
      <c r="AJ476" s="80"/>
      <c r="AK476" s="86" t="s">
        <v>10515</v>
      </c>
      <c r="AL476" s="80"/>
      <c r="AM476" s="82">
        <v>40073.683680555558</v>
      </c>
      <c r="AN476" s="80" t="s">
        <v>13035</v>
      </c>
      <c r="AO476" s="86" t="s">
        <v>13509</v>
      </c>
      <c r="AP476" s="80" t="s">
        <v>65</v>
      </c>
      <c r="AQ476" s="2"/>
      <c r="AR476" s="3"/>
      <c r="AS476" s="3"/>
      <c r="AT476" s="3"/>
      <c r="AU476" s="3"/>
    </row>
    <row r="477" spans="1:47" x14ac:dyDescent="0.25">
      <c r="A477" s="66" t="s">
        <v>1827</v>
      </c>
      <c r="B477" s="67"/>
      <c r="C477" s="67"/>
      <c r="D477" s="68"/>
      <c r="E477" s="70"/>
      <c r="F477" s="104" t="s">
        <v>11575</v>
      </c>
      <c r="G477" s="67"/>
      <c r="H477" s="71"/>
      <c r="I477" s="72"/>
      <c r="J477" s="72"/>
      <c r="K477" s="71" t="s">
        <v>15502</v>
      </c>
      <c r="L477" s="75"/>
      <c r="M477" s="76">
        <v>3418.501708984375</v>
      </c>
      <c r="N477" s="76">
        <v>4055.5859375</v>
      </c>
      <c r="O477" s="77"/>
      <c r="P477" s="78"/>
      <c r="Q477" s="78"/>
      <c r="R477" s="88"/>
      <c r="S477" s="88"/>
      <c r="T477" s="88"/>
      <c r="U477" s="88"/>
      <c r="V477" s="52"/>
      <c r="W477" s="52"/>
      <c r="X477" s="52"/>
      <c r="Y477" s="52"/>
      <c r="Z477" s="51"/>
      <c r="AA477" s="73">
        <v>477</v>
      </c>
      <c r="AB477" s="73"/>
      <c r="AC477" s="74"/>
      <c r="AD477" s="80">
        <v>134</v>
      </c>
      <c r="AE477" s="80">
        <v>417781</v>
      </c>
      <c r="AF477" s="80">
        <v>9990</v>
      </c>
      <c r="AG477" s="80">
        <v>131</v>
      </c>
      <c r="AH477" s="80">
        <v>19800</v>
      </c>
      <c r="AI477" s="80" t="s">
        <v>8228</v>
      </c>
      <c r="AJ477" s="80" t="s">
        <v>9525</v>
      </c>
      <c r="AK477" s="86" t="s">
        <v>10516</v>
      </c>
      <c r="AL477" s="80" t="s">
        <v>9494</v>
      </c>
      <c r="AM477" s="82">
        <v>40024.459872685184</v>
      </c>
      <c r="AN477" s="80" t="s">
        <v>13035</v>
      </c>
      <c r="AO477" s="86" t="s">
        <v>13510</v>
      </c>
      <c r="AP477" s="80" t="s">
        <v>65</v>
      </c>
      <c r="AQ477" s="2"/>
      <c r="AR477" s="3"/>
      <c r="AS477" s="3"/>
      <c r="AT477" s="3"/>
      <c r="AU477" s="3"/>
    </row>
    <row r="478" spans="1:47" x14ac:dyDescent="0.25">
      <c r="A478" s="66" t="s">
        <v>482</v>
      </c>
      <c r="B478" s="67"/>
      <c r="C478" s="67"/>
      <c r="D478" s="68"/>
      <c r="E478" s="70"/>
      <c r="F478" s="104" t="s">
        <v>11576</v>
      </c>
      <c r="G478" s="67"/>
      <c r="H478" s="71"/>
      <c r="I478" s="72"/>
      <c r="J478" s="72"/>
      <c r="K478" s="71" t="s">
        <v>15503</v>
      </c>
      <c r="L478" s="75"/>
      <c r="M478" s="76">
        <v>2946.99560546875</v>
      </c>
      <c r="N478" s="76">
        <v>1499.911865234375</v>
      </c>
      <c r="O478" s="77"/>
      <c r="P478" s="78"/>
      <c r="Q478" s="78"/>
      <c r="R478" s="88"/>
      <c r="S478" s="88"/>
      <c r="T478" s="88"/>
      <c r="U478" s="88"/>
      <c r="V478" s="52"/>
      <c r="W478" s="52"/>
      <c r="X478" s="52"/>
      <c r="Y478" s="52"/>
      <c r="Z478" s="51"/>
      <c r="AA478" s="73">
        <v>478</v>
      </c>
      <c r="AB478" s="73"/>
      <c r="AC478" s="74"/>
      <c r="AD478" s="80">
        <v>61</v>
      </c>
      <c r="AE478" s="80">
        <v>88</v>
      </c>
      <c r="AF478" s="80">
        <v>4868</v>
      </c>
      <c r="AG478" s="80">
        <v>1169</v>
      </c>
      <c r="AH478" s="80"/>
      <c r="AI478" s="80"/>
      <c r="AJ478" s="80"/>
      <c r="AK478" s="80"/>
      <c r="AL478" s="80"/>
      <c r="AM478" s="82">
        <v>42793.686655092592</v>
      </c>
      <c r="AN478" s="80" t="s">
        <v>13035</v>
      </c>
      <c r="AO478" s="86" t="s">
        <v>13511</v>
      </c>
      <c r="AP478" s="80" t="s">
        <v>66</v>
      </c>
      <c r="AQ478" s="2"/>
      <c r="AR478" s="3"/>
      <c r="AS478" s="3"/>
      <c r="AT478" s="3"/>
      <c r="AU478" s="3"/>
    </row>
    <row r="479" spans="1:47" x14ac:dyDescent="0.25">
      <c r="A479" s="66" t="s">
        <v>1828</v>
      </c>
      <c r="B479" s="67"/>
      <c r="C479" s="67"/>
      <c r="D479" s="68"/>
      <c r="E479" s="70"/>
      <c r="F479" s="104" t="s">
        <v>11577</v>
      </c>
      <c r="G479" s="67"/>
      <c r="H479" s="71"/>
      <c r="I479" s="72"/>
      <c r="J479" s="72"/>
      <c r="K479" s="71" t="s">
        <v>15504</v>
      </c>
      <c r="L479" s="75"/>
      <c r="M479" s="76">
        <v>3403.46630859375</v>
      </c>
      <c r="N479" s="76">
        <v>3925.387451171875</v>
      </c>
      <c r="O479" s="77"/>
      <c r="P479" s="78"/>
      <c r="Q479" s="78"/>
      <c r="R479" s="88"/>
      <c r="S479" s="88"/>
      <c r="T479" s="88"/>
      <c r="U479" s="88"/>
      <c r="V479" s="52"/>
      <c r="W479" s="52"/>
      <c r="X479" s="52"/>
      <c r="Y479" s="52"/>
      <c r="Z479" s="51"/>
      <c r="AA479" s="73">
        <v>479</v>
      </c>
      <c r="AB479" s="73"/>
      <c r="AC479" s="74"/>
      <c r="AD479" s="80">
        <v>191</v>
      </c>
      <c r="AE479" s="80">
        <v>3863</v>
      </c>
      <c r="AF479" s="80">
        <v>55843</v>
      </c>
      <c r="AG479" s="80">
        <v>50139</v>
      </c>
      <c r="AH479" s="80"/>
      <c r="AI479" s="80" t="s">
        <v>8229</v>
      </c>
      <c r="AJ479" s="80"/>
      <c r="AK479" s="80"/>
      <c r="AL479" s="80"/>
      <c r="AM479" s="82">
        <v>42621.49858796296</v>
      </c>
      <c r="AN479" s="80" t="s">
        <v>13035</v>
      </c>
      <c r="AO479" s="86" t="s">
        <v>13512</v>
      </c>
      <c r="AP479" s="80" t="s">
        <v>65</v>
      </c>
      <c r="AQ479" s="2"/>
      <c r="AR479" s="3"/>
      <c r="AS479" s="3"/>
      <c r="AT479" s="3"/>
      <c r="AU479" s="3"/>
    </row>
    <row r="480" spans="1:47" x14ac:dyDescent="0.25">
      <c r="A480" s="66" t="s">
        <v>483</v>
      </c>
      <c r="B480" s="67"/>
      <c r="C480" s="67"/>
      <c r="D480" s="68"/>
      <c r="E480" s="70"/>
      <c r="F480" s="104" t="s">
        <v>11578</v>
      </c>
      <c r="G480" s="67"/>
      <c r="H480" s="71"/>
      <c r="I480" s="72"/>
      <c r="J480" s="72"/>
      <c r="K480" s="71" t="s">
        <v>15505</v>
      </c>
      <c r="L480" s="75"/>
      <c r="M480" s="76">
        <v>8992.9375</v>
      </c>
      <c r="N480" s="76">
        <v>6160.42333984375</v>
      </c>
      <c r="O480" s="77"/>
      <c r="P480" s="78"/>
      <c r="Q480" s="78"/>
      <c r="R480" s="88"/>
      <c r="S480" s="88"/>
      <c r="T480" s="88"/>
      <c r="U480" s="88"/>
      <c r="V480" s="52"/>
      <c r="W480" s="52"/>
      <c r="X480" s="52"/>
      <c r="Y480" s="52"/>
      <c r="Z480" s="51"/>
      <c r="AA480" s="73">
        <v>480</v>
      </c>
      <c r="AB480" s="73"/>
      <c r="AC480" s="74"/>
      <c r="AD480" s="80">
        <v>1021</v>
      </c>
      <c r="AE480" s="80">
        <v>491</v>
      </c>
      <c r="AF480" s="80">
        <v>9580</v>
      </c>
      <c r="AG480" s="80">
        <v>4787</v>
      </c>
      <c r="AH480" s="80"/>
      <c r="AI480" s="80"/>
      <c r="AJ480" s="80" t="s">
        <v>9723</v>
      </c>
      <c r="AK480" s="80"/>
      <c r="AL480" s="80"/>
      <c r="AM480" s="82">
        <v>42862.77983796296</v>
      </c>
      <c r="AN480" s="80" t="s">
        <v>13035</v>
      </c>
      <c r="AO480" s="86" t="s">
        <v>13513</v>
      </c>
      <c r="AP480" s="80" t="s">
        <v>66</v>
      </c>
      <c r="AQ480" s="2"/>
      <c r="AR480" s="3"/>
      <c r="AS480" s="3"/>
      <c r="AT480" s="3"/>
      <c r="AU480" s="3"/>
    </row>
    <row r="481" spans="1:47" x14ac:dyDescent="0.25">
      <c r="A481" s="66" t="s">
        <v>484</v>
      </c>
      <c r="B481" s="67"/>
      <c r="C481" s="67"/>
      <c r="D481" s="68"/>
      <c r="E481" s="70"/>
      <c r="F481" s="104" t="s">
        <v>11579</v>
      </c>
      <c r="G481" s="67"/>
      <c r="H481" s="71"/>
      <c r="I481" s="72"/>
      <c r="J481" s="72"/>
      <c r="K481" s="71" t="s">
        <v>15506</v>
      </c>
      <c r="L481" s="75"/>
      <c r="M481" s="76">
        <v>8104.80224609375</v>
      </c>
      <c r="N481" s="76">
        <v>7395.1142578125</v>
      </c>
      <c r="O481" s="77"/>
      <c r="P481" s="78"/>
      <c r="Q481" s="78"/>
      <c r="R481" s="88"/>
      <c r="S481" s="88"/>
      <c r="T481" s="88"/>
      <c r="U481" s="88"/>
      <c r="V481" s="52"/>
      <c r="W481" s="52"/>
      <c r="X481" s="52"/>
      <c r="Y481" s="52"/>
      <c r="Z481" s="51"/>
      <c r="AA481" s="73">
        <v>481</v>
      </c>
      <c r="AB481" s="73"/>
      <c r="AC481" s="74"/>
      <c r="AD481" s="80">
        <v>51</v>
      </c>
      <c r="AE481" s="80">
        <v>23</v>
      </c>
      <c r="AF481" s="80">
        <v>116</v>
      </c>
      <c r="AG481" s="80">
        <v>84</v>
      </c>
      <c r="AH481" s="80"/>
      <c r="AI481" s="80"/>
      <c r="AJ481" s="80"/>
      <c r="AK481" s="80"/>
      <c r="AL481" s="80"/>
      <c r="AM481" s="82">
        <v>42871.276817129627</v>
      </c>
      <c r="AN481" s="80" t="s">
        <v>13035</v>
      </c>
      <c r="AO481" s="86" t="s">
        <v>13514</v>
      </c>
      <c r="AP481" s="80" t="s">
        <v>66</v>
      </c>
      <c r="AQ481" s="2"/>
      <c r="AR481" s="3"/>
      <c r="AS481" s="3"/>
      <c r="AT481" s="3"/>
      <c r="AU481" s="3"/>
    </row>
    <row r="482" spans="1:47" x14ac:dyDescent="0.25">
      <c r="A482" s="66" t="s">
        <v>485</v>
      </c>
      <c r="B482" s="67"/>
      <c r="C482" s="67"/>
      <c r="D482" s="68"/>
      <c r="E482" s="70"/>
      <c r="F482" s="104" t="s">
        <v>11580</v>
      </c>
      <c r="G482" s="67"/>
      <c r="H482" s="71"/>
      <c r="I482" s="72"/>
      <c r="J482" s="72"/>
      <c r="K482" s="71" t="s">
        <v>15507</v>
      </c>
      <c r="L482" s="75"/>
      <c r="M482" s="76">
        <v>6248.34375</v>
      </c>
      <c r="N482" s="76">
        <v>4144.87548828125</v>
      </c>
      <c r="O482" s="77"/>
      <c r="P482" s="78"/>
      <c r="Q482" s="78"/>
      <c r="R482" s="88"/>
      <c r="S482" s="88"/>
      <c r="T482" s="88"/>
      <c r="U482" s="88"/>
      <c r="V482" s="52"/>
      <c r="W482" s="52"/>
      <c r="X482" s="52"/>
      <c r="Y482" s="52"/>
      <c r="Z482" s="51"/>
      <c r="AA482" s="73">
        <v>482</v>
      </c>
      <c r="AB482" s="73"/>
      <c r="AC482" s="74"/>
      <c r="AD482" s="80">
        <v>1718</v>
      </c>
      <c r="AE482" s="80">
        <v>171</v>
      </c>
      <c r="AF482" s="80">
        <v>2983</v>
      </c>
      <c r="AG482" s="80">
        <v>3720</v>
      </c>
      <c r="AH482" s="80"/>
      <c r="AI482" s="80" t="s">
        <v>8230</v>
      </c>
      <c r="AJ482" s="80" t="s">
        <v>9724</v>
      </c>
      <c r="AK482" s="80"/>
      <c r="AL482" s="80"/>
      <c r="AM482" s="82">
        <v>42681.673136574071</v>
      </c>
      <c r="AN482" s="80" t="s">
        <v>13035</v>
      </c>
      <c r="AO482" s="86" t="s">
        <v>13515</v>
      </c>
      <c r="AP482" s="80" t="s">
        <v>66</v>
      </c>
      <c r="AQ482" s="2"/>
      <c r="AR482" s="3"/>
      <c r="AS482" s="3"/>
      <c r="AT482" s="3"/>
      <c r="AU482" s="3"/>
    </row>
    <row r="483" spans="1:47" x14ac:dyDescent="0.25">
      <c r="A483" s="66" t="s">
        <v>1829</v>
      </c>
      <c r="B483" s="67"/>
      <c r="C483" s="67"/>
      <c r="D483" s="68"/>
      <c r="E483" s="70"/>
      <c r="F483" s="104" t="s">
        <v>11581</v>
      </c>
      <c r="G483" s="67"/>
      <c r="H483" s="71"/>
      <c r="I483" s="72"/>
      <c r="J483" s="72"/>
      <c r="K483" s="71" t="s">
        <v>15508</v>
      </c>
      <c r="L483" s="75"/>
      <c r="M483" s="76">
        <v>8561.677734375</v>
      </c>
      <c r="N483" s="76">
        <v>1641.0078125</v>
      </c>
      <c r="O483" s="77"/>
      <c r="P483" s="78"/>
      <c r="Q483" s="78"/>
      <c r="R483" s="88"/>
      <c r="S483" s="88"/>
      <c r="T483" s="88"/>
      <c r="U483" s="88"/>
      <c r="V483" s="52"/>
      <c r="W483" s="52"/>
      <c r="X483" s="52"/>
      <c r="Y483" s="52"/>
      <c r="Z483" s="51"/>
      <c r="AA483" s="73">
        <v>483</v>
      </c>
      <c r="AB483" s="73"/>
      <c r="AC483" s="74"/>
      <c r="AD483" s="80">
        <v>3</v>
      </c>
      <c r="AE483" s="80">
        <v>76</v>
      </c>
      <c r="AF483" s="80">
        <v>5</v>
      </c>
      <c r="AG483" s="80">
        <v>0</v>
      </c>
      <c r="AH483" s="80"/>
      <c r="AI483" s="80" t="s">
        <v>7993</v>
      </c>
      <c r="AJ483" s="80" t="s">
        <v>9725</v>
      </c>
      <c r="AK483" s="86" t="s">
        <v>10517</v>
      </c>
      <c r="AL483" s="80"/>
      <c r="AM483" s="82">
        <v>42131.526423611111</v>
      </c>
      <c r="AN483" s="80" t="s">
        <v>13035</v>
      </c>
      <c r="AO483" s="86" t="s">
        <v>13516</v>
      </c>
      <c r="AP483" s="80" t="s">
        <v>65</v>
      </c>
      <c r="AQ483" s="2"/>
      <c r="AR483" s="3"/>
      <c r="AS483" s="3"/>
      <c r="AT483" s="3"/>
      <c r="AU483" s="3"/>
    </row>
    <row r="484" spans="1:47" x14ac:dyDescent="0.25">
      <c r="A484" s="66" t="s">
        <v>1830</v>
      </c>
      <c r="B484" s="67"/>
      <c r="C484" s="67"/>
      <c r="D484" s="68"/>
      <c r="E484" s="70"/>
      <c r="F484" s="104" t="s">
        <v>11582</v>
      </c>
      <c r="G484" s="67"/>
      <c r="H484" s="71"/>
      <c r="I484" s="72"/>
      <c r="J484" s="72"/>
      <c r="K484" s="71" t="s">
        <v>15509</v>
      </c>
      <c r="L484" s="75"/>
      <c r="M484" s="76">
        <v>6945.625</v>
      </c>
      <c r="N484" s="76">
        <v>8205.3642578125</v>
      </c>
      <c r="O484" s="77"/>
      <c r="P484" s="78"/>
      <c r="Q484" s="78"/>
      <c r="R484" s="88"/>
      <c r="S484" s="88"/>
      <c r="T484" s="88"/>
      <c r="U484" s="88"/>
      <c r="V484" s="52"/>
      <c r="W484" s="52"/>
      <c r="X484" s="52"/>
      <c r="Y484" s="52"/>
      <c r="Z484" s="51"/>
      <c r="AA484" s="73">
        <v>484</v>
      </c>
      <c r="AB484" s="73"/>
      <c r="AC484" s="74"/>
      <c r="AD484" s="80">
        <v>1135</v>
      </c>
      <c r="AE484" s="80">
        <v>440135</v>
      </c>
      <c r="AF484" s="80">
        <v>4594</v>
      </c>
      <c r="AG484" s="80">
        <v>1356</v>
      </c>
      <c r="AH484" s="80">
        <v>19800</v>
      </c>
      <c r="AI484" s="80" t="s">
        <v>8231</v>
      </c>
      <c r="AJ484" s="80" t="s">
        <v>9502</v>
      </c>
      <c r="AK484" s="86" t="s">
        <v>10518</v>
      </c>
      <c r="AL484" s="80" t="s">
        <v>9494</v>
      </c>
      <c r="AM484" s="82">
        <v>40019.200127314813</v>
      </c>
      <c r="AN484" s="80" t="s">
        <v>13035</v>
      </c>
      <c r="AO484" s="86" t="s">
        <v>13517</v>
      </c>
      <c r="AP484" s="80" t="s">
        <v>65</v>
      </c>
      <c r="AQ484" s="2"/>
      <c r="AR484" s="3"/>
      <c r="AS484" s="3"/>
      <c r="AT484" s="3"/>
      <c r="AU484" s="3"/>
    </row>
    <row r="485" spans="1:47" x14ac:dyDescent="0.25">
      <c r="A485" s="66" t="s">
        <v>1831</v>
      </c>
      <c r="B485" s="67"/>
      <c r="C485" s="67"/>
      <c r="D485" s="68"/>
      <c r="E485" s="70"/>
      <c r="F485" s="104" t="s">
        <v>11583</v>
      </c>
      <c r="G485" s="67"/>
      <c r="H485" s="71"/>
      <c r="I485" s="72"/>
      <c r="J485" s="72"/>
      <c r="K485" s="71" t="s">
        <v>15510</v>
      </c>
      <c r="L485" s="75"/>
      <c r="M485" s="76">
        <v>6720.15625</v>
      </c>
      <c r="N485" s="76">
        <v>2681.392822265625</v>
      </c>
      <c r="O485" s="77"/>
      <c r="P485" s="78"/>
      <c r="Q485" s="78"/>
      <c r="R485" s="88"/>
      <c r="S485" s="88"/>
      <c r="T485" s="88"/>
      <c r="U485" s="88"/>
      <c r="V485" s="52"/>
      <c r="W485" s="52"/>
      <c r="X485" s="52"/>
      <c r="Y485" s="52"/>
      <c r="Z485" s="51"/>
      <c r="AA485" s="73">
        <v>485</v>
      </c>
      <c r="AB485" s="73"/>
      <c r="AC485" s="74"/>
      <c r="AD485" s="80">
        <v>613</v>
      </c>
      <c r="AE485" s="80">
        <v>2751</v>
      </c>
      <c r="AF485" s="80">
        <v>154401</v>
      </c>
      <c r="AG485" s="80">
        <v>34372</v>
      </c>
      <c r="AH485" s="80"/>
      <c r="AI485" s="80"/>
      <c r="AJ485" s="80" t="s">
        <v>9726</v>
      </c>
      <c r="AK485" s="80"/>
      <c r="AL485" s="80"/>
      <c r="AM485" s="82">
        <v>41914.764780092592</v>
      </c>
      <c r="AN485" s="80" t="s">
        <v>13035</v>
      </c>
      <c r="AO485" s="86" t="s">
        <v>13518</v>
      </c>
      <c r="AP485" s="80" t="s">
        <v>65</v>
      </c>
      <c r="AQ485" s="2"/>
      <c r="AR485" s="3"/>
      <c r="AS485" s="3"/>
      <c r="AT485" s="3"/>
      <c r="AU485" s="3"/>
    </row>
    <row r="486" spans="1:47" x14ac:dyDescent="0.25">
      <c r="A486" s="66" t="s">
        <v>486</v>
      </c>
      <c r="B486" s="67"/>
      <c r="C486" s="67"/>
      <c r="D486" s="68"/>
      <c r="E486" s="70"/>
      <c r="F486" s="104" t="s">
        <v>11584</v>
      </c>
      <c r="G486" s="67"/>
      <c r="H486" s="71"/>
      <c r="I486" s="72"/>
      <c r="J486" s="72"/>
      <c r="K486" s="71" t="s">
        <v>15511</v>
      </c>
      <c r="L486" s="75"/>
      <c r="M486" s="76">
        <v>3774.9130859375</v>
      </c>
      <c r="N486" s="76">
        <v>7414.9853515625</v>
      </c>
      <c r="O486" s="77"/>
      <c r="P486" s="78"/>
      <c r="Q486" s="78"/>
      <c r="R486" s="88"/>
      <c r="S486" s="88"/>
      <c r="T486" s="88"/>
      <c r="U486" s="88"/>
      <c r="V486" s="52"/>
      <c r="W486" s="52"/>
      <c r="X486" s="52"/>
      <c r="Y486" s="52"/>
      <c r="Z486" s="51"/>
      <c r="AA486" s="73">
        <v>486</v>
      </c>
      <c r="AB486" s="73"/>
      <c r="AC486" s="74"/>
      <c r="AD486" s="80">
        <v>100</v>
      </c>
      <c r="AE486" s="80">
        <v>81</v>
      </c>
      <c r="AF486" s="80">
        <v>925</v>
      </c>
      <c r="AG486" s="80">
        <v>613</v>
      </c>
      <c r="AH486" s="80">
        <v>19800</v>
      </c>
      <c r="AI486" s="80" t="s">
        <v>8232</v>
      </c>
      <c r="AJ486" s="80" t="s">
        <v>9515</v>
      </c>
      <c r="AK486" s="86" t="s">
        <v>10519</v>
      </c>
      <c r="AL486" s="80" t="s">
        <v>9494</v>
      </c>
      <c r="AM486" s="82">
        <v>39983.331331018519</v>
      </c>
      <c r="AN486" s="80" t="s">
        <v>13035</v>
      </c>
      <c r="AO486" s="86" t="s">
        <v>13519</v>
      </c>
      <c r="AP486" s="80" t="s">
        <v>66</v>
      </c>
      <c r="AQ486" s="2"/>
      <c r="AR486" s="3"/>
      <c r="AS486" s="3"/>
      <c r="AT486" s="3"/>
      <c r="AU486" s="3"/>
    </row>
    <row r="487" spans="1:47" x14ac:dyDescent="0.25">
      <c r="A487" s="66" t="s">
        <v>1832</v>
      </c>
      <c r="B487" s="67"/>
      <c r="C487" s="67"/>
      <c r="D487" s="68"/>
      <c r="E487" s="70"/>
      <c r="F487" s="104" t="s">
        <v>11585</v>
      </c>
      <c r="G487" s="67"/>
      <c r="H487" s="71"/>
      <c r="I487" s="72"/>
      <c r="J487" s="72"/>
      <c r="K487" s="71" t="s">
        <v>15512</v>
      </c>
      <c r="L487" s="75"/>
      <c r="M487" s="76">
        <v>4924.76025390625</v>
      </c>
      <c r="N487" s="76">
        <v>2157.76904296875</v>
      </c>
      <c r="O487" s="77"/>
      <c r="P487" s="78"/>
      <c r="Q487" s="78"/>
      <c r="R487" s="88"/>
      <c r="S487" s="88"/>
      <c r="T487" s="88"/>
      <c r="U487" s="88"/>
      <c r="V487" s="52"/>
      <c r="W487" s="52"/>
      <c r="X487" s="52"/>
      <c r="Y487" s="52"/>
      <c r="Z487" s="51"/>
      <c r="AA487" s="73">
        <v>487</v>
      </c>
      <c r="AB487" s="73"/>
      <c r="AC487" s="74"/>
      <c r="AD487" s="80">
        <v>26</v>
      </c>
      <c r="AE487" s="80">
        <v>2258</v>
      </c>
      <c r="AF487" s="80">
        <v>6945</v>
      </c>
      <c r="AG487" s="80">
        <v>595</v>
      </c>
      <c r="AH487" s="80">
        <v>19800</v>
      </c>
      <c r="AI487" s="80" t="s">
        <v>8233</v>
      </c>
      <c r="AJ487" s="80"/>
      <c r="AK487" s="86" t="s">
        <v>10520</v>
      </c>
      <c r="AL487" s="80" t="s">
        <v>9494</v>
      </c>
      <c r="AM487" s="82">
        <v>42254.560185185182</v>
      </c>
      <c r="AN487" s="80" t="s">
        <v>13035</v>
      </c>
      <c r="AO487" s="86" t="s">
        <v>13520</v>
      </c>
      <c r="AP487" s="80" t="s">
        <v>65</v>
      </c>
      <c r="AQ487" s="2"/>
      <c r="AR487" s="3"/>
      <c r="AS487" s="3"/>
      <c r="AT487" s="3"/>
      <c r="AU487" s="3"/>
    </row>
    <row r="488" spans="1:47" x14ac:dyDescent="0.25">
      <c r="A488" s="66" t="s">
        <v>487</v>
      </c>
      <c r="B488" s="67"/>
      <c r="C488" s="67"/>
      <c r="D488" s="68"/>
      <c r="E488" s="70"/>
      <c r="F488" s="104" t="s">
        <v>11586</v>
      </c>
      <c r="G488" s="67"/>
      <c r="H488" s="71"/>
      <c r="I488" s="72"/>
      <c r="J488" s="72"/>
      <c r="K488" s="71" t="s">
        <v>15513</v>
      </c>
      <c r="L488" s="75"/>
      <c r="M488" s="76">
        <v>6039.92919921875</v>
      </c>
      <c r="N488" s="76">
        <v>2699.66015625</v>
      </c>
      <c r="O488" s="77"/>
      <c r="P488" s="78"/>
      <c r="Q488" s="78"/>
      <c r="R488" s="88"/>
      <c r="S488" s="88"/>
      <c r="T488" s="88"/>
      <c r="U488" s="88"/>
      <c r="V488" s="52"/>
      <c r="W488" s="52"/>
      <c r="X488" s="52"/>
      <c r="Y488" s="52"/>
      <c r="Z488" s="51"/>
      <c r="AA488" s="73">
        <v>488</v>
      </c>
      <c r="AB488" s="73"/>
      <c r="AC488" s="74"/>
      <c r="AD488" s="80">
        <v>879</v>
      </c>
      <c r="AE488" s="80">
        <v>5906</v>
      </c>
      <c r="AF488" s="80">
        <v>87713</v>
      </c>
      <c r="AG488" s="80">
        <v>8062</v>
      </c>
      <c r="AH488" s="80">
        <v>19800</v>
      </c>
      <c r="AI488" s="80" t="s">
        <v>8234</v>
      </c>
      <c r="AJ488" s="80" t="s">
        <v>9727</v>
      </c>
      <c r="AK488" s="80"/>
      <c r="AL488" s="80" t="s">
        <v>9563</v>
      </c>
      <c r="AM488" s="82">
        <v>40813.365960648145</v>
      </c>
      <c r="AN488" s="80" t="s">
        <v>13035</v>
      </c>
      <c r="AO488" s="86" t="s">
        <v>13521</v>
      </c>
      <c r="AP488" s="80" t="s">
        <v>66</v>
      </c>
      <c r="AQ488" s="2"/>
      <c r="AR488" s="3"/>
      <c r="AS488" s="3"/>
      <c r="AT488" s="3"/>
      <c r="AU488" s="3"/>
    </row>
    <row r="489" spans="1:47" x14ac:dyDescent="0.25">
      <c r="A489" s="66" t="s">
        <v>488</v>
      </c>
      <c r="B489" s="67"/>
      <c r="C489" s="67"/>
      <c r="D489" s="68"/>
      <c r="E489" s="70"/>
      <c r="F489" s="104" t="s">
        <v>11587</v>
      </c>
      <c r="G489" s="67"/>
      <c r="H489" s="71"/>
      <c r="I489" s="72"/>
      <c r="J489" s="72"/>
      <c r="K489" s="71" t="s">
        <v>15514</v>
      </c>
      <c r="L489" s="75"/>
      <c r="M489" s="76">
        <v>6495.63720703125</v>
      </c>
      <c r="N489" s="76">
        <v>8977.583984375</v>
      </c>
      <c r="O489" s="77"/>
      <c r="P489" s="78"/>
      <c r="Q489" s="78"/>
      <c r="R489" s="88"/>
      <c r="S489" s="88"/>
      <c r="T489" s="88"/>
      <c r="U489" s="88"/>
      <c r="V489" s="52"/>
      <c r="W489" s="52"/>
      <c r="X489" s="52"/>
      <c r="Y489" s="52"/>
      <c r="Z489" s="51"/>
      <c r="AA489" s="73">
        <v>489</v>
      </c>
      <c r="AB489" s="73"/>
      <c r="AC489" s="74"/>
      <c r="AD489" s="80">
        <v>174</v>
      </c>
      <c r="AE489" s="80">
        <v>242</v>
      </c>
      <c r="AF489" s="80">
        <v>7525</v>
      </c>
      <c r="AG489" s="80">
        <v>11120</v>
      </c>
      <c r="AH489" s="80">
        <v>19800</v>
      </c>
      <c r="AI489" s="80" t="s">
        <v>8235</v>
      </c>
      <c r="AJ489" s="80" t="s">
        <v>9515</v>
      </c>
      <c r="AK489" s="86" t="s">
        <v>10521</v>
      </c>
      <c r="AL489" s="80" t="s">
        <v>9494</v>
      </c>
      <c r="AM489" s="82">
        <v>39920.227523148147</v>
      </c>
      <c r="AN489" s="80" t="s">
        <v>13035</v>
      </c>
      <c r="AO489" s="86" t="s">
        <v>13522</v>
      </c>
      <c r="AP489" s="80" t="s">
        <v>66</v>
      </c>
      <c r="AQ489" s="2"/>
      <c r="AR489" s="3"/>
      <c r="AS489" s="3"/>
      <c r="AT489" s="3"/>
      <c r="AU489" s="3"/>
    </row>
    <row r="490" spans="1:47" x14ac:dyDescent="0.25">
      <c r="A490" s="66" t="s">
        <v>489</v>
      </c>
      <c r="B490" s="67"/>
      <c r="C490" s="67"/>
      <c r="D490" s="68"/>
      <c r="E490" s="70"/>
      <c r="F490" s="104" t="s">
        <v>11588</v>
      </c>
      <c r="G490" s="67"/>
      <c r="H490" s="71"/>
      <c r="I490" s="72"/>
      <c r="J490" s="72"/>
      <c r="K490" s="71" t="s">
        <v>15515</v>
      </c>
      <c r="L490" s="75"/>
      <c r="M490" s="76">
        <v>7958.96435546875</v>
      </c>
      <c r="N490" s="76">
        <v>8289.3603515625</v>
      </c>
      <c r="O490" s="77"/>
      <c r="P490" s="78"/>
      <c r="Q490" s="78"/>
      <c r="R490" s="88"/>
      <c r="S490" s="88"/>
      <c r="T490" s="88"/>
      <c r="U490" s="88"/>
      <c r="V490" s="52"/>
      <c r="W490" s="52"/>
      <c r="X490" s="52"/>
      <c r="Y490" s="52"/>
      <c r="Z490" s="51"/>
      <c r="AA490" s="73">
        <v>490</v>
      </c>
      <c r="AB490" s="73"/>
      <c r="AC490" s="74"/>
      <c r="AD490" s="80">
        <v>305</v>
      </c>
      <c r="AE490" s="80">
        <v>2096</v>
      </c>
      <c r="AF490" s="80">
        <v>2812</v>
      </c>
      <c r="AG490" s="80">
        <v>614</v>
      </c>
      <c r="AH490" s="80"/>
      <c r="AI490" s="80" t="s">
        <v>8236</v>
      </c>
      <c r="AJ490" s="80"/>
      <c r="AK490" s="80"/>
      <c r="AL490" s="80"/>
      <c r="AM490" s="82">
        <v>40066.577627314815</v>
      </c>
      <c r="AN490" s="80" t="s">
        <v>13035</v>
      </c>
      <c r="AO490" s="86" t="s">
        <v>13523</v>
      </c>
      <c r="AP490" s="80" t="s">
        <v>66</v>
      </c>
      <c r="AQ490" s="2"/>
      <c r="AR490" s="3"/>
      <c r="AS490" s="3"/>
      <c r="AT490" s="3"/>
      <c r="AU490" s="3"/>
    </row>
    <row r="491" spans="1:47" x14ac:dyDescent="0.25">
      <c r="A491" s="66" t="s">
        <v>1833</v>
      </c>
      <c r="B491" s="67"/>
      <c r="C491" s="67"/>
      <c r="D491" s="68"/>
      <c r="E491" s="70"/>
      <c r="F491" s="104" t="s">
        <v>11589</v>
      </c>
      <c r="G491" s="67"/>
      <c r="H491" s="71"/>
      <c r="I491" s="72"/>
      <c r="J491" s="72"/>
      <c r="K491" s="71" t="s">
        <v>15516</v>
      </c>
      <c r="L491" s="75"/>
      <c r="M491" s="76">
        <v>8496.7861328125</v>
      </c>
      <c r="N491" s="76">
        <v>7760.34814453125</v>
      </c>
      <c r="O491" s="77"/>
      <c r="P491" s="78"/>
      <c r="Q491" s="78"/>
      <c r="R491" s="88"/>
      <c r="S491" s="88"/>
      <c r="T491" s="88"/>
      <c r="U491" s="88"/>
      <c r="V491" s="52"/>
      <c r="W491" s="52"/>
      <c r="X491" s="52"/>
      <c r="Y491" s="52"/>
      <c r="Z491" s="51"/>
      <c r="AA491" s="73">
        <v>491</v>
      </c>
      <c r="AB491" s="73"/>
      <c r="AC491" s="74"/>
      <c r="AD491" s="80">
        <v>222</v>
      </c>
      <c r="AE491" s="80">
        <v>243916</v>
      </c>
      <c r="AF491" s="80">
        <v>27679</v>
      </c>
      <c r="AG491" s="80">
        <v>5269</v>
      </c>
      <c r="AH491" s="80">
        <v>19800</v>
      </c>
      <c r="AI491" s="80" t="s">
        <v>8237</v>
      </c>
      <c r="AJ491" s="80" t="s">
        <v>9558</v>
      </c>
      <c r="AK491" s="86" t="s">
        <v>10522</v>
      </c>
      <c r="AL491" s="80" t="s">
        <v>9494</v>
      </c>
      <c r="AM491" s="82">
        <v>39923.323287037034</v>
      </c>
      <c r="AN491" s="80" t="s">
        <v>13035</v>
      </c>
      <c r="AO491" s="86" t="s">
        <v>13524</v>
      </c>
      <c r="AP491" s="80" t="s">
        <v>65</v>
      </c>
      <c r="AQ491" s="2"/>
      <c r="AR491" s="3"/>
      <c r="AS491" s="3"/>
      <c r="AT491" s="3"/>
      <c r="AU491" s="3"/>
    </row>
    <row r="492" spans="1:47" x14ac:dyDescent="0.25">
      <c r="A492" s="66" t="s">
        <v>490</v>
      </c>
      <c r="B492" s="67"/>
      <c r="C492" s="67"/>
      <c r="D492" s="68"/>
      <c r="E492" s="70"/>
      <c r="F492" s="104" t="s">
        <v>11128</v>
      </c>
      <c r="G492" s="67"/>
      <c r="H492" s="71"/>
      <c r="I492" s="72"/>
      <c r="J492" s="72"/>
      <c r="K492" s="71" t="s">
        <v>15517</v>
      </c>
      <c r="L492" s="75"/>
      <c r="M492" s="76">
        <v>6686.3876953125</v>
      </c>
      <c r="N492" s="76">
        <v>5172.70556640625</v>
      </c>
      <c r="O492" s="77"/>
      <c r="P492" s="78"/>
      <c r="Q492" s="78"/>
      <c r="R492" s="88"/>
      <c r="S492" s="88"/>
      <c r="T492" s="88"/>
      <c r="U492" s="88"/>
      <c r="V492" s="52"/>
      <c r="W492" s="52"/>
      <c r="X492" s="52"/>
      <c r="Y492" s="52"/>
      <c r="Z492" s="51"/>
      <c r="AA492" s="73">
        <v>492</v>
      </c>
      <c r="AB492" s="73"/>
      <c r="AC492" s="74"/>
      <c r="AD492" s="80">
        <v>21</v>
      </c>
      <c r="AE492" s="80">
        <v>27</v>
      </c>
      <c r="AF492" s="80">
        <v>387</v>
      </c>
      <c r="AG492" s="80">
        <v>471</v>
      </c>
      <c r="AH492" s="80"/>
      <c r="AI492" s="80"/>
      <c r="AJ492" s="80"/>
      <c r="AK492" s="80"/>
      <c r="AL492" s="80"/>
      <c r="AM492" s="82">
        <v>42769.475671296299</v>
      </c>
      <c r="AN492" s="80" t="s">
        <v>13035</v>
      </c>
      <c r="AO492" s="86" t="s">
        <v>13525</v>
      </c>
      <c r="AP492" s="80" t="s">
        <v>66</v>
      </c>
      <c r="AQ492" s="2"/>
      <c r="AR492" s="3"/>
      <c r="AS492" s="3"/>
      <c r="AT492" s="3"/>
      <c r="AU492" s="3"/>
    </row>
    <row r="493" spans="1:47" x14ac:dyDescent="0.25">
      <c r="A493" s="66" t="s">
        <v>491</v>
      </c>
      <c r="B493" s="67"/>
      <c r="C493" s="67"/>
      <c r="D493" s="68"/>
      <c r="E493" s="70"/>
      <c r="F493" s="104" t="s">
        <v>11590</v>
      </c>
      <c r="G493" s="67"/>
      <c r="H493" s="71"/>
      <c r="I493" s="72"/>
      <c r="J493" s="72"/>
      <c r="K493" s="71" t="s">
        <v>15518</v>
      </c>
      <c r="L493" s="75"/>
      <c r="M493" s="76">
        <v>7035.40576171875</v>
      </c>
      <c r="N493" s="76">
        <v>7852.033203125</v>
      </c>
      <c r="O493" s="77"/>
      <c r="P493" s="78"/>
      <c r="Q493" s="78"/>
      <c r="R493" s="88"/>
      <c r="S493" s="88"/>
      <c r="T493" s="88"/>
      <c r="U493" s="88"/>
      <c r="V493" s="52"/>
      <c r="W493" s="52"/>
      <c r="X493" s="52"/>
      <c r="Y493" s="52"/>
      <c r="Z493" s="51"/>
      <c r="AA493" s="73">
        <v>493</v>
      </c>
      <c r="AB493" s="73"/>
      <c r="AC493" s="74"/>
      <c r="AD493" s="80">
        <v>2974</v>
      </c>
      <c r="AE493" s="80">
        <v>274</v>
      </c>
      <c r="AF493" s="80">
        <v>8338</v>
      </c>
      <c r="AG493" s="80">
        <v>8329</v>
      </c>
      <c r="AH493" s="80">
        <v>20700</v>
      </c>
      <c r="AI493" s="80" t="s">
        <v>8238</v>
      </c>
      <c r="AJ493" s="80" t="s">
        <v>9558</v>
      </c>
      <c r="AK493" s="80"/>
      <c r="AL493" s="80" t="s">
        <v>11102</v>
      </c>
      <c r="AM493" s="82">
        <v>41435.565150462964</v>
      </c>
      <c r="AN493" s="80" t="s">
        <v>13035</v>
      </c>
      <c r="AO493" s="86" t="s">
        <v>13526</v>
      </c>
      <c r="AP493" s="80" t="s">
        <v>66</v>
      </c>
      <c r="AQ493" s="2"/>
      <c r="AR493" s="3"/>
      <c r="AS493" s="3"/>
      <c r="AT493" s="3"/>
      <c r="AU493" s="3"/>
    </row>
    <row r="494" spans="1:47" x14ac:dyDescent="0.25">
      <c r="A494" s="66" t="s">
        <v>492</v>
      </c>
      <c r="B494" s="67"/>
      <c r="C494" s="67"/>
      <c r="D494" s="68"/>
      <c r="E494" s="70"/>
      <c r="F494" s="104" t="s">
        <v>11591</v>
      </c>
      <c r="G494" s="67"/>
      <c r="H494" s="71"/>
      <c r="I494" s="72"/>
      <c r="J494" s="72"/>
      <c r="K494" s="71" t="s">
        <v>15519</v>
      </c>
      <c r="L494" s="75"/>
      <c r="M494" s="76">
        <v>7177.76611328125</v>
      </c>
      <c r="N494" s="76">
        <v>3221.635986328125</v>
      </c>
      <c r="O494" s="77"/>
      <c r="P494" s="78"/>
      <c r="Q494" s="78"/>
      <c r="R494" s="88"/>
      <c r="S494" s="88"/>
      <c r="T494" s="88"/>
      <c r="U494" s="88"/>
      <c r="V494" s="52"/>
      <c r="W494" s="52"/>
      <c r="X494" s="52"/>
      <c r="Y494" s="52"/>
      <c r="Z494" s="51"/>
      <c r="AA494" s="73">
        <v>494</v>
      </c>
      <c r="AB494" s="73"/>
      <c r="AC494" s="74"/>
      <c r="AD494" s="80">
        <v>439</v>
      </c>
      <c r="AE494" s="80">
        <v>123</v>
      </c>
      <c r="AF494" s="80">
        <v>16602</v>
      </c>
      <c r="AG494" s="80">
        <v>5593</v>
      </c>
      <c r="AH494" s="80">
        <v>19800</v>
      </c>
      <c r="AI494" s="80" t="s">
        <v>8239</v>
      </c>
      <c r="AJ494" s="80" t="s">
        <v>9536</v>
      </c>
      <c r="AK494" s="80"/>
      <c r="AL494" s="80" t="s">
        <v>9494</v>
      </c>
      <c r="AM494" s="82">
        <v>40221.450706018521</v>
      </c>
      <c r="AN494" s="80" t="s">
        <v>13035</v>
      </c>
      <c r="AO494" s="86" t="s">
        <v>13527</v>
      </c>
      <c r="AP494" s="80" t="s">
        <v>66</v>
      </c>
      <c r="AQ494" s="2"/>
      <c r="AR494" s="3"/>
      <c r="AS494" s="3"/>
      <c r="AT494" s="3"/>
      <c r="AU494" s="3"/>
    </row>
    <row r="495" spans="1:47" x14ac:dyDescent="0.25">
      <c r="A495" s="66" t="s">
        <v>493</v>
      </c>
      <c r="B495" s="67"/>
      <c r="C495" s="67"/>
      <c r="D495" s="68"/>
      <c r="E495" s="70"/>
      <c r="F495" s="104" t="s">
        <v>11592</v>
      </c>
      <c r="G495" s="67"/>
      <c r="H495" s="71"/>
      <c r="I495" s="72"/>
      <c r="J495" s="72"/>
      <c r="K495" s="71" t="s">
        <v>15520</v>
      </c>
      <c r="L495" s="75"/>
      <c r="M495" s="76">
        <v>6666.79541015625</v>
      </c>
      <c r="N495" s="76">
        <v>2288.458740234375</v>
      </c>
      <c r="O495" s="77"/>
      <c r="P495" s="78"/>
      <c r="Q495" s="78"/>
      <c r="R495" s="88"/>
      <c r="S495" s="88"/>
      <c r="T495" s="88"/>
      <c r="U495" s="88"/>
      <c r="V495" s="52"/>
      <c r="W495" s="52"/>
      <c r="X495" s="52"/>
      <c r="Y495" s="52"/>
      <c r="Z495" s="51"/>
      <c r="AA495" s="73">
        <v>495</v>
      </c>
      <c r="AB495" s="73"/>
      <c r="AC495" s="74"/>
      <c r="AD495" s="80">
        <v>341</v>
      </c>
      <c r="AE495" s="80">
        <v>202</v>
      </c>
      <c r="AF495" s="80">
        <v>21808</v>
      </c>
      <c r="AG495" s="80">
        <v>15974</v>
      </c>
      <c r="AH495" s="80">
        <v>19800</v>
      </c>
      <c r="AI495" s="80" t="s">
        <v>8240</v>
      </c>
      <c r="AJ495" s="80"/>
      <c r="AK495" s="80"/>
      <c r="AL495" s="80" t="s">
        <v>9494</v>
      </c>
      <c r="AM495" s="82">
        <v>42216.726226851853</v>
      </c>
      <c r="AN495" s="80" t="s">
        <v>13035</v>
      </c>
      <c r="AO495" s="86" t="s">
        <v>13528</v>
      </c>
      <c r="AP495" s="80" t="s">
        <v>66</v>
      </c>
      <c r="AQ495" s="2"/>
      <c r="AR495" s="3"/>
      <c r="AS495" s="3"/>
      <c r="AT495" s="3"/>
      <c r="AU495" s="3"/>
    </row>
    <row r="496" spans="1:47" x14ac:dyDescent="0.25">
      <c r="A496" s="66" t="s">
        <v>1834</v>
      </c>
      <c r="B496" s="67"/>
      <c r="C496" s="67"/>
      <c r="D496" s="68"/>
      <c r="E496" s="70"/>
      <c r="F496" s="104" t="s">
        <v>11593</v>
      </c>
      <c r="G496" s="67"/>
      <c r="H496" s="71"/>
      <c r="I496" s="72"/>
      <c r="J496" s="72"/>
      <c r="K496" s="71" t="s">
        <v>15521</v>
      </c>
      <c r="L496" s="75"/>
      <c r="M496" s="76">
        <v>5924.97265625</v>
      </c>
      <c r="N496" s="76">
        <v>8186.125</v>
      </c>
      <c r="O496" s="77"/>
      <c r="P496" s="78"/>
      <c r="Q496" s="78"/>
      <c r="R496" s="88"/>
      <c r="S496" s="88"/>
      <c r="T496" s="88"/>
      <c r="U496" s="88"/>
      <c r="V496" s="52"/>
      <c r="W496" s="52"/>
      <c r="X496" s="52"/>
      <c r="Y496" s="52"/>
      <c r="Z496" s="51"/>
      <c r="AA496" s="73">
        <v>496</v>
      </c>
      <c r="AB496" s="73"/>
      <c r="AC496" s="74"/>
      <c r="AD496" s="80">
        <v>70</v>
      </c>
      <c r="AE496" s="80">
        <v>446</v>
      </c>
      <c r="AF496" s="80">
        <v>4720</v>
      </c>
      <c r="AG496" s="80">
        <v>711</v>
      </c>
      <c r="AH496" s="80"/>
      <c r="AI496" s="80" t="s">
        <v>8241</v>
      </c>
      <c r="AJ496" s="80" t="s">
        <v>9728</v>
      </c>
      <c r="AK496" s="86" t="s">
        <v>10523</v>
      </c>
      <c r="AL496" s="80"/>
      <c r="AM496" s="82">
        <v>42485.951793981483</v>
      </c>
      <c r="AN496" s="80" t="s">
        <v>13035</v>
      </c>
      <c r="AO496" s="86" t="s">
        <v>13529</v>
      </c>
      <c r="AP496" s="80" t="s">
        <v>65</v>
      </c>
      <c r="AQ496" s="2"/>
      <c r="AR496" s="3"/>
      <c r="AS496" s="3"/>
      <c r="AT496" s="3"/>
      <c r="AU496" s="3"/>
    </row>
    <row r="497" spans="1:47" x14ac:dyDescent="0.25">
      <c r="A497" s="66" t="s">
        <v>494</v>
      </c>
      <c r="B497" s="67"/>
      <c r="C497" s="67"/>
      <c r="D497" s="68"/>
      <c r="E497" s="70"/>
      <c r="F497" s="104" t="s">
        <v>11594</v>
      </c>
      <c r="G497" s="67"/>
      <c r="H497" s="71"/>
      <c r="I497" s="72"/>
      <c r="J497" s="72"/>
      <c r="K497" s="71" t="s">
        <v>15522</v>
      </c>
      <c r="L497" s="75"/>
      <c r="M497" s="76">
        <v>1339.533935546875</v>
      </c>
      <c r="N497" s="76">
        <v>8213.3369140625</v>
      </c>
      <c r="O497" s="77"/>
      <c r="P497" s="78"/>
      <c r="Q497" s="78"/>
      <c r="R497" s="88"/>
      <c r="S497" s="88"/>
      <c r="T497" s="88"/>
      <c r="U497" s="88"/>
      <c r="V497" s="52"/>
      <c r="W497" s="52"/>
      <c r="X497" s="52"/>
      <c r="Y497" s="52"/>
      <c r="Z497" s="51"/>
      <c r="AA497" s="73">
        <v>497</v>
      </c>
      <c r="AB497" s="73"/>
      <c r="AC497" s="74"/>
      <c r="AD497" s="80">
        <v>1601</v>
      </c>
      <c r="AE497" s="80">
        <v>4290</v>
      </c>
      <c r="AF497" s="80">
        <v>46343</v>
      </c>
      <c r="AG497" s="80">
        <v>8999</v>
      </c>
      <c r="AH497" s="80"/>
      <c r="AI497" s="80" t="s">
        <v>8242</v>
      </c>
      <c r="AJ497" s="80" t="s">
        <v>9554</v>
      </c>
      <c r="AK497" s="80"/>
      <c r="AL497" s="80"/>
      <c r="AM497" s="82">
        <v>40193.201215277775</v>
      </c>
      <c r="AN497" s="80" t="s">
        <v>13035</v>
      </c>
      <c r="AO497" s="86" t="s">
        <v>13530</v>
      </c>
      <c r="AP497" s="80" t="s">
        <v>66</v>
      </c>
      <c r="AQ497" s="2"/>
      <c r="AR497" s="3"/>
      <c r="AS497" s="3"/>
      <c r="AT497" s="3"/>
      <c r="AU497" s="3"/>
    </row>
    <row r="498" spans="1:47" x14ac:dyDescent="0.25">
      <c r="A498" s="66" t="s">
        <v>1835</v>
      </c>
      <c r="B498" s="67"/>
      <c r="C498" s="67"/>
      <c r="D498" s="68"/>
      <c r="E498" s="70"/>
      <c r="F498" s="104" t="s">
        <v>11595</v>
      </c>
      <c r="G498" s="67"/>
      <c r="H498" s="71"/>
      <c r="I498" s="72"/>
      <c r="J498" s="72"/>
      <c r="K498" s="71" t="s">
        <v>15523</v>
      </c>
      <c r="L498" s="75"/>
      <c r="M498" s="76">
        <v>2994.8828125</v>
      </c>
      <c r="N498" s="76">
        <v>5984.24462890625</v>
      </c>
      <c r="O498" s="77"/>
      <c r="P498" s="78"/>
      <c r="Q498" s="78"/>
      <c r="R498" s="88"/>
      <c r="S498" s="88"/>
      <c r="T498" s="88"/>
      <c r="U498" s="88"/>
      <c r="V498" s="52"/>
      <c r="W498" s="52"/>
      <c r="X498" s="52"/>
      <c r="Y498" s="52"/>
      <c r="Z498" s="51"/>
      <c r="AA498" s="73">
        <v>498</v>
      </c>
      <c r="AB498" s="73"/>
      <c r="AC498" s="74"/>
      <c r="AD498" s="80">
        <v>740</v>
      </c>
      <c r="AE498" s="80">
        <v>3756</v>
      </c>
      <c r="AF498" s="80">
        <v>30997</v>
      </c>
      <c r="AG498" s="80">
        <v>3462</v>
      </c>
      <c r="AH498" s="80">
        <v>19800</v>
      </c>
      <c r="AI498" s="80" t="s">
        <v>8243</v>
      </c>
      <c r="AJ498" s="80" t="s">
        <v>9729</v>
      </c>
      <c r="AK498" s="80"/>
      <c r="AL498" s="80" t="s">
        <v>9494</v>
      </c>
      <c r="AM498" s="82">
        <v>40719.933622685188</v>
      </c>
      <c r="AN498" s="80" t="s">
        <v>13035</v>
      </c>
      <c r="AO498" s="86" t="s">
        <v>13531</v>
      </c>
      <c r="AP498" s="80" t="s">
        <v>65</v>
      </c>
      <c r="AQ498" s="2"/>
      <c r="AR498" s="3"/>
      <c r="AS498" s="3"/>
      <c r="AT498" s="3"/>
      <c r="AU498" s="3"/>
    </row>
    <row r="499" spans="1:47" x14ac:dyDescent="0.25">
      <c r="A499" s="66" t="s">
        <v>495</v>
      </c>
      <c r="B499" s="67"/>
      <c r="C499" s="67"/>
      <c r="D499" s="68"/>
      <c r="E499" s="70"/>
      <c r="F499" s="104" t="s">
        <v>11596</v>
      </c>
      <c r="G499" s="67"/>
      <c r="H499" s="71"/>
      <c r="I499" s="72"/>
      <c r="J499" s="72"/>
      <c r="K499" s="71" t="s">
        <v>15524</v>
      </c>
      <c r="L499" s="75"/>
      <c r="M499" s="76">
        <v>4764.50048828125</v>
      </c>
      <c r="N499" s="76">
        <v>8107.69873046875</v>
      </c>
      <c r="O499" s="77"/>
      <c r="P499" s="78"/>
      <c r="Q499" s="78"/>
      <c r="R499" s="88"/>
      <c r="S499" s="88"/>
      <c r="T499" s="88"/>
      <c r="U499" s="88"/>
      <c r="V499" s="52"/>
      <c r="W499" s="52"/>
      <c r="X499" s="52"/>
      <c r="Y499" s="52"/>
      <c r="Z499" s="51"/>
      <c r="AA499" s="73">
        <v>499</v>
      </c>
      <c r="AB499" s="73"/>
      <c r="AC499" s="74"/>
      <c r="AD499" s="80">
        <v>508</v>
      </c>
      <c r="AE499" s="80">
        <v>161</v>
      </c>
      <c r="AF499" s="80">
        <v>2321</v>
      </c>
      <c r="AG499" s="80">
        <v>6028</v>
      </c>
      <c r="AH499" s="80">
        <v>-36000</v>
      </c>
      <c r="AI499" s="80" t="s">
        <v>8244</v>
      </c>
      <c r="AJ499" s="80" t="s">
        <v>9494</v>
      </c>
      <c r="AK499" s="80"/>
      <c r="AL499" s="80" t="s">
        <v>11091</v>
      </c>
      <c r="AM499" s="82">
        <v>40043.246423611112</v>
      </c>
      <c r="AN499" s="80" t="s">
        <v>13035</v>
      </c>
      <c r="AO499" s="86" t="s">
        <v>13532</v>
      </c>
      <c r="AP499" s="80" t="s">
        <v>66</v>
      </c>
      <c r="AQ499" s="2"/>
      <c r="AR499" s="3"/>
      <c r="AS499" s="3"/>
      <c r="AT499" s="3"/>
      <c r="AU499" s="3"/>
    </row>
    <row r="500" spans="1:47" x14ac:dyDescent="0.25">
      <c r="A500" s="66" t="s">
        <v>496</v>
      </c>
      <c r="B500" s="67"/>
      <c r="C500" s="67"/>
      <c r="D500" s="68"/>
      <c r="E500" s="70"/>
      <c r="F500" s="104" t="s">
        <v>11597</v>
      </c>
      <c r="G500" s="67"/>
      <c r="H500" s="71"/>
      <c r="I500" s="72"/>
      <c r="J500" s="72"/>
      <c r="K500" s="71" t="s">
        <v>15525</v>
      </c>
      <c r="L500" s="75"/>
      <c r="M500" s="76">
        <v>7408.70751953125</v>
      </c>
      <c r="N500" s="76">
        <v>2791.878173828125</v>
      </c>
      <c r="O500" s="77"/>
      <c r="P500" s="78"/>
      <c r="Q500" s="78"/>
      <c r="R500" s="88"/>
      <c r="S500" s="88"/>
      <c r="T500" s="88"/>
      <c r="U500" s="88"/>
      <c r="V500" s="52"/>
      <c r="W500" s="52"/>
      <c r="X500" s="52"/>
      <c r="Y500" s="52"/>
      <c r="Z500" s="51"/>
      <c r="AA500" s="73">
        <v>500</v>
      </c>
      <c r="AB500" s="73"/>
      <c r="AC500" s="74"/>
      <c r="AD500" s="80">
        <v>700</v>
      </c>
      <c r="AE500" s="80">
        <v>4217</v>
      </c>
      <c r="AF500" s="80">
        <v>14655</v>
      </c>
      <c r="AG500" s="80">
        <v>3029</v>
      </c>
      <c r="AH500" s="80">
        <v>-36000</v>
      </c>
      <c r="AI500" s="80" t="s">
        <v>8245</v>
      </c>
      <c r="AJ500" s="80" t="s">
        <v>9730</v>
      </c>
      <c r="AK500" s="86" t="s">
        <v>10524</v>
      </c>
      <c r="AL500" s="80" t="s">
        <v>11091</v>
      </c>
      <c r="AM500" s="82">
        <v>40306.434074074074</v>
      </c>
      <c r="AN500" s="80" t="s">
        <v>13035</v>
      </c>
      <c r="AO500" s="86" t="s">
        <v>13533</v>
      </c>
      <c r="AP500" s="80" t="s">
        <v>66</v>
      </c>
      <c r="AQ500" s="2"/>
      <c r="AR500" s="3"/>
      <c r="AS500" s="3"/>
      <c r="AT500" s="3"/>
      <c r="AU500" s="3"/>
    </row>
    <row r="501" spans="1:47" x14ac:dyDescent="0.25">
      <c r="A501" s="66" t="s">
        <v>1141</v>
      </c>
      <c r="B501" s="67"/>
      <c r="C501" s="67"/>
      <c r="D501" s="68"/>
      <c r="E501" s="70"/>
      <c r="F501" s="104" t="s">
        <v>11598</v>
      </c>
      <c r="G501" s="67"/>
      <c r="H501" s="71"/>
      <c r="I501" s="72"/>
      <c r="J501" s="72"/>
      <c r="K501" s="71" t="s">
        <v>15526</v>
      </c>
      <c r="L501" s="75"/>
      <c r="M501" s="76">
        <v>5753.73779296875</v>
      </c>
      <c r="N501" s="76">
        <v>4551.43115234375</v>
      </c>
      <c r="O501" s="77"/>
      <c r="P501" s="78"/>
      <c r="Q501" s="78"/>
      <c r="R501" s="88"/>
      <c r="S501" s="88"/>
      <c r="T501" s="88"/>
      <c r="U501" s="88"/>
      <c r="V501" s="52"/>
      <c r="W501" s="52"/>
      <c r="X501" s="52"/>
      <c r="Y501" s="52"/>
      <c r="Z501" s="51"/>
      <c r="AA501" s="73">
        <v>501</v>
      </c>
      <c r="AB501" s="73"/>
      <c r="AC501" s="74"/>
      <c r="AD501" s="80">
        <v>1129</v>
      </c>
      <c r="AE501" s="80">
        <v>5601</v>
      </c>
      <c r="AF501" s="80">
        <v>10522</v>
      </c>
      <c r="AG501" s="80">
        <v>13513</v>
      </c>
      <c r="AH501" s="80">
        <v>19800</v>
      </c>
      <c r="AI501" s="80" t="s">
        <v>8246</v>
      </c>
      <c r="AJ501" s="80" t="s">
        <v>9731</v>
      </c>
      <c r="AK501" s="86" t="s">
        <v>10344</v>
      </c>
      <c r="AL501" s="80" t="s">
        <v>9494</v>
      </c>
      <c r="AM501" s="82">
        <v>40311.224247685182</v>
      </c>
      <c r="AN501" s="80" t="s">
        <v>13035</v>
      </c>
      <c r="AO501" s="86" t="s">
        <v>13534</v>
      </c>
      <c r="AP501" s="80" t="s">
        <v>66</v>
      </c>
      <c r="AQ501" s="2"/>
      <c r="AR501" s="3"/>
      <c r="AS501" s="3"/>
      <c r="AT501" s="3"/>
      <c r="AU501" s="3"/>
    </row>
    <row r="502" spans="1:47" x14ac:dyDescent="0.25">
      <c r="A502" s="66" t="s">
        <v>497</v>
      </c>
      <c r="B502" s="67"/>
      <c r="C502" s="67"/>
      <c r="D502" s="68"/>
      <c r="E502" s="70"/>
      <c r="F502" s="104" t="s">
        <v>11599</v>
      </c>
      <c r="G502" s="67"/>
      <c r="H502" s="71"/>
      <c r="I502" s="72"/>
      <c r="J502" s="72"/>
      <c r="K502" s="71" t="s">
        <v>15527</v>
      </c>
      <c r="L502" s="75"/>
      <c r="M502" s="76">
        <v>2917.8916015625</v>
      </c>
      <c r="N502" s="76">
        <v>8016.6494140625</v>
      </c>
      <c r="O502" s="77"/>
      <c r="P502" s="78"/>
      <c r="Q502" s="78"/>
      <c r="R502" s="88"/>
      <c r="S502" s="88"/>
      <c r="T502" s="88"/>
      <c r="U502" s="88"/>
      <c r="V502" s="52"/>
      <c r="W502" s="52"/>
      <c r="X502" s="52"/>
      <c r="Y502" s="52"/>
      <c r="Z502" s="51"/>
      <c r="AA502" s="73">
        <v>502</v>
      </c>
      <c r="AB502" s="73"/>
      <c r="AC502" s="74"/>
      <c r="AD502" s="80">
        <v>78</v>
      </c>
      <c r="AE502" s="80">
        <v>32</v>
      </c>
      <c r="AF502" s="80">
        <v>960</v>
      </c>
      <c r="AG502" s="80">
        <v>145</v>
      </c>
      <c r="AH502" s="80">
        <v>19800</v>
      </c>
      <c r="AI502" s="80" t="s">
        <v>8247</v>
      </c>
      <c r="AJ502" s="80" t="s">
        <v>9563</v>
      </c>
      <c r="AK502" s="80"/>
      <c r="AL502" s="80" t="s">
        <v>9563</v>
      </c>
      <c r="AM502" s="82">
        <v>40977.608668981484</v>
      </c>
      <c r="AN502" s="80" t="s">
        <v>13035</v>
      </c>
      <c r="AO502" s="86" t="s">
        <v>13535</v>
      </c>
      <c r="AP502" s="80" t="s">
        <v>66</v>
      </c>
      <c r="AQ502" s="2"/>
      <c r="AR502" s="3"/>
      <c r="AS502" s="3"/>
      <c r="AT502" s="3"/>
      <c r="AU502" s="3"/>
    </row>
    <row r="503" spans="1:47" x14ac:dyDescent="0.25">
      <c r="A503" s="66" t="s">
        <v>498</v>
      </c>
      <c r="B503" s="67"/>
      <c r="C503" s="67"/>
      <c r="D503" s="68"/>
      <c r="E503" s="70"/>
      <c r="F503" s="104" t="s">
        <v>11600</v>
      </c>
      <c r="G503" s="67"/>
      <c r="H503" s="71"/>
      <c r="I503" s="72"/>
      <c r="J503" s="72"/>
      <c r="K503" s="71" t="s">
        <v>15528</v>
      </c>
      <c r="L503" s="75"/>
      <c r="M503" s="76">
        <v>5860.30224609375</v>
      </c>
      <c r="N503" s="76">
        <v>6137.505859375</v>
      </c>
      <c r="O503" s="77"/>
      <c r="P503" s="78"/>
      <c r="Q503" s="78"/>
      <c r="R503" s="88"/>
      <c r="S503" s="88"/>
      <c r="T503" s="88"/>
      <c r="U503" s="88"/>
      <c r="V503" s="52"/>
      <c r="W503" s="52"/>
      <c r="X503" s="52"/>
      <c r="Y503" s="52"/>
      <c r="Z503" s="51"/>
      <c r="AA503" s="73">
        <v>503</v>
      </c>
      <c r="AB503" s="73"/>
      <c r="AC503" s="74"/>
      <c r="AD503" s="80">
        <v>679</v>
      </c>
      <c r="AE503" s="80">
        <v>315</v>
      </c>
      <c r="AF503" s="80">
        <v>3337</v>
      </c>
      <c r="AG503" s="80">
        <v>1427</v>
      </c>
      <c r="AH503" s="80"/>
      <c r="AI503" s="80" t="s">
        <v>8248</v>
      </c>
      <c r="AJ503" s="80" t="s">
        <v>9732</v>
      </c>
      <c r="AK503" s="80"/>
      <c r="AL503" s="80"/>
      <c r="AM503" s="82">
        <v>40186.390381944446</v>
      </c>
      <c r="AN503" s="80" t="s">
        <v>13035</v>
      </c>
      <c r="AO503" s="86" t="s">
        <v>13536</v>
      </c>
      <c r="AP503" s="80" t="s">
        <v>66</v>
      </c>
      <c r="AQ503" s="2"/>
      <c r="AR503" s="3"/>
      <c r="AS503" s="3"/>
      <c r="AT503" s="3"/>
      <c r="AU503" s="3"/>
    </row>
    <row r="504" spans="1:47" x14ac:dyDescent="0.25">
      <c r="A504" s="66" t="s">
        <v>1836</v>
      </c>
      <c r="B504" s="67"/>
      <c r="C504" s="67"/>
      <c r="D504" s="68"/>
      <c r="E504" s="70"/>
      <c r="F504" s="104" t="s">
        <v>11601</v>
      </c>
      <c r="G504" s="67"/>
      <c r="H504" s="71"/>
      <c r="I504" s="72"/>
      <c r="J504" s="72"/>
      <c r="K504" s="71" t="s">
        <v>15529</v>
      </c>
      <c r="L504" s="75"/>
      <c r="M504" s="76">
        <v>1338.558837890625</v>
      </c>
      <c r="N504" s="76">
        <v>8000.83349609375</v>
      </c>
      <c r="O504" s="77"/>
      <c r="P504" s="78"/>
      <c r="Q504" s="78"/>
      <c r="R504" s="88"/>
      <c r="S504" s="88"/>
      <c r="T504" s="88"/>
      <c r="U504" s="88"/>
      <c r="V504" s="52"/>
      <c r="W504" s="52"/>
      <c r="X504" s="52"/>
      <c r="Y504" s="52"/>
      <c r="Z504" s="51"/>
      <c r="AA504" s="73">
        <v>504</v>
      </c>
      <c r="AB504" s="73"/>
      <c r="AC504" s="74"/>
      <c r="AD504" s="80">
        <v>164</v>
      </c>
      <c r="AE504" s="80">
        <v>670</v>
      </c>
      <c r="AF504" s="80">
        <v>339</v>
      </c>
      <c r="AG504" s="80">
        <v>188</v>
      </c>
      <c r="AH504" s="80">
        <v>19800</v>
      </c>
      <c r="AI504" s="80" t="s">
        <v>8249</v>
      </c>
      <c r="AJ504" s="80" t="s">
        <v>9733</v>
      </c>
      <c r="AK504" s="86" t="s">
        <v>10525</v>
      </c>
      <c r="AL504" s="80" t="s">
        <v>9494</v>
      </c>
      <c r="AM504" s="82">
        <v>40616.16070601852</v>
      </c>
      <c r="AN504" s="80" t="s">
        <v>13035</v>
      </c>
      <c r="AO504" s="86" t="s">
        <v>13537</v>
      </c>
      <c r="AP504" s="80" t="s">
        <v>65</v>
      </c>
      <c r="AQ504" s="2"/>
      <c r="AR504" s="3"/>
      <c r="AS504" s="3"/>
      <c r="AT504" s="3"/>
      <c r="AU504" s="3"/>
    </row>
    <row r="505" spans="1:47" x14ac:dyDescent="0.25">
      <c r="A505" s="66" t="s">
        <v>499</v>
      </c>
      <c r="B505" s="67"/>
      <c r="C505" s="67"/>
      <c r="D505" s="68"/>
      <c r="E505" s="70"/>
      <c r="F505" s="104" t="s">
        <v>11602</v>
      </c>
      <c r="G505" s="67"/>
      <c r="H505" s="71"/>
      <c r="I505" s="72"/>
      <c r="J505" s="72"/>
      <c r="K505" s="71" t="s">
        <v>15530</v>
      </c>
      <c r="L505" s="75"/>
      <c r="M505" s="76">
        <v>7008.76953125</v>
      </c>
      <c r="N505" s="76">
        <v>4232.154296875</v>
      </c>
      <c r="O505" s="77"/>
      <c r="P505" s="78"/>
      <c r="Q505" s="78"/>
      <c r="R505" s="88"/>
      <c r="S505" s="88"/>
      <c r="T505" s="88"/>
      <c r="U505" s="88"/>
      <c r="V505" s="52"/>
      <c r="W505" s="52"/>
      <c r="X505" s="52"/>
      <c r="Y505" s="52"/>
      <c r="Z505" s="51"/>
      <c r="AA505" s="73">
        <v>505</v>
      </c>
      <c r="AB505" s="73"/>
      <c r="AC505" s="74"/>
      <c r="AD505" s="80">
        <v>232</v>
      </c>
      <c r="AE505" s="80">
        <v>81</v>
      </c>
      <c r="AF505" s="80">
        <v>9587</v>
      </c>
      <c r="AG505" s="80">
        <v>3454</v>
      </c>
      <c r="AH505" s="80"/>
      <c r="AI505" s="80" t="s">
        <v>8250</v>
      </c>
      <c r="AJ505" s="80" t="s">
        <v>9734</v>
      </c>
      <c r="AK505" s="80"/>
      <c r="AL505" s="80"/>
      <c r="AM505" s="82">
        <v>41383.214432870373</v>
      </c>
      <c r="AN505" s="80" t="s">
        <v>13035</v>
      </c>
      <c r="AO505" s="86" t="s">
        <v>13538</v>
      </c>
      <c r="AP505" s="80" t="s">
        <v>66</v>
      </c>
      <c r="AQ505" s="2"/>
      <c r="AR505" s="3"/>
      <c r="AS505" s="3"/>
      <c r="AT505" s="3"/>
      <c r="AU505" s="3"/>
    </row>
    <row r="506" spans="1:47" x14ac:dyDescent="0.25">
      <c r="A506" s="66" t="s">
        <v>1837</v>
      </c>
      <c r="B506" s="67"/>
      <c r="C506" s="67"/>
      <c r="D506" s="68"/>
      <c r="E506" s="70"/>
      <c r="F506" s="104" t="s">
        <v>11603</v>
      </c>
      <c r="G506" s="67"/>
      <c r="H506" s="71"/>
      <c r="I506" s="72"/>
      <c r="J506" s="72"/>
      <c r="K506" s="71" t="s">
        <v>15531</v>
      </c>
      <c r="L506" s="75"/>
      <c r="M506" s="76">
        <v>3973.535888671875</v>
      </c>
      <c r="N506" s="76">
        <v>7768.333984375</v>
      </c>
      <c r="O506" s="77"/>
      <c r="P506" s="78"/>
      <c r="Q506" s="78"/>
      <c r="R506" s="88"/>
      <c r="S506" s="88"/>
      <c r="T506" s="88"/>
      <c r="U506" s="88"/>
      <c r="V506" s="52"/>
      <c r="W506" s="52"/>
      <c r="X506" s="52"/>
      <c r="Y506" s="52"/>
      <c r="Z506" s="51"/>
      <c r="AA506" s="73">
        <v>506</v>
      </c>
      <c r="AB506" s="73"/>
      <c r="AC506" s="74"/>
      <c r="AD506" s="80">
        <v>612</v>
      </c>
      <c r="AE506" s="80">
        <v>132370</v>
      </c>
      <c r="AF506" s="80">
        <v>46013</v>
      </c>
      <c r="AG506" s="80">
        <v>3335</v>
      </c>
      <c r="AH506" s="80">
        <v>19800</v>
      </c>
      <c r="AI506" s="80" t="s">
        <v>8251</v>
      </c>
      <c r="AJ506" s="80"/>
      <c r="AK506" s="80"/>
      <c r="AL506" s="80" t="s">
        <v>9494</v>
      </c>
      <c r="AM506" s="82">
        <v>40032.074467592596</v>
      </c>
      <c r="AN506" s="80" t="s">
        <v>13035</v>
      </c>
      <c r="AO506" s="86" t="s">
        <v>13539</v>
      </c>
      <c r="AP506" s="80" t="s">
        <v>65</v>
      </c>
      <c r="AQ506" s="2"/>
      <c r="AR506" s="3"/>
      <c r="AS506" s="3"/>
      <c r="AT506" s="3"/>
      <c r="AU506" s="3"/>
    </row>
    <row r="507" spans="1:47" x14ac:dyDescent="0.25">
      <c r="A507" s="66" t="s">
        <v>500</v>
      </c>
      <c r="B507" s="67"/>
      <c r="C507" s="67"/>
      <c r="D507" s="68"/>
      <c r="E507" s="70"/>
      <c r="F507" s="104" t="s">
        <v>11604</v>
      </c>
      <c r="G507" s="67"/>
      <c r="H507" s="71"/>
      <c r="I507" s="72"/>
      <c r="J507" s="72"/>
      <c r="K507" s="71" t="s">
        <v>15532</v>
      </c>
      <c r="L507" s="75"/>
      <c r="M507" s="76">
        <v>8351.91015625</v>
      </c>
      <c r="N507" s="76">
        <v>1734.4722900390625</v>
      </c>
      <c r="O507" s="77"/>
      <c r="P507" s="78"/>
      <c r="Q507" s="78"/>
      <c r="R507" s="88"/>
      <c r="S507" s="88"/>
      <c r="T507" s="88"/>
      <c r="U507" s="88"/>
      <c r="V507" s="52"/>
      <c r="W507" s="52"/>
      <c r="X507" s="52"/>
      <c r="Y507" s="52"/>
      <c r="Z507" s="51"/>
      <c r="AA507" s="73">
        <v>507</v>
      </c>
      <c r="AB507" s="73"/>
      <c r="AC507" s="74"/>
      <c r="AD507" s="80">
        <v>2521</v>
      </c>
      <c r="AE507" s="80">
        <v>2066</v>
      </c>
      <c r="AF507" s="80">
        <v>670</v>
      </c>
      <c r="AG507" s="80">
        <v>762</v>
      </c>
      <c r="AH507" s="80">
        <v>-36000</v>
      </c>
      <c r="AI507" s="80" t="s">
        <v>8252</v>
      </c>
      <c r="AJ507" s="80" t="s">
        <v>9641</v>
      </c>
      <c r="AK507" s="86" t="s">
        <v>10526</v>
      </c>
      <c r="AL507" s="80" t="s">
        <v>11091</v>
      </c>
      <c r="AM507" s="82">
        <v>40051.822326388887</v>
      </c>
      <c r="AN507" s="80" t="s">
        <v>13035</v>
      </c>
      <c r="AO507" s="86" t="s">
        <v>13540</v>
      </c>
      <c r="AP507" s="80" t="s">
        <v>66</v>
      </c>
      <c r="AQ507" s="2"/>
      <c r="AR507" s="3"/>
      <c r="AS507" s="3"/>
      <c r="AT507" s="3"/>
      <c r="AU507" s="3"/>
    </row>
    <row r="508" spans="1:47" x14ac:dyDescent="0.25">
      <c r="A508" s="66" t="s">
        <v>501</v>
      </c>
      <c r="B508" s="67"/>
      <c r="C508" s="67"/>
      <c r="D508" s="68"/>
      <c r="E508" s="70"/>
      <c r="F508" s="104" t="s">
        <v>11605</v>
      </c>
      <c r="G508" s="67"/>
      <c r="H508" s="71"/>
      <c r="I508" s="72"/>
      <c r="J508" s="72"/>
      <c r="K508" s="71" t="s">
        <v>15533</v>
      </c>
      <c r="L508" s="75"/>
      <c r="M508" s="76">
        <v>6869.32666015625</v>
      </c>
      <c r="N508" s="76">
        <v>4376.32861328125</v>
      </c>
      <c r="O508" s="77"/>
      <c r="P508" s="78"/>
      <c r="Q508" s="78"/>
      <c r="R508" s="88"/>
      <c r="S508" s="88"/>
      <c r="T508" s="88"/>
      <c r="U508" s="88"/>
      <c r="V508" s="52"/>
      <c r="W508" s="52"/>
      <c r="X508" s="52"/>
      <c r="Y508" s="52"/>
      <c r="Z508" s="51"/>
      <c r="AA508" s="73">
        <v>508</v>
      </c>
      <c r="AB508" s="73"/>
      <c r="AC508" s="74"/>
      <c r="AD508" s="80">
        <v>6</v>
      </c>
      <c r="AE508" s="80">
        <v>580</v>
      </c>
      <c r="AF508" s="80">
        <v>8348</v>
      </c>
      <c r="AG508" s="80">
        <v>2288</v>
      </c>
      <c r="AH508" s="80">
        <v>19800</v>
      </c>
      <c r="AI508" s="80" t="s">
        <v>8253</v>
      </c>
      <c r="AJ508" s="80" t="s">
        <v>9546</v>
      </c>
      <c r="AK508" s="86" t="s">
        <v>10527</v>
      </c>
      <c r="AL508" s="80" t="s">
        <v>9494</v>
      </c>
      <c r="AM508" s="82">
        <v>40293.305405092593</v>
      </c>
      <c r="AN508" s="80" t="s">
        <v>13035</v>
      </c>
      <c r="AO508" s="86" t="s">
        <v>13541</v>
      </c>
      <c r="AP508" s="80" t="s">
        <v>66</v>
      </c>
      <c r="AQ508" s="2"/>
      <c r="AR508" s="3"/>
      <c r="AS508" s="3"/>
      <c r="AT508" s="3"/>
      <c r="AU508" s="3"/>
    </row>
    <row r="509" spans="1:47" x14ac:dyDescent="0.25">
      <c r="A509" s="66" t="s">
        <v>502</v>
      </c>
      <c r="B509" s="67"/>
      <c r="C509" s="67"/>
      <c r="D509" s="68"/>
      <c r="E509" s="70"/>
      <c r="F509" s="104" t="s">
        <v>11606</v>
      </c>
      <c r="G509" s="67"/>
      <c r="H509" s="71"/>
      <c r="I509" s="72"/>
      <c r="J509" s="72"/>
      <c r="K509" s="71" t="s">
        <v>15534</v>
      </c>
      <c r="L509" s="75"/>
      <c r="M509" s="76">
        <v>4525.97265625</v>
      </c>
      <c r="N509" s="76">
        <v>5040.0576171875</v>
      </c>
      <c r="O509" s="77"/>
      <c r="P509" s="78"/>
      <c r="Q509" s="78"/>
      <c r="R509" s="88"/>
      <c r="S509" s="88"/>
      <c r="T509" s="88"/>
      <c r="U509" s="88"/>
      <c r="V509" s="52"/>
      <c r="W509" s="52"/>
      <c r="X509" s="52"/>
      <c r="Y509" s="52"/>
      <c r="Z509" s="51"/>
      <c r="AA509" s="73">
        <v>509</v>
      </c>
      <c r="AB509" s="73"/>
      <c r="AC509" s="74"/>
      <c r="AD509" s="80">
        <v>117</v>
      </c>
      <c r="AE509" s="80">
        <v>126</v>
      </c>
      <c r="AF509" s="80">
        <v>10545</v>
      </c>
      <c r="AG509" s="80">
        <v>20150</v>
      </c>
      <c r="AH509" s="80"/>
      <c r="AI509" s="80" t="s">
        <v>8254</v>
      </c>
      <c r="AJ509" s="80" t="s">
        <v>9596</v>
      </c>
      <c r="AK509" s="80"/>
      <c r="AL509" s="80"/>
      <c r="AM509" s="82">
        <v>41172.160150462965</v>
      </c>
      <c r="AN509" s="80" t="s">
        <v>13035</v>
      </c>
      <c r="AO509" s="86" t="s">
        <v>13542</v>
      </c>
      <c r="AP509" s="80" t="s">
        <v>66</v>
      </c>
      <c r="AQ509" s="2"/>
      <c r="AR509" s="3"/>
      <c r="AS509" s="3"/>
      <c r="AT509" s="3"/>
      <c r="AU509" s="3"/>
    </row>
    <row r="510" spans="1:47" x14ac:dyDescent="0.25">
      <c r="A510" s="66" t="s">
        <v>1838</v>
      </c>
      <c r="B510" s="67"/>
      <c r="C510" s="67"/>
      <c r="D510" s="68"/>
      <c r="E510" s="70"/>
      <c r="F510" s="104" t="s">
        <v>11607</v>
      </c>
      <c r="G510" s="67"/>
      <c r="H510" s="71"/>
      <c r="I510" s="72"/>
      <c r="J510" s="72"/>
      <c r="K510" s="71" t="s">
        <v>15535</v>
      </c>
      <c r="L510" s="75"/>
      <c r="M510" s="76">
        <v>6121.25390625</v>
      </c>
      <c r="N510" s="76">
        <v>3121.069580078125</v>
      </c>
      <c r="O510" s="77"/>
      <c r="P510" s="78"/>
      <c r="Q510" s="78"/>
      <c r="R510" s="88"/>
      <c r="S510" s="88"/>
      <c r="T510" s="88"/>
      <c r="U510" s="88"/>
      <c r="V510" s="52"/>
      <c r="W510" s="52"/>
      <c r="X510" s="52"/>
      <c r="Y510" s="52"/>
      <c r="Z510" s="51"/>
      <c r="AA510" s="73">
        <v>510</v>
      </c>
      <c r="AB510" s="73"/>
      <c r="AC510" s="74"/>
      <c r="AD510" s="80">
        <v>42</v>
      </c>
      <c r="AE510" s="80">
        <v>43</v>
      </c>
      <c r="AF510" s="80">
        <v>1869</v>
      </c>
      <c r="AG510" s="80">
        <v>1259</v>
      </c>
      <c r="AH510" s="80"/>
      <c r="AI510" s="80" t="s">
        <v>8255</v>
      </c>
      <c r="AJ510" s="80"/>
      <c r="AK510" s="80"/>
      <c r="AL510" s="80"/>
      <c r="AM510" s="82">
        <v>42809.253425925926</v>
      </c>
      <c r="AN510" s="80" t="s">
        <v>13035</v>
      </c>
      <c r="AO510" s="86" t="s">
        <v>13543</v>
      </c>
      <c r="AP510" s="80" t="s">
        <v>65</v>
      </c>
      <c r="AQ510" s="2"/>
      <c r="AR510" s="3"/>
      <c r="AS510" s="3"/>
      <c r="AT510" s="3"/>
      <c r="AU510" s="3"/>
    </row>
    <row r="511" spans="1:47" x14ac:dyDescent="0.25">
      <c r="A511" s="66" t="s">
        <v>503</v>
      </c>
      <c r="B511" s="67"/>
      <c r="C511" s="67"/>
      <c r="D511" s="68"/>
      <c r="E511" s="70"/>
      <c r="F511" s="104" t="s">
        <v>11608</v>
      </c>
      <c r="G511" s="67"/>
      <c r="H511" s="71"/>
      <c r="I511" s="72"/>
      <c r="J511" s="72"/>
      <c r="K511" s="71" t="s">
        <v>15536</v>
      </c>
      <c r="L511" s="75"/>
      <c r="M511" s="76">
        <v>2324.356689453125</v>
      </c>
      <c r="N511" s="76">
        <v>6672.05029296875</v>
      </c>
      <c r="O511" s="77"/>
      <c r="P511" s="78"/>
      <c r="Q511" s="78"/>
      <c r="R511" s="88"/>
      <c r="S511" s="88"/>
      <c r="T511" s="88"/>
      <c r="U511" s="88"/>
      <c r="V511" s="52"/>
      <c r="W511" s="52"/>
      <c r="X511" s="52"/>
      <c r="Y511" s="52"/>
      <c r="Z511" s="51"/>
      <c r="AA511" s="73">
        <v>511</v>
      </c>
      <c r="AB511" s="73"/>
      <c r="AC511" s="74"/>
      <c r="AD511" s="80">
        <v>172</v>
      </c>
      <c r="AE511" s="80">
        <v>76</v>
      </c>
      <c r="AF511" s="80">
        <v>214</v>
      </c>
      <c r="AG511" s="80">
        <v>162</v>
      </c>
      <c r="AH511" s="80"/>
      <c r="AI511" s="80" t="s">
        <v>8256</v>
      </c>
      <c r="AJ511" s="80" t="s">
        <v>9735</v>
      </c>
      <c r="AK511" s="80"/>
      <c r="AL511" s="80"/>
      <c r="AM511" s="82">
        <v>42575.714039351849</v>
      </c>
      <c r="AN511" s="80" t="s">
        <v>13035</v>
      </c>
      <c r="AO511" s="86" t="s">
        <v>13544</v>
      </c>
      <c r="AP511" s="80" t="s">
        <v>66</v>
      </c>
      <c r="AQ511" s="2"/>
      <c r="AR511" s="3"/>
      <c r="AS511" s="3"/>
      <c r="AT511" s="3"/>
      <c r="AU511" s="3"/>
    </row>
    <row r="512" spans="1:47" x14ac:dyDescent="0.25">
      <c r="A512" s="66" t="s">
        <v>1839</v>
      </c>
      <c r="B512" s="67"/>
      <c r="C512" s="67"/>
      <c r="D512" s="68"/>
      <c r="E512" s="70"/>
      <c r="F512" s="104" t="s">
        <v>11609</v>
      </c>
      <c r="G512" s="67"/>
      <c r="H512" s="71"/>
      <c r="I512" s="72"/>
      <c r="J512" s="72"/>
      <c r="K512" s="71" t="s">
        <v>15537</v>
      </c>
      <c r="L512" s="75"/>
      <c r="M512" s="76">
        <v>1705.624755859375</v>
      </c>
      <c r="N512" s="76">
        <v>4309.955078125</v>
      </c>
      <c r="O512" s="77"/>
      <c r="P512" s="78"/>
      <c r="Q512" s="78"/>
      <c r="R512" s="88"/>
      <c r="S512" s="88"/>
      <c r="T512" s="88"/>
      <c r="U512" s="88"/>
      <c r="V512" s="52"/>
      <c r="W512" s="52"/>
      <c r="X512" s="52"/>
      <c r="Y512" s="52"/>
      <c r="Z512" s="51"/>
      <c r="AA512" s="73">
        <v>512</v>
      </c>
      <c r="AB512" s="73"/>
      <c r="AC512" s="74"/>
      <c r="AD512" s="80">
        <v>63</v>
      </c>
      <c r="AE512" s="80">
        <v>179698</v>
      </c>
      <c r="AF512" s="80">
        <v>12421</v>
      </c>
      <c r="AG512" s="80">
        <v>41</v>
      </c>
      <c r="AH512" s="80"/>
      <c r="AI512" s="80" t="s">
        <v>8257</v>
      </c>
      <c r="AJ512" s="80" t="s">
        <v>9736</v>
      </c>
      <c r="AK512" s="86" t="s">
        <v>10528</v>
      </c>
      <c r="AL512" s="80"/>
      <c r="AM512" s="82">
        <v>40277.617511574077</v>
      </c>
      <c r="AN512" s="80" t="s">
        <v>13035</v>
      </c>
      <c r="AO512" s="86" t="s">
        <v>13545</v>
      </c>
      <c r="AP512" s="80" t="s">
        <v>65</v>
      </c>
      <c r="AQ512" s="2"/>
      <c r="AR512" s="3"/>
      <c r="AS512" s="3"/>
      <c r="AT512" s="3"/>
      <c r="AU512" s="3"/>
    </row>
    <row r="513" spans="1:47" x14ac:dyDescent="0.25">
      <c r="A513" s="66" t="s">
        <v>504</v>
      </c>
      <c r="B513" s="67"/>
      <c r="C513" s="67"/>
      <c r="D513" s="68"/>
      <c r="E513" s="70"/>
      <c r="F513" s="104" t="s">
        <v>11610</v>
      </c>
      <c r="G513" s="67"/>
      <c r="H513" s="71"/>
      <c r="I513" s="72"/>
      <c r="J513" s="72"/>
      <c r="K513" s="71" t="s">
        <v>15538</v>
      </c>
      <c r="L513" s="75"/>
      <c r="M513" s="76">
        <v>2814.99755859375</v>
      </c>
      <c r="N513" s="76">
        <v>6630.78466796875</v>
      </c>
      <c r="O513" s="77"/>
      <c r="P513" s="78"/>
      <c r="Q513" s="78"/>
      <c r="R513" s="88"/>
      <c r="S513" s="88"/>
      <c r="T513" s="88"/>
      <c r="U513" s="88"/>
      <c r="V513" s="52"/>
      <c r="W513" s="52"/>
      <c r="X513" s="52"/>
      <c r="Y513" s="52"/>
      <c r="Z513" s="51"/>
      <c r="AA513" s="73">
        <v>513</v>
      </c>
      <c r="AB513" s="73"/>
      <c r="AC513" s="74"/>
      <c r="AD513" s="80">
        <v>1672</v>
      </c>
      <c r="AE513" s="80">
        <v>915</v>
      </c>
      <c r="AF513" s="80">
        <v>10888</v>
      </c>
      <c r="AG513" s="80">
        <v>9688</v>
      </c>
      <c r="AH513" s="80"/>
      <c r="AI513" s="80" t="s">
        <v>8258</v>
      </c>
      <c r="AJ513" s="80" t="s">
        <v>9525</v>
      </c>
      <c r="AK513" s="80"/>
      <c r="AL513" s="80"/>
      <c r="AM513" s="82">
        <v>42404.291701388887</v>
      </c>
      <c r="AN513" s="80" t="s">
        <v>13035</v>
      </c>
      <c r="AO513" s="86" t="s">
        <v>13546</v>
      </c>
      <c r="AP513" s="80" t="s">
        <v>66</v>
      </c>
      <c r="AQ513" s="2"/>
      <c r="AR513" s="3"/>
      <c r="AS513" s="3"/>
      <c r="AT513" s="3"/>
      <c r="AU513" s="3"/>
    </row>
    <row r="514" spans="1:47" x14ac:dyDescent="0.25">
      <c r="A514" s="66" t="s">
        <v>505</v>
      </c>
      <c r="B514" s="67"/>
      <c r="C514" s="67"/>
      <c r="D514" s="68"/>
      <c r="E514" s="70"/>
      <c r="F514" s="104" t="s">
        <v>11611</v>
      </c>
      <c r="G514" s="67"/>
      <c r="H514" s="71"/>
      <c r="I514" s="72"/>
      <c r="J514" s="72"/>
      <c r="K514" s="71" t="s">
        <v>15539</v>
      </c>
      <c r="L514" s="75"/>
      <c r="M514" s="76">
        <v>841.0172119140625</v>
      </c>
      <c r="N514" s="76">
        <v>6234.36865234375</v>
      </c>
      <c r="O514" s="77"/>
      <c r="P514" s="78"/>
      <c r="Q514" s="78"/>
      <c r="R514" s="88"/>
      <c r="S514" s="88"/>
      <c r="T514" s="88"/>
      <c r="U514" s="88"/>
      <c r="V514" s="52"/>
      <c r="W514" s="52"/>
      <c r="X514" s="52"/>
      <c r="Y514" s="52"/>
      <c r="Z514" s="51"/>
      <c r="AA514" s="73">
        <v>514</v>
      </c>
      <c r="AB514" s="73"/>
      <c r="AC514" s="74"/>
      <c r="AD514" s="80">
        <v>42</v>
      </c>
      <c r="AE514" s="80">
        <v>44</v>
      </c>
      <c r="AF514" s="80">
        <v>1830</v>
      </c>
      <c r="AG514" s="80">
        <v>572</v>
      </c>
      <c r="AH514" s="80">
        <v>-25200</v>
      </c>
      <c r="AI514" s="80"/>
      <c r="AJ514" s="80" t="s">
        <v>9737</v>
      </c>
      <c r="AK514" s="80"/>
      <c r="AL514" s="80" t="s">
        <v>11085</v>
      </c>
      <c r="AM514" s="82">
        <v>42228.339907407404</v>
      </c>
      <c r="AN514" s="80" t="s">
        <v>13035</v>
      </c>
      <c r="AO514" s="86" t="s">
        <v>13547</v>
      </c>
      <c r="AP514" s="80" t="s">
        <v>66</v>
      </c>
      <c r="AQ514" s="2"/>
      <c r="AR514" s="3"/>
      <c r="AS514" s="3"/>
      <c r="AT514" s="3"/>
      <c r="AU514" s="3"/>
    </row>
    <row r="515" spans="1:47" x14ac:dyDescent="0.25">
      <c r="A515" s="66" t="s">
        <v>1840</v>
      </c>
      <c r="B515" s="67"/>
      <c r="C515" s="67"/>
      <c r="D515" s="68"/>
      <c r="E515" s="70"/>
      <c r="F515" s="104" t="s">
        <v>11612</v>
      </c>
      <c r="G515" s="67"/>
      <c r="H515" s="71"/>
      <c r="I515" s="72"/>
      <c r="J515" s="72"/>
      <c r="K515" s="71" t="s">
        <v>15540</v>
      </c>
      <c r="L515" s="75"/>
      <c r="M515" s="76">
        <v>8099.08251953125</v>
      </c>
      <c r="N515" s="76">
        <v>6067.9892578125</v>
      </c>
      <c r="O515" s="77"/>
      <c r="P515" s="78"/>
      <c r="Q515" s="78"/>
      <c r="R515" s="88"/>
      <c r="S515" s="88"/>
      <c r="T515" s="88"/>
      <c r="U515" s="88"/>
      <c r="V515" s="52"/>
      <c r="W515" s="52"/>
      <c r="X515" s="52"/>
      <c r="Y515" s="52"/>
      <c r="Z515" s="51"/>
      <c r="AA515" s="73">
        <v>515</v>
      </c>
      <c r="AB515" s="73"/>
      <c r="AC515" s="74"/>
      <c r="AD515" s="80">
        <v>1479</v>
      </c>
      <c r="AE515" s="80">
        <v>31508</v>
      </c>
      <c r="AF515" s="80">
        <v>24972</v>
      </c>
      <c r="AG515" s="80">
        <v>7131</v>
      </c>
      <c r="AH515" s="80">
        <v>19800</v>
      </c>
      <c r="AI515" s="80" t="s">
        <v>8259</v>
      </c>
      <c r="AJ515" s="80" t="s">
        <v>9738</v>
      </c>
      <c r="AK515" s="86" t="s">
        <v>10529</v>
      </c>
      <c r="AL515" s="80" t="s">
        <v>9561</v>
      </c>
      <c r="AM515" s="82">
        <v>40305.487696759257</v>
      </c>
      <c r="AN515" s="80" t="s">
        <v>13035</v>
      </c>
      <c r="AO515" s="86" t="s">
        <v>13548</v>
      </c>
      <c r="AP515" s="80" t="s">
        <v>65</v>
      </c>
      <c r="AQ515" s="2"/>
      <c r="AR515" s="3"/>
      <c r="AS515" s="3"/>
      <c r="AT515" s="3"/>
      <c r="AU515" s="3"/>
    </row>
    <row r="516" spans="1:47" x14ac:dyDescent="0.25">
      <c r="A516" s="66" t="s">
        <v>506</v>
      </c>
      <c r="B516" s="67"/>
      <c r="C516" s="67"/>
      <c r="D516" s="68"/>
      <c r="E516" s="70"/>
      <c r="F516" s="104" t="s">
        <v>11613</v>
      </c>
      <c r="G516" s="67"/>
      <c r="H516" s="71"/>
      <c r="I516" s="72"/>
      <c r="J516" s="72"/>
      <c r="K516" s="71" t="s">
        <v>15541</v>
      </c>
      <c r="L516" s="75"/>
      <c r="M516" s="76">
        <v>3617.51220703125</v>
      </c>
      <c r="N516" s="76">
        <v>4307.794921875</v>
      </c>
      <c r="O516" s="77"/>
      <c r="P516" s="78"/>
      <c r="Q516" s="78"/>
      <c r="R516" s="88"/>
      <c r="S516" s="88"/>
      <c r="T516" s="88"/>
      <c r="U516" s="88"/>
      <c r="V516" s="52"/>
      <c r="W516" s="52"/>
      <c r="X516" s="52"/>
      <c r="Y516" s="52"/>
      <c r="Z516" s="51"/>
      <c r="AA516" s="73">
        <v>516</v>
      </c>
      <c r="AB516" s="73"/>
      <c r="AC516" s="74"/>
      <c r="AD516" s="80">
        <v>127</v>
      </c>
      <c r="AE516" s="80">
        <v>76</v>
      </c>
      <c r="AF516" s="80">
        <v>2939</v>
      </c>
      <c r="AG516" s="80">
        <v>2383</v>
      </c>
      <c r="AH516" s="80"/>
      <c r="AI516" s="80"/>
      <c r="AJ516" s="80"/>
      <c r="AK516" s="80"/>
      <c r="AL516" s="80"/>
      <c r="AM516" s="82">
        <v>42815.730196759258</v>
      </c>
      <c r="AN516" s="80" t="s">
        <v>13035</v>
      </c>
      <c r="AO516" s="86" t="s">
        <v>13549</v>
      </c>
      <c r="AP516" s="80" t="s">
        <v>66</v>
      </c>
      <c r="AQ516" s="2"/>
      <c r="AR516" s="3"/>
      <c r="AS516" s="3"/>
      <c r="AT516" s="3"/>
      <c r="AU516" s="3"/>
    </row>
    <row r="517" spans="1:47" x14ac:dyDescent="0.25">
      <c r="A517" s="66" t="s">
        <v>1841</v>
      </c>
      <c r="B517" s="67"/>
      <c r="C517" s="67"/>
      <c r="D517" s="68"/>
      <c r="E517" s="70"/>
      <c r="F517" s="104" t="s">
        <v>11614</v>
      </c>
      <c r="G517" s="67"/>
      <c r="H517" s="71"/>
      <c r="I517" s="72"/>
      <c r="J517" s="72"/>
      <c r="K517" s="71" t="s">
        <v>15542</v>
      </c>
      <c r="L517" s="75"/>
      <c r="M517" s="76">
        <v>4322.09423828125</v>
      </c>
      <c r="N517" s="76">
        <v>7400.25146484375</v>
      </c>
      <c r="O517" s="77"/>
      <c r="P517" s="78"/>
      <c r="Q517" s="78"/>
      <c r="R517" s="88"/>
      <c r="S517" s="88"/>
      <c r="T517" s="88"/>
      <c r="U517" s="88"/>
      <c r="V517" s="52"/>
      <c r="W517" s="52"/>
      <c r="X517" s="52"/>
      <c r="Y517" s="52"/>
      <c r="Z517" s="51"/>
      <c r="AA517" s="73">
        <v>517</v>
      </c>
      <c r="AB517" s="73"/>
      <c r="AC517" s="74"/>
      <c r="AD517" s="80">
        <v>1584</v>
      </c>
      <c r="AE517" s="80">
        <v>6659</v>
      </c>
      <c r="AF517" s="80">
        <v>175802</v>
      </c>
      <c r="AG517" s="80">
        <v>18110</v>
      </c>
      <c r="AH517" s="80"/>
      <c r="AI517" s="80"/>
      <c r="AJ517" s="80"/>
      <c r="AK517" s="80"/>
      <c r="AL517" s="80"/>
      <c r="AM517" s="82">
        <v>42032.607303240744</v>
      </c>
      <c r="AN517" s="80" t="s">
        <v>13035</v>
      </c>
      <c r="AO517" s="86" t="s">
        <v>13550</v>
      </c>
      <c r="AP517" s="80" t="s">
        <v>65</v>
      </c>
      <c r="AQ517" s="2"/>
      <c r="AR517" s="3"/>
      <c r="AS517" s="3"/>
      <c r="AT517" s="3"/>
      <c r="AU517" s="3"/>
    </row>
    <row r="518" spans="1:47" x14ac:dyDescent="0.25">
      <c r="A518" s="66" t="s">
        <v>507</v>
      </c>
      <c r="B518" s="67"/>
      <c r="C518" s="67"/>
      <c r="D518" s="68"/>
      <c r="E518" s="70"/>
      <c r="F518" s="104" t="s">
        <v>11615</v>
      </c>
      <c r="G518" s="67"/>
      <c r="H518" s="71"/>
      <c r="I518" s="72"/>
      <c r="J518" s="72"/>
      <c r="K518" s="71" t="s">
        <v>15543</v>
      </c>
      <c r="L518" s="75"/>
      <c r="M518" s="76">
        <v>5187.5380859375</v>
      </c>
      <c r="N518" s="76">
        <v>6113.44970703125</v>
      </c>
      <c r="O518" s="77"/>
      <c r="P518" s="78"/>
      <c r="Q518" s="78"/>
      <c r="R518" s="88"/>
      <c r="S518" s="88"/>
      <c r="T518" s="88"/>
      <c r="U518" s="88"/>
      <c r="V518" s="52"/>
      <c r="W518" s="52"/>
      <c r="X518" s="52"/>
      <c r="Y518" s="52"/>
      <c r="Z518" s="51"/>
      <c r="AA518" s="73">
        <v>518</v>
      </c>
      <c r="AB518" s="73"/>
      <c r="AC518" s="74"/>
      <c r="AD518" s="80">
        <v>963</v>
      </c>
      <c r="AE518" s="80">
        <v>246</v>
      </c>
      <c r="AF518" s="80">
        <v>3369</v>
      </c>
      <c r="AG518" s="80">
        <v>4062</v>
      </c>
      <c r="AH518" s="80"/>
      <c r="AI518" s="80" t="s">
        <v>8260</v>
      </c>
      <c r="AJ518" s="80" t="s">
        <v>9739</v>
      </c>
      <c r="AK518" s="80"/>
      <c r="AL518" s="80"/>
      <c r="AM518" s="82">
        <v>40974.805717592593</v>
      </c>
      <c r="AN518" s="80" t="s">
        <v>13035</v>
      </c>
      <c r="AO518" s="86" t="s">
        <v>13551</v>
      </c>
      <c r="AP518" s="80" t="s">
        <v>66</v>
      </c>
      <c r="AQ518" s="2"/>
      <c r="AR518" s="3"/>
      <c r="AS518" s="3"/>
      <c r="AT518" s="3"/>
      <c r="AU518" s="3"/>
    </row>
    <row r="519" spans="1:47" x14ac:dyDescent="0.25">
      <c r="A519" s="66" t="s">
        <v>508</v>
      </c>
      <c r="B519" s="67"/>
      <c r="C519" s="67"/>
      <c r="D519" s="68"/>
      <c r="E519" s="70"/>
      <c r="F519" s="104" t="s">
        <v>11616</v>
      </c>
      <c r="G519" s="67"/>
      <c r="H519" s="71"/>
      <c r="I519" s="72"/>
      <c r="J519" s="72"/>
      <c r="K519" s="71" t="s">
        <v>15544</v>
      </c>
      <c r="L519" s="75"/>
      <c r="M519" s="76">
        <v>8670.0126953125</v>
      </c>
      <c r="N519" s="76">
        <v>1615.9678955078125</v>
      </c>
      <c r="O519" s="77"/>
      <c r="P519" s="78"/>
      <c r="Q519" s="78"/>
      <c r="R519" s="88"/>
      <c r="S519" s="88"/>
      <c r="T519" s="88"/>
      <c r="U519" s="88"/>
      <c r="V519" s="52"/>
      <c r="W519" s="52"/>
      <c r="X519" s="52"/>
      <c r="Y519" s="52"/>
      <c r="Z519" s="51"/>
      <c r="AA519" s="73">
        <v>519</v>
      </c>
      <c r="AB519" s="73"/>
      <c r="AC519" s="74"/>
      <c r="AD519" s="80">
        <v>293</v>
      </c>
      <c r="AE519" s="80">
        <v>883</v>
      </c>
      <c r="AF519" s="80">
        <v>5501</v>
      </c>
      <c r="AG519" s="80">
        <v>1809</v>
      </c>
      <c r="AH519" s="80"/>
      <c r="AI519" s="80" t="s">
        <v>8261</v>
      </c>
      <c r="AJ519" s="80" t="s">
        <v>9740</v>
      </c>
      <c r="AK519" s="80"/>
      <c r="AL519" s="80"/>
      <c r="AM519" s="82">
        <v>41377.20616898148</v>
      </c>
      <c r="AN519" s="80" t="s">
        <v>13035</v>
      </c>
      <c r="AO519" s="86" t="s">
        <v>13552</v>
      </c>
      <c r="AP519" s="80" t="s">
        <v>66</v>
      </c>
      <c r="AQ519" s="2"/>
      <c r="AR519" s="3"/>
      <c r="AS519" s="3"/>
      <c r="AT519" s="3"/>
      <c r="AU519" s="3"/>
    </row>
    <row r="520" spans="1:47" x14ac:dyDescent="0.25">
      <c r="A520" s="66" t="s">
        <v>509</v>
      </c>
      <c r="B520" s="67"/>
      <c r="C520" s="67"/>
      <c r="D520" s="68"/>
      <c r="E520" s="70"/>
      <c r="F520" s="104" t="s">
        <v>11128</v>
      </c>
      <c r="G520" s="67"/>
      <c r="H520" s="71"/>
      <c r="I520" s="72"/>
      <c r="J520" s="72"/>
      <c r="K520" s="71" t="s">
        <v>15545</v>
      </c>
      <c r="L520" s="75"/>
      <c r="M520" s="76">
        <v>5691.9443359375</v>
      </c>
      <c r="N520" s="76">
        <v>4619.69140625</v>
      </c>
      <c r="O520" s="77"/>
      <c r="P520" s="78"/>
      <c r="Q520" s="78"/>
      <c r="R520" s="88"/>
      <c r="S520" s="88"/>
      <c r="T520" s="88"/>
      <c r="U520" s="88"/>
      <c r="V520" s="52"/>
      <c r="W520" s="52"/>
      <c r="X520" s="52"/>
      <c r="Y520" s="52"/>
      <c r="Z520" s="51"/>
      <c r="AA520" s="73">
        <v>520</v>
      </c>
      <c r="AB520" s="73"/>
      <c r="AC520" s="74"/>
      <c r="AD520" s="80">
        <v>1</v>
      </c>
      <c r="AE520" s="80">
        <v>24</v>
      </c>
      <c r="AF520" s="80">
        <v>317</v>
      </c>
      <c r="AG520" s="80">
        <v>475</v>
      </c>
      <c r="AH520" s="80"/>
      <c r="AI520" s="80"/>
      <c r="AJ520" s="80"/>
      <c r="AK520" s="80"/>
      <c r="AL520" s="80"/>
      <c r="AM520" s="82">
        <v>41608.587060185186</v>
      </c>
      <c r="AN520" s="80" t="s">
        <v>13035</v>
      </c>
      <c r="AO520" s="86" t="s">
        <v>13553</v>
      </c>
      <c r="AP520" s="80" t="s">
        <v>66</v>
      </c>
      <c r="AQ520" s="2"/>
      <c r="AR520" s="3"/>
      <c r="AS520" s="3"/>
      <c r="AT520" s="3"/>
      <c r="AU520" s="3"/>
    </row>
    <row r="521" spans="1:47" x14ac:dyDescent="0.25">
      <c r="A521" s="66" t="s">
        <v>510</v>
      </c>
      <c r="B521" s="67"/>
      <c r="C521" s="67"/>
      <c r="D521" s="68"/>
      <c r="E521" s="70"/>
      <c r="F521" s="104" t="s">
        <v>11617</v>
      </c>
      <c r="G521" s="67"/>
      <c r="H521" s="71"/>
      <c r="I521" s="72"/>
      <c r="J521" s="72"/>
      <c r="K521" s="71" t="s">
        <v>15546</v>
      </c>
      <c r="L521" s="75"/>
      <c r="M521" s="76">
        <v>1765.388916015625</v>
      </c>
      <c r="N521" s="76">
        <v>5296.5234375</v>
      </c>
      <c r="O521" s="77"/>
      <c r="P521" s="78"/>
      <c r="Q521" s="78"/>
      <c r="R521" s="88"/>
      <c r="S521" s="88"/>
      <c r="T521" s="88"/>
      <c r="U521" s="88"/>
      <c r="V521" s="52"/>
      <c r="W521" s="52"/>
      <c r="X521" s="52"/>
      <c r="Y521" s="52"/>
      <c r="Z521" s="51"/>
      <c r="AA521" s="73">
        <v>521</v>
      </c>
      <c r="AB521" s="73"/>
      <c r="AC521" s="74"/>
      <c r="AD521" s="80">
        <v>129</v>
      </c>
      <c r="AE521" s="80">
        <v>6938</v>
      </c>
      <c r="AF521" s="80">
        <v>19526</v>
      </c>
      <c r="AG521" s="80">
        <v>789</v>
      </c>
      <c r="AH521" s="80"/>
      <c r="AI521" s="80" t="s">
        <v>8262</v>
      </c>
      <c r="AJ521" s="80"/>
      <c r="AK521" s="80"/>
      <c r="AL521" s="80"/>
      <c r="AM521" s="82">
        <v>42097.112453703703</v>
      </c>
      <c r="AN521" s="80" t="s">
        <v>13035</v>
      </c>
      <c r="AO521" s="86" t="s">
        <v>13554</v>
      </c>
      <c r="AP521" s="80" t="s">
        <v>66</v>
      </c>
      <c r="AQ521" s="2"/>
      <c r="AR521" s="3"/>
      <c r="AS521" s="3"/>
      <c r="AT521" s="3"/>
      <c r="AU521" s="3"/>
    </row>
    <row r="522" spans="1:47" x14ac:dyDescent="0.25">
      <c r="A522" s="66" t="s">
        <v>1842</v>
      </c>
      <c r="B522" s="67"/>
      <c r="C522" s="67"/>
      <c r="D522" s="68"/>
      <c r="E522" s="70"/>
      <c r="F522" s="104" t="s">
        <v>11618</v>
      </c>
      <c r="G522" s="67"/>
      <c r="H522" s="71"/>
      <c r="I522" s="72"/>
      <c r="J522" s="72"/>
      <c r="K522" s="71" t="s">
        <v>15547</v>
      </c>
      <c r="L522" s="75"/>
      <c r="M522" s="76">
        <v>7093.78271484375</v>
      </c>
      <c r="N522" s="76">
        <v>6467.7119140625</v>
      </c>
      <c r="O522" s="77"/>
      <c r="P522" s="78"/>
      <c r="Q522" s="78"/>
      <c r="R522" s="88"/>
      <c r="S522" s="88"/>
      <c r="T522" s="88"/>
      <c r="U522" s="88"/>
      <c r="V522" s="52"/>
      <c r="W522" s="52"/>
      <c r="X522" s="52"/>
      <c r="Y522" s="52"/>
      <c r="Z522" s="51"/>
      <c r="AA522" s="73">
        <v>522</v>
      </c>
      <c r="AB522" s="73"/>
      <c r="AC522" s="74"/>
      <c r="AD522" s="80">
        <v>263</v>
      </c>
      <c r="AE522" s="80">
        <v>13443</v>
      </c>
      <c r="AF522" s="80">
        <v>96989</v>
      </c>
      <c r="AG522" s="80">
        <v>1293</v>
      </c>
      <c r="AH522" s="80">
        <v>19800</v>
      </c>
      <c r="AI522" s="80" t="s">
        <v>8263</v>
      </c>
      <c r="AJ522" s="80" t="s">
        <v>9516</v>
      </c>
      <c r="AK522" s="86" t="s">
        <v>10530</v>
      </c>
      <c r="AL522" s="80" t="s">
        <v>9494</v>
      </c>
      <c r="AM522" s="82">
        <v>42517.255335648151</v>
      </c>
      <c r="AN522" s="80" t="s">
        <v>13035</v>
      </c>
      <c r="AO522" s="86" t="s">
        <v>13555</v>
      </c>
      <c r="AP522" s="80" t="s">
        <v>65</v>
      </c>
      <c r="AQ522" s="2"/>
      <c r="AR522" s="3"/>
      <c r="AS522" s="3"/>
      <c r="AT522" s="3"/>
      <c r="AU522" s="3"/>
    </row>
    <row r="523" spans="1:47" x14ac:dyDescent="0.25">
      <c r="A523" s="66" t="s">
        <v>511</v>
      </c>
      <c r="B523" s="67"/>
      <c r="C523" s="67"/>
      <c r="D523" s="68"/>
      <c r="E523" s="70"/>
      <c r="F523" s="104" t="s">
        <v>11619</v>
      </c>
      <c r="G523" s="67"/>
      <c r="H523" s="71"/>
      <c r="I523" s="72"/>
      <c r="J523" s="72"/>
      <c r="K523" s="71" t="s">
        <v>15548</v>
      </c>
      <c r="L523" s="75"/>
      <c r="M523" s="76">
        <v>6287.82958984375</v>
      </c>
      <c r="N523" s="76">
        <v>4800.81884765625</v>
      </c>
      <c r="O523" s="77"/>
      <c r="P523" s="78"/>
      <c r="Q523" s="78"/>
      <c r="R523" s="88"/>
      <c r="S523" s="88"/>
      <c r="T523" s="88"/>
      <c r="U523" s="88"/>
      <c r="V523" s="52"/>
      <c r="W523" s="52"/>
      <c r="X523" s="52"/>
      <c r="Y523" s="52"/>
      <c r="Z523" s="51"/>
      <c r="AA523" s="73">
        <v>523</v>
      </c>
      <c r="AB523" s="73"/>
      <c r="AC523" s="74"/>
      <c r="AD523" s="80">
        <v>535</v>
      </c>
      <c r="AE523" s="80">
        <v>30</v>
      </c>
      <c r="AF523" s="80">
        <v>606</v>
      </c>
      <c r="AG523" s="80">
        <v>793</v>
      </c>
      <c r="AH523" s="80"/>
      <c r="AI523" s="80"/>
      <c r="AJ523" s="80" t="s">
        <v>9593</v>
      </c>
      <c r="AK523" s="80"/>
      <c r="AL523" s="80"/>
      <c r="AM523" s="82">
        <v>40655.409398148149</v>
      </c>
      <c r="AN523" s="80" t="s">
        <v>13035</v>
      </c>
      <c r="AO523" s="86" t="s">
        <v>13556</v>
      </c>
      <c r="AP523" s="80" t="s">
        <v>66</v>
      </c>
      <c r="AQ523" s="2"/>
      <c r="AR523" s="3"/>
      <c r="AS523" s="3"/>
      <c r="AT523" s="3"/>
      <c r="AU523" s="3"/>
    </row>
    <row r="524" spans="1:47" x14ac:dyDescent="0.25">
      <c r="A524" s="66" t="s">
        <v>1843</v>
      </c>
      <c r="B524" s="67"/>
      <c r="C524" s="67"/>
      <c r="D524" s="68"/>
      <c r="E524" s="70"/>
      <c r="F524" s="104" t="s">
        <v>11620</v>
      </c>
      <c r="G524" s="67"/>
      <c r="H524" s="71"/>
      <c r="I524" s="72"/>
      <c r="J524" s="72"/>
      <c r="K524" s="71" t="s">
        <v>15549</v>
      </c>
      <c r="L524" s="75"/>
      <c r="M524" s="76">
        <v>1897.0550537109375</v>
      </c>
      <c r="N524" s="76">
        <v>6372.6259765625</v>
      </c>
      <c r="O524" s="77"/>
      <c r="P524" s="78"/>
      <c r="Q524" s="78"/>
      <c r="R524" s="88"/>
      <c r="S524" s="88"/>
      <c r="T524" s="88"/>
      <c r="U524" s="88"/>
      <c r="V524" s="52"/>
      <c r="W524" s="52"/>
      <c r="X524" s="52"/>
      <c r="Y524" s="52"/>
      <c r="Z524" s="51"/>
      <c r="AA524" s="73">
        <v>524</v>
      </c>
      <c r="AB524" s="73"/>
      <c r="AC524" s="74"/>
      <c r="AD524" s="80">
        <v>623</v>
      </c>
      <c r="AE524" s="80">
        <v>20474</v>
      </c>
      <c r="AF524" s="80">
        <v>2904</v>
      </c>
      <c r="AG524" s="80">
        <v>5036</v>
      </c>
      <c r="AH524" s="80">
        <v>19800</v>
      </c>
      <c r="AI524" s="80" t="s">
        <v>8264</v>
      </c>
      <c r="AJ524" s="80" t="s">
        <v>9494</v>
      </c>
      <c r="AK524" s="86" t="s">
        <v>10531</v>
      </c>
      <c r="AL524" s="80" t="s">
        <v>9494</v>
      </c>
      <c r="AM524" s="82">
        <v>42283.35224537037</v>
      </c>
      <c r="AN524" s="80" t="s">
        <v>13035</v>
      </c>
      <c r="AO524" s="86" t="s">
        <v>13557</v>
      </c>
      <c r="AP524" s="80" t="s">
        <v>65</v>
      </c>
      <c r="AQ524" s="2"/>
      <c r="AR524" s="3"/>
      <c r="AS524" s="3"/>
      <c r="AT524" s="3"/>
      <c r="AU524" s="3"/>
    </row>
    <row r="525" spans="1:47" x14ac:dyDescent="0.25">
      <c r="A525" s="66" t="s">
        <v>512</v>
      </c>
      <c r="B525" s="67"/>
      <c r="C525" s="67"/>
      <c r="D525" s="68"/>
      <c r="E525" s="70"/>
      <c r="F525" s="104" t="s">
        <v>11621</v>
      </c>
      <c r="G525" s="67"/>
      <c r="H525" s="71"/>
      <c r="I525" s="72"/>
      <c r="J525" s="72"/>
      <c r="K525" s="71" t="s">
        <v>15550</v>
      </c>
      <c r="L525" s="75"/>
      <c r="M525" s="76">
        <v>5424.03759765625</v>
      </c>
      <c r="N525" s="76">
        <v>5958.50341796875</v>
      </c>
      <c r="O525" s="77"/>
      <c r="P525" s="78"/>
      <c r="Q525" s="78"/>
      <c r="R525" s="88"/>
      <c r="S525" s="88"/>
      <c r="T525" s="88"/>
      <c r="U525" s="88"/>
      <c r="V525" s="52"/>
      <c r="W525" s="52"/>
      <c r="X525" s="52"/>
      <c r="Y525" s="52"/>
      <c r="Z525" s="51"/>
      <c r="AA525" s="73">
        <v>525</v>
      </c>
      <c r="AB525" s="73"/>
      <c r="AC525" s="74"/>
      <c r="AD525" s="80">
        <v>720</v>
      </c>
      <c r="AE525" s="80">
        <v>394</v>
      </c>
      <c r="AF525" s="80">
        <v>1057</v>
      </c>
      <c r="AG525" s="80">
        <v>105</v>
      </c>
      <c r="AH525" s="80"/>
      <c r="AI525" s="80" t="s">
        <v>8265</v>
      </c>
      <c r="AJ525" s="80" t="s">
        <v>9741</v>
      </c>
      <c r="AK525" s="86" t="s">
        <v>10532</v>
      </c>
      <c r="AL525" s="80"/>
      <c r="AM525" s="82">
        <v>41761.508229166669</v>
      </c>
      <c r="AN525" s="80" t="s">
        <v>13035</v>
      </c>
      <c r="AO525" s="86" t="s">
        <v>13558</v>
      </c>
      <c r="AP525" s="80" t="s">
        <v>66</v>
      </c>
      <c r="AQ525" s="2"/>
      <c r="AR525" s="3"/>
      <c r="AS525" s="3"/>
      <c r="AT525" s="3"/>
      <c r="AU525" s="3"/>
    </row>
    <row r="526" spans="1:47" x14ac:dyDescent="0.25">
      <c r="A526" s="66" t="s">
        <v>513</v>
      </c>
      <c r="B526" s="67"/>
      <c r="C526" s="67"/>
      <c r="D526" s="68"/>
      <c r="E526" s="70"/>
      <c r="F526" s="104" t="s">
        <v>11622</v>
      </c>
      <c r="G526" s="67"/>
      <c r="H526" s="71"/>
      <c r="I526" s="72"/>
      <c r="J526" s="72"/>
      <c r="K526" s="71" t="s">
        <v>15551</v>
      </c>
      <c r="L526" s="75"/>
      <c r="M526" s="76">
        <v>2937.6708984375</v>
      </c>
      <c r="N526" s="76">
        <v>7927.650390625</v>
      </c>
      <c r="O526" s="77"/>
      <c r="P526" s="78"/>
      <c r="Q526" s="78"/>
      <c r="R526" s="88"/>
      <c r="S526" s="88"/>
      <c r="T526" s="88"/>
      <c r="U526" s="88"/>
      <c r="V526" s="52"/>
      <c r="W526" s="52"/>
      <c r="X526" s="52"/>
      <c r="Y526" s="52"/>
      <c r="Z526" s="51"/>
      <c r="AA526" s="73">
        <v>526</v>
      </c>
      <c r="AB526" s="73"/>
      <c r="AC526" s="74"/>
      <c r="AD526" s="80">
        <v>168</v>
      </c>
      <c r="AE526" s="80">
        <v>5165</v>
      </c>
      <c r="AF526" s="80">
        <v>17153</v>
      </c>
      <c r="AG526" s="80">
        <v>632</v>
      </c>
      <c r="AH526" s="80"/>
      <c r="AI526" s="80" t="s">
        <v>8266</v>
      </c>
      <c r="AJ526" s="80" t="s">
        <v>9742</v>
      </c>
      <c r="AK526" s="80"/>
      <c r="AL526" s="80"/>
      <c r="AM526" s="82">
        <v>41278.331446759257</v>
      </c>
      <c r="AN526" s="80" t="s">
        <v>13035</v>
      </c>
      <c r="AO526" s="86" t="s">
        <v>13559</v>
      </c>
      <c r="AP526" s="80" t="s">
        <v>66</v>
      </c>
      <c r="AQ526" s="2"/>
      <c r="AR526" s="3"/>
      <c r="AS526" s="3"/>
      <c r="AT526" s="3"/>
      <c r="AU526" s="3"/>
    </row>
    <row r="527" spans="1:47" x14ac:dyDescent="0.25">
      <c r="A527" s="66" t="s">
        <v>1844</v>
      </c>
      <c r="B527" s="67"/>
      <c r="C527" s="67"/>
      <c r="D527" s="68"/>
      <c r="E527" s="70"/>
      <c r="F527" s="104" t="s">
        <v>11623</v>
      </c>
      <c r="G527" s="67"/>
      <c r="H527" s="71"/>
      <c r="I527" s="72"/>
      <c r="J527" s="72"/>
      <c r="K527" s="71" t="s">
        <v>15552</v>
      </c>
      <c r="L527" s="75"/>
      <c r="M527" s="76">
        <v>3708.564697265625</v>
      </c>
      <c r="N527" s="76">
        <v>3312.658447265625</v>
      </c>
      <c r="O527" s="77"/>
      <c r="P527" s="78"/>
      <c r="Q527" s="78"/>
      <c r="R527" s="88"/>
      <c r="S527" s="88"/>
      <c r="T527" s="88"/>
      <c r="U527" s="88"/>
      <c r="V527" s="52"/>
      <c r="W527" s="52"/>
      <c r="X527" s="52"/>
      <c r="Y527" s="52"/>
      <c r="Z527" s="51"/>
      <c r="AA527" s="73">
        <v>527</v>
      </c>
      <c r="AB527" s="73"/>
      <c r="AC527" s="74"/>
      <c r="AD527" s="80">
        <v>116</v>
      </c>
      <c r="AE527" s="80">
        <v>32056</v>
      </c>
      <c r="AF527" s="80">
        <v>32294</v>
      </c>
      <c r="AG527" s="80">
        <v>4378</v>
      </c>
      <c r="AH527" s="80">
        <v>19800</v>
      </c>
      <c r="AI527" s="80" t="s">
        <v>8267</v>
      </c>
      <c r="AJ527" s="80" t="s">
        <v>9525</v>
      </c>
      <c r="AK527" s="86" t="s">
        <v>10533</v>
      </c>
      <c r="AL527" s="80" t="s">
        <v>9494</v>
      </c>
      <c r="AM527" s="82">
        <v>40143.638414351852</v>
      </c>
      <c r="AN527" s="80" t="s">
        <v>13035</v>
      </c>
      <c r="AO527" s="86" t="s">
        <v>13560</v>
      </c>
      <c r="AP527" s="80" t="s">
        <v>65</v>
      </c>
      <c r="AQ527" s="2"/>
      <c r="AR527" s="3"/>
      <c r="AS527" s="3"/>
      <c r="AT527" s="3"/>
      <c r="AU527" s="3"/>
    </row>
    <row r="528" spans="1:47" x14ac:dyDescent="0.25">
      <c r="A528" s="66" t="s">
        <v>514</v>
      </c>
      <c r="B528" s="67"/>
      <c r="C528" s="67"/>
      <c r="D528" s="68"/>
      <c r="E528" s="70"/>
      <c r="F528" s="104" t="s">
        <v>11624</v>
      </c>
      <c r="G528" s="67"/>
      <c r="H528" s="71"/>
      <c r="I528" s="72"/>
      <c r="J528" s="72"/>
      <c r="K528" s="71" t="s">
        <v>15553</v>
      </c>
      <c r="L528" s="75"/>
      <c r="M528" s="76">
        <v>6609.4501953125</v>
      </c>
      <c r="N528" s="76">
        <v>5388.77685546875</v>
      </c>
      <c r="O528" s="77"/>
      <c r="P528" s="78"/>
      <c r="Q528" s="78"/>
      <c r="R528" s="88"/>
      <c r="S528" s="88"/>
      <c r="T528" s="88"/>
      <c r="U528" s="88"/>
      <c r="V528" s="52"/>
      <c r="W528" s="52"/>
      <c r="X528" s="52"/>
      <c r="Y528" s="52"/>
      <c r="Z528" s="51"/>
      <c r="AA528" s="73">
        <v>528</v>
      </c>
      <c r="AB528" s="73"/>
      <c r="AC528" s="74"/>
      <c r="AD528" s="80">
        <v>192</v>
      </c>
      <c r="AE528" s="80">
        <v>387</v>
      </c>
      <c r="AF528" s="80">
        <v>13684</v>
      </c>
      <c r="AG528" s="80">
        <v>4035</v>
      </c>
      <c r="AH528" s="80"/>
      <c r="AI528" s="80" t="s">
        <v>8268</v>
      </c>
      <c r="AJ528" s="80" t="s">
        <v>9743</v>
      </c>
      <c r="AK528" s="80"/>
      <c r="AL528" s="80"/>
      <c r="AM528" s="82">
        <v>41979.5781712963</v>
      </c>
      <c r="AN528" s="80" t="s">
        <v>13035</v>
      </c>
      <c r="AO528" s="86" t="s">
        <v>13561</v>
      </c>
      <c r="AP528" s="80" t="s">
        <v>66</v>
      </c>
      <c r="AQ528" s="2"/>
      <c r="AR528" s="3"/>
      <c r="AS528" s="3"/>
      <c r="AT528" s="3"/>
      <c r="AU528" s="3"/>
    </row>
    <row r="529" spans="1:47" x14ac:dyDescent="0.25">
      <c r="A529" s="66" t="s">
        <v>987</v>
      </c>
      <c r="B529" s="67"/>
      <c r="C529" s="67"/>
      <c r="D529" s="68"/>
      <c r="E529" s="70"/>
      <c r="F529" s="104" t="s">
        <v>11625</v>
      </c>
      <c r="G529" s="67"/>
      <c r="H529" s="71"/>
      <c r="I529" s="72"/>
      <c r="J529" s="72"/>
      <c r="K529" s="71" t="s">
        <v>15554</v>
      </c>
      <c r="L529" s="75"/>
      <c r="M529" s="76">
        <v>5312.3603515625</v>
      </c>
      <c r="N529" s="76">
        <v>5020.498046875</v>
      </c>
      <c r="O529" s="77"/>
      <c r="P529" s="78"/>
      <c r="Q529" s="78"/>
      <c r="R529" s="88"/>
      <c r="S529" s="88"/>
      <c r="T529" s="88"/>
      <c r="U529" s="88"/>
      <c r="V529" s="52"/>
      <c r="W529" s="52"/>
      <c r="X529" s="52"/>
      <c r="Y529" s="52"/>
      <c r="Z529" s="51"/>
      <c r="AA529" s="73">
        <v>529</v>
      </c>
      <c r="AB529" s="73"/>
      <c r="AC529" s="74"/>
      <c r="AD529" s="80">
        <v>6689</v>
      </c>
      <c r="AE529" s="80">
        <v>37998</v>
      </c>
      <c r="AF529" s="80">
        <v>44286</v>
      </c>
      <c r="AG529" s="80">
        <v>4891</v>
      </c>
      <c r="AH529" s="80">
        <v>19800</v>
      </c>
      <c r="AI529" s="80" t="s">
        <v>8269</v>
      </c>
      <c r="AJ529" s="80" t="s">
        <v>9744</v>
      </c>
      <c r="AK529" s="86" t="s">
        <v>10534</v>
      </c>
      <c r="AL529" s="80" t="s">
        <v>9563</v>
      </c>
      <c r="AM529" s="82">
        <v>41428.421724537038</v>
      </c>
      <c r="AN529" s="80" t="s">
        <v>13035</v>
      </c>
      <c r="AO529" s="86" t="s">
        <v>13562</v>
      </c>
      <c r="AP529" s="80" t="s">
        <v>66</v>
      </c>
      <c r="AQ529" s="2"/>
      <c r="AR529" s="3"/>
      <c r="AS529" s="3"/>
      <c r="AT529" s="3"/>
      <c r="AU529" s="3"/>
    </row>
    <row r="530" spans="1:47" x14ac:dyDescent="0.25">
      <c r="A530" s="66" t="s">
        <v>515</v>
      </c>
      <c r="B530" s="67"/>
      <c r="C530" s="67"/>
      <c r="D530" s="68"/>
      <c r="E530" s="70"/>
      <c r="F530" s="104" t="s">
        <v>11626</v>
      </c>
      <c r="G530" s="67"/>
      <c r="H530" s="71"/>
      <c r="I530" s="72"/>
      <c r="J530" s="72"/>
      <c r="K530" s="71" t="s">
        <v>15555</v>
      </c>
      <c r="L530" s="75"/>
      <c r="M530" s="76">
        <v>769.1754150390625</v>
      </c>
      <c r="N530" s="76">
        <v>4641.349609375</v>
      </c>
      <c r="O530" s="77"/>
      <c r="P530" s="78"/>
      <c r="Q530" s="78"/>
      <c r="R530" s="88"/>
      <c r="S530" s="88"/>
      <c r="T530" s="88"/>
      <c r="U530" s="88"/>
      <c r="V530" s="52"/>
      <c r="W530" s="52"/>
      <c r="X530" s="52"/>
      <c r="Y530" s="52"/>
      <c r="Z530" s="51"/>
      <c r="AA530" s="73">
        <v>530</v>
      </c>
      <c r="AB530" s="73"/>
      <c r="AC530" s="74"/>
      <c r="AD530" s="80">
        <v>475</v>
      </c>
      <c r="AE530" s="80">
        <v>2376</v>
      </c>
      <c r="AF530" s="80">
        <v>42111</v>
      </c>
      <c r="AG530" s="80">
        <v>33306</v>
      </c>
      <c r="AH530" s="80"/>
      <c r="AI530" s="80" t="s">
        <v>8270</v>
      </c>
      <c r="AJ530" s="80" t="s">
        <v>9745</v>
      </c>
      <c r="AK530" s="80"/>
      <c r="AL530" s="80"/>
      <c r="AM530" s="82">
        <v>41068.440567129626</v>
      </c>
      <c r="AN530" s="80" t="s">
        <v>13035</v>
      </c>
      <c r="AO530" s="86" t="s">
        <v>13563</v>
      </c>
      <c r="AP530" s="80" t="s">
        <v>66</v>
      </c>
      <c r="AQ530" s="2"/>
      <c r="AR530" s="3"/>
      <c r="AS530" s="3"/>
      <c r="AT530" s="3"/>
      <c r="AU530" s="3"/>
    </row>
    <row r="531" spans="1:47" x14ac:dyDescent="0.25">
      <c r="A531" s="66" t="s">
        <v>516</v>
      </c>
      <c r="B531" s="67"/>
      <c r="C531" s="67"/>
      <c r="D531" s="68"/>
      <c r="E531" s="70"/>
      <c r="F531" s="104" t="s">
        <v>11627</v>
      </c>
      <c r="G531" s="67"/>
      <c r="H531" s="71"/>
      <c r="I531" s="72"/>
      <c r="J531" s="72"/>
      <c r="K531" s="71" t="s">
        <v>15556</v>
      </c>
      <c r="L531" s="75"/>
      <c r="M531" s="76">
        <v>5147.37939453125</v>
      </c>
      <c r="N531" s="76">
        <v>4779.50244140625</v>
      </c>
      <c r="O531" s="77"/>
      <c r="P531" s="78"/>
      <c r="Q531" s="78"/>
      <c r="R531" s="88"/>
      <c r="S531" s="88"/>
      <c r="T531" s="88"/>
      <c r="U531" s="88"/>
      <c r="V531" s="52"/>
      <c r="W531" s="52"/>
      <c r="X531" s="52"/>
      <c r="Y531" s="52"/>
      <c r="Z531" s="51"/>
      <c r="AA531" s="73">
        <v>531</v>
      </c>
      <c r="AB531" s="73"/>
      <c r="AC531" s="74"/>
      <c r="AD531" s="80">
        <v>262</v>
      </c>
      <c r="AE531" s="80">
        <v>30</v>
      </c>
      <c r="AF531" s="80">
        <v>12</v>
      </c>
      <c r="AG531" s="80">
        <v>49</v>
      </c>
      <c r="AH531" s="80"/>
      <c r="AI531" s="80" t="s">
        <v>8271</v>
      </c>
      <c r="AJ531" s="80" t="s">
        <v>9746</v>
      </c>
      <c r="AK531" s="80"/>
      <c r="AL531" s="80"/>
      <c r="AM531" s="82">
        <v>42609.519918981481</v>
      </c>
      <c r="AN531" s="80" t="s">
        <v>13035</v>
      </c>
      <c r="AO531" s="86" t="s">
        <v>13564</v>
      </c>
      <c r="AP531" s="80" t="s">
        <v>66</v>
      </c>
      <c r="AQ531" s="2"/>
      <c r="AR531" s="3"/>
      <c r="AS531" s="3"/>
      <c r="AT531" s="3"/>
      <c r="AU531" s="3"/>
    </row>
    <row r="532" spans="1:47" x14ac:dyDescent="0.25">
      <c r="A532" s="66" t="s">
        <v>517</v>
      </c>
      <c r="B532" s="67"/>
      <c r="C532" s="67"/>
      <c r="D532" s="68"/>
      <c r="E532" s="70"/>
      <c r="F532" s="104" t="s">
        <v>11628</v>
      </c>
      <c r="G532" s="67"/>
      <c r="H532" s="71"/>
      <c r="I532" s="72"/>
      <c r="J532" s="72"/>
      <c r="K532" s="71" t="s">
        <v>15557</v>
      </c>
      <c r="L532" s="75"/>
      <c r="M532" s="76">
        <v>1390.1009521484375</v>
      </c>
      <c r="N532" s="76">
        <v>4412.85546875</v>
      </c>
      <c r="O532" s="77"/>
      <c r="P532" s="78"/>
      <c r="Q532" s="78"/>
      <c r="R532" s="88"/>
      <c r="S532" s="88"/>
      <c r="T532" s="88"/>
      <c r="U532" s="88"/>
      <c r="V532" s="52"/>
      <c r="W532" s="52"/>
      <c r="X532" s="52"/>
      <c r="Y532" s="52"/>
      <c r="Z532" s="51"/>
      <c r="AA532" s="73">
        <v>532</v>
      </c>
      <c r="AB532" s="73"/>
      <c r="AC532" s="74"/>
      <c r="AD532" s="80">
        <v>28</v>
      </c>
      <c r="AE532" s="80">
        <v>9</v>
      </c>
      <c r="AF532" s="80">
        <v>59</v>
      </c>
      <c r="AG532" s="80">
        <v>14</v>
      </c>
      <c r="AH532" s="80">
        <v>19800</v>
      </c>
      <c r="AI532" s="80" t="s">
        <v>8272</v>
      </c>
      <c r="AJ532" s="80" t="s">
        <v>9537</v>
      </c>
      <c r="AK532" s="80"/>
      <c r="AL532" s="80" t="s">
        <v>9542</v>
      </c>
      <c r="AM532" s="82">
        <v>42853.373935185184</v>
      </c>
      <c r="AN532" s="80" t="s">
        <v>13035</v>
      </c>
      <c r="AO532" s="86" t="s">
        <v>13565</v>
      </c>
      <c r="AP532" s="80" t="s">
        <v>66</v>
      </c>
      <c r="AQ532" s="2"/>
      <c r="AR532" s="3"/>
      <c r="AS532" s="3"/>
      <c r="AT532" s="3"/>
      <c r="AU532" s="3"/>
    </row>
    <row r="533" spans="1:47" x14ac:dyDescent="0.25">
      <c r="A533" s="66" t="s">
        <v>1845</v>
      </c>
      <c r="B533" s="67"/>
      <c r="C533" s="67"/>
      <c r="D533" s="68"/>
      <c r="E533" s="70"/>
      <c r="F533" s="104" t="s">
        <v>11629</v>
      </c>
      <c r="G533" s="67"/>
      <c r="H533" s="71"/>
      <c r="I533" s="72"/>
      <c r="J533" s="72"/>
      <c r="K533" s="71" t="s">
        <v>15558</v>
      </c>
      <c r="L533" s="75"/>
      <c r="M533" s="76">
        <v>2916.23583984375</v>
      </c>
      <c r="N533" s="76">
        <v>4921.66796875</v>
      </c>
      <c r="O533" s="77"/>
      <c r="P533" s="78"/>
      <c r="Q533" s="78"/>
      <c r="R533" s="88"/>
      <c r="S533" s="88"/>
      <c r="T533" s="88"/>
      <c r="U533" s="88"/>
      <c r="V533" s="52"/>
      <c r="W533" s="52"/>
      <c r="X533" s="52"/>
      <c r="Y533" s="52"/>
      <c r="Z533" s="51"/>
      <c r="AA533" s="73">
        <v>533</v>
      </c>
      <c r="AB533" s="73"/>
      <c r="AC533" s="74"/>
      <c r="AD533" s="80">
        <v>1093</v>
      </c>
      <c r="AE533" s="80">
        <v>1448</v>
      </c>
      <c r="AF533" s="80">
        <v>3586</v>
      </c>
      <c r="AG533" s="80">
        <v>3923</v>
      </c>
      <c r="AH533" s="80">
        <v>19800</v>
      </c>
      <c r="AI533" s="80" t="s">
        <v>8273</v>
      </c>
      <c r="AJ533" s="80" t="s">
        <v>9747</v>
      </c>
      <c r="AK533" s="86" t="s">
        <v>10535</v>
      </c>
      <c r="AL533" s="80" t="s">
        <v>9494</v>
      </c>
      <c r="AM533" s="82">
        <v>41148.5231712963</v>
      </c>
      <c r="AN533" s="80" t="s">
        <v>13035</v>
      </c>
      <c r="AO533" s="86" t="s">
        <v>13566</v>
      </c>
      <c r="AP533" s="80" t="s">
        <v>65</v>
      </c>
      <c r="AQ533" s="2"/>
      <c r="AR533" s="3"/>
      <c r="AS533" s="3"/>
      <c r="AT533" s="3"/>
      <c r="AU533" s="3"/>
    </row>
    <row r="534" spans="1:47" x14ac:dyDescent="0.25">
      <c r="A534" s="66" t="s">
        <v>518</v>
      </c>
      <c r="B534" s="67"/>
      <c r="C534" s="67"/>
      <c r="D534" s="68"/>
      <c r="E534" s="70"/>
      <c r="F534" s="104" t="s">
        <v>11630</v>
      </c>
      <c r="G534" s="67"/>
      <c r="H534" s="71"/>
      <c r="I534" s="72"/>
      <c r="J534" s="72"/>
      <c r="K534" s="71" t="s">
        <v>15559</v>
      </c>
      <c r="L534" s="75"/>
      <c r="M534" s="76">
        <v>5706.61962890625</v>
      </c>
      <c r="N534" s="76">
        <v>3435.067138671875</v>
      </c>
      <c r="O534" s="77"/>
      <c r="P534" s="78"/>
      <c r="Q534" s="78"/>
      <c r="R534" s="88"/>
      <c r="S534" s="88"/>
      <c r="T534" s="88"/>
      <c r="U534" s="88"/>
      <c r="V534" s="52"/>
      <c r="W534" s="52"/>
      <c r="X534" s="52"/>
      <c r="Y534" s="52"/>
      <c r="Z534" s="51"/>
      <c r="AA534" s="73">
        <v>534</v>
      </c>
      <c r="AB534" s="73"/>
      <c r="AC534" s="74"/>
      <c r="AD534" s="80">
        <v>261</v>
      </c>
      <c r="AE534" s="80">
        <v>29</v>
      </c>
      <c r="AF534" s="80">
        <v>1535</v>
      </c>
      <c r="AG534" s="80">
        <v>1698</v>
      </c>
      <c r="AH534" s="80"/>
      <c r="AI534" s="80" t="s">
        <v>8274</v>
      </c>
      <c r="AJ534" s="80" t="s">
        <v>9546</v>
      </c>
      <c r="AK534" s="80"/>
      <c r="AL534" s="80"/>
      <c r="AM534" s="82">
        <v>42563.477164351854</v>
      </c>
      <c r="AN534" s="80" t="s">
        <v>13035</v>
      </c>
      <c r="AO534" s="86" t="s">
        <v>13567</v>
      </c>
      <c r="AP534" s="80" t="s">
        <v>66</v>
      </c>
      <c r="AQ534" s="2"/>
      <c r="AR534" s="3"/>
      <c r="AS534" s="3"/>
      <c r="AT534" s="3"/>
      <c r="AU534" s="3"/>
    </row>
    <row r="535" spans="1:47" x14ac:dyDescent="0.25">
      <c r="A535" s="66" t="s">
        <v>519</v>
      </c>
      <c r="B535" s="67"/>
      <c r="C535" s="67"/>
      <c r="D535" s="68"/>
      <c r="E535" s="70"/>
      <c r="F535" s="104" t="s">
        <v>11631</v>
      </c>
      <c r="G535" s="67"/>
      <c r="H535" s="71"/>
      <c r="I535" s="72"/>
      <c r="J535" s="72"/>
      <c r="K535" s="71" t="s">
        <v>15560</v>
      </c>
      <c r="L535" s="75"/>
      <c r="M535" s="76">
        <v>2049.411376953125</v>
      </c>
      <c r="N535" s="76">
        <v>7260.78515625</v>
      </c>
      <c r="O535" s="77"/>
      <c r="P535" s="78"/>
      <c r="Q535" s="78"/>
      <c r="R535" s="88"/>
      <c r="S535" s="88"/>
      <c r="T535" s="88"/>
      <c r="U535" s="88"/>
      <c r="V535" s="52"/>
      <c r="W535" s="52"/>
      <c r="X535" s="52"/>
      <c r="Y535" s="52"/>
      <c r="Z535" s="51"/>
      <c r="AA535" s="73">
        <v>535</v>
      </c>
      <c r="AB535" s="73"/>
      <c r="AC535" s="74"/>
      <c r="AD535" s="80">
        <v>106</v>
      </c>
      <c r="AE535" s="80">
        <v>119</v>
      </c>
      <c r="AF535" s="80">
        <v>2910</v>
      </c>
      <c r="AG535" s="80">
        <v>475</v>
      </c>
      <c r="AH535" s="80"/>
      <c r="AI535" s="80"/>
      <c r="AJ535" s="80"/>
      <c r="AK535" s="80"/>
      <c r="AL535" s="80"/>
      <c r="AM535" s="82">
        <v>42741.297951388886</v>
      </c>
      <c r="AN535" s="80" t="s">
        <v>13035</v>
      </c>
      <c r="AO535" s="86" t="s">
        <v>13568</v>
      </c>
      <c r="AP535" s="80" t="s">
        <v>66</v>
      </c>
      <c r="AQ535" s="2"/>
      <c r="AR535" s="3"/>
      <c r="AS535" s="3"/>
      <c r="AT535" s="3"/>
      <c r="AU535" s="3"/>
    </row>
    <row r="536" spans="1:47" x14ac:dyDescent="0.25">
      <c r="A536" s="66" t="s">
        <v>1846</v>
      </c>
      <c r="B536" s="67"/>
      <c r="C536" s="67"/>
      <c r="D536" s="68"/>
      <c r="E536" s="70"/>
      <c r="F536" s="104" t="s">
        <v>11632</v>
      </c>
      <c r="G536" s="67"/>
      <c r="H536" s="71"/>
      <c r="I536" s="72"/>
      <c r="J536" s="72"/>
      <c r="K536" s="71" t="s">
        <v>15561</v>
      </c>
      <c r="L536" s="75"/>
      <c r="M536" s="76">
        <v>4130.41015625</v>
      </c>
      <c r="N536" s="76">
        <v>5214.861328125</v>
      </c>
      <c r="O536" s="77"/>
      <c r="P536" s="78"/>
      <c r="Q536" s="78"/>
      <c r="R536" s="88"/>
      <c r="S536" s="88"/>
      <c r="T536" s="88"/>
      <c r="U536" s="88"/>
      <c r="V536" s="52"/>
      <c r="W536" s="52"/>
      <c r="X536" s="52"/>
      <c r="Y536" s="52"/>
      <c r="Z536" s="51"/>
      <c r="AA536" s="73">
        <v>536</v>
      </c>
      <c r="AB536" s="73"/>
      <c r="AC536" s="74"/>
      <c r="AD536" s="80">
        <v>1</v>
      </c>
      <c r="AE536" s="80">
        <v>305662</v>
      </c>
      <c r="AF536" s="80">
        <v>5302</v>
      </c>
      <c r="AG536" s="80">
        <v>0</v>
      </c>
      <c r="AH536" s="80">
        <v>19800</v>
      </c>
      <c r="AI536" s="80" t="s">
        <v>8275</v>
      </c>
      <c r="AJ536" s="80" t="s">
        <v>9525</v>
      </c>
      <c r="AK536" s="86" t="s">
        <v>10536</v>
      </c>
      <c r="AL536" s="80" t="s">
        <v>9561</v>
      </c>
      <c r="AM536" s="82">
        <v>40046.576099537036</v>
      </c>
      <c r="AN536" s="80" t="s">
        <v>13035</v>
      </c>
      <c r="AO536" s="86" t="s">
        <v>13569</v>
      </c>
      <c r="AP536" s="80" t="s">
        <v>65</v>
      </c>
      <c r="AQ536" s="2"/>
      <c r="AR536" s="3"/>
      <c r="AS536" s="3"/>
      <c r="AT536" s="3"/>
      <c r="AU536" s="3"/>
    </row>
    <row r="537" spans="1:47" x14ac:dyDescent="0.25">
      <c r="A537" s="66" t="s">
        <v>520</v>
      </c>
      <c r="B537" s="67"/>
      <c r="C537" s="67"/>
      <c r="D537" s="68"/>
      <c r="E537" s="70"/>
      <c r="F537" s="104" t="s">
        <v>11633</v>
      </c>
      <c r="G537" s="67"/>
      <c r="H537" s="71"/>
      <c r="I537" s="72"/>
      <c r="J537" s="72"/>
      <c r="K537" s="71" t="s">
        <v>15562</v>
      </c>
      <c r="L537" s="75"/>
      <c r="M537" s="76">
        <v>8249.3837890625</v>
      </c>
      <c r="N537" s="76">
        <v>6404.60498046875</v>
      </c>
      <c r="O537" s="77"/>
      <c r="P537" s="78"/>
      <c r="Q537" s="78"/>
      <c r="R537" s="88"/>
      <c r="S537" s="88"/>
      <c r="T537" s="88"/>
      <c r="U537" s="88"/>
      <c r="V537" s="52"/>
      <c r="W537" s="52"/>
      <c r="X537" s="52"/>
      <c r="Y537" s="52"/>
      <c r="Z537" s="51"/>
      <c r="AA537" s="73">
        <v>537</v>
      </c>
      <c r="AB537" s="73"/>
      <c r="AC537" s="74"/>
      <c r="AD537" s="80">
        <v>95</v>
      </c>
      <c r="AE537" s="80">
        <v>54</v>
      </c>
      <c r="AF537" s="80">
        <v>1257</v>
      </c>
      <c r="AG537" s="80">
        <v>4328</v>
      </c>
      <c r="AH537" s="80">
        <v>19800</v>
      </c>
      <c r="AI537" s="80" t="s">
        <v>8276</v>
      </c>
      <c r="AJ537" s="80" t="s">
        <v>9643</v>
      </c>
      <c r="AK537" s="80"/>
      <c r="AL537" s="80" t="s">
        <v>9494</v>
      </c>
      <c r="AM537" s="82">
        <v>41520.744872685187</v>
      </c>
      <c r="AN537" s="80" t="s">
        <v>13035</v>
      </c>
      <c r="AO537" s="86" t="s">
        <v>13570</v>
      </c>
      <c r="AP537" s="80" t="s">
        <v>66</v>
      </c>
      <c r="AQ537" s="2"/>
      <c r="AR537" s="3"/>
      <c r="AS537" s="3"/>
      <c r="AT537" s="3"/>
      <c r="AU537" s="3"/>
    </row>
    <row r="538" spans="1:47" x14ac:dyDescent="0.25">
      <c r="A538" s="66" t="s">
        <v>521</v>
      </c>
      <c r="B538" s="67"/>
      <c r="C538" s="67"/>
      <c r="D538" s="68"/>
      <c r="E538" s="70"/>
      <c r="F538" s="104" t="s">
        <v>11128</v>
      </c>
      <c r="G538" s="67"/>
      <c r="H538" s="71"/>
      <c r="I538" s="72"/>
      <c r="J538" s="72"/>
      <c r="K538" s="71" t="s">
        <v>15563</v>
      </c>
      <c r="L538" s="75"/>
      <c r="M538" s="76">
        <v>8365.6171875</v>
      </c>
      <c r="N538" s="76">
        <v>3558.22314453125</v>
      </c>
      <c r="O538" s="77"/>
      <c r="P538" s="78"/>
      <c r="Q538" s="78"/>
      <c r="R538" s="88"/>
      <c r="S538" s="88"/>
      <c r="T538" s="88"/>
      <c r="U538" s="88"/>
      <c r="V538" s="52"/>
      <c r="W538" s="52"/>
      <c r="X538" s="52"/>
      <c r="Y538" s="52"/>
      <c r="Z538" s="51"/>
      <c r="AA538" s="73">
        <v>538</v>
      </c>
      <c r="AB538" s="73"/>
      <c r="AC538" s="74"/>
      <c r="AD538" s="80">
        <v>142</v>
      </c>
      <c r="AE538" s="80">
        <v>0</v>
      </c>
      <c r="AF538" s="80">
        <v>6</v>
      </c>
      <c r="AG538" s="80">
        <v>7</v>
      </c>
      <c r="AH538" s="80"/>
      <c r="AI538" s="80"/>
      <c r="AJ538" s="80"/>
      <c r="AK538" s="80"/>
      <c r="AL538" s="80"/>
      <c r="AM538" s="82">
        <v>42919.140104166669</v>
      </c>
      <c r="AN538" s="80" t="s">
        <v>13035</v>
      </c>
      <c r="AO538" s="86" t="s">
        <v>13571</v>
      </c>
      <c r="AP538" s="80" t="s">
        <v>66</v>
      </c>
      <c r="AQ538" s="2"/>
      <c r="AR538" s="3"/>
      <c r="AS538" s="3"/>
      <c r="AT538" s="3"/>
      <c r="AU538" s="3"/>
    </row>
    <row r="539" spans="1:47" x14ac:dyDescent="0.25">
      <c r="A539" s="66" t="s">
        <v>522</v>
      </c>
      <c r="B539" s="67"/>
      <c r="C539" s="67"/>
      <c r="D539" s="68"/>
      <c r="E539" s="70"/>
      <c r="F539" s="104" t="s">
        <v>11634</v>
      </c>
      <c r="G539" s="67"/>
      <c r="H539" s="71"/>
      <c r="I539" s="72"/>
      <c r="J539" s="72"/>
      <c r="K539" s="71" t="s">
        <v>15564</v>
      </c>
      <c r="L539" s="75"/>
      <c r="M539" s="76">
        <v>4967.60107421875</v>
      </c>
      <c r="N539" s="76">
        <v>3011.94482421875</v>
      </c>
      <c r="O539" s="77"/>
      <c r="P539" s="78"/>
      <c r="Q539" s="78"/>
      <c r="R539" s="88"/>
      <c r="S539" s="88"/>
      <c r="T539" s="88"/>
      <c r="U539" s="88"/>
      <c r="V539" s="52"/>
      <c r="W539" s="52"/>
      <c r="X539" s="52"/>
      <c r="Y539" s="52"/>
      <c r="Z539" s="51"/>
      <c r="AA539" s="73">
        <v>539</v>
      </c>
      <c r="AB539" s="73"/>
      <c r="AC539" s="74"/>
      <c r="AD539" s="80">
        <v>336</v>
      </c>
      <c r="AE539" s="80">
        <v>132</v>
      </c>
      <c r="AF539" s="80">
        <v>6149</v>
      </c>
      <c r="AG539" s="80">
        <v>200</v>
      </c>
      <c r="AH539" s="80"/>
      <c r="AI539" s="80"/>
      <c r="AJ539" s="80" t="s">
        <v>9748</v>
      </c>
      <c r="AK539" s="80"/>
      <c r="AL539" s="80"/>
      <c r="AM539" s="82">
        <v>41814.667118055557</v>
      </c>
      <c r="AN539" s="80" t="s">
        <v>13035</v>
      </c>
      <c r="AO539" s="86" t="s">
        <v>13572</v>
      </c>
      <c r="AP539" s="80" t="s">
        <v>66</v>
      </c>
      <c r="AQ539" s="2"/>
      <c r="AR539" s="3"/>
      <c r="AS539" s="3"/>
      <c r="AT539" s="3"/>
      <c r="AU539" s="3"/>
    </row>
    <row r="540" spans="1:47" x14ac:dyDescent="0.25">
      <c r="A540" s="66" t="s">
        <v>1847</v>
      </c>
      <c r="B540" s="67"/>
      <c r="C540" s="67"/>
      <c r="D540" s="68"/>
      <c r="E540" s="70"/>
      <c r="F540" s="104" t="s">
        <v>11635</v>
      </c>
      <c r="G540" s="67"/>
      <c r="H540" s="71"/>
      <c r="I540" s="72"/>
      <c r="J540" s="72"/>
      <c r="K540" s="71" t="s">
        <v>15565</v>
      </c>
      <c r="L540" s="75"/>
      <c r="M540" s="76">
        <v>6767.6669921875</v>
      </c>
      <c r="N540" s="76">
        <v>4898.05859375</v>
      </c>
      <c r="O540" s="77"/>
      <c r="P540" s="78"/>
      <c r="Q540" s="78"/>
      <c r="R540" s="88"/>
      <c r="S540" s="88"/>
      <c r="T540" s="88"/>
      <c r="U540" s="88"/>
      <c r="V540" s="52"/>
      <c r="W540" s="52"/>
      <c r="X540" s="52"/>
      <c r="Y540" s="52"/>
      <c r="Z540" s="51"/>
      <c r="AA540" s="73">
        <v>540</v>
      </c>
      <c r="AB540" s="73"/>
      <c r="AC540" s="74"/>
      <c r="AD540" s="80">
        <v>203</v>
      </c>
      <c r="AE540" s="80">
        <v>414548</v>
      </c>
      <c r="AF540" s="80">
        <v>6326</v>
      </c>
      <c r="AG540" s="80">
        <v>0</v>
      </c>
      <c r="AH540" s="80">
        <v>19800</v>
      </c>
      <c r="AI540" s="80" t="s">
        <v>8277</v>
      </c>
      <c r="AJ540" s="80"/>
      <c r="AK540" s="86" t="s">
        <v>10537</v>
      </c>
      <c r="AL540" s="80" t="s">
        <v>9561</v>
      </c>
      <c r="AM540" s="82">
        <v>41137.635081018518</v>
      </c>
      <c r="AN540" s="80" t="s">
        <v>13035</v>
      </c>
      <c r="AO540" s="86" t="s">
        <v>13573</v>
      </c>
      <c r="AP540" s="80" t="s">
        <v>65</v>
      </c>
      <c r="AQ540" s="2"/>
      <c r="AR540" s="3"/>
      <c r="AS540" s="3"/>
      <c r="AT540" s="3"/>
      <c r="AU540" s="3"/>
    </row>
    <row r="541" spans="1:47" x14ac:dyDescent="0.25">
      <c r="A541" s="66" t="s">
        <v>1848</v>
      </c>
      <c r="B541" s="67"/>
      <c r="C541" s="67"/>
      <c r="D541" s="68"/>
      <c r="E541" s="70"/>
      <c r="F541" s="104" t="s">
        <v>11636</v>
      </c>
      <c r="G541" s="67"/>
      <c r="H541" s="71"/>
      <c r="I541" s="72"/>
      <c r="J541" s="72"/>
      <c r="K541" s="71" t="s">
        <v>15566</v>
      </c>
      <c r="L541" s="75"/>
      <c r="M541" s="76">
        <v>1647.429443359375</v>
      </c>
      <c r="N541" s="76">
        <v>2459.7158203125</v>
      </c>
      <c r="O541" s="77"/>
      <c r="P541" s="78"/>
      <c r="Q541" s="78"/>
      <c r="R541" s="88"/>
      <c r="S541" s="88"/>
      <c r="T541" s="88"/>
      <c r="U541" s="88"/>
      <c r="V541" s="52"/>
      <c r="W541" s="52"/>
      <c r="X541" s="52"/>
      <c r="Y541" s="52"/>
      <c r="Z541" s="51"/>
      <c r="AA541" s="73">
        <v>541</v>
      </c>
      <c r="AB541" s="73"/>
      <c r="AC541" s="74"/>
      <c r="AD541" s="80">
        <v>155</v>
      </c>
      <c r="AE541" s="80">
        <v>338162</v>
      </c>
      <c r="AF541" s="80">
        <v>19769</v>
      </c>
      <c r="AG541" s="80">
        <v>1404</v>
      </c>
      <c r="AH541" s="80">
        <v>19800</v>
      </c>
      <c r="AI541" s="80" t="s">
        <v>8278</v>
      </c>
      <c r="AJ541" s="80" t="s">
        <v>9597</v>
      </c>
      <c r="AK541" s="86" t="s">
        <v>10538</v>
      </c>
      <c r="AL541" s="80" t="s">
        <v>9494</v>
      </c>
      <c r="AM541" s="82">
        <v>40822.444756944446</v>
      </c>
      <c r="AN541" s="80" t="s">
        <v>13035</v>
      </c>
      <c r="AO541" s="86" t="s">
        <v>13574</v>
      </c>
      <c r="AP541" s="80" t="s">
        <v>65</v>
      </c>
      <c r="AQ541" s="2"/>
      <c r="AR541" s="3"/>
      <c r="AS541" s="3"/>
      <c r="AT541" s="3"/>
      <c r="AU541" s="3"/>
    </row>
    <row r="542" spans="1:47" x14ac:dyDescent="0.25">
      <c r="A542" s="66" t="s">
        <v>1849</v>
      </c>
      <c r="B542" s="67"/>
      <c r="C542" s="67"/>
      <c r="D542" s="68"/>
      <c r="E542" s="70"/>
      <c r="F542" s="104" t="s">
        <v>11128</v>
      </c>
      <c r="G542" s="67"/>
      <c r="H542" s="71"/>
      <c r="I542" s="72"/>
      <c r="J542" s="72"/>
      <c r="K542" s="71" t="s">
        <v>15567</v>
      </c>
      <c r="L542" s="75"/>
      <c r="M542" s="76">
        <v>6619.3408203125</v>
      </c>
      <c r="N542" s="76">
        <v>4609.20458984375</v>
      </c>
      <c r="O542" s="77"/>
      <c r="P542" s="78"/>
      <c r="Q542" s="78"/>
      <c r="R542" s="88"/>
      <c r="S542" s="88"/>
      <c r="T542" s="88"/>
      <c r="U542" s="88"/>
      <c r="V542" s="52"/>
      <c r="W542" s="52"/>
      <c r="X542" s="52"/>
      <c r="Y542" s="52"/>
      <c r="Z542" s="51"/>
      <c r="AA542" s="73">
        <v>542</v>
      </c>
      <c r="AB542" s="73"/>
      <c r="AC542" s="74"/>
      <c r="AD542" s="80">
        <v>20</v>
      </c>
      <c r="AE542" s="80">
        <v>0</v>
      </c>
      <c r="AF542" s="80">
        <v>0</v>
      </c>
      <c r="AG542" s="80">
        <v>0</v>
      </c>
      <c r="AH542" s="80"/>
      <c r="AI542" s="80"/>
      <c r="AJ542" s="80"/>
      <c r="AK542" s="80"/>
      <c r="AL542" s="80"/>
      <c r="AM542" s="82">
        <v>40117.429490740738</v>
      </c>
      <c r="AN542" s="80" t="s">
        <v>13035</v>
      </c>
      <c r="AO542" s="86" t="s">
        <v>13575</v>
      </c>
      <c r="AP542" s="80" t="s">
        <v>65</v>
      </c>
      <c r="AQ542" s="2"/>
      <c r="AR542" s="3"/>
      <c r="AS542" s="3"/>
      <c r="AT542" s="3"/>
      <c r="AU542" s="3"/>
    </row>
    <row r="543" spans="1:47" x14ac:dyDescent="0.25">
      <c r="A543" s="66" t="s">
        <v>1850</v>
      </c>
      <c r="B543" s="67"/>
      <c r="C543" s="67"/>
      <c r="D543" s="68"/>
      <c r="E543" s="70"/>
      <c r="F543" s="104" t="s">
        <v>11637</v>
      </c>
      <c r="G543" s="67"/>
      <c r="H543" s="71"/>
      <c r="I543" s="72"/>
      <c r="J543" s="72"/>
      <c r="K543" s="71" t="s">
        <v>15568</v>
      </c>
      <c r="L543" s="75"/>
      <c r="M543" s="76">
        <v>4550.98779296875</v>
      </c>
      <c r="N543" s="76">
        <v>6455.0771484375</v>
      </c>
      <c r="O543" s="77"/>
      <c r="P543" s="78"/>
      <c r="Q543" s="78"/>
      <c r="R543" s="88"/>
      <c r="S543" s="88"/>
      <c r="T543" s="88"/>
      <c r="U543" s="88"/>
      <c r="V543" s="52"/>
      <c r="W543" s="52"/>
      <c r="X543" s="52"/>
      <c r="Y543" s="52"/>
      <c r="Z543" s="51"/>
      <c r="AA543" s="73">
        <v>543</v>
      </c>
      <c r="AB543" s="73"/>
      <c r="AC543" s="74"/>
      <c r="AD543" s="80">
        <v>1024</v>
      </c>
      <c r="AE543" s="80">
        <v>1212005</v>
      </c>
      <c r="AF543" s="80">
        <v>24110</v>
      </c>
      <c r="AG543" s="80">
        <v>0</v>
      </c>
      <c r="AH543" s="80">
        <v>19800</v>
      </c>
      <c r="AI543" s="80" t="s">
        <v>8279</v>
      </c>
      <c r="AJ543" s="80"/>
      <c r="AK543" s="80"/>
      <c r="AL543" s="80" t="s">
        <v>9561</v>
      </c>
      <c r="AM543" s="82">
        <v>40674.127627314818</v>
      </c>
      <c r="AN543" s="80" t="s">
        <v>13035</v>
      </c>
      <c r="AO543" s="86" t="s">
        <v>13576</v>
      </c>
      <c r="AP543" s="80" t="s">
        <v>65</v>
      </c>
      <c r="AQ543" s="2"/>
      <c r="AR543" s="3"/>
      <c r="AS543" s="3"/>
      <c r="AT543" s="3"/>
      <c r="AU543" s="3"/>
    </row>
    <row r="544" spans="1:47" x14ac:dyDescent="0.25">
      <c r="A544" s="66" t="s">
        <v>523</v>
      </c>
      <c r="B544" s="67"/>
      <c r="C544" s="67"/>
      <c r="D544" s="68"/>
      <c r="E544" s="70"/>
      <c r="F544" s="104" t="s">
        <v>11638</v>
      </c>
      <c r="G544" s="67"/>
      <c r="H544" s="71"/>
      <c r="I544" s="72"/>
      <c r="J544" s="72"/>
      <c r="K544" s="71" t="s">
        <v>15569</v>
      </c>
      <c r="L544" s="75"/>
      <c r="M544" s="76">
        <v>3043.112060546875</v>
      </c>
      <c r="N544" s="76">
        <v>3263.702392578125</v>
      </c>
      <c r="O544" s="77"/>
      <c r="P544" s="78"/>
      <c r="Q544" s="78"/>
      <c r="R544" s="88"/>
      <c r="S544" s="88"/>
      <c r="T544" s="88"/>
      <c r="U544" s="88"/>
      <c r="V544" s="52"/>
      <c r="W544" s="52"/>
      <c r="X544" s="52"/>
      <c r="Y544" s="52"/>
      <c r="Z544" s="51"/>
      <c r="AA544" s="73">
        <v>544</v>
      </c>
      <c r="AB544" s="73"/>
      <c r="AC544" s="74"/>
      <c r="AD544" s="80">
        <v>164</v>
      </c>
      <c r="AE544" s="80">
        <v>31</v>
      </c>
      <c r="AF544" s="80">
        <v>1598</v>
      </c>
      <c r="AG544" s="80">
        <v>5145</v>
      </c>
      <c r="AH544" s="80"/>
      <c r="AI544" s="80" t="s">
        <v>8280</v>
      </c>
      <c r="AJ544" s="80" t="s">
        <v>9546</v>
      </c>
      <c r="AK544" s="80"/>
      <c r="AL544" s="80"/>
      <c r="AM544" s="82">
        <v>42707.437442129631</v>
      </c>
      <c r="AN544" s="80" t="s">
        <v>13035</v>
      </c>
      <c r="AO544" s="86" t="s">
        <v>13577</v>
      </c>
      <c r="AP544" s="80" t="s">
        <v>66</v>
      </c>
      <c r="AQ544" s="2"/>
      <c r="AR544" s="3"/>
      <c r="AS544" s="3"/>
      <c r="AT544" s="3"/>
      <c r="AU544" s="3"/>
    </row>
    <row r="545" spans="1:47" x14ac:dyDescent="0.25">
      <c r="A545" s="66" t="s">
        <v>524</v>
      </c>
      <c r="B545" s="67"/>
      <c r="C545" s="67"/>
      <c r="D545" s="68"/>
      <c r="E545" s="70"/>
      <c r="F545" s="104" t="s">
        <v>11639</v>
      </c>
      <c r="G545" s="67"/>
      <c r="H545" s="71"/>
      <c r="I545" s="72"/>
      <c r="J545" s="72"/>
      <c r="K545" s="71" t="s">
        <v>15570</v>
      </c>
      <c r="L545" s="75"/>
      <c r="M545" s="76">
        <v>5843.64599609375</v>
      </c>
      <c r="N545" s="76">
        <v>9136.400390625</v>
      </c>
      <c r="O545" s="77"/>
      <c r="P545" s="78"/>
      <c r="Q545" s="78"/>
      <c r="R545" s="88"/>
      <c r="S545" s="88"/>
      <c r="T545" s="88"/>
      <c r="U545" s="88"/>
      <c r="V545" s="52"/>
      <c r="W545" s="52"/>
      <c r="X545" s="52"/>
      <c r="Y545" s="52"/>
      <c r="Z545" s="51"/>
      <c r="AA545" s="73">
        <v>545</v>
      </c>
      <c r="AB545" s="73"/>
      <c r="AC545" s="74"/>
      <c r="AD545" s="80">
        <v>2074</v>
      </c>
      <c r="AE545" s="80">
        <v>1369</v>
      </c>
      <c r="AF545" s="80">
        <v>26403</v>
      </c>
      <c r="AG545" s="80">
        <v>2586</v>
      </c>
      <c r="AH545" s="80"/>
      <c r="AI545" s="80" t="s">
        <v>8281</v>
      </c>
      <c r="AJ545" s="80" t="s">
        <v>9506</v>
      </c>
      <c r="AK545" s="86" t="s">
        <v>10539</v>
      </c>
      <c r="AL545" s="80"/>
      <c r="AM545" s="82">
        <v>42025.78324074074</v>
      </c>
      <c r="AN545" s="80" t="s">
        <v>13035</v>
      </c>
      <c r="AO545" s="86" t="s">
        <v>13578</v>
      </c>
      <c r="AP545" s="80" t="s">
        <v>66</v>
      </c>
      <c r="AQ545" s="2"/>
      <c r="AR545" s="3"/>
      <c r="AS545" s="3"/>
      <c r="AT545" s="3"/>
      <c r="AU545" s="3"/>
    </row>
    <row r="546" spans="1:47" x14ac:dyDescent="0.25">
      <c r="A546" s="66" t="s">
        <v>525</v>
      </c>
      <c r="B546" s="67"/>
      <c r="C546" s="67"/>
      <c r="D546" s="68"/>
      <c r="E546" s="70"/>
      <c r="F546" s="104" t="s">
        <v>11640</v>
      </c>
      <c r="G546" s="67"/>
      <c r="H546" s="71"/>
      <c r="I546" s="72"/>
      <c r="J546" s="72"/>
      <c r="K546" s="71" t="s">
        <v>15571</v>
      </c>
      <c r="L546" s="75"/>
      <c r="M546" s="76">
        <v>7258.97216796875</v>
      </c>
      <c r="N546" s="76">
        <v>6681.6875</v>
      </c>
      <c r="O546" s="77"/>
      <c r="P546" s="78"/>
      <c r="Q546" s="78"/>
      <c r="R546" s="88"/>
      <c r="S546" s="88"/>
      <c r="T546" s="88"/>
      <c r="U546" s="88"/>
      <c r="V546" s="52"/>
      <c r="W546" s="52"/>
      <c r="X546" s="52"/>
      <c r="Y546" s="52"/>
      <c r="Z546" s="51"/>
      <c r="AA546" s="73">
        <v>546</v>
      </c>
      <c r="AB546" s="73"/>
      <c r="AC546" s="74"/>
      <c r="AD546" s="80">
        <v>1463</v>
      </c>
      <c r="AE546" s="80">
        <v>1410</v>
      </c>
      <c r="AF546" s="80">
        <v>63277</v>
      </c>
      <c r="AG546" s="80">
        <v>43070</v>
      </c>
      <c r="AH546" s="80">
        <v>19800</v>
      </c>
      <c r="AI546" s="80" t="s">
        <v>8282</v>
      </c>
      <c r="AJ546" s="80" t="s">
        <v>9749</v>
      </c>
      <c r="AK546" s="86" t="s">
        <v>10540</v>
      </c>
      <c r="AL546" s="80" t="s">
        <v>9494</v>
      </c>
      <c r="AM546" s="82">
        <v>41911.392511574071</v>
      </c>
      <c r="AN546" s="80" t="s">
        <v>13035</v>
      </c>
      <c r="AO546" s="86" t="s">
        <v>13579</v>
      </c>
      <c r="AP546" s="80" t="s">
        <v>66</v>
      </c>
      <c r="AQ546" s="2"/>
      <c r="AR546" s="3"/>
      <c r="AS546" s="3"/>
      <c r="AT546" s="3"/>
      <c r="AU546" s="3"/>
    </row>
    <row r="547" spans="1:47" x14ac:dyDescent="0.25">
      <c r="A547" s="66" t="s">
        <v>526</v>
      </c>
      <c r="B547" s="67"/>
      <c r="C547" s="67"/>
      <c r="D547" s="68"/>
      <c r="E547" s="70"/>
      <c r="F547" s="104" t="s">
        <v>11641</v>
      </c>
      <c r="G547" s="67"/>
      <c r="H547" s="71"/>
      <c r="I547" s="72"/>
      <c r="J547" s="72"/>
      <c r="K547" s="71" t="s">
        <v>15572</v>
      </c>
      <c r="L547" s="75"/>
      <c r="M547" s="76">
        <v>7365.90869140625</v>
      </c>
      <c r="N547" s="76">
        <v>9286.0322265625</v>
      </c>
      <c r="O547" s="77"/>
      <c r="P547" s="78"/>
      <c r="Q547" s="78"/>
      <c r="R547" s="88"/>
      <c r="S547" s="88"/>
      <c r="T547" s="88"/>
      <c r="U547" s="88"/>
      <c r="V547" s="52"/>
      <c r="W547" s="52"/>
      <c r="X547" s="52"/>
      <c r="Y547" s="52"/>
      <c r="Z547" s="51"/>
      <c r="AA547" s="73">
        <v>547</v>
      </c>
      <c r="AB547" s="73"/>
      <c r="AC547" s="74"/>
      <c r="AD547" s="80">
        <v>10941</v>
      </c>
      <c r="AE547" s="80">
        <v>11740</v>
      </c>
      <c r="AF547" s="80">
        <v>1132</v>
      </c>
      <c r="AG547" s="80">
        <v>1573</v>
      </c>
      <c r="AH547" s="80">
        <v>19800</v>
      </c>
      <c r="AI547" s="80" t="s">
        <v>8283</v>
      </c>
      <c r="AJ547" s="80" t="s">
        <v>9750</v>
      </c>
      <c r="AK547" s="86" t="s">
        <v>10541</v>
      </c>
      <c r="AL547" s="80" t="s">
        <v>9494</v>
      </c>
      <c r="AM547" s="82">
        <v>41974.275972222225</v>
      </c>
      <c r="AN547" s="80" t="s">
        <v>13035</v>
      </c>
      <c r="AO547" s="86" t="s">
        <v>13580</v>
      </c>
      <c r="AP547" s="80" t="s">
        <v>66</v>
      </c>
      <c r="AQ547" s="2"/>
      <c r="AR547" s="3"/>
      <c r="AS547" s="3"/>
      <c r="AT547" s="3"/>
      <c r="AU547" s="3"/>
    </row>
    <row r="548" spans="1:47" x14ac:dyDescent="0.25">
      <c r="A548" s="66" t="s">
        <v>527</v>
      </c>
      <c r="B548" s="67"/>
      <c r="C548" s="67"/>
      <c r="D548" s="68"/>
      <c r="E548" s="70"/>
      <c r="F548" s="104" t="s">
        <v>11642</v>
      </c>
      <c r="G548" s="67"/>
      <c r="H548" s="71"/>
      <c r="I548" s="72"/>
      <c r="J548" s="72"/>
      <c r="K548" s="71" t="s">
        <v>15573</v>
      </c>
      <c r="L548" s="75"/>
      <c r="M548" s="76">
        <v>9267.3642578125</v>
      </c>
      <c r="N548" s="76">
        <v>5733.43896484375</v>
      </c>
      <c r="O548" s="77"/>
      <c r="P548" s="78"/>
      <c r="Q548" s="78"/>
      <c r="R548" s="88"/>
      <c r="S548" s="88"/>
      <c r="T548" s="88"/>
      <c r="U548" s="88"/>
      <c r="V548" s="52"/>
      <c r="W548" s="52"/>
      <c r="X548" s="52"/>
      <c r="Y548" s="52"/>
      <c r="Z548" s="51"/>
      <c r="AA548" s="73">
        <v>548</v>
      </c>
      <c r="AB548" s="73"/>
      <c r="AC548" s="74"/>
      <c r="AD548" s="80">
        <v>529</v>
      </c>
      <c r="AE548" s="80">
        <v>646</v>
      </c>
      <c r="AF548" s="80">
        <v>22503</v>
      </c>
      <c r="AG548" s="80">
        <v>308</v>
      </c>
      <c r="AH548" s="80">
        <v>19800</v>
      </c>
      <c r="AI548" s="80" t="s">
        <v>8284</v>
      </c>
      <c r="AJ548" s="80" t="s">
        <v>9667</v>
      </c>
      <c r="AK548" s="80"/>
      <c r="AL548" s="80" t="s">
        <v>9561</v>
      </c>
      <c r="AM548" s="82">
        <v>40004.794814814813</v>
      </c>
      <c r="AN548" s="80" t="s">
        <v>13035</v>
      </c>
      <c r="AO548" s="86" t="s">
        <v>13581</v>
      </c>
      <c r="AP548" s="80" t="s">
        <v>66</v>
      </c>
      <c r="AQ548" s="2"/>
      <c r="AR548" s="3"/>
      <c r="AS548" s="3"/>
      <c r="AT548" s="3"/>
      <c r="AU548" s="3"/>
    </row>
    <row r="549" spans="1:47" x14ac:dyDescent="0.25">
      <c r="A549" s="66" t="s">
        <v>528</v>
      </c>
      <c r="B549" s="67"/>
      <c r="C549" s="67"/>
      <c r="D549" s="68"/>
      <c r="E549" s="70"/>
      <c r="F549" s="104" t="s">
        <v>11643</v>
      </c>
      <c r="G549" s="67"/>
      <c r="H549" s="71"/>
      <c r="I549" s="72"/>
      <c r="J549" s="72"/>
      <c r="K549" s="71" t="s">
        <v>15574</v>
      </c>
      <c r="L549" s="75"/>
      <c r="M549" s="76">
        <v>2350.841552734375</v>
      </c>
      <c r="N549" s="76">
        <v>7395.13427734375</v>
      </c>
      <c r="O549" s="77"/>
      <c r="P549" s="78"/>
      <c r="Q549" s="78"/>
      <c r="R549" s="88"/>
      <c r="S549" s="88"/>
      <c r="T549" s="88"/>
      <c r="U549" s="88"/>
      <c r="V549" s="52"/>
      <c r="W549" s="52"/>
      <c r="X549" s="52"/>
      <c r="Y549" s="52"/>
      <c r="Z549" s="51"/>
      <c r="AA549" s="73">
        <v>549</v>
      </c>
      <c r="AB549" s="73"/>
      <c r="AC549" s="74"/>
      <c r="AD549" s="80">
        <v>28</v>
      </c>
      <c r="AE549" s="80">
        <v>15</v>
      </c>
      <c r="AF549" s="80">
        <v>21</v>
      </c>
      <c r="AG549" s="80">
        <v>12</v>
      </c>
      <c r="AH549" s="80"/>
      <c r="AI549" s="80" t="s">
        <v>8285</v>
      </c>
      <c r="AJ549" s="80" t="s">
        <v>9751</v>
      </c>
      <c r="AK549" s="86" t="s">
        <v>10542</v>
      </c>
      <c r="AL549" s="80"/>
      <c r="AM549" s="82">
        <v>41092.423391203702</v>
      </c>
      <c r="AN549" s="80" t="s">
        <v>13035</v>
      </c>
      <c r="AO549" s="86" t="s">
        <v>13582</v>
      </c>
      <c r="AP549" s="80" t="s">
        <v>66</v>
      </c>
      <c r="AQ549" s="2"/>
      <c r="AR549" s="3"/>
      <c r="AS549" s="3"/>
      <c r="AT549" s="3"/>
      <c r="AU549" s="3"/>
    </row>
    <row r="550" spans="1:47" x14ac:dyDescent="0.25">
      <c r="A550" s="66" t="s">
        <v>529</v>
      </c>
      <c r="B550" s="67"/>
      <c r="C550" s="67"/>
      <c r="D550" s="68"/>
      <c r="E550" s="70"/>
      <c r="F550" s="104" t="s">
        <v>11644</v>
      </c>
      <c r="G550" s="67"/>
      <c r="H550" s="71"/>
      <c r="I550" s="72"/>
      <c r="J550" s="72"/>
      <c r="K550" s="71" t="s">
        <v>15575</v>
      </c>
      <c r="L550" s="75"/>
      <c r="M550" s="76">
        <v>8174.318359375</v>
      </c>
      <c r="N550" s="76">
        <v>6917.16748046875</v>
      </c>
      <c r="O550" s="77"/>
      <c r="P550" s="78"/>
      <c r="Q550" s="78"/>
      <c r="R550" s="88"/>
      <c r="S550" s="88"/>
      <c r="T550" s="88"/>
      <c r="U550" s="88"/>
      <c r="V550" s="52"/>
      <c r="W550" s="52"/>
      <c r="X550" s="52"/>
      <c r="Y550" s="52"/>
      <c r="Z550" s="51"/>
      <c r="AA550" s="73">
        <v>550</v>
      </c>
      <c r="AB550" s="73"/>
      <c r="AC550" s="74"/>
      <c r="AD550" s="80">
        <v>64</v>
      </c>
      <c r="AE550" s="80">
        <v>17</v>
      </c>
      <c r="AF550" s="80">
        <v>45</v>
      </c>
      <c r="AG550" s="80">
        <v>54</v>
      </c>
      <c r="AH550" s="80">
        <v>19800</v>
      </c>
      <c r="AI550" s="80" t="s">
        <v>8286</v>
      </c>
      <c r="AJ550" s="80" t="s">
        <v>9499</v>
      </c>
      <c r="AK550" s="86" t="s">
        <v>10543</v>
      </c>
      <c r="AL550" s="80" t="s">
        <v>9494</v>
      </c>
      <c r="AM550" s="82">
        <v>42791.435648148145</v>
      </c>
      <c r="AN550" s="80" t="s">
        <v>13035</v>
      </c>
      <c r="AO550" s="86" t="s">
        <v>13583</v>
      </c>
      <c r="AP550" s="80" t="s">
        <v>66</v>
      </c>
      <c r="AQ550" s="2"/>
      <c r="AR550" s="3"/>
      <c r="AS550" s="3"/>
      <c r="AT550" s="3"/>
      <c r="AU550" s="3"/>
    </row>
    <row r="551" spans="1:47" x14ac:dyDescent="0.25">
      <c r="A551" s="66" t="s">
        <v>530</v>
      </c>
      <c r="B551" s="67"/>
      <c r="C551" s="67"/>
      <c r="D551" s="68"/>
      <c r="E551" s="70"/>
      <c r="F551" s="104" t="s">
        <v>11645</v>
      </c>
      <c r="G551" s="67"/>
      <c r="H551" s="71"/>
      <c r="I551" s="72"/>
      <c r="J551" s="72"/>
      <c r="K551" s="71" t="s">
        <v>15576</v>
      </c>
      <c r="L551" s="75"/>
      <c r="M551" s="76">
        <v>867.793212890625</v>
      </c>
      <c r="N551" s="76">
        <v>6586.40771484375</v>
      </c>
      <c r="O551" s="77"/>
      <c r="P551" s="78"/>
      <c r="Q551" s="78"/>
      <c r="R551" s="88"/>
      <c r="S551" s="88"/>
      <c r="T551" s="88"/>
      <c r="U551" s="88"/>
      <c r="V551" s="52"/>
      <c r="W551" s="52"/>
      <c r="X551" s="52"/>
      <c r="Y551" s="52"/>
      <c r="Z551" s="51"/>
      <c r="AA551" s="73">
        <v>551</v>
      </c>
      <c r="AB551" s="73"/>
      <c r="AC551" s="74"/>
      <c r="AD551" s="80">
        <v>207</v>
      </c>
      <c r="AE551" s="80">
        <v>29</v>
      </c>
      <c r="AF551" s="80">
        <v>5</v>
      </c>
      <c r="AG551" s="80">
        <v>17</v>
      </c>
      <c r="AH551" s="80"/>
      <c r="AI551" s="80" t="s">
        <v>8287</v>
      </c>
      <c r="AJ551" s="80" t="s">
        <v>9752</v>
      </c>
      <c r="AK551" s="80"/>
      <c r="AL551" s="80"/>
      <c r="AM551" s="82">
        <v>42917.487025462964</v>
      </c>
      <c r="AN551" s="80" t="s">
        <v>13035</v>
      </c>
      <c r="AO551" s="86" t="s">
        <v>13584</v>
      </c>
      <c r="AP551" s="80" t="s">
        <v>66</v>
      </c>
      <c r="AQ551" s="2"/>
      <c r="AR551" s="3"/>
      <c r="AS551" s="3"/>
      <c r="AT551" s="3"/>
      <c r="AU551" s="3"/>
    </row>
    <row r="552" spans="1:47" x14ac:dyDescent="0.25">
      <c r="A552" s="66" t="s">
        <v>531</v>
      </c>
      <c r="B552" s="67"/>
      <c r="C552" s="67"/>
      <c r="D552" s="68"/>
      <c r="E552" s="70"/>
      <c r="F552" s="104" t="s">
        <v>11646</v>
      </c>
      <c r="G552" s="67"/>
      <c r="H552" s="71"/>
      <c r="I552" s="72"/>
      <c r="J552" s="72"/>
      <c r="K552" s="71" t="s">
        <v>15577</v>
      </c>
      <c r="L552" s="75"/>
      <c r="M552" s="76">
        <v>8895.908203125</v>
      </c>
      <c r="N552" s="76">
        <v>5273.26416015625</v>
      </c>
      <c r="O552" s="77"/>
      <c r="P552" s="78"/>
      <c r="Q552" s="78"/>
      <c r="R552" s="88"/>
      <c r="S552" s="88"/>
      <c r="T552" s="88"/>
      <c r="U552" s="88"/>
      <c r="V552" s="52"/>
      <c r="W552" s="52"/>
      <c r="X552" s="52"/>
      <c r="Y552" s="52"/>
      <c r="Z552" s="51"/>
      <c r="AA552" s="73">
        <v>552</v>
      </c>
      <c r="AB552" s="73"/>
      <c r="AC552" s="74"/>
      <c r="AD552" s="80">
        <v>20</v>
      </c>
      <c r="AE552" s="80">
        <v>9</v>
      </c>
      <c r="AF552" s="80">
        <v>336</v>
      </c>
      <c r="AG552" s="80">
        <v>423</v>
      </c>
      <c r="AH552" s="80"/>
      <c r="AI552" s="80"/>
      <c r="AJ552" s="80" t="s">
        <v>9753</v>
      </c>
      <c r="AK552" s="80"/>
      <c r="AL552" s="80"/>
      <c r="AM552" s="82">
        <v>42878.344583333332</v>
      </c>
      <c r="AN552" s="80" t="s">
        <v>13035</v>
      </c>
      <c r="AO552" s="86" t="s">
        <v>13585</v>
      </c>
      <c r="AP552" s="80" t="s">
        <v>66</v>
      </c>
      <c r="AQ552" s="2"/>
      <c r="AR552" s="3"/>
      <c r="AS552" s="3"/>
      <c r="AT552" s="3"/>
      <c r="AU552" s="3"/>
    </row>
    <row r="553" spans="1:47" x14ac:dyDescent="0.25">
      <c r="A553" s="66" t="s">
        <v>532</v>
      </c>
      <c r="B553" s="67"/>
      <c r="C553" s="67"/>
      <c r="D553" s="68"/>
      <c r="E553" s="70"/>
      <c r="F553" s="104" t="s">
        <v>11647</v>
      </c>
      <c r="G553" s="67"/>
      <c r="H553" s="71"/>
      <c r="I553" s="72"/>
      <c r="J553" s="72"/>
      <c r="K553" s="71" t="s">
        <v>15578</v>
      </c>
      <c r="L553" s="75"/>
      <c r="M553" s="76">
        <v>8925.58984375</v>
      </c>
      <c r="N553" s="76">
        <v>4319.5966796875</v>
      </c>
      <c r="O553" s="77"/>
      <c r="P553" s="78"/>
      <c r="Q553" s="78"/>
      <c r="R553" s="88"/>
      <c r="S553" s="88"/>
      <c r="T553" s="88"/>
      <c r="U553" s="88"/>
      <c r="V553" s="52"/>
      <c r="W553" s="52"/>
      <c r="X553" s="52"/>
      <c r="Y553" s="52"/>
      <c r="Z553" s="51"/>
      <c r="AA553" s="73">
        <v>553</v>
      </c>
      <c r="AB553" s="73"/>
      <c r="AC553" s="74"/>
      <c r="AD553" s="80">
        <v>242</v>
      </c>
      <c r="AE553" s="80">
        <v>305</v>
      </c>
      <c r="AF553" s="80">
        <v>3728</v>
      </c>
      <c r="AG553" s="80">
        <v>7102</v>
      </c>
      <c r="AH553" s="80"/>
      <c r="AI553" s="80"/>
      <c r="AJ553" s="80" t="s">
        <v>9754</v>
      </c>
      <c r="AK553" s="80"/>
      <c r="AL553" s="80"/>
      <c r="AM553" s="82">
        <v>42544.655243055553</v>
      </c>
      <c r="AN553" s="80" t="s">
        <v>13035</v>
      </c>
      <c r="AO553" s="86" t="s">
        <v>13586</v>
      </c>
      <c r="AP553" s="80" t="s">
        <v>66</v>
      </c>
      <c r="AQ553" s="2"/>
      <c r="AR553" s="3"/>
      <c r="AS553" s="3"/>
      <c r="AT553" s="3"/>
      <c r="AU553" s="3"/>
    </row>
    <row r="554" spans="1:47" x14ac:dyDescent="0.25">
      <c r="A554" s="66" t="s">
        <v>533</v>
      </c>
      <c r="B554" s="67"/>
      <c r="C554" s="67"/>
      <c r="D554" s="68"/>
      <c r="E554" s="70"/>
      <c r="F554" s="104" t="s">
        <v>11128</v>
      </c>
      <c r="G554" s="67"/>
      <c r="H554" s="71"/>
      <c r="I554" s="72"/>
      <c r="J554" s="72"/>
      <c r="K554" s="71" t="s">
        <v>15579</v>
      </c>
      <c r="L554" s="75"/>
      <c r="M554" s="76">
        <v>3257.97216796875</v>
      </c>
      <c r="N554" s="76">
        <v>1324.4993896484375</v>
      </c>
      <c r="O554" s="77"/>
      <c r="P554" s="78"/>
      <c r="Q554" s="78"/>
      <c r="R554" s="88"/>
      <c r="S554" s="88"/>
      <c r="T554" s="88"/>
      <c r="U554" s="88"/>
      <c r="V554" s="52"/>
      <c r="W554" s="52"/>
      <c r="X554" s="52"/>
      <c r="Y554" s="52"/>
      <c r="Z554" s="51"/>
      <c r="AA554" s="73">
        <v>554</v>
      </c>
      <c r="AB554" s="73"/>
      <c r="AC554" s="74"/>
      <c r="AD554" s="80">
        <v>22</v>
      </c>
      <c r="AE554" s="80">
        <v>25</v>
      </c>
      <c r="AF554" s="80">
        <v>315</v>
      </c>
      <c r="AG554" s="80">
        <v>447</v>
      </c>
      <c r="AH554" s="80"/>
      <c r="AI554" s="80"/>
      <c r="AJ554" s="80"/>
      <c r="AK554" s="80"/>
      <c r="AL554" s="80"/>
      <c r="AM554" s="82">
        <v>42770.260150462964</v>
      </c>
      <c r="AN554" s="80" t="s">
        <v>13035</v>
      </c>
      <c r="AO554" s="86" t="s">
        <v>13587</v>
      </c>
      <c r="AP554" s="80" t="s">
        <v>66</v>
      </c>
      <c r="AQ554" s="2"/>
      <c r="AR554" s="3"/>
      <c r="AS554" s="3"/>
      <c r="AT554" s="3"/>
      <c r="AU554" s="3"/>
    </row>
    <row r="555" spans="1:47" x14ac:dyDescent="0.25">
      <c r="A555" s="66" t="s">
        <v>534</v>
      </c>
      <c r="B555" s="67"/>
      <c r="C555" s="67"/>
      <c r="D555" s="68"/>
      <c r="E555" s="70"/>
      <c r="F555" s="104" t="s">
        <v>11648</v>
      </c>
      <c r="G555" s="67"/>
      <c r="H555" s="71"/>
      <c r="I555" s="72"/>
      <c r="J555" s="72"/>
      <c r="K555" s="71" t="s">
        <v>15580</v>
      </c>
      <c r="L555" s="75"/>
      <c r="M555" s="76">
        <v>1012.171142578125</v>
      </c>
      <c r="N555" s="76">
        <v>2324.63427734375</v>
      </c>
      <c r="O555" s="77"/>
      <c r="P555" s="78"/>
      <c r="Q555" s="78"/>
      <c r="R555" s="88"/>
      <c r="S555" s="88"/>
      <c r="T555" s="88"/>
      <c r="U555" s="88"/>
      <c r="V555" s="52"/>
      <c r="W555" s="52"/>
      <c r="X555" s="52"/>
      <c r="Y555" s="52"/>
      <c r="Z555" s="51"/>
      <c r="AA555" s="73">
        <v>555</v>
      </c>
      <c r="AB555" s="73"/>
      <c r="AC555" s="74"/>
      <c r="AD555" s="80">
        <v>39</v>
      </c>
      <c r="AE555" s="80">
        <v>21</v>
      </c>
      <c r="AF555" s="80">
        <v>319</v>
      </c>
      <c r="AG555" s="80">
        <v>301</v>
      </c>
      <c r="AH555" s="80"/>
      <c r="AI555" s="80"/>
      <c r="AJ555" s="80" t="s">
        <v>9755</v>
      </c>
      <c r="AK555" s="80"/>
      <c r="AL555" s="80"/>
      <c r="AM555" s="82">
        <v>40539.775879629633</v>
      </c>
      <c r="AN555" s="80" t="s">
        <v>13035</v>
      </c>
      <c r="AO555" s="86" t="s">
        <v>13588</v>
      </c>
      <c r="AP555" s="80" t="s">
        <v>66</v>
      </c>
      <c r="AQ555" s="2"/>
      <c r="AR555" s="3"/>
      <c r="AS555" s="3"/>
      <c r="AT555" s="3"/>
      <c r="AU555" s="3"/>
    </row>
    <row r="556" spans="1:47" x14ac:dyDescent="0.25">
      <c r="A556" s="66" t="s">
        <v>535</v>
      </c>
      <c r="B556" s="67"/>
      <c r="C556" s="67"/>
      <c r="D556" s="68"/>
      <c r="E556" s="70"/>
      <c r="F556" s="104" t="s">
        <v>11649</v>
      </c>
      <c r="G556" s="67"/>
      <c r="H556" s="71"/>
      <c r="I556" s="72"/>
      <c r="J556" s="72"/>
      <c r="K556" s="71" t="s">
        <v>15581</v>
      </c>
      <c r="L556" s="75"/>
      <c r="M556" s="76">
        <v>9028.939453125</v>
      </c>
      <c r="N556" s="76">
        <v>2739.305419921875</v>
      </c>
      <c r="O556" s="77"/>
      <c r="P556" s="78"/>
      <c r="Q556" s="78"/>
      <c r="R556" s="88"/>
      <c r="S556" s="88"/>
      <c r="T556" s="88"/>
      <c r="U556" s="88"/>
      <c r="V556" s="52"/>
      <c r="W556" s="52"/>
      <c r="X556" s="52"/>
      <c r="Y556" s="52"/>
      <c r="Z556" s="51"/>
      <c r="AA556" s="73">
        <v>556</v>
      </c>
      <c r="AB556" s="73"/>
      <c r="AC556" s="74"/>
      <c r="AD556" s="80">
        <v>83</v>
      </c>
      <c r="AE556" s="80">
        <v>33</v>
      </c>
      <c r="AF556" s="80">
        <v>726</v>
      </c>
      <c r="AG556" s="80">
        <v>197</v>
      </c>
      <c r="AH556" s="80"/>
      <c r="AI556" s="80" t="s">
        <v>8288</v>
      </c>
      <c r="AJ556" s="80" t="s">
        <v>9506</v>
      </c>
      <c r="AK556" s="86" t="s">
        <v>10544</v>
      </c>
      <c r="AL556" s="80"/>
      <c r="AM556" s="82">
        <v>41236.230787037035</v>
      </c>
      <c r="AN556" s="80" t="s">
        <v>13035</v>
      </c>
      <c r="AO556" s="86" t="s">
        <v>13589</v>
      </c>
      <c r="AP556" s="80" t="s">
        <v>66</v>
      </c>
      <c r="AQ556" s="2"/>
      <c r="AR556" s="3"/>
      <c r="AS556" s="3"/>
      <c r="AT556" s="3"/>
      <c r="AU556" s="3"/>
    </row>
    <row r="557" spans="1:47" x14ac:dyDescent="0.25">
      <c r="A557" s="66" t="s">
        <v>536</v>
      </c>
      <c r="B557" s="67"/>
      <c r="C557" s="67"/>
      <c r="D557" s="68"/>
      <c r="E557" s="70"/>
      <c r="F557" s="104" t="s">
        <v>11650</v>
      </c>
      <c r="G557" s="67"/>
      <c r="H557" s="71"/>
      <c r="I557" s="72"/>
      <c r="J557" s="72"/>
      <c r="K557" s="71" t="s">
        <v>15582</v>
      </c>
      <c r="L557" s="75"/>
      <c r="M557" s="76">
        <v>8115.86083984375</v>
      </c>
      <c r="N557" s="76">
        <v>4056.5322265625</v>
      </c>
      <c r="O557" s="77"/>
      <c r="P557" s="78"/>
      <c r="Q557" s="78"/>
      <c r="R557" s="88"/>
      <c r="S557" s="88"/>
      <c r="T557" s="88"/>
      <c r="U557" s="88"/>
      <c r="V557" s="52"/>
      <c r="W557" s="52"/>
      <c r="X557" s="52"/>
      <c r="Y557" s="52"/>
      <c r="Z557" s="51"/>
      <c r="AA557" s="73">
        <v>557</v>
      </c>
      <c r="AB557" s="73"/>
      <c r="AC557" s="74"/>
      <c r="AD557" s="80">
        <v>540</v>
      </c>
      <c r="AE557" s="80">
        <v>8900</v>
      </c>
      <c r="AF557" s="80">
        <v>11579</v>
      </c>
      <c r="AG557" s="80">
        <v>1767</v>
      </c>
      <c r="AH557" s="80"/>
      <c r="AI557" s="80" t="s">
        <v>8289</v>
      </c>
      <c r="AJ557" s="80"/>
      <c r="AK557" s="80"/>
      <c r="AL557" s="80"/>
      <c r="AM557" s="82">
        <v>41400.366782407407</v>
      </c>
      <c r="AN557" s="80" t="s">
        <v>13035</v>
      </c>
      <c r="AO557" s="86" t="s">
        <v>13590</v>
      </c>
      <c r="AP557" s="80" t="s">
        <v>66</v>
      </c>
      <c r="AQ557" s="2"/>
      <c r="AR557" s="3"/>
      <c r="AS557" s="3"/>
      <c r="AT557" s="3"/>
      <c r="AU557" s="3"/>
    </row>
    <row r="558" spans="1:47" x14ac:dyDescent="0.25">
      <c r="A558" s="66" t="s">
        <v>537</v>
      </c>
      <c r="B558" s="67"/>
      <c r="C558" s="67"/>
      <c r="D558" s="68"/>
      <c r="E558" s="70"/>
      <c r="F558" s="104" t="s">
        <v>11651</v>
      </c>
      <c r="G558" s="67"/>
      <c r="H558" s="71"/>
      <c r="I558" s="72"/>
      <c r="J558" s="72"/>
      <c r="K558" s="71" t="s">
        <v>15583</v>
      </c>
      <c r="L558" s="75"/>
      <c r="M558" s="76">
        <v>3487.850341796875</v>
      </c>
      <c r="N558" s="76">
        <v>2730.021240234375</v>
      </c>
      <c r="O558" s="77"/>
      <c r="P558" s="78"/>
      <c r="Q558" s="78"/>
      <c r="R558" s="88"/>
      <c r="S558" s="88"/>
      <c r="T558" s="88"/>
      <c r="U558" s="88"/>
      <c r="V558" s="52"/>
      <c r="W558" s="52"/>
      <c r="X558" s="52"/>
      <c r="Y558" s="52"/>
      <c r="Z558" s="51"/>
      <c r="AA558" s="73">
        <v>558</v>
      </c>
      <c r="AB558" s="73"/>
      <c r="AC558" s="74"/>
      <c r="AD558" s="80">
        <v>253</v>
      </c>
      <c r="AE558" s="80">
        <v>1897</v>
      </c>
      <c r="AF558" s="80">
        <v>2240</v>
      </c>
      <c r="AG558" s="80">
        <v>1632</v>
      </c>
      <c r="AH558" s="80">
        <v>-25200</v>
      </c>
      <c r="AI558" s="80" t="s">
        <v>8290</v>
      </c>
      <c r="AJ558" s="80" t="s">
        <v>9524</v>
      </c>
      <c r="AK558" s="86" t="s">
        <v>10545</v>
      </c>
      <c r="AL558" s="80" t="s">
        <v>11085</v>
      </c>
      <c r="AM558" s="82">
        <v>42288.575821759259</v>
      </c>
      <c r="AN558" s="80" t="s">
        <v>13035</v>
      </c>
      <c r="AO558" s="86" t="s">
        <v>13591</v>
      </c>
      <c r="AP558" s="80" t="s">
        <v>66</v>
      </c>
      <c r="AQ558" s="2"/>
      <c r="AR558" s="3"/>
      <c r="AS558" s="3"/>
      <c r="AT558" s="3"/>
      <c r="AU558" s="3"/>
    </row>
    <row r="559" spans="1:47" x14ac:dyDescent="0.25">
      <c r="A559" s="66" t="s">
        <v>538</v>
      </c>
      <c r="B559" s="67"/>
      <c r="C559" s="67"/>
      <c r="D559" s="68"/>
      <c r="E559" s="70"/>
      <c r="F559" s="104" t="s">
        <v>11652</v>
      </c>
      <c r="G559" s="67"/>
      <c r="H559" s="71"/>
      <c r="I559" s="72"/>
      <c r="J559" s="72"/>
      <c r="K559" s="71" t="s">
        <v>15584</v>
      </c>
      <c r="L559" s="75"/>
      <c r="M559" s="76">
        <v>8860.1875</v>
      </c>
      <c r="N559" s="76">
        <v>3090.83349609375</v>
      </c>
      <c r="O559" s="77"/>
      <c r="P559" s="78"/>
      <c r="Q559" s="78"/>
      <c r="R559" s="88"/>
      <c r="S559" s="88"/>
      <c r="T559" s="88"/>
      <c r="U559" s="88"/>
      <c r="V559" s="52"/>
      <c r="W559" s="52"/>
      <c r="X559" s="52"/>
      <c r="Y559" s="52"/>
      <c r="Z559" s="51"/>
      <c r="AA559" s="73">
        <v>559</v>
      </c>
      <c r="AB559" s="73"/>
      <c r="AC559" s="74"/>
      <c r="AD559" s="80">
        <v>323</v>
      </c>
      <c r="AE559" s="80">
        <v>4322</v>
      </c>
      <c r="AF559" s="80">
        <v>207749</v>
      </c>
      <c r="AG559" s="80">
        <v>95206</v>
      </c>
      <c r="AH559" s="80"/>
      <c r="AI559" s="80" t="s">
        <v>8291</v>
      </c>
      <c r="AJ559" s="80"/>
      <c r="AK559" s="80"/>
      <c r="AL559" s="80"/>
      <c r="AM559" s="82">
        <v>41921.462708333333</v>
      </c>
      <c r="AN559" s="80" t="s">
        <v>13035</v>
      </c>
      <c r="AO559" s="86" t="s">
        <v>13592</v>
      </c>
      <c r="AP559" s="80" t="s">
        <v>66</v>
      </c>
      <c r="AQ559" s="2"/>
      <c r="AR559" s="3"/>
      <c r="AS559" s="3"/>
      <c r="AT559" s="3"/>
      <c r="AU559" s="3"/>
    </row>
    <row r="560" spans="1:47" x14ac:dyDescent="0.25">
      <c r="A560" s="66" t="s">
        <v>539</v>
      </c>
      <c r="B560" s="67"/>
      <c r="C560" s="67"/>
      <c r="D560" s="68"/>
      <c r="E560" s="70"/>
      <c r="F560" s="104" t="s">
        <v>11653</v>
      </c>
      <c r="G560" s="67"/>
      <c r="H560" s="71"/>
      <c r="I560" s="72"/>
      <c r="J560" s="72"/>
      <c r="K560" s="71" t="s">
        <v>15585</v>
      </c>
      <c r="L560" s="75"/>
      <c r="M560" s="76">
        <v>3272.23583984375</v>
      </c>
      <c r="N560" s="76">
        <v>6393.6845703125</v>
      </c>
      <c r="O560" s="77"/>
      <c r="P560" s="78"/>
      <c r="Q560" s="78"/>
      <c r="R560" s="88"/>
      <c r="S560" s="88"/>
      <c r="T560" s="88"/>
      <c r="U560" s="88"/>
      <c r="V560" s="52"/>
      <c r="W560" s="52"/>
      <c r="X560" s="52"/>
      <c r="Y560" s="52"/>
      <c r="Z560" s="51"/>
      <c r="AA560" s="73">
        <v>560</v>
      </c>
      <c r="AB560" s="73"/>
      <c r="AC560" s="74"/>
      <c r="AD560" s="80">
        <v>87</v>
      </c>
      <c r="AE560" s="80">
        <v>133</v>
      </c>
      <c r="AF560" s="80">
        <v>1718</v>
      </c>
      <c r="AG560" s="80">
        <v>1569</v>
      </c>
      <c r="AH560" s="80">
        <v>-25200</v>
      </c>
      <c r="AI560" s="80"/>
      <c r="AJ560" s="80" t="s">
        <v>9546</v>
      </c>
      <c r="AK560" s="80"/>
      <c r="AL560" s="80" t="s">
        <v>11085</v>
      </c>
      <c r="AM560" s="82">
        <v>40847.727384259262</v>
      </c>
      <c r="AN560" s="80" t="s">
        <v>13035</v>
      </c>
      <c r="AO560" s="86" t="s">
        <v>13593</v>
      </c>
      <c r="AP560" s="80" t="s">
        <v>66</v>
      </c>
      <c r="AQ560" s="2"/>
      <c r="AR560" s="3"/>
      <c r="AS560" s="3"/>
      <c r="AT560" s="3"/>
      <c r="AU560" s="3"/>
    </row>
    <row r="561" spans="1:47" x14ac:dyDescent="0.25">
      <c r="A561" s="66" t="s">
        <v>1576</v>
      </c>
      <c r="B561" s="67"/>
      <c r="C561" s="67"/>
      <c r="D561" s="68"/>
      <c r="E561" s="70"/>
      <c r="F561" s="104" t="s">
        <v>11654</v>
      </c>
      <c r="G561" s="67"/>
      <c r="H561" s="71"/>
      <c r="I561" s="72"/>
      <c r="J561" s="72"/>
      <c r="K561" s="71" t="s">
        <v>15586</v>
      </c>
      <c r="L561" s="75"/>
      <c r="M561" s="76">
        <v>2828.413818359375</v>
      </c>
      <c r="N561" s="76">
        <v>2287.40185546875</v>
      </c>
      <c r="O561" s="77"/>
      <c r="P561" s="78"/>
      <c r="Q561" s="78"/>
      <c r="R561" s="88"/>
      <c r="S561" s="88"/>
      <c r="T561" s="88"/>
      <c r="U561" s="88"/>
      <c r="V561" s="52"/>
      <c r="W561" s="52"/>
      <c r="X561" s="52"/>
      <c r="Y561" s="52"/>
      <c r="Z561" s="51"/>
      <c r="AA561" s="73">
        <v>561</v>
      </c>
      <c r="AB561" s="73"/>
      <c r="AC561" s="74"/>
      <c r="AD561" s="80">
        <v>70</v>
      </c>
      <c r="AE561" s="80">
        <v>3403</v>
      </c>
      <c r="AF561" s="80">
        <v>8409</v>
      </c>
      <c r="AG561" s="80">
        <v>14844</v>
      </c>
      <c r="AH561" s="80">
        <v>19800</v>
      </c>
      <c r="AI561" s="80" t="s">
        <v>8292</v>
      </c>
      <c r="AJ561" s="80" t="s">
        <v>9756</v>
      </c>
      <c r="AK561" s="86" t="s">
        <v>10546</v>
      </c>
      <c r="AL561" s="80" t="s">
        <v>9494</v>
      </c>
      <c r="AM561" s="82">
        <v>41858.306655092594</v>
      </c>
      <c r="AN561" s="80" t="s">
        <v>13035</v>
      </c>
      <c r="AO561" s="86" t="s">
        <v>13594</v>
      </c>
      <c r="AP561" s="80" t="s">
        <v>66</v>
      </c>
      <c r="AQ561" s="2"/>
      <c r="AR561" s="3"/>
      <c r="AS561" s="3"/>
      <c r="AT561" s="3"/>
      <c r="AU561" s="3"/>
    </row>
    <row r="562" spans="1:47" x14ac:dyDescent="0.25">
      <c r="A562" s="66" t="s">
        <v>1851</v>
      </c>
      <c r="B562" s="67"/>
      <c r="C562" s="67"/>
      <c r="D562" s="68"/>
      <c r="E562" s="70"/>
      <c r="F562" s="104" t="s">
        <v>11655</v>
      </c>
      <c r="G562" s="67"/>
      <c r="H562" s="71"/>
      <c r="I562" s="72"/>
      <c r="J562" s="72"/>
      <c r="K562" s="71" t="s">
        <v>15587</v>
      </c>
      <c r="L562" s="75"/>
      <c r="M562" s="76">
        <v>3483.900634765625</v>
      </c>
      <c r="N562" s="76">
        <v>6327.95361328125</v>
      </c>
      <c r="O562" s="77"/>
      <c r="P562" s="78"/>
      <c r="Q562" s="78"/>
      <c r="R562" s="88"/>
      <c r="S562" s="88"/>
      <c r="T562" s="88"/>
      <c r="U562" s="88"/>
      <c r="V562" s="52"/>
      <c r="W562" s="52"/>
      <c r="X562" s="52"/>
      <c r="Y562" s="52"/>
      <c r="Z562" s="51"/>
      <c r="AA562" s="73">
        <v>562</v>
      </c>
      <c r="AB562" s="73"/>
      <c r="AC562" s="74"/>
      <c r="AD562" s="80">
        <v>0</v>
      </c>
      <c r="AE562" s="80">
        <v>979777</v>
      </c>
      <c r="AF562" s="80">
        <v>0</v>
      </c>
      <c r="AG562" s="80">
        <v>0</v>
      </c>
      <c r="AH562" s="80">
        <v>-25200</v>
      </c>
      <c r="AI562" s="86" t="s">
        <v>8293</v>
      </c>
      <c r="AJ562" s="80" t="s">
        <v>9757</v>
      </c>
      <c r="AK562" s="80"/>
      <c r="AL562" s="80" t="s">
        <v>11085</v>
      </c>
      <c r="AM562" s="82">
        <v>40813.209756944445</v>
      </c>
      <c r="AN562" s="80" t="s">
        <v>13035</v>
      </c>
      <c r="AO562" s="86" t="s">
        <v>13595</v>
      </c>
      <c r="AP562" s="80" t="s">
        <v>65</v>
      </c>
      <c r="AQ562" s="2"/>
      <c r="AR562" s="3"/>
      <c r="AS562" s="3"/>
      <c r="AT562" s="3"/>
      <c r="AU562" s="3"/>
    </row>
    <row r="563" spans="1:47" x14ac:dyDescent="0.25">
      <c r="A563" s="66" t="s">
        <v>540</v>
      </c>
      <c r="B563" s="67"/>
      <c r="C563" s="67"/>
      <c r="D563" s="68"/>
      <c r="E563" s="70"/>
      <c r="F563" s="104" t="s">
        <v>11656</v>
      </c>
      <c r="G563" s="67"/>
      <c r="H563" s="71"/>
      <c r="I563" s="72"/>
      <c r="J563" s="72"/>
      <c r="K563" s="71" t="s">
        <v>15588</v>
      </c>
      <c r="L563" s="75"/>
      <c r="M563" s="76">
        <v>5492.17333984375</v>
      </c>
      <c r="N563" s="76">
        <v>8150.1708984375</v>
      </c>
      <c r="O563" s="77"/>
      <c r="P563" s="78"/>
      <c r="Q563" s="78"/>
      <c r="R563" s="88"/>
      <c r="S563" s="88"/>
      <c r="T563" s="88"/>
      <c r="U563" s="88"/>
      <c r="V563" s="52"/>
      <c r="W563" s="52"/>
      <c r="X563" s="52"/>
      <c r="Y563" s="52"/>
      <c r="Z563" s="51"/>
      <c r="AA563" s="73">
        <v>563</v>
      </c>
      <c r="AB563" s="73"/>
      <c r="AC563" s="74"/>
      <c r="AD563" s="80">
        <v>47</v>
      </c>
      <c r="AE563" s="80">
        <v>101</v>
      </c>
      <c r="AF563" s="80">
        <v>11904</v>
      </c>
      <c r="AG563" s="80">
        <v>5683</v>
      </c>
      <c r="AH563" s="80">
        <v>19800</v>
      </c>
      <c r="AI563" s="80" t="s">
        <v>8294</v>
      </c>
      <c r="AJ563" s="80" t="s">
        <v>9563</v>
      </c>
      <c r="AK563" s="80"/>
      <c r="AL563" s="80" t="s">
        <v>9563</v>
      </c>
      <c r="AM563" s="82">
        <v>39973.571284722224</v>
      </c>
      <c r="AN563" s="80" t="s">
        <v>13035</v>
      </c>
      <c r="AO563" s="86" t="s">
        <v>13596</v>
      </c>
      <c r="AP563" s="80" t="s">
        <v>66</v>
      </c>
      <c r="AQ563" s="2"/>
      <c r="AR563" s="3"/>
      <c r="AS563" s="3"/>
      <c r="AT563" s="3"/>
      <c r="AU563" s="3"/>
    </row>
    <row r="564" spans="1:47" x14ac:dyDescent="0.25">
      <c r="A564" s="66" t="s">
        <v>541</v>
      </c>
      <c r="B564" s="67"/>
      <c r="C564" s="67"/>
      <c r="D564" s="68"/>
      <c r="E564" s="70"/>
      <c r="F564" s="104" t="s">
        <v>11657</v>
      </c>
      <c r="G564" s="67"/>
      <c r="H564" s="71"/>
      <c r="I564" s="72"/>
      <c r="J564" s="72"/>
      <c r="K564" s="71" t="s">
        <v>15589</v>
      </c>
      <c r="L564" s="75"/>
      <c r="M564" s="76">
        <v>6205.30517578125</v>
      </c>
      <c r="N564" s="76">
        <v>3924.0107421875</v>
      </c>
      <c r="O564" s="77"/>
      <c r="P564" s="78"/>
      <c r="Q564" s="78"/>
      <c r="R564" s="88"/>
      <c r="S564" s="88"/>
      <c r="T564" s="88"/>
      <c r="U564" s="88"/>
      <c r="V564" s="52"/>
      <c r="W564" s="52"/>
      <c r="X564" s="52"/>
      <c r="Y564" s="52"/>
      <c r="Z564" s="51"/>
      <c r="AA564" s="73">
        <v>564</v>
      </c>
      <c r="AB564" s="73"/>
      <c r="AC564" s="74"/>
      <c r="AD564" s="80">
        <v>33</v>
      </c>
      <c r="AE564" s="80">
        <v>31</v>
      </c>
      <c r="AF564" s="80">
        <v>316</v>
      </c>
      <c r="AG564" s="80">
        <v>619</v>
      </c>
      <c r="AH564" s="80"/>
      <c r="AI564" s="80" t="s">
        <v>8295</v>
      </c>
      <c r="AJ564" s="80" t="s">
        <v>9562</v>
      </c>
      <c r="AK564" s="80"/>
      <c r="AL564" s="80"/>
      <c r="AM564" s="82">
        <v>42830.633055555554</v>
      </c>
      <c r="AN564" s="80" t="s">
        <v>13035</v>
      </c>
      <c r="AO564" s="86" t="s">
        <v>13597</v>
      </c>
      <c r="AP564" s="80" t="s">
        <v>66</v>
      </c>
      <c r="AQ564" s="2"/>
      <c r="AR564" s="3"/>
      <c r="AS564" s="3"/>
      <c r="AT564" s="3"/>
      <c r="AU564" s="3"/>
    </row>
    <row r="565" spans="1:47" x14ac:dyDescent="0.25">
      <c r="A565" s="66" t="s">
        <v>1852</v>
      </c>
      <c r="B565" s="67"/>
      <c r="C565" s="67"/>
      <c r="D565" s="68"/>
      <c r="E565" s="70"/>
      <c r="F565" s="104" t="s">
        <v>11658</v>
      </c>
      <c r="G565" s="67"/>
      <c r="H565" s="71"/>
      <c r="I565" s="72"/>
      <c r="J565" s="72"/>
      <c r="K565" s="71" t="s">
        <v>15590</v>
      </c>
      <c r="L565" s="75"/>
      <c r="M565" s="76">
        <v>3800.4677734375</v>
      </c>
      <c r="N565" s="76">
        <v>5303.4599609375</v>
      </c>
      <c r="O565" s="77"/>
      <c r="P565" s="78"/>
      <c r="Q565" s="78"/>
      <c r="R565" s="88"/>
      <c r="S565" s="88"/>
      <c r="T565" s="88"/>
      <c r="U565" s="88"/>
      <c r="V565" s="52"/>
      <c r="W565" s="52"/>
      <c r="X565" s="52"/>
      <c r="Y565" s="52"/>
      <c r="Z565" s="51"/>
      <c r="AA565" s="73">
        <v>565</v>
      </c>
      <c r="AB565" s="73"/>
      <c r="AC565" s="74"/>
      <c r="AD565" s="80">
        <v>538</v>
      </c>
      <c r="AE565" s="80">
        <v>8379</v>
      </c>
      <c r="AF565" s="80">
        <v>30178</v>
      </c>
      <c r="AG565" s="80">
        <v>3893</v>
      </c>
      <c r="AH565" s="80"/>
      <c r="AI565" s="80" t="s">
        <v>8296</v>
      </c>
      <c r="AJ565" s="80" t="s">
        <v>9758</v>
      </c>
      <c r="AK565" s="86" t="s">
        <v>10547</v>
      </c>
      <c r="AL565" s="80"/>
      <c r="AM565" s="82">
        <v>42173.363587962966</v>
      </c>
      <c r="AN565" s="80" t="s">
        <v>13035</v>
      </c>
      <c r="AO565" s="86" t="s">
        <v>13598</v>
      </c>
      <c r="AP565" s="80" t="s">
        <v>65</v>
      </c>
      <c r="AQ565" s="2"/>
      <c r="AR565" s="3"/>
      <c r="AS565" s="3"/>
      <c r="AT565" s="3"/>
      <c r="AU565" s="3"/>
    </row>
    <row r="566" spans="1:47" x14ac:dyDescent="0.25">
      <c r="A566" s="66" t="s">
        <v>542</v>
      </c>
      <c r="B566" s="67"/>
      <c r="C566" s="67"/>
      <c r="D566" s="68"/>
      <c r="E566" s="70"/>
      <c r="F566" s="104" t="s">
        <v>11659</v>
      </c>
      <c r="G566" s="67"/>
      <c r="H566" s="71"/>
      <c r="I566" s="72"/>
      <c r="J566" s="72"/>
      <c r="K566" s="71" t="s">
        <v>15591</v>
      </c>
      <c r="L566" s="75"/>
      <c r="M566" s="76">
        <v>2936.452392578125</v>
      </c>
      <c r="N566" s="76">
        <v>6615.47900390625</v>
      </c>
      <c r="O566" s="77"/>
      <c r="P566" s="78"/>
      <c r="Q566" s="78"/>
      <c r="R566" s="88"/>
      <c r="S566" s="88"/>
      <c r="T566" s="88"/>
      <c r="U566" s="88"/>
      <c r="V566" s="52"/>
      <c r="W566" s="52"/>
      <c r="X566" s="52"/>
      <c r="Y566" s="52"/>
      <c r="Z566" s="51"/>
      <c r="AA566" s="73">
        <v>566</v>
      </c>
      <c r="AB566" s="73"/>
      <c r="AC566" s="74"/>
      <c r="AD566" s="80">
        <v>244</v>
      </c>
      <c r="AE566" s="80">
        <v>58</v>
      </c>
      <c r="AF566" s="80">
        <v>4944</v>
      </c>
      <c r="AG566" s="80">
        <v>1167</v>
      </c>
      <c r="AH566" s="80"/>
      <c r="AI566" s="80" t="s">
        <v>8297</v>
      </c>
      <c r="AJ566" s="80"/>
      <c r="AK566" s="80"/>
      <c r="AL566" s="80"/>
      <c r="AM566" s="82">
        <v>42317.568645833337</v>
      </c>
      <c r="AN566" s="80" t="s">
        <v>13035</v>
      </c>
      <c r="AO566" s="86" t="s">
        <v>13599</v>
      </c>
      <c r="AP566" s="80" t="s">
        <v>66</v>
      </c>
      <c r="AQ566" s="2"/>
      <c r="AR566" s="3"/>
      <c r="AS566" s="3"/>
      <c r="AT566" s="3"/>
      <c r="AU566" s="3"/>
    </row>
    <row r="567" spans="1:47" x14ac:dyDescent="0.25">
      <c r="A567" s="66" t="s">
        <v>543</v>
      </c>
      <c r="B567" s="67"/>
      <c r="C567" s="67"/>
      <c r="D567" s="68"/>
      <c r="E567" s="70"/>
      <c r="F567" s="104" t="s">
        <v>11660</v>
      </c>
      <c r="G567" s="67"/>
      <c r="H567" s="71"/>
      <c r="I567" s="72"/>
      <c r="J567" s="72"/>
      <c r="K567" s="71" t="s">
        <v>15592</v>
      </c>
      <c r="L567" s="75"/>
      <c r="M567" s="76">
        <v>1050.853515625</v>
      </c>
      <c r="N567" s="76">
        <v>4466.2314453125</v>
      </c>
      <c r="O567" s="77"/>
      <c r="P567" s="78"/>
      <c r="Q567" s="78"/>
      <c r="R567" s="88"/>
      <c r="S567" s="88"/>
      <c r="T567" s="88"/>
      <c r="U567" s="88"/>
      <c r="V567" s="52"/>
      <c r="W567" s="52"/>
      <c r="X567" s="52"/>
      <c r="Y567" s="52"/>
      <c r="Z567" s="51"/>
      <c r="AA567" s="73">
        <v>567</v>
      </c>
      <c r="AB567" s="73"/>
      <c r="AC567" s="74"/>
      <c r="AD567" s="80">
        <v>1297</v>
      </c>
      <c r="AE567" s="80">
        <v>1992</v>
      </c>
      <c r="AF567" s="80">
        <v>2222</v>
      </c>
      <c r="AG567" s="80">
        <v>22065</v>
      </c>
      <c r="AH567" s="80"/>
      <c r="AI567" s="80" t="s">
        <v>8298</v>
      </c>
      <c r="AJ567" s="80" t="s">
        <v>9759</v>
      </c>
      <c r="AK567" s="86" t="s">
        <v>10548</v>
      </c>
      <c r="AL567" s="80"/>
      <c r="AM567" s="82">
        <v>42549.404189814813</v>
      </c>
      <c r="AN567" s="80" t="s">
        <v>13035</v>
      </c>
      <c r="AO567" s="86" t="s">
        <v>13600</v>
      </c>
      <c r="AP567" s="80" t="s">
        <v>66</v>
      </c>
      <c r="AQ567" s="2"/>
      <c r="AR567" s="3"/>
      <c r="AS567" s="3"/>
      <c r="AT567" s="3"/>
      <c r="AU567" s="3"/>
    </row>
    <row r="568" spans="1:47" x14ac:dyDescent="0.25">
      <c r="A568" s="66" t="s">
        <v>1853</v>
      </c>
      <c r="B568" s="67"/>
      <c r="C568" s="67"/>
      <c r="D568" s="68"/>
      <c r="E568" s="70"/>
      <c r="F568" s="104" t="s">
        <v>11661</v>
      </c>
      <c r="G568" s="67"/>
      <c r="H568" s="71"/>
      <c r="I568" s="72"/>
      <c r="J568" s="72"/>
      <c r="K568" s="71" t="s">
        <v>15593</v>
      </c>
      <c r="L568" s="75"/>
      <c r="M568" s="76">
        <v>2313.515380859375</v>
      </c>
      <c r="N568" s="76">
        <v>2660.12646484375</v>
      </c>
      <c r="O568" s="77"/>
      <c r="P568" s="78"/>
      <c r="Q568" s="78"/>
      <c r="R568" s="88"/>
      <c r="S568" s="88"/>
      <c r="T568" s="88"/>
      <c r="U568" s="88"/>
      <c r="V568" s="52"/>
      <c r="W568" s="52"/>
      <c r="X568" s="52"/>
      <c r="Y568" s="52"/>
      <c r="Z568" s="51"/>
      <c r="AA568" s="73">
        <v>568</v>
      </c>
      <c r="AB568" s="73"/>
      <c r="AC568" s="74"/>
      <c r="AD568" s="80">
        <v>182</v>
      </c>
      <c r="AE568" s="80">
        <v>350857</v>
      </c>
      <c r="AF568" s="80">
        <v>8792</v>
      </c>
      <c r="AG568" s="80">
        <v>5167</v>
      </c>
      <c r="AH568" s="80">
        <v>-39600</v>
      </c>
      <c r="AI568" s="80" t="s">
        <v>8299</v>
      </c>
      <c r="AJ568" s="80" t="s">
        <v>9760</v>
      </c>
      <c r="AK568" s="86" t="s">
        <v>10549</v>
      </c>
      <c r="AL568" s="80" t="s">
        <v>11103</v>
      </c>
      <c r="AM568" s="82">
        <v>40189.378460648149</v>
      </c>
      <c r="AN568" s="80" t="s">
        <v>13035</v>
      </c>
      <c r="AO568" s="86" t="s">
        <v>13601</v>
      </c>
      <c r="AP568" s="80" t="s">
        <v>65</v>
      </c>
      <c r="AQ568" s="2"/>
      <c r="AR568" s="3"/>
      <c r="AS568" s="3"/>
      <c r="AT568" s="3"/>
      <c r="AU568" s="3"/>
    </row>
    <row r="569" spans="1:47" x14ac:dyDescent="0.25">
      <c r="A569" s="66" t="s">
        <v>1854</v>
      </c>
      <c r="B569" s="67"/>
      <c r="C569" s="67"/>
      <c r="D569" s="68"/>
      <c r="E569" s="70"/>
      <c r="F569" s="104" t="s">
        <v>11128</v>
      </c>
      <c r="G569" s="67"/>
      <c r="H569" s="71"/>
      <c r="I569" s="72"/>
      <c r="J569" s="72"/>
      <c r="K569" s="71" t="s">
        <v>15594</v>
      </c>
      <c r="L569" s="75"/>
      <c r="M569" s="76">
        <v>6165.34765625</v>
      </c>
      <c r="N569" s="76">
        <v>5987.72802734375</v>
      </c>
      <c r="O569" s="77"/>
      <c r="P569" s="78"/>
      <c r="Q569" s="78"/>
      <c r="R569" s="88"/>
      <c r="S569" s="88"/>
      <c r="T569" s="88"/>
      <c r="U569" s="88"/>
      <c r="V569" s="52"/>
      <c r="W569" s="52"/>
      <c r="X569" s="52"/>
      <c r="Y569" s="52"/>
      <c r="Z569" s="51"/>
      <c r="AA569" s="73">
        <v>569</v>
      </c>
      <c r="AB569" s="73"/>
      <c r="AC569" s="74"/>
      <c r="AD569" s="80">
        <v>1</v>
      </c>
      <c r="AE569" s="80">
        <v>38</v>
      </c>
      <c r="AF569" s="80">
        <v>0</v>
      </c>
      <c r="AG569" s="80">
        <v>0</v>
      </c>
      <c r="AH569" s="80">
        <v>-21600</v>
      </c>
      <c r="AI569" s="80"/>
      <c r="AJ569" s="80"/>
      <c r="AK569" s="80"/>
      <c r="AL569" s="80" t="s">
        <v>11104</v>
      </c>
      <c r="AM569" s="82">
        <v>39499.268055555556</v>
      </c>
      <c r="AN569" s="80" t="s">
        <v>13035</v>
      </c>
      <c r="AO569" s="86" t="s">
        <v>13602</v>
      </c>
      <c r="AP569" s="80" t="s">
        <v>65</v>
      </c>
      <c r="AQ569" s="2"/>
      <c r="AR569" s="3"/>
      <c r="AS569" s="3"/>
      <c r="AT569" s="3"/>
      <c r="AU569" s="3"/>
    </row>
    <row r="570" spans="1:47" x14ac:dyDescent="0.25">
      <c r="A570" s="66" t="s">
        <v>544</v>
      </c>
      <c r="B570" s="67"/>
      <c r="C570" s="67"/>
      <c r="D570" s="68"/>
      <c r="E570" s="70"/>
      <c r="F570" s="104" t="s">
        <v>11128</v>
      </c>
      <c r="G570" s="67"/>
      <c r="H570" s="71"/>
      <c r="I570" s="72"/>
      <c r="J570" s="72"/>
      <c r="K570" s="71" t="s">
        <v>15595</v>
      </c>
      <c r="L570" s="75"/>
      <c r="M570" s="76">
        <v>6434.6455078125</v>
      </c>
      <c r="N570" s="76">
        <v>2942.47265625</v>
      </c>
      <c r="O570" s="77"/>
      <c r="P570" s="78"/>
      <c r="Q570" s="78"/>
      <c r="R570" s="88"/>
      <c r="S570" s="88"/>
      <c r="T570" s="88"/>
      <c r="U570" s="88"/>
      <c r="V570" s="52"/>
      <c r="W570" s="52"/>
      <c r="X570" s="52"/>
      <c r="Y570" s="52"/>
      <c r="Z570" s="51"/>
      <c r="AA570" s="73">
        <v>570</v>
      </c>
      <c r="AB570" s="73"/>
      <c r="AC570" s="74"/>
      <c r="AD570" s="80">
        <v>29</v>
      </c>
      <c r="AE570" s="80">
        <v>24</v>
      </c>
      <c r="AF570" s="80">
        <v>1956</v>
      </c>
      <c r="AG570" s="80">
        <v>14</v>
      </c>
      <c r="AH570" s="80"/>
      <c r="AI570" s="80"/>
      <c r="AJ570" s="80"/>
      <c r="AK570" s="80"/>
      <c r="AL570" s="80"/>
      <c r="AM570" s="82">
        <v>41419.330381944441</v>
      </c>
      <c r="AN570" s="80" t="s">
        <v>13035</v>
      </c>
      <c r="AO570" s="86" t="s">
        <v>13603</v>
      </c>
      <c r="AP570" s="80" t="s">
        <v>66</v>
      </c>
      <c r="AQ570" s="2"/>
      <c r="AR570" s="3"/>
      <c r="AS570" s="3"/>
      <c r="AT570" s="3"/>
      <c r="AU570" s="3"/>
    </row>
    <row r="571" spans="1:47" x14ac:dyDescent="0.25">
      <c r="A571" s="66" t="s">
        <v>545</v>
      </c>
      <c r="B571" s="67"/>
      <c r="C571" s="67"/>
      <c r="D571" s="68"/>
      <c r="E571" s="70"/>
      <c r="F571" s="104" t="s">
        <v>11662</v>
      </c>
      <c r="G571" s="67"/>
      <c r="H571" s="71"/>
      <c r="I571" s="72"/>
      <c r="J571" s="72"/>
      <c r="K571" s="71" t="s">
        <v>15596</v>
      </c>
      <c r="L571" s="75"/>
      <c r="M571" s="76">
        <v>8698.341796875</v>
      </c>
      <c r="N571" s="76">
        <v>3580.545654296875</v>
      </c>
      <c r="O571" s="77"/>
      <c r="P571" s="78"/>
      <c r="Q571" s="78"/>
      <c r="R571" s="88"/>
      <c r="S571" s="88"/>
      <c r="T571" s="88"/>
      <c r="U571" s="88"/>
      <c r="V571" s="52"/>
      <c r="W571" s="52"/>
      <c r="X571" s="52"/>
      <c r="Y571" s="52"/>
      <c r="Z571" s="51"/>
      <c r="AA571" s="73">
        <v>571</v>
      </c>
      <c r="AB571" s="73"/>
      <c r="AC571" s="74"/>
      <c r="AD571" s="80">
        <v>143</v>
      </c>
      <c r="AE571" s="80">
        <v>108</v>
      </c>
      <c r="AF571" s="80">
        <v>2045</v>
      </c>
      <c r="AG571" s="80">
        <v>5345</v>
      </c>
      <c r="AH571" s="80"/>
      <c r="AI571" s="80" t="s">
        <v>8300</v>
      </c>
      <c r="AJ571" s="80" t="s">
        <v>9761</v>
      </c>
      <c r="AK571" s="80"/>
      <c r="AL571" s="80"/>
      <c r="AM571" s="82">
        <v>42392.69699074074</v>
      </c>
      <c r="AN571" s="80" t="s">
        <v>13035</v>
      </c>
      <c r="AO571" s="86" t="s">
        <v>13604</v>
      </c>
      <c r="AP571" s="80" t="s">
        <v>66</v>
      </c>
      <c r="AQ571" s="2"/>
      <c r="AR571" s="3"/>
      <c r="AS571" s="3"/>
      <c r="AT571" s="3"/>
      <c r="AU571" s="3"/>
    </row>
    <row r="572" spans="1:47" x14ac:dyDescent="0.25">
      <c r="A572" s="66" t="s">
        <v>1855</v>
      </c>
      <c r="B572" s="67"/>
      <c r="C572" s="67"/>
      <c r="D572" s="68"/>
      <c r="E572" s="70"/>
      <c r="F572" s="104" t="s">
        <v>11663</v>
      </c>
      <c r="G572" s="67"/>
      <c r="H572" s="71"/>
      <c r="I572" s="72"/>
      <c r="J572" s="72"/>
      <c r="K572" s="71" t="s">
        <v>15597</v>
      </c>
      <c r="L572" s="75"/>
      <c r="M572" s="76">
        <v>7530.384765625</v>
      </c>
      <c r="N572" s="76">
        <v>1867.5390625</v>
      </c>
      <c r="O572" s="77"/>
      <c r="P572" s="78"/>
      <c r="Q572" s="78"/>
      <c r="R572" s="88"/>
      <c r="S572" s="88"/>
      <c r="T572" s="88"/>
      <c r="U572" s="88"/>
      <c r="V572" s="52"/>
      <c r="W572" s="52"/>
      <c r="X572" s="52"/>
      <c r="Y572" s="52"/>
      <c r="Z572" s="51"/>
      <c r="AA572" s="73">
        <v>572</v>
      </c>
      <c r="AB572" s="73"/>
      <c r="AC572" s="74"/>
      <c r="AD572" s="80">
        <v>91</v>
      </c>
      <c r="AE572" s="80">
        <v>1147</v>
      </c>
      <c r="AF572" s="80">
        <v>45691</v>
      </c>
      <c r="AG572" s="80">
        <v>15546</v>
      </c>
      <c r="AH572" s="80"/>
      <c r="AI572" s="80" t="s">
        <v>8301</v>
      </c>
      <c r="AJ572" s="80" t="s">
        <v>9762</v>
      </c>
      <c r="AK572" s="80"/>
      <c r="AL572" s="80"/>
      <c r="AM572" s="82">
        <v>42333.388310185182</v>
      </c>
      <c r="AN572" s="80" t="s">
        <v>13035</v>
      </c>
      <c r="AO572" s="86" t="s">
        <v>13605</v>
      </c>
      <c r="AP572" s="80" t="s">
        <v>65</v>
      </c>
      <c r="AQ572" s="2"/>
      <c r="AR572" s="3"/>
      <c r="AS572" s="3"/>
      <c r="AT572" s="3"/>
      <c r="AU572" s="3"/>
    </row>
    <row r="573" spans="1:47" x14ac:dyDescent="0.25">
      <c r="A573" s="66" t="s">
        <v>546</v>
      </c>
      <c r="B573" s="67"/>
      <c r="C573" s="67"/>
      <c r="D573" s="68"/>
      <c r="E573" s="70"/>
      <c r="F573" s="104" t="s">
        <v>11664</v>
      </c>
      <c r="G573" s="67"/>
      <c r="H573" s="71"/>
      <c r="I573" s="72"/>
      <c r="J573" s="72"/>
      <c r="K573" s="71" t="s">
        <v>15598</v>
      </c>
      <c r="L573" s="75"/>
      <c r="M573" s="76">
        <v>3557.956298828125</v>
      </c>
      <c r="N573" s="76">
        <v>2222.10546875</v>
      </c>
      <c r="O573" s="77"/>
      <c r="P573" s="78"/>
      <c r="Q573" s="78"/>
      <c r="R573" s="88"/>
      <c r="S573" s="88"/>
      <c r="T573" s="88"/>
      <c r="U573" s="88"/>
      <c r="V573" s="52"/>
      <c r="W573" s="52"/>
      <c r="X573" s="52"/>
      <c r="Y573" s="52"/>
      <c r="Z573" s="51"/>
      <c r="AA573" s="73">
        <v>573</v>
      </c>
      <c r="AB573" s="73"/>
      <c r="AC573" s="74"/>
      <c r="AD573" s="80">
        <v>36315</v>
      </c>
      <c r="AE573" s="80">
        <v>36481</v>
      </c>
      <c r="AF573" s="80">
        <v>367223</v>
      </c>
      <c r="AG573" s="80">
        <v>82579</v>
      </c>
      <c r="AH573" s="80"/>
      <c r="AI573" s="80" t="s">
        <v>8302</v>
      </c>
      <c r="AJ573" s="80" t="s">
        <v>9763</v>
      </c>
      <c r="AK573" s="80"/>
      <c r="AL573" s="80"/>
      <c r="AM573" s="82">
        <v>41499.223657407405</v>
      </c>
      <c r="AN573" s="80" t="s">
        <v>13035</v>
      </c>
      <c r="AO573" s="86" t="s">
        <v>13606</v>
      </c>
      <c r="AP573" s="80" t="s">
        <v>66</v>
      </c>
      <c r="AQ573" s="2"/>
      <c r="AR573" s="3"/>
      <c r="AS573" s="3"/>
      <c r="AT573" s="3"/>
      <c r="AU573" s="3"/>
    </row>
    <row r="574" spans="1:47" x14ac:dyDescent="0.25">
      <c r="A574" s="66" t="s">
        <v>547</v>
      </c>
      <c r="B574" s="67"/>
      <c r="C574" s="67"/>
      <c r="D574" s="68"/>
      <c r="E574" s="70"/>
      <c r="F574" s="104" t="s">
        <v>11665</v>
      </c>
      <c r="G574" s="67"/>
      <c r="H574" s="71"/>
      <c r="I574" s="72"/>
      <c r="J574" s="72"/>
      <c r="K574" s="71" t="s">
        <v>15599</v>
      </c>
      <c r="L574" s="75"/>
      <c r="M574" s="76">
        <v>5753.36376953125</v>
      </c>
      <c r="N574" s="76">
        <v>6178.65966796875</v>
      </c>
      <c r="O574" s="77"/>
      <c r="P574" s="78"/>
      <c r="Q574" s="78"/>
      <c r="R574" s="88"/>
      <c r="S574" s="88"/>
      <c r="T574" s="88"/>
      <c r="U574" s="88"/>
      <c r="V574" s="52"/>
      <c r="W574" s="52"/>
      <c r="X574" s="52"/>
      <c r="Y574" s="52"/>
      <c r="Z574" s="51"/>
      <c r="AA574" s="73">
        <v>574</v>
      </c>
      <c r="AB574" s="73"/>
      <c r="AC574" s="74"/>
      <c r="AD574" s="80">
        <v>4895</v>
      </c>
      <c r="AE574" s="80">
        <v>1762</v>
      </c>
      <c r="AF574" s="80">
        <v>237753</v>
      </c>
      <c r="AG574" s="80">
        <v>2237</v>
      </c>
      <c r="AH574" s="80">
        <v>19800</v>
      </c>
      <c r="AI574" s="80" t="s">
        <v>8303</v>
      </c>
      <c r="AJ574" s="80" t="s">
        <v>9764</v>
      </c>
      <c r="AK574" s="86" t="s">
        <v>10550</v>
      </c>
      <c r="AL574" s="80" t="s">
        <v>9563</v>
      </c>
      <c r="AM574" s="82">
        <v>40416.384062500001</v>
      </c>
      <c r="AN574" s="80" t="s">
        <v>13035</v>
      </c>
      <c r="AO574" s="86" t="s">
        <v>13607</v>
      </c>
      <c r="AP574" s="80" t="s">
        <v>66</v>
      </c>
      <c r="AQ574" s="2"/>
      <c r="AR574" s="3"/>
      <c r="AS574" s="3"/>
      <c r="AT574" s="3"/>
      <c r="AU574" s="3"/>
    </row>
    <row r="575" spans="1:47" x14ac:dyDescent="0.25">
      <c r="A575" s="66" t="s">
        <v>1523</v>
      </c>
      <c r="B575" s="67"/>
      <c r="C575" s="67"/>
      <c r="D575" s="68"/>
      <c r="E575" s="70"/>
      <c r="F575" s="104" t="s">
        <v>11666</v>
      </c>
      <c r="G575" s="67"/>
      <c r="H575" s="71"/>
      <c r="I575" s="72"/>
      <c r="J575" s="72"/>
      <c r="K575" s="71" t="s">
        <v>15600</v>
      </c>
      <c r="L575" s="75"/>
      <c r="M575" s="76">
        <v>5435.060546875</v>
      </c>
      <c r="N575" s="76">
        <v>5920.5</v>
      </c>
      <c r="O575" s="77"/>
      <c r="P575" s="78"/>
      <c r="Q575" s="78"/>
      <c r="R575" s="88"/>
      <c r="S575" s="88"/>
      <c r="T575" s="88"/>
      <c r="U575" s="88"/>
      <c r="V575" s="52"/>
      <c r="W575" s="52"/>
      <c r="X575" s="52"/>
      <c r="Y575" s="52"/>
      <c r="Z575" s="51"/>
      <c r="AA575" s="73">
        <v>575</v>
      </c>
      <c r="AB575" s="73"/>
      <c r="AC575" s="74"/>
      <c r="AD575" s="80">
        <v>123</v>
      </c>
      <c r="AE575" s="80">
        <v>88283</v>
      </c>
      <c r="AF575" s="80">
        <v>5672</v>
      </c>
      <c r="AG575" s="80">
        <v>6188</v>
      </c>
      <c r="AH575" s="80">
        <v>19800</v>
      </c>
      <c r="AI575" s="80" t="s">
        <v>8304</v>
      </c>
      <c r="AJ575" s="80" t="s">
        <v>9558</v>
      </c>
      <c r="AK575" s="86" t="s">
        <v>10551</v>
      </c>
      <c r="AL575" s="80" t="s">
        <v>9494</v>
      </c>
      <c r="AM575" s="82">
        <v>40319.296458333331</v>
      </c>
      <c r="AN575" s="80" t="s">
        <v>13035</v>
      </c>
      <c r="AO575" s="86" t="s">
        <v>13608</v>
      </c>
      <c r="AP575" s="80" t="s">
        <v>66</v>
      </c>
      <c r="AQ575" s="2"/>
      <c r="AR575" s="3"/>
      <c r="AS575" s="3"/>
      <c r="AT575" s="3"/>
      <c r="AU575" s="3"/>
    </row>
    <row r="576" spans="1:47" x14ac:dyDescent="0.25">
      <c r="A576" s="66" t="s">
        <v>548</v>
      </c>
      <c r="B576" s="67"/>
      <c r="C576" s="67"/>
      <c r="D576" s="68"/>
      <c r="E576" s="70"/>
      <c r="F576" s="104" t="s">
        <v>11667</v>
      </c>
      <c r="G576" s="67"/>
      <c r="H576" s="71"/>
      <c r="I576" s="72"/>
      <c r="J576" s="72"/>
      <c r="K576" s="71" t="s">
        <v>15601</v>
      </c>
      <c r="L576" s="75"/>
      <c r="M576" s="76">
        <v>4622.12646484375</v>
      </c>
      <c r="N576" s="76">
        <v>2802.31640625</v>
      </c>
      <c r="O576" s="77"/>
      <c r="P576" s="78"/>
      <c r="Q576" s="78"/>
      <c r="R576" s="88"/>
      <c r="S576" s="88"/>
      <c r="T576" s="88"/>
      <c r="U576" s="88"/>
      <c r="V576" s="52"/>
      <c r="W576" s="52"/>
      <c r="X576" s="52"/>
      <c r="Y576" s="52"/>
      <c r="Z576" s="51"/>
      <c r="AA576" s="73">
        <v>576</v>
      </c>
      <c r="AB576" s="73"/>
      <c r="AC576" s="74"/>
      <c r="AD576" s="80">
        <v>466</v>
      </c>
      <c r="AE576" s="80">
        <v>630</v>
      </c>
      <c r="AF576" s="80">
        <v>4060</v>
      </c>
      <c r="AG576" s="80">
        <v>432</v>
      </c>
      <c r="AH576" s="80">
        <v>19800</v>
      </c>
      <c r="AI576" s="80" t="s">
        <v>8305</v>
      </c>
      <c r="AJ576" s="80" t="s">
        <v>9502</v>
      </c>
      <c r="AK576" s="80"/>
      <c r="AL576" s="80" t="s">
        <v>9494</v>
      </c>
      <c r="AM576" s="82">
        <v>39641.63385416667</v>
      </c>
      <c r="AN576" s="80" t="s">
        <v>13035</v>
      </c>
      <c r="AO576" s="86" t="s">
        <v>13609</v>
      </c>
      <c r="AP576" s="80" t="s">
        <v>66</v>
      </c>
      <c r="AQ576" s="2"/>
      <c r="AR576" s="3"/>
      <c r="AS576" s="3"/>
      <c r="AT576" s="3"/>
      <c r="AU576" s="3"/>
    </row>
    <row r="577" spans="1:47" x14ac:dyDescent="0.25">
      <c r="A577" s="66" t="s">
        <v>549</v>
      </c>
      <c r="B577" s="67"/>
      <c r="C577" s="67"/>
      <c r="D577" s="68"/>
      <c r="E577" s="70"/>
      <c r="F577" s="104" t="s">
        <v>11668</v>
      </c>
      <c r="G577" s="67"/>
      <c r="H577" s="71"/>
      <c r="I577" s="72"/>
      <c r="J577" s="72"/>
      <c r="K577" s="71" t="s">
        <v>15602</v>
      </c>
      <c r="L577" s="75"/>
      <c r="M577" s="76">
        <v>2182.55712890625</v>
      </c>
      <c r="N577" s="76">
        <v>5197.29296875</v>
      </c>
      <c r="O577" s="77"/>
      <c r="P577" s="78"/>
      <c r="Q577" s="78"/>
      <c r="R577" s="88"/>
      <c r="S577" s="88"/>
      <c r="T577" s="88"/>
      <c r="U577" s="88"/>
      <c r="V577" s="52"/>
      <c r="W577" s="52"/>
      <c r="X577" s="52"/>
      <c r="Y577" s="52"/>
      <c r="Z577" s="51"/>
      <c r="AA577" s="73">
        <v>577</v>
      </c>
      <c r="AB577" s="73"/>
      <c r="AC577" s="74"/>
      <c r="AD577" s="80">
        <v>381</v>
      </c>
      <c r="AE577" s="80">
        <v>45</v>
      </c>
      <c r="AF577" s="80">
        <v>4338</v>
      </c>
      <c r="AG577" s="80">
        <v>247</v>
      </c>
      <c r="AH577" s="80">
        <v>19800</v>
      </c>
      <c r="AI577" s="80"/>
      <c r="AJ577" s="80" t="s">
        <v>9765</v>
      </c>
      <c r="AK577" s="86" t="s">
        <v>10552</v>
      </c>
      <c r="AL577" s="80" t="s">
        <v>9494</v>
      </c>
      <c r="AM577" s="82">
        <v>40544.279270833336</v>
      </c>
      <c r="AN577" s="80" t="s">
        <v>13035</v>
      </c>
      <c r="AO577" s="86" t="s">
        <v>13610</v>
      </c>
      <c r="AP577" s="80" t="s">
        <v>66</v>
      </c>
      <c r="AQ577" s="2"/>
      <c r="AR577" s="3"/>
      <c r="AS577" s="3"/>
      <c r="AT577" s="3"/>
      <c r="AU577" s="3"/>
    </row>
    <row r="578" spans="1:47" x14ac:dyDescent="0.25">
      <c r="A578" s="66" t="s">
        <v>1468</v>
      </c>
      <c r="B578" s="67"/>
      <c r="C578" s="67"/>
      <c r="D578" s="68"/>
      <c r="E578" s="70"/>
      <c r="F578" s="104" t="s">
        <v>11669</v>
      </c>
      <c r="G578" s="67"/>
      <c r="H578" s="71"/>
      <c r="I578" s="72"/>
      <c r="J578" s="72"/>
      <c r="K578" s="71" t="s">
        <v>15603</v>
      </c>
      <c r="L578" s="75"/>
      <c r="M578" s="76">
        <v>4294.091796875</v>
      </c>
      <c r="N578" s="76">
        <v>7437.24853515625</v>
      </c>
      <c r="O578" s="77"/>
      <c r="P578" s="78"/>
      <c r="Q578" s="78"/>
      <c r="R578" s="88"/>
      <c r="S578" s="88"/>
      <c r="T578" s="88"/>
      <c r="U578" s="88"/>
      <c r="V578" s="52"/>
      <c r="W578" s="52"/>
      <c r="X578" s="52"/>
      <c r="Y578" s="52"/>
      <c r="Z578" s="51"/>
      <c r="AA578" s="73">
        <v>578</v>
      </c>
      <c r="AB578" s="73"/>
      <c r="AC578" s="74"/>
      <c r="AD578" s="80">
        <v>784</v>
      </c>
      <c r="AE578" s="80">
        <v>23327</v>
      </c>
      <c r="AF578" s="80">
        <v>179548</v>
      </c>
      <c r="AG578" s="80">
        <v>128754</v>
      </c>
      <c r="AH578" s="80">
        <v>19800</v>
      </c>
      <c r="AI578" s="80" t="s">
        <v>8306</v>
      </c>
      <c r="AJ578" s="80" t="s">
        <v>9499</v>
      </c>
      <c r="AK578" s="86" t="s">
        <v>10553</v>
      </c>
      <c r="AL578" s="80" t="s">
        <v>9494</v>
      </c>
      <c r="AM578" s="82">
        <v>39526.467893518522</v>
      </c>
      <c r="AN578" s="80" t="s">
        <v>13035</v>
      </c>
      <c r="AO578" s="86" t="s">
        <v>13611</v>
      </c>
      <c r="AP578" s="80" t="s">
        <v>66</v>
      </c>
      <c r="AQ578" s="2"/>
      <c r="AR578" s="3"/>
      <c r="AS578" s="3"/>
      <c r="AT578" s="3"/>
      <c r="AU578" s="3"/>
    </row>
    <row r="579" spans="1:47" x14ac:dyDescent="0.25">
      <c r="A579" s="66" t="s">
        <v>550</v>
      </c>
      <c r="B579" s="67"/>
      <c r="C579" s="67"/>
      <c r="D579" s="68"/>
      <c r="E579" s="70"/>
      <c r="F579" s="104" t="s">
        <v>11670</v>
      </c>
      <c r="G579" s="67"/>
      <c r="H579" s="71"/>
      <c r="I579" s="72"/>
      <c r="J579" s="72"/>
      <c r="K579" s="71" t="s">
        <v>15604</v>
      </c>
      <c r="L579" s="75"/>
      <c r="M579" s="76">
        <v>1580.0262451171875</v>
      </c>
      <c r="N579" s="76">
        <v>3723.54248046875</v>
      </c>
      <c r="O579" s="77"/>
      <c r="P579" s="78"/>
      <c r="Q579" s="78"/>
      <c r="R579" s="88"/>
      <c r="S579" s="88"/>
      <c r="T579" s="88"/>
      <c r="U579" s="88"/>
      <c r="V579" s="52"/>
      <c r="W579" s="52"/>
      <c r="X579" s="52"/>
      <c r="Y579" s="52"/>
      <c r="Z579" s="51"/>
      <c r="AA579" s="73">
        <v>579</v>
      </c>
      <c r="AB579" s="73"/>
      <c r="AC579" s="74"/>
      <c r="AD579" s="80">
        <v>26</v>
      </c>
      <c r="AE579" s="80">
        <v>97</v>
      </c>
      <c r="AF579" s="80">
        <v>6905</v>
      </c>
      <c r="AG579" s="80">
        <v>1959</v>
      </c>
      <c r="AH579" s="80">
        <v>19800</v>
      </c>
      <c r="AI579" s="80" t="s">
        <v>8307</v>
      </c>
      <c r="AJ579" s="80"/>
      <c r="AK579" s="80"/>
      <c r="AL579" s="80" t="s">
        <v>9542</v>
      </c>
      <c r="AM579" s="82">
        <v>42739.269641203704</v>
      </c>
      <c r="AN579" s="80" t="s">
        <v>13035</v>
      </c>
      <c r="AO579" s="86" t="s">
        <v>13612</v>
      </c>
      <c r="AP579" s="80" t="s">
        <v>66</v>
      </c>
      <c r="AQ579" s="2"/>
      <c r="AR579" s="3"/>
      <c r="AS579" s="3"/>
      <c r="AT579" s="3"/>
      <c r="AU579" s="3"/>
    </row>
    <row r="580" spans="1:47" x14ac:dyDescent="0.25">
      <c r="A580" s="66" t="s">
        <v>551</v>
      </c>
      <c r="B580" s="67"/>
      <c r="C580" s="67"/>
      <c r="D580" s="68"/>
      <c r="E580" s="70"/>
      <c r="F580" s="104" t="s">
        <v>11671</v>
      </c>
      <c r="G580" s="67"/>
      <c r="H580" s="71"/>
      <c r="I580" s="72"/>
      <c r="J580" s="72"/>
      <c r="K580" s="71" t="s">
        <v>15605</v>
      </c>
      <c r="L580" s="75"/>
      <c r="M580" s="76">
        <v>8665.2236328125</v>
      </c>
      <c r="N580" s="76">
        <v>3676.02783203125</v>
      </c>
      <c r="O580" s="77"/>
      <c r="P580" s="78"/>
      <c r="Q580" s="78"/>
      <c r="R580" s="88"/>
      <c r="S580" s="88"/>
      <c r="T580" s="88"/>
      <c r="U580" s="88"/>
      <c r="V580" s="52"/>
      <c r="W580" s="52"/>
      <c r="X580" s="52"/>
      <c r="Y580" s="52"/>
      <c r="Z580" s="51"/>
      <c r="AA580" s="73">
        <v>580</v>
      </c>
      <c r="AB580" s="73"/>
      <c r="AC580" s="74"/>
      <c r="AD580" s="80">
        <v>183</v>
      </c>
      <c r="AE580" s="80">
        <v>2296</v>
      </c>
      <c r="AF580" s="80">
        <v>21581</v>
      </c>
      <c r="AG580" s="80">
        <v>1169</v>
      </c>
      <c r="AH580" s="80">
        <v>19800</v>
      </c>
      <c r="AI580" s="80" t="s">
        <v>8308</v>
      </c>
      <c r="AJ580" s="80" t="s">
        <v>9766</v>
      </c>
      <c r="AK580" s="86" t="s">
        <v>10554</v>
      </c>
      <c r="AL580" s="80" t="s">
        <v>9494</v>
      </c>
      <c r="AM580" s="82">
        <v>41506.664571759262</v>
      </c>
      <c r="AN580" s="80" t="s">
        <v>13035</v>
      </c>
      <c r="AO580" s="86" t="s">
        <v>13613</v>
      </c>
      <c r="AP580" s="80" t="s">
        <v>66</v>
      </c>
      <c r="AQ580" s="2"/>
      <c r="AR580" s="3"/>
      <c r="AS580" s="3"/>
      <c r="AT580" s="3"/>
      <c r="AU580" s="3"/>
    </row>
    <row r="581" spans="1:47" x14ac:dyDescent="0.25">
      <c r="A581" s="66" t="s">
        <v>552</v>
      </c>
      <c r="B581" s="67"/>
      <c r="C581" s="67"/>
      <c r="D581" s="68"/>
      <c r="E581" s="70"/>
      <c r="F581" s="104" t="s">
        <v>11672</v>
      </c>
      <c r="G581" s="67"/>
      <c r="H581" s="71"/>
      <c r="I581" s="72"/>
      <c r="J581" s="72"/>
      <c r="K581" s="71" t="s">
        <v>15606</v>
      </c>
      <c r="L581" s="75"/>
      <c r="M581" s="76">
        <v>829.28424072265625</v>
      </c>
      <c r="N581" s="76">
        <v>4744.78564453125</v>
      </c>
      <c r="O581" s="77"/>
      <c r="P581" s="78"/>
      <c r="Q581" s="78"/>
      <c r="R581" s="88"/>
      <c r="S581" s="88"/>
      <c r="T581" s="88"/>
      <c r="U581" s="88"/>
      <c r="V581" s="52"/>
      <c r="W581" s="52"/>
      <c r="X581" s="52"/>
      <c r="Y581" s="52"/>
      <c r="Z581" s="51"/>
      <c r="AA581" s="73">
        <v>581</v>
      </c>
      <c r="AB581" s="73"/>
      <c r="AC581" s="74"/>
      <c r="AD581" s="80">
        <v>191</v>
      </c>
      <c r="AE581" s="80">
        <v>191</v>
      </c>
      <c r="AF581" s="80">
        <v>584</v>
      </c>
      <c r="AG581" s="80">
        <v>4097</v>
      </c>
      <c r="AH581" s="80"/>
      <c r="AI581" s="80"/>
      <c r="AJ581" s="80"/>
      <c r="AK581" s="80"/>
      <c r="AL581" s="80"/>
      <c r="AM581" s="82">
        <v>42259.434571759259</v>
      </c>
      <c r="AN581" s="80" t="s">
        <v>13035</v>
      </c>
      <c r="AO581" s="86" t="s">
        <v>13614</v>
      </c>
      <c r="AP581" s="80" t="s">
        <v>66</v>
      </c>
      <c r="AQ581" s="2"/>
      <c r="AR581" s="3"/>
      <c r="AS581" s="3"/>
      <c r="AT581" s="3"/>
      <c r="AU581" s="3"/>
    </row>
    <row r="582" spans="1:47" x14ac:dyDescent="0.25">
      <c r="A582" s="66" t="s">
        <v>553</v>
      </c>
      <c r="B582" s="67"/>
      <c r="C582" s="67"/>
      <c r="D582" s="68"/>
      <c r="E582" s="70"/>
      <c r="F582" s="104" t="s">
        <v>11673</v>
      </c>
      <c r="G582" s="67"/>
      <c r="H582" s="71"/>
      <c r="I582" s="72"/>
      <c r="J582" s="72"/>
      <c r="K582" s="71" t="s">
        <v>15607</v>
      </c>
      <c r="L582" s="75"/>
      <c r="M582" s="76">
        <v>4896.751953125</v>
      </c>
      <c r="N582" s="76">
        <v>2935.372314453125</v>
      </c>
      <c r="O582" s="77"/>
      <c r="P582" s="78"/>
      <c r="Q582" s="78"/>
      <c r="R582" s="88"/>
      <c r="S582" s="88"/>
      <c r="T582" s="88"/>
      <c r="U582" s="88"/>
      <c r="V582" s="52"/>
      <c r="W582" s="52"/>
      <c r="X582" s="52"/>
      <c r="Y582" s="52"/>
      <c r="Z582" s="51"/>
      <c r="AA582" s="73">
        <v>582</v>
      </c>
      <c r="AB582" s="73"/>
      <c r="AC582" s="74"/>
      <c r="AD582" s="80">
        <v>468</v>
      </c>
      <c r="AE582" s="80">
        <v>187</v>
      </c>
      <c r="AF582" s="80">
        <v>17</v>
      </c>
      <c r="AG582" s="80">
        <v>19</v>
      </c>
      <c r="AH582" s="80"/>
      <c r="AI582" s="80" t="s">
        <v>8309</v>
      </c>
      <c r="AJ582" s="80"/>
      <c r="AK582" s="80"/>
      <c r="AL582" s="80"/>
      <c r="AM582" s="82">
        <v>42909.231111111112</v>
      </c>
      <c r="AN582" s="80" t="s">
        <v>13035</v>
      </c>
      <c r="AO582" s="86" t="s">
        <v>13615</v>
      </c>
      <c r="AP582" s="80" t="s">
        <v>66</v>
      </c>
      <c r="AQ582" s="2"/>
      <c r="AR582" s="3"/>
      <c r="AS582" s="3"/>
      <c r="AT582" s="3"/>
      <c r="AU582" s="3"/>
    </row>
    <row r="583" spans="1:47" x14ac:dyDescent="0.25">
      <c r="A583" s="66" t="s">
        <v>554</v>
      </c>
      <c r="B583" s="67"/>
      <c r="C583" s="67"/>
      <c r="D583" s="68"/>
      <c r="E583" s="70"/>
      <c r="F583" s="104" t="s">
        <v>11674</v>
      </c>
      <c r="G583" s="67"/>
      <c r="H583" s="71"/>
      <c r="I583" s="72"/>
      <c r="J583" s="72"/>
      <c r="K583" s="71" t="s">
        <v>15608</v>
      </c>
      <c r="L583" s="75"/>
      <c r="M583" s="76">
        <v>4990.45703125</v>
      </c>
      <c r="N583" s="76">
        <v>3804.294921875</v>
      </c>
      <c r="O583" s="77"/>
      <c r="P583" s="78"/>
      <c r="Q583" s="78"/>
      <c r="R583" s="88"/>
      <c r="S583" s="88"/>
      <c r="T583" s="88"/>
      <c r="U583" s="88"/>
      <c r="V583" s="52"/>
      <c r="W583" s="52"/>
      <c r="X583" s="52"/>
      <c r="Y583" s="52"/>
      <c r="Z583" s="51"/>
      <c r="AA583" s="73">
        <v>583</v>
      </c>
      <c r="AB583" s="73"/>
      <c r="AC583" s="74"/>
      <c r="AD583" s="80">
        <v>54</v>
      </c>
      <c r="AE583" s="80">
        <v>11</v>
      </c>
      <c r="AF583" s="80">
        <v>2</v>
      </c>
      <c r="AG583" s="80">
        <v>42</v>
      </c>
      <c r="AH583" s="80"/>
      <c r="AI583" s="80"/>
      <c r="AJ583" s="80"/>
      <c r="AK583" s="80"/>
      <c r="AL583" s="80"/>
      <c r="AM583" s="82">
        <v>42366.728368055556</v>
      </c>
      <c r="AN583" s="80" t="s">
        <v>13035</v>
      </c>
      <c r="AO583" s="86" t="s">
        <v>13616</v>
      </c>
      <c r="AP583" s="80" t="s">
        <v>66</v>
      </c>
      <c r="AQ583" s="2"/>
      <c r="AR583" s="3"/>
      <c r="AS583" s="3"/>
      <c r="AT583" s="3"/>
      <c r="AU583" s="3"/>
    </row>
    <row r="584" spans="1:47" x14ac:dyDescent="0.25">
      <c r="A584" s="66" t="s">
        <v>1856</v>
      </c>
      <c r="B584" s="67"/>
      <c r="C584" s="67"/>
      <c r="D584" s="68"/>
      <c r="E584" s="70"/>
      <c r="F584" s="104" t="s">
        <v>11675</v>
      </c>
      <c r="G584" s="67"/>
      <c r="H584" s="71"/>
      <c r="I584" s="72"/>
      <c r="J584" s="72"/>
      <c r="K584" s="71" t="s">
        <v>15609</v>
      </c>
      <c r="L584" s="75"/>
      <c r="M584" s="76">
        <v>5883.57177734375</v>
      </c>
      <c r="N584" s="76">
        <v>7053.44921875</v>
      </c>
      <c r="O584" s="77"/>
      <c r="P584" s="78"/>
      <c r="Q584" s="78"/>
      <c r="R584" s="88"/>
      <c r="S584" s="88"/>
      <c r="T584" s="88"/>
      <c r="U584" s="88"/>
      <c r="V584" s="52"/>
      <c r="W584" s="52"/>
      <c r="X584" s="52"/>
      <c r="Y584" s="52"/>
      <c r="Z584" s="51"/>
      <c r="AA584" s="73">
        <v>584</v>
      </c>
      <c r="AB584" s="73"/>
      <c r="AC584" s="74"/>
      <c r="AD584" s="80">
        <v>402</v>
      </c>
      <c r="AE584" s="80">
        <v>1915</v>
      </c>
      <c r="AF584" s="80">
        <v>9002</v>
      </c>
      <c r="AG584" s="80">
        <v>10597</v>
      </c>
      <c r="AH584" s="80"/>
      <c r="AI584" s="80" t="s">
        <v>8310</v>
      </c>
      <c r="AJ584" s="80" t="s">
        <v>9534</v>
      </c>
      <c r="AK584" s="80"/>
      <c r="AL584" s="80"/>
      <c r="AM584" s="82">
        <v>42104.549722222226</v>
      </c>
      <c r="AN584" s="80" t="s">
        <v>13035</v>
      </c>
      <c r="AO584" s="86" t="s">
        <v>13617</v>
      </c>
      <c r="AP584" s="80" t="s">
        <v>65</v>
      </c>
      <c r="AQ584" s="2"/>
      <c r="AR584" s="3"/>
      <c r="AS584" s="3"/>
      <c r="AT584" s="3"/>
      <c r="AU584" s="3"/>
    </row>
    <row r="585" spans="1:47" x14ac:dyDescent="0.25">
      <c r="A585" s="66" t="s">
        <v>555</v>
      </c>
      <c r="B585" s="67"/>
      <c r="C585" s="67"/>
      <c r="D585" s="68"/>
      <c r="E585" s="70"/>
      <c r="F585" s="104" t="s">
        <v>11676</v>
      </c>
      <c r="G585" s="67"/>
      <c r="H585" s="71"/>
      <c r="I585" s="72"/>
      <c r="J585" s="72"/>
      <c r="K585" s="71" t="s">
        <v>15610</v>
      </c>
      <c r="L585" s="75"/>
      <c r="M585" s="76">
        <v>2177.996826171875</v>
      </c>
      <c r="N585" s="76">
        <v>2987.125</v>
      </c>
      <c r="O585" s="77"/>
      <c r="P585" s="78"/>
      <c r="Q585" s="78"/>
      <c r="R585" s="88"/>
      <c r="S585" s="88"/>
      <c r="T585" s="88"/>
      <c r="U585" s="88"/>
      <c r="V585" s="52"/>
      <c r="W585" s="52"/>
      <c r="X585" s="52"/>
      <c r="Y585" s="52"/>
      <c r="Z585" s="51"/>
      <c r="AA585" s="73">
        <v>585</v>
      </c>
      <c r="AB585" s="73"/>
      <c r="AC585" s="74"/>
      <c r="AD585" s="80">
        <v>2471</v>
      </c>
      <c r="AE585" s="80">
        <v>40754</v>
      </c>
      <c r="AF585" s="80">
        <v>628196</v>
      </c>
      <c r="AG585" s="80">
        <v>537362</v>
      </c>
      <c r="AH585" s="80"/>
      <c r="AI585" s="80" t="s">
        <v>8311</v>
      </c>
      <c r="AJ585" s="80" t="s">
        <v>9767</v>
      </c>
      <c r="AK585" s="80"/>
      <c r="AL585" s="80"/>
      <c r="AM585" s="82">
        <v>40437.37840277778</v>
      </c>
      <c r="AN585" s="80" t="s">
        <v>13035</v>
      </c>
      <c r="AO585" s="86" t="s">
        <v>13618</v>
      </c>
      <c r="AP585" s="80" t="s">
        <v>66</v>
      </c>
      <c r="AQ585" s="2"/>
      <c r="AR585" s="3"/>
      <c r="AS585" s="3"/>
      <c r="AT585" s="3"/>
      <c r="AU585" s="3"/>
    </row>
    <row r="586" spans="1:47" x14ac:dyDescent="0.25">
      <c r="A586" s="66" t="s">
        <v>1857</v>
      </c>
      <c r="B586" s="67"/>
      <c r="C586" s="67"/>
      <c r="D586" s="68"/>
      <c r="E586" s="70"/>
      <c r="F586" s="104" t="s">
        <v>11677</v>
      </c>
      <c r="G586" s="67"/>
      <c r="H586" s="71"/>
      <c r="I586" s="72"/>
      <c r="J586" s="72"/>
      <c r="K586" s="71" t="s">
        <v>15611</v>
      </c>
      <c r="L586" s="75"/>
      <c r="M586" s="76">
        <v>8299.02734375</v>
      </c>
      <c r="N586" s="76">
        <v>3490.823974609375</v>
      </c>
      <c r="O586" s="77"/>
      <c r="P586" s="78"/>
      <c r="Q586" s="78"/>
      <c r="R586" s="88"/>
      <c r="S586" s="88"/>
      <c r="T586" s="88"/>
      <c r="U586" s="88"/>
      <c r="V586" s="52"/>
      <c r="W586" s="52"/>
      <c r="X586" s="52"/>
      <c r="Y586" s="52"/>
      <c r="Z586" s="51"/>
      <c r="AA586" s="73">
        <v>586</v>
      </c>
      <c r="AB586" s="73"/>
      <c r="AC586" s="74"/>
      <c r="AD586" s="80">
        <v>881</v>
      </c>
      <c r="AE586" s="80">
        <v>1348</v>
      </c>
      <c r="AF586" s="80">
        <v>33334</v>
      </c>
      <c r="AG586" s="80">
        <v>14856</v>
      </c>
      <c r="AH586" s="80"/>
      <c r="AI586" s="80" t="s">
        <v>8312</v>
      </c>
      <c r="AJ586" s="80" t="s">
        <v>9768</v>
      </c>
      <c r="AK586" s="80"/>
      <c r="AL586" s="80"/>
      <c r="AM586" s="82">
        <v>41854.393622685187</v>
      </c>
      <c r="AN586" s="80" t="s">
        <v>13035</v>
      </c>
      <c r="AO586" s="86" t="s">
        <v>13619</v>
      </c>
      <c r="AP586" s="80" t="s">
        <v>65</v>
      </c>
      <c r="AQ586" s="2"/>
      <c r="AR586" s="3"/>
      <c r="AS586" s="3"/>
      <c r="AT586" s="3"/>
      <c r="AU586" s="3"/>
    </row>
    <row r="587" spans="1:47" x14ac:dyDescent="0.25">
      <c r="A587" s="66" t="s">
        <v>556</v>
      </c>
      <c r="B587" s="67"/>
      <c r="C587" s="67"/>
      <c r="D587" s="68"/>
      <c r="E587" s="70"/>
      <c r="F587" s="104" t="s">
        <v>11678</v>
      </c>
      <c r="G587" s="67"/>
      <c r="H587" s="71"/>
      <c r="I587" s="72"/>
      <c r="J587" s="72"/>
      <c r="K587" s="71" t="s">
        <v>15612</v>
      </c>
      <c r="L587" s="75"/>
      <c r="M587" s="76">
        <v>1529.9552001953125</v>
      </c>
      <c r="N587" s="76">
        <v>6433.45703125</v>
      </c>
      <c r="O587" s="77"/>
      <c r="P587" s="78"/>
      <c r="Q587" s="78"/>
      <c r="R587" s="88"/>
      <c r="S587" s="88"/>
      <c r="T587" s="88"/>
      <c r="U587" s="88"/>
      <c r="V587" s="52"/>
      <c r="W587" s="52"/>
      <c r="X587" s="52"/>
      <c r="Y587" s="52"/>
      <c r="Z587" s="51"/>
      <c r="AA587" s="73">
        <v>587</v>
      </c>
      <c r="AB587" s="73"/>
      <c r="AC587" s="74"/>
      <c r="AD587" s="80">
        <v>558</v>
      </c>
      <c r="AE587" s="80">
        <v>133</v>
      </c>
      <c r="AF587" s="80">
        <v>197</v>
      </c>
      <c r="AG587" s="80">
        <v>249</v>
      </c>
      <c r="AH587" s="80"/>
      <c r="AI587" s="80" t="s">
        <v>8313</v>
      </c>
      <c r="AJ587" s="80" t="s">
        <v>9769</v>
      </c>
      <c r="AK587" s="80"/>
      <c r="AL587" s="80"/>
      <c r="AM587" s="82">
        <v>42115.438402777778</v>
      </c>
      <c r="AN587" s="80" t="s">
        <v>13035</v>
      </c>
      <c r="AO587" s="86" t="s">
        <v>13620</v>
      </c>
      <c r="AP587" s="80" t="s">
        <v>66</v>
      </c>
      <c r="AQ587" s="2"/>
      <c r="AR587" s="3"/>
      <c r="AS587" s="3"/>
      <c r="AT587" s="3"/>
      <c r="AU587" s="3"/>
    </row>
    <row r="588" spans="1:47" x14ac:dyDescent="0.25">
      <c r="A588" s="66" t="s">
        <v>557</v>
      </c>
      <c r="B588" s="67"/>
      <c r="C588" s="67"/>
      <c r="D588" s="68"/>
      <c r="E588" s="70"/>
      <c r="F588" s="104" t="s">
        <v>11679</v>
      </c>
      <c r="G588" s="67"/>
      <c r="H588" s="71"/>
      <c r="I588" s="72"/>
      <c r="J588" s="72"/>
      <c r="K588" s="71" t="s">
        <v>15613</v>
      </c>
      <c r="L588" s="75"/>
      <c r="M588" s="76">
        <v>1971.669677734375</v>
      </c>
      <c r="N588" s="76">
        <v>6238.49755859375</v>
      </c>
      <c r="O588" s="77"/>
      <c r="P588" s="78"/>
      <c r="Q588" s="78"/>
      <c r="R588" s="88"/>
      <c r="S588" s="88"/>
      <c r="T588" s="88"/>
      <c r="U588" s="88"/>
      <c r="V588" s="52"/>
      <c r="W588" s="52"/>
      <c r="X588" s="52"/>
      <c r="Y588" s="52"/>
      <c r="Z588" s="51"/>
      <c r="AA588" s="73">
        <v>588</v>
      </c>
      <c r="AB588" s="73"/>
      <c r="AC588" s="74"/>
      <c r="AD588" s="80">
        <v>2120</v>
      </c>
      <c r="AE588" s="80">
        <v>194</v>
      </c>
      <c r="AF588" s="80">
        <v>364</v>
      </c>
      <c r="AG588" s="80">
        <v>1557</v>
      </c>
      <c r="AH588" s="80"/>
      <c r="AI588" s="80" t="s">
        <v>8314</v>
      </c>
      <c r="AJ588" s="80" t="s">
        <v>9502</v>
      </c>
      <c r="AK588" s="80"/>
      <c r="AL588" s="80"/>
      <c r="AM588" s="82">
        <v>41861.720358796294</v>
      </c>
      <c r="AN588" s="80" t="s">
        <v>13035</v>
      </c>
      <c r="AO588" s="86" t="s">
        <v>13621</v>
      </c>
      <c r="AP588" s="80" t="s">
        <v>66</v>
      </c>
      <c r="AQ588" s="2"/>
      <c r="AR588" s="3"/>
      <c r="AS588" s="3"/>
      <c r="AT588" s="3"/>
      <c r="AU588" s="3"/>
    </row>
    <row r="589" spans="1:47" x14ac:dyDescent="0.25">
      <c r="A589" s="66" t="s">
        <v>1858</v>
      </c>
      <c r="B589" s="67"/>
      <c r="C589" s="67"/>
      <c r="D589" s="68"/>
      <c r="E589" s="70"/>
      <c r="F589" s="104" t="s">
        <v>11680</v>
      </c>
      <c r="G589" s="67"/>
      <c r="H589" s="71"/>
      <c r="I589" s="72"/>
      <c r="J589" s="72"/>
      <c r="K589" s="71" t="s">
        <v>15614</v>
      </c>
      <c r="L589" s="75"/>
      <c r="M589" s="76">
        <v>4239.119140625</v>
      </c>
      <c r="N589" s="76">
        <v>7200.40185546875</v>
      </c>
      <c r="O589" s="77"/>
      <c r="P589" s="78"/>
      <c r="Q589" s="78"/>
      <c r="R589" s="88"/>
      <c r="S589" s="88"/>
      <c r="T589" s="88"/>
      <c r="U589" s="88"/>
      <c r="V589" s="52"/>
      <c r="W589" s="52"/>
      <c r="X589" s="52"/>
      <c r="Y589" s="52"/>
      <c r="Z589" s="51"/>
      <c r="AA589" s="73">
        <v>589</v>
      </c>
      <c r="AB589" s="73"/>
      <c r="AC589" s="74"/>
      <c r="AD589" s="80">
        <v>360</v>
      </c>
      <c r="AE589" s="80">
        <v>3268563</v>
      </c>
      <c r="AF589" s="80">
        <v>86250</v>
      </c>
      <c r="AG589" s="80">
        <v>795</v>
      </c>
      <c r="AH589" s="80">
        <v>19800</v>
      </c>
      <c r="AI589" s="80" t="s">
        <v>8315</v>
      </c>
      <c r="AJ589" s="80" t="s">
        <v>9525</v>
      </c>
      <c r="AK589" s="86" t="s">
        <v>10555</v>
      </c>
      <c r="AL589" s="80" t="s">
        <v>9561</v>
      </c>
      <c r="AM589" s="82">
        <v>41113.127337962964</v>
      </c>
      <c r="AN589" s="80" t="s">
        <v>13035</v>
      </c>
      <c r="AO589" s="86" t="s">
        <v>13622</v>
      </c>
      <c r="AP589" s="80" t="s">
        <v>65</v>
      </c>
      <c r="AQ589" s="2"/>
      <c r="AR589" s="3"/>
      <c r="AS589" s="3"/>
      <c r="AT589" s="3"/>
      <c r="AU589" s="3"/>
    </row>
    <row r="590" spans="1:47" x14ac:dyDescent="0.25">
      <c r="A590" s="66" t="s">
        <v>558</v>
      </c>
      <c r="B590" s="67"/>
      <c r="C590" s="67"/>
      <c r="D590" s="68"/>
      <c r="E590" s="70"/>
      <c r="F590" s="104" t="s">
        <v>11681</v>
      </c>
      <c r="G590" s="67"/>
      <c r="H590" s="71"/>
      <c r="I590" s="72"/>
      <c r="J590" s="72"/>
      <c r="K590" s="71" t="s">
        <v>15615</v>
      </c>
      <c r="L590" s="75"/>
      <c r="M590" s="76">
        <v>2110.387939453125</v>
      </c>
      <c r="N590" s="76">
        <v>3430.88037109375</v>
      </c>
      <c r="O590" s="77"/>
      <c r="P590" s="78"/>
      <c r="Q590" s="78"/>
      <c r="R590" s="88"/>
      <c r="S590" s="88"/>
      <c r="T590" s="88"/>
      <c r="U590" s="88"/>
      <c r="V590" s="52"/>
      <c r="W590" s="52"/>
      <c r="X590" s="52"/>
      <c r="Y590" s="52"/>
      <c r="Z590" s="51"/>
      <c r="AA590" s="73">
        <v>590</v>
      </c>
      <c r="AB590" s="73"/>
      <c r="AC590" s="74"/>
      <c r="AD590" s="80">
        <v>196</v>
      </c>
      <c r="AE590" s="80">
        <v>3755</v>
      </c>
      <c r="AF590" s="80">
        <v>49406</v>
      </c>
      <c r="AG590" s="80">
        <v>29521</v>
      </c>
      <c r="AH590" s="80"/>
      <c r="AI590" s="80" t="s">
        <v>8316</v>
      </c>
      <c r="AJ590" s="80" t="s">
        <v>9770</v>
      </c>
      <c r="AK590" s="80"/>
      <c r="AL590" s="80"/>
      <c r="AM590" s="82">
        <v>42619.586354166669</v>
      </c>
      <c r="AN590" s="80" t="s">
        <v>13035</v>
      </c>
      <c r="AO590" s="86" t="s">
        <v>13623</v>
      </c>
      <c r="AP590" s="80" t="s">
        <v>66</v>
      </c>
      <c r="AQ590" s="2"/>
      <c r="AR590" s="3"/>
      <c r="AS590" s="3"/>
      <c r="AT590" s="3"/>
      <c r="AU590" s="3"/>
    </row>
    <row r="591" spans="1:47" x14ac:dyDescent="0.25">
      <c r="A591" s="66" t="s">
        <v>559</v>
      </c>
      <c r="B591" s="67"/>
      <c r="C591" s="67"/>
      <c r="D591" s="68"/>
      <c r="E591" s="70"/>
      <c r="F591" s="104" t="s">
        <v>11682</v>
      </c>
      <c r="G591" s="67"/>
      <c r="H591" s="71"/>
      <c r="I591" s="72"/>
      <c r="J591" s="72"/>
      <c r="K591" s="71" t="s">
        <v>15616</v>
      </c>
      <c r="L591" s="75"/>
      <c r="M591" s="76">
        <v>6857.8154296875</v>
      </c>
      <c r="N591" s="76">
        <v>6049.47705078125</v>
      </c>
      <c r="O591" s="77"/>
      <c r="P591" s="78"/>
      <c r="Q591" s="78"/>
      <c r="R591" s="88"/>
      <c r="S591" s="88"/>
      <c r="T591" s="88"/>
      <c r="U591" s="88"/>
      <c r="V591" s="52"/>
      <c r="W591" s="52"/>
      <c r="X591" s="52"/>
      <c r="Y591" s="52"/>
      <c r="Z591" s="51"/>
      <c r="AA591" s="73">
        <v>591</v>
      </c>
      <c r="AB591" s="73"/>
      <c r="AC591" s="74"/>
      <c r="AD591" s="80">
        <v>177</v>
      </c>
      <c r="AE591" s="80">
        <v>79</v>
      </c>
      <c r="AF591" s="80">
        <v>719</v>
      </c>
      <c r="AG591" s="80">
        <v>564</v>
      </c>
      <c r="AH591" s="80"/>
      <c r="AI591" s="80" t="s">
        <v>8317</v>
      </c>
      <c r="AJ591" s="80" t="s">
        <v>9771</v>
      </c>
      <c r="AK591" s="86" t="s">
        <v>10556</v>
      </c>
      <c r="AL591" s="80"/>
      <c r="AM591" s="82">
        <v>41096.017175925925</v>
      </c>
      <c r="AN591" s="80" t="s">
        <v>13035</v>
      </c>
      <c r="AO591" s="86" t="s">
        <v>13624</v>
      </c>
      <c r="AP591" s="80" t="s">
        <v>66</v>
      </c>
      <c r="AQ591" s="2"/>
      <c r="AR591" s="3"/>
      <c r="AS591" s="3"/>
      <c r="AT591" s="3"/>
      <c r="AU591" s="3"/>
    </row>
    <row r="592" spans="1:47" x14ac:dyDescent="0.25">
      <c r="A592" s="66" t="s">
        <v>560</v>
      </c>
      <c r="B592" s="67"/>
      <c r="C592" s="67"/>
      <c r="D592" s="68"/>
      <c r="E592" s="70"/>
      <c r="F592" s="104" t="s">
        <v>11683</v>
      </c>
      <c r="G592" s="67"/>
      <c r="H592" s="71"/>
      <c r="I592" s="72"/>
      <c r="J592" s="72"/>
      <c r="K592" s="71" t="s">
        <v>15617</v>
      </c>
      <c r="L592" s="75"/>
      <c r="M592" s="76">
        <v>2736.80517578125</v>
      </c>
      <c r="N592" s="76">
        <v>7636.21484375</v>
      </c>
      <c r="O592" s="77"/>
      <c r="P592" s="78"/>
      <c r="Q592" s="78"/>
      <c r="R592" s="88"/>
      <c r="S592" s="88"/>
      <c r="T592" s="88"/>
      <c r="U592" s="88"/>
      <c r="V592" s="52"/>
      <c r="W592" s="52"/>
      <c r="X592" s="52"/>
      <c r="Y592" s="52"/>
      <c r="Z592" s="51"/>
      <c r="AA592" s="73">
        <v>592</v>
      </c>
      <c r="AB592" s="73"/>
      <c r="AC592" s="74"/>
      <c r="AD592" s="80">
        <v>1542</v>
      </c>
      <c r="AE592" s="80">
        <v>882</v>
      </c>
      <c r="AF592" s="80">
        <v>109240</v>
      </c>
      <c r="AG592" s="80">
        <v>1456</v>
      </c>
      <c r="AH592" s="80">
        <v>19800</v>
      </c>
      <c r="AI592" s="80" t="s">
        <v>8318</v>
      </c>
      <c r="AJ592" s="80" t="s">
        <v>9772</v>
      </c>
      <c r="AK592" s="80"/>
      <c r="AL592" s="80" t="s">
        <v>9494</v>
      </c>
      <c r="AM592" s="82">
        <v>40047.81695601852</v>
      </c>
      <c r="AN592" s="80" t="s">
        <v>13035</v>
      </c>
      <c r="AO592" s="86" t="s">
        <v>13625</v>
      </c>
      <c r="AP592" s="80" t="s">
        <v>66</v>
      </c>
      <c r="AQ592" s="2"/>
      <c r="AR592" s="3"/>
      <c r="AS592" s="3"/>
      <c r="AT592" s="3"/>
      <c r="AU592" s="3"/>
    </row>
    <row r="593" spans="1:47" x14ac:dyDescent="0.25">
      <c r="A593" s="66" t="s">
        <v>561</v>
      </c>
      <c r="B593" s="67"/>
      <c r="C593" s="67"/>
      <c r="D593" s="68"/>
      <c r="E593" s="70"/>
      <c r="F593" s="104" t="s">
        <v>11128</v>
      </c>
      <c r="G593" s="67"/>
      <c r="H593" s="71"/>
      <c r="I593" s="72"/>
      <c r="J593" s="72"/>
      <c r="K593" s="71" t="s">
        <v>15618</v>
      </c>
      <c r="L593" s="75"/>
      <c r="M593" s="76">
        <v>8719.681640625</v>
      </c>
      <c r="N593" s="76">
        <v>3753.8427734375</v>
      </c>
      <c r="O593" s="77"/>
      <c r="P593" s="78"/>
      <c r="Q593" s="78"/>
      <c r="R593" s="88"/>
      <c r="S593" s="88"/>
      <c r="T593" s="88"/>
      <c r="U593" s="88"/>
      <c r="V593" s="52"/>
      <c r="W593" s="52"/>
      <c r="X593" s="52"/>
      <c r="Y593" s="52"/>
      <c r="Z593" s="51"/>
      <c r="AA593" s="73">
        <v>593</v>
      </c>
      <c r="AB593" s="73"/>
      <c r="AC593" s="74"/>
      <c r="AD593" s="80">
        <v>39</v>
      </c>
      <c r="AE593" s="80">
        <v>84</v>
      </c>
      <c r="AF593" s="80">
        <v>11704</v>
      </c>
      <c r="AG593" s="80">
        <v>6816</v>
      </c>
      <c r="AH593" s="80"/>
      <c r="AI593" s="80"/>
      <c r="AJ593" s="80"/>
      <c r="AK593" s="80"/>
      <c r="AL593" s="80"/>
      <c r="AM593" s="82">
        <v>42884.291909722226</v>
      </c>
      <c r="AN593" s="80" t="s">
        <v>13035</v>
      </c>
      <c r="AO593" s="86" t="s">
        <v>13626</v>
      </c>
      <c r="AP593" s="80" t="s">
        <v>66</v>
      </c>
      <c r="AQ593" s="2"/>
      <c r="AR593" s="3"/>
      <c r="AS593" s="3"/>
      <c r="AT593" s="3"/>
      <c r="AU593" s="3"/>
    </row>
    <row r="594" spans="1:47" x14ac:dyDescent="0.25">
      <c r="A594" s="66" t="s">
        <v>562</v>
      </c>
      <c r="B594" s="67"/>
      <c r="C594" s="67"/>
      <c r="D594" s="68"/>
      <c r="E594" s="70"/>
      <c r="F594" s="104" t="s">
        <v>11128</v>
      </c>
      <c r="G594" s="67"/>
      <c r="H594" s="71"/>
      <c r="I594" s="72"/>
      <c r="J594" s="72"/>
      <c r="K594" s="71" t="s">
        <v>15619</v>
      </c>
      <c r="L594" s="75"/>
      <c r="M594" s="76">
        <v>3793.251953125</v>
      </c>
      <c r="N594" s="76">
        <v>4237.5966796875</v>
      </c>
      <c r="O594" s="77"/>
      <c r="P594" s="78"/>
      <c r="Q594" s="78"/>
      <c r="R594" s="88"/>
      <c r="S594" s="88"/>
      <c r="T594" s="88"/>
      <c r="U594" s="88"/>
      <c r="V594" s="52"/>
      <c r="W594" s="52"/>
      <c r="X594" s="52"/>
      <c r="Y594" s="52"/>
      <c r="Z594" s="51"/>
      <c r="AA594" s="73">
        <v>594</v>
      </c>
      <c r="AB594" s="73"/>
      <c r="AC594" s="74"/>
      <c r="AD594" s="80">
        <v>21</v>
      </c>
      <c r="AE594" s="80">
        <v>24</v>
      </c>
      <c r="AF594" s="80">
        <v>294</v>
      </c>
      <c r="AG594" s="80">
        <v>453</v>
      </c>
      <c r="AH594" s="80"/>
      <c r="AI594" s="80"/>
      <c r="AJ594" s="80"/>
      <c r="AK594" s="80"/>
      <c r="AL594" s="80"/>
      <c r="AM594" s="82">
        <v>42770.266319444447</v>
      </c>
      <c r="AN594" s="80" t="s">
        <v>13035</v>
      </c>
      <c r="AO594" s="86" t="s">
        <v>13627</v>
      </c>
      <c r="AP594" s="80" t="s">
        <v>66</v>
      </c>
      <c r="AQ594" s="2"/>
      <c r="AR594" s="3"/>
      <c r="AS594" s="3"/>
      <c r="AT594" s="3"/>
      <c r="AU594" s="3"/>
    </row>
    <row r="595" spans="1:47" x14ac:dyDescent="0.25">
      <c r="A595" s="66" t="s">
        <v>563</v>
      </c>
      <c r="B595" s="67"/>
      <c r="C595" s="67"/>
      <c r="D595" s="68"/>
      <c r="E595" s="70"/>
      <c r="F595" s="104" t="s">
        <v>11684</v>
      </c>
      <c r="G595" s="67"/>
      <c r="H595" s="71"/>
      <c r="I595" s="72"/>
      <c r="J595" s="72"/>
      <c r="K595" s="71" t="s">
        <v>15620</v>
      </c>
      <c r="L595" s="75"/>
      <c r="M595" s="76">
        <v>2150.79541015625</v>
      </c>
      <c r="N595" s="76">
        <v>6438.33984375</v>
      </c>
      <c r="O595" s="77"/>
      <c r="P595" s="78"/>
      <c r="Q595" s="78"/>
      <c r="R595" s="88"/>
      <c r="S595" s="88"/>
      <c r="T595" s="88"/>
      <c r="U595" s="88"/>
      <c r="V595" s="52"/>
      <c r="W595" s="52"/>
      <c r="X595" s="52"/>
      <c r="Y595" s="52"/>
      <c r="Z595" s="51"/>
      <c r="AA595" s="73">
        <v>595</v>
      </c>
      <c r="AB595" s="73"/>
      <c r="AC595" s="74"/>
      <c r="AD595" s="80">
        <v>3759</v>
      </c>
      <c r="AE595" s="80">
        <v>2865</v>
      </c>
      <c r="AF595" s="80">
        <v>14928</v>
      </c>
      <c r="AG595" s="80">
        <v>19309</v>
      </c>
      <c r="AH595" s="80">
        <v>-25200</v>
      </c>
      <c r="AI595" s="80" t="s">
        <v>8319</v>
      </c>
      <c r="AJ595" s="80" t="s">
        <v>9773</v>
      </c>
      <c r="AK595" s="86" t="s">
        <v>10557</v>
      </c>
      <c r="AL595" s="80" t="s">
        <v>11085</v>
      </c>
      <c r="AM595" s="82">
        <v>39931.624444444446</v>
      </c>
      <c r="AN595" s="80" t="s">
        <v>13035</v>
      </c>
      <c r="AO595" s="86" t="s">
        <v>13628</v>
      </c>
      <c r="AP595" s="80" t="s">
        <v>66</v>
      </c>
      <c r="AQ595" s="2"/>
      <c r="AR595" s="3"/>
      <c r="AS595" s="3"/>
      <c r="AT595" s="3"/>
      <c r="AU595" s="3"/>
    </row>
    <row r="596" spans="1:47" x14ac:dyDescent="0.25">
      <c r="A596" s="66" t="s">
        <v>564</v>
      </c>
      <c r="B596" s="67"/>
      <c r="C596" s="67"/>
      <c r="D596" s="68"/>
      <c r="E596" s="70"/>
      <c r="F596" s="104" t="s">
        <v>11685</v>
      </c>
      <c r="G596" s="67"/>
      <c r="H596" s="71"/>
      <c r="I596" s="72"/>
      <c r="J596" s="72"/>
      <c r="K596" s="71" t="s">
        <v>15621</v>
      </c>
      <c r="L596" s="75"/>
      <c r="M596" s="76">
        <v>7343.283203125</v>
      </c>
      <c r="N596" s="76">
        <v>8128.94775390625</v>
      </c>
      <c r="O596" s="77"/>
      <c r="P596" s="78"/>
      <c r="Q596" s="78"/>
      <c r="R596" s="88"/>
      <c r="S596" s="88"/>
      <c r="T596" s="88"/>
      <c r="U596" s="88"/>
      <c r="V596" s="52"/>
      <c r="W596" s="52"/>
      <c r="X596" s="52"/>
      <c r="Y596" s="52"/>
      <c r="Z596" s="51"/>
      <c r="AA596" s="73">
        <v>596</v>
      </c>
      <c r="AB596" s="73"/>
      <c r="AC596" s="74"/>
      <c r="AD596" s="80">
        <v>55</v>
      </c>
      <c r="AE596" s="80">
        <v>18</v>
      </c>
      <c r="AF596" s="80">
        <v>11</v>
      </c>
      <c r="AG596" s="80">
        <v>235</v>
      </c>
      <c r="AH596" s="80"/>
      <c r="AI596" s="80"/>
      <c r="AJ596" s="80" t="s">
        <v>9774</v>
      </c>
      <c r="AK596" s="80"/>
      <c r="AL596" s="80"/>
      <c r="AM596" s="82">
        <v>41875.769502314812</v>
      </c>
      <c r="AN596" s="80" t="s">
        <v>13035</v>
      </c>
      <c r="AO596" s="86" t="s">
        <v>13629</v>
      </c>
      <c r="AP596" s="80" t="s">
        <v>66</v>
      </c>
      <c r="AQ596" s="2"/>
      <c r="AR596" s="3"/>
      <c r="AS596" s="3"/>
      <c r="AT596" s="3"/>
      <c r="AU596" s="3"/>
    </row>
    <row r="597" spans="1:47" x14ac:dyDescent="0.25">
      <c r="A597" s="66" t="s">
        <v>565</v>
      </c>
      <c r="B597" s="67"/>
      <c r="C597" s="67"/>
      <c r="D597" s="68"/>
      <c r="E597" s="70"/>
      <c r="F597" s="104" t="s">
        <v>11686</v>
      </c>
      <c r="G597" s="67"/>
      <c r="H597" s="71"/>
      <c r="I597" s="72"/>
      <c r="J597" s="72"/>
      <c r="K597" s="71" t="s">
        <v>15622</v>
      </c>
      <c r="L597" s="75"/>
      <c r="M597" s="76">
        <v>4601.53564453125</v>
      </c>
      <c r="N597" s="76">
        <v>2971.6376953125</v>
      </c>
      <c r="O597" s="77"/>
      <c r="P597" s="78"/>
      <c r="Q597" s="78"/>
      <c r="R597" s="88"/>
      <c r="S597" s="88"/>
      <c r="T597" s="88"/>
      <c r="U597" s="88"/>
      <c r="V597" s="52"/>
      <c r="W597" s="52"/>
      <c r="X597" s="52"/>
      <c r="Y597" s="52"/>
      <c r="Z597" s="51"/>
      <c r="AA597" s="73">
        <v>597</v>
      </c>
      <c r="AB597" s="73"/>
      <c r="AC597" s="74"/>
      <c r="AD597" s="80">
        <v>269</v>
      </c>
      <c r="AE597" s="80">
        <v>288</v>
      </c>
      <c r="AF597" s="80">
        <v>37901</v>
      </c>
      <c r="AG597" s="80">
        <v>2906</v>
      </c>
      <c r="AH597" s="80"/>
      <c r="AI597" s="80" t="s">
        <v>8320</v>
      </c>
      <c r="AJ597" s="80"/>
      <c r="AK597" s="80"/>
      <c r="AL597" s="80"/>
      <c r="AM597" s="82">
        <v>42036.317407407405</v>
      </c>
      <c r="AN597" s="80" t="s">
        <v>13035</v>
      </c>
      <c r="AO597" s="86" t="s">
        <v>13630</v>
      </c>
      <c r="AP597" s="80" t="s">
        <v>66</v>
      </c>
      <c r="AQ597" s="2"/>
      <c r="AR597" s="3"/>
      <c r="AS597" s="3"/>
      <c r="AT597" s="3"/>
      <c r="AU597" s="3"/>
    </row>
    <row r="598" spans="1:47" x14ac:dyDescent="0.25">
      <c r="A598" s="66" t="s">
        <v>566</v>
      </c>
      <c r="B598" s="67"/>
      <c r="C598" s="67"/>
      <c r="D598" s="68"/>
      <c r="E598" s="70"/>
      <c r="F598" s="104" t="s">
        <v>11687</v>
      </c>
      <c r="G598" s="67"/>
      <c r="H598" s="71"/>
      <c r="I598" s="72"/>
      <c r="J598" s="72"/>
      <c r="K598" s="71" t="s">
        <v>15623</v>
      </c>
      <c r="L598" s="75"/>
      <c r="M598" s="76">
        <v>8481.244140625</v>
      </c>
      <c r="N598" s="76">
        <v>5870.771484375</v>
      </c>
      <c r="O598" s="77"/>
      <c r="P598" s="78"/>
      <c r="Q598" s="78"/>
      <c r="R598" s="88"/>
      <c r="S598" s="88"/>
      <c r="T598" s="88"/>
      <c r="U598" s="88"/>
      <c r="V598" s="52"/>
      <c r="W598" s="52"/>
      <c r="X598" s="52"/>
      <c r="Y598" s="52"/>
      <c r="Z598" s="51"/>
      <c r="AA598" s="73">
        <v>598</v>
      </c>
      <c r="AB598" s="73"/>
      <c r="AC598" s="74"/>
      <c r="AD598" s="80">
        <v>370</v>
      </c>
      <c r="AE598" s="80">
        <v>71</v>
      </c>
      <c r="AF598" s="80">
        <v>3727</v>
      </c>
      <c r="AG598" s="80">
        <v>3040</v>
      </c>
      <c r="AH598" s="80">
        <v>19800</v>
      </c>
      <c r="AI598" s="80"/>
      <c r="AJ598" s="80" t="s">
        <v>9525</v>
      </c>
      <c r="AK598" s="80"/>
      <c r="AL598" s="80" t="s">
        <v>9494</v>
      </c>
      <c r="AM598" s="82">
        <v>41978.417453703703</v>
      </c>
      <c r="AN598" s="80" t="s">
        <v>13035</v>
      </c>
      <c r="AO598" s="86" t="s">
        <v>13631</v>
      </c>
      <c r="AP598" s="80" t="s">
        <v>66</v>
      </c>
      <c r="AQ598" s="2"/>
      <c r="AR598" s="3"/>
      <c r="AS598" s="3"/>
      <c r="AT598" s="3"/>
      <c r="AU598" s="3"/>
    </row>
    <row r="599" spans="1:47" x14ac:dyDescent="0.25">
      <c r="A599" s="66" t="s">
        <v>567</v>
      </c>
      <c r="B599" s="67"/>
      <c r="C599" s="67"/>
      <c r="D599" s="68"/>
      <c r="E599" s="70"/>
      <c r="F599" s="104" t="s">
        <v>11688</v>
      </c>
      <c r="G599" s="67"/>
      <c r="H599" s="71"/>
      <c r="I599" s="72"/>
      <c r="J599" s="72"/>
      <c r="K599" s="71" t="s">
        <v>15624</v>
      </c>
      <c r="L599" s="75"/>
      <c r="M599" s="76">
        <v>3597.675048828125</v>
      </c>
      <c r="N599" s="76">
        <v>1900.4798583984375</v>
      </c>
      <c r="O599" s="77"/>
      <c r="P599" s="78"/>
      <c r="Q599" s="78"/>
      <c r="R599" s="88"/>
      <c r="S599" s="88"/>
      <c r="T599" s="88"/>
      <c r="U599" s="88"/>
      <c r="V599" s="52"/>
      <c r="W599" s="52"/>
      <c r="X599" s="52"/>
      <c r="Y599" s="52"/>
      <c r="Z599" s="51"/>
      <c r="AA599" s="73">
        <v>599</v>
      </c>
      <c r="AB599" s="73"/>
      <c r="AC599" s="74"/>
      <c r="AD599" s="80">
        <v>74</v>
      </c>
      <c r="AE599" s="80">
        <v>152</v>
      </c>
      <c r="AF599" s="80">
        <v>4052</v>
      </c>
      <c r="AG599" s="80">
        <v>1</v>
      </c>
      <c r="AH599" s="80">
        <v>-25200</v>
      </c>
      <c r="AI599" s="80" t="s">
        <v>8321</v>
      </c>
      <c r="AJ599" s="80" t="s">
        <v>9775</v>
      </c>
      <c r="AK599" s="80"/>
      <c r="AL599" s="80" t="s">
        <v>11085</v>
      </c>
      <c r="AM599" s="82">
        <v>42652.429525462961</v>
      </c>
      <c r="AN599" s="80" t="s">
        <v>13035</v>
      </c>
      <c r="AO599" s="86" t="s">
        <v>13632</v>
      </c>
      <c r="AP599" s="80" t="s">
        <v>66</v>
      </c>
      <c r="AQ599" s="2"/>
      <c r="AR599" s="3"/>
      <c r="AS599" s="3"/>
      <c r="AT599" s="3"/>
      <c r="AU599" s="3"/>
    </row>
    <row r="600" spans="1:47" x14ac:dyDescent="0.25">
      <c r="A600" s="66" t="s">
        <v>568</v>
      </c>
      <c r="B600" s="67"/>
      <c r="C600" s="67"/>
      <c r="D600" s="68"/>
      <c r="E600" s="70"/>
      <c r="F600" s="104" t="s">
        <v>11689</v>
      </c>
      <c r="G600" s="67"/>
      <c r="H600" s="71"/>
      <c r="I600" s="72"/>
      <c r="J600" s="72"/>
      <c r="K600" s="71" t="s">
        <v>15625</v>
      </c>
      <c r="L600" s="75"/>
      <c r="M600" s="76">
        <v>2476.146728515625</v>
      </c>
      <c r="N600" s="76">
        <v>6482.02197265625</v>
      </c>
      <c r="O600" s="77"/>
      <c r="P600" s="78"/>
      <c r="Q600" s="78"/>
      <c r="R600" s="88"/>
      <c r="S600" s="88"/>
      <c r="T600" s="88"/>
      <c r="U600" s="88"/>
      <c r="V600" s="52"/>
      <c r="W600" s="52"/>
      <c r="X600" s="52"/>
      <c r="Y600" s="52"/>
      <c r="Z600" s="51"/>
      <c r="AA600" s="73">
        <v>600</v>
      </c>
      <c r="AB600" s="73"/>
      <c r="AC600" s="74"/>
      <c r="AD600" s="80">
        <v>93</v>
      </c>
      <c r="AE600" s="80">
        <v>221</v>
      </c>
      <c r="AF600" s="80">
        <v>1320</v>
      </c>
      <c r="AG600" s="80">
        <v>4741</v>
      </c>
      <c r="AH600" s="80"/>
      <c r="AI600" s="80" t="s">
        <v>8322</v>
      </c>
      <c r="AJ600" s="80" t="s">
        <v>9776</v>
      </c>
      <c r="AK600" s="80"/>
      <c r="AL600" s="80"/>
      <c r="AM600" s="82">
        <v>42580.364594907405</v>
      </c>
      <c r="AN600" s="80" t="s">
        <v>13035</v>
      </c>
      <c r="AO600" s="86" t="s">
        <v>13633</v>
      </c>
      <c r="AP600" s="80" t="s">
        <v>66</v>
      </c>
      <c r="AQ600" s="2"/>
      <c r="AR600" s="3"/>
      <c r="AS600" s="3"/>
      <c r="AT600" s="3"/>
      <c r="AU600" s="3"/>
    </row>
    <row r="601" spans="1:47" x14ac:dyDescent="0.25">
      <c r="A601" s="66" t="s">
        <v>569</v>
      </c>
      <c r="B601" s="67"/>
      <c r="C601" s="67"/>
      <c r="D601" s="68"/>
      <c r="E601" s="70"/>
      <c r="F601" s="104" t="s">
        <v>11690</v>
      </c>
      <c r="G601" s="67"/>
      <c r="H601" s="71"/>
      <c r="I601" s="72"/>
      <c r="J601" s="72"/>
      <c r="K601" s="71" t="s">
        <v>15626</v>
      </c>
      <c r="L601" s="75"/>
      <c r="M601" s="76">
        <v>1776.3194580078125</v>
      </c>
      <c r="N601" s="76">
        <v>4974.2529296875</v>
      </c>
      <c r="O601" s="77"/>
      <c r="P601" s="78"/>
      <c r="Q601" s="78"/>
      <c r="R601" s="88"/>
      <c r="S601" s="88"/>
      <c r="T601" s="88"/>
      <c r="U601" s="88"/>
      <c r="V601" s="52"/>
      <c r="W601" s="52"/>
      <c r="X601" s="52"/>
      <c r="Y601" s="52"/>
      <c r="Z601" s="51"/>
      <c r="AA601" s="73">
        <v>601</v>
      </c>
      <c r="AB601" s="73"/>
      <c r="AC601" s="74"/>
      <c r="AD601" s="80">
        <v>313</v>
      </c>
      <c r="AE601" s="80">
        <v>2212</v>
      </c>
      <c r="AF601" s="80">
        <v>44148</v>
      </c>
      <c r="AG601" s="80">
        <v>9796</v>
      </c>
      <c r="AH601" s="80"/>
      <c r="AI601" s="80" t="s">
        <v>8323</v>
      </c>
      <c r="AJ601" s="80" t="s">
        <v>9777</v>
      </c>
      <c r="AK601" s="80"/>
      <c r="AL601" s="80"/>
      <c r="AM601" s="82">
        <v>41980.723483796297</v>
      </c>
      <c r="AN601" s="80" t="s">
        <v>13035</v>
      </c>
      <c r="AO601" s="86" t="s">
        <v>13634</v>
      </c>
      <c r="AP601" s="80" t="s">
        <v>66</v>
      </c>
      <c r="AQ601" s="2"/>
      <c r="AR601" s="3"/>
      <c r="AS601" s="3"/>
      <c r="AT601" s="3"/>
      <c r="AU601" s="3"/>
    </row>
    <row r="602" spans="1:47" x14ac:dyDescent="0.25">
      <c r="A602" s="66" t="s">
        <v>570</v>
      </c>
      <c r="B602" s="67"/>
      <c r="C602" s="67"/>
      <c r="D602" s="68"/>
      <c r="E602" s="70"/>
      <c r="F602" s="104" t="s">
        <v>11691</v>
      </c>
      <c r="G602" s="67"/>
      <c r="H602" s="71"/>
      <c r="I602" s="72"/>
      <c r="J602" s="72"/>
      <c r="K602" s="71" t="s">
        <v>15627</v>
      </c>
      <c r="L602" s="75"/>
      <c r="M602" s="76">
        <v>1560.5845947265625</v>
      </c>
      <c r="N602" s="76">
        <v>1298.8836669921875</v>
      </c>
      <c r="O602" s="77"/>
      <c r="P602" s="78"/>
      <c r="Q602" s="78"/>
      <c r="R602" s="88"/>
      <c r="S602" s="88"/>
      <c r="T602" s="88"/>
      <c r="U602" s="88"/>
      <c r="V602" s="52"/>
      <c r="W602" s="52"/>
      <c r="X602" s="52"/>
      <c r="Y602" s="52"/>
      <c r="Z602" s="51"/>
      <c r="AA602" s="73">
        <v>602</v>
      </c>
      <c r="AB602" s="73"/>
      <c r="AC602" s="74"/>
      <c r="AD602" s="80">
        <v>547</v>
      </c>
      <c r="AE602" s="80">
        <v>226</v>
      </c>
      <c r="AF602" s="80">
        <v>8223</v>
      </c>
      <c r="AG602" s="80">
        <v>7672</v>
      </c>
      <c r="AH602" s="80">
        <v>19800</v>
      </c>
      <c r="AI602" s="80" t="s">
        <v>8324</v>
      </c>
      <c r="AJ602" s="80" t="s">
        <v>9778</v>
      </c>
      <c r="AK602" s="80"/>
      <c r="AL602" s="80" t="s">
        <v>9542</v>
      </c>
      <c r="AM602" s="82">
        <v>41431.461261574077</v>
      </c>
      <c r="AN602" s="80" t="s">
        <v>13035</v>
      </c>
      <c r="AO602" s="86" t="s">
        <v>13635</v>
      </c>
      <c r="AP602" s="80" t="s">
        <v>66</v>
      </c>
      <c r="AQ602" s="2"/>
      <c r="AR602" s="3"/>
      <c r="AS602" s="3"/>
      <c r="AT602" s="3"/>
      <c r="AU602" s="3"/>
    </row>
    <row r="603" spans="1:47" x14ac:dyDescent="0.25">
      <c r="A603" s="66" t="s">
        <v>1375</v>
      </c>
      <c r="B603" s="67"/>
      <c r="C603" s="67"/>
      <c r="D603" s="68"/>
      <c r="E603" s="70"/>
      <c r="F603" s="104" t="s">
        <v>11692</v>
      </c>
      <c r="G603" s="67"/>
      <c r="H603" s="71"/>
      <c r="I603" s="72"/>
      <c r="J603" s="72"/>
      <c r="K603" s="71" t="s">
        <v>15628</v>
      </c>
      <c r="L603" s="75"/>
      <c r="M603" s="76">
        <v>4693.0537109375</v>
      </c>
      <c r="N603" s="76">
        <v>2714.1669921875</v>
      </c>
      <c r="O603" s="77"/>
      <c r="P603" s="78"/>
      <c r="Q603" s="78"/>
      <c r="R603" s="88"/>
      <c r="S603" s="88"/>
      <c r="T603" s="88"/>
      <c r="U603" s="88"/>
      <c r="V603" s="52"/>
      <c r="W603" s="52"/>
      <c r="X603" s="52"/>
      <c r="Y603" s="52"/>
      <c r="Z603" s="51"/>
      <c r="AA603" s="73">
        <v>603</v>
      </c>
      <c r="AB603" s="73"/>
      <c r="AC603" s="74"/>
      <c r="AD603" s="80">
        <v>1767</v>
      </c>
      <c r="AE603" s="80">
        <v>18790</v>
      </c>
      <c r="AF603" s="80">
        <v>34311</v>
      </c>
      <c r="AG603" s="80">
        <v>3615</v>
      </c>
      <c r="AH603" s="80">
        <v>19800</v>
      </c>
      <c r="AI603" s="80" t="s">
        <v>8325</v>
      </c>
      <c r="AJ603" s="80" t="s">
        <v>9779</v>
      </c>
      <c r="AK603" s="86" t="s">
        <v>10558</v>
      </c>
      <c r="AL603" s="80" t="s">
        <v>9561</v>
      </c>
      <c r="AM603" s="82">
        <v>41031.535914351851</v>
      </c>
      <c r="AN603" s="80" t="s">
        <v>13035</v>
      </c>
      <c r="AO603" s="86" t="s">
        <v>13636</v>
      </c>
      <c r="AP603" s="80" t="s">
        <v>66</v>
      </c>
      <c r="AQ603" s="2"/>
      <c r="AR603" s="3"/>
      <c r="AS603" s="3"/>
      <c r="AT603" s="3"/>
      <c r="AU603" s="3"/>
    </row>
    <row r="604" spans="1:47" x14ac:dyDescent="0.25">
      <c r="A604" s="66" t="s">
        <v>571</v>
      </c>
      <c r="B604" s="67"/>
      <c r="C604" s="67"/>
      <c r="D604" s="68"/>
      <c r="E604" s="70"/>
      <c r="F604" s="104" t="s">
        <v>11693</v>
      </c>
      <c r="G604" s="67"/>
      <c r="H604" s="71"/>
      <c r="I604" s="72"/>
      <c r="J604" s="72"/>
      <c r="K604" s="71" t="s">
        <v>15629</v>
      </c>
      <c r="L604" s="75"/>
      <c r="M604" s="76">
        <v>4624.28076171875</v>
      </c>
      <c r="N604" s="76">
        <v>1963.535400390625</v>
      </c>
      <c r="O604" s="77"/>
      <c r="P604" s="78"/>
      <c r="Q604" s="78"/>
      <c r="R604" s="88"/>
      <c r="S604" s="88"/>
      <c r="T604" s="88"/>
      <c r="U604" s="88"/>
      <c r="V604" s="52"/>
      <c r="W604" s="52"/>
      <c r="X604" s="52"/>
      <c r="Y604" s="52"/>
      <c r="Z604" s="51"/>
      <c r="AA604" s="73">
        <v>604</v>
      </c>
      <c r="AB604" s="73"/>
      <c r="AC604" s="74"/>
      <c r="AD604" s="80">
        <v>80</v>
      </c>
      <c r="AE604" s="80">
        <v>85</v>
      </c>
      <c r="AF604" s="80">
        <v>2628</v>
      </c>
      <c r="AG604" s="80">
        <v>4048</v>
      </c>
      <c r="AH604" s="80"/>
      <c r="AI604" s="80" t="s">
        <v>8326</v>
      </c>
      <c r="AJ604" s="80" t="s">
        <v>9524</v>
      </c>
      <c r="AK604" s="80"/>
      <c r="AL604" s="80"/>
      <c r="AM604" s="82">
        <v>42525.417222222219</v>
      </c>
      <c r="AN604" s="80" t="s">
        <v>13035</v>
      </c>
      <c r="AO604" s="86" t="s">
        <v>13637</v>
      </c>
      <c r="AP604" s="80" t="s">
        <v>66</v>
      </c>
      <c r="AQ604" s="2"/>
      <c r="AR604" s="3"/>
      <c r="AS604" s="3"/>
      <c r="AT604" s="3"/>
      <c r="AU604" s="3"/>
    </row>
    <row r="605" spans="1:47" x14ac:dyDescent="0.25">
      <c r="A605" s="66" t="s">
        <v>1859</v>
      </c>
      <c r="B605" s="67"/>
      <c r="C605" s="67"/>
      <c r="D605" s="68"/>
      <c r="E605" s="70"/>
      <c r="F605" s="104" t="s">
        <v>11694</v>
      </c>
      <c r="G605" s="67"/>
      <c r="H605" s="71"/>
      <c r="I605" s="72"/>
      <c r="J605" s="72"/>
      <c r="K605" s="71" t="s">
        <v>15630</v>
      </c>
      <c r="L605" s="75"/>
      <c r="M605" s="76">
        <v>3656.8798828125</v>
      </c>
      <c r="N605" s="76">
        <v>820.17181396484375</v>
      </c>
      <c r="O605" s="77"/>
      <c r="P605" s="78"/>
      <c r="Q605" s="78"/>
      <c r="R605" s="88"/>
      <c r="S605" s="88"/>
      <c r="T605" s="88"/>
      <c r="U605" s="88"/>
      <c r="V605" s="52"/>
      <c r="W605" s="52"/>
      <c r="X605" s="52"/>
      <c r="Y605" s="52"/>
      <c r="Z605" s="51"/>
      <c r="AA605" s="73">
        <v>605</v>
      </c>
      <c r="AB605" s="73"/>
      <c r="AC605" s="74"/>
      <c r="AD605" s="80">
        <v>196</v>
      </c>
      <c r="AE605" s="80">
        <v>47310</v>
      </c>
      <c r="AF605" s="80">
        <v>1322</v>
      </c>
      <c r="AG605" s="80">
        <v>1764</v>
      </c>
      <c r="AH605" s="80"/>
      <c r="AI605" s="80" t="s">
        <v>8327</v>
      </c>
      <c r="AJ605" s="80" t="s">
        <v>9780</v>
      </c>
      <c r="AK605" s="86" t="s">
        <v>10559</v>
      </c>
      <c r="AL605" s="80"/>
      <c r="AM605" s="82">
        <v>41948.209328703706</v>
      </c>
      <c r="AN605" s="80" t="s">
        <v>13035</v>
      </c>
      <c r="AO605" s="86" t="s">
        <v>13638</v>
      </c>
      <c r="AP605" s="80" t="s">
        <v>65</v>
      </c>
      <c r="AQ605" s="2"/>
      <c r="AR605" s="3"/>
      <c r="AS605" s="3"/>
      <c r="AT605" s="3"/>
      <c r="AU605" s="3"/>
    </row>
    <row r="606" spans="1:47" x14ac:dyDescent="0.25">
      <c r="A606" s="66" t="s">
        <v>1860</v>
      </c>
      <c r="B606" s="67"/>
      <c r="C606" s="67"/>
      <c r="D606" s="68"/>
      <c r="E606" s="70"/>
      <c r="F606" s="104" t="s">
        <v>11695</v>
      </c>
      <c r="G606" s="67"/>
      <c r="H606" s="71"/>
      <c r="I606" s="72"/>
      <c r="J606" s="72"/>
      <c r="K606" s="71" t="s">
        <v>15631</v>
      </c>
      <c r="L606" s="75"/>
      <c r="M606" s="76">
        <v>7689.17822265625</v>
      </c>
      <c r="N606" s="76">
        <v>2893</v>
      </c>
      <c r="O606" s="77"/>
      <c r="P606" s="78"/>
      <c r="Q606" s="78"/>
      <c r="R606" s="88"/>
      <c r="S606" s="88"/>
      <c r="T606" s="88"/>
      <c r="U606" s="88"/>
      <c r="V606" s="52"/>
      <c r="W606" s="52"/>
      <c r="X606" s="52"/>
      <c r="Y606" s="52"/>
      <c r="Z606" s="51"/>
      <c r="AA606" s="73">
        <v>606</v>
      </c>
      <c r="AB606" s="73"/>
      <c r="AC606" s="74"/>
      <c r="AD606" s="80">
        <v>225</v>
      </c>
      <c r="AE606" s="80">
        <v>110747</v>
      </c>
      <c r="AF606" s="80">
        <v>326689</v>
      </c>
      <c r="AG606" s="80">
        <v>142505</v>
      </c>
      <c r="AH606" s="80">
        <v>19800</v>
      </c>
      <c r="AI606" s="80" t="s">
        <v>8328</v>
      </c>
      <c r="AJ606" s="80" t="s">
        <v>9781</v>
      </c>
      <c r="AK606" s="86" t="s">
        <v>10560</v>
      </c>
      <c r="AL606" s="80" t="s">
        <v>9494</v>
      </c>
      <c r="AM606" s="82">
        <v>41146.345902777779</v>
      </c>
      <c r="AN606" s="80" t="s">
        <v>13035</v>
      </c>
      <c r="AO606" s="86" t="s">
        <v>13639</v>
      </c>
      <c r="AP606" s="80" t="s">
        <v>65</v>
      </c>
      <c r="AQ606" s="2"/>
      <c r="AR606" s="3"/>
      <c r="AS606" s="3"/>
      <c r="AT606" s="3"/>
      <c r="AU606" s="3"/>
    </row>
    <row r="607" spans="1:47" x14ac:dyDescent="0.25">
      <c r="A607" s="66" t="s">
        <v>572</v>
      </c>
      <c r="B607" s="67"/>
      <c r="C607" s="67"/>
      <c r="D607" s="68"/>
      <c r="E607" s="70"/>
      <c r="F607" s="104" t="s">
        <v>11128</v>
      </c>
      <c r="G607" s="67"/>
      <c r="H607" s="71"/>
      <c r="I607" s="72"/>
      <c r="J607" s="72"/>
      <c r="K607" s="71" t="s">
        <v>15632</v>
      </c>
      <c r="L607" s="75"/>
      <c r="M607" s="76">
        <v>6467.46044921875</v>
      </c>
      <c r="N607" s="76">
        <v>7565.8544921875</v>
      </c>
      <c r="O607" s="77"/>
      <c r="P607" s="78"/>
      <c r="Q607" s="78"/>
      <c r="R607" s="88"/>
      <c r="S607" s="88"/>
      <c r="T607" s="88"/>
      <c r="U607" s="88"/>
      <c r="V607" s="52"/>
      <c r="W607" s="52"/>
      <c r="X607" s="52"/>
      <c r="Y607" s="52"/>
      <c r="Z607" s="51"/>
      <c r="AA607" s="73">
        <v>607</v>
      </c>
      <c r="AB607" s="73"/>
      <c r="AC607" s="74"/>
      <c r="AD607" s="80">
        <v>488</v>
      </c>
      <c r="AE607" s="80">
        <v>47</v>
      </c>
      <c r="AF607" s="80">
        <v>37</v>
      </c>
      <c r="AG607" s="80">
        <v>3</v>
      </c>
      <c r="AH607" s="80"/>
      <c r="AI607" s="80"/>
      <c r="AJ607" s="80"/>
      <c r="AK607" s="80"/>
      <c r="AL607" s="80"/>
      <c r="AM607" s="82">
        <v>40553.52648148148</v>
      </c>
      <c r="AN607" s="80" t="s">
        <v>13035</v>
      </c>
      <c r="AO607" s="86" t="s">
        <v>13640</v>
      </c>
      <c r="AP607" s="80" t="s">
        <v>66</v>
      </c>
      <c r="AQ607" s="2"/>
      <c r="AR607" s="3"/>
      <c r="AS607" s="3"/>
      <c r="AT607" s="3"/>
      <c r="AU607" s="3"/>
    </row>
    <row r="608" spans="1:47" x14ac:dyDescent="0.25">
      <c r="A608" s="66" t="s">
        <v>573</v>
      </c>
      <c r="B608" s="67"/>
      <c r="C608" s="67"/>
      <c r="D608" s="68"/>
      <c r="E608" s="70"/>
      <c r="F608" s="104" t="s">
        <v>11696</v>
      </c>
      <c r="G608" s="67"/>
      <c r="H608" s="71"/>
      <c r="I608" s="72"/>
      <c r="J608" s="72"/>
      <c r="K608" s="71" t="s">
        <v>15633</v>
      </c>
      <c r="L608" s="75"/>
      <c r="M608" s="76">
        <v>1768.63818359375</v>
      </c>
      <c r="N608" s="76">
        <v>3895.31103515625</v>
      </c>
      <c r="O608" s="77"/>
      <c r="P608" s="78"/>
      <c r="Q608" s="78"/>
      <c r="R608" s="88"/>
      <c r="S608" s="88"/>
      <c r="T608" s="88"/>
      <c r="U608" s="88"/>
      <c r="V608" s="52"/>
      <c r="W608" s="52"/>
      <c r="X608" s="52"/>
      <c r="Y608" s="52"/>
      <c r="Z608" s="51"/>
      <c r="AA608" s="73">
        <v>608</v>
      </c>
      <c r="AB608" s="73"/>
      <c r="AC608" s="74"/>
      <c r="AD608" s="80">
        <v>195</v>
      </c>
      <c r="AE608" s="80">
        <v>2405</v>
      </c>
      <c r="AF608" s="80">
        <v>20335</v>
      </c>
      <c r="AG608" s="80">
        <v>7897</v>
      </c>
      <c r="AH608" s="80">
        <v>19800</v>
      </c>
      <c r="AI608" s="80" t="s">
        <v>8329</v>
      </c>
      <c r="AJ608" s="80" t="s">
        <v>9612</v>
      </c>
      <c r="AK608" s="86" t="s">
        <v>10561</v>
      </c>
      <c r="AL608" s="80" t="s">
        <v>9494</v>
      </c>
      <c r="AM608" s="82">
        <v>40103.204942129632</v>
      </c>
      <c r="AN608" s="80" t="s">
        <v>13035</v>
      </c>
      <c r="AO608" s="86" t="s">
        <v>13641</v>
      </c>
      <c r="AP608" s="80" t="s">
        <v>66</v>
      </c>
      <c r="AQ608" s="2"/>
      <c r="AR608" s="3"/>
      <c r="AS608" s="3"/>
      <c r="AT608" s="3"/>
      <c r="AU608" s="3"/>
    </row>
    <row r="609" spans="1:47" x14ac:dyDescent="0.25">
      <c r="A609" s="66" t="s">
        <v>574</v>
      </c>
      <c r="B609" s="67"/>
      <c r="C609" s="67"/>
      <c r="D609" s="68"/>
      <c r="E609" s="70"/>
      <c r="F609" s="104" t="s">
        <v>11697</v>
      </c>
      <c r="G609" s="67"/>
      <c r="H609" s="71"/>
      <c r="I609" s="72"/>
      <c r="J609" s="72"/>
      <c r="K609" s="71" t="s">
        <v>15634</v>
      </c>
      <c r="L609" s="75"/>
      <c r="M609" s="76">
        <v>3879.2158203125</v>
      </c>
      <c r="N609" s="76">
        <v>4921.0048828125</v>
      </c>
      <c r="O609" s="77"/>
      <c r="P609" s="78"/>
      <c r="Q609" s="78"/>
      <c r="R609" s="88"/>
      <c r="S609" s="88"/>
      <c r="T609" s="88"/>
      <c r="U609" s="88"/>
      <c r="V609" s="52"/>
      <c r="W609" s="52"/>
      <c r="X609" s="52"/>
      <c r="Y609" s="52"/>
      <c r="Z609" s="51"/>
      <c r="AA609" s="73">
        <v>609</v>
      </c>
      <c r="AB609" s="73"/>
      <c r="AC609" s="74"/>
      <c r="AD609" s="80">
        <v>1008</v>
      </c>
      <c r="AE609" s="80">
        <v>158</v>
      </c>
      <c r="AF609" s="80">
        <v>4497</v>
      </c>
      <c r="AG609" s="80">
        <v>2066</v>
      </c>
      <c r="AH609" s="80"/>
      <c r="AI609" s="80" t="s">
        <v>8330</v>
      </c>
      <c r="AJ609" s="80" t="s">
        <v>9782</v>
      </c>
      <c r="AK609" s="80"/>
      <c r="AL609" s="80"/>
      <c r="AM609" s="82">
        <v>42832.59746527778</v>
      </c>
      <c r="AN609" s="80" t="s">
        <v>13035</v>
      </c>
      <c r="AO609" s="86" t="s">
        <v>13642</v>
      </c>
      <c r="AP609" s="80" t="s">
        <v>66</v>
      </c>
      <c r="AQ609" s="2"/>
      <c r="AR609" s="3"/>
      <c r="AS609" s="3"/>
      <c r="AT609" s="3"/>
      <c r="AU609" s="3"/>
    </row>
    <row r="610" spans="1:47" x14ac:dyDescent="0.25">
      <c r="A610" s="66" t="s">
        <v>575</v>
      </c>
      <c r="B610" s="67"/>
      <c r="C610" s="67"/>
      <c r="D610" s="68"/>
      <c r="E610" s="70"/>
      <c r="F610" s="104" t="s">
        <v>11698</v>
      </c>
      <c r="G610" s="67"/>
      <c r="H610" s="71"/>
      <c r="I610" s="72"/>
      <c r="J610" s="72"/>
      <c r="K610" s="71" t="s">
        <v>15635</v>
      </c>
      <c r="L610" s="75"/>
      <c r="M610" s="76">
        <v>8174.759765625</v>
      </c>
      <c r="N610" s="76">
        <v>1899.6842041015625</v>
      </c>
      <c r="O610" s="77"/>
      <c r="P610" s="78"/>
      <c r="Q610" s="78"/>
      <c r="R610" s="88"/>
      <c r="S610" s="88"/>
      <c r="T610" s="88"/>
      <c r="U610" s="88"/>
      <c r="V610" s="52"/>
      <c r="W610" s="52"/>
      <c r="X610" s="52"/>
      <c r="Y610" s="52"/>
      <c r="Z610" s="51"/>
      <c r="AA610" s="73">
        <v>610</v>
      </c>
      <c r="AB610" s="73"/>
      <c r="AC610" s="74"/>
      <c r="AD610" s="80">
        <v>23</v>
      </c>
      <c r="AE610" s="80">
        <v>1212</v>
      </c>
      <c r="AF610" s="80">
        <v>124003</v>
      </c>
      <c r="AG610" s="80">
        <v>10976</v>
      </c>
      <c r="AH610" s="80"/>
      <c r="AI610" s="80" t="s">
        <v>8331</v>
      </c>
      <c r="AJ610" s="80" t="s">
        <v>9783</v>
      </c>
      <c r="AK610" s="80"/>
      <c r="AL610" s="80"/>
      <c r="AM610" s="82">
        <v>41938.459861111114</v>
      </c>
      <c r="AN610" s="80" t="s">
        <v>13035</v>
      </c>
      <c r="AO610" s="86" t="s">
        <v>13643</v>
      </c>
      <c r="AP610" s="80" t="s">
        <v>66</v>
      </c>
      <c r="AQ610" s="2"/>
      <c r="AR610" s="3"/>
      <c r="AS610" s="3"/>
      <c r="AT610" s="3"/>
      <c r="AU610" s="3"/>
    </row>
    <row r="611" spans="1:47" x14ac:dyDescent="0.25">
      <c r="A611" s="66" t="s">
        <v>576</v>
      </c>
      <c r="B611" s="67"/>
      <c r="C611" s="67"/>
      <c r="D611" s="68"/>
      <c r="E611" s="70"/>
      <c r="F611" s="104" t="s">
        <v>11699</v>
      </c>
      <c r="G611" s="67"/>
      <c r="H611" s="71"/>
      <c r="I611" s="72"/>
      <c r="J611" s="72"/>
      <c r="K611" s="71" t="s">
        <v>15636</v>
      </c>
      <c r="L611" s="75"/>
      <c r="M611" s="76">
        <v>7520.337890625</v>
      </c>
      <c r="N611" s="76">
        <v>7648.857421875</v>
      </c>
      <c r="O611" s="77"/>
      <c r="P611" s="78"/>
      <c r="Q611" s="78"/>
      <c r="R611" s="88"/>
      <c r="S611" s="88"/>
      <c r="T611" s="88"/>
      <c r="U611" s="88"/>
      <c r="V611" s="52"/>
      <c r="W611" s="52"/>
      <c r="X611" s="52"/>
      <c r="Y611" s="52"/>
      <c r="Z611" s="51"/>
      <c r="AA611" s="73">
        <v>611</v>
      </c>
      <c r="AB611" s="73"/>
      <c r="AC611" s="74"/>
      <c r="AD611" s="80">
        <v>834</v>
      </c>
      <c r="AE611" s="80">
        <v>21106</v>
      </c>
      <c r="AF611" s="80">
        <v>28093</v>
      </c>
      <c r="AG611" s="80">
        <v>9237</v>
      </c>
      <c r="AH611" s="80">
        <v>19800</v>
      </c>
      <c r="AI611" s="80" t="s">
        <v>8332</v>
      </c>
      <c r="AJ611" s="80" t="s">
        <v>9784</v>
      </c>
      <c r="AK611" s="86" t="s">
        <v>10562</v>
      </c>
      <c r="AL611" s="80" t="s">
        <v>9494</v>
      </c>
      <c r="AM611" s="82">
        <v>41803.643969907411</v>
      </c>
      <c r="AN611" s="80" t="s">
        <v>13035</v>
      </c>
      <c r="AO611" s="86" t="s">
        <v>13644</v>
      </c>
      <c r="AP611" s="80" t="s">
        <v>66</v>
      </c>
      <c r="AQ611" s="2"/>
      <c r="AR611" s="3"/>
      <c r="AS611" s="3"/>
      <c r="AT611" s="3"/>
      <c r="AU611" s="3"/>
    </row>
    <row r="612" spans="1:47" x14ac:dyDescent="0.25">
      <c r="A612" s="66" t="s">
        <v>577</v>
      </c>
      <c r="B612" s="67"/>
      <c r="C612" s="67"/>
      <c r="D612" s="68"/>
      <c r="E612" s="70"/>
      <c r="F612" s="104" t="s">
        <v>11700</v>
      </c>
      <c r="G612" s="67"/>
      <c r="H612" s="71"/>
      <c r="I612" s="72"/>
      <c r="J612" s="72"/>
      <c r="K612" s="71" t="s">
        <v>15637</v>
      </c>
      <c r="L612" s="75"/>
      <c r="M612" s="76">
        <v>6681.28955078125</v>
      </c>
      <c r="N612" s="76">
        <v>704.7791748046875</v>
      </c>
      <c r="O612" s="77"/>
      <c r="P612" s="78"/>
      <c r="Q612" s="78"/>
      <c r="R612" s="88"/>
      <c r="S612" s="88"/>
      <c r="T612" s="88"/>
      <c r="U612" s="88"/>
      <c r="V612" s="52"/>
      <c r="W612" s="52"/>
      <c r="X612" s="52"/>
      <c r="Y612" s="52"/>
      <c r="Z612" s="51"/>
      <c r="AA612" s="73">
        <v>612</v>
      </c>
      <c r="AB612" s="73"/>
      <c r="AC612" s="74"/>
      <c r="AD612" s="80">
        <v>100</v>
      </c>
      <c r="AE612" s="80">
        <v>447</v>
      </c>
      <c r="AF612" s="80">
        <v>19486</v>
      </c>
      <c r="AG612" s="80">
        <v>27321</v>
      </c>
      <c r="AH612" s="80">
        <v>19800</v>
      </c>
      <c r="AI612" s="80"/>
      <c r="AJ612" s="80" t="s">
        <v>9525</v>
      </c>
      <c r="AK612" s="80"/>
      <c r="AL612" s="80" t="s">
        <v>9494</v>
      </c>
      <c r="AM612" s="82">
        <v>40361.37841435185</v>
      </c>
      <c r="AN612" s="80" t="s">
        <v>13035</v>
      </c>
      <c r="AO612" s="86" t="s">
        <v>13645</v>
      </c>
      <c r="AP612" s="80" t="s">
        <v>66</v>
      </c>
      <c r="AQ612" s="2"/>
      <c r="AR612" s="3"/>
      <c r="AS612" s="3"/>
      <c r="AT612" s="3"/>
      <c r="AU612" s="3"/>
    </row>
    <row r="613" spans="1:47" x14ac:dyDescent="0.25">
      <c r="A613" s="66" t="s">
        <v>1861</v>
      </c>
      <c r="B613" s="67"/>
      <c r="C613" s="67"/>
      <c r="D613" s="68"/>
      <c r="E613" s="70"/>
      <c r="F613" s="104" t="s">
        <v>11701</v>
      </c>
      <c r="G613" s="67"/>
      <c r="H613" s="71"/>
      <c r="I613" s="72"/>
      <c r="J613" s="72"/>
      <c r="K613" s="71" t="s">
        <v>15638</v>
      </c>
      <c r="L613" s="75"/>
      <c r="M613" s="76">
        <v>2262.552001953125</v>
      </c>
      <c r="N613" s="76">
        <v>1942.3677978515625</v>
      </c>
      <c r="O613" s="77"/>
      <c r="P613" s="78"/>
      <c r="Q613" s="78"/>
      <c r="R613" s="88"/>
      <c r="S613" s="88"/>
      <c r="T613" s="88"/>
      <c r="U613" s="88"/>
      <c r="V613" s="52"/>
      <c r="W613" s="52"/>
      <c r="X613" s="52"/>
      <c r="Y613" s="52"/>
      <c r="Z613" s="51"/>
      <c r="AA613" s="73">
        <v>613</v>
      </c>
      <c r="AB613" s="73"/>
      <c r="AC613" s="74"/>
      <c r="AD613" s="80">
        <v>0</v>
      </c>
      <c r="AE613" s="80">
        <v>2048207</v>
      </c>
      <c r="AF613" s="80">
        <v>227192</v>
      </c>
      <c r="AG613" s="80">
        <v>0</v>
      </c>
      <c r="AH613" s="80">
        <v>19800</v>
      </c>
      <c r="AI613" s="80" t="s">
        <v>8333</v>
      </c>
      <c r="AJ613" s="80" t="s">
        <v>9525</v>
      </c>
      <c r="AK613" s="86" t="s">
        <v>10563</v>
      </c>
      <c r="AL613" s="80" t="s">
        <v>9494</v>
      </c>
      <c r="AM613" s="82">
        <v>40771.224780092591</v>
      </c>
      <c r="AN613" s="80" t="s">
        <v>13035</v>
      </c>
      <c r="AO613" s="86" t="s">
        <v>13646</v>
      </c>
      <c r="AP613" s="80" t="s">
        <v>65</v>
      </c>
      <c r="AQ613" s="2"/>
      <c r="AR613" s="3"/>
      <c r="AS613" s="3"/>
      <c r="AT613" s="3"/>
      <c r="AU613" s="3"/>
    </row>
    <row r="614" spans="1:47" x14ac:dyDescent="0.25">
      <c r="A614" s="66" t="s">
        <v>578</v>
      </c>
      <c r="B614" s="67"/>
      <c r="C614" s="67"/>
      <c r="D614" s="68"/>
      <c r="E614" s="70"/>
      <c r="F614" s="104" t="s">
        <v>11702</v>
      </c>
      <c r="G614" s="67"/>
      <c r="H614" s="71"/>
      <c r="I614" s="72"/>
      <c r="J614" s="72"/>
      <c r="K614" s="71" t="s">
        <v>15639</v>
      </c>
      <c r="L614" s="75"/>
      <c r="M614" s="76">
        <v>1602.90576171875</v>
      </c>
      <c r="N614" s="76">
        <v>6658.56396484375</v>
      </c>
      <c r="O614" s="77"/>
      <c r="P614" s="78"/>
      <c r="Q614" s="78"/>
      <c r="R614" s="88"/>
      <c r="S614" s="88"/>
      <c r="T614" s="88"/>
      <c r="U614" s="88"/>
      <c r="V614" s="52"/>
      <c r="W614" s="52"/>
      <c r="X614" s="52"/>
      <c r="Y614" s="52"/>
      <c r="Z614" s="51"/>
      <c r="AA614" s="73">
        <v>614</v>
      </c>
      <c r="AB614" s="73"/>
      <c r="AC614" s="74"/>
      <c r="AD614" s="80">
        <v>86</v>
      </c>
      <c r="AE614" s="80">
        <v>621</v>
      </c>
      <c r="AF614" s="80">
        <v>67663</v>
      </c>
      <c r="AG614" s="80">
        <v>58908</v>
      </c>
      <c r="AH614" s="80"/>
      <c r="AI614" s="80" t="s">
        <v>8334</v>
      </c>
      <c r="AJ614" s="80" t="s">
        <v>9502</v>
      </c>
      <c r="AK614" s="80"/>
      <c r="AL614" s="80"/>
      <c r="AM614" s="82">
        <v>42596.58798611111</v>
      </c>
      <c r="AN614" s="80" t="s">
        <v>13035</v>
      </c>
      <c r="AO614" s="86" t="s">
        <v>13647</v>
      </c>
      <c r="AP614" s="80" t="s">
        <v>66</v>
      </c>
      <c r="AQ614" s="2"/>
      <c r="AR614" s="3"/>
      <c r="AS614" s="3"/>
      <c r="AT614" s="3"/>
      <c r="AU614" s="3"/>
    </row>
    <row r="615" spans="1:47" x14ac:dyDescent="0.25">
      <c r="A615" s="66" t="s">
        <v>579</v>
      </c>
      <c r="B615" s="67"/>
      <c r="C615" s="67"/>
      <c r="D615" s="68"/>
      <c r="E615" s="70"/>
      <c r="F615" s="104" t="s">
        <v>11703</v>
      </c>
      <c r="G615" s="67"/>
      <c r="H615" s="71"/>
      <c r="I615" s="72"/>
      <c r="J615" s="72"/>
      <c r="K615" s="71" t="s">
        <v>15640</v>
      </c>
      <c r="L615" s="75"/>
      <c r="M615" s="76">
        <v>5809.92529296875</v>
      </c>
      <c r="N615" s="76">
        <v>2839.645751953125</v>
      </c>
      <c r="O615" s="77"/>
      <c r="P615" s="78"/>
      <c r="Q615" s="78"/>
      <c r="R615" s="88"/>
      <c r="S615" s="88"/>
      <c r="T615" s="88"/>
      <c r="U615" s="88"/>
      <c r="V615" s="52"/>
      <c r="W615" s="52"/>
      <c r="X615" s="52"/>
      <c r="Y615" s="52"/>
      <c r="Z615" s="51"/>
      <c r="AA615" s="73">
        <v>615</v>
      </c>
      <c r="AB615" s="73"/>
      <c r="AC615" s="74"/>
      <c r="AD615" s="80">
        <v>477</v>
      </c>
      <c r="AE615" s="80">
        <v>6162</v>
      </c>
      <c r="AF615" s="80">
        <v>13738</v>
      </c>
      <c r="AG615" s="80">
        <v>4316</v>
      </c>
      <c r="AH615" s="80"/>
      <c r="AI615" s="80" t="s">
        <v>8335</v>
      </c>
      <c r="AJ615" s="80" t="s">
        <v>9608</v>
      </c>
      <c r="AK615" s="86" t="s">
        <v>10564</v>
      </c>
      <c r="AL615" s="80"/>
      <c r="AM615" s="82">
        <v>41605.574699074074</v>
      </c>
      <c r="AN615" s="80" t="s">
        <v>13035</v>
      </c>
      <c r="AO615" s="86" t="s">
        <v>13648</v>
      </c>
      <c r="AP615" s="80" t="s">
        <v>66</v>
      </c>
      <c r="AQ615" s="2"/>
      <c r="AR615" s="3"/>
      <c r="AS615" s="3"/>
      <c r="AT615" s="3"/>
      <c r="AU615" s="3"/>
    </row>
    <row r="616" spans="1:47" x14ac:dyDescent="0.25">
      <c r="A616" s="66" t="s">
        <v>580</v>
      </c>
      <c r="B616" s="67"/>
      <c r="C616" s="67"/>
      <c r="D616" s="68"/>
      <c r="E616" s="70"/>
      <c r="F616" s="104" t="s">
        <v>11704</v>
      </c>
      <c r="G616" s="67"/>
      <c r="H616" s="71"/>
      <c r="I616" s="72"/>
      <c r="J616" s="72"/>
      <c r="K616" s="71" t="s">
        <v>15641</v>
      </c>
      <c r="L616" s="75"/>
      <c r="M616" s="76">
        <v>2009.6429443359375</v>
      </c>
      <c r="N616" s="76">
        <v>6814.1025390625</v>
      </c>
      <c r="O616" s="77"/>
      <c r="P616" s="78"/>
      <c r="Q616" s="78"/>
      <c r="R616" s="88"/>
      <c r="S616" s="88"/>
      <c r="T616" s="88"/>
      <c r="U616" s="88"/>
      <c r="V616" s="52"/>
      <c r="W616" s="52"/>
      <c r="X616" s="52"/>
      <c r="Y616" s="52"/>
      <c r="Z616" s="51"/>
      <c r="AA616" s="73">
        <v>616</v>
      </c>
      <c r="AB616" s="73"/>
      <c r="AC616" s="74"/>
      <c r="AD616" s="80">
        <v>626</v>
      </c>
      <c r="AE616" s="80">
        <v>600</v>
      </c>
      <c r="AF616" s="80">
        <v>29398</v>
      </c>
      <c r="AG616" s="80">
        <v>11388</v>
      </c>
      <c r="AH616" s="80">
        <v>19800</v>
      </c>
      <c r="AI616" s="80" t="s">
        <v>8336</v>
      </c>
      <c r="AJ616" s="80"/>
      <c r="AK616" s="80"/>
      <c r="AL616" s="80" t="s">
        <v>9563</v>
      </c>
      <c r="AM616" s="82">
        <v>40642.758506944447</v>
      </c>
      <c r="AN616" s="80" t="s">
        <v>13035</v>
      </c>
      <c r="AO616" s="86" t="s">
        <v>13649</v>
      </c>
      <c r="AP616" s="80" t="s">
        <v>66</v>
      </c>
      <c r="AQ616" s="2"/>
      <c r="AR616" s="3"/>
      <c r="AS616" s="3"/>
      <c r="AT616" s="3"/>
      <c r="AU616" s="3"/>
    </row>
    <row r="617" spans="1:47" x14ac:dyDescent="0.25">
      <c r="A617" s="66" t="s">
        <v>581</v>
      </c>
      <c r="B617" s="67"/>
      <c r="C617" s="67"/>
      <c r="D617" s="68"/>
      <c r="E617" s="70"/>
      <c r="F617" s="104" t="s">
        <v>11705</v>
      </c>
      <c r="G617" s="67"/>
      <c r="H617" s="71"/>
      <c r="I617" s="72"/>
      <c r="J617" s="72"/>
      <c r="K617" s="71" t="s">
        <v>15642</v>
      </c>
      <c r="L617" s="75"/>
      <c r="M617" s="76">
        <v>7085.51123046875</v>
      </c>
      <c r="N617" s="76">
        <v>3696.3056640625</v>
      </c>
      <c r="O617" s="77"/>
      <c r="P617" s="78"/>
      <c r="Q617" s="78"/>
      <c r="R617" s="88"/>
      <c r="S617" s="88"/>
      <c r="T617" s="88"/>
      <c r="U617" s="88"/>
      <c r="V617" s="52"/>
      <c r="W617" s="52"/>
      <c r="X617" s="52"/>
      <c r="Y617" s="52"/>
      <c r="Z617" s="51"/>
      <c r="AA617" s="73">
        <v>617</v>
      </c>
      <c r="AB617" s="73"/>
      <c r="AC617" s="74"/>
      <c r="AD617" s="80">
        <v>1362</v>
      </c>
      <c r="AE617" s="80">
        <v>412</v>
      </c>
      <c r="AF617" s="80">
        <v>4940</v>
      </c>
      <c r="AG617" s="80">
        <v>5956</v>
      </c>
      <c r="AH617" s="80">
        <v>-25200</v>
      </c>
      <c r="AI617" s="80" t="s">
        <v>8337</v>
      </c>
      <c r="AJ617" s="80" t="s">
        <v>9785</v>
      </c>
      <c r="AK617" s="86" t="s">
        <v>10565</v>
      </c>
      <c r="AL617" s="80" t="s">
        <v>11085</v>
      </c>
      <c r="AM617" s="82">
        <v>42152.794594907406</v>
      </c>
      <c r="AN617" s="80" t="s">
        <v>13035</v>
      </c>
      <c r="AO617" s="86" t="s">
        <v>13650</v>
      </c>
      <c r="AP617" s="80" t="s">
        <v>66</v>
      </c>
      <c r="AQ617" s="2"/>
      <c r="AR617" s="3"/>
      <c r="AS617" s="3"/>
      <c r="AT617" s="3"/>
      <c r="AU617" s="3"/>
    </row>
    <row r="618" spans="1:47" x14ac:dyDescent="0.25">
      <c r="A618" s="66" t="s">
        <v>1862</v>
      </c>
      <c r="B618" s="67"/>
      <c r="C618" s="67"/>
      <c r="D618" s="68"/>
      <c r="E618" s="70"/>
      <c r="F618" s="104" t="s">
        <v>11706</v>
      </c>
      <c r="G618" s="67"/>
      <c r="H618" s="71"/>
      <c r="I618" s="72"/>
      <c r="J618" s="72"/>
      <c r="K618" s="71" t="s">
        <v>15643</v>
      </c>
      <c r="L618" s="75"/>
      <c r="M618" s="76">
        <v>4726.35205078125</v>
      </c>
      <c r="N618" s="76">
        <v>7704.1806640625</v>
      </c>
      <c r="O618" s="77"/>
      <c r="P618" s="78"/>
      <c r="Q618" s="78"/>
      <c r="R618" s="88"/>
      <c r="S618" s="88"/>
      <c r="T618" s="88"/>
      <c r="U618" s="88"/>
      <c r="V618" s="52"/>
      <c r="W618" s="52"/>
      <c r="X618" s="52"/>
      <c r="Y618" s="52"/>
      <c r="Z618" s="51"/>
      <c r="AA618" s="73">
        <v>618</v>
      </c>
      <c r="AB618" s="73"/>
      <c r="AC618" s="74"/>
      <c r="AD618" s="80">
        <v>336</v>
      </c>
      <c r="AE618" s="80">
        <v>559059</v>
      </c>
      <c r="AF618" s="80">
        <v>7095</v>
      </c>
      <c r="AG618" s="80">
        <v>231080</v>
      </c>
      <c r="AH618" s="80"/>
      <c r="AI618" s="80" t="s">
        <v>8338</v>
      </c>
      <c r="AJ618" s="80"/>
      <c r="AK618" s="86" t="s">
        <v>10566</v>
      </c>
      <c r="AL618" s="80"/>
      <c r="AM618" s="82">
        <v>41736.450115740743</v>
      </c>
      <c r="AN618" s="80" t="s">
        <v>13035</v>
      </c>
      <c r="AO618" s="86" t="s">
        <v>13651</v>
      </c>
      <c r="AP618" s="80" t="s">
        <v>65</v>
      </c>
      <c r="AQ618" s="2"/>
      <c r="AR618" s="3"/>
      <c r="AS618" s="3"/>
      <c r="AT618" s="3"/>
      <c r="AU618" s="3"/>
    </row>
    <row r="619" spans="1:47" x14ac:dyDescent="0.25">
      <c r="A619" s="66" t="s">
        <v>582</v>
      </c>
      <c r="B619" s="67"/>
      <c r="C619" s="67"/>
      <c r="D619" s="68"/>
      <c r="E619" s="70"/>
      <c r="F619" s="104" t="s">
        <v>11707</v>
      </c>
      <c r="G619" s="67"/>
      <c r="H619" s="71"/>
      <c r="I619" s="72"/>
      <c r="J619" s="72"/>
      <c r="K619" s="71" t="s">
        <v>15644</v>
      </c>
      <c r="L619" s="75"/>
      <c r="M619" s="76">
        <v>2622.815185546875</v>
      </c>
      <c r="N619" s="76">
        <v>7678.69677734375</v>
      </c>
      <c r="O619" s="77"/>
      <c r="P619" s="78"/>
      <c r="Q619" s="78"/>
      <c r="R619" s="88"/>
      <c r="S619" s="88"/>
      <c r="T619" s="88"/>
      <c r="U619" s="88"/>
      <c r="V619" s="52"/>
      <c r="W619" s="52"/>
      <c r="X619" s="52"/>
      <c r="Y619" s="52"/>
      <c r="Z619" s="51"/>
      <c r="AA619" s="73">
        <v>619</v>
      </c>
      <c r="AB619" s="73"/>
      <c r="AC619" s="74"/>
      <c r="AD619" s="80">
        <v>175</v>
      </c>
      <c r="AE619" s="80">
        <v>58</v>
      </c>
      <c r="AF619" s="80">
        <v>1630</v>
      </c>
      <c r="AG619" s="80">
        <v>1850</v>
      </c>
      <c r="AH619" s="80"/>
      <c r="AI619" s="80"/>
      <c r="AJ619" s="80"/>
      <c r="AK619" s="80"/>
      <c r="AL619" s="80"/>
      <c r="AM619" s="82">
        <v>42852.711030092592</v>
      </c>
      <c r="AN619" s="80" t="s">
        <v>13035</v>
      </c>
      <c r="AO619" s="86" t="s">
        <v>13652</v>
      </c>
      <c r="AP619" s="80" t="s">
        <v>66</v>
      </c>
      <c r="AQ619" s="2"/>
      <c r="AR619" s="3"/>
      <c r="AS619" s="3"/>
      <c r="AT619" s="3"/>
      <c r="AU619" s="3"/>
    </row>
    <row r="620" spans="1:47" x14ac:dyDescent="0.25">
      <c r="A620" s="66" t="s">
        <v>583</v>
      </c>
      <c r="B620" s="67"/>
      <c r="C620" s="67"/>
      <c r="D620" s="68"/>
      <c r="E620" s="70"/>
      <c r="F620" s="104" t="s">
        <v>11708</v>
      </c>
      <c r="G620" s="67"/>
      <c r="H620" s="71"/>
      <c r="I620" s="72"/>
      <c r="J620" s="72"/>
      <c r="K620" s="71" t="s">
        <v>15645</v>
      </c>
      <c r="L620" s="75"/>
      <c r="M620" s="76">
        <v>6316.083984375</v>
      </c>
      <c r="N620" s="76">
        <v>1899.7655029296875</v>
      </c>
      <c r="O620" s="77"/>
      <c r="P620" s="78"/>
      <c r="Q620" s="78"/>
      <c r="R620" s="88"/>
      <c r="S620" s="88"/>
      <c r="T620" s="88"/>
      <c r="U620" s="88"/>
      <c r="V620" s="52"/>
      <c r="W620" s="52"/>
      <c r="X620" s="52"/>
      <c r="Y620" s="52"/>
      <c r="Z620" s="51"/>
      <c r="AA620" s="73">
        <v>620</v>
      </c>
      <c r="AB620" s="73"/>
      <c r="AC620" s="74"/>
      <c r="AD620" s="80">
        <v>113</v>
      </c>
      <c r="AE620" s="80">
        <v>29</v>
      </c>
      <c r="AF620" s="80">
        <v>278</v>
      </c>
      <c r="AG620" s="80">
        <v>760</v>
      </c>
      <c r="AH620" s="80"/>
      <c r="AI620" s="80" t="s">
        <v>8339</v>
      </c>
      <c r="AJ620" s="80" t="s">
        <v>9786</v>
      </c>
      <c r="AK620" s="80"/>
      <c r="AL620" s="80"/>
      <c r="AM620" s="82">
        <v>42802.59165509259</v>
      </c>
      <c r="AN620" s="80" t="s">
        <v>13035</v>
      </c>
      <c r="AO620" s="86" t="s">
        <v>13653</v>
      </c>
      <c r="AP620" s="80" t="s">
        <v>66</v>
      </c>
      <c r="AQ620" s="2"/>
      <c r="AR620" s="3"/>
      <c r="AS620" s="3"/>
      <c r="AT620" s="3"/>
      <c r="AU620" s="3"/>
    </row>
    <row r="621" spans="1:47" x14ac:dyDescent="0.25">
      <c r="A621" s="66" t="s">
        <v>584</v>
      </c>
      <c r="B621" s="67"/>
      <c r="C621" s="67"/>
      <c r="D621" s="68"/>
      <c r="E621" s="70"/>
      <c r="F621" s="104" t="s">
        <v>11709</v>
      </c>
      <c r="G621" s="67"/>
      <c r="H621" s="71"/>
      <c r="I621" s="72"/>
      <c r="J621" s="72"/>
      <c r="K621" s="71" t="s">
        <v>15646</v>
      </c>
      <c r="L621" s="75"/>
      <c r="M621" s="76">
        <v>5404.64990234375</v>
      </c>
      <c r="N621" s="76">
        <v>5603.6259765625</v>
      </c>
      <c r="O621" s="77"/>
      <c r="P621" s="78"/>
      <c r="Q621" s="78"/>
      <c r="R621" s="88"/>
      <c r="S621" s="88"/>
      <c r="T621" s="88"/>
      <c r="U621" s="88"/>
      <c r="V621" s="52"/>
      <c r="W621" s="52"/>
      <c r="X621" s="52"/>
      <c r="Y621" s="52"/>
      <c r="Z621" s="51"/>
      <c r="AA621" s="73">
        <v>621</v>
      </c>
      <c r="AB621" s="73"/>
      <c r="AC621" s="74"/>
      <c r="AD621" s="80">
        <v>450</v>
      </c>
      <c r="AE621" s="80">
        <v>202</v>
      </c>
      <c r="AF621" s="80">
        <v>10445</v>
      </c>
      <c r="AG621" s="80">
        <v>28218</v>
      </c>
      <c r="AH621" s="80"/>
      <c r="AI621" s="80" t="s">
        <v>8340</v>
      </c>
      <c r="AJ621" s="80" t="s">
        <v>9787</v>
      </c>
      <c r="AK621" s="80"/>
      <c r="AL621" s="80"/>
      <c r="AM621" s="82">
        <v>41973.736921296295</v>
      </c>
      <c r="AN621" s="80" t="s">
        <v>13035</v>
      </c>
      <c r="AO621" s="86" t="s">
        <v>13654</v>
      </c>
      <c r="AP621" s="80" t="s">
        <v>66</v>
      </c>
      <c r="AQ621" s="2"/>
      <c r="AR621" s="3"/>
      <c r="AS621" s="3"/>
      <c r="AT621" s="3"/>
      <c r="AU621" s="3"/>
    </row>
    <row r="622" spans="1:47" x14ac:dyDescent="0.25">
      <c r="A622" s="66" t="s">
        <v>585</v>
      </c>
      <c r="B622" s="67"/>
      <c r="C622" s="67"/>
      <c r="D622" s="68"/>
      <c r="E622" s="70"/>
      <c r="F622" s="104" t="s">
        <v>11710</v>
      </c>
      <c r="G622" s="67"/>
      <c r="H622" s="71"/>
      <c r="I622" s="72"/>
      <c r="J622" s="72"/>
      <c r="K622" s="71" t="s">
        <v>15647</v>
      </c>
      <c r="L622" s="75"/>
      <c r="M622" s="76">
        <v>1603.0086669921875</v>
      </c>
      <c r="N622" s="76">
        <v>6412.20849609375</v>
      </c>
      <c r="O622" s="77"/>
      <c r="P622" s="78"/>
      <c r="Q622" s="78"/>
      <c r="R622" s="88"/>
      <c r="S622" s="88"/>
      <c r="T622" s="88"/>
      <c r="U622" s="88"/>
      <c r="V622" s="52"/>
      <c r="W622" s="52"/>
      <c r="X622" s="52"/>
      <c r="Y622" s="52"/>
      <c r="Z622" s="51"/>
      <c r="AA622" s="73">
        <v>622</v>
      </c>
      <c r="AB622" s="73"/>
      <c r="AC622" s="74"/>
      <c r="AD622" s="80">
        <v>1071</v>
      </c>
      <c r="AE622" s="80">
        <v>32868</v>
      </c>
      <c r="AF622" s="80">
        <v>4552</v>
      </c>
      <c r="AG622" s="80">
        <v>19795</v>
      </c>
      <c r="AH622" s="80">
        <v>19800</v>
      </c>
      <c r="AI622" s="80" t="s">
        <v>8341</v>
      </c>
      <c r="AJ622" s="80" t="s">
        <v>9502</v>
      </c>
      <c r="AK622" s="86" t="s">
        <v>10567</v>
      </c>
      <c r="AL622" s="80" t="s">
        <v>11089</v>
      </c>
      <c r="AM622" s="82">
        <v>40482.369791666664</v>
      </c>
      <c r="AN622" s="80" t="s">
        <v>13035</v>
      </c>
      <c r="AO622" s="86" t="s">
        <v>13655</v>
      </c>
      <c r="AP622" s="80" t="s">
        <v>66</v>
      </c>
      <c r="AQ622" s="2"/>
      <c r="AR622" s="3"/>
      <c r="AS622" s="3"/>
      <c r="AT622" s="3"/>
      <c r="AU622" s="3"/>
    </row>
    <row r="623" spans="1:47" x14ac:dyDescent="0.25">
      <c r="A623" s="66" t="s">
        <v>586</v>
      </c>
      <c r="B623" s="67"/>
      <c r="C623" s="67"/>
      <c r="D623" s="68"/>
      <c r="E623" s="70"/>
      <c r="F623" s="104" t="s">
        <v>11711</v>
      </c>
      <c r="G623" s="67"/>
      <c r="H623" s="71"/>
      <c r="I623" s="72"/>
      <c r="J623" s="72"/>
      <c r="K623" s="71" t="s">
        <v>15648</v>
      </c>
      <c r="L623" s="75"/>
      <c r="M623" s="76">
        <v>5639.595703125</v>
      </c>
      <c r="N623" s="76">
        <v>3332.526611328125</v>
      </c>
      <c r="O623" s="77"/>
      <c r="P623" s="78"/>
      <c r="Q623" s="78"/>
      <c r="R623" s="88"/>
      <c r="S623" s="88"/>
      <c r="T623" s="88"/>
      <c r="U623" s="88"/>
      <c r="V623" s="52"/>
      <c r="W623" s="52"/>
      <c r="X623" s="52"/>
      <c r="Y623" s="52"/>
      <c r="Z623" s="51"/>
      <c r="AA623" s="73">
        <v>623</v>
      </c>
      <c r="AB623" s="73"/>
      <c r="AC623" s="74"/>
      <c r="AD623" s="80">
        <v>306</v>
      </c>
      <c r="AE623" s="80">
        <v>22838</v>
      </c>
      <c r="AF623" s="80">
        <v>23911</v>
      </c>
      <c r="AG623" s="80">
        <v>79</v>
      </c>
      <c r="AH623" s="80">
        <v>19800</v>
      </c>
      <c r="AI623" s="80" t="s">
        <v>8342</v>
      </c>
      <c r="AJ623" s="80" t="s">
        <v>9494</v>
      </c>
      <c r="AK623" s="80"/>
      <c r="AL623" s="80" t="s">
        <v>9494</v>
      </c>
      <c r="AM623" s="82">
        <v>41228.319525462961</v>
      </c>
      <c r="AN623" s="80" t="s">
        <v>13035</v>
      </c>
      <c r="AO623" s="86" t="s">
        <v>13656</v>
      </c>
      <c r="AP623" s="80" t="s">
        <v>66</v>
      </c>
      <c r="AQ623" s="2"/>
      <c r="AR623" s="3"/>
      <c r="AS623" s="3"/>
      <c r="AT623" s="3"/>
      <c r="AU623" s="3"/>
    </row>
    <row r="624" spans="1:47" x14ac:dyDescent="0.25">
      <c r="A624" s="66" t="s">
        <v>587</v>
      </c>
      <c r="B624" s="67"/>
      <c r="C624" s="67"/>
      <c r="D624" s="68"/>
      <c r="E624" s="70"/>
      <c r="F624" s="104" t="s">
        <v>11712</v>
      </c>
      <c r="G624" s="67"/>
      <c r="H624" s="71"/>
      <c r="I624" s="72"/>
      <c r="J624" s="72"/>
      <c r="K624" s="71" t="s">
        <v>15649</v>
      </c>
      <c r="L624" s="75"/>
      <c r="M624" s="76">
        <v>7000.9765625</v>
      </c>
      <c r="N624" s="76">
        <v>7935.78076171875</v>
      </c>
      <c r="O624" s="77"/>
      <c r="P624" s="78"/>
      <c r="Q624" s="78"/>
      <c r="R624" s="88"/>
      <c r="S624" s="88"/>
      <c r="T624" s="88"/>
      <c r="U624" s="88"/>
      <c r="V624" s="52"/>
      <c r="W624" s="52"/>
      <c r="X624" s="52"/>
      <c r="Y624" s="52"/>
      <c r="Z624" s="51"/>
      <c r="AA624" s="73">
        <v>624</v>
      </c>
      <c r="AB624" s="73"/>
      <c r="AC624" s="74"/>
      <c r="AD624" s="80">
        <v>777</v>
      </c>
      <c r="AE624" s="80">
        <v>19157</v>
      </c>
      <c r="AF624" s="80">
        <v>53671</v>
      </c>
      <c r="AG624" s="80">
        <v>14093</v>
      </c>
      <c r="AH624" s="80">
        <v>19800</v>
      </c>
      <c r="AI624" s="80" t="s">
        <v>8343</v>
      </c>
      <c r="AJ624" s="80" t="s">
        <v>9592</v>
      </c>
      <c r="AK624" s="86" t="s">
        <v>10568</v>
      </c>
      <c r="AL624" s="80" t="s">
        <v>9494</v>
      </c>
      <c r="AM624" s="82">
        <v>42058.805868055555</v>
      </c>
      <c r="AN624" s="80" t="s">
        <v>13035</v>
      </c>
      <c r="AO624" s="86" t="s">
        <v>13657</v>
      </c>
      <c r="AP624" s="80" t="s">
        <v>66</v>
      </c>
      <c r="AQ624" s="2"/>
      <c r="AR624" s="3"/>
      <c r="AS624" s="3"/>
      <c r="AT624" s="3"/>
      <c r="AU624" s="3"/>
    </row>
    <row r="625" spans="1:47" x14ac:dyDescent="0.25">
      <c r="A625" s="66" t="s">
        <v>588</v>
      </c>
      <c r="B625" s="67"/>
      <c r="C625" s="67"/>
      <c r="D625" s="68"/>
      <c r="E625" s="70"/>
      <c r="F625" s="104" t="s">
        <v>11713</v>
      </c>
      <c r="G625" s="67"/>
      <c r="H625" s="71"/>
      <c r="I625" s="72"/>
      <c r="J625" s="72"/>
      <c r="K625" s="71" t="s">
        <v>15650</v>
      </c>
      <c r="L625" s="75"/>
      <c r="M625" s="76">
        <v>7995.76611328125</v>
      </c>
      <c r="N625" s="76">
        <v>7957.07763671875</v>
      </c>
      <c r="O625" s="77"/>
      <c r="P625" s="78"/>
      <c r="Q625" s="78"/>
      <c r="R625" s="88"/>
      <c r="S625" s="88"/>
      <c r="T625" s="88"/>
      <c r="U625" s="88"/>
      <c r="V625" s="52"/>
      <c r="W625" s="52"/>
      <c r="X625" s="52"/>
      <c r="Y625" s="52"/>
      <c r="Z625" s="51"/>
      <c r="AA625" s="73">
        <v>625</v>
      </c>
      <c r="AB625" s="73"/>
      <c r="AC625" s="74"/>
      <c r="AD625" s="80">
        <v>8187</v>
      </c>
      <c r="AE625" s="80">
        <v>19598</v>
      </c>
      <c r="AF625" s="80">
        <v>26583</v>
      </c>
      <c r="AG625" s="80">
        <v>2346</v>
      </c>
      <c r="AH625" s="80"/>
      <c r="AI625" s="80" t="s">
        <v>8344</v>
      </c>
      <c r="AJ625" s="80" t="s">
        <v>9525</v>
      </c>
      <c r="AK625" s="86" t="s">
        <v>10569</v>
      </c>
      <c r="AL625" s="80"/>
      <c r="AM625" s="82">
        <v>42067.510196759256</v>
      </c>
      <c r="AN625" s="80" t="s">
        <v>13035</v>
      </c>
      <c r="AO625" s="86" t="s">
        <v>13658</v>
      </c>
      <c r="AP625" s="80" t="s">
        <v>66</v>
      </c>
      <c r="AQ625" s="2"/>
      <c r="AR625" s="3"/>
      <c r="AS625" s="3"/>
      <c r="AT625" s="3"/>
      <c r="AU625" s="3"/>
    </row>
    <row r="626" spans="1:47" x14ac:dyDescent="0.25">
      <c r="A626" s="66" t="s">
        <v>589</v>
      </c>
      <c r="B626" s="67"/>
      <c r="C626" s="67"/>
      <c r="D626" s="68"/>
      <c r="E626" s="70"/>
      <c r="F626" s="104" t="s">
        <v>11714</v>
      </c>
      <c r="G626" s="67"/>
      <c r="H626" s="71"/>
      <c r="I626" s="72"/>
      <c r="J626" s="72"/>
      <c r="K626" s="71" t="s">
        <v>15651</v>
      </c>
      <c r="L626" s="75"/>
      <c r="M626" s="76">
        <v>9156.759765625</v>
      </c>
      <c r="N626" s="76">
        <v>3574.295166015625</v>
      </c>
      <c r="O626" s="77"/>
      <c r="P626" s="78"/>
      <c r="Q626" s="78"/>
      <c r="R626" s="88"/>
      <c r="S626" s="88"/>
      <c r="T626" s="88"/>
      <c r="U626" s="88"/>
      <c r="V626" s="52"/>
      <c r="W626" s="52"/>
      <c r="X626" s="52"/>
      <c r="Y626" s="52"/>
      <c r="Z626" s="51"/>
      <c r="AA626" s="73">
        <v>626</v>
      </c>
      <c r="AB626" s="73"/>
      <c r="AC626" s="74"/>
      <c r="AD626" s="80">
        <v>9334</v>
      </c>
      <c r="AE626" s="80">
        <v>31221</v>
      </c>
      <c r="AF626" s="80">
        <v>36105</v>
      </c>
      <c r="AG626" s="80">
        <v>3014</v>
      </c>
      <c r="AH626" s="80">
        <v>-25200</v>
      </c>
      <c r="AI626" s="80" t="s">
        <v>8345</v>
      </c>
      <c r="AJ626" s="80" t="s">
        <v>9525</v>
      </c>
      <c r="AK626" s="80"/>
      <c r="AL626" s="80" t="s">
        <v>11085</v>
      </c>
      <c r="AM626" s="82">
        <v>41137.304791666669</v>
      </c>
      <c r="AN626" s="80" t="s">
        <v>13035</v>
      </c>
      <c r="AO626" s="86" t="s">
        <v>13659</v>
      </c>
      <c r="AP626" s="80" t="s">
        <v>66</v>
      </c>
      <c r="AQ626" s="2"/>
      <c r="AR626" s="3"/>
      <c r="AS626" s="3"/>
      <c r="AT626" s="3"/>
      <c r="AU626" s="3"/>
    </row>
    <row r="627" spans="1:47" x14ac:dyDescent="0.25">
      <c r="A627" s="66" t="s">
        <v>590</v>
      </c>
      <c r="B627" s="67"/>
      <c r="C627" s="67"/>
      <c r="D627" s="68"/>
      <c r="E627" s="70"/>
      <c r="F627" s="104" t="s">
        <v>11715</v>
      </c>
      <c r="G627" s="67"/>
      <c r="H627" s="71"/>
      <c r="I627" s="72"/>
      <c r="J627" s="72"/>
      <c r="K627" s="71" t="s">
        <v>15652</v>
      </c>
      <c r="L627" s="75"/>
      <c r="M627" s="76">
        <v>1520.6656494140625</v>
      </c>
      <c r="N627" s="76">
        <v>4838.16162109375</v>
      </c>
      <c r="O627" s="77"/>
      <c r="P627" s="78"/>
      <c r="Q627" s="78"/>
      <c r="R627" s="88"/>
      <c r="S627" s="88"/>
      <c r="T627" s="88"/>
      <c r="U627" s="88"/>
      <c r="V627" s="52"/>
      <c r="W627" s="52"/>
      <c r="X627" s="52"/>
      <c r="Y627" s="52"/>
      <c r="Z627" s="51"/>
      <c r="AA627" s="73">
        <v>627</v>
      </c>
      <c r="AB627" s="73"/>
      <c r="AC627" s="74"/>
      <c r="AD627" s="80">
        <v>573</v>
      </c>
      <c r="AE627" s="80">
        <v>183414</v>
      </c>
      <c r="AF627" s="80">
        <v>47208</v>
      </c>
      <c r="AG627" s="80">
        <v>284</v>
      </c>
      <c r="AH627" s="80">
        <v>19800</v>
      </c>
      <c r="AI627" s="80" t="s">
        <v>8346</v>
      </c>
      <c r="AJ627" s="80" t="s">
        <v>9525</v>
      </c>
      <c r="AK627" s="86" t="s">
        <v>10370</v>
      </c>
      <c r="AL627" s="80" t="s">
        <v>9561</v>
      </c>
      <c r="AM627" s="82">
        <v>41526.475810185184</v>
      </c>
      <c r="AN627" s="80" t="s">
        <v>13035</v>
      </c>
      <c r="AO627" s="86" t="s">
        <v>13660</v>
      </c>
      <c r="AP627" s="80" t="s">
        <v>66</v>
      </c>
      <c r="AQ627" s="2"/>
      <c r="AR627" s="3"/>
      <c r="AS627" s="3"/>
      <c r="AT627" s="3"/>
      <c r="AU627" s="3"/>
    </row>
    <row r="628" spans="1:47" x14ac:dyDescent="0.25">
      <c r="A628" s="66" t="s">
        <v>591</v>
      </c>
      <c r="B628" s="67"/>
      <c r="C628" s="67"/>
      <c r="D628" s="68"/>
      <c r="E628" s="70"/>
      <c r="F628" s="104" t="s">
        <v>11716</v>
      </c>
      <c r="G628" s="67"/>
      <c r="H628" s="71"/>
      <c r="I628" s="72"/>
      <c r="J628" s="72"/>
      <c r="K628" s="71" t="s">
        <v>15653</v>
      </c>
      <c r="L628" s="75"/>
      <c r="M628" s="76">
        <v>7980.24365234375</v>
      </c>
      <c r="N628" s="76">
        <v>8310.3046875</v>
      </c>
      <c r="O628" s="77"/>
      <c r="P628" s="78"/>
      <c r="Q628" s="78"/>
      <c r="R628" s="88"/>
      <c r="S628" s="88"/>
      <c r="T628" s="88"/>
      <c r="U628" s="88"/>
      <c r="V628" s="52"/>
      <c r="W628" s="52"/>
      <c r="X628" s="52"/>
      <c r="Y628" s="52"/>
      <c r="Z628" s="51"/>
      <c r="AA628" s="73">
        <v>628</v>
      </c>
      <c r="AB628" s="73"/>
      <c r="AC628" s="74"/>
      <c r="AD628" s="80">
        <v>312</v>
      </c>
      <c r="AE628" s="80">
        <v>55340</v>
      </c>
      <c r="AF628" s="80">
        <v>37370</v>
      </c>
      <c r="AG628" s="80">
        <v>31</v>
      </c>
      <c r="AH628" s="80">
        <v>19800</v>
      </c>
      <c r="AI628" s="80" t="s">
        <v>8347</v>
      </c>
      <c r="AJ628" s="80" t="s">
        <v>9788</v>
      </c>
      <c r="AK628" s="80"/>
      <c r="AL628" s="80" t="s">
        <v>9561</v>
      </c>
      <c r="AM628" s="82">
        <v>41577.339826388888</v>
      </c>
      <c r="AN628" s="80" t="s">
        <v>13035</v>
      </c>
      <c r="AO628" s="86" t="s">
        <v>13661</v>
      </c>
      <c r="AP628" s="80" t="s">
        <v>66</v>
      </c>
      <c r="AQ628" s="2"/>
      <c r="AR628" s="3"/>
      <c r="AS628" s="3"/>
      <c r="AT628" s="3"/>
      <c r="AU628" s="3"/>
    </row>
    <row r="629" spans="1:47" x14ac:dyDescent="0.25">
      <c r="A629" s="66" t="s">
        <v>592</v>
      </c>
      <c r="B629" s="67"/>
      <c r="C629" s="67"/>
      <c r="D629" s="68"/>
      <c r="E629" s="70"/>
      <c r="F629" s="104" t="s">
        <v>11717</v>
      </c>
      <c r="G629" s="67"/>
      <c r="H629" s="71"/>
      <c r="I629" s="72"/>
      <c r="J629" s="72"/>
      <c r="K629" s="71" t="s">
        <v>15654</v>
      </c>
      <c r="L629" s="75"/>
      <c r="M629" s="76">
        <v>7528.76123046875</v>
      </c>
      <c r="N629" s="76">
        <v>8192.62109375</v>
      </c>
      <c r="O629" s="77"/>
      <c r="P629" s="78"/>
      <c r="Q629" s="78"/>
      <c r="R629" s="88"/>
      <c r="S629" s="88"/>
      <c r="T629" s="88"/>
      <c r="U629" s="88"/>
      <c r="V629" s="52"/>
      <c r="W629" s="52"/>
      <c r="X629" s="52"/>
      <c r="Y629" s="52"/>
      <c r="Z629" s="51"/>
      <c r="AA629" s="73">
        <v>629</v>
      </c>
      <c r="AB629" s="73"/>
      <c r="AC629" s="74"/>
      <c r="AD629" s="80">
        <v>1118</v>
      </c>
      <c r="AE629" s="80">
        <v>90795</v>
      </c>
      <c r="AF629" s="80">
        <v>478178</v>
      </c>
      <c r="AG629" s="80">
        <v>2390</v>
      </c>
      <c r="AH629" s="80">
        <v>19800</v>
      </c>
      <c r="AI629" s="80" t="s">
        <v>8348</v>
      </c>
      <c r="AJ629" s="80" t="s">
        <v>9789</v>
      </c>
      <c r="AK629" s="86" t="s">
        <v>10570</v>
      </c>
      <c r="AL629" s="80" t="s">
        <v>9563</v>
      </c>
      <c r="AM629" s="82">
        <v>41545.38008101852</v>
      </c>
      <c r="AN629" s="80" t="s">
        <v>13035</v>
      </c>
      <c r="AO629" s="86" t="s">
        <v>13662</v>
      </c>
      <c r="AP629" s="80" t="s">
        <v>66</v>
      </c>
      <c r="AQ629" s="2"/>
      <c r="AR629" s="3"/>
      <c r="AS629" s="3"/>
      <c r="AT629" s="3"/>
      <c r="AU629" s="3"/>
    </row>
    <row r="630" spans="1:47" x14ac:dyDescent="0.25">
      <c r="A630" s="66" t="s">
        <v>593</v>
      </c>
      <c r="B630" s="67"/>
      <c r="C630" s="67"/>
      <c r="D630" s="68"/>
      <c r="E630" s="70"/>
      <c r="F630" s="104" t="s">
        <v>11718</v>
      </c>
      <c r="G630" s="67"/>
      <c r="H630" s="71"/>
      <c r="I630" s="72"/>
      <c r="J630" s="72"/>
      <c r="K630" s="71" t="s">
        <v>15655</v>
      </c>
      <c r="L630" s="75"/>
      <c r="M630" s="76">
        <v>8419.740234375</v>
      </c>
      <c r="N630" s="76">
        <v>4012.651611328125</v>
      </c>
      <c r="O630" s="77"/>
      <c r="P630" s="78"/>
      <c r="Q630" s="78"/>
      <c r="R630" s="88"/>
      <c r="S630" s="88"/>
      <c r="T630" s="88"/>
      <c r="U630" s="88"/>
      <c r="V630" s="52"/>
      <c r="W630" s="52"/>
      <c r="X630" s="52"/>
      <c r="Y630" s="52"/>
      <c r="Z630" s="51"/>
      <c r="AA630" s="73">
        <v>630</v>
      </c>
      <c r="AB630" s="73"/>
      <c r="AC630" s="74"/>
      <c r="AD630" s="80">
        <v>346</v>
      </c>
      <c r="AE630" s="80">
        <v>226</v>
      </c>
      <c r="AF630" s="80">
        <v>11957</v>
      </c>
      <c r="AG630" s="80">
        <v>961</v>
      </c>
      <c r="AH630" s="80">
        <v>19800</v>
      </c>
      <c r="AI630" s="80" t="s">
        <v>8349</v>
      </c>
      <c r="AJ630" s="80" t="s">
        <v>9515</v>
      </c>
      <c r="AK630" s="80"/>
      <c r="AL630" s="80" t="s">
        <v>9494</v>
      </c>
      <c r="AM630" s="82">
        <v>40333.575879629629</v>
      </c>
      <c r="AN630" s="80" t="s">
        <v>13035</v>
      </c>
      <c r="AO630" s="86" t="s">
        <v>13663</v>
      </c>
      <c r="AP630" s="80" t="s">
        <v>66</v>
      </c>
      <c r="AQ630" s="2"/>
      <c r="AR630" s="3"/>
      <c r="AS630" s="3"/>
      <c r="AT630" s="3"/>
      <c r="AU630" s="3"/>
    </row>
    <row r="631" spans="1:47" x14ac:dyDescent="0.25">
      <c r="A631" s="66" t="s">
        <v>594</v>
      </c>
      <c r="B631" s="67"/>
      <c r="C631" s="67"/>
      <c r="D631" s="68"/>
      <c r="E631" s="70"/>
      <c r="F631" s="104" t="s">
        <v>11719</v>
      </c>
      <c r="G631" s="67"/>
      <c r="H631" s="71"/>
      <c r="I631" s="72"/>
      <c r="J631" s="72"/>
      <c r="K631" s="71" t="s">
        <v>15656</v>
      </c>
      <c r="L631" s="75"/>
      <c r="M631" s="76">
        <v>7784.69091796875</v>
      </c>
      <c r="N631" s="76">
        <v>7282.4560546875</v>
      </c>
      <c r="O631" s="77"/>
      <c r="P631" s="78"/>
      <c r="Q631" s="78"/>
      <c r="R631" s="88"/>
      <c r="S631" s="88"/>
      <c r="T631" s="88"/>
      <c r="U631" s="88"/>
      <c r="V631" s="52"/>
      <c r="W631" s="52"/>
      <c r="X631" s="52"/>
      <c r="Y631" s="52"/>
      <c r="Z631" s="51"/>
      <c r="AA631" s="73">
        <v>631</v>
      </c>
      <c r="AB631" s="73"/>
      <c r="AC631" s="74"/>
      <c r="AD631" s="80">
        <v>7641</v>
      </c>
      <c r="AE631" s="80">
        <v>27396</v>
      </c>
      <c r="AF631" s="80">
        <v>132209</v>
      </c>
      <c r="AG631" s="80">
        <v>6000</v>
      </c>
      <c r="AH631" s="80">
        <v>19800</v>
      </c>
      <c r="AI631" s="80" t="s">
        <v>8350</v>
      </c>
      <c r="AJ631" s="80" t="s">
        <v>9790</v>
      </c>
      <c r="AK631" s="80"/>
      <c r="AL631" s="80" t="s">
        <v>9494</v>
      </c>
      <c r="AM631" s="82">
        <v>40242.213576388887</v>
      </c>
      <c r="AN631" s="80" t="s">
        <v>13035</v>
      </c>
      <c r="AO631" s="86" t="s">
        <v>13664</v>
      </c>
      <c r="AP631" s="80" t="s">
        <v>66</v>
      </c>
      <c r="AQ631" s="2"/>
      <c r="AR631" s="3"/>
      <c r="AS631" s="3"/>
      <c r="AT631" s="3"/>
      <c r="AU631" s="3"/>
    </row>
    <row r="632" spans="1:47" x14ac:dyDescent="0.25">
      <c r="A632" s="66" t="s">
        <v>1549</v>
      </c>
      <c r="B632" s="67"/>
      <c r="C632" s="67"/>
      <c r="D632" s="68"/>
      <c r="E632" s="70"/>
      <c r="F632" s="104" t="s">
        <v>11720</v>
      </c>
      <c r="G632" s="67"/>
      <c r="H632" s="71"/>
      <c r="I632" s="72"/>
      <c r="J632" s="72"/>
      <c r="K632" s="71" t="s">
        <v>15657</v>
      </c>
      <c r="L632" s="75"/>
      <c r="M632" s="76">
        <v>5646.080078125</v>
      </c>
      <c r="N632" s="76">
        <v>5311.19287109375</v>
      </c>
      <c r="O632" s="77"/>
      <c r="P632" s="78"/>
      <c r="Q632" s="78"/>
      <c r="R632" s="88"/>
      <c r="S632" s="88"/>
      <c r="T632" s="88"/>
      <c r="U632" s="88"/>
      <c r="V632" s="52"/>
      <c r="W632" s="52"/>
      <c r="X632" s="52"/>
      <c r="Y632" s="52"/>
      <c r="Z632" s="51"/>
      <c r="AA632" s="73">
        <v>632</v>
      </c>
      <c r="AB632" s="73"/>
      <c r="AC632" s="74"/>
      <c r="AD632" s="80">
        <v>906</v>
      </c>
      <c r="AE632" s="80">
        <v>41045</v>
      </c>
      <c r="AF632" s="80">
        <v>44568</v>
      </c>
      <c r="AG632" s="80">
        <v>6610</v>
      </c>
      <c r="AH632" s="80">
        <v>19800</v>
      </c>
      <c r="AI632" s="80" t="s">
        <v>8351</v>
      </c>
      <c r="AJ632" s="80" t="s">
        <v>9791</v>
      </c>
      <c r="AK632" s="86" t="s">
        <v>10571</v>
      </c>
      <c r="AL632" s="80" t="s">
        <v>9561</v>
      </c>
      <c r="AM632" s="82">
        <v>40359.481006944443</v>
      </c>
      <c r="AN632" s="80" t="s">
        <v>13035</v>
      </c>
      <c r="AO632" s="86" t="s">
        <v>13665</v>
      </c>
      <c r="AP632" s="80" t="s">
        <v>66</v>
      </c>
      <c r="AQ632" s="2"/>
      <c r="AR632" s="3"/>
      <c r="AS632" s="3"/>
      <c r="AT632" s="3"/>
      <c r="AU632" s="3"/>
    </row>
    <row r="633" spans="1:47" x14ac:dyDescent="0.25">
      <c r="A633" s="66" t="s">
        <v>595</v>
      </c>
      <c r="B633" s="67"/>
      <c r="C633" s="67"/>
      <c r="D633" s="68"/>
      <c r="E633" s="70"/>
      <c r="F633" s="104" t="s">
        <v>11721</v>
      </c>
      <c r="G633" s="67"/>
      <c r="H633" s="71"/>
      <c r="I633" s="72"/>
      <c r="J633" s="72"/>
      <c r="K633" s="71" t="s">
        <v>15658</v>
      </c>
      <c r="L633" s="75"/>
      <c r="M633" s="76">
        <v>6116.0849609375</v>
      </c>
      <c r="N633" s="76">
        <v>5943.1728515625</v>
      </c>
      <c r="O633" s="77"/>
      <c r="P633" s="78"/>
      <c r="Q633" s="78"/>
      <c r="R633" s="88"/>
      <c r="S633" s="88"/>
      <c r="T633" s="88"/>
      <c r="U633" s="88"/>
      <c r="V633" s="52"/>
      <c r="W633" s="52"/>
      <c r="X633" s="52"/>
      <c r="Y633" s="52"/>
      <c r="Z633" s="51"/>
      <c r="AA633" s="73">
        <v>633</v>
      </c>
      <c r="AB633" s="73"/>
      <c r="AC633" s="74"/>
      <c r="AD633" s="80">
        <v>142</v>
      </c>
      <c r="AE633" s="80">
        <v>10</v>
      </c>
      <c r="AF633" s="80">
        <v>260</v>
      </c>
      <c r="AG633" s="80">
        <v>259</v>
      </c>
      <c r="AH633" s="80"/>
      <c r="AI633" s="80" t="s">
        <v>8352</v>
      </c>
      <c r="AJ633" s="80" t="s">
        <v>9792</v>
      </c>
      <c r="AK633" s="80"/>
      <c r="AL633" s="80"/>
      <c r="AM633" s="82">
        <v>42918.702615740738</v>
      </c>
      <c r="AN633" s="80" t="s">
        <v>13035</v>
      </c>
      <c r="AO633" s="86" t="s">
        <v>13666</v>
      </c>
      <c r="AP633" s="80" t="s">
        <v>66</v>
      </c>
      <c r="AQ633" s="2"/>
      <c r="AR633" s="3"/>
      <c r="AS633" s="3"/>
      <c r="AT633" s="3"/>
      <c r="AU633" s="3"/>
    </row>
    <row r="634" spans="1:47" x14ac:dyDescent="0.25">
      <c r="A634" s="66" t="s">
        <v>1863</v>
      </c>
      <c r="B634" s="67"/>
      <c r="C634" s="67"/>
      <c r="D634" s="68"/>
      <c r="E634" s="70"/>
      <c r="F634" s="104" t="s">
        <v>11722</v>
      </c>
      <c r="G634" s="67"/>
      <c r="H634" s="71"/>
      <c r="I634" s="72"/>
      <c r="J634" s="72"/>
      <c r="K634" s="71" t="s">
        <v>15659</v>
      </c>
      <c r="L634" s="75"/>
      <c r="M634" s="76">
        <v>8180.5927734375</v>
      </c>
      <c r="N634" s="76">
        <v>2945.81298828125</v>
      </c>
      <c r="O634" s="77"/>
      <c r="P634" s="78"/>
      <c r="Q634" s="78"/>
      <c r="R634" s="88"/>
      <c r="S634" s="88"/>
      <c r="T634" s="88"/>
      <c r="U634" s="88"/>
      <c r="V634" s="52"/>
      <c r="W634" s="52"/>
      <c r="X634" s="52"/>
      <c r="Y634" s="52"/>
      <c r="Z634" s="51"/>
      <c r="AA634" s="73">
        <v>634</v>
      </c>
      <c r="AB634" s="73"/>
      <c r="AC634" s="74"/>
      <c r="AD634" s="80">
        <v>176</v>
      </c>
      <c r="AE634" s="80">
        <v>337030</v>
      </c>
      <c r="AF634" s="80">
        <v>2102</v>
      </c>
      <c r="AG634" s="80">
        <v>75</v>
      </c>
      <c r="AH634" s="80">
        <v>19800</v>
      </c>
      <c r="AI634" s="80" t="s">
        <v>8353</v>
      </c>
      <c r="AJ634" s="80" t="s">
        <v>9793</v>
      </c>
      <c r="AK634" s="86" t="s">
        <v>10572</v>
      </c>
      <c r="AL634" s="80" t="s">
        <v>9494</v>
      </c>
      <c r="AM634" s="82">
        <v>41095.5315162037</v>
      </c>
      <c r="AN634" s="80" t="s">
        <v>13035</v>
      </c>
      <c r="AO634" s="86" t="s">
        <v>13667</v>
      </c>
      <c r="AP634" s="80" t="s">
        <v>65</v>
      </c>
      <c r="AQ634" s="2"/>
      <c r="AR634" s="3"/>
      <c r="AS634" s="3"/>
      <c r="AT634" s="3"/>
      <c r="AU634" s="3"/>
    </row>
    <row r="635" spans="1:47" x14ac:dyDescent="0.25">
      <c r="A635" s="66" t="s">
        <v>1864</v>
      </c>
      <c r="B635" s="67"/>
      <c r="C635" s="67"/>
      <c r="D635" s="68"/>
      <c r="E635" s="70"/>
      <c r="F635" s="104" t="s">
        <v>11723</v>
      </c>
      <c r="G635" s="67"/>
      <c r="H635" s="71"/>
      <c r="I635" s="72"/>
      <c r="J635" s="72"/>
      <c r="K635" s="71" t="s">
        <v>15660</v>
      </c>
      <c r="L635" s="75"/>
      <c r="M635" s="76">
        <v>6466.20947265625</v>
      </c>
      <c r="N635" s="76">
        <v>7675.46728515625</v>
      </c>
      <c r="O635" s="77"/>
      <c r="P635" s="78"/>
      <c r="Q635" s="78"/>
      <c r="R635" s="88"/>
      <c r="S635" s="88"/>
      <c r="T635" s="88"/>
      <c r="U635" s="88"/>
      <c r="V635" s="52"/>
      <c r="W635" s="52"/>
      <c r="X635" s="52"/>
      <c r="Y635" s="52"/>
      <c r="Z635" s="51"/>
      <c r="AA635" s="73">
        <v>635</v>
      </c>
      <c r="AB635" s="73"/>
      <c r="AC635" s="74"/>
      <c r="AD635" s="80">
        <v>25</v>
      </c>
      <c r="AE635" s="80">
        <v>602379</v>
      </c>
      <c r="AF635" s="80">
        <v>1990</v>
      </c>
      <c r="AG635" s="80">
        <v>21</v>
      </c>
      <c r="AH635" s="80"/>
      <c r="AI635" s="80" t="s">
        <v>8354</v>
      </c>
      <c r="AJ635" s="80" t="s">
        <v>9794</v>
      </c>
      <c r="AK635" s="86" t="s">
        <v>10573</v>
      </c>
      <c r="AL635" s="80"/>
      <c r="AM635" s="82">
        <v>42250.581087962964</v>
      </c>
      <c r="AN635" s="80" t="s">
        <v>13035</v>
      </c>
      <c r="AO635" s="86" t="s">
        <v>13668</v>
      </c>
      <c r="AP635" s="80" t="s">
        <v>65</v>
      </c>
      <c r="AQ635" s="2"/>
      <c r="AR635" s="3"/>
      <c r="AS635" s="3"/>
      <c r="AT635" s="3"/>
      <c r="AU635" s="3"/>
    </row>
    <row r="636" spans="1:47" x14ac:dyDescent="0.25">
      <c r="A636" s="66" t="s">
        <v>596</v>
      </c>
      <c r="B636" s="67"/>
      <c r="C636" s="67"/>
      <c r="D636" s="68"/>
      <c r="E636" s="70"/>
      <c r="F636" s="104" t="s">
        <v>11724</v>
      </c>
      <c r="G636" s="67"/>
      <c r="H636" s="71"/>
      <c r="I636" s="72"/>
      <c r="J636" s="72"/>
      <c r="K636" s="71" t="s">
        <v>15661</v>
      </c>
      <c r="L636" s="75"/>
      <c r="M636" s="76">
        <v>4658.884765625</v>
      </c>
      <c r="N636" s="76">
        <v>6755.3583984375</v>
      </c>
      <c r="O636" s="77"/>
      <c r="P636" s="78"/>
      <c r="Q636" s="78"/>
      <c r="R636" s="88"/>
      <c r="S636" s="88"/>
      <c r="T636" s="88"/>
      <c r="U636" s="88"/>
      <c r="V636" s="52"/>
      <c r="W636" s="52"/>
      <c r="X636" s="52"/>
      <c r="Y636" s="52"/>
      <c r="Z636" s="51"/>
      <c r="AA636" s="73">
        <v>636</v>
      </c>
      <c r="AB636" s="73"/>
      <c r="AC636" s="74"/>
      <c r="AD636" s="80">
        <v>612</v>
      </c>
      <c r="AE636" s="80">
        <v>186</v>
      </c>
      <c r="AF636" s="80">
        <v>3314</v>
      </c>
      <c r="AG636" s="80">
        <v>8242</v>
      </c>
      <c r="AH636" s="80"/>
      <c r="AI636" s="80" t="s">
        <v>8355</v>
      </c>
      <c r="AJ636" s="80"/>
      <c r="AK636" s="80"/>
      <c r="AL636" s="80"/>
      <c r="AM636" s="82">
        <v>42533.707268518519</v>
      </c>
      <c r="AN636" s="80" t="s">
        <v>13035</v>
      </c>
      <c r="AO636" s="86" t="s">
        <v>13669</v>
      </c>
      <c r="AP636" s="80" t="s">
        <v>66</v>
      </c>
      <c r="AQ636" s="2"/>
      <c r="AR636" s="3"/>
      <c r="AS636" s="3"/>
      <c r="AT636" s="3"/>
      <c r="AU636" s="3"/>
    </row>
    <row r="637" spans="1:47" x14ac:dyDescent="0.25">
      <c r="A637" s="66" t="s">
        <v>597</v>
      </c>
      <c r="B637" s="67"/>
      <c r="C637" s="67"/>
      <c r="D637" s="68"/>
      <c r="E637" s="70"/>
      <c r="F637" s="104" t="s">
        <v>11725</v>
      </c>
      <c r="G637" s="67"/>
      <c r="H637" s="71"/>
      <c r="I637" s="72"/>
      <c r="J637" s="72"/>
      <c r="K637" s="71" t="s">
        <v>15662</v>
      </c>
      <c r="L637" s="75"/>
      <c r="M637" s="76">
        <v>6556.5166015625</v>
      </c>
      <c r="N637" s="76">
        <v>3280.63623046875</v>
      </c>
      <c r="O637" s="77"/>
      <c r="P637" s="78"/>
      <c r="Q637" s="78"/>
      <c r="R637" s="88"/>
      <c r="S637" s="88"/>
      <c r="T637" s="88"/>
      <c r="U637" s="88"/>
      <c r="V637" s="52"/>
      <c r="W637" s="52"/>
      <c r="X637" s="52"/>
      <c r="Y637" s="52"/>
      <c r="Z637" s="51"/>
      <c r="AA637" s="73">
        <v>637</v>
      </c>
      <c r="AB637" s="73"/>
      <c r="AC637" s="74"/>
      <c r="AD637" s="80">
        <v>118</v>
      </c>
      <c r="AE637" s="80">
        <v>1162</v>
      </c>
      <c r="AF637" s="80">
        <v>9461</v>
      </c>
      <c r="AG637" s="80">
        <v>20765</v>
      </c>
      <c r="AH637" s="80"/>
      <c r="AI637" s="80" t="s">
        <v>8356</v>
      </c>
      <c r="AJ637" s="80" t="s">
        <v>9795</v>
      </c>
      <c r="AK637" s="80"/>
      <c r="AL637" s="80"/>
      <c r="AM637" s="82">
        <v>42521.762488425928</v>
      </c>
      <c r="AN637" s="80" t="s">
        <v>13035</v>
      </c>
      <c r="AO637" s="86" t="s">
        <v>13670</v>
      </c>
      <c r="AP637" s="80" t="s">
        <v>66</v>
      </c>
      <c r="AQ637" s="2"/>
      <c r="AR637" s="3"/>
      <c r="AS637" s="3"/>
      <c r="AT637" s="3"/>
      <c r="AU637" s="3"/>
    </row>
    <row r="638" spans="1:47" x14ac:dyDescent="0.25">
      <c r="A638" s="66" t="s">
        <v>598</v>
      </c>
      <c r="B638" s="67"/>
      <c r="C638" s="67"/>
      <c r="D638" s="68"/>
      <c r="E638" s="70"/>
      <c r="F638" s="104" t="s">
        <v>11726</v>
      </c>
      <c r="G638" s="67"/>
      <c r="H638" s="71"/>
      <c r="I638" s="72"/>
      <c r="J638" s="72"/>
      <c r="K638" s="71" t="s">
        <v>15663</v>
      </c>
      <c r="L638" s="75"/>
      <c r="M638" s="76">
        <v>7221.09716796875</v>
      </c>
      <c r="N638" s="76">
        <v>7893.2880859375</v>
      </c>
      <c r="O638" s="77"/>
      <c r="P638" s="78"/>
      <c r="Q638" s="78"/>
      <c r="R638" s="88"/>
      <c r="S638" s="88"/>
      <c r="T638" s="88"/>
      <c r="U638" s="88"/>
      <c r="V638" s="52"/>
      <c r="W638" s="52"/>
      <c r="X638" s="52"/>
      <c r="Y638" s="52"/>
      <c r="Z638" s="51"/>
      <c r="AA638" s="73">
        <v>638</v>
      </c>
      <c r="AB638" s="73"/>
      <c r="AC638" s="74"/>
      <c r="AD638" s="80">
        <v>430</v>
      </c>
      <c r="AE638" s="80">
        <v>2538</v>
      </c>
      <c r="AF638" s="80">
        <v>2253</v>
      </c>
      <c r="AG638" s="80">
        <v>700</v>
      </c>
      <c r="AH638" s="80"/>
      <c r="AI638" s="80" t="s">
        <v>8357</v>
      </c>
      <c r="AJ638" s="80" t="s">
        <v>9506</v>
      </c>
      <c r="AK638" s="80"/>
      <c r="AL638" s="80"/>
      <c r="AM638" s="82">
        <v>42625.403460648151</v>
      </c>
      <c r="AN638" s="80" t="s">
        <v>13035</v>
      </c>
      <c r="AO638" s="86" t="s">
        <v>13671</v>
      </c>
      <c r="AP638" s="80" t="s">
        <v>66</v>
      </c>
      <c r="AQ638" s="2"/>
      <c r="AR638" s="3"/>
      <c r="AS638" s="3"/>
      <c r="AT638" s="3"/>
      <c r="AU638" s="3"/>
    </row>
    <row r="639" spans="1:47" x14ac:dyDescent="0.25">
      <c r="A639" s="66" t="s">
        <v>599</v>
      </c>
      <c r="B639" s="67"/>
      <c r="C639" s="67"/>
      <c r="D639" s="68"/>
      <c r="E639" s="70"/>
      <c r="F639" s="104" t="s">
        <v>11727</v>
      </c>
      <c r="G639" s="67"/>
      <c r="H639" s="71"/>
      <c r="I639" s="72"/>
      <c r="J639" s="72"/>
      <c r="K639" s="71" t="s">
        <v>15664</v>
      </c>
      <c r="L639" s="75"/>
      <c r="M639" s="76">
        <v>9080.375</v>
      </c>
      <c r="N639" s="76">
        <v>5174.5947265625</v>
      </c>
      <c r="O639" s="77"/>
      <c r="P639" s="78"/>
      <c r="Q639" s="78"/>
      <c r="R639" s="88"/>
      <c r="S639" s="88"/>
      <c r="T639" s="88"/>
      <c r="U639" s="88"/>
      <c r="V639" s="52"/>
      <c r="W639" s="52"/>
      <c r="X639" s="52"/>
      <c r="Y639" s="52"/>
      <c r="Z639" s="51"/>
      <c r="AA639" s="73">
        <v>639</v>
      </c>
      <c r="AB639" s="73"/>
      <c r="AC639" s="74"/>
      <c r="AD639" s="80">
        <v>786</v>
      </c>
      <c r="AE639" s="80">
        <v>248</v>
      </c>
      <c r="AF639" s="80">
        <v>59055</v>
      </c>
      <c r="AG639" s="80">
        <v>157</v>
      </c>
      <c r="AH639" s="80"/>
      <c r="AI639" s="80" t="s">
        <v>8358</v>
      </c>
      <c r="AJ639" s="80"/>
      <c r="AK639" s="80"/>
      <c r="AL639" s="80"/>
      <c r="AM639" s="82">
        <v>41538.34474537037</v>
      </c>
      <c r="AN639" s="80" t="s">
        <v>13035</v>
      </c>
      <c r="AO639" s="86" t="s">
        <v>13672</v>
      </c>
      <c r="AP639" s="80" t="s">
        <v>66</v>
      </c>
      <c r="AQ639" s="2"/>
      <c r="AR639" s="3"/>
      <c r="AS639" s="3"/>
      <c r="AT639" s="3"/>
      <c r="AU639" s="3"/>
    </row>
    <row r="640" spans="1:47" x14ac:dyDescent="0.25">
      <c r="A640" s="66" t="s">
        <v>1865</v>
      </c>
      <c r="B640" s="67"/>
      <c r="C640" s="67"/>
      <c r="D640" s="68"/>
      <c r="E640" s="70"/>
      <c r="F640" s="104" t="s">
        <v>11728</v>
      </c>
      <c r="G640" s="67"/>
      <c r="H640" s="71"/>
      <c r="I640" s="72"/>
      <c r="J640" s="72"/>
      <c r="K640" s="71" t="s">
        <v>15665</v>
      </c>
      <c r="L640" s="75"/>
      <c r="M640" s="76">
        <v>5143.81396484375</v>
      </c>
      <c r="N640" s="76">
        <v>5975.310546875</v>
      </c>
      <c r="O640" s="77"/>
      <c r="P640" s="78"/>
      <c r="Q640" s="78"/>
      <c r="R640" s="88"/>
      <c r="S640" s="88"/>
      <c r="T640" s="88"/>
      <c r="U640" s="88"/>
      <c r="V640" s="52"/>
      <c r="W640" s="52"/>
      <c r="X640" s="52"/>
      <c r="Y640" s="52"/>
      <c r="Z640" s="51"/>
      <c r="AA640" s="73">
        <v>640</v>
      </c>
      <c r="AB640" s="73"/>
      <c r="AC640" s="74"/>
      <c r="AD640" s="80">
        <v>2223</v>
      </c>
      <c r="AE640" s="80">
        <v>9828</v>
      </c>
      <c r="AF640" s="80">
        <v>148611</v>
      </c>
      <c r="AG640" s="80">
        <v>21929</v>
      </c>
      <c r="AH640" s="80"/>
      <c r="AI640" s="80" t="s">
        <v>8359</v>
      </c>
      <c r="AJ640" s="80" t="s">
        <v>9796</v>
      </c>
      <c r="AK640" s="80"/>
      <c r="AL640" s="80"/>
      <c r="AM640" s="82">
        <v>40451.752986111111</v>
      </c>
      <c r="AN640" s="80" t="s">
        <v>13035</v>
      </c>
      <c r="AO640" s="86" t="s">
        <v>13673</v>
      </c>
      <c r="AP640" s="80" t="s">
        <v>65</v>
      </c>
      <c r="AQ640" s="2"/>
      <c r="AR640" s="3"/>
      <c r="AS640" s="3"/>
      <c r="AT640" s="3"/>
      <c r="AU640" s="3"/>
    </row>
    <row r="641" spans="1:47" x14ac:dyDescent="0.25">
      <c r="A641" s="66" t="s">
        <v>600</v>
      </c>
      <c r="B641" s="67"/>
      <c r="C641" s="67"/>
      <c r="D641" s="68"/>
      <c r="E641" s="70"/>
      <c r="F641" s="104" t="s">
        <v>11729</v>
      </c>
      <c r="G641" s="67"/>
      <c r="H641" s="71"/>
      <c r="I641" s="72"/>
      <c r="J641" s="72"/>
      <c r="K641" s="71" t="s">
        <v>15666</v>
      </c>
      <c r="L641" s="75"/>
      <c r="M641" s="76">
        <v>2532.041015625</v>
      </c>
      <c r="N641" s="76">
        <v>8051.099609375</v>
      </c>
      <c r="O641" s="77"/>
      <c r="P641" s="78"/>
      <c r="Q641" s="78"/>
      <c r="R641" s="88"/>
      <c r="S641" s="88"/>
      <c r="T641" s="88"/>
      <c r="U641" s="88"/>
      <c r="V641" s="52"/>
      <c r="W641" s="52"/>
      <c r="X641" s="52"/>
      <c r="Y641" s="52"/>
      <c r="Z641" s="51"/>
      <c r="AA641" s="73">
        <v>641</v>
      </c>
      <c r="AB641" s="73"/>
      <c r="AC641" s="74"/>
      <c r="AD641" s="80">
        <v>442</v>
      </c>
      <c r="AE641" s="80">
        <v>220</v>
      </c>
      <c r="AF641" s="80">
        <v>4059</v>
      </c>
      <c r="AG641" s="80">
        <v>94</v>
      </c>
      <c r="AH641" s="80"/>
      <c r="AI641" s="80" t="s">
        <v>8360</v>
      </c>
      <c r="AJ641" s="80"/>
      <c r="AK641" s="80"/>
      <c r="AL641" s="80"/>
      <c r="AM641" s="82">
        <v>41847.637430555558</v>
      </c>
      <c r="AN641" s="80" t="s">
        <v>13035</v>
      </c>
      <c r="AO641" s="86" t="s">
        <v>13674</v>
      </c>
      <c r="AP641" s="80" t="s">
        <v>66</v>
      </c>
      <c r="AQ641" s="2"/>
      <c r="AR641" s="3"/>
      <c r="AS641" s="3"/>
      <c r="AT641" s="3"/>
      <c r="AU641" s="3"/>
    </row>
    <row r="642" spans="1:47" x14ac:dyDescent="0.25">
      <c r="A642" s="66" t="s">
        <v>601</v>
      </c>
      <c r="B642" s="67"/>
      <c r="C642" s="67"/>
      <c r="D642" s="68"/>
      <c r="E642" s="70"/>
      <c r="F642" s="104" t="s">
        <v>11730</v>
      </c>
      <c r="G642" s="67"/>
      <c r="H642" s="71"/>
      <c r="I642" s="72"/>
      <c r="J642" s="72"/>
      <c r="K642" s="71" t="s">
        <v>15667</v>
      </c>
      <c r="L642" s="75"/>
      <c r="M642" s="76">
        <v>7211.72216796875</v>
      </c>
      <c r="N642" s="76">
        <v>5605.15625</v>
      </c>
      <c r="O642" s="77"/>
      <c r="P642" s="78"/>
      <c r="Q642" s="78"/>
      <c r="R642" s="88"/>
      <c r="S642" s="88"/>
      <c r="T642" s="88"/>
      <c r="U642" s="88"/>
      <c r="V642" s="52"/>
      <c r="W642" s="52"/>
      <c r="X642" s="52"/>
      <c r="Y642" s="52"/>
      <c r="Z642" s="51"/>
      <c r="AA642" s="73">
        <v>642</v>
      </c>
      <c r="AB642" s="73"/>
      <c r="AC642" s="74"/>
      <c r="AD642" s="80">
        <v>423</v>
      </c>
      <c r="AE642" s="80">
        <v>297</v>
      </c>
      <c r="AF642" s="80">
        <v>1583</v>
      </c>
      <c r="AG642" s="80">
        <v>2127</v>
      </c>
      <c r="AH642" s="80">
        <v>19800</v>
      </c>
      <c r="AI642" s="80"/>
      <c r="AJ642" s="80"/>
      <c r="AK642" s="80"/>
      <c r="AL642" s="80" t="s">
        <v>9494</v>
      </c>
      <c r="AM642" s="82">
        <v>41111.600393518522</v>
      </c>
      <c r="AN642" s="80" t="s">
        <v>13035</v>
      </c>
      <c r="AO642" s="86" t="s">
        <v>13675</v>
      </c>
      <c r="AP642" s="80" t="s">
        <v>66</v>
      </c>
      <c r="AQ642" s="2"/>
      <c r="AR642" s="3"/>
      <c r="AS642" s="3"/>
      <c r="AT642" s="3"/>
      <c r="AU642" s="3"/>
    </row>
    <row r="643" spans="1:47" x14ac:dyDescent="0.25">
      <c r="A643" s="66" t="s">
        <v>602</v>
      </c>
      <c r="B643" s="67"/>
      <c r="C643" s="67"/>
      <c r="D643" s="68"/>
      <c r="E643" s="70"/>
      <c r="F643" s="104" t="s">
        <v>11731</v>
      </c>
      <c r="G643" s="67"/>
      <c r="H643" s="71"/>
      <c r="I643" s="72"/>
      <c r="J643" s="72"/>
      <c r="K643" s="71" t="s">
        <v>15668</v>
      </c>
      <c r="L643" s="75"/>
      <c r="M643" s="76">
        <v>8698.9423828125</v>
      </c>
      <c r="N643" s="76">
        <v>4653.0244140625</v>
      </c>
      <c r="O643" s="77"/>
      <c r="P643" s="78"/>
      <c r="Q643" s="78"/>
      <c r="R643" s="88"/>
      <c r="S643" s="88"/>
      <c r="T643" s="88"/>
      <c r="U643" s="88"/>
      <c r="V643" s="52"/>
      <c r="W643" s="52"/>
      <c r="X643" s="52"/>
      <c r="Y643" s="52"/>
      <c r="Z643" s="51"/>
      <c r="AA643" s="73">
        <v>643</v>
      </c>
      <c r="AB643" s="73"/>
      <c r="AC643" s="74"/>
      <c r="AD643" s="80">
        <v>476</v>
      </c>
      <c r="AE643" s="80">
        <v>41</v>
      </c>
      <c r="AF643" s="80">
        <v>358</v>
      </c>
      <c r="AG643" s="80">
        <v>527</v>
      </c>
      <c r="AH643" s="80">
        <v>-25200</v>
      </c>
      <c r="AI643" s="80" t="s">
        <v>8361</v>
      </c>
      <c r="AJ643" s="80" t="s">
        <v>9525</v>
      </c>
      <c r="AK643" s="80"/>
      <c r="AL643" s="80" t="s">
        <v>11085</v>
      </c>
      <c r="AM643" s="82">
        <v>42684.396643518521</v>
      </c>
      <c r="AN643" s="80" t="s">
        <v>13035</v>
      </c>
      <c r="AO643" s="86" t="s">
        <v>13676</v>
      </c>
      <c r="AP643" s="80" t="s">
        <v>66</v>
      </c>
      <c r="AQ643" s="2"/>
      <c r="AR643" s="3"/>
      <c r="AS643" s="3"/>
      <c r="AT643" s="3"/>
      <c r="AU643" s="3"/>
    </row>
    <row r="644" spans="1:47" x14ac:dyDescent="0.25">
      <c r="A644" s="66" t="s">
        <v>603</v>
      </c>
      <c r="B644" s="67"/>
      <c r="C644" s="67"/>
      <c r="D644" s="68"/>
      <c r="E644" s="70"/>
      <c r="F644" s="104" t="s">
        <v>11732</v>
      </c>
      <c r="G644" s="67"/>
      <c r="H644" s="71"/>
      <c r="I644" s="72"/>
      <c r="J644" s="72"/>
      <c r="K644" s="71" t="s">
        <v>15669</v>
      </c>
      <c r="L644" s="75"/>
      <c r="M644" s="76">
        <v>3843.116943359375</v>
      </c>
      <c r="N644" s="76">
        <v>6304.53955078125</v>
      </c>
      <c r="O644" s="77"/>
      <c r="P644" s="78"/>
      <c r="Q644" s="78"/>
      <c r="R644" s="88"/>
      <c r="S644" s="88"/>
      <c r="T644" s="88"/>
      <c r="U644" s="88"/>
      <c r="V644" s="52"/>
      <c r="W644" s="52"/>
      <c r="X644" s="52"/>
      <c r="Y644" s="52"/>
      <c r="Z644" s="51"/>
      <c r="AA644" s="73">
        <v>644</v>
      </c>
      <c r="AB644" s="73"/>
      <c r="AC644" s="74"/>
      <c r="AD644" s="80">
        <v>30</v>
      </c>
      <c r="AE644" s="80">
        <v>0</v>
      </c>
      <c r="AF644" s="80">
        <v>11</v>
      </c>
      <c r="AG644" s="80">
        <v>0</v>
      </c>
      <c r="AH644" s="80"/>
      <c r="AI644" s="80" t="s">
        <v>8362</v>
      </c>
      <c r="AJ644" s="80" t="s">
        <v>9797</v>
      </c>
      <c r="AK644" s="80"/>
      <c r="AL644" s="80"/>
      <c r="AM644" s="82">
        <v>42919.144201388888</v>
      </c>
      <c r="AN644" s="80" t="s">
        <v>13035</v>
      </c>
      <c r="AO644" s="86" t="s">
        <v>13677</v>
      </c>
      <c r="AP644" s="80" t="s">
        <v>66</v>
      </c>
      <c r="AQ644" s="2"/>
      <c r="AR644" s="3"/>
      <c r="AS644" s="3"/>
      <c r="AT644" s="3"/>
      <c r="AU644" s="3"/>
    </row>
    <row r="645" spans="1:47" x14ac:dyDescent="0.25">
      <c r="A645" s="66" t="s">
        <v>1866</v>
      </c>
      <c r="B645" s="67"/>
      <c r="C645" s="67"/>
      <c r="D645" s="68"/>
      <c r="E645" s="70"/>
      <c r="F645" s="104" t="s">
        <v>11733</v>
      </c>
      <c r="G645" s="67"/>
      <c r="H645" s="71"/>
      <c r="I645" s="72"/>
      <c r="J645" s="72"/>
      <c r="K645" s="71" t="s">
        <v>15670</v>
      </c>
      <c r="L645" s="75"/>
      <c r="M645" s="76">
        <v>8307.208984375</v>
      </c>
      <c r="N645" s="76">
        <v>7007.3701171875</v>
      </c>
      <c r="O645" s="77"/>
      <c r="P645" s="78"/>
      <c r="Q645" s="78"/>
      <c r="R645" s="88"/>
      <c r="S645" s="88"/>
      <c r="T645" s="88"/>
      <c r="U645" s="88"/>
      <c r="V645" s="52"/>
      <c r="W645" s="52"/>
      <c r="X645" s="52"/>
      <c r="Y645" s="52"/>
      <c r="Z645" s="51"/>
      <c r="AA645" s="73">
        <v>645</v>
      </c>
      <c r="AB645" s="73"/>
      <c r="AC645" s="74"/>
      <c r="AD645" s="80">
        <v>70</v>
      </c>
      <c r="AE645" s="80">
        <v>2265</v>
      </c>
      <c r="AF645" s="80">
        <v>998</v>
      </c>
      <c r="AG645" s="80">
        <v>182</v>
      </c>
      <c r="AH645" s="80">
        <v>19800</v>
      </c>
      <c r="AI645" s="80" t="s">
        <v>8363</v>
      </c>
      <c r="AJ645" s="80" t="s">
        <v>9798</v>
      </c>
      <c r="AK645" s="80"/>
      <c r="AL645" s="80" t="s">
        <v>9494</v>
      </c>
      <c r="AM645" s="82">
        <v>41959.462013888886</v>
      </c>
      <c r="AN645" s="80" t="s">
        <v>13035</v>
      </c>
      <c r="AO645" s="86" t="s">
        <v>13678</v>
      </c>
      <c r="AP645" s="80" t="s">
        <v>65</v>
      </c>
      <c r="AQ645" s="2"/>
      <c r="AR645" s="3"/>
      <c r="AS645" s="3"/>
      <c r="AT645" s="3"/>
      <c r="AU645" s="3"/>
    </row>
    <row r="646" spans="1:47" x14ac:dyDescent="0.25">
      <c r="A646" s="66" t="s">
        <v>604</v>
      </c>
      <c r="B646" s="67"/>
      <c r="C646" s="67"/>
      <c r="D646" s="68"/>
      <c r="E646" s="70"/>
      <c r="F646" s="104" t="s">
        <v>11734</v>
      </c>
      <c r="G646" s="67"/>
      <c r="H646" s="71"/>
      <c r="I646" s="72"/>
      <c r="J646" s="72"/>
      <c r="K646" s="71" t="s">
        <v>15671</v>
      </c>
      <c r="L646" s="75"/>
      <c r="M646" s="76">
        <v>4449.65234375</v>
      </c>
      <c r="N646" s="76">
        <v>8407.7861328125</v>
      </c>
      <c r="O646" s="77"/>
      <c r="P646" s="78"/>
      <c r="Q646" s="78"/>
      <c r="R646" s="88"/>
      <c r="S646" s="88"/>
      <c r="T646" s="88"/>
      <c r="U646" s="88"/>
      <c r="V646" s="52"/>
      <c r="W646" s="52"/>
      <c r="X646" s="52"/>
      <c r="Y646" s="52"/>
      <c r="Z646" s="51"/>
      <c r="AA646" s="73">
        <v>646</v>
      </c>
      <c r="AB646" s="73"/>
      <c r="AC646" s="74"/>
      <c r="AD646" s="80">
        <v>212</v>
      </c>
      <c r="AE646" s="80">
        <v>85</v>
      </c>
      <c r="AF646" s="80">
        <v>3233</v>
      </c>
      <c r="AG646" s="80">
        <v>1425</v>
      </c>
      <c r="AH646" s="80"/>
      <c r="AI646" s="80" t="s">
        <v>8364</v>
      </c>
      <c r="AJ646" s="80" t="s">
        <v>9532</v>
      </c>
      <c r="AK646" s="86" t="s">
        <v>10574</v>
      </c>
      <c r="AL646" s="80"/>
      <c r="AM646" s="82">
        <v>41235.662893518522</v>
      </c>
      <c r="AN646" s="80" t="s">
        <v>13035</v>
      </c>
      <c r="AO646" s="86" t="s">
        <v>13679</v>
      </c>
      <c r="AP646" s="80" t="s">
        <v>66</v>
      </c>
      <c r="AQ646" s="2"/>
      <c r="AR646" s="3"/>
      <c r="AS646" s="3"/>
      <c r="AT646" s="3"/>
      <c r="AU646" s="3"/>
    </row>
    <row r="647" spans="1:47" x14ac:dyDescent="0.25">
      <c r="A647" s="66" t="s">
        <v>1867</v>
      </c>
      <c r="B647" s="67"/>
      <c r="C647" s="67"/>
      <c r="D647" s="68"/>
      <c r="E647" s="70"/>
      <c r="F647" s="104" t="s">
        <v>11735</v>
      </c>
      <c r="G647" s="67"/>
      <c r="H647" s="71"/>
      <c r="I647" s="72"/>
      <c r="J647" s="72"/>
      <c r="K647" s="71" t="s">
        <v>15672</v>
      </c>
      <c r="L647" s="75"/>
      <c r="M647" s="76">
        <v>4369.47998046875</v>
      </c>
      <c r="N647" s="76">
        <v>9130.857421875</v>
      </c>
      <c r="O647" s="77"/>
      <c r="P647" s="78"/>
      <c r="Q647" s="78"/>
      <c r="R647" s="88"/>
      <c r="S647" s="88"/>
      <c r="T647" s="88"/>
      <c r="U647" s="88"/>
      <c r="V647" s="52"/>
      <c r="W647" s="52"/>
      <c r="X647" s="52"/>
      <c r="Y647" s="52"/>
      <c r="Z647" s="51"/>
      <c r="AA647" s="73">
        <v>647</v>
      </c>
      <c r="AB647" s="73"/>
      <c r="AC647" s="74"/>
      <c r="AD647" s="80">
        <v>153</v>
      </c>
      <c r="AE647" s="80">
        <v>976</v>
      </c>
      <c r="AF647" s="80">
        <v>321</v>
      </c>
      <c r="AG647" s="80">
        <v>878</v>
      </c>
      <c r="AH647" s="80"/>
      <c r="AI647" s="80" t="s">
        <v>8365</v>
      </c>
      <c r="AJ647" s="80" t="s">
        <v>9799</v>
      </c>
      <c r="AK647" s="80"/>
      <c r="AL647" s="80"/>
      <c r="AM647" s="82">
        <v>42004.794004629628</v>
      </c>
      <c r="AN647" s="80" t="s">
        <v>13035</v>
      </c>
      <c r="AO647" s="86" t="s">
        <v>13680</v>
      </c>
      <c r="AP647" s="80" t="s">
        <v>65</v>
      </c>
      <c r="AQ647" s="2"/>
      <c r="AR647" s="3"/>
      <c r="AS647" s="3"/>
      <c r="AT647" s="3"/>
      <c r="AU647" s="3"/>
    </row>
    <row r="648" spans="1:47" x14ac:dyDescent="0.25">
      <c r="A648" s="66" t="s">
        <v>605</v>
      </c>
      <c r="B648" s="67"/>
      <c r="C648" s="67"/>
      <c r="D648" s="68"/>
      <c r="E648" s="70"/>
      <c r="F648" s="104" t="s">
        <v>11736</v>
      </c>
      <c r="G648" s="67"/>
      <c r="H648" s="71"/>
      <c r="I648" s="72"/>
      <c r="J648" s="72"/>
      <c r="K648" s="71" t="s">
        <v>15673</v>
      </c>
      <c r="L648" s="75"/>
      <c r="M648" s="76">
        <v>2350.136962890625</v>
      </c>
      <c r="N648" s="76">
        <v>956.2806396484375</v>
      </c>
      <c r="O648" s="77"/>
      <c r="P648" s="78"/>
      <c r="Q648" s="78"/>
      <c r="R648" s="88"/>
      <c r="S648" s="88"/>
      <c r="T648" s="88"/>
      <c r="U648" s="88"/>
      <c r="V648" s="52"/>
      <c r="W648" s="52"/>
      <c r="X648" s="52"/>
      <c r="Y648" s="52"/>
      <c r="Z648" s="51"/>
      <c r="AA648" s="73">
        <v>648</v>
      </c>
      <c r="AB648" s="73"/>
      <c r="AC648" s="74"/>
      <c r="AD648" s="80">
        <v>270</v>
      </c>
      <c r="AE648" s="80">
        <v>80</v>
      </c>
      <c r="AF648" s="80">
        <v>1241</v>
      </c>
      <c r="AG648" s="80">
        <v>2280</v>
      </c>
      <c r="AH648" s="80"/>
      <c r="AI648" s="80" t="s">
        <v>8366</v>
      </c>
      <c r="AJ648" s="80" t="s">
        <v>9800</v>
      </c>
      <c r="AK648" s="80"/>
      <c r="AL648" s="80"/>
      <c r="AM648" s="82">
        <v>42910.16710648148</v>
      </c>
      <c r="AN648" s="80" t="s">
        <v>13035</v>
      </c>
      <c r="AO648" s="86" t="s">
        <v>13681</v>
      </c>
      <c r="AP648" s="80" t="s">
        <v>66</v>
      </c>
      <c r="AQ648" s="2"/>
      <c r="AR648" s="3"/>
      <c r="AS648" s="3"/>
      <c r="AT648" s="3"/>
      <c r="AU648" s="3"/>
    </row>
    <row r="649" spans="1:47" x14ac:dyDescent="0.25">
      <c r="A649" s="66" t="s">
        <v>606</v>
      </c>
      <c r="B649" s="67"/>
      <c r="C649" s="67"/>
      <c r="D649" s="68"/>
      <c r="E649" s="70"/>
      <c r="F649" s="104" t="s">
        <v>11737</v>
      </c>
      <c r="G649" s="67"/>
      <c r="H649" s="71"/>
      <c r="I649" s="72"/>
      <c r="J649" s="72"/>
      <c r="K649" s="71" t="s">
        <v>15674</v>
      </c>
      <c r="L649" s="75"/>
      <c r="M649" s="76">
        <v>1427.4091796875</v>
      </c>
      <c r="N649" s="76">
        <v>2457.2158203125</v>
      </c>
      <c r="O649" s="77"/>
      <c r="P649" s="78"/>
      <c r="Q649" s="78"/>
      <c r="R649" s="88"/>
      <c r="S649" s="88"/>
      <c r="T649" s="88"/>
      <c r="U649" s="88"/>
      <c r="V649" s="52"/>
      <c r="W649" s="52"/>
      <c r="X649" s="52"/>
      <c r="Y649" s="52"/>
      <c r="Z649" s="51"/>
      <c r="AA649" s="73">
        <v>649</v>
      </c>
      <c r="AB649" s="73"/>
      <c r="AC649" s="74"/>
      <c r="AD649" s="80">
        <v>121</v>
      </c>
      <c r="AE649" s="80">
        <v>12</v>
      </c>
      <c r="AF649" s="80">
        <v>102</v>
      </c>
      <c r="AG649" s="80">
        <v>479</v>
      </c>
      <c r="AH649" s="80">
        <v>-25200</v>
      </c>
      <c r="AI649" s="80" t="s">
        <v>8367</v>
      </c>
      <c r="AJ649" s="80" t="s">
        <v>9801</v>
      </c>
      <c r="AK649" s="80"/>
      <c r="AL649" s="80" t="s">
        <v>11085</v>
      </c>
      <c r="AM649" s="82">
        <v>42598.401180555556</v>
      </c>
      <c r="AN649" s="80" t="s">
        <v>13035</v>
      </c>
      <c r="AO649" s="86" t="s">
        <v>13682</v>
      </c>
      <c r="AP649" s="80" t="s">
        <v>66</v>
      </c>
      <c r="AQ649" s="2"/>
      <c r="AR649" s="3"/>
      <c r="AS649" s="3"/>
      <c r="AT649" s="3"/>
      <c r="AU649" s="3"/>
    </row>
    <row r="650" spans="1:47" x14ac:dyDescent="0.25">
      <c r="A650" s="66" t="s">
        <v>607</v>
      </c>
      <c r="B650" s="67"/>
      <c r="C650" s="67"/>
      <c r="D650" s="68"/>
      <c r="E650" s="70"/>
      <c r="F650" s="104" t="s">
        <v>11738</v>
      </c>
      <c r="G650" s="67"/>
      <c r="H650" s="71"/>
      <c r="I650" s="72"/>
      <c r="J650" s="72"/>
      <c r="K650" s="71" t="s">
        <v>15675</v>
      </c>
      <c r="L650" s="75"/>
      <c r="M650" s="76">
        <v>5936.685546875</v>
      </c>
      <c r="N650" s="76">
        <v>8165.16845703125</v>
      </c>
      <c r="O650" s="77"/>
      <c r="P650" s="78"/>
      <c r="Q650" s="78"/>
      <c r="R650" s="88"/>
      <c r="S650" s="88"/>
      <c r="T650" s="88"/>
      <c r="U650" s="88"/>
      <c r="V650" s="52"/>
      <c r="W650" s="52"/>
      <c r="X650" s="52"/>
      <c r="Y650" s="52"/>
      <c r="Z650" s="51"/>
      <c r="AA650" s="73">
        <v>650</v>
      </c>
      <c r="AB650" s="73"/>
      <c r="AC650" s="74"/>
      <c r="AD650" s="80">
        <v>503</v>
      </c>
      <c r="AE650" s="80">
        <v>25</v>
      </c>
      <c r="AF650" s="80">
        <v>333</v>
      </c>
      <c r="AG650" s="80">
        <v>754</v>
      </c>
      <c r="AH650" s="80"/>
      <c r="AI650" s="80"/>
      <c r="AJ650" s="80" t="s">
        <v>9537</v>
      </c>
      <c r="AK650" s="80"/>
      <c r="AL650" s="80"/>
      <c r="AM650" s="82">
        <v>42861.761655092596</v>
      </c>
      <c r="AN650" s="80" t="s">
        <v>13035</v>
      </c>
      <c r="AO650" s="86" t="s">
        <v>13683</v>
      </c>
      <c r="AP650" s="80" t="s">
        <v>66</v>
      </c>
      <c r="AQ650" s="2"/>
      <c r="AR650" s="3"/>
      <c r="AS650" s="3"/>
      <c r="AT650" s="3"/>
      <c r="AU650" s="3"/>
    </row>
    <row r="651" spans="1:47" x14ac:dyDescent="0.25">
      <c r="A651" s="66" t="s">
        <v>608</v>
      </c>
      <c r="B651" s="67"/>
      <c r="C651" s="67"/>
      <c r="D651" s="68"/>
      <c r="E651" s="70"/>
      <c r="F651" s="104" t="s">
        <v>11128</v>
      </c>
      <c r="G651" s="67"/>
      <c r="H651" s="71"/>
      <c r="I651" s="72"/>
      <c r="J651" s="72"/>
      <c r="K651" s="71" t="s">
        <v>15676</v>
      </c>
      <c r="L651" s="75"/>
      <c r="M651" s="76">
        <v>8636.1591796875</v>
      </c>
      <c r="N651" s="76">
        <v>2802.324951171875</v>
      </c>
      <c r="O651" s="77"/>
      <c r="P651" s="78"/>
      <c r="Q651" s="78"/>
      <c r="R651" s="88"/>
      <c r="S651" s="88"/>
      <c r="T651" s="88"/>
      <c r="U651" s="88"/>
      <c r="V651" s="52"/>
      <c r="W651" s="52"/>
      <c r="X651" s="52"/>
      <c r="Y651" s="52"/>
      <c r="Z651" s="51"/>
      <c r="AA651" s="73">
        <v>651</v>
      </c>
      <c r="AB651" s="73"/>
      <c r="AC651" s="74"/>
      <c r="AD651" s="80">
        <v>61</v>
      </c>
      <c r="AE651" s="80">
        <v>183</v>
      </c>
      <c r="AF651" s="80">
        <v>49064</v>
      </c>
      <c r="AG651" s="80">
        <v>2593</v>
      </c>
      <c r="AH651" s="80"/>
      <c r="AI651" s="80"/>
      <c r="AJ651" s="80"/>
      <c r="AK651" s="80"/>
      <c r="AL651" s="80"/>
      <c r="AM651" s="82">
        <v>42313.441793981481</v>
      </c>
      <c r="AN651" s="80" t="s">
        <v>13035</v>
      </c>
      <c r="AO651" s="86" t="s">
        <v>13684</v>
      </c>
      <c r="AP651" s="80" t="s">
        <v>66</v>
      </c>
      <c r="AQ651" s="2"/>
      <c r="AR651" s="3"/>
      <c r="AS651" s="3"/>
      <c r="AT651" s="3"/>
      <c r="AU651" s="3"/>
    </row>
    <row r="652" spans="1:47" x14ac:dyDescent="0.25">
      <c r="A652" s="66" t="s">
        <v>1105</v>
      </c>
      <c r="B652" s="67"/>
      <c r="C652" s="67"/>
      <c r="D652" s="68"/>
      <c r="E652" s="70"/>
      <c r="F652" s="104" t="s">
        <v>11739</v>
      </c>
      <c r="G652" s="67"/>
      <c r="H652" s="71"/>
      <c r="I652" s="72"/>
      <c r="J652" s="72"/>
      <c r="K652" s="71" t="s">
        <v>15677</v>
      </c>
      <c r="L652" s="75"/>
      <c r="M652" s="76">
        <v>2819.97021484375</v>
      </c>
      <c r="N652" s="76">
        <v>3051.80322265625</v>
      </c>
      <c r="O652" s="77"/>
      <c r="P652" s="78"/>
      <c r="Q652" s="78"/>
      <c r="R652" s="88"/>
      <c r="S652" s="88"/>
      <c r="T652" s="88"/>
      <c r="U652" s="88"/>
      <c r="V652" s="52"/>
      <c r="W652" s="52"/>
      <c r="X652" s="52"/>
      <c r="Y652" s="52"/>
      <c r="Z652" s="51"/>
      <c r="AA652" s="73">
        <v>652</v>
      </c>
      <c r="AB652" s="73"/>
      <c r="AC652" s="74"/>
      <c r="AD652" s="80">
        <v>557</v>
      </c>
      <c r="AE652" s="80">
        <v>128322</v>
      </c>
      <c r="AF652" s="80">
        <v>241006</v>
      </c>
      <c r="AG652" s="80">
        <v>18965</v>
      </c>
      <c r="AH652" s="80">
        <v>19800</v>
      </c>
      <c r="AI652" s="80" t="s">
        <v>8368</v>
      </c>
      <c r="AJ652" s="80" t="s">
        <v>9525</v>
      </c>
      <c r="AK652" s="86" t="s">
        <v>10575</v>
      </c>
      <c r="AL652" s="80" t="s">
        <v>9494</v>
      </c>
      <c r="AM652" s="82">
        <v>41041.617627314816</v>
      </c>
      <c r="AN652" s="80" t="s">
        <v>13035</v>
      </c>
      <c r="AO652" s="86" t="s">
        <v>13685</v>
      </c>
      <c r="AP652" s="80" t="s">
        <v>66</v>
      </c>
      <c r="AQ652" s="2"/>
      <c r="AR652" s="3"/>
      <c r="AS652" s="3"/>
      <c r="AT652" s="3"/>
      <c r="AU652" s="3"/>
    </row>
    <row r="653" spans="1:47" x14ac:dyDescent="0.25">
      <c r="A653" s="66" t="s">
        <v>609</v>
      </c>
      <c r="B653" s="67"/>
      <c r="C653" s="67"/>
      <c r="D653" s="68"/>
      <c r="E653" s="70"/>
      <c r="F653" s="104" t="s">
        <v>11740</v>
      </c>
      <c r="G653" s="67"/>
      <c r="H653" s="71"/>
      <c r="I653" s="72"/>
      <c r="J653" s="72"/>
      <c r="K653" s="71" t="s">
        <v>15678</v>
      </c>
      <c r="L653" s="75"/>
      <c r="M653" s="76">
        <v>7193.255859375</v>
      </c>
      <c r="N653" s="76">
        <v>3104.191162109375</v>
      </c>
      <c r="O653" s="77"/>
      <c r="P653" s="78"/>
      <c r="Q653" s="78"/>
      <c r="R653" s="88"/>
      <c r="S653" s="88"/>
      <c r="T653" s="88"/>
      <c r="U653" s="88"/>
      <c r="V653" s="52"/>
      <c r="W653" s="52"/>
      <c r="X653" s="52"/>
      <c r="Y653" s="52"/>
      <c r="Z653" s="51"/>
      <c r="AA653" s="73">
        <v>653</v>
      </c>
      <c r="AB653" s="73"/>
      <c r="AC653" s="74"/>
      <c r="AD653" s="80">
        <v>78</v>
      </c>
      <c r="AE653" s="80">
        <v>149</v>
      </c>
      <c r="AF653" s="80">
        <v>1095</v>
      </c>
      <c r="AG653" s="80">
        <v>848</v>
      </c>
      <c r="AH653" s="80"/>
      <c r="AI653" s="80" t="s">
        <v>8369</v>
      </c>
      <c r="AJ653" s="80" t="s">
        <v>9802</v>
      </c>
      <c r="AK653" s="80"/>
      <c r="AL653" s="80"/>
      <c r="AM653" s="82">
        <v>42690.595625000002</v>
      </c>
      <c r="AN653" s="80" t="s">
        <v>13035</v>
      </c>
      <c r="AO653" s="86" t="s">
        <v>13686</v>
      </c>
      <c r="AP653" s="80" t="s">
        <v>66</v>
      </c>
      <c r="AQ653" s="2"/>
      <c r="AR653" s="3"/>
      <c r="AS653" s="3"/>
      <c r="AT653" s="3"/>
      <c r="AU653" s="3"/>
    </row>
    <row r="654" spans="1:47" x14ac:dyDescent="0.25">
      <c r="A654" s="66" t="s">
        <v>1868</v>
      </c>
      <c r="B654" s="67"/>
      <c r="C654" s="67"/>
      <c r="D654" s="68"/>
      <c r="E654" s="70"/>
      <c r="F654" s="104" t="s">
        <v>11741</v>
      </c>
      <c r="G654" s="67"/>
      <c r="H654" s="71"/>
      <c r="I654" s="72"/>
      <c r="J654" s="72"/>
      <c r="K654" s="71" t="s">
        <v>15679</v>
      </c>
      <c r="L654" s="75"/>
      <c r="M654" s="76">
        <v>8410.1337890625</v>
      </c>
      <c r="N654" s="76">
        <v>5306.1015625</v>
      </c>
      <c r="O654" s="77"/>
      <c r="P654" s="78"/>
      <c r="Q654" s="78"/>
      <c r="R654" s="88"/>
      <c r="S654" s="88"/>
      <c r="T654" s="88"/>
      <c r="U654" s="88"/>
      <c r="V654" s="52"/>
      <c r="W654" s="52"/>
      <c r="X654" s="52"/>
      <c r="Y654" s="52"/>
      <c r="Z654" s="51"/>
      <c r="AA654" s="73">
        <v>654</v>
      </c>
      <c r="AB654" s="73"/>
      <c r="AC654" s="74"/>
      <c r="AD654" s="80">
        <v>2027</v>
      </c>
      <c r="AE654" s="80">
        <v>37799</v>
      </c>
      <c r="AF654" s="80">
        <v>377692</v>
      </c>
      <c r="AG654" s="80">
        <v>3114</v>
      </c>
      <c r="AH654" s="80">
        <v>19800</v>
      </c>
      <c r="AI654" s="80" t="s">
        <v>8370</v>
      </c>
      <c r="AJ654" s="80" t="s">
        <v>9514</v>
      </c>
      <c r="AK654" s="86" t="s">
        <v>10576</v>
      </c>
      <c r="AL654" s="80" t="s">
        <v>9563</v>
      </c>
      <c r="AM654" s="82">
        <v>39935.468854166669</v>
      </c>
      <c r="AN654" s="80" t="s">
        <v>13035</v>
      </c>
      <c r="AO654" s="86" t="s">
        <v>13687</v>
      </c>
      <c r="AP654" s="80" t="s">
        <v>65</v>
      </c>
      <c r="AQ654" s="2"/>
      <c r="AR654" s="3"/>
      <c r="AS654" s="3"/>
      <c r="AT654" s="3"/>
      <c r="AU654" s="3"/>
    </row>
    <row r="655" spans="1:47" x14ac:dyDescent="0.25">
      <c r="A655" s="66" t="s">
        <v>1869</v>
      </c>
      <c r="B655" s="67"/>
      <c r="C655" s="67"/>
      <c r="D655" s="68"/>
      <c r="E655" s="70"/>
      <c r="F655" s="104" t="s">
        <v>11742</v>
      </c>
      <c r="G655" s="67"/>
      <c r="H655" s="71"/>
      <c r="I655" s="72"/>
      <c r="J655" s="72"/>
      <c r="K655" s="71" t="s">
        <v>15680</v>
      </c>
      <c r="L655" s="75"/>
      <c r="M655" s="76">
        <v>8345.8369140625</v>
      </c>
      <c r="N655" s="76">
        <v>4217.63427734375</v>
      </c>
      <c r="O655" s="77"/>
      <c r="P655" s="78"/>
      <c r="Q655" s="78"/>
      <c r="R655" s="88"/>
      <c r="S655" s="88"/>
      <c r="T655" s="88"/>
      <c r="U655" s="88"/>
      <c r="V655" s="52"/>
      <c r="W655" s="52"/>
      <c r="X655" s="52"/>
      <c r="Y655" s="52"/>
      <c r="Z655" s="51"/>
      <c r="AA655" s="73">
        <v>655</v>
      </c>
      <c r="AB655" s="73"/>
      <c r="AC655" s="74"/>
      <c r="AD655" s="80">
        <v>937</v>
      </c>
      <c r="AE655" s="80">
        <v>36591</v>
      </c>
      <c r="AF655" s="80">
        <v>176601</v>
      </c>
      <c r="AG655" s="80">
        <v>403</v>
      </c>
      <c r="AH655" s="80">
        <v>-36000</v>
      </c>
      <c r="AI655" s="80" t="s">
        <v>8371</v>
      </c>
      <c r="AJ655" s="80" t="s">
        <v>9803</v>
      </c>
      <c r="AK655" s="80"/>
      <c r="AL655" s="80" t="s">
        <v>11091</v>
      </c>
      <c r="AM655" s="82">
        <v>40367.69085648148</v>
      </c>
      <c r="AN655" s="80" t="s">
        <v>13035</v>
      </c>
      <c r="AO655" s="86" t="s">
        <v>13688</v>
      </c>
      <c r="AP655" s="80" t="s">
        <v>65</v>
      </c>
      <c r="AQ655" s="2"/>
      <c r="AR655" s="3"/>
      <c r="AS655" s="3"/>
      <c r="AT655" s="3"/>
      <c r="AU655" s="3"/>
    </row>
    <row r="656" spans="1:47" x14ac:dyDescent="0.25">
      <c r="A656" s="66" t="s">
        <v>610</v>
      </c>
      <c r="B656" s="67"/>
      <c r="C656" s="67"/>
      <c r="D656" s="68"/>
      <c r="E656" s="70"/>
      <c r="F656" s="104" t="s">
        <v>11743</v>
      </c>
      <c r="G656" s="67"/>
      <c r="H656" s="71"/>
      <c r="I656" s="72"/>
      <c r="J656" s="72"/>
      <c r="K656" s="71" t="s">
        <v>15681</v>
      </c>
      <c r="L656" s="75"/>
      <c r="M656" s="76">
        <v>1581.8016357421875</v>
      </c>
      <c r="N656" s="76">
        <v>7790.97900390625</v>
      </c>
      <c r="O656" s="77"/>
      <c r="P656" s="78"/>
      <c r="Q656" s="78"/>
      <c r="R656" s="88"/>
      <c r="S656" s="88"/>
      <c r="T656" s="88"/>
      <c r="U656" s="88"/>
      <c r="V656" s="52"/>
      <c r="W656" s="52"/>
      <c r="X656" s="52"/>
      <c r="Y656" s="52"/>
      <c r="Z656" s="51"/>
      <c r="AA656" s="73">
        <v>656</v>
      </c>
      <c r="AB656" s="73"/>
      <c r="AC656" s="74"/>
      <c r="AD656" s="80">
        <v>122</v>
      </c>
      <c r="AE656" s="80">
        <v>4</v>
      </c>
      <c r="AF656" s="80">
        <v>4</v>
      </c>
      <c r="AG656" s="80">
        <v>85</v>
      </c>
      <c r="AH656" s="80"/>
      <c r="AI656" s="80" t="s">
        <v>8372</v>
      </c>
      <c r="AJ656" s="80" t="s">
        <v>9804</v>
      </c>
      <c r="AK656" s="80"/>
      <c r="AL656" s="80"/>
      <c r="AM656" s="82">
        <v>42918.756504629629</v>
      </c>
      <c r="AN656" s="80" t="s">
        <v>13035</v>
      </c>
      <c r="AO656" s="86" t="s">
        <v>13689</v>
      </c>
      <c r="AP656" s="80" t="s">
        <v>66</v>
      </c>
      <c r="AQ656" s="2"/>
      <c r="AR656" s="3"/>
      <c r="AS656" s="3"/>
      <c r="AT656" s="3"/>
      <c r="AU656" s="3"/>
    </row>
    <row r="657" spans="1:47" x14ac:dyDescent="0.25">
      <c r="A657" s="66" t="s">
        <v>611</v>
      </c>
      <c r="B657" s="67"/>
      <c r="C657" s="67"/>
      <c r="D657" s="68"/>
      <c r="E657" s="70"/>
      <c r="F657" s="104" t="s">
        <v>11744</v>
      </c>
      <c r="G657" s="67"/>
      <c r="H657" s="71"/>
      <c r="I657" s="72"/>
      <c r="J657" s="72"/>
      <c r="K657" s="71" t="s">
        <v>15682</v>
      </c>
      <c r="L657" s="75"/>
      <c r="M657" s="76">
        <v>7824.57470703125</v>
      </c>
      <c r="N657" s="76">
        <v>5041.4599609375</v>
      </c>
      <c r="O657" s="77"/>
      <c r="P657" s="78"/>
      <c r="Q657" s="78"/>
      <c r="R657" s="88"/>
      <c r="S657" s="88"/>
      <c r="T657" s="88"/>
      <c r="U657" s="88"/>
      <c r="V657" s="52"/>
      <c r="W657" s="52"/>
      <c r="X657" s="52"/>
      <c r="Y657" s="52"/>
      <c r="Z657" s="51"/>
      <c r="AA657" s="73">
        <v>657</v>
      </c>
      <c r="AB657" s="73"/>
      <c r="AC657" s="74"/>
      <c r="AD657" s="80">
        <v>172</v>
      </c>
      <c r="AE657" s="80">
        <v>32</v>
      </c>
      <c r="AF657" s="80">
        <v>683</v>
      </c>
      <c r="AG657" s="80">
        <v>111</v>
      </c>
      <c r="AH657" s="80">
        <v>-36000</v>
      </c>
      <c r="AI657" s="80" t="s">
        <v>8373</v>
      </c>
      <c r="AJ657" s="80" t="s">
        <v>9525</v>
      </c>
      <c r="AK657" s="80"/>
      <c r="AL657" s="80" t="s">
        <v>11091</v>
      </c>
      <c r="AM657" s="82">
        <v>40729.737303240741</v>
      </c>
      <c r="AN657" s="80" t="s">
        <v>13035</v>
      </c>
      <c r="AO657" s="86" t="s">
        <v>13690</v>
      </c>
      <c r="AP657" s="80" t="s">
        <v>66</v>
      </c>
      <c r="AQ657" s="2"/>
      <c r="AR657" s="3"/>
      <c r="AS657" s="3"/>
      <c r="AT657" s="3"/>
      <c r="AU657" s="3"/>
    </row>
    <row r="658" spans="1:47" x14ac:dyDescent="0.25">
      <c r="A658" s="66" t="s">
        <v>612</v>
      </c>
      <c r="B658" s="67"/>
      <c r="C658" s="67"/>
      <c r="D658" s="68"/>
      <c r="E658" s="70"/>
      <c r="F658" s="104" t="s">
        <v>11745</v>
      </c>
      <c r="G658" s="67"/>
      <c r="H658" s="71"/>
      <c r="I658" s="72"/>
      <c r="J658" s="72"/>
      <c r="K658" s="71" t="s">
        <v>15683</v>
      </c>
      <c r="L658" s="75"/>
      <c r="M658" s="76">
        <v>4004.870849609375</v>
      </c>
      <c r="N658" s="76">
        <v>3282.78564453125</v>
      </c>
      <c r="O658" s="77"/>
      <c r="P658" s="78"/>
      <c r="Q658" s="78"/>
      <c r="R658" s="88"/>
      <c r="S658" s="88"/>
      <c r="T658" s="88"/>
      <c r="U658" s="88"/>
      <c r="V658" s="52"/>
      <c r="W658" s="52"/>
      <c r="X658" s="52"/>
      <c r="Y658" s="52"/>
      <c r="Z658" s="51"/>
      <c r="AA658" s="73">
        <v>658</v>
      </c>
      <c r="AB658" s="73"/>
      <c r="AC658" s="74"/>
      <c r="AD658" s="80">
        <v>985</v>
      </c>
      <c r="AE658" s="80">
        <v>281</v>
      </c>
      <c r="AF658" s="80">
        <v>3621</v>
      </c>
      <c r="AG658" s="80">
        <v>10</v>
      </c>
      <c r="AH658" s="80"/>
      <c r="AI658" s="80" t="s">
        <v>8374</v>
      </c>
      <c r="AJ658" s="80" t="s">
        <v>9597</v>
      </c>
      <c r="AK658" s="80"/>
      <c r="AL658" s="80"/>
      <c r="AM658" s="82">
        <v>42858.048738425925</v>
      </c>
      <c r="AN658" s="80" t="s">
        <v>13035</v>
      </c>
      <c r="AO658" s="86" t="s">
        <v>13691</v>
      </c>
      <c r="AP658" s="80" t="s">
        <v>66</v>
      </c>
      <c r="AQ658" s="2"/>
      <c r="AR658" s="3"/>
      <c r="AS658" s="3"/>
      <c r="AT658" s="3"/>
      <c r="AU658" s="3"/>
    </row>
    <row r="659" spans="1:47" x14ac:dyDescent="0.25">
      <c r="A659" s="66" t="s">
        <v>1870</v>
      </c>
      <c r="B659" s="67"/>
      <c r="C659" s="67"/>
      <c r="D659" s="68"/>
      <c r="E659" s="70"/>
      <c r="F659" s="104" t="s">
        <v>11746</v>
      </c>
      <c r="G659" s="67"/>
      <c r="H659" s="71"/>
      <c r="I659" s="72"/>
      <c r="J659" s="72"/>
      <c r="K659" s="71" t="s">
        <v>15684</v>
      </c>
      <c r="L659" s="75"/>
      <c r="M659" s="76">
        <v>4736.5283203125</v>
      </c>
      <c r="N659" s="76">
        <v>866.2901611328125</v>
      </c>
      <c r="O659" s="77"/>
      <c r="P659" s="78"/>
      <c r="Q659" s="78"/>
      <c r="R659" s="88"/>
      <c r="S659" s="88"/>
      <c r="T659" s="88"/>
      <c r="U659" s="88"/>
      <c r="V659" s="52"/>
      <c r="W659" s="52"/>
      <c r="X659" s="52"/>
      <c r="Y659" s="52"/>
      <c r="Z659" s="51"/>
      <c r="AA659" s="73">
        <v>659</v>
      </c>
      <c r="AB659" s="73"/>
      <c r="AC659" s="74"/>
      <c r="AD659" s="80">
        <v>4332</v>
      </c>
      <c r="AE659" s="80">
        <v>6223</v>
      </c>
      <c r="AF659" s="80">
        <v>281</v>
      </c>
      <c r="AG659" s="80">
        <v>526</v>
      </c>
      <c r="AH659" s="80">
        <v>-25200</v>
      </c>
      <c r="AI659" s="80" t="s">
        <v>8375</v>
      </c>
      <c r="AJ659" s="80" t="s">
        <v>9805</v>
      </c>
      <c r="AK659" s="80"/>
      <c r="AL659" s="80" t="s">
        <v>11085</v>
      </c>
      <c r="AM659" s="82">
        <v>40793.610173611109</v>
      </c>
      <c r="AN659" s="80" t="s">
        <v>13035</v>
      </c>
      <c r="AO659" s="86" t="s">
        <v>13692</v>
      </c>
      <c r="AP659" s="80" t="s">
        <v>65</v>
      </c>
      <c r="AQ659" s="2"/>
      <c r="AR659" s="3"/>
      <c r="AS659" s="3"/>
      <c r="AT659" s="3"/>
      <c r="AU659" s="3"/>
    </row>
    <row r="660" spans="1:47" x14ac:dyDescent="0.25">
      <c r="A660" s="66" t="s">
        <v>613</v>
      </c>
      <c r="B660" s="67"/>
      <c r="C660" s="67"/>
      <c r="D660" s="68"/>
      <c r="E660" s="70"/>
      <c r="F660" s="104" t="s">
        <v>11747</v>
      </c>
      <c r="G660" s="67"/>
      <c r="H660" s="71"/>
      <c r="I660" s="72"/>
      <c r="J660" s="72"/>
      <c r="K660" s="71" t="s">
        <v>15685</v>
      </c>
      <c r="L660" s="75"/>
      <c r="M660" s="76">
        <v>5339.82666015625</v>
      </c>
      <c r="N660" s="76">
        <v>9123.142578125</v>
      </c>
      <c r="O660" s="77"/>
      <c r="P660" s="78"/>
      <c r="Q660" s="78"/>
      <c r="R660" s="88"/>
      <c r="S660" s="88"/>
      <c r="T660" s="88"/>
      <c r="U660" s="88"/>
      <c r="V660" s="52"/>
      <c r="W660" s="52"/>
      <c r="X660" s="52"/>
      <c r="Y660" s="52"/>
      <c r="Z660" s="51"/>
      <c r="AA660" s="73">
        <v>660</v>
      </c>
      <c r="AB660" s="73"/>
      <c r="AC660" s="74"/>
      <c r="AD660" s="80">
        <v>630</v>
      </c>
      <c r="AE660" s="80">
        <v>677</v>
      </c>
      <c r="AF660" s="80">
        <v>10606</v>
      </c>
      <c r="AG660" s="80">
        <v>5536</v>
      </c>
      <c r="AH660" s="80">
        <v>19800</v>
      </c>
      <c r="AI660" s="80" t="s">
        <v>8376</v>
      </c>
      <c r="AJ660" s="80" t="s">
        <v>9806</v>
      </c>
      <c r="AK660" s="86" t="s">
        <v>10577</v>
      </c>
      <c r="AL660" s="80" t="s">
        <v>9494</v>
      </c>
      <c r="AM660" s="82">
        <v>40776.794016203705</v>
      </c>
      <c r="AN660" s="80" t="s">
        <v>13035</v>
      </c>
      <c r="AO660" s="86" t="s">
        <v>13693</v>
      </c>
      <c r="AP660" s="80" t="s">
        <v>66</v>
      </c>
      <c r="AQ660" s="2"/>
      <c r="AR660" s="3"/>
      <c r="AS660" s="3"/>
      <c r="AT660" s="3"/>
      <c r="AU660" s="3"/>
    </row>
    <row r="661" spans="1:47" x14ac:dyDescent="0.25">
      <c r="A661" s="66" t="s">
        <v>614</v>
      </c>
      <c r="B661" s="67"/>
      <c r="C661" s="67"/>
      <c r="D661" s="68"/>
      <c r="E661" s="70"/>
      <c r="F661" s="104" t="s">
        <v>11748</v>
      </c>
      <c r="G661" s="67"/>
      <c r="H661" s="71"/>
      <c r="I661" s="72"/>
      <c r="J661" s="72"/>
      <c r="K661" s="71" t="s">
        <v>15686</v>
      </c>
      <c r="L661" s="75"/>
      <c r="M661" s="76">
        <v>6385.56591796875</v>
      </c>
      <c r="N661" s="76">
        <v>5723.76513671875</v>
      </c>
      <c r="O661" s="77"/>
      <c r="P661" s="78"/>
      <c r="Q661" s="78"/>
      <c r="R661" s="88"/>
      <c r="S661" s="88"/>
      <c r="T661" s="88"/>
      <c r="U661" s="88"/>
      <c r="V661" s="52"/>
      <c r="W661" s="52"/>
      <c r="X661" s="52"/>
      <c r="Y661" s="52"/>
      <c r="Z661" s="51"/>
      <c r="AA661" s="73">
        <v>661</v>
      </c>
      <c r="AB661" s="73"/>
      <c r="AC661" s="74"/>
      <c r="AD661" s="80">
        <v>58</v>
      </c>
      <c r="AE661" s="80">
        <v>11</v>
      </c>
      <c r="AF661" s="80">
        <v>129</v>
      </c>
      <c r="AG661" s="80">
        <v>76</v>
      </c>
      <c r="AH661" s="80">
        <v>-25200</v>
      </c>
      <c r="AI661" s="80" t="s">
        <v>8377</v>
      </c>
      <c r="AJ661" s="80" t="s">
        <v>9502</v>
      </c>
      <c r="AK661" s="80"/>
      <c r="AL661" s="80" t="s">
        <v>11085</v>
      </c>
      <c r="AM661" s="82">
        <v>41802.714108796295</v>
      </c>
      <c r="AN661" s="80" t="s">
        <v>13035</v>
      </c>
      <c r="AO661" s="86" t="s">
        <v>13694</v>
      </c>
      <c r="AP661" s="80" t="s">
        <v>66</v>
      </c>
      <c r="AQ661" s="2"/>
      <c r="AR661" s="3"/>
      <c r="AS661" s="3"/>
      <c r="AT661" s="3"/>
      <c r="AU661" s="3"/>
    </row>
    <row r="662" spans="1:47" x14ac:dyDescent="0.25">
      <c r="A662" s="66" t="s">
        <v>1871</v>
      </c>
      <c r="B662" s="67"/>
      <c r="C662" s="67"/>
      <c r="D662" s="68"/>
      <c r="E662" s="70"/>
      <c r="F662" s="104" t="s">
        <v>11749</v>
      </c>
      <c r="G662" s="67"/>
      <c r="H662" s="71"/>
      <c r="I662" s="72"/>
      <c r="J662" s="72"/>
      <c r="K662" s="71" t="s">
        <v>15687</v>
      </c>
      <c r="L662" s="75"/>
      <c r="M662" s="76">
        <v>8521.2626953125</v>
      </c>
      <c r="N662" s="76">
        <v>4022.36865234375</v>
      </c>
      <c r="O662" s="77"/>
      <c r="P662" s="78"/>
      <c r="Q662" s="78"/>
      <c r="R662" s="88"/>
      <c r="S662" s="88"/>
      <c r="T662" s="88"/>
      <c r="U662" s="88"/>
      <c r="V662" s="52"/>
      <c r="W662" s="52"/>
      <c r="X662" s="52"/>
      <c r="Y662" s="52"/>
      <c r="Z662" s="51"/>
      <c r="AA662" s="73">
        <v>662</v>
      </c>
      <c r="AB662" s="73"/>
      <c r="AC662" s="74"/>
      <c r="AD662" s="80">
        <v>147</v>
      </c>
      <c r="AE662" s="80">
        <v>94597</v>
      </c>
      <c r="AF662" s="80">
        <v>23141</v>
      </c>
      <c r="AG662" s="80">
        <v>1132</v>
      </c>
      <c r="AH662" s="80">
        <v>19800</v>
      </c>
      <c r="AI662" s="80" t="s">
        <v>8378</v>
      </c>
      <c r="AJ662" s="80" t="s">
        <v>9525</v>
      </c>
      <c r="AK662" s="86" t="s">
        <v>10578</v>
      </c>
      <c r="AL662" s="80" t="s">
        <v>9561</v>
      </c>
      <c r="AM662" s="82">
        <v>41038.9062962963</v>
      </c>
      <c r="AN662" s="80" t="s">
        <v>13035</v>
      </c>
      <c r="AO662" s="86" t="s">
        <v>13695</v>
      </c>
      <c r="AP662" s="80" t="s">
        <v>65</v>
      </c>
      <c r="AQ662" s="2"/>
      <c r="AR662" s="3"/>
      <c r="AS662" s="3"/>
      <c r="AT662" s="3"/>
      <c r="AU662" s="3"/>
    </row>
    <row r="663" spans="1:47" x14ac:dyDescent="0.25">
      <c r="A663" s="66" t="s">
        <v>615</v>
      </c>
      <c r="B663" s="67"/>
      <c r="C663" s="67"/>
      <c r="D663" s="68"/>
      <c r="E663" s="70"/>
      <c r="F663" s="104" t="s">
        <v>11750</v>
      </c>
      <c r="G663" s="67"/>
      <c r="H663" s="71"/>
      <c r="I663" s="72"/>
      <c r="J663" s="72"/>
      <c r="K663" s="71" t="s">
        <v>15688</v>
      </c>
      <c r="L663" s="75"/>
      <c r="M663" s="76">
        <v>7537.74951171875</v>
      </c>
      <c r="N663" s="76">
        <v>7257.47021484375</v>
      </c>
      <c r="O663" s="77"/>
      <c r="P663" s="78"/>
      <c r="Q663" s="78"/>
      <c r="R663" s="88"/>
      <c r="S663" s="88"/>
      <c r="T663" s="88"/>
      <c r="U663" s="88"/>
      <c r="V663" s="52"/>
      <c r="W663" s="52"/>
      <c r="X663" s="52"/>
      <c r="Y663" s="52"/>
      <c r="Z663" s="51"/>
      <c r="AA663" s="73">
        <v>663</v>
      </c>
      <c r="AB663" s="73"/>
      <c r="AC663" s="74"/>
      <c r="AD663" s="80">
        <v>2037</v>
      </c>
      <c r="AE663" s="80">
        <v>24532</v>
      </c>
      <c r="AF663" s="80">
        <v>125371</v>
      </c>
      <c r="AG663" s="80">
        <v>130404</v>
      </c>
      <c r="AH663" s="80"/>
      <c r="AI663" s="80" t="s">
        <v>8379</v>
      </c>
      <c r="AJ663" s="80" t="s">
        <v>9807</v>
      </c>
      <c r="AK663" s="80"/>
      <c r="AL663" s="80"/>
      <c r="AM663" s="82">
        <v>41924.992627314816</v>
      </c>
      <c r="AN663" s="80" t="s">
        <v>13035</v>
      </c>
      <c r="AO663" s="86" t="s">
        <v>13696</v>
      </c>
      <c r="AP663" s="80" t="s">
        <v>66</v>
      </c>
      <c r="AQ663" s="2"/>
      <c r="AR663" s="3"/>
      <c r="AS663" s="3"/>
      <c r="AT663" s="3"/>
      <c r="AU663" s="3"/>
    </row>
    <row r="664" spans="1:47" x14ac:dyDescent="0.25">
      <c r="A664" s="66" t="s">
        <v>616</v>
      </c>
      <c r="B664" s="67"/>
      <c r="C664" s="67"/>
      <c r="D664" s="68"/>
      <c r="E664" s="70"/>
      <c r="F664" s="104" t="s">
        <v>11751</v>
      </c>
      <c r="G664" s="67"/>
      <c r="H664" s="71"/>
      <c r="I664" s="72"/>
      <c r="J664" s="72"/>
      <c r="K664" s="71" t="s">
        <v>15689</v>
      </c>
      <c r="L664" s="75"/>
      <c r="M664" s="76">
        <v>8052.765625</v>
      </c>
      <c r="N664" s="76">
        <v>3894.135498046875</v>
      </c>
      <c r="O664" s="77"/>
      <c r="P664" s="78"/>
      <c r="Q664" s="78"/>
      <c r="R664" s="88"/>
      <c r="S664" s="88"/>
      <c r="T664" s="88"/>
      <c r="U664" s="88"/>
      <c r="V664" s="52"/>
      <c r="W664" s="52"/>
      <c r="X664" s="52"/>
      <c r="Y664" s="52"/>
      <c r="Z664" s="51"/>
      <c r="AA664" s="73">
        <v>664</v>
      </c>
      <c r="AB664" s="73"/>
      <c r="AC664" s="74"/>
      <c r="AD664" s="80">
        <v>244</v>
      </c>
      <c r="AE664" s="80">
        <v>16</v>
      </c>
      <c r="AF664" s="80">
        <v>125</v>
      </c>
      <c r="AG664" s="80">
        <v>765</v>
      </c>
      <c r="AH664" s="80"/>
      <c r="AI664" s="80" t="s">
        <v>8380</v>
      </c>
      <c r="AJ664" s="80" t="s">
        <v>9808</v>
      </c>
      <c r="AK664" s="80"/>
      <c r="AL664" s="80"/>
      <c r="AM664" s="82">
        <v>42812.673125000001</v>
      </c>
      <c r="AN664" s="80" t="s">
        <v>13035</v>
      </c>
      <c r="AO664" s="86" t="s">
        <v>13697</v>
      </c>
      <c r="AP664" s="80" t="s">
        <v>66</v>
      </c>
      <c r="AQ664" s="2"/>
      <c r="AR664" s="3"/>
      <c r="AS664" s="3"/>
      <c r="AT664" s="3"/>
      <c r="AU664" s="3"/>
    </row>
    <row r="665" spans="1:47" x14ac:dyDescent="0.25">
      <c r="A665" s="66" t="s">
        <v>617</v>
      </c>
      <c r="B665" s="67"/>
      <c r="C665" s="67"/>
      <c r="D665" s="68"/>
      <c r="E665" s="70"/>
      <c r="F665" s="104" t="s">
        <v>11752</v>
      </c>
      <c r="G665" s="67"/>
      <c r="H665" s="71"/>
      <c r="I665" s="72"/>
      <c r="J665" s="72"/>
      <c r="K665" s="71" t="s">
        <v>15690</v>
      </c>
      <c r="L665" s="75"/>
      <c r="M665" s="76">
        <v>4288.5009765625</v>
      </c>
      <c r="N665" s="76">
        <v>3696.553466796875</v>
      </c>
      <c r="O665" s="77"/>
      <c r="P665" s="78"/>
      <c r="Q665" s="78"/>
      <c r="R665" s="88"/>
      <c r="S665" s="88"/>
      <c r="T665" s="88"/>
      <c r="U665" s="88"/>
      <c r="V665" s="52"/>
      <c r="W665" s="52"/>
      <c r="X665" s="52"/>
      <c r="Y665" s="52"/>
      <c r="Z665" s="51"/>
      <c r="AA665" s="73">
        <v>665</v>
      </c>
      <c r="AB665" s="73"/>
      <c r="AC665" s="74"/>
      <c r="AD665" s="80">
        <v>56</v>
      </c>
      <c r="AE665" s="80">
        <v>75</v>
      </c>
      <c r="AF665" s="80">
        <v>7560</v>
      </c>
      <c r="AG665" s="80">
        <v>465</v>
      </c>
      <c r="AH665" s="80"/>
      <c r="AI665" s="80" t="s">
        <v>8381</v>
      </c>
      <c r="AJ665" s="80" t="s">
        <v>9809</v>
      </c>
      <c r="AK665" s="80"/>
      <c r="AL665" s="80"/>
      <c r="AM665" s="82">
        <v>41374.495520833334</v>
      </c>
      <c r="AN665" s="80" t="s">
        <v>13035</v>
      </c>
      <c r="AO665" s="86" t="s">
        <v>13698</v>
      </c>
      <c r="AP665" s="80" t="s">
        <v>66</v>
      </c>
      <c r="AQ665" s="2"/>
      <c r="AR665" s="3"/>
      <c r="AS665" s="3"/>
      <c r="AT665" s="3"/>
      <c r="AU665" s="3"/>
    </row>
    <row r="666" spans="1:47" x14ac:dyDescent="0.25">
      <c r="A666" s="66" t="s">
        <v>1872</v>
      </c>
      <c r="B666" s="67"/>
      <c r="C666" s="67"/>
      <c r="D666" s="68"/>
      <c r="E666" s="70"/>
      <c r="F666" s="104" t="s">
        <v>11753</v>
      </c>
      <c r="G666" s="67"/>
      <c r="H666" s="71"/>
      <c r="I666" s="72"/>
      <c r="J666" s="72"/>
      <c r="K666" s="71" t="s">
        <v>15691</v>
      </c>
      <c r="L666" s="75"/>
      <c r="M666" s="76">
        <v>2790.9501953125</v>
      </c>
      <c r="N666" s="76">
        <v>6391.8369140625</v>
      </c>
      <c r="O666" s="77"/>
      <c r="P666" s="78"/>
      <c r="Q666" s="78"/>
      <c r="R666" s="88"/>
      <c r="S666" s="88"/>
      <c r="T666" s="88"/>
      <c r="U666" s="88"/>
      <c r="V666" s="52"/>
      <c r="W666" s="52"/>
      <c r="X666" s="52"/>
      <c r="Y666" s="52"/>
      <c r="Z666" s="51"/>
      <c r="AA666" s="73">
        <v>666</v>
      </c>
      <c r="AB666" s="73"/>
      <c r="AC666" s="74"/>
      <c r="AD666" s="80">
        <v>244</v>
      </c>
      <c r="AE666" s="80">
        <v>164</v>
      </c>
      <c r="AF666" s="80">
        <v>1161</v>
      </c>
      <c r="AG666" s="80">
        <v>4</v>
      </c>
      <c r="AH666" s="80"/>
      <c r="AI666" s="80" t="s">
        <v>8382</v>
      </c>
      <c r="AJ666" s="80" t="s">
        <v>9810</v>
      </c>
      <c r="AK666" s="86" t="s">
        <v>10579</v>
      </c>
      <c r="AL666" s="80"/>
      <c r="AM666" s="82">
        <v>42302.757476851853</v>
      </c>
      <c r="AN666" s="80" t="s">
        <v>13035</v>
      </c>
      <c r="AO666" s="86" t="s">
        <v>13699</v>
      </c>
      <c r="AP666" s="80" t="s">
        <v>65</v>
      </c>
      <c r="AQ666" s="2"/>
      <c r="AR666" s="3"/>
      <c r="AS666" s="3"/>
      <c r="AT666" s="3"/>
      <c r="AU666" s="3"/>
    </row>
    <row r="667" spans="1:47" x14ac:dyDescent="0.25">
      <c r="A667" s="66" t="s">
        <v>618</v>
      </c>
      <c r="B667" s="67"/>
      <c r="C667" s="67"/>
      <c r="D667" s="68"/>
      <c r="E667" s="70"/>
      <c r="F667" s="104" t="s">
        <v>11754</v>
      </c>
      <c r="G667" s="67"/>
      <c r="H667" s="71"/>
      <c r="I667" s="72"/>
      <c r="J667" s="72"/>
      <c r="K667" s="71" t="s">
        <v>15692</v>
      </c>
      <c r="L667" s="75"/>
      <c r="M667" s="76">
        <v>8507.5419921875</v>
      </c>
      <c r="N667" s="76">
        <v>5584.76513671875</v>
      </c>
      <c r="O667" s="77"/>
      <c r="P667" s="78"/>
      <c r="Q667" s="78"/>
      <c r="R667" s="88"/>
      <c r="S667" s="88"/>
      <c r="T667" s="88"/>
      <c r="U667" s="88"/>
      <c r="V667" s="52"/>
      <c r="W667" s="52"/>
      <c r="X667" s="52"/>
      <c r="Y667" s="52"/>
      <c r="Z667" s="51"/>
      <c r="AA667" s="73">
        <v>667</v>
      </c>
      <c r="AB667" s="73"/>
      <c r="AC667" s="74"/>
      <c r="AD667" s="80">
        <v>31</v>
      </c>
      <c r="AE667" s="80">
        <v>1</v>
      </c>
      <c r="AF667" s="80">
        <v>2</v>
      </c>
      <c r="AG667" s="80">
        <v>17</v>
      </c>
      <c r="AH667" s="80"/>
      <c r="AI667" s="80" t="s">
        <v>8383</v>
      </c>
      <c r="AJ667" s="80" t="s">
        <v>9802</v>
      </c>
      <c r="AK667" s="80"/>
      <c r="AL667" s="80"/>
      <c r="AM667" s="82">
        <v>42594.152962962966</v>
      </c>
      <c r="AN667" s="80" t="s">
        <v>13035</v>
      </c>
      <c r="AO667" s="86" t="s">
        <v>13700</v>
      </c>
      <c r="AP667" s="80" t="s">
        <v>66</v>
      </c>
      <c r="AQ667" s="2"/>
      <c r="AR667" s="3"/>
      <c r="AS667" s="3"/>
      <c r="AT667" s="3"/>
      <c r="AU667" s="3"/>
    </row>
    <row r="668" spans="1:47" x14ac:dyDescent="0.25">
      <c r="A668" s="66" t="s">
        <v>619</v>
      </c>
      <c r="B668" s="67"/>
      <c r="C668" s="67"/>
      <c r="D668" s="68"/>
      <c r="E668" s="70"/>
      <c r="F668" s="104" t="s">
        <v>11755</v>
      </c>
      <c r="G668" s="67"/>
      <c r="H668" s="71"/>
      <c r="I668" s="72"/>
      <c r="J668" s="72"/>
      <c r="K668" s="71" t="s">
        <v>15693</v>
      </c>
      <c r="L668" s="75"/>
      <c r="M668" s="76">
        <v>4577.8173828125</v>
      </c>
      <c r="N668" s="76">
        <v>3873.589599609375</v>
      </c>
      <c r="O668" s="77"/>
      <c r="P668" s="78"/>
      <c r="Q668" s="78"/>
      <c r="R668" s="88"/>
      <c r="S668" s="88"/>
      <c r="T668" s="88"/>
      <c r="U668" s="88"/>
      <c r="V668" s="52"/>
      <c r="W668" s="52"/>
      <c r="X668" s="52"/>
      <c r="Y668" s="52"/>
      <c r="Z668" s="51"/>
      <c r="AA668" s="73">
        <v>668</v>
      </c>
      <c r="AB668" s="73"/>
      <c r="AC668" s="74"/>
      <c r="AD668" s="80">
        <v>120</v>
      </c>
      <c r="AE668" s="80">
        <v>31</v>
      </c>
      <c r="AF668" s="80">
        <v>390</v>
      </c>
      <c r="AG668" s="80">
        <v>467</v>
      </c>
      <c r="AH668" s="80"/>
      <c r="AI668" s="80"/>
      <c r="AJ668" s="80"/>
      <c r="AK668" s="80"/>
      <c r="AL668" s="80"/>
      <c r="AM668" s="82">
        <v>42748.356631944444</v>
      </c>
      <c r="AN668" s="80" t="s">
        <v>13035</v>
      </c>
      <c r="AO668" s="86" t="s">
        <v>13701</v>
      </c>
      <c r="AP668" s="80" t="s">
        <v>66</v>
      </c>
      <c r="AQ668" s="2"/>
      <c r="AR668" s="3"/>
      <c r="AS668" s="3"/>
      <c r="AT668" s="3"/>
      <c r="AU668" s="3"/>
    </row>
    <row r="669" spans="1:47" x14ac:dyDescent="0.25">
      <c r="A669" s="66" t="s">
        <v>620</v>
      </c>
      <c r="B669" s="67"/>
      <c r="C669" s="67"/>
      <c r="D669" s="68"/>
      <c r="E669" s="70"/>
      <c r="F669" s="104" t="s">
        <v>11756</v>
      </c>
      <c r="G669" s="67"/>
      <c r="H669" s="71"/>
      <c r="I669" s="72"/>
      <c r="J669" s="72"/>
      <c r="K669" s="71" t="s">
        <v>15694</v>
      </c>
      <c r="L669" s="75"/>
      <c r="M669" s="76">
        <v>7007.06201171875</v>
      </c>
      <c r="N669" s="76">
        <v>640.86370849609375</v>
      </c>
      <c r="O669" s="77"/>
      <c r="P669" s="78"/>
      <c r="Q669" s="78"/>
      <c r="R669" s="88"/>
      <c r="S669" s="88"/>
      <c r="T669" s="88"/>
      <c r="U669" s="88"/>
      <c r="V669" s="52"/>
      <c r="W669" s="52"/>
      <c r="X669" s="52"/>
      <c r="Y669" s="52"/>
      <c r="Z669" s="51"/>
      <c r="AA669" s="73">
        <v>669</v>
      </c>
      <c r="AB669" s="73"/>
      <c r="AC669" s="74"/>
      <c r="AD669" s="80">
        <v>301</v>
      </c>
      <c r="AE669" s="80">
        <v>161</v>
      </c>
      <c r="AF669" s="80">
        <v>4725</v>
      </c>
      <c r="AG669" s="80">
        <v>650</v>
      </c>
      <c r="AH669" s="80"/>
      <c r="AI669" s="80" t="s">
        <v>8384</v>
      </c>
      <c r="AJ669" s="80"/>
      <c r="AK669" s="80"/>
      <c r="AL669" s="80"/>
      <c r="AM669" s="82">
        <v>41467.696898148148</v>
      </c>
      <c r="AN669" s="80" t="s">
        <v>13035</v>
      </c>
      <c r="AO669" s="86" t="s">
        <v>13702</v>
      </c>
      <c r="AP669" s="80" t="s">
        <v>66</v>
      </c>
      <c r="AQ669" s="2"/>
      <c r="AR669" s="3"/>
      <c r="AS669" s="3"/>
      <c r="AT669" s="3"/>
      <c r="AU669" s="3"/>
    </row>
    <row r="670" spans="1:47" x14ac:dyDescent="0.25">
      <c r="A670" s="66" t="s">
        <v>621</v>
      </c>
      <c r="B670" s="67"/>
      <c r="C670" s="67"/>
      <c r="D670" s="68"/>
      <c r="E670" s="70"/>
      <c r="F670" s="104" t="s">
        <v>11757</v>
      </c>
      <c r="G670" s="67"/>
      <c r="H670" s="71"/>
      <c r="I670" s="72"/>
      <c r="J670" s="72"/>
      <c r="K670" s="71" t="s">
        <v>15695</v>
      </c>
      <c r="L670" s="75"/>
      <c r="M670" s="76">
        <v>5744.6396484375</v>
      </c>
      <c r="N670" s="76">
        <v>7735.59033203125</v>
      </c>
      <c r="O670" s="77"/>
      <c r="P670" s="78"/>
      <c r="Q670" s="78"/>
      <c r="R670" s="88"/>
      <c r="S670" s="88"/>
      <c r="T670" s="88"/>
      <c r="U670" s="88"/>
      <c r="V670" s="52"/>
      <c r="W670" s="52"/>
      <c r="X670" s="52"/>
      <c r="Y670" s="52"/>
      <c r="Z670" s="51"/>
      <c r="AA670" s="73">
        <v>670</v>
      </c>
      <c r="AB670" s="73"/>
      <c r="AC670" s="74"/>
      <c r="AD670" s="80">
        <v>816</v>
      </c>
      <c r="AE670" s="80">
        <v>486</v>
      </c>
      <c r="AF670" s="80">
        <v>16743</v>
      </c>
      <c r="AG670" s="80">
        <v>905</v>
      </c>
      <c r="AH670" s="80">
        <v>19800</v>
      </c>
      <c r="AI670" s="80" t="s">
        <v>8385</v>
      </c>
      <c r="AJ670" s="80" t="s">
        <v>9811</v>
      </c>
      <c r="AK670" s="86" t="s">
        <v>10580</v>
      </c>
      <c r="AL670" s="80" t="s">
        <v>9494</v>
      </c>
      <c r="AM670" s="82">
        <v>41378.544629629629</v>
      </c>
      <c r="AN670" s="80" t="s">
        <v>13035</v>
      </c>
      <c r="AO670" s="86" t="s">
        <v>13703</v>
      </c>
      <c r="AP670" s="80" t="s">
        <v>66</v>
      </c>
      <c r="AQ670" s="2"/>
      <c r="AR670" s="3"/>
      <c r="AS670" s="3"/>
      <c r="AT670" s="3"/>
      <c r="AU670" s="3"/>
    </row>
    <row r="671" spans="1:47" x14ac:dyDescent="0.25">
      <c r="A671" s="66" t="s">
        <v>1298</v>
      </c>
      <c r="B671" s="67"/>
      <c r="C671" s="67"/>
      <c r="D671" s="68"/>
      <c r="E671" s="70"/>
      <c r="F671" s="104" t="s">
        <v>11758</v>
      </c>
      <c r="G671" s="67"/>
      <c r="H671" s="71"/>
      <c r="I671" s="72"/>
      <c r="J671" s="72"/>
      <c r="K671" s="71" t="s">
        <v>15696</v>
      </c>
      <c r="L671" s="75"/>
      <c r="M671" s="76">
        <v>5524.0009765625</v>
      </c>
      <c r="N671" s="76">
        <v>3888.361328125</v>
      </c>
      <c r="O671" s="77"/>
      <c r="P671" s="78"/>
      <c r="Q671" s="78"/>
      <c r="R671" s="88"/>
      <c r="S671" s="88"/>
      <c r="T671" s="88"/>
      <c r="U671" s="88"/>
      <c r="V671" s="52"/>
      <c r="W671" s="52"/>
      <c r="X671" s="52"/>
      <c r="Y671" s="52"/>
      <c r="Z671" s="51"/>
      <c r="AA671" s="73">
        <v>671</v>
      </c>
      <c r="AB671" s="73"/>
      <c r="AC671" s="74"/>
      <c r="AD671" s="80">
        <v>542</v>
      </c>
      <c r="AE671" s="80">
        <v>9389</v>
      </c>
      <c r="AF671" s="80">
        <v>90587</v>
      </c>
      <c r="AG671" s="80">
        <v>2062</v>
      </c>
      <c r="AH671" s="80">
        <v>14400</v>
      </c>
      <c r="AI671" s="80" t="s">
        <v>8386</v>
      </c>
      <c r="AJ671" s="80" t="s">
        <v>9538</v>
      </c>
      <c r="AK671" s="86" t="s">
        <v>10581</v>
      </c>
      <c r="AL671" s="80" t="s">
        <v>11105</v>
      </c>
      <c r="AM671" s="82">
        <v>40288.448981481481</v>
      </c>
      <c r="AN671" s="80" t="s">
        <v>13035</v>
      </c>
      <c r="AO671" s="86" t="s">
        <v>13704</v>
      </c>
      <c r="AP671" s="80" t="s">
        <v>66</v>
      </c>
      <c r="AQ671" s="2"/>
      <c r="AR671" s="3"/>
      <c r="AS671" s="3"/>
      <c r="AT671" s="3"/>
      <c r="AU671" s="3"/>
    </row>
    <row r="672" spans="1:47" x14ac:dyDescent="0.25">
      <c r="A672" s="66" t="s">
        <v>622</v>
      </c>
      <c r="B672" s="67"/>
      <c r="C672" s="67"/>
      <c r="D672" s="68"/>
      <c r="E672" s="70"/>
      <c r="F672" s="104" t="s">
        <v>11759</v>
      </c>
      <c r="G672" s="67"/>
      <c r="H672" s="71"/>
      <c r="I672" s="72"/>
      <c r="J672" s="72"/>
      <c r="K672" s="71" t="s">
        <v>15697</v>
      </c>
      <c r="L672" s="75"/>
      <c r="M672" s="76">
        <v>7382.96728515625</v>
      </c>
      <c r="N672" s="76">
        <v>5214.12890625</v>
      </c>
      <c r="O672" s="77"/>
      <c r="P672" s="78"/>
      <c r="Q672" s="78"/>
      <c r="R672" s="88"/>
      <c r="S672" s="88"/>
      <c r="T672" s="88"/>
      <c r="U672" s="88"/>
      <c r="V672" s="52"/>
      <c r="W672" s="52"/>
      <c r="X672" s="52"/>
      <c r="Y672" s="52"/>
      <c r="Z672" s="51"/>
      <c r="AA672" s="73">
        <v>672</v>
      </c>
      <c r="AB672" s="73"/>
      <c r="AC672" s="74"/>
      <c r="AD672" s="80">
        <v>12924</v>
      </c>
      <c r="AE672" s="80">
        <v>14105</v>
      </c>
      <c r="AF672" s="80">
        <v>117954</v>
      </c>
      <c r="AG672" s="80">
        <v>14261</v>
      </c>
      <c r="AH672" s="80">
        <v>19800</v>
      </c>
      <c r="AI672" s="80" t="s">
        <v>8387</v>
      </c>
      <c r="AJ672" s="80" t="s">
        <v>9812</v>
      </c>
      <c r="AK672" s="80"/>
      <c r="AL672" s="80" t="s">
        <v>9494</v>
      </c>
      <c r="AM672" s="82">
        <v>40034.646087962959</v>
      </c>
      <c r="AN672" s="80" t="s">
        <v>13035</v>
      </c>
      <c r="AO672" s="86" t="s">
        <v>13705</v>
      </c>
      <c r="AP672" s="80" t="s">
        <v>66</v>
      </c>
      <c r="AQ672" s="2"/>
      <c r="AR672" s="3"/>
      <c r="AS672" s="3"/>
      <c r="AT672" s="3"/>
      <c r="AU672" s="3"/>
    </row>
    <row r="673" spans="1:47" x14ac:dyDescent="0.25">
      <c r="A673" s="66" t="s">
        <v>623</v>
      </c>
      <c r="B673" s="67"/>
      <c r="C673" s="67"/>
      <c r="D673" s="68"/>
      <c r="E673" s="70"/>
      <c r="F673" s="104" t="s">
        <v>11760</v>
      </c>
      <c r="G673" s="67"/>
      <c r="H673" s="71"/>
      <c r="I673" s="72"/>
      <c r="J673" s="72"/>
      <c r="K673" s="71" t="s">
        <v>15698</v>
      </c>
      <c r="L673" s="75"/>
      <c r="M673" s="76">
        <v>2823.470703125</v>
      </c>
      <c r="N673" s="76">
        <v>7130.248046875</v>
      </c>
      <c r="O673" s="77"/>
      <c r="P673" s="78"/>
      <c r="Q673" s="78"/>
      <c r="R673" s="88"/>
      <c r="S673" s="88"/>
      <c r="T673" s="88"/>
      <c r="U673" s="88"/>
      <c r="V673" s="52"/>
      <c r="W673" s="52"/>
      <c r="X673" s="52"/>
      <c r="Y673" s="52"/>
      <c r="Z673" s="51"/>
      <c r="AA673" s="73">
        <v>673</v>
      </c>
      <c r="AB673" s="73"/>
      <c r="AC673" s="74"/>
      <c r="AD673" s="80">
        <v>162</v>
      </c>
      <c r="AE673" s="80">
        <v>77</v>
      </c>
      <c r="AF673" s="80">
        <v>8333</v>
      </c>
      <c r="AG673" s="80">
        <v>37720</v>
      </c>
      <c r="AH673" s="80"/>
      <c r="AI673" s="80"/>
      <c r="AJ673" s="80"/>
      <c r="AK673" s="80"/>
      <c r="AL673" s="80"/>
      <c r="AM673" s="82">
        <v>41934.701840277776</v>
      </c>
      <c r="AN673" s="80" t="s">
        <v>13035</v>
      </c>
      <c r="AO673" s="86" t="s">
        <v>13706</v>
      </c>
      <c r="AP673" s="80" t="s">
        <v>66</v>
      </c>
      <c r="AQ673" s="2"/>
      <c r="AR673" s="3"/>
      <c r="AS673" s="3"/>
      <c r="AT673" s="3"/>
      <c r="AU673" s="3"/>
    </row>
    <row r="674" spans="1:47" x14ac:dyDescent="0.25">
      <c r="A674" s="66" t="s">
        <v>624</v>
      </c>
      <c r="B674" s="67"/>
      <c r="C674" s="67"/>
      <c r="D674" s="68"/>
      <c r="E674" s="70"/>
      <c r="F674" s="104" t="s">
        <v>11128</v>
      </c>
      <c r="G674" s="67"/>
      <c r="H674" s="71"/>
      <c r="I674" s="72"/>
      <c r="J674" s="72"/>
      <c r="K674" s="71" t="s">
        <v>15699</v>
      </c>
      <c r="L674" s="75"/>
      <c r="M674" s="76">
        <v>5059.17626953125</v>
      </c>
      <c r="N674" s="76">
        <v>2353.083984375</v>
      </c>
      <c r="O674" s="77"/>
      <c r="P674" s="78"/>
      <c r="Q674" s="78"/>
      <c r="R674" s="88"/>
      <c r="S674" s="88"/>
      <c r="T674" s="88"/>
      <c r="U674" s="88"/>
      <c r="V674" s="52"/>
      <c r="W674" s="52"/>
      <c r="X674" s="52"/>
      <c r="Y674" s="52"/>
      <c r="Z674" s="51"/>
      <c r="AA674" s="73">
        <v>674</v>
      </c>
      <c r="AB674" s="73"/>
      <c r="AC674" s="74"/>
      <c r="AD674" s="80">
        <v>25</v>
      </c>
      <c r="AE674" s="80">
        <v>5</v>
      </c>
      <c r="AF674" s="80">
        <v>6940</v>
      </c>
      <c r="AG674" s="80">
        <v>95</v>
      </c>
      <c r="AH674" s="80"/>
      <c r="AI674" s="80"/>
      <c r="AJ674" s="80"/>
      <c r="AK674" s="80"/>
      <c r="AL674" s="80"/>
      <c r="AM674" s="82">
        <v>42891.169456018521</v>
      </c>
      <c r="AN674" s="80" t="s">
        <v>13035</v>
      </c>
      <c r="AO674" s="86" t="s">
        <v>13707</v>
      </c>
      <c r="AP674" s="80" t="s">
        <v>66</v>
      </c>
      <c r="AQ674" s="2"/>
      <c r="AR674" s="3"/>
      <c r="AS674" s="3"/>
      <c r="AT674" s="3"/>
      <c r="AU674" s="3"/>
    </row>
    <row r="675" spans="1:47" x14ac:dyDescent="0.25">
      <c r="A675" s="66" t="s">
        <v>625</v>
      </c>
      <c r="B675" s="67"/>
      <c r="C675" s="67"/>
      <c r="D675" s="68"/>
      <c r="E675" s="70"/>
      <c r="F675" s="104" t="s">
        <v>11761</v>
      </c>
      <c r="G675" s="67"/>
      <c r="H675" s="71"/>
      <c r="I675" s="72"/>
      <c r="J675" s="72"/>
      <c r="K675" s="71" t="s">
        <v>15700</v>
      </c>
      <c r="L675" s="75"/>
      <c r="M675" s="76">
        <v>6177.62451171875</v>
      </c>
      <c r="N675" s="76">
        <v>4228.93408203125</v>
      </c>
      <c r="O675" s="77"/>
      <c r="P675" s="78"/>
      <c r="Q675" s="78"/>
      <c r="R675" s="88"/>
      <c r="S675" s="88"/>
      <c r="T675" s="88"/>
      <c r="U675" s="88"/>
      <c r="V675" s="52"/>
      <c r="W675" s="52"/>
      <c r="X675" s="52"/>
      <c r="Y675" s="52"/>
      <c r="Z675" s="51"/>
      <c r="AA675" s="73">
        <v>675</v>
      </c>
      <c r="AB675" s="73"/>
      <c r="AC675" s="74"/>
      <c r="AD675" s="80">
        <v>99</v>
      </c>
      <c r="AE675" s="80">
        <v>165</v>
      </c>
      <c r="AF675" s="80">
        <v>17142</v>
      </c>
      <c r="AG675" s="80">
        <v>790</v>
      </c>
      <c r="AH675" s="80">
        <v>19800</v>
      </c>
      <c r="AI675" s="80" t="s">
        <v>8388</v>
      </c>
      <c r="AJ675" s="80" t="s">
        <v>9528</v>
      </c>
      <c r="AK675" s="80"/>
      <c r="AL675" s="80" t="s">
        <v>9561</v>
      </c>
      <c r="AM675" s="82">
        <v>40829.746435185189</v>
      </c>
      <c r="AN675" s="80" t="s">
        <v>13035</v>
      </c>
      <c r="AO675" s="86" t="s">
        <v>13708</v>
      </c>
      <c r="AP675" s="80" t="s">
        <v>66</v>
      </c>
      <c r="AQ675" s="2"/>
      <c r="AR675" s="3"/>
      <c r="AS675" s="3"/>
      <c r="AT675" s="3"/>
      <c r="AU675" s="3"/>
    </row>
    <row r="676" spans="1:47" x14ac:dyDescent="0.25">
      <c r="A676" s="66" t="s">
        <v>1873</v>
      </c>
      <c r="B676" s="67"/>
      <c r="C676" s="67"/>
      <c r="D676" s="68"/>
      <c r="E676" s="70"/>
      <c r="F676" s="104" t="s">
        <v>11762</v>
      </c>
      <c r="G676" s="67"/>
      <c r="H676" s="71"/>
      <c r="I676" s="72"/>
      <c r="J676" s="72"/>
      <c r="K676" s="71" t="s">
        <v>15701</v>
      </c>
      <c r="L676" s="75"/>
      <c r="M676" s="76">
        <v>4469.408203125</v>
      </c>
      <c r="N676" s="76">
        <v>6796.5859375</v>
      </c>
      <c r="O676" s="77"/>
      <c r="P676" s="78"/>
      <c r="Q676" s="78"/>
      <c r="R676" s="88"/>
      <c r="S676" s="88"/>
      <c r="T676" s="88"/>
      <c r="U676" s="88"/>
      <c r="V676" s="52"/>
      <c r="W676" s="52"/>
      <c r="X676" s="52"/>
      <c r="Y676" s="52"/>
      <c r="Z676" s="51"/>
      <c r="AA676" s="73">
        <v>676</v>
      </c>
      <c r="AB676" s="73"/>
      <c r="AC676" s="74"/>
      <c r="AD676" s="80">
        <v>598</v>
      </c>
      <c r="AE676" s="80">
        <v>35891</v>
      </c>
      <c r="AF676" s="80">
        <v>11289</v>
      </c>
      <c r="AG676" s="80">
        <v>4204</v>
      </c>
      <c r="AH676" s="80">
        <v>-25200</v>
      </c>
      <c r="AI676" s="80" t="s">
        <v>8389</v>
      </c>
      <c r="AJ676" s="80" t="s">
        <v>9813</v>
      </c>
      <c r="AK676" s="86" t="s">
        <v>10582</v>
      </c>
      <c r="AL676" s="80" t="s">
        <v>11085</v>
      </c>
      <c r="AM676" s="82">
        <v>39209.37122685185</v>
      </c>
      <c r="AN676" s="80" t="s">
        <v>13035</v>
      </c>
      <c r="AO676" s="86" t="s">
        <v>13709</v>
      </c>
      <c r="AP676" s="80" t="s">
        <v>65</v>
      </c>
      <c r="AQ676" s="2"/>
      <c r="AR676" s="3"/>
      <c r="AS676" s="3"/>
      <c r="AT676" s="3"/>
      <c r="AU676" s="3"/>
    </row>
    <row r="677" spans="1:47" x14ac:dyDescent="0.25">
      <c r="A677" s="66" t="s">
        <v>626</v>
      </c>
      <c r="B677" s="67"/>
      <c r="C677" s="67"/>
      <c r="D677" s="68"/>
      <c r="E677" s="70"/>
      <c r="F677" s="104" t="s">
        <v>11763</v>
      </c>
      <c r="G677" s="67"/>
      <c r="H677" s="71"/>
      <c r="I677" s="72"/>
      <c r="J677" s="72"/>
      <c r="K677" s="71" t="s">
        <v>15702</v>
      </c>
      <c r="L677" s="75"/>
      <c r="M677" s="76">
        <v>2358.94873046875</v>
      </c>
      <c r="N677" s="76">
        <v>4696.32470703125</v>
      </c>
      <c r="O677" s="77"/>
      <c r="P677" s="78"/>
      <c r="Q677" s="78"/>
      <c r="R677" s="88"/>
      <c r="S677" s="88"/>
      <c r="T677" s="88"/>
      <c r="U677" s="88"/>
      <c r="V677" s="52"/>
      <c r="W677" s="52"/>
      <c r="X677" s="52"/>
      <c r="Y677" s="52"/>
      <c r="Z677" s="51"/>
      <c r="AA677" s="73">
        <v>677</v>
      </c>
      <c r="AB677" s="73"/>
      <c r="AC677" s="74"/>
      <c r="AD677" s="80">
        <v>186</v>
      </c>
      <c r="AE677" s="80">
        <v>321</v>
      </c>
      <c r="AF677" s="80">
        <v>33891</v>
      </c>
      <c r="AG677" s="80">
        <v>28436</v>
      </c>
      <c r="AH677" s="80"/>
      <c r="AI677" s="80" t="s">
        <v>8390</v>
      </c>
      <c r="AJ677" s="80"/>
      <c r="AK677" s="80"/>
      <c r="AL677" s="80"/>
      <c r="AM677" s="82">
        <v>41839.461192129631</v>
      </c>
      <c r="AN677" s="80" t="s">
        <v>13035</v>
      </c>
      <c r="AO677" s="86" t="s">
        <v>13710</v>
      </c>
      <c r="AP677" s="80" t="s">
        <v>66</v>
      </c>
      <c r="AQ677" s="2"/>
      <c r="AR677" s="3"/>
      <c r="AS677" s="3"/>
      <c r="AT677" s="3"/>
      <c r="AU677" s="3"/>
    </row>
    <row r="678" spans="1:47" x14ac:dyDescent="0.25">
      <c r="A678" s="66" t="s">
        <v>627</v>
      </c>
      <c r="B678" s="67"/>
      <c r="C678" s="67"/>
      <c r="D678" s="68"/>
      <c r="E678" s="70"/>
      <c r="F678" s="104" t="s">
        <v>11764</v>
      </c>
      <c r="G678" s="67"/>
      <c r="H678" s="71"/>
      <c r="I678" s="72"/>
      <c r="J678" s="72"/>
      <c r="K678" s="71" t="s">
        <v>15703</v>
      </c>
      <c r="L678" s="75"/>
      <c r="M678" s="76">
        <v>5834.16455078125</v>
      </c>
      <c r="N678" s="76">
        <v>5718.84228515625</v>
      </c>
      <c r="O678" s="77"/>
      <c r="P678" s="78"/>
      <c r="Q678" s="78"/>
      <c r="R678" s="88"/>
      <c r="S678" s="88"/>
      <c r="T678" s="88"/>
      <c r="U678" s="88"/>
      <c r="V678" s="52"/>
      <c r="W678" s="52"/>
      <c r="X678" s="52"/>
      <c r="Y678" s="52"/>
      <c r="Z678" s="51"/>
      <c r="AA678" s="73">
        <v>678</v>
      </c>
      <c r="AB678" s="73"/>
      <c r="AC678" s="74"/>
      <c r="AD678" s="80">
        <v>293</v>
      </c>
      <c r="AE678" s="80">
        <v>440</v>
      </c>
      <c r="AF678" s="80">
        <v>6108</v>
      </c>
      <c r="AG678" s="80">
        <v>5000</v>
      </c>
      <c r="AH678" s="80"/>
      <c r="AI678" s="80" t="s">
        <v>8391</v>
      </c>
      <c r="AJ678" s="80" t="s">
        <v>9814</v>
      </c>
      <c r="AK678" s="80"/>
      <c r="AL678" s="80"/>
      <c r="AM678" s="82">
        <v>42655.283321759256</v>
      </c>
      <c r="AN678" s="80" t="s">
        <v>13035</v>
      </c>
      <c r="AO678" s="86" t="s">
        <v>13711</v>
      </c>
      <c r="AP678" s="80" t="s">
        <v>66</v>
      </c>
      <c r="AQ678" s="2"/>
      <c r="AR678" s="3"/>
      <c r="AS678" s="3"/>
      <c r="AT678" s="3"/>
      <c r="AU678" s="3"/>
    </row>
    <row r="679" spans="1:47" x14ac:dyDescent="0.25">
      <c r="A679" s="66" t="s">
        <v>1874</v>
      </c>
      <c r="B679" s="67"/>
      <c r="C679" s="67"/>
      <c r="D679" s="68"/>
      <c r="E679" s="70"/>
      <c r="F679" s="104" t="s">
        <v>11765</v>
      </c>
      <c r="G679" s="67"/>
      <c r="H679" s="71"/>
      <c r="I679" s="72"/>
      <c r="J679" s="72"/>
      <c r="K679" s="71" t="s">
        <v>15704</v>
      </c>
      <c r="L679" s="75"/>
      <c r="M679" s="76">
        <v>8865.7685546875</v>
      </c>
      <c r="N679" s="76">
        <v>4266.33447265625</v>
      </c>
      <c r="O679" s="77"/>
      <c r="P679" s="78"/>
      <c r="Q679" s="78"/>
      <c r="R679" s="88"/>
      <c r="S679" s="88"/>
      <c r="T679" s="88"/>
      <c r="U679" s="88"/>
      <c r="V679" s="52"/>
      <c r="W679" s="52"/>
      <c r="X679" s="52"/>
      <c r="Y679" s="52"/>
      <c r="Z679" s="51"/>
      <c r="AA679" s="73">
        <v>679</v>
      </c>
      <c r="AB679" s="73"/>
      <c r="AC679" s="74"/>
      <c r="AD679" s="80">
        <v>121</v>
      </c>
      <c r="AE679" s="80">
        <v>40748</v>
      </c>
      <c r="AF679" s="80">
        <v>7065</v>
      </c>
      <c r="AG679" s="80">
        <v>76</v>
      </c>
      <c r="AH679" s="80">
        <v>19800</v>
      </c>
      <c r="AI679" s="80" t="s">
        <v>8392</v>
      </c>
      <c r="AJ679" s="80" t="s">
        <v>9494</v>
      </c>
      <c r="AK679" s="86" t="s">
        <v>10583</v>
      </c>
      <c r="AL679" s="80" t="s">
        <v>9494</v>
      </c>
      <c r="AM679" s="82">
        <v>40073.434675925928</v>
      </c>
      <c r="AN679" s="80" t="s">
        <v>13035</v>
      </c>
      <c r="AO679" s="86" t="s">
        <v>13712</v>
      </c>
      <c r="AP679" s="80" t="s">
        <v>65</v>
      </c>
      <c r="AQ679" s="2"/>
      <c r="AR679" s="3"/>
      <c r="AS679" s="3"/>
      <c r="AT679" s="3"/>
      <c r="AU679" s="3"/>
    </row>
    <row r="680" spans="1:47" x14ac:dyDescent="0.25">
      <c r="A680" s="66" t="s">
        <v>1875</v>
      </c>
      <c r="B680" s="67"/>
      <c r="C680" s="67"/>
      <c r="D680" s="68"/>
      <c r="E680" s="70"/>
      <c r="F680" s="104" t="s">
        <v>11766</v>
      </c>
      <c r="G680" s="67"/>
      <c r="H680" s="71"/>
      <c r="I680" s="72"/>
      <c r="J680" s="72"/>
      <c r="K680" s="71" t="s">
        <v>15705</v>
      </c>
      <c r="L680" s="75"/>
      <c r="M680" s="76">
        <v>790.361572265625</v>
      </c>
      <c r="N680" s="76">
        <v>5298.92578125</v>
      </c>
      <c r="O680" s="77"/>
      <c r="P680" s="78"/>
      <c r="Q680" s="78"/>
      <c r="R680" s="88"/>
      <c r="S680" s="88"/>
      <c r="T680" s="88"/>
      <c r="U680" s="88"/>
      <c r="V680" s="52"/>
      <c r="W680" s="52"/>
      <c r="X680" s="52"/>
      <c r="Y680" s="52"/>
      <c r="Z680" s="51"/>
      <c r="AA680" s="73">
        <v>680</v>
      </c>
      <c r="AB680" s="73"/>
      <c r="AC680" s="74"/>
      <c r="AD680" s="80">
        <v>52</v>
      </c>
      <c r="AE680" s="80">
        <v>96</v>
      </c>
      <c r="AF680" s="80">
        <v>3137</v>
      </c>
      <c r="AG680" s="80">
        <v>4481</v>
      </c>
      <c r="AH680" s="80"/>
      <c r="AI680" s="80" t="s">
        <v>8393</v>
      </c>
      <c r="AJ680" s="80" t="s">
        <v>9815</v>
      </c>
      <c r="AK680" s="80"/>
      <c r="AL680" s="80"/>
      <c r="AM680" s="82">
        <v>42597.692557870374</v>
      </c>
      <c r="AN680" s="80" t="s">
        <v>13035</v>
      </c>
      <c r="AO680" s="86" t="s">
        <v>13713</v>
      </c>
      <c r="AP680" s="80" t="s">
        <v>65</v>
      </c>
      <c r="AQ680" s="2"/>
      <c r="AR680" s="3"/>
      <c r="AS680" s="3"/>
      <c r="AT680" s="3"/>
      <c r="AU680" s="3"/>
    </row>
    <row r="681" spans="1:47" x14ac:dyDescent="0.25">
      <c r="A681" s="66" t="s">
        <v>1876</v>
      </c>
      <c r="B681" s="67"/>
      <c r="C681" s="67"/>
      <c r="D681" s="68"/>
      <c r="E681" s="70"/>
      <c r="F681" s="104" t="s">
        <v>11767</v>
      </c>
      <c r="G681" s="67"/>
      <c r="H681" s="71"/>
      <c r="I681" s="72"/>
      <c r="J681" s="72"/>
      <c r="K681" s="71" t="s">
        <v>15706</v>
      </c>
      <c r="L681" s="75"/>
      <c r="M681" s="76">
        <v>1040.095703125</v>
      </c>
      <c r="N681" s="76">
        <v>6350.75537109375</v>
      </c>
      <c r="O681" s="77"/>
      <c r="P681" s="78"/>
      <c r="Q681" s="78"/>
      <c r="R681" s="88"/>
      <c r="S681" s="88"/>
      <c r="T681" s="88"/>
      <c r="U681" s="88"/>
      <c r="V681" s="52"/>
      <c r="W681" s="52"/>
      <c r="X681" s="52"/>
      <c r="Y681" s="52"/>
      <c r="Z681" s="51"/>
      <c r="AA681" s="73">
        <v>681</v>
      </c>
      <c r="AB681" s="73"/>
      <c r="AC681" s="74"/>
      <c r="AD681" s="80">
        <v>2023</v>
      </c>
      <c r="AE681" s="80">
        <v>843</v>
      </c>
      <c r="AF681" s="80">
        <v>3242</v>
      </c>
      <c r="AG681" s="80">
        <v>9417</v>
      </c>
      <c r="AH681" s="80"/>
      <c r="AI681" s="80" t="s">
        <v>8394</v>
      </c>
      <c r="AJ681" s="80" t="s">
        <v>9525</v>
      </c>
      <c r="AK681" s="86" t="s">
        <v>10584</v>
      </c>
      <c r="AL681" s="80"/>
      <c r="AM681" s="82">
        <v>42218.702326388891</v>
      </c>
      <c r="AN681" s="80" t="s">
        <v>13035</v>
      </c>
      <c r="AO681" s="86" t="s">
        <v>13714</v>
      </c>
      <c r="AP681" s="80" t="s">
        <v>65</v>
      </c>
      <c r="AQ681" s="2"/>
      <c r="AR681" s="3"/>
      <c r="AS681" s="3"/>
      <c r="AT681" s="3"/>
      <c r="AU681" s="3"/>
    </row>
    <row r="682" spans="1:47" x14ac:dyDescent="0.25">
      <c r="A682" s="66" t="s">
        <v>1877</v>
      </c>
      <c r="B682" s="67"/>
      <c r="C682" s="67"/>
      <c r="D682" s="68"/>
      <c r="E682" s="70"/>
      <c r="F682" s="104" t="s">
        <v>11768</v>
      </c>
      <c r="G682" s="67"/>
      <c r="H682" s="71"/>
      <c r="I682" s="72"/>
      <c r="J682" s="72"/>
      <c r="K682" s="71" t="s">
        <v>15707</v>
      </c>
      <c r="L682" s="75"/>
      <c r="M682" s="76">
        <v>8489.296875</v>
      </c>
      <c r="N682" s="76">
        <v>8045.59619140625</v>
      </c>
      <c r="O682" s="77"/>
      <c r="P682" s="78"/>
      <c r="Q682" s="78"/>
      <c r="R682" s="88"/>
      <c r="S682" s="88"/>
      <c r="T682" s="88"/>
      <c r="U682" s="88"/>
      <c r="V682" s="52"/>
      <c r="W682" s="52"/>
      <c r="X682" s="52"/>
      <c r="Y682" s="52"/>
      <c r="Z682" s="51"/>
      <c r="AA682" s="73">
        <v>682</v>
      </c>
      <c r="AB682" s="73"/>
      <c r="AC682" s="74"/>
      <c r="AD682" s="80">
        <v>177</v>
      </c>
      <c r="AE682" s="80">
        <v>523532</v>
      </c>
      <c r="AF682" s="80">
        <v>27888</v>
      </c>
      <c r="AG682" s="80">
        <v>9430</v>
      </c>
      <c r="AH682" s="80">
        <v>19800</v>
      </c>
      <c r="AI682" s="80" t="s">
        <v>8395</v>
      </c>
      <c r="AJ682" s="80" t="s">
        <v>9816</v>
      </c>
      <c r="AK682" s="86" t="s">
        <v>10585</v>
      </c>
      <c r="AL682" s="80" t="s">
        <v>9494</v>
      </c>
      <c r="AM682" s="82">
        <v>40215.749178240738</v>
      </c>
      <c r="AN682" s="80" t="s">
        <v>13035</v>
      </c>
      <c r="AO682" s="86" t="s">
        <v>13715</v>
      </c>
      <c r="AP682" s="80" t="s">
        <v>65</v>
      </c>
      <c r="AQ682" s="2"/>
      <c r="AR682" s="3"/>
      <c r="AS682" s="3"/>
      <c r="AT682" s="3"/>
      <c r="AU682" s="3"/>
    </row>
    <row r="683" spans="1:47" x14ac:dyDescent="0.25">
      <c r="A683" s="66" t="s">
        <v>628</v>
      </c>
      <c r="B683" s="67"/>
      <c r="C683" s="67"/>
      <c r="D683" s="68"/>
      <c r="E683" s="70"/>
      <c r="F683" s="104" t="s">
        <v>11769</v>
      </c>
      <c r="G683" s="67"/>
      <c r="H683" s="71"/>
      <c r="I683" s="72"/>
      <c r="J683" s="72"/>
      <c r="K683" s="71" t="s">
        <v>15708</v>
      </c>
      <c r="L683" s="75"/>
      <c r="M683" s="76">
        <v>4518.12060546875</v>
      </c>
      <c r="N683" s="76">
        <v>2949.198486328125</v>
      </c>
      <c r="O683" s="77"/>
      <c r="P683" s="78"/>
      <c r="Q683" s="78"/>
      <c r="R683" s="88"/>
      <c r="S683" s="88"/>
      <c r="T683" s="88"/>
      <c r="U683" s="88"/>
      <c r="V683" s="52"/>
      <c r="W683" s="52"/>
      <c r="X683" s="52"/>
      <c r="Y683" s="52"/>
      <c r="Z683" s="51"/>
      <c r="AA683" s="73">
        <v>683</v>
      </c>
      <c r="AB683" s="73"/>
      <c r="AC683" s="74"/>
      <c r="AD683" s="80">
        <v>115</v>
      </c>
      <c r="AE683" s="80">
        <v>109</v>
      </c>
      <c r="AF683" s="80">
        <v>587</v>
      </c>
      <c r="AG683" s="80">
        <v>138</v>
      </c>
      <c r="AH683" s="80"/>
      <c r="AI683" s="80"/>
      <c r="AJ683" s="80"/>
      <c r="AK683" s="80"/>
      <c r="AL683" s="80"/>
      <c r="AM683" s="82">
        <v>42106.712037037039</v>
      </c>
      <c r="AN683" s="80" t="s">
        <v>13035</v>
      </c>
      <c r="AO683" s="86" t="s">
        <v>13716</v>
      </c>
      <c r="AP683" s="80" t="s">
        <v>66</v>
      </c>
      <c r="AQ683" s="2"/>
      <c r="AR683" s="3"/>
      <c r="AS683" s="3"/>
      <c r="AT683" s="3"/>
      <c r="AU683" s="3"/>
    </row>
    <row r="684" spans="1:47" x14ac:dyDescent="0.25">
      <c r="A684" s="66" t="s">
        <v>629</v>
      </c>
      <c r="B684" s="67"/>
      <c r="C684" s="67"/>
      <c r="D684" s="68"/>
      <c r="E684" s="70"/>
      <c r="F684" s="104" t="s">
        <v>11770</v>
      </c>
      <c r="G684" s="67"/>
      <c r="H684" s="71"/>
      <c r="I684" s="72"/>
      <c r="J684" s="72"/>
      <c r="K684" s="71" t="s">
        <v>15709</v>
      </c>
      <c r="L684" s="75"/>
      <c r="M684" s="76">
        <v>2996.283203125</v>
      </c>
      <c r="N684" s="76">
        <v>7376.685546875</v>
      </c>
      <c r="O684" s="77"/>
      <c r="P684" s="78"/>
      <c r="Q684" s="78"/>
      <c r="R684" s="88"/>
      <c r="S684" s="88"/>
      <c r="T684" s="88"/>
      <c r="U684" s="88"/>
      <c r="V684" s="52"/>
      <c r="W684" s="52"/>
      <c r="X684" s="52"/>
      <c r="Y684" s="52"/>
      <c r="Z684" s="51"/>
      <c r="AA684" s="73">
        <v>684</v>
      </c>
      <c r="AB684" s="73"/>
      <c r="AC684" s="74"/>
      <c r="AD684" s="80">
        <v>251</v>
      </c>
      <c r="AE684" s="80">
        <v>128</v>
      </c>
      <c r="AF684" s="80">
        <v>31284</v>
      </c>
      <c r="AG684" s="80">
        <v>8766</v>
      </c>
      <c r="AH684" s="80">
        <v>19800</v>
      </c>
      <c r="AI684" s="80"/>
      <c r="AJ684" s="80" t="s">
        <v>9563</v>
      </c>
      <c r="AK684" s="80"/>
      <c r="AL684" s="80" t="s">
        <v>9563</v>
      </c>
      <c r="AM684" s="82">
        <v>40715.722696759258</v>
      </c>
      <c r="AN684" s="80" t="s">
        <v>13035</v>
      </c>
      <c r="AO684" s="86" t="s">
        <v>13717</v>
      </c>
      <c r="AP684" s="80" t="s">
        <v>66</v>
      </c>
      <c r="AQ684" s="2"/>
      <c r="AR684" s="3"/>
      <c r="AS684" s="3"/>
      <c r="AT684" s="3"/>
      <c r="AU684" s="3"/>
    </row>
    <row r="685" spans="1:47" x14ac:dyDescent="0.25">
      <c r="A685" s="66" t="s">
        <v>630</v>
      </c>
      <c r="B685" s="67"/>
      <c r="C685" s="67"/>
      <c r="D685" s="68"/>
      <c r="E685" s="70"/>
      <c r="F685" s="104" t="s">
        <v>11771</v>
      </c>
      <c r="G685" s="67"/>
      <c r="H685" s="71"/>
      <c r="I685" s="72"/>
      <c r="J685" s="72"/>
      <c r="K685" s="71" t="s">
        <v>15710</v>
      </c>
      <c r="L685" s="75"/>
      <c r="M685" s="76">
        <v>1412.653564453125</v>
      </c>
      <c r="N685" s="76">
        <v>2331.868408203125</v>
      </c>
      <c r="O685" s="77"/>
      <c r="P685" s="78"/>
      <c r="Q685" s="78"/>
      <c r="R685" s="88"/>
      <c r="S685" s="88"/>
      <c r="T685" s="88"/>
      <c r="U685" s="88"/>
      <c r="V685" s="52"/>
      <c r="W685" s="52"/>
      <c r="X685" s="52"/>
      <c r="Y685" s="52"/>
      <c r="Z685" s="51"/>
      <c r="AA685" s="73">
        <v>685</v>
      </c>
      <c r="AB685" s="73"/>
      <c r="AC685" s="74"/>
      <c r="AD685" s="80">
        <v>444</v>
      </c>
      <c r="AE685" s="80">
        <v>271</v>
      </c>
      <c r="AF685" s="80">
        <v>26790</v>
      </c>
      <c r="AG685" s="80">
        <v>40028</v>
      </c>
      <c r="AH685" s="80"/>
      <c r="AI685" s="80" t="s">
        <v>8396</v>
      </c>
      <c r="AJ685" s="80"/>
      <c r="AK685" s="80"/>
      <c r="AL685" s="80"/>
      <c r="AM685" s="82">
        <v>42587.49596064815</v>
      </c>
      <c r="AN685" s="80" t="s">
        <v>13035</v>
      </c>
      <c r="AO685" s="86" t="s">
        <v>13718</v>
      </c>
      <c r="AP685" s="80" t="s">
        <v>66</v>
      </c>
      <c r="AQ685" s="2"/>
      <c r="AR685" s="3"/>
      <c r="AS685" s="3"/>
      <c r="AT685" s="3"/>
      <c r="AU685" s="3"/>
    </row>
    <row r="686" spans="1:47" x14ac:dyDescent="0.25">
      <c r="A686" s="66" t="s">
        <v>631</v>
      </c>
      <c r="B686" s="67"/>
      <c r="C686" s="67"/>
      <c r="D686" s="68"/>
      <c r="E686" s="70"/>
      <c r="F686" s="104" t="s">
        <v>11772</v>
      </c>
      <c r="G686" s="67"/>
      <c r="H686" s="71"/>
      <c r="I686" s="72"/>
      <c r="J686" s="72"/>
      <c r="K686" s="71" t="s">
        <v>15711</v>
      </c>
      <c r="L686" s="75"/>
      <c r="M686" s="76">
        <v>5907.4462890625</v>
      </c>
      <c r="N686" s="76">
        <v>4525.8115234375</v>
      </c>
      <c r="O686" s="77"/>
      <c r="P686" s="78"/>
      <c r="Q686" s="78"/>
      <c r="R686" s="88"/>
      <c r="S686" s="88"/>
      <c r="T686" s="88"/>
      <c r="U686" s="88"/>
      <c r="V686" s="52"/>
      <c r="W686" s="52"/>
      <c r="X686" s="52"/>
      <c r="Y686" s="52"/>
      <c r="Z686" s="51"/>
      <c r="AA686" s="73">
        <v>686</v>
      </c>
      <c r="AB686" s="73"/>
      <c r="AC686" s="74"/>
      <c r="AD686" s="80">
        <v>478</v>
      </c>
      <c r="AE686" s="80">
        <v>12635</v>
      </c>
      <c r="AF686" s="80">
        <v>165058</v>
      </c>
      <c r="AG686" s="80">
        <v>25224</v>
      </c>
      <c r="AH686" s="80"/>
      <c r="AI686" s="80" t="s">
        <v>8397</v>
      </c>
      <c r="AJ686" s="80" t="s">
        <v>9817</v>
      </c>
      <c r="AK686" s="80"/>
      <c r="AL686" s="80"/>
      <c r="AM686" s="82">
        <v>42064.39199074074</v>
      </c>
      <c r="AN686" s="80" t="s">
        <v>13035</v>
      </c>
      <c r="AO686" s="86" t="s">
        <v>13719</v>
      </c>
      <c r="AP686" s="80" t="s">
        <v>66</v>
      </c>
      <c r="AQ686" s="2"/>
      <c r="AR686" s="3"/>
      <c r="AS686" s="3"/>
      <c r="AT686" s="3"/>
      <c r="AU686" s="3"/>
    </row>
    <row r="687" spans="1:47" x14ac:dyDescent="0.25">
      <c r="A687" s="66" t="s">
        <v>1878</v>
      </c>
      <c r="B687" s="67"/>
      <c r="C687" s="67"/>
      <c r="D687" s="68"/>
      <c r="E687" s="70"/>
      <c r="F687" s="104" t="s">
        <v>11773</v>
      </c>
      <c r="G687" s="67"/>
      <c r="H687" s="71"/>
      <c r="I687" s="72"/>
      <c r="J687" s="72"/>
      <c r="K687" s="71" t="s">
        <v>15712</v>
      </c>
      <c r="L687" s="75"/>
      <c r="M687" s="76">
        <v>2620.8740234375</v>
      </c>
      <c r="N687" s="76">
        <v>4290.15087890625</v>
      </c>
      <c r="O687" s="77"/>
      <c r="P687" s="78"/>
      <c r="Q687" s="78"/>
      <c r="R687" s="88"/>
      <c r="S687" s="88"/>
      <c r="T687" s="88"/>
      <c r="U687" s="88"/>
      <c r="V687" s="52"/>
      <c r="W687" s="52"/>
      <c r="X687" s="52"/>
      <c r="Y687" s="52"/>
      <c r="Z687" s="51"/>
      <c r="AA687" s="73">
        <v>687</v>
      </c>
      <c r="AB687" s="73"/>
      <c r="AC687" s="74"/>
      <c r="AD687" s="80">
        <v>195</v>
      </c>
      <c r="AE687" s="80">
        <v>24408</v>
      </c>
      <c r="AF687" s="80">
        <v>217153</v>
      </c>
      <c r="AG687" s="80">
        <v>6065</v>
      </c>
      <c r="AH687" s="80"/>
      <c r="AI687" s="80" t="s">
        <v>8398</v>
      </c>
      <c r="AJ687" s="80" t="s">
        <v>9818</v>
      </c>
      <c r="AK687" s="86" t="s">
        <v>10586</v>
      </c>
      <c r="AL687" s="80"/>
      <c r="AM687" s="82">
        <v>42156.2653587963</v>
      </c>
      <c r="AN687" s="80" t="s">
        <v>13035</v>
      </c>
      <c r="AO687" s="86" t="s">
        <v>13720</v>
      </c>
      <c r="AP687" s="80" t="s">
        <v>65</v>
      </c>
      <c r="AQ687" s="2"/>
      <c r="AR687" s="3"/>
      <c r="AS687" s="3"/>
      <c r="AT687" s="3"/>
      <c r="AU687" s="3"/>
    </row>
    <row r="688" spans="1:47" x14ac:dyDescent="0.25">
      <c r="A688" s="66" t="s">
        <v>632</v>
      </c>
      <c r="B688" s="67"/>
      <c r="C688" s="67"/>
      <c r="D688" s="68"/>
      <c r="E688" s="70"/>
      <c r="F688" s="104" t="s">
        <v>11774</v>
      </c>
      <c r="G688" s="67"/>
      <c r="H688" s="71"/>
      <c r="I688" s="72"/>
      <c r="J688" s="72"/>
      <c r="K688" s="71" t="s">
        <v>15713</v>
      </c>
      <c r="L688" s="75"/>
      <c r="M688" s="76">
        <v>5075.6015625</v>
      </c>
      <c r="N688" s="76">
        <v>3190.149658203125</v>
      </c>
      <c r="O688" s="77"/>
      <c r="P688" s="78"/>
      <c r="Q688" s="78"/>
      <c r="R688" s="88"/>
      <c r="S688" s="88"/>
      <c r="T688" s="88"/>
      <c r="U688" s="88"/>
      <c r="V688" s="52"/>
      <c r="W688" s="52"/>
      <c r="X688" s="52"/>
      <c r="Y688" s="52"/>
      <c r="Z688" s="51"/>
      <c r="AA688" s="73">
        <v>688</v>
      </c>
      <c r="AB688" s="73"/>
      <c r="AC688" s="74"/>
      <c r="AD688" s="80">
        <v>5003</v>
      </c>
      <c r="AE688" s="80">
        <v>805</v>
      </c>
      <c r="AF688" s="80">
        <v>58214</v>
      </c>
      <c r="AG688" s="80">
        <v>7344</v>
      </c>
      <c r="AH688" s="80">
        <v>19800</v>
      </c>
      <c r="AI688" s="80" t="s">
        <v>8399</v>
      </c>
      <c r="AJ688" s="80" t="s">
        <v>9819</v>
      </c>
      <c r="AK688" s="80"/>
      <c r="AL688" s="80" t="s">
        <v>9563</v>
      </c>
      <c r="AM688" s="82">
        <v>40190.909131944441</v>
      </c>
      <c r="AN688" s="80" t="s">
        <v>13035</v>
      </c>
      <c r="AO688" s="86" t="s">
        <v>13721</v>
      </c>
      <c r="AP688" s="80" t="s">
        <v>66</v>
      </c>
      <c r="AQ688" s="2"/>
      <c r="AR688" s="3"/>
      <c r="AS688" s="3"/>
      <c r="AT688" s="3"/>
      <c r="AU688" s="3"/>
    </row>
    <row r="689" spans="1:47" x14ac:dyDescent="0.25">
      <c r="A689" s="66" t="s">
        <v>633</v>
      </c>
      <c r="B689" s="67"/>
      <c r="C689" s="67"/>
      <c r="D689" s="68"/>
      <c r="E689" s="70"/>
      <c r="F689" s="104" t="s">
        <v>11775</v>
      </c>
      <c r="G689" s="67"/>
      <c r="H689" s="71"/>
      <c r="I689" s="72"/>
      <c r="J689" s="72"/>
      <c r="K689" s="71" t="s">
        <v>15714</v>
      </c>
      <c r="L689" s="75"/>
      <c r="M689" s="76">
        <v>8420.7431640625</v>
      </c>
      <c r="N689" s="76">
        <v>6320.69189453125</v>
      </c>
      <c r="O689" s="77"/>
      <c r="P689" s="78"/>
      <c r="Q689" s="78"/>
      <c r="R689" s="88"/>
      <c r="S689" s="88"/>
      <c r="T689" s="88"/>
      <c r="U689" s="88"/>
      <c r="V689" s="52"/>
      <c r="W689" s="52"/>
      <c r="X689" s="52"/>
      <c r="Y689" s="52"/>
      <c r="Z689" s="51"/>
      <c r="AA689" s="73">
        <v>689</v>
      </c>
      <c r="AB689" s="73"/>
      <c r="AC689" s="74"/>
      <c r="AD689" s="80">
        <v>730</v>
      </c>
      <c r="AE689" s="80">
        <v>1073</v>
      </c>
      <c r="AF689" s="80">
        <v>93116</v>
      </c>
      <c r="AG689" s="80">
        <v>66234</v>
      </c>
      <c r="AH689" s="80">
        <v>19800</v>
      </c>
      <c r="AI689" s="80" t="s">
        <v>8400</v>
      </c>
      <c r="AJ689" s="80" t="s">
        <v>9525</v>
      </c>
      <c r="AK689" s="80"/>
      <c r="AL689" s="80" t="s">
        <v>9494</v>
      </c>
      <c r="AM689" s="82">
        <v>42391.822291666664</v>
      </c>
      <c r="AN689" s="80" t="s">
        <v>13035</v>
      </c>
      <c r="AO689" s="86" t="s">
        <v>13722</v>
      </c>
      <c r="AP689" s="80" t="s">
        <v>66</v>
      </c>
      <c r="AQ689" s="2"/>
      <c r="AR689" s="3"/>
      <c r="AS689" s="3"/>
      <c r="AT689" s="3"/>
      <c r="AU689" s="3"/>
    </row>
    <row r="690" spans="1:47" x14ac:dyDescent="0.25">
      <c r="A690" s="66" t="s">
        <v>1879</v>
      </c>
      <c r="B690" s="67"/>
      <c r="C690" s="67"/>
      <c r="D690" s="68"/>
      <c r="E690" s="70"/>
      <c r="F690" s="104" t="s">
        <v>11776</v>
      </c>
      <c r="G690" s="67"/>
      <c r="H690" s="71"/>
      <c r="I690" s="72"/>
      <c r="J690" s="72"/>
      <c r="K690" s="71" t="s">
        <v>15715</v>
      </c>
      <c r="L690" s="75"/>
      <c r="M690" s="76">
        <v>5442.14013671875</v>
      </c>
      <c r="N690" s="76">
        <v>7333.7197265625</v>
      </c>
      <c r="O690" s="77"/>
      <c r="P690" s="78"/>
      <c r="Q690" s="78"/>
      <c r="R690" s="88"/>
      <c r="S690" s="88"/>
      <c r="T690" s="88"/>
      <c r="U690" s="88"/>
      <c r="V690" s="52"/>
      <c r="W690" s="52"/>
      <c r="X690" s="52"/>
      <c r="Y690" s="52"/>
      <c r="Z690" s="51"/>
      <c r="AA690" s="73">
        <v>690</v>
      </c>
      <c r="AB690" s="73"/>
      <c r="AC690" s="74"/>
      <c r="AD690" s="80">
        <v>0</v>
      </c>
      <c r="AE690" s="80">
        <v>87918</v>
      </c>
      <c r="AF690" s="80">
        <v>5781</v>
      </c>
      <c r="AG690" s="80">
        <v>44</v>
      </c>
      <c r="AH690" s="80">
        <v>-25200</v>
      </c>
      <c r="AI690" s="80" t="s">
        <v>8401</v>
      </c>
      <c r="AJ690" s="80" t="s">
        <v>9502</v>
      </c>
      <c r="AK690" s="80"/>
      <c r="AL690" s="80" t="s">
        <v>11085</v>
      </c>
      <c r="AM690" s="82">
        <v>40703.345277777778</v>
      </c>
      <c r="AN690" s="80" t="s">
        <v>13035</v>
      </c>
      <c r="AO690" s="86" t="s">
        <v>13723</v>
      </c>
      <c r="AP690" s="80" t="s">
        <v>65</v>
      </c>
      <c r="AQ690" s="2"/>
      <c r="AR690" s="3"/>
      <c r="AS690" s="3"/>
      <c r="AT690" s="3"/>
      <c r="AU690" s="3"/>
    </row>
    <row r="691" spans="1:47" x14ac:dyDescent="0.25">
      <c r="A691" s="66" t="s">
        <v>634</v>
      </c>
      <c r="B691" s="67"/>
      <c r="C691" s="67"/>
      <c r="D691" s="68"/>
      <c r="E691" s="70"/>
      <c r="F691" s="104" t="s">
        <v>11777</v>
      </c>
      <c r="G691" s="67"/>
      <c r="H691" s="71"/>
      <c r="I691" s="72"/>
      <c r="J691" s="72"/>
      <c r="K691" s="71" t="s">
        <v>15716</v>
      </c>
      <c r="L691" s="75"/>
      <c r="M691" s="76">
        <v>7114.96240234375</v>
      </c>
      <c r="N691" s="76">
        <v>1810.620849609375</v>
      </c>
      <c r="O691" s="77"/>
      <c r="P691" s="78"/>
      <c r="Q691" s="78"/>
      <c r="R691" s="88"/>
      <c r="S691" s="88"/>
      <c r="T691" s="88"/>
      <c r="U691" s="88"/>
      <c r="V691" s="52"/>
      <c r="W691" s="52"/>
      <c r="X691" s="52"/>
      <c r="Y691" s="52"/>
      <c r="Z691" s="51"/>
      <c r="AA691" s="73">
        <v>691</v>
      </c>
      <c r="AB691" s="73"/>
      <c r="AC691" s="74"/>
      <c r="AD691" s="80">
        <v>232</v>
      </c>
      <c r="AE691" s="80">
        <v>645</v>
      </c>
      <c r="AF691" s="80">
        <v>51668</v>
      </c>
      <c r="AG691" s="80">
        <v>16176</v>
      </c>
      <c r="AH691" s="80">
        <v>19800</v>
      </c>
      <c r="AI691" s="80" t="s">
        <v>8402</v>
      </c>
      <c r="AJ691" s="80" t="s">
        <v>9820</v>
      </c>
      <c r="AK691" s="86" t="s">
        <v>10587</v>
      </c>
      <c r="AL691" s="80" t="s">
        <v>9542</v>
      </c>
      <c r="AM691" s="82">
        <v>40305.442037037035</v>
      </c>
      <c r="AN691" s="80" t="s">
        <v>13035</v>
      </c>
      <c r="AO691" s="86" t="s">
        <v>13724</v>
      </c>
      <c r="AP691" s="80" t="s">
        <v>66</v>
      </c>
      <c r="AQ691" s="2"/>
      <c r="AR691" s="3"/>
      <c r="AS691" s="3"/>
      <c r="AT691" s="3"/>
      <c r="AU691" s="3"/>
    </row>
    <row r="692" spans="1:47" x14ac:dyDescent="0.25">
      <c r="A692" s="66" t="s">
        <v>635</v>
      </c>
      <c r="B692" s="67"/>
      <c r="C692" s="67"/>
      <c r="D692" s="68"/>
      <c r="E692" s="70"/>
      <c r="F692" s="104" t="s">
        <v>11778</v>
      </c>
      <c r="G692" s="67"/>
      <c r="H692" s="71"/>
      <c r="I692" s="72"/>
      <c r="J692" s="72"/>
      <c r="K692" s="71" t="s">
        <v>15717</v>
      </c>
      <c r="L692" s="75"/>
      <c r="M692" s="76">
        <v>6989.72216796875</v>
      </c>
      <c r="N692" s="76">
        <v>3324.859619140625</v>
      </c>
      <c r="O692" s="77"/>
      <c r="P692" s="78"/>
      <c r="Q692" s="78"/>
      <c r="R692" s="88"/>
      <c r="S692" s="88"/>
      <c r="T692" s="88"/>
      <c r="U692" s="88"/>
      <c r="V692" s="52"/>
      <c r="W692" s="52"/>
      <c r="X692" s="52"/>
      <c r="Y692" s="52"/>
      <c r="Z692" s="51"/>
      <c r="AA692" s="73">
        <v>692</v>
      </c>
      <c r="AB692" s="73"/>
      <c r="AC692" s="74"/>
      <c r="AD692" s="80">
        <v>679</v>
      </c>
      <c r="AE692" s="80">
        <v>1225</v>
      </c>
      <c r="AF692" s="80">
        <v>25685</v>
      </c>
      <c r="AG692" s="80">
        <v>447</v>
      </c>
      <c r="AH692" s="80">
        <v>19800</v>
      </c>
      <c r="AI692" s="80" t="s">
        <v>8403</v>
      </c>
      <c r="AJ692" s="80" t="s">
        <v>9525</v>
      </c>
      <c r="AK692" s="86" t="s">
        <v>10588</v>
      </c>
      <c r="AL692" s="80" t="s">
        <v>11089</v>
      </c>
      <c r="AM692" s="82">
        <v>40076.777442129627</v>
      </c>
      <c r="AN692" s="80" t="s">
        <v>13035</v>
      </c>
      <c r="AO692" s="86" t="s">
        <v>13725</v>
      </c>
      <c r="AP692" s="80" t="s">
        <v>66</v>
      </c>
      <c r="AQ692" s="2"/>
      <c r="AR692" s="3"/>
      <c r="AS692" s="3"/>
      <c r="AT692" s="3"/>
      <c r="AU692" s="3"/>
    </row>
    <row r="693" spans="1:47" x14ac:dyDescent="0.25">
      <c r="A693" s="66" t="s">
        <v>636</v>
      </c>
      <c r="B693" s="67"/>
      <c r="C693" s="67"/>
      <c r="D693" s="68"/>
      <c r="E693" s="70"/>
      <c r="F693" s="104" t="s">
        <v>11779</v>
      </c>
      <c r="G693" s="67"/>
      <c r="H693" s="71"/>
      <c r="I693" s="72"/>
      <c r="J693" s="72"/>
      <c r="K693" s="71" t="s">
        <v>15718</v>
      </c>
      <c r="L693" s="75"/>
      <c r="M693" s="76">
        <v>4224.68212890625</v>
      </c>
      <c r="N693" s="76">
        <v>2124.05517578125</v>
      </c>
      <c r="O693" s="77"/>
      <c r="P693" s="78"/>
      <c r="Q693" s="78"/>
      <c r="R693" s="88"/>
      <c r="S693" s="88"/>
      <c r="T693" s="88"/>
      <c r="U693" s="88"/>
      <c r="V693" s="52"/>
      <c r="W693" s="52"/>
      <c r="X693" s="52"/>
      <c r="Y693" s="52"/>
      <c r="Z693" s="51"/>
      <c r="AA693" s="73">
        <v>693</v>
      </c>
      <c r="AB693" s="73"/>
      <c r="AC693" s="74"/>
      <c r="AD693" s="80">
        <v>94</v>
      </c>
      <c r="AE693" s="80">
        <v>91</v>
      </c>
      <c r="AF693" s="80">
        <v>428</v>
      </c>
      <c r="AG693" s="80">
        <v>494</v>
      </c>
      <c r="AH693" s="80">
        <v>-25200</v>
      </c>
      <c r="AI693" s="80" t="s">
        <v>8404</v>
      </c>
      <c r="AJ693" s="80"/>
      <c r="AK693" s="86" t="s">
        <v>10589</v>
      </c>
      <c r="AL693" s="80" t="s">
        <v>11085</v>
      </c>
      <c r="AM693" s="82">
        <v>42916.256273148145</v>
      </c>
      <c r="AN693" s="80" t="s">
        <v>13035</v>
      </c>
      <c r="AO693" s="86" t="s">
        <v>13726</v>
      </c>
      <c r="AP693" s="80" t="s">
        <v>66</v>
      </c>
      <c r="AQ693" s="2"/>
      <c r="AR693" s="3"/>
      <c r="AS693" s="3"/>
      <c r="AT693" s="3"/>
      <c r="AU693" s="3"/>
    </row>
    <row r="694" spans="1:47" x14ac:dyDescent="0.25">
      <c r="A694" s="66" t="s">
        <v>645</v>
      </c>
      <c r="B694" s="67"/>
      <c r="C694" s="67"/>
      <c r="D694" s="68"/>
      <c r="E694" s="70"/>
      <c r="F694" s="104" t="s">
        <v>11780</v>
      </c>
      <c r="G694" s="67"/>
      <c r="H694" s="71"/>
      <c r="I694" s="72"/>
      <c r="J694" s="72"/>
      <c r="K694" s="71" t="s">
        <v>15719</v>
      </c>
      <c r="L694" s="75"/>
      <c r="M694" s="76">
        <v>3075.499755859375</v>
      </c>
      <c r="N694" s="76">
        <v>6540.7783203125</v>
      </c>
      <c r="O694" s="77"/>
      <c r="P694" s="78"/>
      <c r="Q694" s="78"/>
      <c r="R694" s="88"/>
      <c r="S694" s="88"/>
      <c r="T694" s="88"/>
      <c r="U694" s="88"/>
      <c r="V694" s="52"/>
      <c r="W694" s="52"/>
      <c r="X694" s="52"/>
      <c r="Y694" s="52"/>
      <c r="Z694" s="51"/>
      <c r="AA694" s="73">
        <v>694</v>
      </c>
      <c r="AB694" s="73"/>
      <c r="AC694" s="74"/>
      <c r="AD694" s="80">
        <v>244</v>
      </c>
      <c r="AE694" s="80">
        <v>197</v>
      </c>
      <c r="AF694" s="80">
        <v>608</v>
      </c>
      <c r="AG694" s="80">
        <v>1187</v>
      </c>
      <c r="AH694" s="80"/>
      <c r="AI694" s="80" t="s">
        <v>8405</v>
      </c>
      <c r="AJ694" s="80" t="s">
        <v>9502</v>
      </c>
      <c r="AK694" s="86" t="s">
        <v>10590</v>
      </c>
      <c r="AL694" s="80"/>
      <c r="AM694" s="82">
        <v>42733.2580787037</v>
      </c>
      <c r="AN694" s="80" t="s">
        <v>13035</v>
      </c>
      <c r="AO694" s="86" t="s">
        <v>13727</v>
      </c>
      <c r="AP694" s="80" t="s">
        <v>66</v>
      </c>
      <c r="AQ694" s="2"/>
      <c r="AR694" s="3"/>
      <c r="AS694" s="3"/>
      <c r="AT694" s="3"/>
      <c r="AU694" s="3"/>
    </row>
    <row r="695" spans="1:47" x14ac:dyDescent="0.25">
      <c r="A695" s="66" t="s">
        <v>637</v>
      </c>
      <c r="B695" s="67"/>
      <c r="C695" s="67"/>
      <c r="D695" s="68"/>
      <c r="E695" s="70"/>
      <c r="F695" s="104" t="s">
        <v>11781</v>
      </c>
      <c r="G695" s="67"/>
      <c r="H695" s="71"/>
      <c r="I695" s="72"/>
      <c r="J695" s="72"/>
      <c r="K695" s="71" t="s">
        <v>15720</v>
      </c>
      <c r="L695" s="75"/>
      <c r="M695" s="76">
        <v>6811.017578125</v>
      </c>
      <c r="N695" s="76">
        <v>3070.34033203125</v>
      </c>
      <c r="O695" s="77"/>
      <c r="P695" s="78"/>
      <c r="Q695" s="78"/>
      <c r="R695" s="88"/>
      <c r="S695" s="88"/>
      <c r="T695" s="88"/>
      <c r="U695" s="88"/>
      <c r="V695" s="52"/>
      <c r="W695" s="52"/>
      <c r="X695" s="52"/>
      <c r="Y695" s="52"/>
      <c r="Z695" s="51"/>
      <c r="AA695" s="73">
        <v>695</v>
      </c>
      <c r="AB695" s="73"/>
      <c r="AC695" s="74"/>
      <c r="AD695" s="80">
        <v>13610</v>
      </c>
      <c r="AE695" s="80">
        <v>26924</v>
      </c>
      <c r="AF695" s="80">
        <v>214547</v>
      </c>
      <c r="AG695" s="80">
        <v>3374</v>
      </c>
      <c r="AH695" s="80">
        <v>19800</v>
      </c>
      <c r="AI695" s="80" t="s">
        <v>8406</v>
      </c>
      <c r="AJ695" s="80" t="s">
        <v>9821</v>
      </c>
      <c r="AK695" s="80"/>
      <c r="AL695" s="80" t="s">
        <v>9563</v>
      </c>
      <c r="AM695" s="82">
        <v>40073.649062500001</v>
      </c>
      <c r="AN695" s="80" t="s">
        <v>13035</v>
      </c>
      <c r="AO695" s="86" t="s">
        <v>13728</v>
      </c>
      <c r="AP695" s="80" t="s">
        <v>66</v>
      </c>
      <c r="AQ695" s="2"/>
      <c r="AR695" s="3"/>
      <c r="AS695" s="3"/>
      <c r="AT695" s="3"/>
      <c r="AU695" s="3"/>
    </row>
    <row r="696" spans="1:47" x14ac:dyDescent="0.25">
      <c r="A696" s="66" t="s">
        <v>1221</v>
      </c>
      <c r="B696" s="67"/>
      <c r="C696" s="67"/>
      <c r="D696" s="68"/>
      <c r="E696" s="70"/>
      <c r="F696" s="104" t="s">
        <v>11782</v>
      </c>
      <c r="G696" s="67"/>
      <c r="H696" s="71"/>
      <c r="I696" s="72"/>
      <c r="J696" s="72"/>
      <c r="K696" s="71" t="s">
        <v>15721</v>
      </c>
      <c r="L696" s="75"/>
      <c r="M696" s="76">
        <v>6093.98779296875</v>
      </c>
      <c r="N696" s="76">
        <v>6370.4208984375</v>
      </c>
      <c r="O696" s="77"/>
      <c r="P696" s="78"/>
      <c r="Q696" s="78"/>
      <c r="R696" s="88"/>
      <c r="S696" s="88"/>
      <c r="T696" s="88"/>
      <c r="U696" s="88"/>
      <c r="V696" s="52"/>
      <c r="W696" s="52"/>
      <c r="X696" s="52"/>
      <c r="Y696" s="52"/>
      <c r="Z696" s="51"/>
      <c r="AA696" s="73">
        <v>696</v>
      </c>
      <c r="AB696" s="73"/>
      <c r="AC696" s="74"/>
      <c r="AD696" s="80">
        <v>225</v>
      </c>
      <c r="AE696" s="80">
        <v>3346</v>
      </c>
      <c r="AF696" s="80">
        <v>6246</v>
      </c>
      <c r="AG696" s="80">
        <v>4164</v>
      </c>
      <c r="AH696" s="80">
        <v>-25200</v>
      </c>
      <c r="AI696" s="80" t="s">
        <v>8407</v>
      </c>
      <c r="AJ696" s="80" t="s">
        <v>9525</v>
      </c>
      <c r="AK696" s="80"/>
      <c r="AL696" s="80" t="s">
        <v>11085</v>
      </c>
      <c r="AM696" s="82">
        <v>42038.774282407408</v>
      </c>
      <c r="AN696" s="80" t="s">
        <v>13035</v>
      </c>
      <c r="AO696" s="86" t="s">
        <v>13729</v>
      </c>
      <c r="AP696" s="80" t="s">
        <v>66</v>
      </c>
      <c r="AQ696" s="2"/>
      <c r="AR696" s="3"/>
      <c r="AS696" s="3"/>
      <c r="AT696" s="3"/>
      <c r="AU696" s="3"/>
    </row>
    <row r="697" spans="1:47" x14ac:dyDescent="0.25">
      <c r="A697" s="66" t="s">
        <v>638</v>
      </c>
      <c r="B697" s="67"/>
      <c r="C697" s="67"/>
      <c r="D697" s="68"/>
      <c r="E697" s="70"/>
      <c r="F697" s="104" t="s">
        <v>11783</v>
      </c>
      <c r="G697" s="67"/>
      <c r="H697" s="71"/>
      <c r="I697" s="72"/>
      <c r="J697" s="72"/>
      <c r="K697" s="71" t="s">
        <v>15722</v>
      </c>
      <c r="L697" s="75"/>
      <c r="M697" s="76">
        <v>8696.4541015625</v>
      </c>
      <c r="N697" s="76">
        <v>7804.740234375</v>
      </c>
      <c r="O697" s="77"/>
      <c r="P697" s="78"/>
      <c r="Q697" s="78"/>
      <c r="R697" s="88"/>
      <c r="S697" s="88"/>
      <c r="T697" s="88"/>
      <c r="U697" s="88"/>
      <c r="V697" s="52"/>
      <c r="W697" s="52"/>
      <c r="X697" s="52"/>
      <c r="Y697" s="52"/>
      <c r="Z697" s="51"/>
      <c r="AA697" s="73">
        <v>697</v>
      </c>
      <c r="AB697" s="73"/>
      <c r="AC697" s="74"/>
      <c r="AD697" s="80">
        <v>893</v>
      </c>
      <c r="AE697" s="80">
        <v>767</v>
      </c>
      <c r="AF697" s="80">
        <v>212363</v>
      </c>
      <c r="AG697" s="80">
        <v>46860</v>
      </c>
      <c r="AH697" s="80"/>
      <c r="AI697" s="80" t="s">
        <v>8408</v>
      </c>
      <c r="AJ697" s="80" t="s">
        <v>9822</v>
      </c>
      <c r="AK697" s="86" t="s">
        <v>10591</v>
      </c>
      <c r="AL697" s="80"/>
      <c r="AM697" s="82">
        <v>41265.512083333335</v>
      </c>
      <c r="AN697" s="80" t="s">
        <v>13035</v>
      </c>
      <c r="AO697" s="86" t="s">
        <v>13730</v>
      </c>
      <c r="AP697" s="80" t="s">
        <v>66</v>
      </c>
      <c r="AQ697" s="2"/>
      <c r="AR697" s="3"/>
      <c r="AS697" s="3"/>
      <c r="AT697" s="3"/>
      <c r="AU697" s="3"/>
    </row>
    <row r="698" spans="1:47" x14ac:dyDescent="0.25">
      <c r="A698" s="66" t="s">
        <v>1880</v>
      </c>
      <c r="B698" s="67"/>
      <c r="C698" s="67"/>
      <c r="D698" s="68"/>
      <c r="E698" s="70"/>
      <c r="F698" s="104" t="s">
        <v>11784</v>
      </c>
      <c r="G698" s="67"/>
      <c r="H698" s="71"/>
      <c r="I698" s="72"/>
      <c r="J698" s="72"/>
      <c r="K698" s="71" t="s">
        <v>15723</v>
      </c>
      <c r="L698" s="75"/>
      <c r="M698" s="76">
        <v>9016.52734375</v>
      </c>
      <c r="N698" s="76">
        <v>7489.64794921875</v>
      </c>
      <c r="O698" s="77"/>
      <c r="P698" s="78"/>
      <c r="Q698" s="78"/>
      <c r="R698" s="88"/>
      <c r="S698" s="88"/>
      <c r="T698" s="88"/>
      <c r="U698" s="88"/>
      <c r="V698" s="52"/>
      <c r="W698" s="52"/>
      <c r="X698" s="52"/>
      <c r="Y698" s="52"/>
      <c r="Z698" s="51"/>
      <c r="AA698" s="73">
        <v>698</v>
      </c>
      <c r="AB698" s="73"/>
      <c r="AC698" s="74"/>
      <c r="AD698" s="80">
        <v>0</v>
      </c>
      <c r="AE698" s="80">
        <v>127878</v>
      </c>
      <c r="AF698" s="80">
        <v>21020</v>
      </c>
      <c r="AG698" s="80">
        <v>16</v>
      </c>
      <c r="AH698" s="80"/>
      <c r="AI698" s="80" t="s">
        <v>8409</v>
      </c>
      <c r="AJ698" s="80"/>
      <c r="AK698" s="80"/>
      <c r="AL698" s="80"/>
      <c r="AM698" s="82">
        <v>41807.491631944446</v>
      </c>
      <c r="AN698" s="80" t="s">
        <v>13035</v>
      </c>
      <c r="AO698" s="86" t="s">
        <v>13731</v>
      </c>
      <c r="AP698" s="80" t="s">
        <v>65</v>
      </c>
      <c r="AQ698" s="2"/>
      <c r="AR698" s="3"/>
      <c r="AS698" s="3"/>
      <c r="AT698" s="3"/>
      <c r="AU698" s="3"/>
    </row>
    <row r="699" spans="1:47" x14ac:dyDescent="0.25">
      <c r="A699" s="66" t="s">
        <v>639</v>
      </c>
      <c r="B699" s="67"/>
      <c r="C699" s="67"/>
      <c r="D699" s="68"/>
      <c r="E699" s="70"/>
      <c r="F699" s="104" t="s">
        <v>11785</v>
      </c>
      <c r="G699" s="67"/>
      <c r="H699" s="71"/>
      <c r="I699" s="72"/>
      <c r="J699" s="72"/>
      <c r="K699" s="71" t="s">
        <v>15724</v>
      </c>
      <c r="L699" s="75"/>
      <c r="M699" s="76">
        <v>7322.5029296875</v>
      </c>
      <c r="N699" s="76">
        <v>5597.03271484375</v>
      </c>
      <c r="O699" s="77"/>
      <c r="P699" s="78"/>
      <c r="Q699" s="78"/>
      <c r="R699" s="88"/>
      <c r="S699" s="88"/>
      <c r="T699" s="88"/>
      <c r="U699" s="88"/>
      <c r="V699" s="52"/>
      <c r="W699" s="52"/>
      <c r="X699" s="52"/>
      <c r="Y699" s="52"/>
      <c r="Z699" s="51"/>
      <c r="AA699" s="73">
        <v>699</v>
      </c>
      <c r="AB699" s="73"/>
      <c r="AC699" s="74"/>
      <c r="AD699" s="80">
        <v>752</v>
      </c>
      <c r="AE699" s="80">
        <v>148</v>
      </c>
      <c r="AF699" s="80">
        <v>19999</v>
      </c>
      <c r="AG699" s="80">
        <v>4510</v>
      </c>
      <c r="AH699" s="80">
        <v>19800</v>
      </c>
      <c r="AI699" s="80" t="s">
        <v>8410</v>
      </c>
      <c r="AJ699" s="80" t="s">
        <v>9823</v>
      </c>
      <c r="AK699" s="80"/>
      <c r="AL699" s="80" t="s">
        <v>9494</v>
      </c>
      <c r="AM699" s="82">
        <v>40116.314872685187</v>
      </c>
      <c r="AN699" s="80" t="s">
        <v>13035</v>
      </c>
      <c r="AO699" s="86" t="s">
        <v>13732</v>
      </c>
      <c r="AP699" s="80" t="s">
        <v>66</v>
      </c>
      <c r="AQ699" s="2"/>
      <c r="AR699" s="3"/>
      <c r="AS699" s="3"/>
      <c r="AT699" s="3"/>
      <c r="AU699" s="3"/>
    </row>
    <row r="700" spans="1:47" x14ac:dyDescent="0.25">
      <c r="A700" s="66" t="s">
        <v>1881</v>
      </c>
      <c r="B700" s="67"/>
      <c r="C700" s="67"/>
      <c r="D700" s="68"/>
      <c r="E700" s="70"/>
      <c r="F700" s="104" t="s">
        <v>11786</v>
      </c>
      <c r="G700" s="67"/>
      <c r="H700" s="71"/>
      <c r="I700" s="72"/>
      <c r="J700" s="72"/>
      <c r="K700" s="71" t="s">
        <v>15725</v>
      </c>
      <c r="L700" s="75"/>
      <c r="M700" s="76">
        <v>805.1461181640625</v>
      </c>
      <c r="N700" s="76">
        <v>6365.74365234375</v>
      </c>
      <c r="O700" s="77"/>
      <c r="P700" s="78"/>
      <c r="Q700" s="78"/>
      <c r="R700" s="88"/>
      <c r="S700" s="88"/>
      <c r="T700" s="88"/>
      <c r="U700" s="88"/>
      <c r="V700" s="52"/>
      <c r="W700" s="52"/>
      <c r="X700" s="52"/>
      <c r="Y700" s="52"/>
      <c r="Z700" s="51"/>
      <c r="AA700" s="73">
        <v>700</v>
      </c>
      <c r="AB700" s="73"/>
      <c r="AC700" s="74"/>
      <c r="AD700" s="80">
        <v>430</v>
      </c>
      <c r="AE700" s="80">
        <v>114044</v>
      </c>
      <c r="AF700" s="80">
        <v>76204</v>
      </c>
      <c r="AG700" s="80">
        <v>30073</v>
      </c>
      <c r="AH700" s="80">
        <v>19800</v>
      </c>
      <c r="AI700" s="80" t="s">
        <v>8411</v>
      </c>
      <c r="AJ700" s="80" t="s">
        <v>9824</v>
      </c>
      <c r="AK700" s="86" t="s">
        <v>10592</v>
      </c>
      <c r="AL700" s="80" t="s">
        <v>9561</v>
      </c>
      <c r="AM700" s="82">
        <v>41549.100497685184</v>
      </c>
      <c r="AN700" s="80" t="s">
        <v>13035</v>
      </c>
      <c r="AO700" s="86" t="s">
        <v>13733</v>
      </c>
      <c r="AP700" s="80" t="s">
        <v>65</v>
      </c>
      <c r="AQ700" s="2"/>
      <c r="AR700" s="3"/>
      <c r="AS700" s="3"/>
      <c r="AT700" s="3"/>
      <c r="AU700" s="3"/>
    </row>
    <row r="701" spans="1:47" x14ac:dyDescent="0.25">
      <c r="A701" s="66" t="s">
        <v>640</v>
      </c>
      <c r="B701" s="67"/>
      <c r="C701" s="67"/>
      <c r="D701" s="68"/>
      <c r="E701" s="70"/>
      <c r="F701" s="104" t="s">
        <v>11787</v>
      </c>
      <c r="G701" s="67"/>
      <c r="H701" s="71"/>
      <c r="I701" s="72"/>
      <c r="J701" s="72"/>
      <c r="K701" s="71" t="s">
        <v>15726</v>
      </c>
      <c r="L701" s="75"/>
      <c r="M701" s="76">
        <v>917.29779052734375</v>
      </c>
      <c r="N701" s="76">
        <v>6830.9404296875</v>
      </c>
      <c r="O701" s="77"/>
      <c r="P701" s="78"/>
      <c r="Q701" s="78"/>
      <c r="R701" s="88"/>
      <c r="S701" s="88"/>
      <c r="T701" s="88"/>
      <c r="U701" s="88"/>
      <c r="V701" s="52"/>
      <c r="W701" s="52"/>
      <c r="X701" s="52"/>
      <c r="Y701" s="52"/>
      <c r="Z701" s="51"/>
      <c r="AA701" s="73">
        <v>701</v>
      </c>
      <c r="AB701" s="73"/>
      <c r="AC701" s="74"/>
      <c r="AD701" s="80">
        <v>80</v>
      </c>
      <c r="AE701" s="80">
        <v>4439</v>
      </c>
      <c r="AF701" s="80">
        <v>1335</v>
      </c>
      <c r="AG701" s="80">
        <v>498</v>
      </c>
      <c r="AH701" s="80">
        <v>19800</v>
      </c>
      <c r="AI701" s="80" t="s">
        <v>8412</v>
      </c>
      <c r="AJ701" s="80" t="s">
        <v>9525</v>
      </c>
      <c r="AK701" s="86" t="s">
        <v>10593</v>
      </c>
      <c r="AL701" s="80" t="s">
        <v>9494</v>
      </c>
      <c r="AM701" s="82">
        <v>41727.295659722222</v>
      </c>
      <c r="AN701" s="80" t="s">
        <v>13035</v>
      </c>
      <c r="AO701" s="86" t="s">
        <v>13734</v>
      </c>
      <c r="AP701" s="80" t="s">
        <v>66</v>
      </c>
      <c r="AQ701" s="2"/>
      <c r="AR701" s="3"/>
      <c r="AS701" s="3"/>
      <c r="AT701" s="3"/>
      <c r="AU701" s="3"/>
    </row>
    <row r="702" spans="1:47" x14ac:dyDescent="0.25">
      <c r="A702" s="66" t="s">
        <v>641</v>
      </c>
      <c r="B702" s="67"/>
      <c r="C702" s="67"/>
      <c r="D702" s="68"/>
      <c r="E702" s="70"/>
      <c r="F702" s="104" t="s">
        <v>11788</v>
      </c>
      <c r="G702" s="67"/>
      <c r="H702" s="71"/>
      <c r="I702" s="72"/>
      <c r="J702" s="72"/>
      <c r="K702" s="71" t="s">
        <v>15727</v>
      </c>
      <c r="L702" s="75"/>
      <c r="M702" s="76">
        <v>6384.9970703125</v>
      </c>
      <c r="N702" s="76">
        <v>2322.435546875</v>
      </c>
      <c r="O702" s="77"/>
      <c r="P702" s="78"/>
      <c r="Q702" s="78"/>
      <c r="R702" s="88"/>
      <c r="S702" s="88"/>
      <c r="T702" s="88"/>
      <c r="U702" s="88"/>
      <c r="V702" s="52"/>
      <c r="W702" s="52"/>
      <c r="X702" s="52"/>
      <c r="Y702" s="52"/>
      <c r="Z702" s="51"/>
      <c r="AA702" s="73">
        <v>702</v>
      </c>
      <c r="AB702" s="73"/>
      <c r="AC702" s="74"/>
      <c r="AD702" s="80">
        <v>704</v>
      </c>
      <c r="AE702" s="80">
        <v>3095</v>
      </c>
      <c r="AF702" s="80">
        <v>27654</v>
      </c>
      <c r="AG702" s="80">
        <v>2236</v>
      </c>
      <c r="AH702" s="80"/>
      <c r="AI702" s="80" t="s">
        <v>8413</v>
      </c>
      <c r="AJ702" s="80" t="s">
        <v>9825</v>
      </c>
      <c r="AK702" s="86" t="s">
        <v>10594</v>
      </c>
      <c r="AL702" s="80"/>
      <c r="AM702" s="82">
        <v>42354.558217592596</v>
      </c>
      <c r="AN702" s="80" t="s">
        <v>13035</v>
      </c>
      <c r="AO702" s="86" t="s">
        <v>13735</v>
      </c>
      <c r="AP702" s="80" t="s">
        <v>66</v>
      </c>
      <c r="AQ702" s="2"/>
      <c r="AR702" s="3"/>
      <c r="AS702" s="3"/>
      <c r="AT702" s="3"/>
      <c r="AU702" s="3"/>
    </row>
    <row r="703" spans="1:47" x14ac:dyDescent="0.25">
      <c r="A703" s="66" t="s">
        <v>1882</v>
      </c>
      <c r="B703" s="67"/>
      <c r="C703" s="67"/>
      <c r="D703" s="68"/>
      <c r="E703" s="70"/>
      <c r="F703" s="104" t="s">
        <v>11789</v>
      </c>
      <c r="G703" s="67"/>
      <c r="H703" s="71"/>
      <c r="I703" s="72"/>
      <c r="J703" s="72"/>
      <c r="K703" s="71" t="s">
        <v>15728</v>
      </c>
      <c r="L703" s="75"/>
      <c r="M703" s="76">
        <v>8489.802734375</v>
      </c>
      <c r="N703" s="76">
        <v>3028.0205078125</v>
      </c>
      <c r="O703" s="77"/>
      <c r="P703" s="78"/>
      <c r="Q703" s="78"/>
      <c r="R703" s="88"/>
      <c r="S703" s="88"/>
      <c r="T703" s="88"/>
      <c r="U703" s="88"/>
      <c r="V703" s="52"/>
      <c r="W703" s="52"/>
      <c r="X703" s="52"/>
      <c r="Y703" s="52"/>
      <c r="Z703" s="51"/>
      <c r="AA703" s="73">
        <v>703</v>
      </c>
      <c r="AB703" s="73"/>
      <c r="AC703" s="74"/>
      <c r="AD703" s="80">
        <v>4124</v>
      </c>
      <c r="AE703" s="80">
        <v>17247</v>
      </c>
      <c r="AF703" s="80">
        <v>395841</v>
      </c>
      <c r="AG703" s="80">
        <v>13732</v>
      </c>
      <c r="AH703" s="80">
        <v>-25200</v>
      </c>
      <c r="AI703" s="80" t="s">
        <v>8414</v>
      </c>
      <c r="AJ703" s="80"/>
      <c r="AK703" s="80"/>
      <c r="AL703" s="80" t="s">
        <v>11085</v>
      </c>
      <c r="AM703" s="82">
        <v>41497.964166666665</v>
      </c>
      <c r="AN703" s="80" t="s">
        <v>13035</v>
      </c>
      <c r="AO703" s="86" t="s">
        <v>13736</v>
      </c>
      <c r="AP703" s="80" t="s">
        <v>65</v>
      </c>
      <c r="AQ703" s="2"/>
      <c r="AR703" s="3"/>
      <c r="AS703" s="3"/>
      <c r="AT703" s="3"/>
      <c r="AU703" s="3"/>
    </row>
    <row r="704" spans="1:47" x14ac:dyDescent="0.25">
      <c r="A704" s="66" t="s">
        <v>642</v>
      </c>
      <c r="B704" s="67"/>
      <c r="C704" s="67"/>
      <c r="D704" s="68"/>
      <c r="E704" s="70"/>
      <c r="F704" s="104" t="s">
        <v>11790</v>
      </c>
      <c r="G704" s="67"/>
      <c r="H704" s="71"/>
      <c r="I704" s="72"/>
      <c r="J704" s="72"/>
      <c r="K704" s="71" t="s">
        <v>15729</v>
      </c>
      <c r="L704" s="75"/>
      <c r="M704" s="76">
        <v>7531.6259765625</v>
      </c>
      <c r="N704" s="76">
        <v>4371.732421875</v>
      </c>
      <c r="O704" s="77"/>
      <c r="P704" s="78"/>
      <c r="Q704" s="78"/>
      <c r="R704" s="88"/>
      <c r="S704" s="88"/>
      <c r="T704" s="88"/>
      <c r="U704" s="88"/>
      <c r="V704" s="52"/>
      <c r="W704" s="52"/>
      <c r="X704" s="52"/>
      <c r="Y704" s="52"/>
      <c r="Z704" s="51"/>
      <c r="AA704" s="73">
        <v>704</v>
      </c>
      <c r="AB704" s="73"/>
      <c r="AC704" s="74"/>
      <c r="AD704" s="80">
        <v>166</v>
      </c>
      <c r="AE704" s="80">
        <v>68</v>
      </c>
      <c r="AF704" s="80">
        <v>1643</v>
      </c>
      <c r="AG704" s="80">
        <v>7036</v>
      </c>
      <c r="AH704" s="80"/>
      <c r="AI704" s="80"/>
      <c r="AJ704" s="80"/>
      <c r="AK704" s="80"/>
      <c r="AL704" s="80"/>
      <c r="AM704" s="82">
        <v>42599.405277777776</v>
      </c>
      <c r="AN704" s="80" t="s">
        <v>13035</v>
      </c>
      <c r="AO704" s="86" t="s">
        <v>13737</v>
      </c>
      <c r="AP704" s="80" t="s">
        <v>66</v>
      </c>
      <c r="AQ704" s="2"/>
      <c r="AR704" s="3"/>
      <c r="AS704" s="3"/>
      <c r="AT704" s="3"/>
      <c r="AU704" s="3"/>
    </row>
    <row r="705" spans="1:47" x14ac:dyDescent="0.25">
      <c r="A705" s="66" t="s">
        <v>643</v>
      </c>
      <c r="B705" s="67"/>
      <c r="C705" s="67"/>
      <c r="D705" s="68"/>
      <c r="E705" s="70"/>
      <c r="F705" s="104" t="s">
        <v>11791</v>
      </c>
      <c r="G705" s="67"/>
      <c r="H705" s="71"/>
      <c r="I705" s="72"/>
      <c r="J705" s="72"/>
      <c r="K705" s="71" t="s">
        <v>15730</v>
      </c>
      <c r="L705" s="75"/>
      <c r="M705" s="76">
        <v>2325.796142578125</v>
      </c>
      <c r="N705" s="76">
        <v>8118.40087890625</v>
      </c>
      <c r="O705" s="77"/>
      <c r="P705" s="78"/>
      <c r="Q705" s="78"/>
      <c r="R705" s="88"/>
      <c r="S705" s="88"/>
      <c r="T705" s="88"/>
      <c r="U705" s="88"/>
      <c r="V705" s="52"/>
      <c r="W705" s="52"/>
      <c r="X705" s="52"/>
      <c r="Y705" s="52"/>
      <c r="Z705" s="51"/>
      <c r="AA705" s="73">
        <v>705</v>
      </c>
      <c r="AB705" s="73"/>
      <c r="AC705" s="74"/>
      <c r="AD705" s="80">
        <v>28</v>
      </c>
      <c r="AE705" s="80">
        <v>395</v>
      </c>
      <c r="AF705" s="80">
        <v>32865</v>
      </c>
      <c r="AG705" s="80">
        <v>97976</v>
      </c>
      <c r="AH705" s="80"/>
      <c r="AI705" s="80" t="s">
        <v>8415</v>
      </c>
      <c r="AJ705" s="80" t="s">
        <v>9672</v>
      </c>
      <c r="AK705" s="80"/>
      <c r="AL705" s="80"/>
      <c r="AM705" s="82">
        <v>42538.346006944441</v>
      </c>
      <c r="AN705" s="80" t="s">
        <v>13035</v>
      </c>
      <c r="AO705" s="86" t="s">
        <v>13738</v>
      </c>
      <c r="AP705" s="80" t="s">
        <v>66</v>
      </c>
      <c r="AQ705" s="2"/>
      <c r="AR705" s="3"/>
      <c r="AS705" s="3"/>
      <c r="AT705" s="3"/>
      <c r="AU705" s="3"/>
    </row>
    <row r="706" spans="1:47" x14ac:dyDescent="0.25">
      <c r="A706" s="66" t="s">
        <v>644</v>
      </c>
      <c r="B706" s="67"/>
      <c r="C706" s="67"/>
      <c r="D706" s="68"/>
      <c r="E706" s="70"/>
      <c r="F706" s="104" t="s">
        <v>11792</v>
      </c>
      <c r="G706" s="67"/>
      <c r="H706" s="71"/>
      <c r="I706" s="72"/>
      <c r="J706" s="72"/>
      <c r="K706" s="71" t="s">
        <v>15731</v>
      </c>
      <c r="L706" s="75"/>
      <c r="M706" s="76">
        <v>7249.58544921875</v>
      </c>
      <c r="N706" s="76">
        <v>4326.58984375</v>
      </c>
      <c r="O706" s="77"/>
      <c r="P706" s="78"/>
      <c r="Q706" s="78"/>
      <c r="R706" s="88"/>
      <c r="S706" s="88"/>
      <c r="T706" s="88"/>
      <c r="U706" s="88"/>
      <c r="V706" s="52"/>
      <c r="W706" s="52"/>
      <c r="X706" s="52"/>
      <c r="Y706" s="52"/>
      <c r="Z706" s="51"/>
      <c r="AA706" s="73">
        <v>706</v>
      </c>
      <c r="AB706" s="73"/>
      <c r="AC706" s="74"/>
      <c r="AD706" s="80">
        <v>3550</v>
      </c>
      <c r="AE706" s="80">
        <v>2325</v>
      </c>
      <c r="AF706" s="80">
        <v>15778</v>
      </c>
      <c r="AG706" s="80">
        <v>9636</v>
      </c>
      <c r="AH706" s="80">
        <v>19800</v>
      </c>
      <c r="AI706" s="80" t="s">
        <v>8416</v>
      </c>
      <c r="AJ706" s="80" t="s">
        <v>9563</v>
      </c>
      <c r="AK706" s="86" t="s">
        <v>10595</v>
      </c>
      <c r="AL706" s="80" t="s">
        <v>9563</v>
      </c>
      <c r="AM706" s="82">
        <v>40637.496828703705</v>
      </c>
      <c r="AN706" s="80" t="s">
        <v>13035</v>
      </c>
      <c r="AO706" s="86" t="s">
        <v>13739</v>
      </c>
      <c r="AP706" s="80" t="s">
        <v>66</v>
      </c>
      <c r="AQ706" s="2"/>
      <c r="AR706" s="3"/>
      <c r="AS706" s="3"/>
      <c r="AT706" s="3"/>
      <c r="AU706" s="3"/>
    </row>
    <row r="707" spans="1:47" x14ac:dyDescent="0.25">
      <c r="A707" s="66" t="s">
        <v>1883</v>
      </c>
      <c r="B707" s="67"/>
      <c r="C707" s="67"/>
      <c r="D707" s="68"/>
      <c r="E707" s="70"/>
      <c r="F707" s="104" t="s">
        <v>11793</v>
      </c>
      <c r="G707" s="67"/>
      <c r="H707" s="71"/>
      <c r="I707" s="72"/>
      <c r="J707" s="72"/>
      <c r="K707" s="71" t="s">
        <v>15732</v>
      </c>
      <c r="L707" s="75"/>
      <c r="M707" s="76">
        <v>2395.172119140625</v>
      </c>
      <c r="N707" s="76">
        <v>3925.804931640625</v>
      </c>
      <c r="O707" s="77"/>
      <c r="P707" s="78"/>
      <c r="Q707" s="78"/>
      <c r="R707" s="88"/>
      <c r="S707" s="88"/>
      <c r="T707" s="88"/>
      <c r="U707" s="88"/>
      <c r="V707" s="52"/>
      <c r="W707" s="52"/>
      <c r="X707" s="52"/>
      <c r="Y707" s="52"/>
      <c r="Z707" s="51"/>
      <c r="AA707" s="73">
        <v>707</v>
      </c>
      <c r="AB707" s="73"/>
      <c r="AC707" s="74"/>
      <c r="AD707" s="80">
        <v>345</v>
      </c>
      <c r="AE707" s="80">
        <v>76706</v>
      </c>
      <c r="AF707" s="80">
        <v>208169</v>
      </c>
      <c r="AG707" s="80">
        <v>49826</v>
      </c>
      <c r="AH707" s="80">
        <v>19800</v>
      </c>
      <c r="AI707" s="80" t="s">
        <v>8417</v>
      </c>
      <c r="AJ707" s="80" t="s">
        <v>9502</v>
      </c>
      <c r="AK707" s="86" t="s">
        <v>10596</v>
      </c>
      <c r="AL707" s="80" t="s">
        <v>9494</v>
      </c>
      <c r="AM707" s="82">
        <v>39860.709293981483</v>
      </c>
      <c r="AN707" s="80" t="s">
        <v>13035</v>
      </c>
      <c r="AO707" s="86" t="s">
        <v>13740</v>
      </c>
      <c r="AP707" s="80" t="s">
        <v>65</v>
      </c>
      <c r="AQ707" s="2"/>
      <c r="AR707" s="3"/>
      <c r="AS707" s="3"/>
      <c r="AT707" s="3"/>
      <c r="AU707" s="3"/>
    </row>
    <row r="708" spans="1:47" x14ac:dyDescent="0.25">
      <c r="A708" s="66" t="s">
        <v>646</v>
      </c>
      <c r="B708" s="67"/>
      <c r="C708" s="67"/>
      <c r="D708" s="68"/>
      <c r="E708" s="70"/>
      <c r="F708" s="104" t="s">
        <v>11794</v>
      </c>
      <c r="G708" s="67"/>
      <c r="H708" s="71"/>
      <c r="I708" s="72"/>
      <c r="J708" s="72"/>
      <c r="K708" s="71" t="s">
        <v>15733</v>
      </c>
      <c r="L708" s="75"/>
      <c r="M708" s="76">
        <v>7723.8837890625</v>
      </c>
      <c r="N708" s="76">
        <v>7447.2080078125</v>
      </c>
      <c r="O708" s="77"/>
      <c r="P708" s="78"/>
      <c r="Q708" s="78"/>
      <c r="R708" s="88"/>
      <c r="S708" s="88"/>
      <c r="T708" s="88"/>
      <c r="U708" s="88"/>
      <c r="V708" s="52"/>
      <c r="W708" s="52"/>
      <c r="X708" s="52"/>
      <c r="Y708" s="52"/>
      <c r="Z708" s="51"/>
      <c r="AA708" s="73">
        <v>708</v>
      </c>
      <c r="AB708" s="73"/>
      <c r="AC708" s="74"/>
      <c r="AD708" s="80">
        <v>317</v>
      </c>
      <c r="AE708" s="80">
        <v>387</v>
      </c>
      <c r="AF708" s="80">
        <v>3460</v>
      </c>
      <c r="AG708" s="80">
        <v>21203</v>
      </c>
      <c r="AH708" s="80"/>
      <c r="AI708" s="80" t="s">
        <v>8418</v>
      </c>
      <c r="AJ708" s="80" t="s">
        <v>9502</v>
      </c>
      <c r="AK708" s="80"/>
      <c r="AL708" s="80"/>
      <c r="AM708" s="82">
        <v>42763.859027777777</v>
      </c>
      <c r="AN708" s="80" t="s">
        <v>13035</v>
      </c>
      <c r="AO708" s="86" t="s">
        <v>13741</v>
      </c>
      <c r="AP708" s="80" t="s">
        <v>66</v>
      </c>
      <c r="AQ708" s="2"/>
      <c r="AR708" s="3"/>
      <c r="AS708" s="3"/>
      <c r="AT708" s="3"/>
      <c r="AU708" s="3"/>
    </row>
    <row r="709" spans="1:47" x14ac:dyDescent="0.25">
      <c r="A709" s="66" t="s">
        <v>647</v>
      </c>
      <c r="B709" s="67"/>
      <c r="C709" s="67"/>
      <c r="D709" s="68"/>
      <c r="E709" s="70"/>
      <c r="F709" s="104" t="s">
        <v>11795</v>
      </c>
      <c r="G709" s="67"/>
      <c r="H709" s="71"/>
      <c r="I709" s="72"/>
      <c r="J709" s="72"/>
      <c r="K709" s="71" t="s">
        <v>15734</v>
      </c>
      <c r="L709" s="75"/>
      <c r="M709" s="76">
        <v>4858.859375</v>
      </c>
      <c r="N709" s="76">
        <v>7587.36279296875</v>
      </c>
      <c r="O709" s="77"/>
      <c r="P709" s="78"/>
      <c r="Q709" s="78"/>
      <c r="R709" s="88"/>
      <c r="S709" s="88"/>
      <c r="T709" s="88"/>
      <c r="U709" s="88"/>
      <c r="V709" s="52"/>
      <c r="W709" s="52"/>
      <c r="X709" s="52"/>
      <c r="Y709" s="52"/>
      <c r="Z709" s="51"/>
      <c r="AA709" s="73">
        <v>709</v>
      </c>
      <c r="AB709" s="73"/>
      <c r="AC709" s="74"/>
      <c r="AD709" s="80">
        <v>221</v>
      </c>
      <c r="AE709" s="80">
        <v>195</v>
      </c>
      <c r="AF709" s="80">
        <v>147</v>
      </c>
      <c r="AG709" s="80">
        <v>136</v>
      </c>
      <c r="AH709" s="80">
        <v>19800</v>
      </c>
      <c r="AI709" s="80" t="s">
        <v>8419</v>
      </c>
      <c r="AJ709" s="80" t="s">
        <v>9494</v>
      </c>
      <c r="AK709" s="80"/>
      <c r="AL709" s="80" t="s">
        <v>9494</v>
      </c>
      <c r="AM709" s="82">
        <v>40183.554884259262</v>
      </c>
      <c r="AN709" s="80" t="s">
        <v>13035</v>
      </c>
      <c r="AO709" s="86" t="s">
        <v>13742</v>
      </c>
      <c r="AP709" s="80" t="s">
        <v>66</v>
      </c>
      <c r="AQ709" s="2"/>
      <c r="AR709" s="3"/>
      <c r="AS709" s="3"/>
      <c r="AT709" s="3"/>
      <c r="AU709" s="3"/>
    </row>
    <row r="710" spans="1:47" x14ac:dyDescent="0.25">
      <c r="A710" s="66" t="s">
        <v>1884</v>
      </c>
      <c r="B710" s="67"/>
      <c r="C710" s="67"/>
      <c r="D710" s="68"/>
      <c r="E710" s="70"/>
      <c r="F710" s="104" t="s">
        <v>11796</v>
      </c>
      <c r="G710" s="67"/>
      <c r="H710" s="71"/>
      <c r="I710" s="72"/>
      <c r="J710" s="72"/>
      <c r="K710" s="71" t="s">
        <v>15735</v>
      </c>
      <c r="L710" s="75"/>
      <c r="M710" s="76">
        <v>6206.4521484375</v>
      </c>
      <c r="N710" s="76">
        <v>6089.275390625</v>
      </c>
      <c r="O710" s="77"/>
      <c r="P710" s="78"/>
      <c r="Q710" s="78"/>
      <c r="R710" s="88"/>
      <c r="S710" s="88"/>
      <c r="T710" s="88"/>
      <c r="U710" s="88"/>
      <c r="V710" s="52"/>
      <c r="W710" s="52"/>
      <c r="X710" s="52"/>
      <c r="Y710" s="52"/>
      <c r="Z710" s="51"/>
      <c r="AA710" s="73">
        <v>710</v>
      </c>
      <c r="AB710" s="73"/>
      <c r="AC710" s="74"/>
      <c r="AD710" s="80">
        <v>152</v>
      </c>
      <c r="AE710" s="80">
        <v>18794</v>
      </c>
      <c r="AF710" s="80">
        <v>23482</v>
      </c>
      <c r="AG710" s="80">
        <v>10</v>
      </c>
      <c r="AH710" s="80">
        <v>19800</v>
      </c>
      <c r="AI710" s="80" t="s">
        <v>8420</v>
      </c>
      <c r="AJ710" s="80" t="s">
        <v>9502</v>
      </c>
      <c r="AK710" s="86" t="s">
        <v>10597</v>
      </c>
      <c r="AL710" s="80" t="s">
        <v>9494</v>
      </c>
      <c r="AM710" s="82">
        <v>40095.450358796297</v>
      </c>
      <c r="AN710" s="80" t="s">
        <v>13035</v>
      </c>
      <c r="AO710" s="86" t="s">
        <v>13743</v>
      </c>
      <c r="AP710" s="80" t="s">
        <v>65</v>
      </c>
      <c r="AQ710" s="2"/>
      <c r="AR710" s="3"/>
      <c r="AS710" s="3"/>
      <c r="AT710" s="3"/>
      <c r="AU710" s="3"/>
    </row>
    <row r="711" spans="1:47" x14ac:dyDescent="0.25">
      <c r="A711" s="66" t="s">
        <v>1885</v>
      </c>
      <c r="B711" s="67"/>
      <c r="C711" s="67"/>
      <c r="D711" s="68"/>
      <c r="E711" s="70"/>
      <c r="F711" s="104" t="s">
        <v>11797</v>
      </c>
      <c r="G711" s="67"/>
      <c r="H711" s="71"/>
      <c r="I711" s="72"/>
      <c r="J711" s="72"/>
      <c r="K711" s="71" t="s">
        <v>15736</v>
      </c>
      <c r="L711" s="75"/>
      <c r="M711" s="76">
        <v>7129.8408203125</v>
      </c>
      <c r="N711" s="76">
        <v>9092.529296875</v>
      </c>
      <c r="O711" s="77"/>
      <c r="P711" s="78"/>
      <c r="Q711" s="78"/>
      <c r="R711" s="88"/>
      <c r="S711" s="88"/>
      <c r="T711" s="88"/>
      <c r="U711" s="88"/>
      <c r="V711" s="52"/>
      <c r="W711" s="52"/>
      <c r="X711" s="52"/>
      <c r="Y711" s="52"/>
      <c r="Z711" s="51"/>
      <c r="AA711" s="73">
        <v>711</v>
      </c>
      <c r="AB711" s="73"/>
      <c r="AC711" s="74"/>
      <c r="AD711" s="80">
        <v>26</v>
      </c>
      <c r="AE711" s="80">
        <v>3215</v>
      </c>
      <c r="AF711" s="80">
        <v>296</v>
      </c>
      <c r="AG711" s="80">
        <v>5</v>
      </c>
      <c r="AH711" s="80">
        <v>19800</v>
      </c>
      <c r="AI711" s="80" t="s">
        <v>8421</v>
      </c>
      <c r="AJ711" s="80" t="s">
        <v>9502</v>
      </c>
      <c r="AK711" s="86" t="s">
        <v>10598</v>
      </c>
      <c r="AL711" s="80" t="s">
        <v>9494</v>
      </c>
      <c r="AM711" s="82">
        <v>42790.144375000003</v>
      </c>
      <c r="AN711" s="80" t="s">
        <v>13035</v>
      </c>
      <c r="AO711" s="86" t="s">
        <v>13744</v>
      </c>
      <c r="AP711" s="80" t="s">
        <v>65</v>
      </c>
      <c r="AQ711" s="2"/>
      <c r="AR711" s="3"/>
      <c r="AS711" s="3"/>
      <c r="AT711" s="3"/>
      <c r="AU711" s="3"/>
    </row>
    <row r="712" spans="1:47" x14ac:dyDescent="0.25">
      <c r="A712" s="66" t="s">
        <v>1886</v>
      </c>
      <c r="B712" s="67"/>
      <c r="C712" s="67"/>
      <c r="D712" s="68"/>
      <c r="E712" s="70"/>
      <c r="F712" s="104" t="s">
        <v>11798</v>
      </c>
      <c r="G712" s="67"/>
      <c r="H712" s="71"/>
      <c r="I712" s="72"/>
      <c r="J712" s="72"/>
      <c r="K712" s="71" t="s">
        <v>15737</v>
      </c>
      <c r="L712" s="75"/>
      <c r="M712" s="76">
        <v>4151.9931640625</v>
      </c>
      <c r="N712" s="76">
        <v>7129.9921875</v>
      </c>
      <c r="O712" s="77"/>
      <c r="P712" s="78"/>
      <c r="Q712" s="78"/>
      <c r="R712" s="88"/>
      <c r="S712" s="88"/>
      <c r="T712" s="88"/>
      <c r="U712" s="88"/>
      <c r="V712" s="52"/>
      <c r="W712" s="52"/>
      <c r="X712" s="52"/>
      <c r="Y712" s="52"/>
      <c r="Z712" s="51"/>
      <c r="AA712" s="73">
        <v>712</v>
      </c>
      <c r="AB712" s="73"/>
      <c r="AC712" s="74"/>
      <c r="AD712" s="80">
        <v>60</v>
      </c>
      <c r="AE712" s="80">
        <v>193189</v>
      </c>
      <c r="AF712" s="80">
        <v>5340</v>
      </c>
      <c r="AG712" s="80">
        <v>717</v>
      </c>
      <c r="AH712" s="80">
        <v>19800</v>
      </c>
      <c r="AI712" s="80" t="s">
        <v>8422</v>
      </c>
      <c r="AJ712" s="80" t="s">
        <v>9536</v>
      </c>
      <c r="AK712" s="86" t="s">
        <v>10599</v>
      </c>
      <c r="AL712" s="80" t="s">
        <v>9494</v>
      </c>
      <c r="AM712" s="82">
        <v>42366.569236111114</v>
      </c>
      <c r="AN712" s="80" t="s">
        <v>13035</v>
      </c>
      <c r="AO712" s="86" t="s">
        <v>13745</v>
      </c>
      <c r="AP712" s="80" t="s">
        <v>65</v>
      </c>
      <c r="AQ712" s="2"/>
      <c r="AR712" s="3"/>
      <c r="AS712" s="3"/>
      <c r="AT712" s="3"/>
      <c r="AU712" s="3"/>
    </row>
    <row r="713" spans="1:47" x14ac:dyDescent="0.25">
      <c r="A713" s="66" t="s">
        <v>1887</v>
      </c>
      <c r="B713" s="67"/>
      <c r="C713" s="67"/>
      <c r="D713" s="68"/>
      <c r="E713" s="70"/>
      <c r="F713" s="104" t="s">
        <v>11799</v>
      </c>
      <c r="G713" s="67"/>
      <c r="H713" s="71"/>
      <c r="I713" s="72"/>
      <c r="J713" s="72"/>
      <c r="K713" s="71" t="s">
        <v>15738</v>
      </c>
      <c r="L713" s="75"/>
      <c r="M713" s="76">
        <v>4420.525390625</v>
      </c>
      <c r="N713" s="76">
        <v>4877.98583984375</v>
      </c>
      <c r="O713" s="77"/>
      <c r="P713" s="78"/>
      <c r="Q713" s="78"/>
      <c r="R713" s="88"/>
      <c r="S713" s="88"/>
      <c r="T713" s="88"/>
      <c r="U713" s="88"/>
      <c r="V713" s="52"/>
      <c r="W713" s="52"/>
      <c r="X713" s="52"/>
      <c r="Y713" s="52"/>
      <c r="Z713" s="51"/>
      <c r="AA713" s="73">
        <v>713</v>
      </c>
      <c r="AB713" s="73"/>
      <c r="AC713" s="74"/>
      <c r="AD713" s="80">
        <v>349</v>
      </c>
      <c r="AE713" s="80">
        <v>1637382</v>
      </c>
      <c r="AF713" s="80">
        <v>215989</v>
      </c>
      <c r="AG713" s="80">
        <v>440</v>
      </c>
      <c r="AH713" s="80">
        <v>19800</v>
      </c>
      <c r="AI713" s="80" t="s">
        <v>8423</v>
      </c>
      <c r="AJ713" s="80" t="s">
        <v>9525</v>
      </c>
      <c r="AK713" s="86" t="s">
        <v>10600</v>
      </c>
      <c r="AL713" s="80" t="s">
        <v>9494</v>
      </c>
      <c r="AM713" s="82">
        <v>39779.380300925928</v>
      </c>
      <c r="AN713" s="80" t="s">
        <v>13035</v>
      </c>
      <c r="AO713" s="86" t="s">
        <v>13746</v>
      </c>
      <c r="AP713" s="80" t="s">
        <v>65</v>
      </c>
      <c r="AQ713" s="2"/>
      <c r="AR713" s="3"/>
      <c r="AS713" s="3"/>
      <c r="AT713" s="3"/>
      <c r="AU713" s="3"/>
    </row>
    <row r="714" spans="1:47" x14ac:dyDescent="0.25">
      <c r="A714" s="66" t="s">
        <v>648</v>
      </c>
      <c r="B714" s="67"/>
      <c r="C714" s="67"/>
      <c r="D714" s="68"/>
      <c r="E714" s="70"/>
      <c r="F714" s="104" t="s">
        <v>11800</v>
      </c>
      <c r="G714" s="67"/>
      <c r="H714" s="71"/>
      <c r="I714" s="72"/>
      <c r="J714" s="72"/>
      <c r="K714" s="71" t="s">
        <v>15739</v>
      </c>
      <c r="L714" s="75"/>
      <c r="M714" s="76">
        <v>6381.25732421875</v>
      </c>
      <c r="N714" s="76">
        <v>7856.21923828125</v>
      </c>
      <c r="O714" s="77"/>
      <c r="P714" s="78"/>
      <c r="Q714" s="78"/>
      <c r="R714" s="88"/>
      <c r="S714" s="88"/>
      <c r="T714" s="88"/>
      <c r="U714" s="88"/>
      <c r="V714" s="52"/>
      <c r="W714" s="52"/>
      <c r="X714" s="52"/>
      <c r="Y714" s="52"/>
      <c r="Z714" s="51"/>
      <c r="AA714" s="73">
        <v>714</v>
      </c>
      <c r="AB714" s="73"/>
      <c r="AC714" s="74"/>
      <c r="AD714" s="80">
        <v>28</v>
      </c>
      <c r="AE714" s="80">
        <v>4062</v>
      </c>
      <c r="AF714" s="80">
        <v>990654</v>
      </c>
      <c r="AG714" s="80">
        <v>9</v>
      </c>
      <c r="AH714" s="80">
        <v>-25200</v>
      </c>
      <c r="AI714" s="80" t="s">
        <v>8424</v>
      </c>
      <c r="AJ714" s="80" t="s">
        <v>9826</v>
      </c>
      <c r="AK714" s="86" t="s">
        <v>10601</v>
      </c>
      <c r="AL714" s="80" t="s">
        <v>11085</v>
      </c>
      <c r="AM714" s="82">
        <v>39856.863125000003</v>
      </c>
      <c r="AN714" s="80" t="s">
        <v>13035</v>
      </c>
      <c r="AO714" s="86" t="s">
        <v>13747</v>
      </c>
      <c r="AP714" s="80" t="s">
        <v>66</v>
      </c>
      <c r="AQ714" s="2"/>
      <c r="AR714" s="3"/>
      <c r="AS714" s="3"/>
      <c r="AT714" s="3"/>
      <c r="AU714" s="3"/>
    </row>
    <row r="715" spans="1:47" x14ac:dyDescent="0.25">
      <c r="A715" s="66" t="s">
        <v>649</v>
      </c>
      <c r="B715" s="67"/>
      <c r="C715" s="67"/>
      <c r="D715" s="68"/>
      <c r="E715" s="70"/>
      <c r="F715" s="104" t="s">
        <v>11801</v>
      </c>
      <c r="G715" s="67"/>
      <c r="H715" s="71"/>
      <c r="I715" s="72"/>
      <c r="J715" s="72"/>
      <c r="K715" s="71" t="s">
        <v>15740</v>
      </c>
      <c r="L715" s="75"/>
      <c r="M715" s="76">
        <v>5209.080078125</v>
      </c>
      <c r="N715" s="76">
        <v>7641.61181640625</v>
      </c>
      <c r="O715" s="77"/>
      <c r="P715" s="78"/>
      <c r="Q715" s="78"/>
      <c r="R715" s="88"/>
      <c r="S715" s="88"/>
      <c r="T715" s="88"/>
      <c r="U715" s="88"/>
      <c r="V715" s="52"/>
      <c r="W715" s="52"/>
      <c r="X715" s="52"/>
      <c r="Y715" s="52"/>
      <c r="Z715" s="51"/>
      <c r="AA715" s="73">
        <v>715</v>
      </c>
      <c r="AB715" s="73"/>
      <c r="AC715" s="74"/>
      <c r="AD715" s="80">
        <v>137</v>
      </c>
      <c r="AE715" s="80">
        <v>13447</v>
      </c>
      <c r="AF715" s="80">
        <v>26898</v>
      </c>
      <c r="AG715" s="80">
        <v>15</v>
      </c>
      <c r="AH715" s="80">
        <v>-25200</v>
      </c>
      <c r="AI715" s="80" t="s">
        <v>8425</v>
      </c>
      <c r="AJ715" s="80"/>
      <c r="AK715" s="86" t="s">
        <v>10602</v>
      </c>
      <c r="AL715" s="80" t="s">
        <v>11085</v>
      </c>
      <c r="AM715" s="82">
        <v>42465.275972222225</v>
      </c>
      <c r="AN715" s="80" t="s">
        <v>13035</v>
      </c>
      <c r="AO715" s="86" t="s">
        <v>13748</v>
      </c>
      <c r="AP715" s="80" t="s">
        <v>66</v>
      </c>
      <c r="AQ715" s="2"/>
      <c r="AR715" s="3"/>
      <c r="AS715" s="3"/>
      <c r="AT715" s="3"/>
      <c r="AU715" s="3"/>
    </row>
    <row r="716" spans="1:47" x14ac:dyDescent="0.25">
      <c r="A716" s="66" t="s">
        <v>650</v>
      </c>
      <c r="B716" s="67"/>
      <c r="C716" s="67"/>
      <c r="D716" s="68"/>
      <c r="E716" s="70"/>
      <c r="F716" s="104" t="s">
        <v>11802</v>
      </c>
      <c r="G716" s="67"/>
      <c r="H716" s="71"/>
      <c r="I716" s="72"/>
      <c r="J716" s="72"/>
      <c r="K716" s="71" t="s">
        <v>15741</v>
      </c>
      <c r="L716" s="75"/>
      <c r="M716" s="76">
        <v>8207.9267578125</v>
      </c>
      <c r="N716" s="76">
        <v>6660.97705078125</v>
      </c>
      <c r="O716" s="77"/>
      <c r="P716" s="78"/>
      <c r="Q716" s="78"/>
      <c r="R716" s="88"/>
      <c r="S716" s="88"/>
      <c r="T716" s="88"/>
      <c r="U716" s="88"/>
      <c r="V716" s="52"/>
      <c r="W716" s="52"/>
      <c r="X716" s="52"/>
      <c r="Y716" s="52"/>
      <c r="Z716" s="51"/>
      <c r="AA716" s="73">
        <v>716</v>
      </c>
      <c r="AB716" s="73"/>
      <c r="AC716" s="74"/>
      <c r="AD716" s="80">
        <v>65</v>
      </c>
      <c r="AE716" s="80">
        <v>7375</v>
      </c>
      <c r="AF716" s="80">
        <v>4456</v>
      </c>
      <c r="AG716" s="80">
        <v>374</v>
      </c>
      <c r="AH716" s="80">
        <v>19800</v>
      </c>
      <c r="AI716" s="80" t="s">
        <v>8426</v>
      </c>
      <c r="AJ716" s="80" t="s">
        <v>9561</v>
      </c>
      <c r="AK716" s="86" t="s">
        <v>10603</v>
      </c>
      <c r="AL716" s="80" t="s">
        <v>9561</v>
      </c>
      <c r="AM716" s="82">
        <v>39934.750717592593</v>
      </c>
      <c r="AN716" s="80" t="s">
        <v>13035</v>
      </c>
      <c r="AO716" s="86" t="s">
        <v>13749</v>
      </c>
      <c r="AP716" s="80" t="s">
        <v>66</v>
      </c>
      <c r="AQ716" s="2"/>
      <c r="AR716" s="3"/>
      <c r="AS716" s="3"/>
      <c r="AT716" s="3"/>
      <c r="AU716" s="3"/>
    </row>
    <row r="717" spans="1:47" x14ac:dyDescent="0.25">
      <c r="A717" s="66" t="s">
        <v>651</v>
      </c>
      <c r="B717" s="67"/>
      <c r="C717" s="67"/>
      <c r="D717" s="68"/>
      <c r="E717" s="70"/>
      <c r="F717" s="104" t="s">
        <v>11803</v>
      </c>
      <c r="G717" s="67"/>
      <c r="H717" s="71"/>
      <c r="I717" s="72"/>
      <c r="J717" s="72"/>
      <c r="K717" s="71" t="s">
        <v>15742</v>
      </c>
      <c r="L717" s="75"/>
      <c r="M717" s="76">
        <v>3773.54443359375</v>
      </c>
      <c r="N717" s="76">
        <v>8830.830078125</v>
      </c>
      <c r="O717" s="77"/>
      <c r="P717" s="78"/>
      <c r="Q717" s="78"/>
      <c r="R717" s="88"/>
      <c r="S717" s="88"/>
      <c r="T717" s="88"/>
      <c r="U717" s="88"/>
      <c r="V717" s="52"/>
      <c r="W717" s="52"/>
      <c r="X717" s="52"/>
      <c r="Y717" s="52"/>
      <c r="Z717" s="51"/>
      <c r="AA717" s="73">
        <v>717</v>
      </c>
      <c r="AB717" s="73"/>
      <c r="AC717" s="74"/>
      <c r="AD717" s="80">
        <v>1316</v>
      </c>
      <c r="AE717" s="80">
        <v>3545</v>
      </c>
      <c r="AF717" s="80">
        <v>112645</v>
      </c>
      <c r="AG717" s="80">
        <v>25102</v>
      </c>
      <c r="AH717" s="80"/>
      <c r="AI717" s="80" t="s">
        <v>8427</v>
      </c>
      <c r="AJ717" s="80" t="s">
        <v>9827</v>
      </c>
      <c r="AK717" s="80"/>
      <c r="AL717" s="80"/>
      <c r="AM717" s="82">
        <v>41381.432858796295</v>
      </c>
      <c r="AN717" s="80" t="s">
        <v>13035</v>
      </c>
      <c r="AO717" s="86" t="s">
        <v>13750</v>
      </c>
      <c r="AP717" s="80" t="s">
        <v>66</v>
      </c>
      <c r="AQ717" s="2"/>
      <c r="AR717" s="3"/>
      <c r="AS717" s="3"/>
      <c r="AT717" s="3"/>
      <c r="AU717" s="3"/>
    </row>
    <row r="718" spans="1:47" x14ac:dyDescent="0.25">
      <c r="A718" s="66" t="s">
        <v>652</v>
      </c>
      <c r="B718" s="67"/>
      <c r="C718" s="67"/>
      <c r="D718" s="68"/>
      <c r="E718" s="70"/>
      <c r="F718" s="104" t="s">
        <v>11804</v>
      </c>
      <c r="G718" s="67"/>
      <c r="H718" s="71"/>
      <c r="I718" s="72"/>
      <c r="J718" s="72"/>
      <c r="K718" s="71" t="s">
        <v>15743</v>
      </c>
      <c r="L718" s="75"/>
      <c r="M718" s="76">
        <v>2055.442138671875</v>
      </c>
      <c r="N718" s="76">
        <v>5999.99169921875</v>
      </c>
      <c r="O718" s="77"/>
      <c r="P718" s="78"/>
      <c r="Q718" s="78"/>
      <c r="R718" s="88"/>
      <c r="S718" s="88"/>
      <c r="T718" s="88"/>
      <c r="U718" s="88"/>
      <c r="V718" s="52"/>
      <c r="W718" s="52"/>
      <c r="X718" s="52"/>
      <c r="Y718" s="52"/>
      <c r="Z718" s="51"/>
      <c r="AA718" s="73">
        <v>718</v>
      </c>
      <c r="AB718" s="73"/>
      <c r="AC718" s="74"/>
      <c r="AD718" s="80">
        <v>1043</v>
      </c>
      <c r="AE718" s="80">
        <v>1279</v>
      </c>
      <c r="AF718" s="80">
        <v>126287</v>
      </c>
      <c r="AG718" s="80">
        <v>34668</v>
      </c>
      <c r="AH718" s="80">
        <v>19800</v>
      </c>
      <c r="AI718" s="80" t="s">
        <v>8428</v>
      </c>
      <c r="AJ718" s="80"/>
      <c r="AK718" s="80"/>
      <c r="AL718" s="80" t="s">
        <v>9561</v>
      </c>
      <c r="AM718" s="82">
        <v>40350.525497685187</v>
      </c>
      <c r="AN718" s="80" t="s">
        <v>13035</v>
      </c>
      <c r="AO718" s="86" t="s">
        <v>13751</v>
      </c>
      <c r="AP718" s="80" t="s">
        <v>66</v>
      </c>
      <c r="AQ718" s="2"/>
      <c r="AR718" s="3"/>
      <c r="AS718" s="3"/>
      <c r="AT718" s="3"/>
      <c r="AU718" s="3"/>
    </row>
    <row r="719" spans="1:47" x14ac:dyDescent="0.25">
      <c r="A719" s="66" t="s">
        <v>653</v>
      </c>
      <c r="B719" s="67"/>
      <c r="C719" s="67"/>
      <c r="D719" s="68"/>
      <c r="E719" s="70"/>
      <c r="F719" s="104" t="s">
        <v>11805</v>
      </c>
      <c r="G719" s="67"/>
      <c r="H719" s="71"/>
      <c r="I719" s="72"/>
      <c r="J719" s="72"/>
      <c r="K719" s="71" t="s">
        <v>15744</v>
      </c>
      <c r="L719" s="75"/>
      <c r="M719" s="76">
        <v>3214.3486328125</v>
      </c>
      <c r="N719" s="76">
        <v>2053.35693359375</v>
      </c>
      <c r="O719" s="77"/>
      <c r="P719" s="78"/>
      <c r="Q719" s="78"/>
      <c r="R719" s="88"/>
      <c r="S719" s="88"/>
      <c r="T719" s="88"/>
      <c r="U719" s="88"/>
      <c r="V719" s="52"/>
      <c r="W719" s="52"/>
      <c r="X719" s="52"/>
      <c r="Y719" s="52"/>
      <c r="Z719" s="51"/>
      <c r="AA719" s="73">
        <v>719</v>
      </c>
      <c r="AB719" s="73"/>
      <c r="AC719" s="74"/>
      <c r="AD719" s="80">
        <v>54</v>
      </c>
      <c r="AE719" s="80">
        <v>11</v>
      </c>
      <c r="AF719" s="80">
        <v>4</v>
      </c>
      <c r="AG719" s="80">
        <v>9</v>
      </c>
      <c r="AH719" s="80">
        <v>-25200</v>
      </c>
      <c r="AI719" s="80"/>
      <c r="AJ719" s="80" t="s">
        <v>9502</v>
      </c>
      <c r="AK719" s="80"/>
      <c r="AL719" s="80" t="s">
        <v>11085</v>
      </c>
      <c r="AM719" s="82">
        <v>42208.213194444441</v>
      </c>
      <c r="AN719" s="80" t="s">
        <v>13035</v>
      </c>
      <c r="AO719" s="86" t="s">
        <v>13752</v>
      </c>
      <c r="AP719" s="80" t="s">
        <v>66</v>
      </c>
      <c r="AQ719" s="2"/>
      <c r="AR719" s="3"/>
      <c r="AS719" s="3"/>
      <c r="AT719" s="3"/>
      <c r="AU719" s="3"/>
    </row>
    <row r="720" spans="1:47" x14ac:dyDescent="0.25">
      <c r="A720" s="66" t="s">
        <v>654</v>
      </c>
      <c r="B720" s="67"/>
      <c r="C720" s="67"/>
      <c r="D720" s="68"/>
      <c r="E720" s="70"/>
      <c r="F720" s="104" t="s">
        <v>11806</v>
      </c>
      <c r="G720" s="67"/>
      <c r="H720" s="71"/>
      <c r="I720" s="72"/>
      <c r="J720" s="72"/>
      <c r="K720" s="71" t="s">
        <v>15745</v>
      </c>
      <c r="L720" s="75"/>
      <c r="M720" s="76">
        <v>7294.30029296875</v>
      </c>
      <c r="N720" s="76">
        <v>3891.69091796875</v>
      </c>
      <c r="O720" s="77"/>
      <c r="P720" s="78"/>
      <c r="Q720" s="78"/>
      <c r="R720" s="88"/>
      <c r="S720" s="88"/>
      <c r="T720" s="88"/>
      <c r="U720" s="88"/>
      <c r="V720" s="52"/>
      <c r="W720" s="52"/>
      <c r="X720" s="52"/>
      <c r="Y720" s="52"/>
      <c r="Z720" s="51"/>
      <c r="AA720" s="73">
        <v>720</v>
      </c>
      <c r="AB720" s="73"/>
      <c r="AC720" s="74"/>
      <c r="AD720" s="80">
        <v>53</v>
      </c>
      <c r="AE720" s="80">
        <v>70</v>
      </c>
      <c r="AF720" s="80">
        <v>929</v>
      </c>
      <c r="AG720" s="80">
        <v>141</v>
      </c>
      <c r="AH720" s="80"/>
      <c r="AI720" s="80"/>
      <c r="AJ720" s="80"/>
      <c r="AK720" s="80"/>
      <c r="AL720" s="80"/>
      <c r="AM720" s="82">
        <v>40075.337337962963</v>
      </c>
      <c r="AN720" s="80" t="s">
        <v>13035</v>
      </c>
      <c r="AO720" s="86" t="s">
        <v>13753</v>
      </c>
      <c r="AP720" s="80" t="s">
        <v>66</v>
      </c>
      <c r="AQ720" s="2"/>
      <c r="AR720" s="3"/>
      <c r="AS720" s="3"/>
      <c r="AT720" s="3"/>
      <c r="AU720" s="3"/>
    </row>
    <row r="721" spans="1:47" x14ac:dyDescent="0.25">
      <c r="A721" s="66" t="s">
        <v>1888</v>
      </c>
      <c r="B721" s="67"/>
      <c r="C721" s="67"/>
      <c r="D721" s="68"/>
      <c r="E721" s="70"/>
      <c r="F721" s="104" t="s">
        <v>11807</v>
      </c>
      <c r="G721" s="67"/>
      <c r="H721" s="71"/>
      <c r="I721" s="72"/>
      <c r="J721" s="72"/>
      <c r="K721" s="71" t="s">
        <v>15746</v>
      </c>
      <c r="L721" s="75"/>
      <c r="M721" s="76">
        <v>1900.2679443359375</v>
      </c>
      <c r="N721" s="76">
        <v>5307.18310546875</v>
      </c>
      <c r="O721" s="77"/>
      <c r="P721" s="78"/>
      <c r="Q721" s="78"/>
      <c r="R721" s="88"/>
      <c r="S721" s="88"/>
      <c r="T721" s="88"/>
      <c r="U721" s="88"/>
      <c r="V721" s="52"/>
      <c r="W721" s="52"/>
      <c r="X721" s="52"/>
      <c r="Y721" s="52"/>
      <c r="Z721" s="51"/>
      <c r="AA721" s="73">
        <v>721</v>
      </c>
      <c r="AB721" s="73"/>
      <c r="AC721" s="74"/>
      <c r="AD721" s="80">
        <v>14599</v>
      </c>
      <c r="AE721" s="80">
        <v>3453497</v>
      </c>
      <c r="AF721" s="80">
        <v>353391</v>
      </c>
      <c r="AG721" s="80">
        <v>3267</v>
      </c>
      <c r="AH721" s="80">
        <v>-18000</v>
      </c>
      <c r="AI721" s="80" t="s">
        <v>8429</v>
      </c>
      <c r="AJ721" s="80"/>
      <c r="AK721" s="86" t="s">
        <v>10604</v>
      </c>
      <c r="AL721" s="80" t="s">
        <v>11098</v>
      </c>
      <c r="AM721" s="82">
        <v>40058.74077546296</v>
      </c>
      <c r="AN721" s="80" t="s">
        <v>13035</v>
      </c>
      <c r="AO721" s="86" t="s">
        <v>13754</v>
      </c>
      <c r="AP721" s="80" t="s">
        <v>65</v>
      </c>
      <c r="AQ721" s="2"/>
      <c r="AR721" s="3"/>
      <c r="AS721" s="3"/>
      <c r="AT721" s="3"/>
      <c r="AU721" s="3"/>
    </row>
    <row r="722" spans="1:47" x14ac:dyDescent="0.25">
      <c r="A722" s="66" t="s">
        <v>655</v>
      </c>
      <c r="B722" s="67"/>
      <c r="C722" s="67"/>
      <c r="D722" s="68"/>
      <c r="E722" s="70"/>
      <c r="F722" s="104" t="s">
        <v>11808</v>
      </c>
      <c r="G722" s="67"/>
      <c r="H722" s="71"/>
      <c r="I722" s="72"/>
      <c r="J722" s="72"/>
      <c r="K722" s="71" t="s">
        <v>15747</v>
      </c>
      <c r="L722" s="75"/>
      <c r="M722" s="76">
        <v>3008.4091796875</v>
      </c>
      <c r="N722" s="76">
        <v>3665.898681640625</v>
      </c>
      <c r="O722" s="77"/>
      <c r="P722" s="78"/>
      <c r="Q722" s="78"/>
      <c r="R722" s="88"/>
      <c r="S722" s="88"/>
      <c r="T722" s="88"/>
      <c r="U722" s="88"/>
      <c r="V722" s="52"/>
      <c r="W722" s="52"/>
      <c r="X722" s="52"/>
      <c r="Y722" s="52"/>
      <c r="Z722" s="51"/>
      <c r="AA722" s="73">
        <v>722</v>
      </c>
      <c r="AB722" s="73"/>
      <c r="AC722" s="74"/>
      <c r="AD722" s="80">
        <v>65</v>
      </c>
      <c r="AE722" s="80">
        <v>12</v>
      </c>
      <c r="AF722" s="80">
        <v>152</v>
      </c>
      <c r="AG722" s="80">
        <v>232</v>
      </c>
      <c r="AH722" s="80"/>
      <c r="AI722" s="80" t="s">
        <v>8430</v>
      </c>
      <c r="AJ722" s="80" t="s">
        <v>9828</v>
      </c>
      <c r="AK722" s="80"/>
      <c r="AL722" s="80"/>
      <c r="AM722" s="82">
        <v>42553.685740740744</v>
      </c>
      <c r="AN722" s="80" t="s">
        <v>13035</v>
      </c>
      <c r="AO722" s="86" t="s">
        <v>13755</v>
      </c>
      <c r="AP722" s="80" t="s">
        <v>66</v>
      </c>
      <c r="AQ722" s="2"/>
      <c r="AR722" s="3"/>
      <c r="AS722" s="3"/>
      <c r="AT722" s="3"/>
      <c r="AU722" s="3"/>
    </row>
    <row r="723" spans="1:47" x14ac:dyDescent="0.25">
      <c r="A723" s="66" t="s">
        <v>1889</v>
      </c>
      <c r="B723" s="67"/>
      <c r="C723" s="67"/>
      <c r="D723" s="68"/>
      <c r="E723" s="70"/>
      <c r="F723" s="104" t="s">
        <v>11809</v>
      </c>
      <c r="G723" s="67"/>
      <c r="H723" s="71"/>
      <c r="I723" s="72"/>
      <c r="J723" s="72"/>
      <c r="K723" s="71" t="s">
        <v>15748</v>
      </c>
      <c r="L723" s="75"/>
      <c r="M723" s="76">
        <v>3249.2119140625</v>
      </c>
      <c r="N723" s="76">
        <v>7126.94775390625</v>
      </c>
      <c r="O723" s="77"/>
      <c r="P723" s="78"/>
      <c r="Q723" s="78"/>
      <c r="R723" s="88"/>
      <c r="S723" s="88"/>
      <c r="T723" s="88"/>
      <c r="U723" s="88"/>
      <c r="V723" s="52"/>
      <c r="W723" s="52"/>
      <c r="X723" s="52"/>
      <c r="Y723" s="52"/>
      <c r="Z723" s="51"/>
      <c r="AA723" s="73">
        <v>723</v>
      </c>
      <c r="AB723" s="73"/>
      <c r="AC723" s="74"/>
      <c r="AD723" s="80">
        <v>478</v>
      </c>
      <c r="AE723" s="80">
        <v>627510</v>
      </c>
      <c r="AF723" s="80">
        <v>28857</v>
      </c>
      <c r="AG723" s="80">
        <v>1914</v>
      </c>
      <c r="AH723" s="80"/>
      <c r="AI723" s="80" t="s">
        <v>8431</v>
      </c>
      <c r="AJ723" s="80" t="s">
        <v>9554</v>
      </c>
      <c r="AK723" s="86" t="s">
        <v>10605</v>
      </c>
      <c r="AL723" s="80"/>
      <c r="AM723" s="82">
        <v>41385.2346412037</v>
      </c>
      <c r="AN723" s="80" t="s">
        <v>13035</v>
      </c>
      <c r="AO723" s="86" t="s">
        <v>13756</v>
      </c>
      <c r="AP723" s="80" t="s">
        <v>65</v>
      </c>
      <c r="AQ723" s="2"/>
      <c r="AR723" s="3"/>
      <c r="AS723" s="3"/>
      <c r="AT723" s="3"/>
      <c r="AU723" s="3"/>
    </row>
    <row r="724" spans="1:47" x14ac:dyDescent="0.25">
      <c r="A724" s="66" t="s">
        <v>1890</v>
      </c>
      <c r="B724" s="67"/>
      <c r="C724" s="67"/>
      <c r="D724" s="68"/>
      <c r="E724" s="70"/>
      <c r="F724" s="104" t="s">
        <v>11810</v>
      </c>
      <c r="G724" s="67"/>
      <c r="H724" s="71"/>
      <c r="I724" s="72"/>
      <c r="J724" s="72"/>
      <c r="K724" s="71" t="s">
        <v>15749</v>
      </c>
      <c r="L724" s="75"/>
      <c r="M724" s="76">
        <v>2833.42919921875</v>
      </c>
      <c r="N724" s="76">
        <v>6623.08154296875</v>
      </c>
      <c r="O724" s="77"/>
      <c r="P724" s="78"/>
      <c r="Q724" s="78"/>
      <c r="R724" s="88"/>
      <c r="S724" s="88"/>
      <c r="T724" s="88"/>
      <c r="U724" s="88"/>
      <c r="V724" s="52"/>
      <c r="W724" s="52"/>
      <c r="X724" s="52"/>
      <c r="Y724" s="52"/>
      <c r="Z724" s="51"/>
      <c r="AA724" s="73">
        <v>724</v>
      </c>
      <c r="AB724" s="73"/>
      <c r="AC724" s="74"/>
      <c r="AD724" s="80">
        <v>477</v>
      </c>
      <c r="AE724" s="80">
        <v>6005976</v>
      </c>
      <c r="AF724" s="80">
        <v>220508</v>
      </c>
      <c r="AG724" s="80">
        <v>16550</v>
      </c>
      <c r="AH724" s="80">
        <v>19800</v>
      </c>
      <c r="AI724" s="80" t="s">
        <v>8432</v>
      </c>
      <c r="AJ724" s="80" t="s">
        <v>9525</v>
      </c>
      <c r="AK724" s="86" t="s">
        <v>10606</v>
      </c>
      <c r="AL724" s="80" t="s">
        <v>9494</v>
      </c>
      <c r="AM724" s="82">
        <v>39959.479861111111</v>
      </c>
      <c r="AN724" s="80" t="s">
        <v>13035</v>
      </c>
      <c r="AO724" s="86" t="s">
        <v>13757</v>
      </c>
      <c r="AP724" s="80" t="s">
        <v>65</v>
      </c>
      <c r="AQ724" s="2"/>
      <c r="AR724" s="3"/>
      <c r="AS724" s="3"/>
      <c r="AT724" s="3"/>
      <c r="AU724" s="3"/>
    </row>
    <row r="725" spans="1:47" x14ac:dyDescent="0.25">
      <c r="A725" s="66" t="s">
        <v>656</v>
      </c>
      <c r="B725" s="67"/>
      <c r="C725" s="67"/>
      <c r="D725" s="68"/>
      <c r="E725" s="70"/>
      <c r="F725" s="104" t="s">
        <v>11128</v>
      </c>
      <c r="G725" s="67"/>
      <c r="H725" s="71"/>
      <c r="I725" s="72"/>
      <c r="J725" s="72"/>
      <c r="K725" s="71" t="s">
        <v>15750</v>
      </c>
      <c r="L725" s="75"/>
      <c r="M725" s="76">
        <v>4579.42919921875</v>
      </c>
      <c r="N725" s="76">
        <v>2363.68115234375</v>
      </c>
      <c r="O725" s="77"/>
      <c r="P725" s="78"/>
      <c r="Q725" s="78"/>
      <c r="R725" s="88"/>
      <c r="S725" s="88"/>
      <c r="T725" s="88"/>
      <c r="U725" s="88"/>
      <c r="V725" s="52"/>
      <c r="W725" s="52"/>
      <c r="X725" s="52"/>
      <c r="Y725" s="52"/>
      <c r="Z725" s="51"/>
      <c r="AA725" s="73">
        <v>725</v>
      </c>
      <c r="AB725" s="73"/>
      <c r="AC725" s="74"/>
      <c r="AD725" s="80">
        <v>313</v>
      </c>
      <c r="AE725" s="80">
        <v>47</v>
      </c>
      <c r="AF725" s="80">
        <v>2273</v>
      </c>
      <c r="AG725" s="80">
        <v>1572</v>
      </c>
      <c r="AH725" s="80"/>
      <c r="AI725" s="80"/>
      <c r="AJ725" s="80"/>
      <c r="AK725" s="80"/>
      <c r="AL725" s="80"/>
      <c r="AM725" s="82">
        <v>40057.350925925923</v>
      </c>
      <c r="AN725" s="80" t="s">
        <v>13035</v>
      </c>
      <c r="AO725" s="86" t="s">
        <v>13758</v>
      </c>
      <c r="AP725" s="80" t="s">
        <v>66</v>
      </c>
      <c r="AQ725" s="2"/>
      <c r="AR725" s="3"/>
      <c r="AS725" s="3"/>
      <c r="AT725" s="3"/>
      <c r="AU725" s="3"/>
    </row>
    <row r="726" spans="1:47" x14ac:dyDescent="0.25">
      <c r="A726" s="66" t="s">
        <v>1181</v>
      </c>
      <c r="B726" s="67"/>
      <c r="C726" s="67"/>
      <c r="D726" s="68"/>
      <c r="E726" s="70"/>
      <c r="F726" s="104" t="s">
        <v>11811</v>
      </c>
      <c r="G726" s="67"/>
      <c r="H726" s="71"/>
      <c r="I726" s="72"/>
      <c r="J726" s="72"/>
      <c r="K726" s="71" t="s">
        <v>15751</v>
      </c>
      <c r="L726" s="75"/>
      <c r="M726" s="76">
        <v>7877.216796875</v>
      </c>
      <c r="N726" s="76">
        <v>2198.65380859375</v>
      </c>
      <c r="O726" s="77"/>
      <c r="P726" s="78"/>
      <c r="Q726" s="78"/>
      <c r="R726" s="88"/>
      <c r="S726" s="88"/>
      <c r="T726" s="88"/>
      <c r="U726" s="88"/>
      <c r="V726" s="52"/>
      <c r="W726" s="52"/>
      <c r="X726" s="52"/>
      <c r="Y726" s="52"/>
      <c r="Z726" s="51"/>
      <c r="AA726" s="73">
        <v>726</v>
      </c>
      <c r="AB726" s="73"/>
      <c r="AC726" s="74"/>
      <c r="AD726" s="80">
        <v>161</v>
      </c>
      <c r="AE726" s="80">
        <v>481</v>
      </c>
      <c r="AF726" s="80">
        <v>4362</v>
      </c>
      <c r="AG726" s="80">
        <v>2413</v>
      </c>
      <c r="AH726" s="80">
        <v>-25200</v>
      </c>
      <c r="AI726" s="80" t="s">
        <v>8433</v>
      </c>
      <c r="AJ726" s="80" t="s">
        <v>9829</v>
      </c>
      <c r="AK726" s="80"/>
      <c r="AL726" s="80" t="s">
        <v>11085</v>
      </c>
      <c r="AM726" s="82">
        <v>42868.655532407407</v>
      </c>
      <c r="AN726" s="80" t="s">
        <v>13035</v>
      </c>
      <c r="AO726" s="86" t="s">
        <v>13759</v>
      </c>
      <c r="AP726" s="80" t="s">
        <v>66</v>
      </c>
      <c r="AQ726" s="2"/>
      <c r="AR726" s="3"/>
      <c r="AS726" s="3"/>
      <c r="AT726" s="3"/>
      <c r="AU726" s="3"/>
    </row>
    <row r="727" spans="1:47" x14ac:dyDescent="0.25">
      <c r="A727" s="66" t="s">
        <v>657</v>
      </c>
      <c r="B727" s="67"/>
      <c r="C727" s="67"/>
      <c r="D727" s="68"/>
      <c r="E727" s="70"/>
      <c r="F727" s="104" t="s">
        <v>11812</v>
      </c>
      <c r="G727" s="67"/>
      <c r="H727" s="71"/>
      <c r="I727" s="72"/>
      <c r="J727" s="72"/>
      <c r="K727" s="71" t="s">
        <v>15752</v>
      </c>
      <c r="L727" s="75"/>
      <c r="M727" s="76">
        <v>7253.6416015625</v>
      </c>
      <c r="N727" s="76">
        <v>5237.666015625</v>
      </c>
      <c r="O727" s="77"/>
      <c r="P727" s="78"/>
      <c r="Q727" s="78"/>
      <c r="R727" s="88"/>
      <c r="S727" s="88"/>
      <c r="T727" s="88"/>
      <c r="U727" s="88"/>
      <c r="V727" s="52"/>
      <c r="W727" s="52"/>
      <c r="X727" s="52"/>
      <c r="Y727" s="52"/>
      <c r="Z727" s="51"/>
      <c r="AA727" s="73">
        <v>727</v>
      </c>
      <c r="AB727" s="73"/>
      <c r="AC727" s="74"/>
      <c r="AD727" s="80">
        <v>67</v>
      </c>
      <c r="AE727" s="80">
        <v>66</v>
      </c>
      <c r="AF727" s="80">
        <v>3595</v>
      </c>
      <c r="AG727" s="80">
        <v>4905</v>
      </c>
      <c r="AH727" s="80"/>
      <c r="AI727" s="80" t="s">
        <v>8434</v>
      </c>
      <c r="AJ727" s="80" t="s">
        <v>9561</v>
      </c>
      <c r="AK727" s="80"/>
      <c r="AL727" s="80"/>
      <c r="AM727" s="82">
        <v>40927.588912037034</v>
      </c>
      <c r="AN727" s="80" t="s">
        <v>13035</v>
      </c>
      <c r="AO727" s="86" t="s">
        <v>13760</v>
      </c>
      <c r="AP727" s="80" t="s">
        <v>66</v>
      </c>
      <c r="AQ727" s="2"/>
      <c r="AR727" s="3"/>
      <c r="AS727" s="3"/>
      <c r="AT727" s="3"/>
      <c r="AU727" s="3"/>
    </row>
    <row r="728" spans="1:47" x14ac:dyDescent="0.25">
      <c r="A728" s="66" t="s">
        <v>658</v>
      </c>
      <c r="B728" s="67"/>
      <c r="C728" s="67"/>
      <c r="D728" s="68"/>
      <c r="E728" s="70"/>
      <c r="F728" s="104" t="s">
        <v>11813</v>
      </c>
      <c r="G728" s="67"/>
      <c r="H728" s="71"/>
      <c r="I728" s="72"/>
      <c r="J728" s="72"/>
      <c r="K728" s="71" t="s">
        <v>15753</v>
      </c>
      <c r="L728" s="75"/>
      <c r="M728" s="76">
        <v>5933.59814453125</v>
      </c>
      <c r="N728" s="76">
        <v>1845.69775390625</v>
      </c>
      <c r="O728" s="77"/>
      <c r="P728" s="78"/>
      <c r="Q728" s="78"/>
      <c r="R728" s="88"/>
      <c r="S728" s="88"/>
      <c r="T728" s="88"/>
      <c r="U728" s="88"/>
      <c r="V728" s="52"/>
      <c r="W728" s="52"/>
      <c r="X728" s="52"/>
      <c r="Y728" s="52"/>
      <c r="Z728" s="51"/>
      <c r="AA728" s="73">
        <v>728</v>
      </c>
      <c r="AB728" s="73"/>
      <c r="AC728" s="74"/>
      <c r="AD728" s="80">
        <v>3923</v>
      </c>
      <c r="AE728" s="80">
        <v>2770</v>
      </c>
      <c r="AF728" s="80">
        <v>261681</v>
      </c>
      <c r="AG728" s="80">
        <v>36073</v>
      </c>
      <c r="AH728" s="80">
        <v>-25200</v>
      </c>
      <c r="AI728" s="80" t="s">
        <v>8435</v>
      </c>
      <c r="AJ728" s="80" t="s">
        <v>9830</v>
      </c>
      <c r="AK728" s="86" t="s">
        <v>10607</v>
      </c>
      <c r="AL728" s="80" t="s">
        <v>11085</v>
      </c>
      <c r="AM728" s="82">
        <v>42414.575902777775</v>
      </c>
      <c r="AN728" s="80" t="s">
        <v>13035</v>
      </c>
      <c r="AO728" s="86" t="s">
        <v>13761</v>
      </c>
      <c r="AP728" s="80" t="s">
        <v>66</v>
      </c>
      <c r="AQ728" s="2"/>
      <c r="AR728" s="3"/>
      <c r="AS728" s="3"/>
      <c r="AT728" s="3"/>
      <c r="AU728" s="3"/>
    </row>
    <row r="729" spans="1:47" x14ac:dyDescent="0.25">
      <c r="A729" s="66" t="s">
        <v>659</v>
      </c>
      <c r="B729" s="67"/>
      <c r="C729" s="67"/>
      <c r="D729" s="68"/>
      <c r="E729" s="70"/>
      <c r="F729" s="104" t="s">
        <v>11814</v>
      </c>
      <c r="G729" s="67"/>
      <c r="H729" s="71"/>
      <c r="I729" s="72"/>
      <c r="J729" s="72"/>
      <c r="K729" s="71" t="s">
        <v>15754</v>
      </c>
      <c r="L729" s="75"/>
      <c r="M729" s="76">
        <v>8735.8876953125</v>
      </c>
      <c r="N729" s="76">
        <v>5694.17236328125</v>
      </c>
      <c r="O729" s="77"/>
      <c r="P729" s="78"/>
      <c r="Q729" s="78"/>
      <c r="R729" s="88"/>
      <c r="S729" s="88"/>
      <c r="T729" s="88"/>
      <c r="U729" s="88"/>
      <c r="V729" s="52"/>
      <c r="W729" s="52"/>
      <c r="X729" s="52"/>
      <c r="Y729" s="52"/>
      <c r="Z729" s="51"/>
      <c r="AA729" s="73">
        <v>729</v>
      </c>
      <c r="AB729" s="73"/>
      <c r="AC729" s="74"/>
      <c r="AD729" s="80">
        <v>485</v>
      </c>
      <c r="AE729" s="80">
        <v>800</v>
      </c>
      <c r="AF729" s="80">
        <v>5650</v>
      </c>
      <c r="AG729" s="80">
        <v>1793</v>
      </c>
      <c r="AH729" s="80"/>
      <c r="AI729" s="80" t="s">
        <v>8436</v>
      </c>
      <c r="AJ729" s="80" t="s">
        <v>9831</v>
      </c>
      <c r="AK729" s="80"/>
      <c r="AL729" s="80"/>
      <c r="AM729" s="82">
        <v>40685.578946759262</v>
      </c>
      <c r="AN729" s="80" t="s">
        <v>13035</v>
      </c>
      <c r="AO729" s="86" t="s">
        <v>13762</v>
      </c>
      <c r="AP729" s="80" t="s">
        <v>66</v>
      </c>
      <c r="AQ729" s="2"/>
      <c r="AR729" s="3"/>
      <c r="AS729" s="3"/>
      <c r="AT729" s="3"/>
      <c r="AU729" s="3"/>
    </row>
    <row r="730" spans="1:47" x14ac:dyDescent="0.25">
      <c r="A730" s="66" t="s">
        <v>660</v>
      </c>
      <c r="B730" s="67"/>
      <c r="C730" s="67"/>
      <c r="D730" s="68"/>
      <c r="E730" s="70"/>
      <c r="F730" s="104" t="s">
        <v>11815</v>
      </c>
      <c r="G730" s="67"/>
      <c r="H730" s="71"/>
      <c r="I730" s="72"/>
      <c r="J730" s="72"/>
      <c r="K730" s="71" t="s">
        <v>15755</v>
      </c>
      <c r="L730" s="75"/>
      <c r="M730" s="76">
        <v>6193.0810546875</v>
      </c>
      <c r="N730" s="76">
        <v>5365.2021484375</v>
      </c>
      <c r="O730" s="77"/>
      <c r="P730" s="78"/>
      <c r="Q730" s="78"/>
      <c r="R730" s="88"/>
      <c r="S730" s="88"/>
      <c r="T730" s="88"/>
      <c r="U730" s="88"/>
      <c r="V730" s="52"/>
      <c r="W730" s="52"/>
      <c r="X730" s="52"/>
      <c r="Y730" s="52"/>
      <c r="Z730" s="51"/>
      <c r="AA730" s="73">
        <v>730</v>
      </c>
      <c r="AB730" s="73"/>
      <c r="AC730" s="74"/>
      <c r="AD730" s="80">
        <v>78</v>
      </c>
      <c r="AE730" s="80">
        <v>49</v>
      </c>
      <c r="AF730" s="80">
        <v>404</v>
      </c>
      <c r="AG730" s="80">
        <v>501</v>
      </c>
      <c r="AH730" s="80">
        <v>-25200</v>
      </c>
      <c r="AI730" s="80"/>
      <c r="AJ730" s="80" t="s">
        <v>9536</v>
      </c>
      <c r="AK730" s="86" t="s">
        <v>10608</v>
      </c>
      <c r="AL730" s="80" t="s">
        <v>11085</v>
      </c>
      <c r="AM730" s="82">
        <v>42241.162708333337</v>
      </c>
      <c r="AN730" s="80" t="s">
        <v>13035</v>
      </c>
      <c r="AO730" s="86" t="s">
        <v>13763</v>
      </c>
      <c r="AP730" s="80" t="s">
        <v>66</v>
      </c>
      <c r="AQ730" s="2"/>
      <c r="AR730" s="3"/>
      <c r="AS730" s="3"/>
      <c r="AT730" s="3"/>
      <c r="AU730" s="3"/>
    </row>
    <row r="731" spans="1:47" x14ac:dyDescent="0.25">
      <c r="A731" s="66" t="s">
        <v>661</v>
      </c>
      <c r="B731" s="67"/>
      <c r="C731" s="67"/>
      <c r="D731" s="68"/>
      <c r="E731" s="70"/>
      <c r="F731" s="104" t="s">
        <v>11816</v>
      </c>
      <c r="G731" s="67"/>
      <c r="H731" s="71"/>
      <c r="I731" s="72"/>
      <c r="J731" s="72"/>
      <c r="K731" s="71" t="s">
        <v>15756</v>
      </c>
      <c r="L731" s="75"/>
      <c r="M731" s="76">
        <v>6402.1181640625</v>
      </c>
      <c r="N731" s="76">
        <v>2702.62158203125</v>
      </c>
      <c r="O731" s="77"/>
      <c r="P731" s="78"/>
      <c r="Q731" s="78"/>
      <c r="R731" s="88"/>
      <c r="S731" s="88"/>
      <c r="T731" s="88"/>
      <c r="U731" s="88"/>
      <c r="V731" s="52"/>
      <c r="W731" s="52"/>
      <c r="X731" s="52"/>
      <c r="Y731" s="52"/>
      <c r="Z731" s="51"/>
      <c r="AA731" s="73">
        <v>731</v>
      </c>
      <c r="AB731" s="73"/>
      <c r="AC731" s="74"/>
      <c r="AD731" s="80">
        <v>148</v>
      </c>
      <c r="AE731" s="80">
        <v>180</v>
      </c>
      <c r="AF731" s="80">
        <v>8879</v>
      </c>
      <c r="AG731" s="80">
        <v>1389</v>
      </c>
      <c r="AH731" s="80">
        <v>19800</v>
      </c>
      <c r="AI731" s="80" t="s">
        <v>8437</v>
      </c>
      <c r="AJ731" s="80" t="s">
        <v>9832</v>
      </c>
      <c r="AK731" s="80"/>
      <c r="AL731" s="80" t="s">
        <v>9561</v>
      </c>
      <c r="AM731" s="82">
        <v>41160.62358796296</v>
      </c>
      <c r="AN731" s="80" t="s">
        <v>13035</v>
      </c>
      <c r="AO731" s="86" t="s">
        <v>13764</v>
      </c>
      <c r="AP731" s="80" t="s">
        <v>66</v>
      </c>
      <c r="AQ731" s="2"/>
      <c r="AR731" s="3"/>
      <c r="AS731" s="3"/>
      <c r="AT731" s="3"/>
      <c r="AU731" s="3"/>
    </row>
    <row r="732" spans="1:47" x14ac:dyDescent="0.25">
      <c r="A732" s="66" t="s">
        <v>1891</v>
      </c>
      <c r="B732" s="67"/>
      <c r="C732" s="67"/>
      <c r="D732" s="68"/>
      <c r="E732" s="70"/>
      <c r="F732" s="104" t="s">
        <v>11817</v>
      </c>
      <c r="G732" s="67"/>
      <c r="H732" s="71"/>
      <c r="I732" s="72"/>
      <c r="J732" s="72"/>
      <c r="K732" s="71" t="s">
        <v>15757</v>
      </c>
      <c r="L732" s="75"/>
      <c r="M732" s="76">
        <v>2254.251220703125</v>
      </c>
      <c r="N732" s="76">
        <v>1697.4691162109375</v>
      </c>
      <c r="O732" s="77"/>
      <c r="P732" s="78"/>
      <c r="Q732" s="78"/>
      <c r="R732" s="88"/>
      <c r="S732" s="88"/>
      <c r="T732" s="88"/>
      <c r="U732" s="88"/>
      <c r="V732" s="52"/>
      <c r="W732" s="52"/>
      <c r="X732" s="52"/>
      <c r="Y732" s="52"/>
      <c r="Z732" s="51"/>
      <c r="AA732" s="73">
        <v>732</v>
      </c>
      <c r="AB732" s="73"/>
      <c r="AC732" s="74"/>
      <c r="AD732" s="80">
        <v>881</v>
      </c>
      <c r="AE732" s="80">
        <v>572</v>
      </c>
      <c r="AF732" s="80">
        <v>42426</v>
      </c>
      <c r="AG732" s="80">
        <v>13211</v>
      </c>
      <c r="AH732" s="80"/>
      <c r="AI732" s="80" t="s">
        <v>8438</v>
      </c>
      <c r="AJ732" s="80" t="s">
        <v>9513</v>
      </c>
      <c r="AK732" s="80"/>
      <c r="AL732" s="80"/>
      <c r="AM732" s="82">
        <v>40509.830601851849</v>
      </c>
      <c r="AN732" s="80" t="s">
        <v>13035</v>
      </c>
      <c r="AO732" s="86" t="s">
        <v>13765</v>
      </c>
      <c r="AP732" s="80" t="s">
        <v>65</v>
      </c>
      <c r="AQ732" s="2"/>
      <c r="AR732" s="3"/>
      <c r="AS732" s="3"/>
      <c r="AT732" s="3"/>
      <c r="AU732" s="3"/>
    </row>
    <row r="733" spans="1:47" x14ac:dyDescent="0.25">
      <c r="A733" s="66" t="s">
        <v>1892</v>
      </c>
      <c r="B733" s="67"/>
      <c r="C733" s="67"/>
      <c r="D733" s="68"/>
      <c r="E733" s="70"/>
      <c r="F733" s="104" t="s">
        <v>11818</v>
      </c>
      <c r="G733" s="67"/>
      <c r="H733" s="71"/>
      <c r="I733" s="72"/>
      <c r="J733" s="72"/>
      <c r="K733" s="71" t="s">
        <v>15758</v>
      </c>
      <c r="L733" s="75"/>
      <c r="M733" s="76">
        <v>4378.4404296875</v>
      </c>
      <c r="N733" s="76">
        <v>5461.265625</v>
      </c>
      <c r="O733" s="77"/>
      <c r="P733" s="78"/>
      <c r="Q733" s="78"/>
      <c r="R733" s="88"/>
      <c r="S733" s="88"/>
      <c r="T733" s="88"/>
      <c r="U733" s="88"/>
      <c r="V733" s="52"/>
      <c r="W733" s="52"/>
      <c r="X733" s="52"/>
      <c r="Y733" s="52"/>
      <c r="Z733" s="51"/>
      <c r="AA733" s="73">
        <v>733</v>
      </c>
      <c r="AB733" s="73"/>
      <c r="AC733" s="74"/>
      <c r="AD733" s="80">
        <v>75</v>
      </c>
      <c r="AE733" s="80">
        <v>570</v>
      </c>
      <c r="AF733" s="80">
        <v>4616</v>
      </c>
      <c r="AG733" s="80">
        <v>35</v>
      </c>
      <c r="AH733" s="80"/>
      <c r="AI733" s="80" t="s">
        <v>8439</v>
      </c>
      <c r="AJ733" s="80" t="s">
        <v>9538</v>
      </c>
      <c r="AK733" s="86" t="s">
        <v>10609</v>
      </c>
      <c r="AL733" s="80"/>
      <c r="AM733" s="82">
        <v>42565.678078703706</v>
      </c>
      <c r="AN733" s="80" t="s">
        <v>13035</v>
      </c>
      <c r="AO733" s="86" t="s">
        <v>13766</v>
      </c>
      <c r="AP733" s="80" t="s">
        <v>65</v>
      </c>
      <c r="AQ733" s="2"/>
      <c r="AR733" s="3"/>
      <c r="AS733" s="3"/>
      <c r="AT733" s="3"/>
      <c r="AU733" s="3"/>
    </row>
    <row r="734" spans="1:47" x14ac:dyDescent="0.25">
      <c r="A734" s="66" t="s">
        <v>1893</v>
      </c>
      <c r="B734" s="67"/>
      <c r="C734" s="67"/>
      <c r="D734" s="68"/>
      <c r="E734" s="70"/>
      <c r="F734" s="104" t="s">
        <v>11819</v>
      </c>
      <c r="G734" s="67"/>
      <c r="H734" s="71"/>
      <c r="I734" s="72"/>
      <c r="J734" s="72"/>
      <c r="K734" s="71" t="s">
        <v>15759</v>
      </c>
      <c r="L734" s="75"/>
      <c r="M734" s="76">
        <v>3910.804443359375</v>
      </c>
      <c r="N734" s="76">
        <v>8084.7548828125</v>
      </c>
      <c r="O734" s="77"/>
      <c r="P734" s="78"/>
      <c r="Q734" s="78"/>
      <c r="R734" s="88"/>
      <c r="S734" s="88"/>
      <c r="T734" s="88"/>
      <c r="U734" s="88"/>
      <c r="V734" s="52"/>
      <c r="W734" s="52"/>
      <c r="X734" s="52"/>
      <c r="Y734" s="52"/>
      <c r="Z734" s="51"/>
      <c r="AA734" s="73">
        <v>734</v>
      </c>
      <c r="AB734" s="73"/>
      <c r="AC734" s="74"/>
      <c r="AD734" s="80">
        <v>228</v>
      </c>
      <c r="AE734" s="80">
        <v>29253</v>
      </c>
      <c r="AF734" s="80">
        <v>9964</v>
      </c>
      <c r="AG734" s="80">
        <v>3491</v>
      </c>
      <c r="AH734" s="80">
        <v>19800</v>
      </c>
      <c r="AI734" s="80" t="s">
        <v>8440</v>
      </c>
      <c r="AJ734" s="80" t="s">
        <v>9833</v>
      </c>
      <c r="AK734" s="86" t="s">
        <v>10610</v>
      </c>
      <c r="AL734" s="80" t="s">
        <v>9561</v>
      </c>
      <c r="AM734" s="82">
        <v>41645.591053240743</v>
      </c>
      <c r="AN734" s="80" t="s">
        <v>13035</v>
      </c>
      <c r="AO734" s="86" t="s">
        <v>13767</v>
      </c>
      <c r="AP734" s="80" t="s">
        <v>65</v>
      </c>
      <c r="AQ734" s="2"/>
      <c r="AR734" s="3"/>
      <c r="AS734" s="3"/>
      <c r="AT734" s="3"/>
      <c r="AU734" s="3"/>
    </row>
    <row r="735" spans="1:47" x14ac:dyDescent="0.25">
      <c r="A735" s="66" t="s">
        <v>1894</v>
      </c>
      <c r="B735" s="67"/>
      <c r="C735" s="67"/>
      <c r="D735" s="68"/>
      <c r="E735" s="70"/>
      <c r="F735" s="104" t="s">
        <v>11820</v>
      </c>
      <c r="G735" s="67"/>
      <c r="H735" s="71"/>
      <c r="I735" s="72"/>
      <c r="J735" s="72"/>
      <c r="K735" s="71" t="s">
        <v>15760</v>
      </c>
      <c r="L735" s="75"/>
      <c r="M735" s="76">
        <v>5193</v>
      </c>
      <c r="N735" s="76">
        <v>5589.19970703125</v>
      </c>
      <c r="O735" s="77"/>
      <c r="P735" s="78"/>
      <c r="Q735" s="78"/>
      <c r="R735" s="88"/>
      <c r="S735" s="88"/>
      <c r="T735" s="88"/>
      <c r="U735" s="88"/>
      <c r="V735" s="52"/>
      <c r="W735" s="52"/>
      <c r="X735" s="52"/>
      <c r="Y735" s="52"/>
      <c r="Z735" s="51"/>
      <c r="AA735" s="73">
        <v>735</v>
      </c>
      <c r="AB735" s="73"/>
      <c r="AC735" s="74"/>
      <c r="AD735" s="80">
        <v>33</v>
      </c>
      <c r="AE735" s="80">
        <v>99</v>
      </c>
      <c r="AF735" s="80">
        <v>930</v>
      </c>
      <c r="AG735" s="80">
        <v>404</v>
      </c>
      <c r="AH735" s="80"/>
      <c r="AI735" s="80" t="s">
        <v>8441</v>
      </c>
      <c r="AJ735" s="80" t="s">
        <v>9693</v>
      </c>
      <c r="AK735" s="80"/>
      <c r="AL735" s="80"/>
      <c r="AM735" s="82">
        <v>39950.432719907411</v>
      </c>
      <c r="AN735" s="80" t="s">
        <v>13035</v>
      </c>
      <c r="AO735" s="86" t="s">
        <v>13768</v>
      </c>
      <c r="AP735" s="80" t="s">
        <v>65</v>
      </c>
      <c r="AQ735" s="2"/>
      <c r="AR735" s="3"/>
      <c r="AS735" s="3"/>
      <c r="AT735" s="3"/>
      <c r="AU735" s="3"/>
    </row>
    <row r="736" spans="1:47" x14ac:dyDescent="0.25">
      <c r="A736" s="66" t="s">
        <v>1895</v>
      </c>
      <c r="B736" s="67"/>
      <c r="C736" s="67"/>
      <c r="D736" s="68"/>
      <c r="E736" s="70"/>
      <c r="F736" s="104" t="s">
        <v>11821</v>
      </c>
      <c r="G736" s="67"/>
      <c r="H736" s="71"/>
      <c r="I736" s="72"/>
      <c r="J736" s="72"/>
      <c r="K736" s="71" t="s">
        <v>15761</v>
      </c>
      <c r="L736" s="75"/>
      <c r="M736" s="76">
        <v>3829.36865234375</v>
      </c>
      <c r="N736" s="76">
        <v>4320.04443359375</v>
      </c>
      <c r="O736" s="77"/>
      <c r="P736" s="78"/>
      <c r="Q736" s="78"/>
      <c r="R736" s="88"/>
      <c r="S736" s="88"/>
      <c r="T736" s="88"/>
      <c r="U736" s="88"/>
      <c r="V736" s="52"/>
      <c r="W736" s="52"/>
      <c r="X736" s="52"/>
      <c r="Y736" s="52"/>
      <c r="Z736" s="51"/>
      <c r="AA736" s="73">
        <v>736</v>
      </c>
      <c r="AB736" s="73"/>
      <c r="AC736" s="74"/>
      <c r="AD736" s="80">
        <v>1175</v>
      </c>
      <c r="AE736" s="80">
        <v>394</v>
      </c>
      <c r="AF736" s="80">
        <v>6675</v>
      </c>
      <c r="AG736" s="80">
        <v>11416</v>
      </c>
      <c r="AH736" s="80">
        <v>19800</v>
      </c>
      <c r="AI736" s="80" t="s">
        <v>8442</v>
      </c>
      <c r="AJ736" s="80" t="s">
        <v>9515</v>
      </c>
      <c r="AK736" s="80"/>
      <c r="AL736" s="80" t="s">
        <v>9561</v>
      </c>
      <c r="AM736" s="82">
        <v>40171.594965277778</v>
      </c>
      <c r="AN736" s="80" t="s">
        <v>13035</v>
      </c>
      <c r="AO736" s="86" t="s">
        <v>13769</v>
      </c>
      <c r="AP736" s="80" t="s">
        <v>65</v>
      </c>
      <c r="AQ736" s="2"/>
      <c r="AR736" s="3"/>
      <c r="AS736" s="3"/>
      <c r="AT736" s="3"/>
      <c r="AU736" s="3"/>
    </row>
    <row r="737" spans="1:47" x14ac:dyDescent="0.25">
      <c r="A737" s="66" t="s">
        <v>662</v>
      </c>
      <c r="B737" s="67"/>
      <c r="C737" s="67"/>
      <c r="D737" s="68"/>
      <c r="E737" s="70"/>
      <c r="F737" s="104" t="s">
        <v>11822</v>
      </c>
      <c r="G737" s="67"/>
      <c r="H737" s="71"/>
      <c r="I737" s="72"/>
      <c r="J737" s="72"/>
      <c r="K737" s="71" t="s">
        <v>15762</v>
      </c>
      <c r="L737" s="75"/>
      <c r="M737" s="76">
        <v>2402.847412109375</v>
      </c>
      <c r="N737" s="76">
        <v>2127.9619140625</v>
      </c>
      <c r="O737" s="77"/>
      <c r="P737" s="78"/>
      <c r="Q737" s="78"/>
      <c r="R737" s="88"/>
      <c r="S737" s="88"/>
      <c r="T737" s="88"/>
      <c r="U737" s="88"/>
      <c r="V737" s="52"/>
      <c r="W737" s="52"/>
      <c r="X737" s="52"/>
      <c r="Y737" s="52"/>
      <c r="Z737" s="51"/>
      <c r="AA737" s="73">
        <v>737</v>
      </c>
      <c r="AB737" s="73"/>
      <c r="AC737" s="74"/>
      <c r="AD737" s="80">
        <v>329</v>
      </c>
      <c r="AE737" s="80">
        <v>117</v>
      </c>
      <c r="AF737" s="80">
        <v>5908</v>
      </c>
      <c r="AG737" s="80">
        <v>2081</v>
      </c>
      <c r="AH737" s="80"/>
      <c r="AI737" s="80" t="s">
        <v>8443</v>
      </c>
      <c r="AJ737" s="80"/>
      <c r="AK737" s="80"/>
      <c r="AL737" s="80"/>
      <c r="AM737" s="82">
        <v>40919.452314814815</v>
      </c>
      <c r="AN737" s="80" t="s">
        <v>13035</v>
      </c>
      <c r="AO737" s="86" t="s">
        <v>13770</v>
      </c>
      <c r="AP737" s="80" t="s">
        <v>66</v>
      </c>
      <c r="AQ737" s="2"/>
      <c r="AR737" s="3"/>
      <c r="AS737" s="3"/>
      <c r="AT737" s="3"/>
      <c r="AU737" s="3"/>
    </row>
    <row r="738" spans="1:47" x14ac:dyDescent="0.25">
      <c r="A738" s="66" t="s">
        <v>1896</v>
      </c>
      <c r="B738" s="67"/>
      <c r="C738" s="67"/>
      <c r="D738" s="68"/>
      <c r="E738" s="70"/>
      <c r="F738" s="104" t="s">
        <v>11823</v>
      </c>
      <c r="G738" s="67"/>
      <c r="H738" s="71"/>
      <c r="I738" s="72"/>
      <c r="J738" s="72"/>
      <c r="K738" s="71" t="s">
        <v>15763</v>
      </c>
      <c r="L738" s="75"/>
      <c r="M738" s="76">
        <v>4201.5107421875</v>
      </c>
      <c r="N738" s="76">
        <v>4728.259765625</v>
      </c>
      <c r="O738" s="77"/>
      <c r="P738" s="78"/>
      <c r="Q738" s="78"/>
      <c r="R738" s="88"/>
      <c r="S738" s="88"/>
      <c r="T738" s="88"/>
      <c r="U738" s="88"/>
      <c r="V738" s="52"/>
      <c r="W738" s="52"/>
      <c r="X738" s="52"/>
      <c r="Y738" s="52"/>
      <c r="Z738" s="51"/>
      <c r="AA738" s="73">
        <v>738</v>
      </c>
      <c r="AB738" s="73"/>
      <c r="AC738" s="74"/>
      <c r="AD738" s="80">
        <v>205</v>
      </c>
      <c r="AE738" s="80">
        <v>2058</v>
      </c>
      <c r="AF738" s="80">
        <v>18203</v>
      </c>
      <c r="AG738" s="80">
        <v>208</v>
      </c>
      <c r="AH738" s="80">
        <v>-25200</v>
      </c>
      <c r="AI738" s="80" t="s">
        <v>8444</v>
      </c>
      <c r="AJ738" s="80" t="s">
        <v>9525</v>
      </c>
      <c r="AK738" s="80"/>
      <c r="AL738" s="80" t="s">
        <v>11085</v>
      </c>
      <c r="AM738" s="82">
        <v>42008.262499999997</v>
      </c>
      <c r="AN738" s="80" t="s">
        <v>13035</v>
      </c>
      <c r="AO738" s="86" t="s">
        <v>13771</v>
      </c>
      <c r="AP738" s="80" t="s">
        <v>65</v>
      </c>
      <c r="AQ738" s="2"/>
      <c r="AR738" s="3"/>
      <c r="AS738" s="3"/>
      <c r="AT738" s="3"/>
      <c r="AU738" s="3"/>
    </row>
    <row r="739" spans="1:47" x14ac:dyDescent="0.25">
      <c r="A739" s="66" t="s">
        <v>663</v>
      </c>
      <c r="B739" s="67"/>
      <c r="C739" s="67"/>
      <c r="D739" s="68"/>
      <c r="E739" s="70"/>
      <c r="F739" s="104" t="s">
        <v>11824</v>
      </c>
      <c r="G739" s="67"/>
      <c r="H739" s="71"/>
      <c r="I739" s="72"/>
      <c r="J739" s="72"/>
      <c r="K739" s="71" t="s">
        <v>15764</v>
      </c>
      <c r="L739" s="75"/>
      <c r="M739" s="76">
        <v>9135.560546875</v>
      </c>
      <c r="N739" s="76">
        <v>3832.283447265625</v>
      </c>
      <c r="O739" s="77"/>
      <c r="P739" s="78"/>
      <c r="Q739" s="78"/>
      <c r="R739" s="88"/>
      <c r="S739" s="88"/>
      <c r="T739" s="88"/>
      <c r="U739" s="88"/>
      <c r="V739" s="52"/>
      <c r="W739" s="52"/>
      <c r="X739" s="52"/>
      <c r="Y739" s="52"/>
      <c r="Z739" s="51"/>
      <c r="AA739" s="73">
        <v>739</v>
      </c>
      <c r="AB739" s="73"/>
      <c r="AC739" s="74"/>
      <c r="AD739" s="80">
        <v>171</v>
      </c>
      <c r="AE739" s="80">
        <v>78</v>
      </c>
      <c r="AF739" s="80">
        <v>1335</v>
      </c>
      <c r="AG739" s="80">
        <v>2801</v>
      </c>
      <c r="AH739" s="80"/>
      <c r="AI739" s="80"/>
      <c r="AJ739" s="80" t="s">
        <v>9834</v>
      </c>
      <c r="AK739" s="80"/>
      <c r="AL739" s="80"/>
      <c r="AM739" s="82">
        <v>42806.287349537037</v>
      </c>
      <c r="AN739" s="80" t="s">
        <v>13035</v>
      </c>
      <c r="AO739" s="86" t="s">
        <v>13772</v>
      </c>
      <c r="AP739" s="80" t="s">
        <v>66</v>
      </c>
      <c r="AQ739" s="2"/>
      <c r="AR739" s="3"/>
      <c r="AS739" s="3"/>
      <c r="AT739" s="3"/>
      <c r="AU739" s="3"/>
    </row>
    <row r="740" spans="1:47" x14ac:dyDescent="0.25">
      <c r="A740" s="66" t="s">
        <v>664</v>
      </c>
      <c r="B740" s="67"/>
      <c r="C740" s="67"/>
      <c r="D740" s="68"/>
      <c r="E740" s="70"/>
      <c r="F740" s="104" t="s">
        <v>11825</v>
      </c>
      <c r="G740" s="67"/>
      <c r="H740" s="71"/>
      <c r="I740" s="72"/>
      <c r="J740" s="72"/>
      <c r="K740" s="71" t="s">
        <v>15765</v>
      </c>
      <c r="L740" s="75"/>
      <c r="M740" s="76">
        <v>3814.917236328125</v>
      </c>
      <c r="N740" s="76">
        <v>7993.484375</v>
      </c>
      <c r="O740" s="77"/>
      <c r="P740" s="78"/>
      <c r="Q740" s="78"/>
      <c r="R740" s="88"/>
      <c r="S740" s="88"/>
      <c r="T740" s="88"/>
      <c r="U740" s="88"/>
      <c r="V740" s="52"/>
      <c r="W740" s="52"/>
      <c r="X740" s="52"/>
      <c r="Y740" s="52"/>
      <c r="Z740" s="51"/>
      <c r="AA740" s="73">
        <v>740</v>
      </c>
      <c r="AB740" s="73"/>
      <c r="AC740" s="74"/>
      <c r="AD740" s="80">
        <v>538</v>
      </c>
      <c r="AE740" s="80">
        <v>1346</v>
      </c>
      <c r="AF740" s="80">
        <v>64506</v>
      </c>
      <c r="AG740" s="80">
        <v>81836</v>
      </c>
      <c r="AH740" s="80">
        <v>-25200</v>
      </c>
      <c r="AI740" s="80" t="s">
        <v>8445</v>
      </c>
      <c r="AJ740" s="80" t="s">
        <v>9835</v>
      </c>
      <c r="AK740" s="86" t="s">
        <v>10611</v>
      </c>
      <c r="AL740" s="80" t="s">
        <v>11085</v>
      </c>
      <c r="AM740" s="82">
        <v>41763.436261574076</v>
      </c>
      <c r="AN740" s="80" t="s">
        <v>13035</v>
      </c>
      <c r="AO740" s="86" t="s">
        <v>13773</v>
      </c>
      <c r="AP740" s="80" t="s">
        <v>66</v>
      </c>
      <c r="AQ740" s="2"/>
      <c r="AR740" s="3"/>
      <c r="AS740" s="3"/>
      <c r="AT740" s="3"/>
      <c r="AU740" s="3"/>
    </row>
    <row r="741" spans="1:47" x14ac:dyDescent="0.25">
      <c r="A741" s="66" t="s">
        <v>1897</v>
      </c>
      <c r="B741" s="67"/>
      <c r="C741" s="67"/>
      <c r="D741" s="68"/>
      <c r="E741" s="70"/>
      <c r="F741" s="104" t="s">
        <v>11826</v>
      </c>
      <c r="G741" s="67"/>
      <c r="H741" s="71"/>
      <c r="I741" s="72"/>
      <c r="J741" s="72"/>
      <c r="K741" s="71" t="s">
        <v>15766</v>
      </c>
      <c r="L741" s="75"/>
      <c r="M741" s="76">
        <v>4560.76220703125</v>
      </c>
      <c r="N741" s="76">
        <v>5484.94189453125</v>
      </c>
      <c r="O741" s="77"/>
      <c r="P741" s="78"/>
      <c r="Q741" s="78"/>
      <c r="R741" s="88"/>
      <c r="S741" s="88"/>
      <c r="T741" s="88"/>
      <c r="U741" s="88"/>
      <c r="V741" s="52"/>
      <c r="W741" s="52"/>
      <c r="X741" s="52"/>
      <c r="Y741" s="52"/>
      <c r="Z741" s="51"/>
      <c r="AA741" s="73">
        <v>741</v>
      </c>
      <c r="AB741" s="73"/>
      <c r="AC741" s="74"/>
      <c r="AD741" s="80">
        <v>78</v>
      </c>
      <c r="AE741" s="80">
        <v>16875184</v>
      </c>
      <c r="AF741" s="80">
        <v>1644</v>
      </c>
      <c r="AG741" s="80">
        <v>39</v>
      </c>
      <c r="AH741" s="80"/>
      <c r="AI741" s="80" t="s">
        <v>8446</v>
      </c>
      <c r="AJ741" s="80" t="s">
        <v>9836</v>
      </c>
      <c r="AK741" s="86" t="s">
        <v>10612</v>
      </c>
      <c r="AL741" s="80"/>
      <c r="AM741" s="82">
        <v>40289.321099537039</v>
      </c>
      <c r="AN741" s="80" t="s">
        <v>13035</v>
      </c>
      <c r="AO741" s="86" t="s">
        <v>13774</v>
      </c>
      <c r="AP741" s="80" t="s">
        <v>65</v>
      </c>
      <c r="AQ741" s="2"/>
      <c r="AR741" s="3"/>
      <c r="AS741" s="3"/>
      <c r="AT741" s="3"/>
      <c r="AU741" s="3"/>
    </row>
    <row r="742" spans="1:47" x14ac:dyDescent="0.25">
      <c r="A742" s="66" t="s">
        <v>1898</v>
      </c>
      <c r="B742" s="67"/>
      <c r="C742" s="67"/>
      <c r="D742" s="68"/>
      <c r="E742" s="70"/>
      <c r="F742" s="104" t="s">
        <v>11827</v>
      </c>
      <c r="G742" s="67"/>
      <c r="H742" s="71"/>
      <c r="I742" s="72"/>
      <c r="J742" s="72"/>
      <c r="K742" s="71" t="s">
        <v>15767</v>
      </c>
      <c r="L742" s="75"/>
      <c r="M742" s="76">
        <v>5203.353515625</v>
      </c>
      <c r="N742" s="76">
        <v>3353.414306640625</v>
      </c>
      <c r="O742" s="77"/>
      <c r="P742" s="78"/>
      <c r="Q742" s="78"/>
      <c r="R742" s="88"/>
      <c r="S742" s="88"/>
      <c r="T742" s="88"/>
      <c r="U742" s="88"/>
      <c r="V742" s="52"/>
      <c r="W742" s="52"/>
      <c r="X742" s="52"/>
      <c r="Y742" s="52"/>
      <c r="Z742" s="51"/>
      <c r="AA742" s="73">
        <v>742</v>
      </c>
      <c r="AB742" s="73"/>
      <c r="AC742" s="74"/>
      <c r="AD742" s="80">
        <v>131</v>
      </c>
      <c r="AE742" s="80">
        <v>10654314</v>
      </c>
      <c r="AF742" s="80">
        <v>9768</v>
      </c>
      <c r="AG742" s="80">
        <v>2109</v>
      </c>
      <c r="AH742" s="80">
        <v>19800</v>
      </c>
      <c r="AI742" s="80" t="s">
        <v>8447</v>
      </c>
      <c r="AJ742" s="80" t="s">
        <v>9525</v>
      </c>
      <c r="AK742" s="86" t="s">
        <v>10613</v>
      </c>
      <c r="AL742" s="80" t="s">
        <v>9494</v>
      </c>
      <c r="AM742" s="82">
        <v>40143.417129629626</v>
      </c>
      <c r="AN742" s="80" t="s">
        <v>13035</v>
      </c>
      <c r="AO742" s="86" t="s">
        <v>13775</v>
      </c>
      <c r="AP742" s="80" t="s">
        <v>65</v>
      </c>
      <c r="AQ742" s="2"/>
      <c r="AR742" s="3"/>
      <c r="AS742" s="3"/>
      <c r="AT742" s="3"/>
      <c r="AU742" s="3"/>
    </row>
    <row r="743" spans="1:47" x14ac:dyDescent="0.25">
      <c r="A743" s="66" t="s">
        <v>1899</v>
      </c>
      <c r="B743" s="67"/>
      <c r="C743" s="67"/>
      <c r="D743" s="68"/>
      <c r="E743" s="70"/>
      <c r="F743" s="104" t="s">
        <v>11828</v>
      </c>
      <c r="G743" s="67"/>
      <c r="H743" s="71"/>
      <c r="I743" s="72"/>
      <c r="J743" s="72"/>
      <c r="K743" s="71" t="s">
        <v>15768</v>
      </c>
      <c r="L743" s="75"/>
      <c r="M743" s="76">
        <v>4791.111328125</v>
      </c>
      <c r="N743" s="76">
        <v>1859.9276123046875</v>
      </c>
      <c r="O743" s="77"/>
      <c r="P743" s="78"/>
      <c r="Q743" s="78"/>
      <c r="R743" s="88"/>
      <c r="S743" s="88"/>
      <c r="T743" s="88"/>
      <c r="U743" s="88"/>
      <c r="V743" s="52"/>
      <c r="W743" s="52"/>
      <c r="X743" s="52"/>
      <c r="Y743" s="52"/>
      <c r="Z743" s="51"/>
      <c r="AA743" s="73">
        <v>743</v>
      </c>
      <c r="AB743" s="73"/>
      <c r="AC743" s="74"/>
      <c r="AD743" s="80">
        <v>82</v>
      </c>
      <c r="AE743" s="80">
        <v>1604</v>
      </c>
      <c r="AF743" s="80">
        <v>8212</v>
      </c>
      <c r="AG743" s="80">
        <v>83</v>
      </c>
      <c r="AH743" s="80"/>
      <c r="AI743" s="80" t="s">
        <v>8448</v>
      </c>
      <c r="AJ743" s="80" t="s">
        <v>9837</v>
      </c>
      <c r="AK743" s="80"/>
      <c r="AL743" s="80"/>
      <c r="AM743" s="82">
        <v>42552.447812500002</v>
      </c>
      <c r="AN743" s="80" t="s">
        <v>13035</v>
      </c>
      <c r="AO743" s="86" t="s">
        <v>13776</v>
      </c>
      <c r="AP743" s="80" t="s">
        <v>65</v>
      </c>
      <c r="AQ743" s="2"/>
      <c r="AR743" s="3"/>
      <c r="AS743" s="3"/>
      <c r="AT743" s="3"/>
      <c r="AU743" s="3"/>
    </row>
    <row r="744" spans="1:47" x14ac:dyDescent="0.25">
      <c r="A744" s="66" t="s">
        <v>665</v>
      </c>
      <c r="B744" s="67"/>
      <c r="C744" s="67"/>
      <c r="D744" s="68"/>
      <c r="E744" s="70"/>
      <c r="F744" s="104" t="s">
        <v>11829</v>
      </c>
      <c r="G744" s="67"/>
      <c r="H744" s="71"/>
      <c r="I744" s="72"/>
      <c r="J744" s="72"/>
      <c r="K744" s="71" t="s">
        <v>15769</v>
      </c>
      <c r="L744" s="75"/>
      <c r="M744" s="76">
        <v>4376.19677734375</v>
      </c>
      <c r="N744" s="76">
        <v>1847.8118896484375</v>
      </c>
      <c r="O744" s="77"/>
      <c r="P744" s="78"/>
      <c r="Q744" s="78"/>
      <c r="R744" s="88"/>
      <c r="S744" s="88"/>
      <c r="T744" s="88"/>
      <c r="U744" s="88"/>
      <c r="V744" s="52"/>
      <c r="W744" s="52"/>
      <c r="X744" s="52"/>
      <c r="Y744" s="52"/>
      <c r="Z744" s="51"/>
      <c r="AA744" s="73">
        <v>744</v>
      </c>
      <c r="AB744" s="73"/>
      <c r="AC744" s="74"/>
      <c r="AD744" s="80">
        <v>161</v>
      </c>
      <c r="AE744" s="80">
        <v>953</v>
      </c>
      <c r="AF744" s="80">
        <v>524</v>
      </c>
      <c r="AG744" s="80">
        <v>4</v>
      </c>
      <c r="AH744" s="80">
        <v>-25200</v>
      </c>
      <c r="AI744" s="80" t="s">
        <v>8449</v>
      </c>
      <c r="AJ744" s="80" t="s">
        <v>9542</v>
      </c>
      <c r="AK744" s="86" t="s">
        <v>10614</v>
      </c>
      <c r="AL744" s="80" t="s">
        <v>11085</v>
      </c>
      <c r="AM744" s="82">
        <v>41950.193993055553</v>
      </c>
      <c r="AN744" s="80" t="s">
        <v>13035</v>
      </c>
      <c r="AO744" s="86" t="s">
        <v>13777</v>
      </c>
      <c r="AP744" s="80" t="s">
        <v>66</v>
      </c>
      <c r="AQ744" s="2"/>
      <c r="AR744" s="3"/>
      <c r="AS744" s="3"/>
      <c r="AT744" s="3"/>
      <c r="AU744" s="3"/>
    </row>
    <row r="745" spans="1:47" x14ac:dyDescent="0.25">
      <c r="A745" s="66" t="s">
        <v>666</v>
      </c>
      <c r="B745" s="67"/>
      <c r="C745" s="67"/>
      <c r="D745" s="68"/>
      <c r="E745" s="70"/>
      <c r="F745" s="104" t="s">
        <v>11830</v>
      </c>
      <c r="G745" s="67"/>
      <c r="H745" s="71"/>
      <c r="I745" s="72"/>
      <c r="J745" s="72"/>
      <c r="K745" s="71" t="s">
        <v>15770</v>
      </c>
      <c r="L745" s="75"/>
      <c r="M745" s="76">
        <v>7253.56298828125</v>
      </c>
      <c r="N745" s="76">
        <v>6957.2744140625</v>
      </c>
      <c r="O745" s="77"/>
      <c r="P745" s="78"/>
      <c r="Q745" s="78"/>
      <c r="R745" s="88"/>
      <c r="S745" s="88"/>
      <c r="T745" s="88"/>
      <c r="U745" s="88"/>
      <c r="V745" s="52"/>
      <c r="W745" s="52"/>
      <c r="X745" s="52"/>
      <c r="Y745" s="52"/>
      <c r="Z745" s="51"/>
      <c r="AA745" s="73">
        <v>745</v>
      </c>
      <c r="AB745" s="73"/>
      <c r="AC745" s="74"/>
      <c r="AD745" s="80">
        <v>192</v>
      </c>
      <c r="AE745" s="80">
        <v>428</v>
      </c>
      <c r="AF745" s="80">
        <v>19121</v>
      </c>
      <c r="AG745" s="80">
        <v>21937</v>
      </c>
      <c r="AH745" s="80"/>
      <c r="AI745" s="80" t="s">
        <v>8450</v>
      </c>
      <c r="AJ745" s="80" t="s">
        <v>9838</v>
      </c>
      <c r="AK745" s="80"/>
      <c r="AL745" s="80"/>
      <c r="AM745" s="82">
        <v>42071.293437499997</v>
      </c>
      <c r="AN745" s="80" t="s">
        <v>13035</v>
      </c>
      <c r="AO745" s="86" t="s">
        <v>13778</v>
      </c>
      <c r="AP745" s="80" t="s">
        <v>66</v>
      </c>
      <c r="AQ745" s="2"/>
      <c r="AR745" s="3"/>
      <c r="AS745" s="3"/>
      <c r="AT745" s="3"/>
      <c r="AU745" s="3"/>
    </row>
    <row r="746" spans="1:47" x14ac:dyDescent="0.25">
      <c r="A746" s="66" t="s">
        <v>667</v>
      </c>
      <c r="B746" s="67"/>
      <c r="C746" s="67"/>
      <c r="D746" s="68"/>
      <c r="E746" s="70"/>
      <c r="F746" s="104" t="s">
        <v>11128</v>
      </c>
      <c r="G746" s="67"/>
      <c r="H746" s="71"/>
      <c r="I746" s="72"/>
      <c r="J746" s="72"/>
      <c r="K746" s="71" t="s">
        <v>15771</v>
      </c>
      <c r="L746" s="75"/>
      <c r="M746" s="76">
        <v>5461.3740234375</v>
      </c>
      <c r="N746" s="76">
        <v>4803.78564453125</v>
      </c>
      <c r="O746" s="77"/>
      <c r="P746" s="78"/>
      <c r="Q746" s="78"/>
      <c r="R746" s="88"/>
      <c r="S746" s="88"/>
      <c r="T746" s="88"/>
      <c r="U746" s="88"/>
      <c r="V746" s="52"/>
      <c r="W746" s="52"/>
      <c r="X746" s="52"/>
      <c r="Y746" s="52"/>
      <c r="Z746" s="51"/>
      <c r="AA746" s="73">
        <v>746</v>
      </c>
      <c r="AB746" s="73"/>
      <c r="AC746" s="74"/>
      <c r="AD746" s="80">
        <v>239</v>
      </c>
      <c r="AE746" s="80">
        <v>35</v>
      </c>
      <c r="AF746" s="80">
        <v>81</v>
      </c>
      <c r="AG746" s="80">
        <v>1466</v>
      </c>
      <c r="AH746" s="80"/>
      <c r="AI746" s="80"/>
      <c r="AJ746" s="80"/>
      <c r="AK746" s="80"/>
      <c r="AL746" s="80"/>
      <c r="AM746" s="82">
        <v>42821.456782407404</v>
      </c>
      <c r="AN746" s="80" t="s">
        <v>13035</v>
      </c>
      <c r="AO746" s="86" t="s">
        <v>13779</v>
      </c>
      <c r="AP746" s="80" t="s">
        <v>66</v>
      </c>
      <c r="AQ746" s="2"/>
      <c r="AR746" s="3"/>
      <c r="AS746" s="3"/>
      <c r="AT746" s="3"/>
      <c r="AU746" s="3"/>
    </row>
    <row r="747" spans="1:47" x14ac:dyDescent="0.25">
      <c r="A747" s="66" t="s">
        <v>1900</v>
      </c>
      <c r="B747" s="67"/>
      <c r="C747" s="67"/>
      <c r="D747" s="68"/>
      <c r="E747" s="70"/>
      <c r="F747" s="104" t="s">
        <v>11831</v>
      </c>
      <c r="G747" s="67"/>
      <c r="H747" s="71"/>
      <c r="I747" s="72"/>
      <c r="J747" s="72"/>
      <c r="K747" s="71" t="s">
        <v>15772</v>
      </c>
      <c r="L747" s="75"/>
      <c r="M747" s="76">
        <v>1637.121337890625</v>
      </c>
      <c r="N747" s="76">
        <v>4434.51220703125</v>
      </c>
      <c r="O747" s="77"/>
      <c r="P747" s="78"/>
      <c r="Q747" s="78"/>
      <c r="R747" s="88"/>
      <c r="S747" s="88"/>
      <c r="T747" s="88"/>
      <c r="U747" s="88"/>
      <c r="V747" s="52"/>
      <c r="W747" s="52"/>
      <c r="X747" s="52"/>
      <c r="Y747" s="52"/>
      <c r="Z747" s="51"/>
      <c r="AA747" s="73">
        <v>747</v>
      </c>
      <c r="AB747" s="73"/>
      <c r="AC747" s="74"/>
      <c r="AD747" s="80">
        <v>324</v>
      </c>
      <c r="AE747" s="80">
        <v>11918</v>
      </c>
      <c r="AF747" s="80">
        <v>2287</v>
      </c>
      <c r="AG747" s="80">
        <v>92</v>
      </c>
      <c r="AH747" s="80">
        <v>-25200</v>
      </c>
      <c r="AI747" s="80" t="s">
        <v>8451</v>
      </c>
      <c r="AJ747" s="80" t="s">
        <v>9714</v>
      </c>
      <c r="AK747" s="86" t="s">
        <v>10615</v>
      </c>
      <c r="AL747" s="80" t="s">
        <v>11085</v>
      </c>
      <c r="AM747" s="82">
        <v>42368.636967592596</v>
      </c>
      <c r="AN747" s="80" t="s">
        <v>13035</v>
      </c>
      <c r="AO747" s="86" t="s">
        <v>13780</v>
      </c>
      <c r="AP747" s="80" t="s">
        <v>65</v>
      </c>
      <c r="AQ747" s="2"/>
      <c r="AR747" s="3"/>
      <c r="AS747" s="3"/>
      <c r="AT747" s="3"/>
      <c r="AU747" s="3"/>
    </row>
    <row r="748" spans="1:47" x14ac:dyDescent="0.25">
      <c r="A748" s="66" t="s">
        <v>1901</v>
      </c>
      <c r="B748" s="67"/>
      <c r="C748" s="67"/>
      <c r="D748" s="68"/>
      <c r="E748" s="70"/>
      <c r="F748" s="104" t="s">
        <v>11832</v>
      </c>
      <c r="G748" s="67"/>
      <c r="H748" s="71"/>
      <c r="I748" s="72"/>
      <c r="J748" s="72"/>
      <c r="K748" s="71" t="s">
        <v>15773</v>
      </c>
      <c r="L748" s="75"/>
      <c r="M748" s="76">
        <v>6403.22998046875</v>
      </c>
      <c r="N748" s="76">
        <v>7054.5341796875</v>
      </c>
      <c r="O748" s="77"/>
      <c r="P748" s="78"/>
      <c r="Q748" s="78"/>
      <c r="R748" s="88"/>
      <c r="S748" s="88"/>
      <c r="T748" s="88"/>
      <c r="U748" s="88"/>
      <c r="V748" s="52"/>
      <c r="W748" s="52"/>
      <c r="X748" s="52"/>
      <c r="Y748" s="52"/>
      <c r="Z748" s="51"/>
      <c r="AA748" s="73">
        <v>748</v>
      </c>
      <c r="AB748" s="73"/>
      <c r="AC748" s="74"/>
      <c r="AD748" s="80">
        <v>263</v>
      </c>
      <c r="AE748" s="80">
        <v>5379065</v>
      </c>
      <c r="AF748" s="80">
        <v>4154</v>
      </c>
      <c r="AG748" s="80">
        <v>137</v>
      </c>
      <c r="AH748" s="80">
        <v>19800</v>
      </c>
      <c r="AI748" s="80" t="s">
        <v>8452</v>
      </c>
      <c r="AJ748" s="80"/>
      <c r="AK748" s="86" t="s">
        <v>10616</v>
      </c>
      <c r="AL748" s="80" t="s">
        <v>9561</v>
      </c>
      <c r="AM748" s="82">
        <v>41416.197152777779</v>
      </c>
      <c r="AN748" s="80" t="s">
        <v>13035</v>
      </c>
      <c r="AO748" s="86" t="s">
        <v>13781</v>
      </c>
      <c r="AP748" s="80" t="s">
        <v>65</v>
      </c>
      <c r="AQ748" s="2"/>
      <c r="AR748" s="3"/>
      <c r="AS748" s="3"/>
      <c r="AT748" s="3"/>
      <c r="AU748" s="3"/>
    </row>
    <row r="749" spans="1:47" x14ac:dyDescent="0.25">
      <c r="A749" s="66" t="s">
        <v>668</v>
      </c>
      <c r="B749" s="67"/>
      <c r="C749" s="67"/>
      <c r="D749" s="68"/>
      <c r="E749" s="70"/>
      <c r="F749" s="104" t="s">
        <v>11833</v>
      </c>
      <c r="G749" s="67"/>
      <c r="H749" s="71"/>
      <c r="I749" s="72"/>
      <c r="J749" s="72"/>
      <c r="K749" s="71" t="s">
        <v>15774</v>
      </c>
      <c r="L749" s="75"/>
      <c r="M749" s="76">
        <v>2443.1455078125</v>
      </c>
      <c r="N749" s="76">
        <v>6147.42138671875</v>
      </c>
      <c r="O749" s="77"/>
      <c r="P749" s="78"/>
      <c r="Q749" s="78"/>
      <c r="R749" s="88"/>
      <c r="S749" s="88"/>
      <c r="T749" s="88"/>
      <c r="U749" s="88"/>
      <c r="V749" s="52"/>
      <c r="W749" s="52"/>
      <c r="X749" s="52"/>
      <c r="Y749" s="52"/>
      <c r="Z749" s="51"/>
      <c r="AA749" s="73">
        <v>749</v>
      </c>
      <c r="AB749" s="73"/>
      <c r="AC749" s="74"/>
      <c r="AD749" s="80">
        <v>120</v>
      </c>
      <c r="AE749" s="80">
        <v>116</v>
      </c>
      <c r="AF749" s="80">
        <v>12907</v>
      </c>
      <c r="AG749" s="80">
        <v>8591</v>
      </c>
      <c r="AH749" s="80">
        <v>19800</v>
      </c>
      <c r="AI749" s="80"/>
      <c r="AJ749" s="80"/>
      <c r="AK749" s="80"/>
      <c r="AL749" s="80" t="s">
        <v>9494</v>
      </c>
      <c r="AM749" s="82">
        <v>39613.793969907405</v>
      </c>
      <c r="AN749" s="80" t="s">
        <v>13035</v>
      </c>
      <c r="AO749" s="86" t="s">
        <v>13782</v>
      </c>
      <c r="AP749" s="80" t="s">
        <v>66</v>
      </c>
      <c r="AQ749" s="2"/>
      <c r="AR749" s="3"/>
      <c r="AS749" s="3"/>
      <c r="AT749" s="3"/>
      <c r="AU749" s="3"/>
    </row>
    <row r="750" spans="1:47" x14ac:dyDescent="0.25">
      <c r="A750" s="66" t="s">
        <v>670</v>
      </c>
      <c r="B750" s="67"/>
      <c r="C750" s="67"/>
      <c r="D750" s="68"/>
      <c r="E750" s="70"/>
      <c r="F750" s="104" t="s">
        <v>11834</v>
      </c>
      <c r="G750" s="67"/>
      <c r="H750" s="71"/>
      <c r="I750" s="72"/>
      <c r="J750" s="72"/>
      <c r="K750" s="71" t="s">
        <v>15775</v>
      </c>
      <c r="L750" s="75"/>
      <c r="M750" s="76">
        <v>4760.6845703125</v>
      </c>
      <c r="N750" s="76">
        <v>3220.837890625</v>
      </c>
      <c r="O750" s="77"/>
      <c r="P750" s="78"/>
      <c r="Q750" s="78"/>
      <c r="R750" s="88"/>
      <c r="S750" s="88"/>
      <c r="T750" s="88"/>
      <c r="U750" s="88"/>
      <c r="V750" s="52"/>
      <c r="W750" s="52"/>
      <c r="X750" s="52"/>
      <c r="Y750" s="52"/>
      <c r="Z750" s="51"/>
      <c r="AA750" s="73">
        <v>750</v>
      </c>
      <c r="AB750" s="73"/>
      <c r="AC750" s="74"/>
      <c r="AD750" s="80">
        <v>5334</v>
      </c>
      <c r="AE750" s="80">
        <v>17712</v>
      </c>
      <c r="AF750" s="80">
        <v>336717</v>
      </c>
      <c r="AG750" s="80">
        <v>1266</v>
      </c>
      <c r="AH750" s="80">
        <v>19800</v>
      </c>
      <c r="AI750" s="80" t="s">
        <v>8453</v>
      </c>
      <c r="AJ750" s="80"/>
      <c r="AK750" s="86" t="s">
        <v>10617</v>
      </c>
      <c r="AL750" s="80" t="s">
        <v>9561</v>
      </c>
      <c r="AM750" s="82">
        <v>40693.413518518515</v>
      </c>
      <c r="AN750" s="80" t="s">
        <v>13035</v>
      </c>
      <c r="AO750" s="86" t="s">
        <v>13783</v>
      </c>
      <c r="AP750" s="80" t="s">
        <v>66</v>
      </c>
      <c r="AQ750" s="2"/>
      <c r="AR750" s="3"/>
      <c r="AS750" s="3"/>
      <c r="AT750" s="3"/>
      <c r="AU750" s="3"/>
    </row>
    <row r="751" spans="1:47" x14ac:dyDescent="0.25">
      <c r="A751" s="66" t="s">
        <v>671</v>
      </c>
      <c r="B751" s="67"/>
      <c r="C751" s="67"/>
      <c r="D751" s="68"/>
      <c r="E751" s="70"/>
      <c r="F751" s="104" t="s">
        <v>11835</v>
      </c>
      <c r="G751" s="67"/>
      <c r="H751" s="71"/>
      <c r="I751" s="72"/>
      <c r="J751" s="72"/>
      <c r="K751" s="71" t="s">
        <v>15776</v>
      </c>
      <c r="L751" s="75"/>
      <c r="M751" s="76">
        <v>8358.5478515625</v>
      </c>
      <c r="N751" s="76">
        <v>7793.92041015625</v>
      </c>
      <c r="O751" s="77"/>
      <c r="P751" s="78"/>
      <c r="Q751" s="78"/>
      <c r="R751" s="88"/>
      <c r="S751" s="88"/>
      <c r="T751" s="88"/>
      <c r="U751" s="88"/>
      <c r="V751" s="52"/>
      <c r="W751" s="52"/>
      <c r="X751" s="52"/>
      <c r="Y751" s="52"/>
      <c r="Z751" s="51"/>
      <c r="AA751" s="73">
        <v>751</v>
      </c>
      <c r="AB751" s="73"/>
      <c r="AC751" s="74"/>
      <c r="AD751" s="80">
        <v>1355</v>
      </c>
      <c r="AE751" s="80">
        <v>108</v>
      </c>
      <c r="AF751" s="80">
        <v>853</v>
      </c>
      <c r="AG751" s="80">
        <v>1334</v>
      </c>
      <c r="AH751" s="80"/>
      <c r="AI751" s="80" t="s">
        <v>8454</v>
      </c>
      <c r="AJ751" s="80" t="s">
        <v>9839</v>
      </c>
      <c r="AK751" s="80"/>
      <c r="AL751" s="80"/>
      <c r="AM751" s="82">
        <v>40123.268159722225</v>
      </c>
      <c r="AN751" s="80" t="s">
        <v>13035</v>
      </c>
      <c r="AO751" s="86" t="s">
        <v>13784</v>
      </c>
      <c r="AP751" s="80" t="s">
        <v>66</v>
      </c>
      <c r="AQ751" s="2"/>
      <c r="AR751" s="3"/>
      <c r="AS751" s="3"/>
      <c r="AT751" s="3"/>
      <c r="AU751" s="3"/>
    </row>
    <row r="752" spans="1:47" x14ac:dyDescent="0.25">
      <c r="A752" s="66" t="s">
        <v>672</v>
      </c>
      <c r="B752" s="67"/>
      <c r="C752" s="67"/>
      <c r="D752" s="68"/>
      <c r="E752" s="70"/>
      <c r="F752" s="104" t="s">
        <v>11836</v>
      </c>
      <c r="G752" s="67"/>
      <c r="H752" s="71"/>
      <c r="I752" s="72"/>
      <c r="J752" s="72"/>
      <c r="K752" s="71" t="s">
        <v>15777</v>
      </c>
      <c r="L752" s="75"/>
      <c r="M752" s="76">
        <v>7117.77099609375</v>
      </c>
      <c r="N752" s="76">
        <v>8700.63671875</v>
      </c>
      <c r="O752" s="77"/>
      <c r="P752" s="78"/>
      <c r="Q752" s="78"/>
      <c r="R752" s="88"/>
      <c r="S752" s="88"/>
      <c r="T752" s="88"/>
      <c r="U752" s="88"/>
      <c r="V752" s="52"/>
      <c r="W752" s="52"/>
      <c r="X752" s="52"/>
      <c r="Y752" s="52"/>
      <c r="Z752" s="51"/>
      <c r="AA752" s="73">
        <v>752</v>
      </c>
      <c r="AB752" s="73"/>
      <c r="AC752" s="74"/>
      <c r="AD752" s="80">
        <v>305</v>
      </c>
      <c r="AE752" s="80">
        <v>4248</v>
      </c>
      <c r="AF752" s="80">
        <v>19596</v>
      </c>
      <c r="AG752" s="80">
        <v>419</v>
      </c>
      <c r="AH752" s="80">
        <v>19800</v>
      </c>
      <c r="AI752" s="80" t="s">
        <v>8455</v>
      </c>
      <c r="AJ752" s="80" t="s">
        <v>9840</v>
      </c>
      <c r="AK752" s="86" t="s">
        <v>10618</v>
      </c>
      <c r="AL752" s="80" t="s">
        <v>9494</v>
      </c>
      <c r="AM752" s="82">
        <v>41775.232430555552</v>
      </c>
      <c r="AN752" s="80" t="s">
        <v>13035</v>
      </c>
      <c r="AO752" s="86" t="s">
        <v>13785</v>
      </c>
      <c r="AP752" s="80" t="s">
        <v>66</v>
      </c>
      <c r="AQ752" s="2"/>
      <c r="AR752" s="3"/>
      <c r="AS752" s="3"/>
      <c r="AT752" s="3"/>
      <c r="AU752" s="3"/>
    </row>
    <row r="753" spans="1:47" x14ac:dyDescent="0.25">
      <c r="A753" s="66" t="s">
        <v>673</v>
      </c>
      <c r="B753" s="67"/>
      <c r="C753" s="67"/>
      <c r="D753" s="68"/>
      <c r="E753" s="70"/>
      <c r="F753" s="104" t="s">
        <v>11837</v>
      </c>
      <c r="G753" s="67"/>
      <c r="H753" s="71"/>
      <c r="I753" s="72"/>
      <c r="J753" s="72"/>
      <c r="K753" s="71" t="s">
        <v>15778</v>
      </c>
      <c r="L753" s="75"/>
      <c r="M753" s="76">
        <v>5119.916015625</v>
      </c>
      <c r="N753" s="76">
        <v>7314.18310546875</v>
      </c>
      <c r="O753" s="77"/>
      <c r="P753" s="78"/>
      <c r="Q753" s="78"/>
      <c r="R753" s="88"/>
      <c r="S753" s="88"/>
      <c r="T753" s="88"/>
      <c r="U753" s="88"/>
      <c r="V753" s="52"/>
      <c r="W753" s="52"/>
      <c r="X753" s="52"/>
      <c r="Y753" s="52"/>
      <c r="Z753" s="51"/>
      <c r="AA753" s="73">
        <v>753</v>
      </c>
      <c r="AB753" s="73"/>
      <c r="AC753" s="74"/>
      <c r="AD753" s="80">
        <v>1966</v>
      </c>
      <c r="AE753" s="80">
        <v>1304</v>
      </c>
      <c r="AF753" s="80">
        <v>50685</v>
      </c>
      <c r="AG753" s="80">
        <v>184</v>
      </c>
      <c r="AH753" s="80">
        <v>19800</v>
      </c>
      <c r="AI753" s="80" t="s">
        <v>8456</v>
      </c>
      <c r="AJ753" s="80" t="s">
        <v>9841</v>
      </c>
      <c r="AK753" s="86" t="s">
        <v>10619</v>
      </c>
      <c r="AL753" s="80" t="s">
        <v>9494</v>
      </c>
      <c r="AM753" s="82">
        <v>40215.029363425929</v>
      </c>
      <c r="AN753" s="80" t="s">
        <v>13035</v>
      </c>
      <c r="AO753" s="86" t="s">
        <v>13786</v>
      </c>
      <c r="AP753" s="80" t="s">
        <v>66</v>
      </c>
      <c r="AQ753" s="2"/>
      <c r="AR753" s="3"/>
      <c r="AS753" s="3"/>
      <c r="AT753" s="3"/>
      <c r="AU753" s="3"/>
    </row>
    <row r="754" spans="1:47" x14ac:dyDescent="0.25">
      <c r="A754" s="66" t="s">
        <v>674</v>
      </c>
      <c r="B754" s="67"/>
      <c r="C754" s="67"/>
      <c r="D754" s="68"/>
      <c r="E754" s="70"/>
      <c r="F754" s="104" t="s">
        <v>11838</v>
      </c>
      <c r="G754" s="67"/>
      <c r="H754" s="71"/>
      <c r="I754" s="72"/>
      <c r="J754" s="72"/>
      <c r="K754" s="71" t="s">
        <v>15779</v>
      </c>
      <c r="L754" s="75"/>
      <c r="M754" s="76">
        <v>5615.9833984375</v>
      </c>
      <c r="N754" s="76">
        <v>2477.654296875</v>
      </c>
      <c r="O754" s="77"/>
      <c r="P754" s="78"/>
      <c r="Q754" s="78"/>
      <c r="R754" s="88"/>
      <c r="S754" s="88"/>
      <c r="T754" s="88"/>
      <c r="U754" s="88"/>
      <c r="V754" s="52"/>
      <c r="W754" s="52"/>
      <c r="X754" s="52"/>
      <c r="Y754" s="52"/>
      <c r="Z754" s="51"/>
      <c r="AA754" s="73">
        <v>754</v>
      </c>
      <c r="AB754" s="73"/>
      <c r="AC754" s="74"/>
      <c r="AD754" s="80">
        <v>44</v>
      </c>
      <c r="AE754" s="80">
        <v>299</v>
      </c>
      <c r="AF754" s="80">
        <v>346</v>
      </c>
      <c r="AG754" s="80">
        <v>125</v>
      </c>
      <c r="AH754" s="80"/>
      <c r="AI754" s="80" t="s">
        <v>8457</v>
      </c>
      <c r="AJ754" s="80" t="s">
        <v>9546</v>
      </c>
      <c r="AK754" s="80"/>
      <c r="AL754" s="80"/>
      <c r="AM754" s="82">
        <v>42700.36173611111</v>
      </c>
      <c r="AN754" s="80" t="s">
        <v>13035</v>
      </c>
      <c r="AO754" s="86" t="s">
        <v>13787</v>
      </c>
      <c r="AP754" s="80" t="s">
        <v>66</v>
      </c>
      <c r="AQ754" s="2"/>
      <c r="AR754" s="3"/>
      <c r="AS754" s="3"/>
      <c r="AT754" s="3"/>
      <c r="AU754" s="3"/>
    </row>
    <row r="755" spans="1:47" x14ac:dyDescent="0.25">
      <c r="A755" s="66" t="s">
        <v>675</v>
      </c>
      <c r="B755" s="67"/>
      <c r="C755" s="67"/>
      <c r="D755" s="68"/>
      <c r="E755" s="70"/>
      <c r="F755" s="104" t="s">
        <v>11839</v>
      </c>
      <c r="G755" s="67"/>
      <c r="H755" s="71"/>
      <c r="I755" s="72"/>
      <c r="J755" s="72"/>
      <c r="K755" s="71" t="s">
        <v>15780</v>
      </c>
      <c r="L755" s="75"/>
      <c r="M755" s="76">
        <v>3167.35400390625</v>
      </c>
      <c r="N755" s="76">
        <v>7488.501953125</v>
      </c>
      <c r="O755" s="77"/>
      <c r="P755" s="78"/>
      <c r="Q755" s="78"/>
      <c r="R755" s="88"/>
      <c r="S755" s="88"/>
      <c r="T755" s="88"/>
      <c r="U755" s="88"/>
      <c r="V755" s="52"/>
      <c r="W755" s="52"/>
      <c r="X755" s="52"/>
      <c r="Y755" s="52"/>
      <c r="Z755" s="51"/>
      <c r="AA755" s="73">
        <v>755</v>
      </c>
      <c r="AB755" s="73"/>
      <c r="AC755" s="74"/>
      <c r="AD755" s="80">
        <v>2443</v>
      </c>
      <c r="AE755" s="80">
        <v>49693</v>
      </c>
      <c r="AF755" s="80">
        <v>132813</v>
      </c>
      <c r="AG755" s="80">
        <v>47843</v>
      </c>
      <c r="AH755" s="80"/>
      <c r="AI755" s="80" t="s">
        <v>8458</v>
      </c>
      <c r="AJ755" s="80" t="s">
        <v>9842</v>
      </c>
      <c r="AK755" s="80"/>
      <c r="AL755" s="80"/>
      <c r="AM755" s="82">
        <v>41104.566238425927</v>
      </c>
      <c r="AN755" s="80" t="s">
        <v>13035</v>
      </c>
      <c r="AO755" s="86" t="s">
        <v>13788</v>
      </c>
      <c r="AP755" s="80" t="s">
        <v>66</v>
      </c>
      <c r="AQ755" s="2"/>
      <c r="AR755" s="3"/>
      <c r="AS755" s="3"/>
      <c r="AT755" s="3"/>
      <c r="AU755" s="3"/>
    </row>
    <row r="756" spans="1:47" x14ac:dyDescent="0.25">
      <c r="A756" s="66" t="s">
        <v>676</v>
      </c>
      <c r="B756" s="67"/>
      <c r="C756" s="67"/>
      <c r="D756" s="68"/>
      <c r="E756" s="70"/>
      <c r="F756" s="104" t="s">
        <v>11840</v>
      </c>
      <c r="G756" s="67"/>
      <c r="H756" s="71"/>
      <c r="I756" s="72"/>
      <c r="J756" s="72"/>
      <c r="K756" s="71" t="s">
        <v>15781</v>
      </c>
      <c r="L756" s="75"/>
      <c r="M756" s="76">
        <v>7277.95263671875</v>
      </c>
      <c r="N756" s="76">
        <v>6654.263671875</v>
      </c>
      <c r="O756" s="77"/>
      <c r="P756" s="78"/>
      <c r="Q756" s="78"/>
      <c r="R756" s="88"/>
      <c r="S756" s="88"/>
      <c r="T756" s="88"/>
      <c r="U756" s="88"/>
      <c r="V756" s="52"/>
      <c r="W756" s="52"/>
      <c r="X756" s="52"/>
      <c r="Y756" s="52"/>
      <c r="Z756" s="51"/>
      <c r="AA756" s="73">
        <v>756</v>
      </c>
      <c r="AB756" s="73"/>
      <c r="AC756" s="74"/>
      <c r="AD756" s="80">
        <v>819</v>
      </c>
      <c r="AE756" s="80">
        <v>1182</v>
      </c>
      <c r="AF756" s="80">
        <v>1520</v>
      </c>
      <c r="AG756" s="80">
        <v>524</v>
      </c>
      <c r="AH756" s="80"/>
      <c r="AI756" s="80" t="s">
        <v>8459</v>
      </c>
      <c r="AJ756" s="80" t="s">
        <v>9843</v>
      </c>
      <c r="AK756" s="80"/>
      <c r="AL756" s="80"/>
      <c r="AM756" s="82">
        <v>42228.692152777781</v>
      </c>
      <c r="AN756" s="80" t="s">
        <v>13035</v>
      </c>
      <c r="AO756" s="86" t="s">
        <v>13789</v>
      </c>
      <c r="AP756" s="80" t="s">
        <v>66</v>
      </c>
      <c r="AQ756" s="2"/>
      <c r="AR756" s="3"/>
      <c r="AS756" s="3"/>
      <c r="AT756" s="3"/>
      <c r="AU756" s="3"/>
    </row>
    <row r="757" spans="1:47" x14ac:dyDescent="0.25">
      <c r="A757" s="66" t="s">
        <v>677</v>
      </c>
      <c r="B757" s="67"/>
      <c r="C757" s="67"/>
      <c r="D757" s="68"/>
      <c r="E757" s="70"/>
      <c r="F757" s="104" t="s">
        <v>11841</v>
      </c>
      <c r="G757" s="67"/>
      <c r="H757" s="71"/>
      <c r="I757" s="72"/>
      <c r="J757" s="72"/>
      <c r="K757" s="71" t="s">
        <v>15782</v>
      </c>
      <c r="L757" s="75"/>
      <c r="M757" s="76">
        <v>4463.875</v>
      </c>
      <c r="N757" s="76">
        <v>3840.09716796875</v>
      </c>
      <c r="O757" s="77"/>
      <c r="P757" s="78"/>
      <c r="Q757" s="78"/>
      <c r="R757" s="88"/>
      <c r="S757" s="88"/>
      <c r="T757" s="88"/>
      <c r="U757" s="88"/>
      <c r="V757" s="52"/>
      <c r="W757" s="52"/>
      <c r="X757" s="52"/>
      <c r="Y757" s="52"/>
      <c r="Z757" s="51"/>
      <c r="AA757" s="73">
        <v>757</v>
      </c>
      <c r="AB757" s="73"/>
      <c r="AC757" s="74"/>
      <c r="AD757" s="80">
        <v>1077</v>
      </c>
      <c r="AE757" s="80">
        <v>358</v>
      </c>
      <c r="AF757" s="80">
        <v>6224</v>
      </c>
      <c r="AG757" s="80">
        <v>8342</v>
      </c>
      <c r="AH757" s="80"/>
      <c r="AI757" s="80" t="s">
        <v>8460</v>
      </c>
      <c r="AJ757" s="80" t="s">
        <v>9844</v>
      </c>
      <c r="AK757" s="80"/>
      <c r="AL757" s="80"/>
      <c r="AM757" s="82">
        <v>42521.600763888891</v>
      </c>
      <c r="AN757" s="80" t="s">
        <v>13035</v>
      </c>
      <c r="AO757" s="86" t="s">
        <v>13790</v>
      </c>
      <c r="AP757" s="80" t="s">
        <v>66</v>
      </c>
      <c r="AQ757" s="2"/>
      <c r="AR757" s="3"/>
      <c r="AS757" s="3"/>
      <c r="AT757" s="3"/>
      <c r="AU757" s="3"/>
    </row>
    <row r="758" spans="1:47" x14ac:dyDescent="0.25">
      <c r="A758" s="66" t="s">
        <v>678</v>
      </c>
      <c r="B758" s="67"/>
      <c r="C758" s="67"/>
      <c r="D758" s="68"/>
      <c r="E758" s="70"/>
      <c r="F758" s="104" t="s">
        <v>11842</v>
      </c>
      <c r="G758" s="67"/>
      <c r="H758" s="71"/>
      <c r="I758" s="72"/>
      <c r="J758" s="72"/>
      <c r="K758" s="71" t="s">
        <v>15783</v>
      </c>
      <c r="L758" s="75"/>
      <c r="M758" s="76">
        <v>8849.6826171875</v>
      </c>
      <c r="N758" s="76">
        <v>5850.39404296875</v>
      </c>
      <c r="O758" s="77"/>
      <c r="P758" s="78"/>
      <c r="Q758" s="78"/>
      <c r="R758" s="88"/>
      <c r="S758" s="88"/>
      <c r="T758" s="88"/>
      <c r="U758" s="88"/>
      <c r="V758" s="52"/>
      <c r="W758" s="52"/>
      <c r="X758" s="52"/>
      <c r="Y758" s="52"/>
      <c r="Z758" s="51"/>
      <c r="AA758" s="73">
        <v>758</v>
      </c>
      <c r="AB758" s="73"/>
      <c r="AC758" s="74"/>
      <c r="AD758" s="80">
        <v>622</v>
      </c>
      <c r="AE758" s="80">
        <v>425</v>
      </c>
      <c r="AF758" s="80">
        <v>1489</v>
      </c>
      <c r="AG758" s="80">
        <v>1061</v>
      </c>
      <c r="AH758" s="80">
        <v>19800</v>
      </c>
      <c r="AI758" s="80" t="s">
        <v>8461</v>
      </c>
      <c r="AJ758" s="80" t="s">
        <v>9525</v>
      </c>
      <c r="AK758" s="86" t="s">
        <v>10620</v>
      </c>
      <c r="AL758" s="80" t="s">
        <v>9494</v>
      </c>
      <c r="AM758" s="82">
        <v>39924.296678240738</v>
      </c>
      <c r="AN758" s="80" t="s">
        <v>13035</v>
      </c>
      <c r="AO758" s="86" t="s">
        <v>13791</v>
      </c>
      <c r="AP758" s="80" t="s">
        <v>66</v>
      </c>
      <c r="AQ758" s="2"/>
      <c r="AR758" s="3"/>
      <c r="AS758" s="3"/>
      <c r="AT758" s="3"/>
      <c r="AU758" s="3"/>
    </row>
    <row r="759" spans="1:47" x14ac:dyDescent="0.25">
      <c r="A759" s="66" t="s">
        <v>679</v>
      </c>
      <c r="B759" s="67"/>
      <c r="C759" s="67"/>
      <c r="D759" s="68"/>
      <c r="E759" s="70"/>
      <c r="F759" s="104" t="s">
        <v>11843</v>
      </c>
      <c r="G759" s="67"/>
      <c r="H759" s="71"/>
      <c r="I759" s="72"/>
      <c r="J759" s="72"/>
      <c r="K759" s="71" t="s">
        <v>15784</v>
      </c>
      <c r="L759" s="75"/>
      <c r="M759" s="76">
        <v>4084.708984375</v>
      </c>
      <c r="N759" s="76">
        <v>5563.34814453125</v>
      </c>
      <c r="O759" s="77"/>
      <c r="P759" s="78"/>
      <c r="Q759" s="78"/>
      <c r="R759" s="88"/>
      <c r="S759" s="88"/>
      <c r="T759" s="88"/>
      <c r="U759" s="88"/>
      <c r="V759" s="52"/>
      <c r="W759" s="52"/>
      <c r="X759" s="52"/>
      <c r="Y759" s="52"/>
      <c r="Z759" s="51"/>
      <c r="AA759" s="73">
        <v>759</v>
      </c>
      <c r="AB759" s="73"/>
      <c r="AC759" s="74"/>
      <c r="AD759" s="80">
        <v>652</v>
      </c>
      <c r="AE759" s="80">
        <v>51094</v>
      </c>
      <c r="AF759" s="80">
        <v>140535</v>
      </c>
      <c r="AG759" s="80">
        <v>21909</v>
      </c>
      <c r="AH759" s="80">
        <v>19800</v>
      </c>
      <c r="AI759" s="80" t="s">
        <v>8462</v>
      </c>
      <c r="AJ759" s="80" t="s">
        <v>9845</v>
      </c>
      <c r="AK759" s="80"/>
      <c r="AL759" s="80" t="s">
        <v>9494</v>
      </c>
      <c r="AM759" s="82">
        <v>40786.385891203703</v>
      </c>
      <c r="AN759" s="80" t="s">
        <v>13035</v>
      </c>
      <c r="AO759" s="86" t="s">
        <v>13792</v>
      </c>
      <c r="AP759" s="80" t="s">
        <v>66</v>
      </c>
      <c r="AQ759" s="2"/>
      <c r="AR759" s="3"/>
      <c r="AS759" s="3"/>
      <c r="AT759" s="3"/>
      <c r="AU759" s="3"/>
    </row>
    <row r="760" spans="1:47" x14ac:dyDescent="0.25">
      <c r="A760" s="66" t="s">
        <v>680</v>
      </c>
      <c r="B760" s="67"/>
      <c r="C760" s="67"/>
      <c r="D760" s="68"/>
      <c r="E760" s="70"/>
      <c r="F760" s="104" t="s">
        <v>11844</v>
      </c>
      <c r="G760" s="67"/>
      <c r="H760" s="71"/>
      <c r="I760" s="72"/>
      <c r="J760" s="72"/>
      <c r="K760" s="71" t="s">
        <v>15785</v>
      </c>
      <c r="L760" s="75"/>
      <c r="M760" s="76">
        <v>2452.246826171875</v>
      </c>
      <c r="N760" s="76">
        <v>7289.6396484375</v>
      </c>
      <c r="O760" s="77"/>
      <c r="P760" s="78"/>
      <c r="Q760" s="78"/>
      <c r="R760" s="88"/>
      <c r="S760" s="88"/>
      <c r="T760" s="88"/>
      <c r="U760" s="88"/>
      <c r="V760" s="52"/>
      <c r="W760" s="52"/>
      <c r="X760" s="52"/>
      <c r="Y760" s="52"/>
      <c r="Z760" s="51"/>
      <c r="AA760" s="73">
        <v>760</v>
      </c>
      <c r="AB760" s="73"/>
      <c r="AC760" s="74"/>
      <c r="AD760" s="80">
        <v>829</v>
      </c>
      <c r="AE760" s="80">
        <v>79</v>
      </c>
      <c r="AF760" s="80">
        <v>446</v>
      </c>
      <c r="AG760" s="80">
        <v>3858</v>
      </c>
      <c r="AH760" s="80"/>
      <c r="AI760" s="80"/>
      <c r="AJ760" s="80"/>
      <c r="AK760" s="80"/>
      <c r="AL760" s="80"/>
      <c r="AM760" s="82">
        <v>40889.465451388889</v>
      </c>
      <c r="AN760" s="80" t="s">
        <v>13035</v>
      </c>
      <c r="AO760" s="86" t="s">
        <v>13793</v>
      </c>
      <c r="AP760" s="80" t="s">
        <v>66</v>
      </c>
      <c r="AQ760" s="2"/>
      <c r="AR760" s="3"/>
      <c r="AS760" s="3"/>
      <c r="AT760" s="3"/>
      <c r="AU760" s="3"/>
    </row>
    <row r="761" spans="1:47" x14ac:dyDescent="0.25">
      <c r="A761" s="66" t="s">
        <v>681</v>
      </c>
      <c r="B761" s="67"/>
      <c r="C761" s="67"/>
      <c r="D761" s="68"/>
      <c r="E761" s="70"/>
      <c r="F761" s="104" t="s">
        <v>11845</v>
      </c>
      <c r="G761" s="67"/>
      <c r="H761" s="71"/>
      <c r="I761" s="72"/>
      <c r="J761" s="72"/>
      <c r="K761" s="71" t="s">
        <v>15786</v>
      </c>
      <c r="L761" s="75"/>
      <c r="M761" s="76">
        <v>7721.65673828125</v>
      </c>
      <c r="N761" s="76">
        <v>6708.7626953125</v>
      </c>
      <c r="O761" s="77"/>
      <c r="P761" s="78"/>
      <c r="Q761" s="78"/>
      <c r="R761" s="88"/>
      <c r="S761" s="88"/>
      <c r="T761" s="88"/>
      <c r="U761" s="88"/>
      <c r="V761" s="52"/>
      <c r="W761" s="52"/>
      <c r="X761" s="52"/>
      <c r="Y761" s="52"/>
      <c r="Z761" s="51"/>
      <c r="AA761" s="73">
        <v>761</v>
      </c>
      <c r="AB761" s="73"/>
      <c r="AC761" s="74"/>
      <c r="AD761" s="80">
        <v>401</v>
      </c>
      <c r="AE761" s="80">
        <v>397</v>
      </c>
      <c r="AF761" s="80">
        <v>1617</v>
      </c>
      <c r="AG761" s="80">
        <v>1577</v>
      </c>
      <c r="AH761" s="80"/>
      <c r="AI761" s="80" t="s">
        <v>8463</v>
      </c>
      <c r="AJ761" s="80" t="s">
        <v>9528</v>
      </c>
      <c r="AK761" s="86" t="s">
        <v>10621</v>
      </c>
      <c r="AL761" s="80"/>
      <c r="AM761" s="82">
        <v>41304.625555555554</v>
      </c>
      <c r="AN761" s="80" t="s">
        <v>13035</v>
      </c>
      <c r="AO761" s="86" t="s">
        <v>13794</v>
      </c>
      <c r="AP761" s="80" t="s">
        <v>66</v>
      </c>
      <c r="AQ761" s="2"/>
      <c r="AR761" s="3"/>
      <c r="AS761" s="3"/>
      <c r="AT761" s="3"/>
      <c r="AU761" s="3"/>
    </row>
    <row r="762" spans="1:47" x14ac:dyDescent="0.25">
      <c r="A762" s="66" t="s">
        <v>1902</v>
      </c>
      <c r="B762" s="67"/>
      <c r="C762" s="67"/>
      <c r="D762" s="68"/>
      <c r="E762" s="70"/>
      <c r="F762" s="104" t="s">
        <v>11846</v>
      </c>
      <c r="G762" s="67"/>
      <c r="H762" s="71"/>
      <c r="I762" s="72"/>
      <c r="J762" s="72"/>
      <c r="K762" s="71" t="s">
        <v>15787</v>
      </c>
      <c r="L762" s="75"/>
      <c r="M762" s="76">
        <v>4917</v>
      </c>
      <c r="N762" s="76">
        <v>8698.2685546875</v>
      </c>
      <c r="O762" s="77"/>
      <c r="P762" s="78"/>
      <c r="Q762" s="78"/>
      <c r="R762" s="88"/>
      <c r="S762" s="88"/>
      <c r="T762" s="88"/>
      <c r="U762" s="88"/>
      <c r="V762" s="52"/>
      <c r="W762" s="52"/>
      <c r="X762" s="52"/>
      <c r="Y762" s="52"/>
      <c r="Z762" s="51"/>
      <c r="AA762" s="73">
        <v>762</v>
      </c>
      <c r="AB762" s="73"/>
      <c r="AC762" s="74"/>
      <c r="AD762" s="80">
        <v>109</v>
      </c>
      <c r="AE762" s="80">
        <v>178546</v>
      </c>
      <c r="AF762" s="80">
        <v>49524</v>
      </c>
      <c r="AG762" s="80">
        <v>2393</v>
      </c>
      <c r="AH762" s="80">
        <v>19800</v>
      </c>
      <c r="AI762" s="80" t="s">
        <v>8464</v>
      </c>
      <c r="AJ762" s="80"/>
      <c r="AK762" s="86" t="s">
        <v>10622</v>
      </c>
      <c r="AL762" s="80" t="s">
        <v>9494</v>
      </c>
      <c r="AM762" s="82">
        <v>40989.31322916667</v>
      </c>
      <c r="AN762" s="80" t="s">
        <v>13035</v>
      </c>
      <c r="AO762" s="86" t="s">
        <v>13795</v>
      </c>
      <c r="AP762" s="80" t="s">
        <v>65</v>
      </c>
      <c r="AQ762" s="2"/>
      <c r="AR762" s="3"/>
      <c r="AS762" s="3"/>
      <c r="AT762" s="3"/>
      <c r="AU762" s="3"/>
    </row>
    <row r="763" spans="1:47" x14ac:dyDescent="0.25">
      <c r="A763" s="66" t="s">
        <v>682</v>
      </c>
      <c r="B763" s="67"/>
      <c r="C763" s="67"/>
      <c r="D763" s="68"/>
      <c r="E763" s="70"/>
      <c r="F763" s="104" t="s">
        <v>11847</v>
      </c>
      <c r="G763" s="67"/>
      <c r="H763" s="71"/>
      <c r="I763" s="72"/>
      <c r="J763" s="72"/>
      <c r="K763" s="71" t="s">
        <v>15788</v>
      </c>
      <c r="L763" s="75"/>
      <c r="M763" s="76">
        <v>8325.8994140625</v>
      </c>
      <c r="N763" s="76">
        <v>4153.88623046875</v>
      </c>
      <c r="O763" s="77"/>
      <c r="P763" s="78"/>
      <c r="Q763" s="78"/>
      <c r="R763" s="88"/>
      <c r="S763" s="88"/>
      <c r="T763" s="88"/>
      <c r="U763" s="88"/>
      <c r="V763" s="52"/>
      <c r="W763" s="52"/>
      <c r="X763" s="52"/>
      <c r="Y763" s="52"/>
      <c r="Z763" s="51"/>
      <c r="AA763" s="73">
        <v>763</v>
      </c>
      <c r="AB763" s="73"/>
      <c r="AC763" s="74"/>
      <c r="AD763" s="80">
        <v>49</v>
      </c>
      <c r="AE763" s="80">
        <v>359</v>
      </c>
      <c r="AF763" s="80">
        <v>9036</v>
      </c>
      <c r="AG763" s="80">
        <v>26</v>
      </c>
      <c r="AH763" s="80">
        <v>19800</v>
      </c>
      <c r="AI763" s="80" t="s">
        <v>8465</v>
      </c>
      <c r="AJ763" s="80" t="s">
        <v>9536</v>
      </c>
      <c r="AK763" s="80"/>
      <c r="AL763" s="80" t="s">
        <v>9494</v>
      </c>
      <c r="AM763" s="82">
        <v>42376.529247685183</v>
      </c>
      <c r="AN763" s="80" t="s">
        <v>13035</v>
      </c>
      <c r="AO763" s="86" t="s">
        <v>13796</v>
      </c>
      <c r="AP763" s="80" t="s">
        <v>66</v>
      </c>
      <c r="AQ763" s="2"/>
      <c r="AR763" s="3"/>
      <c r="AS763" s="3"/>
      <c r="AT763" s="3"/>
      <c r="AU763" s="3"/>
    </row>
    <row r="764" spans="1:47" x14ac:dyDescent="0.25">
      <c r="A764" s="66" t="s">
        <v>1903</v>
      </c>
      <c r="B764" s="67"/>
      <c r="C764" s="67"/>
      <c r="D764" s="68"/>
      <c r="E764" s="70"/>
      <c r="F764" s="104" t="s">
        <v>11848</v>
      </c>
      <c r="G764" s="67"/>
      <c r="H764" s="71"/>
      <c r="I764" s="72"/>
      <c r="J764" s="72"/>
      <c r="K764" s="71" t="s">
        <v>15789</v>
      </c>
      <c r="L764" s="75"/>
      <c r="M764" s="76">
        <v>1904.46875</v>
      </c>
      <c r="N764" s="76">
        <v>3843.9453125</v>
      </c>
      <c r="O764" s="77"/>
      <c r="P764" s="78"/>
      <c r="Q764" s="78"/>
      <c r="R764" s="88"/>
      <c r="S764" s="88"/>
      <c r="T764" s="88"/>
      <c r="U764" s="88"/>
      <c r="V764" s="52"/>
      <c r="W764" s="52"/>
      <c r="X764" s="52"/>
      <c r="Y764" s="52"/>
      <c r="Z764" s="51"/>
      <c r="AA764" s="73">
        <v>764</v>
      </c>
      <c r="AB764" s="73"/>
      <c r="AC764" s="74"/>
      <c r="AD764" s="80">
        <v>132</v>
      </c>
      <c r="AE764" s="80">
        <v>1631</v>
      </c>
      <c r="AF764" s="80">
        <v>28602</v>
      </c>
      <c r="AG764" s="80">
        <v>380</v>
      </c>
      <c r="AH764" s="80"/>
      <c r="AI764" s="80" t="s">
        <v>8466</v>
      </c>
      <c r="AJ764" s="80" t="s">
        <v>9534</v>
      </c>
      <c r="AK764" s="80"/>
      <c r="AL764" s="80"/>
      <c r="AM764" s="82">
        <v>42854.303182870368</v>
      </c>
      <c r="AN764" s="80" t="s">
        <v>13035</v>
      </c>
      <c r="AO764" s="86" t="s">
        <v>13797</v>
      </c>
      <c r="AP764" s="80" t="s">
        <v>65</v>
      </c>
      <c r="AQ764" s="2"/>
      <c r="AR764" s="3"/>
      <c r="AS764" s="3"/>
      <c r="AT764" s="3"/>
      <c r="AU764" s="3"/>
    </row>
    <row r="765" spans="1:47" x14ac:dyDescent="0.25">
      <c r="A765" s="66" t="s">
        <v>684</v>
      </c>
      <c r="B765" s="67"/>
      <c r="C765" s="67"/>
      <c r="D765" s="68"/>
      <c r="E765" s="70"/>
      <c r="F765" s="104" t="s">
        <v>11849</v>
      </c>
      <c r="G765" s="67"/>
      <c r="H765" s="71"/>
      <c r="I765" s="72"/>
      <c r="J765" s="72"/>
      <c r="K765" s="71" t="s">
        <v>15790</v>
      </c>
      <c r="L765" s="75"/>
      <c r="M765" s="76">
        <v>1327.2012939453125</v>
      </c>
      <c r="N765" s="76">
        <v>6708.916015625</v>
      </c>
      <c r="O765" s="77"/>
      <c r="P765" s="78"/>
      <c r="Q765" s="78"/>
      <c r="R765" s="88"/>
      <c r="S765" s="88"/>
      <c r="T765" s="88"/>
      <c r="U765" s="88"/>
      <c r="V765" s="52"/>
      <c r="W765" s="52"/>
      <c r="X765" s="52"/>
      <c r="Y765" s="52"/>
      <c r="Z765" s="51"/>
      <c r="AA765" s="73">
        <v>765</v>
      </c>
      <c r="AB765" s="73"/>
      <c r="AC765" s="74"/>
      <c r="AD765" s="80">
        <v>42</v>
      </c>
      <c r="AE765" s="80">
        <v>73</v>
      </c>
      <c r="AF765" s="80">
        <v>458</v>
      </c>
      <c r="AG765" s="80">
        <v>309</v>
      </c>
      <c r="AH765" s="80"/>
      <c r="AI765" s="80"/>
      <c r="AJ765" s="80"/>
      <c r="AK765" s="80"/>
      <c r="AL765" s="80"/>
      <c r="AM765" s="82">
        <v>42280.250694444447</v>
      </c>
      <c r="AN765" s="80" t="s">
        <v>13035</v>
      </c>
      <c r="AO765" s="86" t="s">
        <v>13798</v>
      </c>
      <c r="AP765" s="80" t="s">
        <v>66</v>
      </c>
      <c r="AQ765" s="2"/>
      <c r="AR765" s="3"/>
      <c r="AS765" s="3"/>
      <c r="AT765" s="3"/>
      <c r="AU765" s="3"/>
    </row>
    <row r="766" spans="1:47" x14ac:dyDescent="0.25">
      <c r="A766" s="66" t="s">
        <v>685</v>
      </c>
      <c r="B766" s="67"/>
      <c r="C766" s="67"/>
      <c r="D766" s="68"/>
      <c r="E766" s="70"/>
      <c r="F766" s="104" t="s">
        <v>11850</v>
      </c>
      <c r="G766" s="67"/>
      <c r="H766" s="71"/>
      <c r="I766" s="72"/>
      <c r="J766" s="72"/>
      <c r="K766" s="71" t="s">
        <v>15791</v>
      </c>
      <c r="L766" s="75"/>
      <c r="M766" s="76">
        <v>1743.7052001953125</v>
      </c>
      <c r="N766" s="76">
        <v>3664.54150390625</v>
      </c>
      <c r="O766" s="77"/>
      <c r="P766" s="78"/>
      <c r="Q766" s="78"/>
      <c r="R766" s="88"/>
      <c r="S766" s="88"/>
      <c r="T766" s="88"/>
      <c r="U766" s="88"/>
      <c r="V766" s="52"/>
      <c r="W766" s="52"/>
      <c r="X766" s="52"/>
      <c r="Y766" s="52"/>
      <c r="Z766" s="51"/>
      <c r="AA766" s="73">
        <v>766</v>
      </c>
      <c r="AB766" s="73"/>
      <c r="AC766" s="74"/>
      <c r="AD766" s="80">
        <v>127</v>
      </c>
      <c r="AE766" s="80">
        <v>2069</v>
      </c>
      <c r="AF766" s="80">
        <v>14724</v>
      </c>
      <c r="AG766" s="80">
        <v>254</v>
      </c>
      <c r="AH766" s="80">
        <v>19800</v>
      </c>
      <c r="AI766" s="80" t="s">
        <v>8467</v>
      </c>
      <c r="AJ766" s="80"/>
      <c r="AK766" s="80"/>
      <c r="AL766" s="80" t="s">
        <v>9561</v>
      </c>
      <c r="AM766" s="82">
        <v>42866.341562499998</v>
      </c>
      <c r="AN766" s="80" t="s">
        <v>13035</v>
      </c>
      <c r="AO766" s="86" t="s">
        <v>13799</v>
      </c>
      <c r="AP766" s="80" t="s">
        <v>66</v>
      </c>
      <c r="AQ766" s="2"/>
      <c r="AR766" s="3"/>
      <c r="AS766" s="3"/>
      <c r="AT766" s="3"/>
      <c r="AU766" s="3"/>
    </row>
    <row r="767" spans="1:47" x14ac:dyDescent="0.25">
      <c r="A767" s="66" t="s">
        <v>1904</v>
      </c>
      <c r="B767" s="67"/>
      <c r="C767" s="67"/>
      <c r="D767" s="68"/>
      <c r="E767" s="70"/>
      <c r="F767" s="104" t="s">
        <v>11851</v>
      </c>
      <c r="G767" s="67"/>
      <c r="H767" s="71"/>
      <c r="I767" s="72"/>
      <c r="J767" s="72"/>
      <c r="K767" s="71" t="s">
        <v>15792</v>
      </c>
      <c r="L767" s="75"/>
      <c r="M767" s="76">
        <v>3930.5478515625</v>
      </c>
      <c r="N767" s="76">
        <v>5375.23876953125</v>
      </c>
      <c r="O767" s="77"/>
      <c r="P767" s="78"/>
      <c r="Q767" s="78"/>
      <c r="R767" s="88"/>
      <c r="S767" s="88"/>
      <c r="T767" s="88"/>
      <c r="U767" s="88"/>
      <c r="V767" s="52"/>
      <c r="W767" s="52"/>
      <c r="X767" s="52"/>
      <c r="Y767" s="52"/>
      <c r="Z767" s="51"/>
      <c r="AA767" s="73">
        <v>767</v>
      </c>
      <c r="AB767" s="73"/>
      <c r="AC767" s="74"/>
      <c r="AD767" s="80">
        <v>1243</v>
      </c>
      <c r="AE767" s="80">
        <v>13796</v>
      </c>
      <c r="AF767" s="80">
        <v>81914</v>
      </c>
      <c r="AG767" s="80">
        <v>1943</v>
      </c>
      <c r="AH767" s="80"/>
      <c r="AI767" s="80" t="s">
        <v>8468</v>
      </c>
      <c r="AJ767" s="80" t="s">
        <v>9846</v>
      </c>
      <c r="AK767" s="80"/>
      <c r="AL767" s="80"/>
      <c r="AM767" s="82">
        <v>42515.432743055557</v>
      </c>
      <c r="AN767" s="80" t="s">
        <v>13035</v>
      </c>
      <c r="AO767" s="86" t="s">
        <v>13800</v>
      </c>
      <c r="AP767" s="80" t="s">
        <v>65</v>
      </c>
      <c r="AQ767" s="2"/>
      <c r="AR767" s="3"/>
      <c r="AS767" s="3"/>
      <c r="AT767" s="3"/>
      <c r="AU767" s="3"/>
    </row>
    <row r="768" spans="1:47" x14ac:dyDescent="0.25">
      <c r="A768" s="66" t="s">
        <v>686</v>
      </c>
      <c r="B768" s="67"/>
      <c r="C768" s="67"/>
      <c r="D768" s="68"/>
      <c r="E768" s="70"/>
      <c r="F768" s="104" t="s">
        <v>11852</v>
      </c>
      <c r="G768" s="67"/>
      <c r="H768" s="71"/>
      <c r="I768" s="72"/>
      <c r="J768" s="72"/>
      <c r="K768" s="71" t="s">
        <v>15793</v>
      </c>
      <c r="L768" s="75"/>
      <c r="M768" s="76">
        <v>930.64630126953125</v>
      </c>
      <c r="N768" s="76">
        <v>5965.00341796875</v>
      </c>
      <c r="O768" s="77"/>
      <c r="P768" s="78"/>
      <c r="Q768" s="78"/>
      <c r="R768" s="88"/>
      <c r="S768" s="88"/>
      <c r="T768" s="88"/>
      <c r="U768" s="88"/>
      <c r="V768" s="52"/>
      <c r="W768" s="52"/>
      <c r="X768" s="52"/>
      <c r="Y768" s="52"/>
      <c r="Z768" s="51"/>
      <c r="AA768" s="73">
        <v>768</v>
      </c>
      <c r="AB768" s="73"/>
      <c r="AC768" s="74"/>
      <c r="AD768" s="80">
        <v>97</v>
      </c>
      <c r="AE768" s="80">
        <v>15</v>
      </c>
      <c r="AF768" s="80">
        <v>6</v>
      </c>
      <c r="AG768" s="80">
        <v>16</v>
      </c>
      <c r="AH768" s="80"/>
      <c r="AI768" s="80"/>
      <c r="AJ768" s="80" t="s">
        <v>9524</v>
      </c>
      <c r="AK768" s="80"/>
      <c r="AL768" s="80"/>
      <c r="AM768" s="82">
        <v>42881.305312500001</v>
      </c>
      <c r="AN768" s="80" t="s">
        <v>13035</v>
      </c>
      <c r="AO768" s="86" t="s">
        <v>13801</v>
      </c>
      <c r="AP768" s="80" t="s">
        <v>66</v>
      </c>
      <c r="AQ768" s="2"/>
      <c r="AR768" s="3"/>
      <c r="AS768" s="3"/>
      <c r="AT768" s="3"/>
      <c r="AU768" s="3"/>
    </row>
    <row r="769" spans="1:47" x14ac:dyDescent="0.25">
      <c r="A769" s="66" t="s">
        <v>1905</v>
      </c>
      <c r="B769" s="67"/>
      <c r="C769" s="67"/>
      <c r="D769" s="68"/>
      <c r="E769" s="70"/>
      <c r="F769" s="104" t="s">
        <v>11853</v>
      </c>
      <c r="G769" s="67"/>
      <c r="H769" s="71"/>
      <c r="I769" s="72"/>
      <c r="J769" s="72"/>
      <c r="K769" s="71" t="s">
        <v>15794</v>
      </c>
      <c r="L769" s="75"/>
      <c r="M769" s="76">
        <v>7690.71142578125</v>
      </c>
      <c r="N769" s="76">
        <v>5739.0556640625</v>
      </c>
      <c r="O769" s="77"/>
      <c r="P769" s="78"/>
      <c r="Q769" s="78"/>
      <c r="R769" s="88"/>
      <c r="S769" s="88"/>
      <c r="T769" s="88"/>
      <c r="U769" s="88"/>
      <c r="V769" s="52"/>
      <c r="W769" s="52"/>
      <c r="X769" s="52"/>
      <c r="Y769" s="52"/>
      <c r="Z769" s="51"/>
      <c r="AA769" s="73">
        <v>769</v>
      </c>
      <c r="AB769" s="73"/>
      <c r="AC769" s="74"/>
      <c r="AD769" s="80">
        <v>106</v>
      </c>
      <c r="AE769" s="80">
        <v>1118</v>
      </c>
      <c r="AF769" s="80">
        <v>4479</v>
      </c>
      <c r="AG769" s="80">
        <v>2292</v>
      </c>
      <c r="AH769" s="80">
        <v>19800</v>
      </c>
      <c r="AI769" s="80" t="s">
        <v>8469</v>
      </c>
      <c r="AJ769" s="80" t="s">
        <v>9847</v>
      </c>
      <c r="AK769" s="86" t="s">
        <v>10623</v>
      </c>
      <c r="AL769" s="80" t="s">
        <v>9494</v>
      </c>
      <c r="AM769" s="82">
        <v>39977.397037037037</v>
      </c>
      <c r="AN769" s="80" t="s">
        <v>13035</v>
      </c>
      <c r="AO769" s="86" t="s">
        <v>13802</v>
      </c>
      <c r="AP769" s="80" t="s">
        <v>65</v>
      </c>
      <c r="AQ769" s="2"/>
      <c r="AR769" s="3"/>
      <c r="AS769" s="3"/>
      <c r="AT769" s="3"/>
      <c r="AU769" s="3"/>
    </row>
    <row r="770" spans="1:47" x14ac:dyDescent="0.25">
      <c r="A770" s="66" t="s">
        <v>687</v>
      </c>
      <c r="B770" s="67"/>
      <c r="C770" s="67"/>
      <c r="D770" s="68"/>
      <c r="E770" s="70"/>
      <c r="F770" s="104" t="s">
        <v>11854</v>
      </c>
      <c r="G770" s="67"/>
      <c r="H770" s="71"/>
      <c r="I770" s="72"/>
      <c r="J770" s="72"/>
      <c r="K770" s="71" t="s">
        <v>15795</v>
      </c>
      <c r="L770" s="75"/>
      <c r="M770" s="76">
        <v>3834.64990234375</v>
      </c>
      <c r="N770" s="76">
        <v>6846.44091796875</v>
      </c>
      <c r="O770" s="77"/>
      <c r="P770" s="78"/>
      <c r="Q770" s="78"/>
      <c r="R770" s="88"/>
      <c r="S770" s="88"/>
      <c r="T770" s="88"/>
      <c r="U770" s="88"/>
      <c r="V770" s="52"/>
      <c r="W770" s="52"/>
      <c r="X770" s="52"/>
      <c r="Y770" s="52"/>
      <c r="Z770" s="51"/>
      <c r="AA770" s="73">
        <v>770</v>
      </c>
      <c r="AB770" s="73"/>
      <c r="AC770" s="74"/>
      <c r="AD770" s="80">
        <v>437</v>
      </c>
      <c r="AE770" s="80">
        <v>1396</v>
      </c>
      <c r="AF770" s="80">
        <v>13020</v>
      </c>
      <c r="AG770" s="80">
        <v>2255</v>
      </c>
      <c r="AH770" s="80">
        <v>-36000</v>
      </c>
      <c r="AI770" s="80" t="s">
        <v>8470</v>
      </c>
      <c r="AJ770" s="80" t="s">
        <v>9712</v>
      </c>
      <c r="AK770" s="80"/>
      <c r="AL770" s="80" t="s">
        <v>11091</v>
      </c>
      <c r="AM770" s="82">
        <v>39926.649108796293</v>
      </c>
      <c r="AN770" s="80" t="s">
        <v>13035</v>
      </c>
      <c r="AO770" s="86" t="s">
        <v>13803</v>
      </c>
      <c r="AP770" s="80" t="s">
        <v>66</v>
      </c>
      <c r="AQ770" s="2"/>
      <c r="AR770" s="3"/>
      <c r="AS770" s="3"/>
      <c r="AT770" s="3"/>
      <c r="AU770" s="3"/>
    </row>
    <row r="771" spans="1:47" x14ac:dyDescent="0.25">
      <c r="A771" s="66" t="s">
        <v>1906</v>
      </c>
      <c r="B771" s="67"/>
      <c r="C771" s="67"/>
      <c r="D771" s="68"/>
      <c r="E771" s="70"/>
      <c r="F771" s="104" t="s">
        <v>11855</v>
      </c>
      <c r="G771" s="67"/>
      <c r="H771" s="71"/>
      <c r="I771" s="72"/>
      <c r="J771" s="72"/>
      <c r="K771" s="71" t="s">
        <v>15796</v>
      </c>
      <c r="L771" s="75"/>
      <c r="M771" s="76">
        <v>5383.8916015625</v>
      </c>
      <c r="N771" s="76">
        <v>5090.38525390625</v>
      </c>
      <c r="O771" s="77"/>
      <c r="P771" s="78"/>
      <c r="Q771" s="78"/>
      <c r="R771" s="88"/>
      <c r="S771" s="88"/>
      <c r="T771" s="88"/>
      <c r="U771" s="88"/>
      <c r="V771" s="52"/>
      <c r="W771" s="52"/>
      <c r="X771" s="52"/>
      <c r="Y771" s="52"/>
      <c r="Z771" s="51"/>
      <c r="AA771" s="73">
        <v>771</v>
      </c>
      <c r="AB771" s="73"/>
      <c r="AC771" s="74"/>
      <c r="AD771" s="80">
        <v>396</v>
      </c>
      <c r="AE771" s="80">
        <v>1023</v>
      </c>
      <c r="AF771" s="80">
        <v>13773</v>
      </c>
      <c r="AG771" s="80">
        <v>1841</v>
      </c>
      <c r="AH771" s="80">
        <v>19800</v>
      </c>
      <c r="AI771" s="80" t="s">
        <v>8471</v>
      </c>
      <c r="AJ771" s="80" t="s">
        <v>9499</v>
      </c>
      <c r="AK771" s="80"/>
      <c r="AL771" s="80" t="s">
        <v>9494</v>
      </c>
      <c r="AM771" s="82">
        <v>40135.201932870368</v>
      </c>
      <c r="AN771" s="80" t="s">
        <v>13035</v>
      </c>
      <c r="AO771" s="86" t="s">
        <v>13804</v>
      </c>
      <c r="AP771" s="80" t="s">
        <v>65</v>
      </c>
      <c r="AQ771" s="2"/>
      <c r="AR771" s="3"/>
      <c r="AS771" s="3"/>
      <c r="AT771" s="3"/>
      <c r="AU771" s="3"/>
    </row>
    <row r="772" spans="1:47" x14ac:dyDescent="0.25">
      <c r="A772" s="66" t="s">
        <v>1907</v>
      </c>
      <c r="B772" s="67"/>
      <c r="C772" s="67"/>
      <c r="D772" s="68"/>
      <c r="E772" s="70"/>
      <c r="F772" s="104" t="s">
        <v>11856</v>
      </c>
      <c r="G772" s="67"/>
      <c r="H772" s="71"/>
      <c r="I772" s="72"/>
      <c r="J772" s="72"/>
      <c r="K772" s="71" t="s">
        <v>15797</v>
      </c>
      <c r="L772" s="75"/>
      <c r="M772" s="76">
        <v>5509.763671875</v>
      </c>
      <c r="N772" s="76">
        <v>5070.939453125</v>
      </c>
      <c r="O772" s="77"/>
      <c r="P772" s="78"/>
      <c r="Q772" s="78"/>
      <c r="R772" s="88"/>
      <c r="S772" s="88"/>
      <c r="T772" s="88"/>
      <c r="U772" s="88"/>
      <c r="V772" s="52"/>
      <c r="W772" s="52"/>
      <c r="X772" s="52"/>
      <c r="Y772" s="52"/>
      <c r="Z772" s="51"/>
      <c r="AA772" s="73">
        <v>772</v>
      </c>
      <c r="AB772" s="73"/>
      <c r="AC772" s="74"/>
      <c r="AD772" s="80">
        <v>136</v>
      </c>
      <c r="AE772" s="80">
        <v>173</v>
      </c>
      <c r="AF772" s="80">
        <v>2148</v>
      </c>
      <c r="AG772" s="80">
        <v>180</v>
      </c>
      <c r="AH772" s="80">
        <v>19800</v>
      </c>
      <c r="AI772" s="80" t="s">
        <v>8472</v>
      </c>
      <c r="AJ772" s="80"/>
      <c r="AK772" s="80"/>
      <c r="AL772" s="80" t="s">
        <v>9494</v>
      </c>
      <c r="AM772" s="82">
        <v>39594.494328703702</v>
      </c>
      <c r="AN772" s="80" t="s">
        <v>13035</v>
      </c>
      <c r="AO772" s="86" t="s">
        <v>13805</v>
      </c>
      <c r="AP772" s="80" t="s">
        <v>65</v>
      </c>
      <c r="AQ772" s="2"/>
      <c r="AR772" s="3"/>
      <c r="AS772" s="3"/>
      <c r="AT772" s="3"/>
      <c r="AU772" s="3"/>
    </row>
    <row r="773" spans="1:47" x14ac:dyDescent="0.25">
      <c r="A773" s="66" t="s">
        <v>688</v>
      </c>
      <c r="B773" s="67"/>
      <c r="C773" s="67"/>
      <c r="D773" s="68"/>
      <c r="E773" s="70"/>
      <c r="F773" s="104" t="s">
        <v>11857</v>
      </c>
      <c r="G773" s="67"/>
      <c r="H773" s="71"/>
      <c r="I773" s="72"/>
      <c r="J773" s="72"/>
      <c r="K773" s="71" t="s">
        <v>15798</v>
      </c>
      <c r="L773" s="75"/>
      <c r="M773" s="76">
        <v>2306.234375</v>
      </c>
      <c r="N773" s="76">
        <v>6380.53369140625</v>
      </c>
      <c r="O773" s="77"/>
      <c r="P773" s="78"/>
      <c r="Q773" s="78"/>
      <c r="R773" s="88"/>
      <c r="S773" s="88"/>
      <c r="T773" s="88"/>
      <c r="U773" s="88"/>
      <c r="V773" s="52"/>
      <c r="W773" s="52"/>
      <c r="X773" s="52"/>
      <c r="Y773" s="52"/>
      <c r="Z773" s="51"/>
      <c r="AA773" s="73">
        <v>773</v>
      </c>
      <c r="AB773" s="73"/>
      <c r="AC773" s="74"/>
      <c r="AD773" s="80">
        <v>65</v>
      </c>
      <c r="AE773" s="80">
        <v>109</v>
      </c>
      <c r="AF773" s="80">
        <v>772</v>
      </c>
      <c r="AG773" s="80">
        <v>103</v>
      </c>
      <c r="AH773" s="80"/>
      <c r="AI773" s="80" t="s">
        <v>8473</v>
      </c>
      <c r="AJ773" s="80" t="s">
        <v>9848</v>
      </c>
      <c r="AK773" s="80"/>
      <c r="AL773" s="80"/>
      <c r="AM773" s="82">
        <v>41388.699305555558</v>
      </c>
      <c r="AN773" s="80" t="s">
        <v>13035</v>
      </c>
      <c r="AO773" s="86" t="s">
        <v>13806</v>
      </c>
      <c r="AP773" s="80" t="s">
        <v>66</v>
      </c>
      <c r="AQ773" s="2"/>
      <c r="AR773" s="3"/>
      <c r="AS773" s="3"/>
      <c r="AT773" s="3"/>
      <c r="AU773" s="3"/>
    </row>
    <row r="774" spans="1:47" x14ac:dyDescent="0.25">
      <c r="A774" s="66" t="s">
        <v>1908</v>
      </c>
      <c r="B774" s="67"/>
      <c r="C774" s="67"/>
      <c r="D774" s="68"/>
      <c r="E774" s="70"/>
      <c r="F774" s="104" t="s">
        <v>11858</v>
      </c>
      <c r="G774" s="67"/>
      <c r="H774" s="71"/>
      <c r="I774" s="72"/>
      <c r="J774" s="72"/>
      <c r="K774" s="71" t="s">
        <v>15799</v>
      </c>
      <c r="L774" s="75"/>
      <c r="M774" s="76">
        <v>2507.560302734375</v>
      </c>
      <c r="N774" s="76">
        <v>5707.400390625</v>
      </c>
      <c r="O774" s="77"/>
      <c r="P774" s="78"/>
      <c r="Q774" s="78"/>
      <c r="R774" s="88"/>
      <c r="S774" s="88"/>
      <c r="T774" s="88"/>
      <c r="U774" s="88"/>
      <c r="V774" s="52"/>
      <c r="W774" s="52"/>
      <c r="X774" s="52"/>
      <c r="Y774" s="52"/>
      <c r="Z774" s="51"/>
      <c r="AA774" s="73">
        <v>774</v>
      </c>
      <c r="AB774" s="73"/>
      <c r="AC774" s="74"/>
      <c r="AD774" s="80">
        <v>176</v>
      </c>
      <c r="AE774" s="80">
        <v>10850</v>
      </c>
      <c r="AF774" s="80">
        <v>2475</v>
      </c>
      <c r="AG774" s="80">
        <v>10283</v>
      </c>
      <c r="AH774" s="80"/>
      <c r="AI774" s="80" t="s">
        <v>8474</v>
      </c>
      <c r="AJ774" s="80" t="s">
        <v>9561</v>
      </c>
      <c r="AK774" s="80"/>
      <c r="AL774" s="80"/>
      <c r="AM774" s="82">
        <v>41840.349791666667</v>
      </c>
      <c r="AN774" s="80" t="s">
        <v>13035</v>
      </c>
      <c r="AO774" s="86" t="s">
        <v>13807</v>
      </c>
      <c r="AP774" s="80" t="s">
        <v>65</v>
      </c>
      <c r="AQ774" s="2"/>
      <c r="AR774" s="3"/>
      <c r="AS774" s="3"/>
      <c r="AT774" s="3"/>
      <c r="AU774" s="3"/>
    </row>
    <row r="775" spans="1:47" x14ac:dyDescent="0.25">
      <c r="A775" s="66" t="s">
        <v>689</v>
      </c>
      <c r="B775" s="67"/>
      <c r="C775" s="67"/>
      <c r="D775" s="68"/>
      <c r="E775" s="70"/>
      <c r="F775" s="104" t="s">
        <v>11859</v>
      </c>
      <c r="G775" s="67"/>
      <c r="H775" s="71"/>
      <c r="I775" s="72"/>
      <c r="J775" s="72"/>
      <c r="K775" s="71" t="s">
        <v>15800</v>
      </c>
      <c r="L775" s="75"/>
      <c r="M775" s="76">
        <v>7812.8056640625</v>
      </c>
      <c r="N775" s="76">
        <v>6106.341796875</v>
      </c>
      <c r="O775" s="77"/>
      <c r="P775" s="78"/>
      <c r="Q775" s="78"/>
      <c r="R775" s="88"/>
      <c r="S775" s="88"/>
      <c r="T775" s="88"/>
      <c r="U775" s="88"/>
      <c r="V775" s="52"/>
      <c r="W775" s="52"/>
      <c r="X775" s="52"/>
      <c r="Y775" s="52"/>
      <c r="Z775" s="51"/>
      <c r="AA775" s="73">
        <v>775</v>
      </c>
      <c r="AB775" s="73"/>
      <c r="AC775" s="74"/>
      <c r="AD775" s="80">
        <v>217</v>
      </c>
      <c r="AE775" s="80">
        <v>67</v>
      </c>
      <c r="AF775" s="80">
        <v>1471</v>
      </c>
      <c r="AG775" s="80">
        <v>932</v>
      </c>
      <c r="AH775" s="80"/>
      <c r="AI775" s="80" t="s">
        <v>8446</v>
      </c>
      <c r="AJ775" s="80"/>
      <c r="AK775" s="80"/>
      <c r="AL775" s="80"/>
      <c r="AM775" s="82">
        <v>40779.166504629633</v>
      </c>
      <c r="AN775" s="80" t="s">
        <v>13035</v>
      </c>
      <c r="AO775" s="86" t="s">
        <v>13808</v>
      </c>
      <c r="AP775" s="80" t="s">
        <v>66</v>
      </c>
      <c r="AQ775" s="2"/>
      <c r="AR775" s="3"/>
      <c r="AS775" s="3"/>
      <c r="AT775" s="3"/>
      <c r="AU775" s="3"/>
    </row>
    <row r="776" spans="1:47" x14ac:dyDescent="0.25">
      <c r="A776" s="66" t="s">
        <v>690</v>
      </c>
      <c r="B776" s="67"/>
      <c r="C776" s="67"/>
      <c r="D776" s="68"/>
      <c r="E776" s="70"/>
      <c r="F776" s="104" t="s">
        <v>11860</v>
      </c>
      <c r="G776" s="67"/>
      <c r="H776" s="71"/>
      <c r="I776" s="72"/>
      <c r="J776" s="72"/>
      <c r="K776" s="71" t="s">
        <v>15801</v>
      </c>
      <c r="L776" s="75"/>
      <c r="M776" s="76">
        <v>7734.9326171875</v>
      </c>
      <c r="N776" s="76">
        <v>1181.9683837890625</v>
      </c>
      <c r="O776" s="77"/>
      <c r="P776" s="78"/>
      <c r="Q776" s="78"/>
      <c r="R776" s="88"/>
      <c r="S776" s="88"/>
      <c r="T776" s="88"/>
      <c r="U776" s="88"/>
      <c r="V776" s="52"/>
      <c r="W776" s="52"/>
      <c r="X776" s="52"/>
      <c r="Y776" s="52"/>
      <c r="Z776" s="51"/>
      <c r="AA776" s="73">
        <v>776</v>
      </c>
      <c r="AB776" s="73"/>
      <c r="AC776" s="74"/>
      <c r="AD776" s="80">
        <v>480</v>
      </c>
      <c r="AE776" s="80">
        <v>302</v>
      </c>
      <c r="AF776" s="80">
        <v>46602</v>
      </c>
      <c r="AG776" s="80">
        <v>3306</v>
      </c>
      <c r="AH776" s="80"/>
      <c r="AI776" s="80" t="s">
        <v>8475</v>
      </c>
      <c r="AJ776" s="80"/>
      <c r="AK776" s="80"/>
      <c r="AL776" s="80"/>
      <c r="AM776" s="82">
        <v>41656.347245370373</v>
      </c>
      <c r="AN776" s="80" t="s">
        <v>13035</v>
      </c>
      <c r="AO776" s="86" t="s">
        <v>13809</v>
      </c>
      <c r="AP776" s="80" t="s">
        <v>66</v>
      </c>
      <c r="AQ776" s="2"/>
      <c r="AR776" s="3"/>
      <c r="AS776" s="3"/>
      <c r="AT776" s="3"/>
      <c r="AU776" s="3"/>
    </row>
    <row r="777" spans="1:47" x14ac:dyDescent="0.25">
      <c r="A777" s="66" t="s">
        <v>691</v>
      </c>
      <c r="B777" s="67"/>
      <c r="C777" s="67"/>
      <c r="D777" s="68"/>
      <c r="E777" s="70"/>
      <c r="F777" s="104" t="s">
        <v>11861</v>
      </c>
      <c r="G777" s="67"/>
      <c r="H777" s="71"/>
      <c r="I777" s="72"/>
      <c r="J777" s="72"/>
      <c r="K777" s="71" t="s">
        <v>15802</v>
      </c>
      <c r="L777" s="75"/>
      <c r="M777" s="76">
        <v>7872.28076171875</v>
      </c>
      <c r="N777" s="76">
        <v>6386.109375</v>
      </c>
      <c r="O777" s="77"/>
      <c r="P777" s="78"/>
      <c r="Q777" s="78"/>
      <c r="R777" s="88"/>
      <c r="S777" s="88"/>
      <c r="T777" s="88"/>
      <c r="U777" s="88"/>
      <c r="V777" s="52"/>
      <c r="W777" s="52"/>
      <c r="X777" s="52"/>
      <c r="Y777" s="52"/>
      <c r="Z777" s="51"/>
      <c r="AA777" s="73">
        <v>777</v>
      </c>
      <c r="AB777" s="73"/>
      <c r="AC777" s="74"/>
      <c r="AD777" s="80">
        <v>3491</v>
      </c>
      <c r="AE777" s="80">
        <v>4602</v>
      </c>
      <c r="AF777" s="80">
        <v>57044</v>
      </c>
      <c r="AG777" s="80">
        <v>17919</v>
      </c>
      <c r="AH777" s="80"/>
      <c r="AI777" s="80" t="s">
        <v>8476</v>
      </c>
      <c r="AJ777" s="80" t="s">
        <v>9525</v>
      </c>
      <c r="AK777" s="86" t="s">
        <v>10624</v>
      </c>
      <c r="AL777" s="80"/>
      <c r="AM777" s="82">
        <v>41706.658136574071</v>
      </c>
      <c r="AN777" s="80" t="s">
        <v>13035</v>
      </c>
      <c r="AO777" s="86" t="s">
        <v>13810</v>
      </c>
      <c r="AP777" s="80" t="s">
        <v>66</v>
      </c>
      <c r="AQ777" s="2"/>
      <c r="AR777" s="3"/>
      <c r="AS777" s="3"/>
      <c r="AT777" s="3"/>
      <c r="AU777" s="3"/>
    </row>
    <row r="778" spans="1:47" x14ac:dyDescent="0.25">
      <c r="A778" s="66" t="s">
        <v>692</v>
      </c>
      <c r="B778" s="67"/>
      <c r="C778" s="67"/>
      <c r="D778" s="68"/>
      <c r="E778" s="70"/>
      <c r="F778" s="104" t="s">
        <v>11862</v>
      </c>
      <c r="G778" s="67"/>
      <c r="H778" s="71"/>
      <c r="I778" s="72"/>
      <c r="J778" s="72"/>
      <c r="K778" s="71" t="s">
        <v>15803</v>
      </c>
      <c r="L778" s="75"/>
      <c r="M778" s="76">
        <v>8664.876953125</v>
      </c>
      <c r="N778" s="76">
        <v>3622.330810546875</v>
      </c>
      <c r="O778" s="77"/>
      <c r="P778" s="78"/>
      <c r="Q778" s="78"/>
      <c r="R778" s="88"/>
      <c r="S778" s="88"/>
      <c r="T778" s="88"/>
      <c r="U778" s="88"/>
      <c r="V778" s="52"/>
      <c r="W778" s="52"/>
      <c r="X778" s="52"/>
      <c r="Y778" s="52"/>
      <c r="Z778" s="51"/>
      <c r="AA778" s="73">
        <v>778</v>
      </c>
      <c r="AB778" s="73"/>
      <c r="AC778" s="74"/>
      <c r="AD778" s="80">
        <v>940</v>
      </c>
      <c r="AE778" s="80">
        <v>265</v>
      </c>
      <c r="AF778" s="80">
        <v>10489</v>
      </c>
      <c r="AG778" s="80">
        <v>22332</v>
      </c>
      <c r="AH778" s="80"/>
      <c r="AI778" s="80" t="s">
        <v>8477</v>
      </c>
      <c r="AJ778" s="80" t="s">
        <v>9849</v>
      </c>
      <c r="AK778" s="80"/>
      <c r="AL778" s="80"/>
      <c r="AM778" s="82">
        <v>42427.624108796299</v>
      </c>
      <c r="AN778" s="80" t="s">
        <v>13035</v>
      </c>
      <c r="AO778" s="86" t="s">
        <v>13811</v>
      </c>
      <c r="AP778" s="80" t="s">
        <v>66</v>
      </c>
      <c r="AQ778" s="2"/>
      <c r="AR778" s="3"/>
      <c r="AS778" s="3"/>
      <c r="AT778" s="3"/>
      <c r="AU778" s="3"/>
    </row>
    <row r="779" spans="1:47" x14ac:dyDescent="0.25">
      <c r="A779" s="66" t="s">
        <v>693</v>
      </c>
      <c r="B779" s="67"/>
      <c r="C779" s="67"/>
      <c r="D779" s="68"/>
      <c r="E779" s="70"/>
      <c r="F779" s="104" t="s">
        <v>11863</v>
      </c>
      <c r="G779" s="67"/>
      <c r="H779" s="71"/>
      <c r="I779" s="72"/>
      <c r="J779" s="72"/>
      <c r="K779" s="71" t="s">
        <v>15804</v>
      </c>
      <c r="L779" s="75"/>
      <c r="M779" s="76">
        <v>6530.31982421875</v>
      </c>
      <c r="N779" s="76">
        <v>4902.8408203125</v>
      </c>
      <c r="O779" s="77"/>
      <c r="P779" s="78"/>
      <c r="Q779" s="78"/>
      <c r="R779" s="88"/>
      <c r="S779" s="88"/>
      <c r="T779" s="88"/>
      <c r="U779" s="88"/>
      <c r="V779" s="52"/>
      <c r="W779" s="52"/>
      <c r="X779" s="52"/>
      <c r="Y779" s="52"/>
      <c r="Z779" s="51"/>
      <c r="AA779" s="73">
        <v>779</v>
      </c>
      <c r="AB779" s="73"/>
      <c r="AC779" s="74"/>
      <c r="AD779" s="80">
        <v>1</v>
      </c>
      <c r="AE779" s="80">
        <v>47</v>
      </c>
      <c r="AF779" s="80">
        <v>449</v>
      </c>
      <c r="AG779" s="80">
        <v>350</v>
      </c>
      <c r="AH779" s="80"/>
      <c r="AI779" s="80" t="s">
        <v>8478</v>
      </c>
      <c r="AJ779" s="80" t="s">
        <v>9850</v>
      </c>
      <c r="AK779" s="86" t="s">
        <v>10625</v>
      </c>
      <c r="AL779" s="80"/>
      <c r="AM779" s="82">
        <v>41373.484548611108</v>
      </c>
      <c r="AN779" s="80" t="s">
        <v>13035</v>
      </c>
      <c r="AO779" s="86" t="s">
        <v>13812</v>
      </c>
      <c r="AP779" s="80" t="s">
        <v>66</v>
      </c>
      <c r="AQ779" s="2"/>
      <c r="AR779" s="3"/>
      <c r="AS779" s="3"/>
      <c r="AT779" s="3"/>
      <c r="AU779" s="3"/>
    </row>
    <row r="780" spans="1:47" x14ac:dyDescent="0.25">
      <c r="A780" s="66" t="s">
        <v>694</v>
      </c>
      <c r="B780" s="67"/>
      <c r="C780" s="67"/>
      <c r="D780" s="68"/>
      <c r="E780" s="70"/>
      <c r="F780" s="104" t="s">
        <v>11864</v>
      </c>
      <c r="G780" s="67"/>
      <c r="H780" s="71"/>
      <c r="I780" s="72"/>
      <c r="J780" s="72"/>
      <c r="K780" s="71" t="s">
        <v>15805</v>
      </c>
      <c r="L780" s="75"/>
      <c r="M780" s="76">
        <v>4622.560546875</v>
      </c>
      <c r="N780" s="76">
        <v>2434.63671875</v>
      </c>
      <c r="O780" s="77"/>
      <c r="P780" s="78"/>
      <c r="Q780" s="78"/>
      <c r="R780" s="88"/>
      <c r="S780" s="88"/>
      <c r="T780" s="88"/>
      <c r="U780" s="88"/>
      <c r="V780" s="52"/>
      <c r="W780" s="52"/>
      <c r="X780" s="52"/>
      <c r="Y780" s="52"/>
      <c r="Z780" s="51"/>
      <c r="AA780" s="73">
        <v>780</v>
      </c>
      <c r="AB780" s="73"/>
      <c r="AC780" s="74"/>
      <c r="AD780" s="80">
        <v>269</v>
      </c>
      <c r="AE780" s="80">
        <v>64</v>
      </c>
      <c r="AF780" s="80">
        <v>1809</v>
      </c>
      <c r="AG780" s="80">
        <v>2123</v>
      </c>
      <c r="AH780" s="80"/>
      <c r="AI780" s="80" t="s">
        <v>8479</v>
      </c>
      <c r="AJ780" s="80" t="s">
        <v>9851</v>
      </c>
      <c r="AK780" s="80"/>
      <c r="AL780" s="80"/>
      <c r="AM780" s="82">
        <v>42639.013275462959</v>
      </c>
      <c r="AN780" s="80" t="s">
        <v>13035</v>
      </c>
      <c r="AO780" s="86" t="s">
        <v>13813</v>
      </c>
      <c r="AP780" s="80" t="s">
        <v>66</v>
      </c>
      <c r="AQ780" s="2"/>
      <c r="AR780" s="3"/>
      <c r="AS780" s="3"/>
      <c r="AT780" s="3"/>
      <c r="AU780" s="3"/>
    </row>
    <row r="781" spans="1:47" x14ac:dyDescent="0.25">
      <c r="A781" s="66" t="s">
        <v>695</v>
      </c>
      <c r="B781" s="67"/>
      <c r="C781" s="67"/>
      <c r="D781" s="68"/>
      <c r="E781" s="70"/>
      <c r="F781" s="104" t="s">
        <v>11865</v>
      </c>
      <c r="G781" s="67"/>
      <c r="H781" s="71"/>
      <c r="I781" s="72"/>
      <c r="J781" s="72"/>
      <c r="K781" s="71" t="s">
        <v>15806</v>
      </c>
      <c r="L781" s="75"/>
      <c r="M781" s="76">
        <v>3453.73974609375</v>
      </c>
      <c r="N781" s="76">
        <v>1108.6600341796875</v>
      </c>
      <c r="O781" s="77"/>
      <c r="P781" s="78"/>
      <c r="Q781" s="78"/>
      <c r="R781" s="88"/>
      <c r="S781" s="88"/>
      <c r="T781" s="88"/>
      <c r="U781" s="88"/>
      <c r="V781" s="52"/>
      <c r="W781" s="52"/>
      <c r="X781" s="52"/>
      <c r="Y781" s="52"/>
      <c r="Z781" s="51"/>
      <c r="AA781" s="73">
        <v>781</v>
      </c>
      <c r="AB781" s="73"/>
      <c r="AC781" s="74"/>
      <c r="AD781" s="80">
        <v>40</v>
      </c>
      <c r="AE781" s="80">
        <v>10</v>
      </c>
      <c r="AF781" s="80">
        <v>218</v>
      </c>
      <c r="AG781" s="80">
        <v>280</v>
      </c>
      <c r="AH781" s="80"/>
      <c r="AI781" s="80"/>
      <c r="AJ781" s="80" t="s">
        <v>9852</v>
      </c>
      <c r="AK781" s="80"/>
      <c r="AL781" s="80"/>
      <c r="AM781" s="82">
        <v>42878.366805555554</v>
      </c>
      <c r="AN781" s="80" t="s">
        <v>13035</v>
      </c>
      <c r="AO781" s="86" t="s">
        <v>13814</v>
      </c>
      <c r="AP781" s="80" t="s">
        <v>66</v>
      </c>
      <c r="AQ781" s="2"/>
      <c r="AR781" s="3"/>
      <c r="AS781" s="3"/>
      <c r="AT781" s="3"/>
      <c r="AU781" s="3"/>
    </row>
    <row r="782" spans="1:47" x14ac:dyDescent="0.25">
      <c r="A782" s="66" t="s">
        <v>696</v>
      </c>
      <c r="B782" s="67"/>
      <c r="C782" s="67"/>
      <c r="D782" s="68"/>
      <c r="E782" s="70"/>
      <c r="F782" s="104" t="s">
        <v>11866</v>
      </c>
      <c r="G782" s="67"/>
      <c r="H782" s="71"/>
      <c r="I782" s="72"/>
      <c r="J782" s="72"/>
      <c r="K782" s="71" t="s">
        <v>15807</v>
      </c>
      <c r="L782" s="75"/>
      <c r="M782" s="76">
        <v>7029.73779296875</v>
      </c>
      <c r="N782" s="76">
        <v>1510.6263427734375</v>
      </c>
      <c r="O782" s="77"/>
      <c r="P782" s="78"/>
      <c r="Q782" s="78"/>
      <c r="R782" s="88"/>
      <c r="S782" s="88"/>
      <c r="T782" s="88"/>
      <c r="U782" s="88"/>
      <c r="V782" s="52"/>
      <c r="W782" s="52"/>
      <c r="X782" s="52"/>
      <c r="Y782" s="52"/>
      <c r="Z782" s="51"/>
      <c r="AA782" s="73">
        <v>782</v>
      </c>
      <c r="AB782" s="73"/>
      <c r="AC782" s="74"/>
      <c r="AD782" s="80">
        <v>2110</v>
      </c>
      <c r="AE782" s="80">
        <v>2179</v>
      </c>
      <c r="AF782" s="80">
        <v>11352</v>
      </c>
      <c r="AG782" s="80">
        <v>7600</v>
      </c>
      <c r="AH782" s="80">
        <v>19800</v>
      </c>
      <c r="AI782" s="80" t="s">
        <v>8480</v>
      </c>
      <c r="AJ782" s="80" t="s">
        <v>9853</v>
      </c>
      <c r="AK782" s="80"/>
      <c r="AL782" s="80" t="s">
        <v>11089</v>
      </c>
      <c r="AM782" s="82">
        <v>39848.279016203705</v>
      </c>
      <c r="AN782" s="80" t="s">
        <v>13035</v>
      </c>
      <c r="AO782" s="86" t="s">
        <v>13815</v>
      </c>
      <c r="AP782" s="80" t="s">
        <v>66</v>
      </c>
      <c r="AQ782" s="2"/>
      <c r="AR782" s="3"/>
      <c r="AS782" s="3"/>
      <c r="AT782" s="3"/>
      <c r="AU782" s="3"/>
    </row>
    <row r="783" spans="1:47" x14ac:dyDescent="0.25">
      <c r="A783" s="66" t="s">
        <v>697</v>
      </c>
      <c r="B783" s="67"/>
      <c r="C783" s="67"/>
      <c r="D783" s="68"/>
      <c r="E783" s="70"/>
      <c r="F783" s="104" t="s">
        <v>11867</v>
      </c>
      <c r="G783" s="67"/>
      <c r="H783" s="71"/>
      <c r="I783" s="72"/>
      <c r="J783" s="72"/>
      <c r="K783" s="71" t="s">
        <v>15808</v>
      </c>
      <c r="L783" s="75"/>
      <c r="M783" s="76">
        <v>8752.2216796875</v>
      </c>
      <c r="N783" s="76">
        <v>6993.00244140625</v>
      </c>
      <c r="O783" s="77"/>
      <c r="P783" s="78"/>
      <c r="Q783" s="78"/>
      <c r="R783" s="88"/>
      <c r="S783" s="88"/>
      <c r="T783" s="88"/>
      <c r="U783" s="88"/>
      <c r="V783" s="52"/>
      <c r="W783" s="52"/>
      <c r="X783" s="52"/>
      <c r="Y783" s="52"/>
      <c r="Z783" s="51"/>
      <c r="AA783" s="73">
        <v>783</v>
      </c>
      <c r="AB783" s="73"/>
      <c r="AC783" s="74"/>
      <c r="AD783" s="80">
        <v>2689</v>
      </c>
      <c r="AE783" s="80">
        <v>8816</v>
      </c>
      <c r="AF783" s="80">
        <v>74462</v>
      </c>
      <c r="AG783" s="80">
        <v>9537</v>
      </c>
      <c r="AH783" s="80">
        <v>19800</v>
      </c>
      <c r="AI783" s="80" t="s">
        <v>8481</v>
      </c>
      <c r="AJ783" s="80"/>
      <c r="AK783" s="80"/>
      <c r="AL783" s="80" t="s">
        <v>9494</v>
      </c>
      <c r="AM783" s="82">
        <v>40365.145648148151</v>
      </c>
      <c r="AN783" s="80" t="s">
        <v>13035</v>
      </c>
      <c r="AO783" s="86" t="s">
        <v>13816</v>
      </c>
      <c r="AP783" s="80" t="s">
        <v>66</v>
      </c>
      <c r="AQ783" s="2"/>
      <c r="AR783" s="3"/>
      <c r="AS783" s="3"/>
      <c r="AT783" s="3"/>
      <c r="AU783" s="3"/>
    </row>
    <row r="784" spans="1:47" x14ac:dyDescent="0.25">
      <c r="A784" s="66" t="s">
        <v>698</v>
      </c>
      <c r="B784" s="67"/>
      <c r="C784" s="67"/>
      <c r="D784" s="68"/>
      <c r="E784" s="70"/>
      <c r="F784" s="104" t="s">
        <v>11868</v>
      </c>
      <c r="G784" s="67"/>
      <c r="H784" s="71"/>
      <c r="I784" s="72"/>
      <c r="J784" s="72"/>
      <c r="K784" s="71" t="s">
        <v>15809</v>
      </c>
      <c r="L784" s="75"/>
      <c r="M784" s="76">
        <v>3412.0625</v>
      </c>
      <c r="N784" s="76">
        <v>2536.268798828125</v>
      </c>
      <c r="O784" s="77"/>
      <c r="P784" s="78"/>
      <c r="Q784" s="78"/>
      <c r="R784" s="88"/>
      <c r="S784" s="88"/>
      <c r="T784" s="88"/>
      <c r="U784" s="88"/>
      <c r="V784" s="52"/>
      <c r="W784" s="52"/>
      <c r="X784" s="52"/>
      <c r="Y784" s="52"/>
      <c r="Z784" s="51"/>
      <c r="AA784" s="73">
        <v>784</v>
      </c>
      <c r="AB784" s="73"/>
      <c r="AC784" s="74"/>
      <c r="AD784" s="80">
        <v>476</v>
      </c>
      <c r="AE784" s="80">
        <v>281</v>
      </c>
      <c r="AF784" s="80">
        <v>11252</v>
      </c>
      <c r="AG784" s="80">
        <v>286</v>
      </c>
      <c r="AH784" s="80"/>
      <c r="AI784" s="80" t="s">
        <v>8482</v>
      </c>
      <c r="AJ784" s="80" t="s">
        <v>9854</v>
      </c>
      <c r="AK784" s="80"/>
      <c r="AL784" s="80"/>
      <c r="AM784" s="82">
        <v>42192.758518518516</v>
      </c>
      <c r="AN784" s="80" t="s">
        <v>13035</v>
      </c>
      <c r="AO784" s="86" t="s">
        <v>13817</v>
      </c>
      <c r="AP784" s="80" t="s">
        <v>66</v>
      </c>
      <c r="AQ784" s="2"/>
      <c r="AR784" s="3"/>
      <c r="AS784" s="3"/>
      <c r="AT784" s="3"/>
      <c r="AU784" s="3"/>
    </row>
    <row r="785" spans="1:47" x14ac:dyDescent="0.25">
      <c r="A785" s="66" t="s">
        <v>1909</v>
      </c>
      <c r="B785" s="67"/>
      <c r="C785" s="67"/>
      <c r="D785" s="68"/>
      <c r="E785" s="70"/>
      <c r="F785" s="104" t="s">
        <v>11869</v>
      </c>
      <c r="G785" s="67"/>
      <c r="H785" s="71"/>
      <c r="I785" s="72"/>
      <c r="J785" s="72"/>
      <c r="K785" s="71" t="s">
        <v>15810</v>
      </c>
      <c r="L785" s="75"/>
      <c r="M785" s="76">
        <v>5804.9580078125</v>
      </c>
      <c r="N785" s="76">
        <v>4169.11181640625</v>
      </c>
      <c r="O785" s="77"/>
      <c r="P785" s="78"/>
      <c r="Q785" s="78"/>
      <c r="R785" s="88"/>
      <c r="S785" s="88"/>
      <c r="T785" s="88"/>
      <c r="U785" s="88"/>
      <c r="V785" s="52"/>
      <c r="W785" s="52"/>
      <c r="X785" s="52"/>
      <c r="Y785" s="52"/>
      <c r="Z785" s="51"/>
      <c r="AA785" s="73">
        <v>785</v>
      </c>
      <c r="AB785" s="73"/>
      <c r="AC785" s="74"/>
      <c r="AD785" s="80">
        <v>373</v>
      </c>
      <c r="AE785" s="80">
        <v>756303</v>
      </c>
      <c r="AF785" s="80">
        <v>9181</v>
      </c>
      <c r="AG785" s="80">
        <v>6862</v>
      </c>
      <c r="AH785" s="80">
        <v>19800</v>
      </c>
      <c r="AI785" s="80" t="s">
        <v>8483</v>
      </c>
      <c r="AJ785" s="80" t="s">
        <v>9855</v>
      </c>
      <c r="AK785" s="86" t="s">
        <v>10626</v>
      </c>
      <c r="AL785" s="80" t="s">
        <v>9494</v>
      </c>
      <c r="AM785" s="82">
        <v>41020.371562499997</v>
      </c>
      <c r="AN785" s="80" t="s">
        <v>13035</v>
      </c>
      <c r="AO785" s="86" t="s">
        <v>13818</v>
      </c>
      <c r="AP785" s="80" t="s">
        <v>65</v>
      </c>
      <c r="AQ785" s="2"/>
      <c r="AR785" s="3"/>
      <c r="AS785" s="3"/>
      <c r="AT785" s="3"/>
      <c r="AU785" s="3"/>
    </row>
    <row r="786" spans="1:47" x14ac:dyDescent="0.25">
      <c r="A786" s="66" t="s">
        <v>1910</v>
      </c>
      <c r="B786" s="67"/>
      <c r="C786" s="67"/>
      <c r="D786" s="68"/>
      <c r="E786" s="70"/>
      <c r="F786" s="104" t="s">
        <v>11870</v>
      </c>
      <c r="G786" s="67"/>
      <c r="H786" s="71"/>
      <c r="I786" s="72"/>
      <c r="J786" s="72"/>
      <c r="K786" s="71" t="s">
        <v>15811</v>
      </c>
      <c r="L786" s="75"/>
      <c r="M786" s="76">
        <v>5600.71142578125</v>
      </c>
      <c r="N786" s="76">
        <v>1544.6241455078125</v>
      </c>
      <c r="O786" s="77"/>
      <c r="P786" s="78"/>
      <c r="Q786" s="78"/>
      <c r="R786" s="88"/>
      <c r="S786" s="88"/>
      <c r="T786" s="88"/>
      <c r="U786" s="88"/>
      <c r="V786" s="52"/>
      <c r="W786" s="52"/>
      <c r="X786" s="52"/>
      <c r="Y786" s="52"/>
      <c r="Z786" s="51"/>
      <c r="AA786" s="73">
        <v>786</v>
      </c>
      <c r="AB786" s="73"/>
      <c r="AC786" s="74"/>
      <c r="AD786" s="80">
        <v>25</v>
      </c>
      <c r="AE786" s="80">
        <v>2031775</v>
      </c>
      <c r="AF786" s="80">
        <v>17402</v>
      </c>
      <c r="AG786" s="80">
        <v>477</v>
      </c>
      <c r="AH786" s="80">
        <v>19800</v>
      </c>
      <c r="AI786" s="80" t="s">
        <v>8484</v>
      </c>
      <c r="AJ786" s="80" t="s">
        <v>9856</v>
      </c>
      <c r="AK786" s="86" t="s">
        <v>10627</v>
      </c>
      <c r="AL786" s="80" t="s">
        <v>9563</v>
      </c>
      <c r="AM786" s="82">
        <v>40295.790856481479</v>
      </c>
      <c r="AN786" s="80" t="s">
        <v>13035</v>
      </c>
      <c r="AO786" s="86" t="s">
        <v>13819</v>
      </c>
      <c r="AP786" s="80" t="s">
        <v>65</v>
      </c>
      <c r="AQ786" s="2"/>
      <c r="AR786" s="3"/>
      <c r="AS786" s="3"/>
      <c r="AT786" s="3"/>
      <c r="AU786" s="3"/>
    </row>
    <row r="787" spans="1:47" x14ac:dyDescent="0.25">
      <c r="A787" s="66" t="s">
        <v>1911</v>
      </c>
      <c r="B787" s="67"/>
      <c r="C787" s="67"/>
      <c r="D787" s="68"/>
      <c r="E787" s="70"/>
      <c r="F787" s="104" t="s">
        <v>11871</v>
      </c>
      <c r="G787" s="67"/>
      <c r="H787" s="71"/>
      <c r="I787" s="72"/>
      <c r="J787" s="72"/>
      <c r="K787" s="71" t="s">
        <v>15812</v>
      </c>
      <c r="L787" s="75"/>
      <c r="M787" s="76">
        <v>2580.897705078125</v>
      </c>
      <c r="N787" s="76">
        <v>6843.13623046875</v>
      </c>
      <c r="O787" s="77"/>
      <c r="P787" s="78"/>
      <c r="Q787" s="78"/>
      <c r="R787" s="88"/>
      <c r="S787" s="88"/>
      <c r="T787" s="88"/>
      <c r="U787" s="88"/>
      <c r="V787" s="52"/>
      <c r="W787" s="52"/>
      <c r="X787" s="52"/>
      <c r="Y787" s="52"/>
      <c r="Z787" s="51"/>
      <c r="AA787" s="73">
        <v>787</v>
      </c>
      <c r="AB787" s="73"/>
      <c r="AC787" s="74"/>
      <c r="AD787" s="80">
        <v>487</v>
      </c>
      <c r="AE787" s="80">
        <v>833</v>
      </c>
      <c r="AF787" s="80">
        <v>14646</v>
      </c>
      <c r="AG787" s="80">
        <v>887</v>
      </c>
      <c r="AH787" s="80"/>
      <c r="AI787" s="80" t="s">
        <v>8485</v>
      </c>
      <c r="AJ787" s="80" t="s">
        <v>9519</v>
      </c>
      <c r="AK787" s="80"/>
      <c r="AL787" s="80"/>
      <c r="AM787" s="82">
        <v>41661.593287037038</v>
      </c>
      <c r="AN787" s="80" t="s">
        <v>13035</v>
      </c>
      <c r="AO787" s="86" t="s">
        <v>13820</v>
      </c>
      <c r="AP787" s="80" t="s">
        <v>65</v>
      </c>
      <c r="AQ787" s="2"/>
      <c r="AR787" s="3"/>
      <c r="AS787" s="3"/>
      <c r="AT787" s="3"/>
      <c r="AU787" s="3"/>
    </row>
    <row r="788" spans="1:47" x14ac:dyDescent="0.25">
      <c r="A788" s="66" t="s">
        <v>1912</v>
      </c>
      <c r="B788" s="67"/>
      <c r="C788" s="67"/>
      <c r="D788" s="68"/>
      <c r="E788" s="70"/>
      <c r="F788" s="104" t="s">
        <v>11872</v>
      </c>
      <c r="G788" s="67"/>
      <c r="H788" s="71"/>
      <c r="I788" s="72"/>
      <c r="J788" s="72"/>
      <c r="K788" s="71" t="s">
        <v>15813</v>
      </c>
      <c r="L788" s="75"/>
      <c r="M788" s="76">
        <v>6366.84130859375</v>
      </c>
      <c r="N788" s="76">
        <v>5923.90380859375</v>
      </c>
      <c r="O788" s="77"/>
      <c r="P788" s="78"/>
      <c r="Q788" s="78"/>
      <c r="R788" s="88"/>
      <c r="S788" s="88"/>
      <c r="T788" s="88"/>
      <c r="U788" s="88"/>
      <c r="V788" s="52"/>
      <c r="W788" s="52"/>
      <c r="X788" s="52"/>
      <c r="Y788" s="52"/>
      <c r="Z788" s="51"/>
      <c r="AA788" s="73">
        <v>788</v>
      </c>
      <c r="AB788" s="73"/>
      <c r="AC788" s="74"/>
      <c r="AD788" s="80">
        <v>327</v>
      </c>
      <c r="AE788" s="80">
        <v>707</v>
      </c>
      <c r="AF788" s="80">
        <v>1869</v>
      </c>
      <c r="AG788" s="80">
        <v>1878</v>
      </c>
      <c r="AH788" s="80">
        <v>-25200</v>
      </c>
      <c r="AI788" s="80" t="s">
        <v>8486</v>
      </c>
      <c r="AJ788" s="80" t="s">
        <v>9857</v>
      </c>
      <c r="AK788" s="86" t="s">
        <v>10628</v>
      </c>
      <c r="AL788" s="80" t="s">
        <v>11085</v>
      </c>
      <c r="AM788" s="82">
        <v>40972.677916666667</v>
      </c>
      <c r="AN788" s="80" t="s">
        <v>13035</v>
      </c>
      <c r="AO788" s="86" t="s">
        <v>13821</v>
      </c>
      <c r="AP788" s="80" t="s">
        <v>65</v>
      </c>
      <c r="AQ788" s="2"/>
      <c r="AR788" s="3"/>
      <c r="AS788" s="3"/>
      <c r="AT788" s="3"/>
      <c r="AU788" s="3"/>
    </row>
    <row r="789" spans="1:47" x14ac:dyDescent="0.25">
      <c r="A789" s="66" t="s">
        <v>1913</v>
      </c>
      <c r="B789" s="67"/>
      <c r="C789" s="67"/>
      <c r="D789" s="68"/>
      <c r="E789" s="70"/>
      <c r="F789" s="104" t="s">
        <v>11873</v>
      </c>
      <c r="G789" s="67"/>
      <c r="H789" s="71"/>
      <c r="I789" s="72"/>
      <c r="J789" s="72"/>
      <c r="K789" s="71" t="s">
        <v>15814</v>
      </c>
      <c r="L789" s="75"/>
      <c r="M789" s="76">
        <v>5977.37744140625</v>
      </c>
      <c r="N789" s="76">
        <v>824.21771240234375</v>
      </c>
      <c r="O789" s="77"/>
      <c r="P789" s="78"/>
      <c r="Q789" s="78"/>
      <c r="R789" s="88"/>
      <c r="S789" s="88"/>
      <c r="T789" s="88"/>
      <c r="U789" s="88"/>
      <c r="V789" s="52"/>
      <c r="W789" s="52"/>
      <c r="X789" s="52"/>
      <c r="Y789" s="52"/>
      <c r="Z789" s="51"/>
      <c r="AA789" s="73">
        <v>789</v>
      </c>
      <c r="AB789" s="73"/>
      <c r="AC789" s="74"/>
      <c r="AD789" s="80">
        <v>309</v>
      </c>
      <c r="AE789" s="80">
        <v>732188</v>
      </c>
      <c r="AF789" s="80">
        <v>8542</v>
      </c>
      <c r="AG789" s="80">
        <v>22</v>
      </c>
      <c r="AH789" s="80">
        <v>19800</v>
      </c>
      <c r="AI789" s="80" t="s">
        <v>8487</v>
      </c>
      <c r="AJ789" s="80" t="s">
        <v>9494</v>
      </c>
      <c r="AK789" s="86" t="s">
        <v>10629</v>
      </c>
      <c r="AL789" s="80" t="s">
        <v>9561</v>
      </c>
      <c r="AM789" s="82">
        <v>41829.729328703703</v>
      </c>
      <c r="AN789" s="80" t="s">
        <v>13035</v>
      </c>
      <c r="AO789" s="86" t="s">
        <v>13822</v>
      </c>
      <c r="AP789" s="80" t="s">
        <v>65</v>
      </c>
      <c r="AQ789" s="2"/>
      <c r="AR789" s="3"/>
      <c r="AS789" s="3"/>
      <c r="AT789" s="3"/>
      <c r="AU789" s="3"/>
    </row>
    <row r="790" spans="1:47" x14ac:dyDescent="0.25">
      <c r="A790" s="66" t="s">
        <v>699</v>
      </c>
      <c r="B790" s="67"/>
      <c r="C790" s="67"/>
      <c r="D790" s="68"/>
      <c r="E790" s="70"/>
      <c r="F790" s="104" t="s">
        <v>11874</v>
      </c>
      <c r="G790" s="67"/>
      <c r="H790" s="71"/>
      <c r="I790" s="72"/>
      <c r="J790" s="72"/>
      <c r="K790" s="71" t="s">
        <v>15815</v>
      </c>
      <c r="L790" s="75"/>
      <c r="M790" s="76">
        <v>6304.01123046875</v>
      </c>
      <c r="N790" s="76">
        <v>5002.06298828125</v>
      </c>
      <c r="O790" s="77"/>
      <c r="P790" s="78"/>
      <c r="Q790" s="78"/>
      <c r="R790" s="88"/>
      <c r="S790" s="88"/>
      <c r="T790" s="88"/>
      <c r="U790" s="88"/>
      <c r="V790" s="52"/>
      <c r="W790" s="52"/>
      <c r="X790" s="52"/>
      <c r="Y790" s="52"/>
      <c r="Z790" s="51"/>
      <c r="AA790" s="73">
        <v>790</v>
      </c>
      <c r="AB790" s="73"/>
      <c r="AC790" s="74"/>
      <c r="AD790" s="80">
        <v>48</v>
      </c>
      <c r="AE790" s="80">
        <v>26</v>
      </c>
      <c r="AF790" s="80">
        <v>434</v>
      </c>
      <c r="AG790" s="80">
        <v>271</v>
      </c>
      <c r="AH790" s="80"/>
      <c r="AI790" s="80" t="s">
        <v>8446</v>
      </c>
      <c r="AJ790" s="80" t="s">
        <v>9525</v>
      </c>
      <c r="AK790" s="80"/>
      <c r="AL790" s="80"/>
      <c r="AM790" s="82">
        <v>42739.765787037039</v>
      </c>
      <c r="AN790" s="80" t="s">
        <v>13035</v>
      </c>
      <c r="AO790" s="86" t="s">
        <v>13823</v>
      </c>
      <c r="AP790" s="80" t="s">
        <v>66</v>
      </c>
      <c r="AQ790" s="2"/>
      <c r="AR790" s="3"/>
      <c r="AS790" s="3"/>
      <c r="AT790" s="3"/>
      <c r="AU790" s="3"/>
    </row>
    <row r="791" spans="1:47" x14ac:dyDescent="0.25">
      <c r="A791" s="66" t="s">
        <v>700</v>
      </c>
      <c r="B791" s="67"/>
      <c r="C791" s="67"/>
      <c r="D791" s="68"/>
      <c r="E791" s="70"/>
      <c r="F791" s="104" t="s">
        <v>11875</v>
      </c>
      <c r="G791" s="67"/>
      <c r="H791" s="71"/>
      <c r="I791" s="72"/>
      <c r="J791" s="72"/>
      <c r="K791" s="71" t="s">
        <v>15816</v>
      </c>
      <c r="L791" s="75"/>
      <c r="M791" s="76">
        <v>2827.865234375</v>
      </c>
      <c r="N791" s="76">
        <v>3043.363037109375</v>
      </c>
      <c r="O791" s="77"/>
      <c r="P791" s="78"/>
      <c r="Q791" s="78"/>
      <c r="R791" s="88"/>
      <c r="S791" s="88"/>
      <c r="T791" s="88"/>
      <c r="U791" s="88"/>
      <c r="V791" s="52"/>
      <c r="W791" s="52"/>
      <c r="X791" s="52"/>
      <c r="Y791" s="52"/>
      <c r="Z791" s="51"/>
      <c r="AA791" s="73">
        <v>791</v>
      </c>
      <c r="AB791" s="73"/>
      <c r="AC791" s="74"/>
      <c r="AD791" s="80">
        <v>563</v>
      </c>
      <c r="AE791" s="80">
        <v>185</v>
      </c>
      <c r="AF791" s="80">
        <v>5002</v>
      </c>
      <c r="AG791" s="80">
        <v>8511</v>
      </c>
      <c r="AH791" s="80"/>
      <c r="AI791" s="80" t="s">
        <v>8488</v>
      </c>
      <c r="AJ791" s="80" t="s">
        <v>9714</v>
      </c>
      <c r="AK791" s="80"/>
      <c r="AL791" s="80"/>
      <c r="AM791" s="82">
        <v>42501.533819444441</v>
      </c>
      <c r="AN791" s="80" t="s">
        <v>13035</v>
      </c>
      <c r="AO791" s="86" t="s">
        <v>13824</v>
      </c>
      <c r="AP791" s="80" t="s">
        <v>66</v>
      </c>
      <c r="AQ791" s="2"/>
      <c r="AR791" s="3"/>
      <c r="AS791" s="3"/>
      <c r="AT791" s="3"/>
      <c r="AU791" s="3"/>
    </row>
    <row r="792" spans="1:47" x14ac:dyDescent="0.25">
      <c r="A792" s="66" t="s">
        <v>701</v>
      </c>
      <c r="B792" s="67"/>
      <c r="C792" s="67"/>
      <c r="D792" s="68"/>
      <c r="E792" s="70"/>
      <c r="F792" s="104" t="s">
        <v>11876</v>
      </c>
      <c r="G792" s="67"/>
      <c r="H792" s="71"/>
      <c r="I792" s="72"/>
      <c r="J792" s="72"/>
      <c r="K792" s="71" t="s">
        <v>15817</v>
      </c>
      <c r="L792" s="75"/>
      <c r="M792" s="76">
        <v>8491.142578125</v>
      </c>
      <c r="N792" s="76">
        <v>3498.589111328125</v>
      </c>
      <c r="O792" s="77"/>
      <c r="P792" s="78"/>
      <c r="Q792" s="78"/>
      <c r="R792" s="88"/>
      <c r="S792" s="88"/>
      <c r="T792" s="88"/>
      <c r="U792" s="88"/>
      <c r="V792" s="52"/>
      <c r="W792" s="52"/>
      <c r="X792" s="52"/>
      <c r="Y792" s="52"/>
      <c r="Z792" s="51"/>
      <c r="AA792" s="73">
        <v>792</v>
      </c>
      <c r="AB792" s="73"/>
      <c r="AC792" s="74"/>
      <c r="AD792" s="80">
        <v>228</v>
      </c>
      <c r="AE792" s="80">
        <v>374</v>
      </c>
      <c r="AF792" s="80">
        <v>983</v>
      </c>
      <c r="AG792" s="80">
        <v>54</v>
      </c>
      <c r="AH792" s="80">
        <v>-25200</v>
      </c>
      <c r="AI792" s="80" t="s">
        <v>8489</v>
      </c>
      <c r="AJ792" s="80" t="s">
        <v>9506</v>
      </c>
      <c r="AK792" s="80"/>
      <c r="AL792" s="80" t="s">
        <v>11085</v>
      </c>
      <c r="AM792" s="82">
        <v>42568.682488425926</v>
      </c>
      <c r="AN792" s="80" t="s">
        <v>13035</v>
      </c>
      <c r="AO792" s="86" t="s">
        <v>13825</v>
      </c>
      <c r="AP792" s="80" t="s">
        <v>66</v>
      </c>
      <c r="AQ792" s="2"/>
      <c r="AR792" s="3"/>
      <c r="AS792" s="3"/>
      <c r="AT792" s="3"/>
      <c r="AU792" s="3"/>
    </row>
    <row r="793" spans="1:47" x14ac:dyDescent="0.25">
      <c r="A793" s="66" t="s">
        <v>1914</v>
      </c>
      <c r="B793" s="67"/>
      <c r="C793" s="67"/>
      <c r="D793" s="68"/>
      <c r="E793" s="70"/>
      <c r="F793" s="104" t="s">
        <v>11877</v>
      </c>
      <c r="G793" s="67"/>
      <c r="H793" s="71"/>
      <c r="I793" s="72"/>
      <c r="J793" s="72"/>
      <c r="K793" s="71" t="s">
        <v>15818</v>
      </c>
      <c r="L793" s="75"/>
      <c r="M793" s="76">
        <v>5610.4677734375</v>
      </c>
      <c r="N793" s="76">
        <v>5749.37890625</v>
      </c>
      <c r="O793" s="77"/>
      <c r="P793" s="78"/>
      <c r="Q793" s="78"/>
      <c r="R793" s="88"/>
      <c r="S793" s="88"/>
      <c r="T793" s="88"/>
      <c r="U793" s="88"/>
      <c r="V793" s="52"/>
      <c r="W793" s="52"/>
      <c r="X793" s="52"/>
      <c r="Y793" s="52"/>
      <c r="Z793" s="51"/>
      <c r="AA793" s="73">
        <v>793</v>
      </c>
      <c r="AB793" s="73"/>
      <c r="AC793" s="74"/>
      <c r="AD793" s="80">
        <v>379</v>
      </c>
      <c r="AE793" s="80">
        <v>782230</v>
      </c>
      <c r="AF793" s="80">
        <v>14330</v>
      </c>
      <c r="AG793" s="80">
        <v>902</v>
      </c>
      <c r="AH793" s="80">
        <v>-25200</v>
      </c>
      <c r="AI793" s="80" t="s">
        <v>8490</v>
      </c>
      <c r="AJ793" s="80" t="s">
        <v>9858</v>
      </c>
      <c r="AK793" s="86" t="s">
        <v>10630</v>
      </c>
      <c r="AL793" s="80" t="s">
        <v>11085</v>
      </c>
      <c r="AM793" s="82">
        <v>39830.276377314818</v>
      </c>
      <c r="AN793" s="80" t="s">
        <v>13035</v>
      </c>
      <c r="AO793" s="86" t="s">
        <v>13826</v>
      </c>
      <c r="AP793" s="80" t="s">
        <v>65</v>
      </c>
      <c r="AQ793" s="2"/>
      <c r="AR793" s="3"/>
      <c r="AS793" s="3"/>
      <c r="AT793" s="3"/>
      <c r="AU793" s="3"/>
    </row>
    <row r="794" spans="1:47" x14ac:dyDescent="0.25">
      <c r="A794" s="66" t="s">
        <v>1915</v>
      </c>
      <c r="B794" s="67"/>
      <c r="C794" s="67"/>
      <c r="D794" s="68"/>
      <c r="E794" s="70"/>
      <c r="F794" s="104" t="s">
        <v>11878</v>
      </c>
      <c r="G794" s="67"/>
      <c r="H794" s="71"/>
      <c r="I794" s="72"/>
      <c r="J794" s="72"/>
      <c r="K794" s="71" t="s">
        <v>15819</v>
      </c>
      <c r="L794" s="75"/>
      <c r="M794" s="76">
        <v>6521.87353515625</v>
      </c>
      <c r="N794" s="76">
        <v>2397.919921875</v>
      </c>
      <c r="O794" s="77"/>
      <c r="P794" s="78"/>
      <c r="Q794" s="78"/>
      <c r="R794" s="88"/>
      <c r="S794" s="88"/>
      <c r="T794" s="88"/>
      <c r="U794" s="88"/>
      <c r="V794" s="52"/>
      <c r="W794" s="52"/>
      <c r="X794" s="52"/>
      <c r="Y794" s="52"/>
      <c r="Z794" s="51"/>
      <c r="AA794" s="73">
        <v>794</v>
      </c>
      <c r="AB794" s="73"/>
      <c r="AC794" s="74"/>
      <c r="AD794" s="80">
        <v>362</v>
      </c>
      <c r="AE794" s="80">
        <v>104754</v>
      </c>
      <c r="AF794" s="80">
        <v>15544</v>
      </c>
      <c r="AG794" s="80">
        <v>10635</v>
      </c>
      <c r="AH794" s="80">
        <v>19800</v>
      </c>
      <c r="AI794" s="80" t="s">
        <v>8491</v>
      </c>
      <c r="AJ794" s="80" t="s">
        <v>9525</v>
      </c>
      <c r="AK794" s="86" t="s">
        <v>10631</v>
      </c>
      <c r="AL794" s="80" t="s">
        <v>9494</v>
      </c>
      <c r="AM794" s="82">
        <v>40547.634687500002</v>
      </c>
      <c r="AN794" s="80" t="s">
        <v>13035</v>
      </c>
      <c r="AO794" s="86" t="s">
        <v>13827</v>
      </c>
      <c r="AP794" s="80" t="s">
        <v>65</v>
      </c>
      <c r="AQ794" s="2"/>
      <c r="AR794" s="3"/>
      <c r="AS794" s="3"/>
      <c r="AT794" s="3"/>
      <c r="AU794" s="3"/>
    </row>
    <row r="795" spans="1:47" x14ac:dyDescent="0.25">
      <c r="A795" s="66" t="s">
        <v>702</v>
      </c>
      <c r="B795" s="67"/>
      <c r="C795" s="67"/>
      <c r="D795" s="68"/>
      <c r="E795" s="70"/>
      <c r="F795" s="104" t="s">
        <v>11879</v>
      </c>
      <c r="G795" s="67"/>
      <c r="H795" s="71"/>
      <c r="I795" s="72"/>
      <c r="J795" s="72"/>
      <c r="K795" s="71" t="s">
        <v>15820</v>
      </c>
      <c r="L795" s="75"/>
      <c r="M795" s="76">
        <v>2534.63525390625</v>
      </c>
      <c r="N795" s="76">
        <v>5759.58642578125</v>
      </c>
      <c r="O795" s="77"/>
      <c r="P795" s="78"/>
      <c r="Q795" s="78"/>
      <c r="R795" s="88"/>
      <c r="S795" s="88"/>
      <c r="T795" s="88"/>
      <c r="U795" s="88"/>
      <c r="V795" s="52"/>
      <c r="W795" s="52"/>
      <c r="X795" s="52"/>
      <c r="Y795" s="52"/>
      <c r="Z795" s="51"/>
      <c r="AA795" s="73">
        <v>795</v>
      </c>
      <c r="AB795" s="73"/>
      <c r="AC795" s="74"/>
      <c r="AD795" s="80">
        <v>2844</v>
      </c>
      <c r="AE795" s="80">
        <v>69</v>
      </c>
      <c r="AF795" s="80">
        <v>533</v>
      </c>
      <c r="AG795" s="80">
        <v>1919</v>
      </c>
      <c r="AH795" s="80"/>
      <c r="AI795" s="80" t="s">
        <v>8492</v>
      </c>
      <c r="AJ795" s="80" t="s">
        <v>9859</v>
      </c>
      <c r="AK795" s="80"/>
      <c r="AL795" s="80"/>
      <c r="AM795" s="82">
        <v>42913.135833333334</v>
      </c>
      <c r="AN795" s="80" t="s">
        <v>13035</v>
      </c>
      <c r="AO795" s="86" t="s">
        <v>13828</v>
      </c>
      <c r="AP795" s="80" t="s">
        <v>66</v>
      </c>
      <c r="AQ795" s="2"/>
      <c r="AR795" s="3"/>
      <c r="AS795" s="3"/>
      <c r="AT795" s="3"/>
      <c r="AU795" s="3"/>
    </row>
    <row r="796" spans="1:47" x14ac:dyDescent="0.25">
      <c r="A796" s="66" t="s">
        <v>703</v>
      </c>
      <c r="B796" s="67"/>
      <c r="C796" s="67"/>
      <c r="D796" s="68"/>
      <c r="E796" s="70"/>
      <c r="F796" s="104" t="s">
        <v>11880</v>
      </c>
      <c r="G796" s="67"/>
      <c r="H796" s="71"/>
      <c r="I796" s="72"/>
      <c r="J796" s="72"/>
      <c r="K796" s="71" t="s">
        <v>15821</v>
      </c>
      <c r="L796" s="75"/>
      <c r="M796" s="76">
        <v>8101.076171875</v>
      </c>
      <c r="N796" s="76">
        <v>7437.49072265625</v>
      </c>
      <c r="O796" s="77"/>
      <c r="P796" s="78"/>
      <c r="Q796" s="78"/>
      <c r="R796" s="88"/>
      <c r="S796" s="88"/>
      <c r="T796" s="88"/>
      <c r="U796" s="88"/>
      <c r="V796" s="52"/>
      <c r="W796" s="52"/>
      <c r="X796" s="52"/>
      <c r="Y796" s="52"/>
      <c r="Z796" s="51"/>
      <c r="AA796" s="73">
        <v>796</v>
      </c>
      <c r="AB796" s="73"/>
      <c r="AC796" s="74"/>
      <c r="AD796" s="80">
        <v>711</v>
      </c>
      <c r="AE796" s="80">
        <v>2423</v>
      </c>
      <c r="AF796" s="80">
        <v>46723</v>
      </c>
      <c r="AG796" s="80">
        <v>32858</v>
      </c>
      <c r="AH796" s="80"/>
      <c r="AI796" s="80" t="s">
        <v>8493</v>
      </c>
      <c r="AJ796" s="80"/>
      <c r="AK796" s="86" t="s">
        <v>10570</v>
      </c>
      <c r="AL796" s="80"/>
      <c r="AM796" s="82">
        <v>41131.773680555554</v>
      </c>
      <c r="AN796" s="80" t="s">
        <v>13035</v>
      </c>
      <c r="AO796" s="86" t="s">
        <v>13829</v>
      </c>
      <c r="AP796" s="80" t="s">
        <v>66</v>
      </c>
      <c r="AQ796" s="2"/>
      <c r="AR796" s="3"/>
      <c r="AS796" s="3"/>
      <c r="AT796" s="3"/>
      <c r="AU796" s="3"/>
    </row>
    <row r="797" spans="1:47" x14ac:dyDescent="0.25">
      <c r="A797" s="66" t="s">
        <v>704</v>
      </c>
      <c r="B797" s="67"/>
      <c r="C797" s="67"/>
      <c r="D797" s="68"/>
      <c r="E797" s="70"/>
      <c r="F797" s="104" t="s">
        <v>11881</v>
      </c>
      <c r="G797" s="67"/>
      <c r="H797" s="71"/>
      <c r="I797" s="72"/>
      <c r="J797" s="72"/>
      <c r="K797" s="71" t="s">
        <v>15822</v>
      </c>
      <c r="L797" s="75"/>
      <c r="M797" s="76">
        <v>1160.9310302734375</v>
      </c>
      <c r="N797" s="76">
        <v>6076.28759765625</v>
      </c>
      <c r="O797" s="77"/>
      <c r="P797" s="78"/>
      <c r="Q797" s="78"/>
      <c r="R797" s="88"/>
      <c r="S797" s="88"/>
      <c r="T797" s="88"/>
      <c r="U797" s="88"/>
      <c r="V797" s="52"/>
      <c r="W797" s="52"/>
      <c r="X797" s="52"/>
      <c r="Y797" s="52"/>
      <c r="Z797" s="51"/>
      <c r="AA797" s="73">
        <v>797</v>
      </c>
      <c r="AB797" s="73"/>
      <c r="AC797" s="74"/>
      <c r="AD797" s="80">
        <v>1097</v>
      </c>
      <c r="AE797" s="80">
        <v>2258</v>
      </c>
      <c r="AF797" s="80">
        <v>64337</v>
      </c>
      <c r="AG797" s="80">
        <v>103105</v>
      </c>
      <c r="AH797" s="80"/>
      <c r="AI797" s="80" t="s">
        <v>8494</v>
      </c>
      <c r="AJ797" s="80" t="s">
        <v>9860</v>
      </c>
      <c r="AK797" s="80"/>
      <c r="AL797" s="80"/>
      <c r="AM797" s="82">
        <v>41284.225868055553</v>
      </c>
      <c r="AN797" s="80" t="s">
        <v>13035</v>
      </c>
      <c r="AO797" s="86" t="s">
        <v>13830</v>
      </c>
      <c r="AP797" s="80" t="s">
        <v>66</v>
      </c>
      <c r="AQ797" s="2"/>
      <c r="AR797" s="3"/>
      <c r="AS797" s="3"/>
      <c r="AT797" s="3"/>
      <c r="AU797" s="3"/>
    </row>
    <row r="798" spans="1:47" x14ac:dyDescent="0.25">
      <c r="A798" s="66" t="s">
        <v>705</v>
      </c>
      <c r="B798" s="67"/>
      <c r="C798" s="67"/>
      <c r="D798" s="68"/>
      <c r="E798" s="70"/>
      <c r="F798" s="104" t="s">
        <v>11882</v>
      </c>
      <c r="G798" s="67"/>
      <c r="H798" s="71"/>
      <c r="I798" s="72"/>
      <c r="J798" s="72"/>
      <c r="K798" s="71" t="s">
        <v>15823</v>
      </c>
      <c r="L798" s="75"/>
      <c r="M798" s="76">
        <v>3171.849853515625</v>
      </c>
      <c r="N798" s="76">
        <v>4744.54833984375</v>
      </c>
      <c r="O798" s="77"/>
      <c r="P798" s="78"/>
      <c r="Q798" s="78"/>
      <c r="R798" s="88"/>
      <c r="S798" s="88"/>
      <c r="T798" s="88"/>
      <c r="U798" s="88"/>
      <c r="V798" s="52"/>
      <c r="W798" s="52"/>
      <c r="X798" s="52"/>
      <c r="Y798" s="52"/>
      <c r="Z798" s="51"/>
      <c r="AA798" s="73">
        <v>798</v>
      </c>
      <c r="AB798" s="73"/>
      <c r="AC798" s="74"/>
      <c r="AD798" s="80">
        <v>111</v>
      </c>
      <c r="AE798" s="80">
        <v>52</v>
      </c>
      <c r="AF798" s="80">
        <v>681</v>
      </c>
      <c r="AG798" s="80">
        <v>175</v>
      </c>
      <c r="AH798" s="80"/>
      <c r="AI798" s="80"/>
      <c r="AJ798" s="80"/>
      <c r="AK798" s="80"/>
      <c r="AL798" s="80"/>
      <c r="AM798" s="82">
        <v>42079.669756944444</v>
      </c>
      <c r="AN798" s="80" t="s">
        <v>13035</v>
      </c>
      <c r="AO798" s="86" t="s">
        <v>13831</v>
      </c>
      <c r="AP798" s="80" t="s">
        <v>66</v>
      </c>
      <c r="AQ798" s="2"/>
      <c r="AR798" s="3"/>
      <c r="AS798" s="3"/>
      <c r="AT798" s="3"/>
      <c r="AU798" s="3"/>
    </row>
    <row r="799" spans="1:47" x14ac:dyDescent="0.25">
      <c r="A799" s="66" t="s">
        <v>1916</v>
      </c>
      <c r="B799" s="67"/>
      <c r="C799" s="67"/>
      <c r="D799" s="68"/>
      <c r="E799" s="70"/>
      <c r="F799" s="104" t="s">
        <v>11883</v>
      </c>
      <c r="G799" s="67"/>
      <c r="H799" s="71"/>
      <c r="I799" s="72"/>
      <c r="J799" s="72"/>
      <c r="K799" s="71" t="s">
        <v>15824</v>
      </c>
      <c r="L799" s="75"/>
      <c r="M799" s="76">
        <v>7742.50341796875</v>
      </c>
      <c r="N799" s="76">
        <v>2888.4580078125</v>
      </c>
      <c r="O799" s="77"/>
      <c r="P799" s="78"/>
      <c r="Q799" s="78"/>
      <c r="R799" s="88"/>
      <c r="S799" s="88"/>
      <c r="T799" s="88"/>
      <c r="U799" s="88"/>
      <c r="V799" s="52"/>
      <c r="W799" s="52"/>
      <c r="X799" s="52"/>
      <c r="Y799" s="52"/>
      <c r="Z799" s="51"/>
      <c r="AA799" s="73">
        <v>799</v>
      </c>
      <c r="AB799" s="73"/>
      <c r="AC799" s="74"/>
      <c r="AD799" s="80">
        <v>1804</v>
      </c>
      <c r="AE799" s="80">
        <v>5159</v>
      </c>
      <c r="AF799" s="80">
        <v>8928</v>
      </c>
      <c r="AG799" s="80">
        <v>819</v>
      </c>
      <c r="AH799" s="80"/>
      <c r="AI799" s="80" t="s">
        <v>8495</v>
      </c>
      <c r="AJ799" s="80" t="s">
        <v>9861</v>
      </c>
      <c r="AK799" s="80"/>
      <c r="AL799" s="80"/>
      <c r="AM799" s="82">
        <v>41796.324201388888</v>
      </c>
      <c r="AN799" s="80" t="s">
        <v>13035</v>
      </c>
      <c r="AO799" s="86" t="s">
        <v>13832</v>
      </c>
      <c r="AP799" s="80" t="s">
        <v>65</v>
      </c>
      <c r="AQ799" s="2"/>
      <c r="AR799" s="3"/>
      <c r="AS799" s="3"/>
      <c r="AT799" s="3"/>
      <c r="AU799" s="3"/>
    </row>
    <row r="800" spans="1:47" x14ac:dyDescent="0.25">
      <c r="A800" s="66" t="s">
        <v>706</v>
      </c>
      <c r="B800" s="67"/>
      <c r="C800" s="67"/>
      <c r="D800" s="68"/>
      <c r="E800" s="70"/>
      <c r="F800" s="104" t="s">
        <v>11884</v>
      </c>
      <c r="G800" s="67"/>
      <c r="H800" s="71"/>
      <c r="I800" s="72"/>
      <c r="J800" s="72"/>
      <c r="K800" s="71" t="s">
        <v>15825</v>
      </c>
      <c r="L800" s="75"/>
      <c r="M800" s="76">
        <v>6408.0576171875</v>
      </c>
      <c r="N800" s="76">
        <v>7817.18017578125</v>
      </c>
      <c r="O800" s="77"/>
      <c r="P800" s="78"/>
      <c r="Q800" s="78"/>
      <c r="R800" s="88"/>
      <c r="S800" s="88"/>
      <c r="T800" s="88"/>
      <c r="U800" s="88"/>
      <c r="V800" s="52"/>
      <c r="W800" s="52"/>
      <c r="X800" s="52"/>
      <c r="Y800" s="52"/>
      <c r="Z800" s="51"/>
      <c r="AA800" s="73">
        <v>800</v>
      </c>
      <c r="AB800" s="73"/>
      <c r="AC800" s="74"/>
      <c r="AD800" s="80">
        <v>425</v>
      </c>
      <c r="AE800" s="80">
        <v>43</v>
      </c>
      <c r="AF800" s="80">
        <v>354</v>
      </c>
      <c r="AG800" s="80">
        <v>81</v>
      </c>
      <c r="AH800" s="80">
        <v>-36000</v>
      </c>
      <c r="AI800" s="80"/>
      <c r="AJ800" s="80" t="s">
        <v>9515</v>
      </c>
      <c r="AK800" s="80"/>
      <c r="AL800" s="80" t="s">
        <v>11091</v>
      </c>
      <c r="AM800" s="82">
        <v>40286.342789351853</v>
      </c>
      <c r="AN800" s="80" t="s">
        <v>13035</v>
      </c>
      <c r="AO800" s="86" t="s">
        <v>13833</v>
      </c>
      <c r="AP800" s="80" t="s">
        <v>66</v>
      </c>
      <c r="AQ800" s="2"/>
      <c r="AR800" s="3"/>
      <c r="AS800" s="3"/>
      <c r="AT800" s="3"/>
      <c r="AU800" s="3"/>
    </row>
    <row r="801" spans="1:47" x14ac:dyDescent="0.25">
      <c r="A801" s="66" t="s">
        <v>707</v>
      </c>
      <c r="B801" s="67"/>
      <c r="C801" s="67"/>
      <c r="D801" s="68"/>
      <c r="E801" s="70"/>
      <c r="F801" s="104" t="s">
        <v>11885</v>
      </c>
      <c r="G801" s="67"/>
      <c r="H801" s="71"/>
      <c r="I801" s="72"/>
      <c r="J801" s="72"/>
      <c r="K801" s="71" t="s">
        <v>15826</v>
      </c>
      <c r="L801" s="75"/>
      <c r="M801" s="76">
        <v>2192.392578125</v>
      </c>
      <c r="N801" s="76">
        <v>5135.7041015625</v>
      </c>
      <c r="O801" s="77"/>
      <c r="P801" s="78"/>
      <c r="Q801" s="78"/>
      <c r="R801" s="88"/>
      <c r="S801" s="88"/>
      <c r="T801" s="88"/>
      <c r="U801" s="88"/>
      <c r="V801" s="52"/>
      <c r="W801" s="52"/>
      <c r="X801" s="52"/>
      <c r="Y801" s="52"/>
      <c r="Z801" s="51"/>
      <c r="AA801" s="73">
        <v>801</v>
      </c>
      <c r="AB801" s="73"/>
      <c r="AC801" s="74"/>
      <c r="AD801" s="80">
        <v>254</v>
      </c>
      <c r="AE801" s="80">
        <v>46</v>
      </c>
      <c r="AF801" s="80">
        <v>880</v>
      </c>
      <c r="AG801" s="80">
        <v>231</v>
      </c>
      <c r="AH801" s="80">
        <v>19800</v>
      </c>
      <c r="AI801" s="80"/>
      <c r="AJ801" s="80"/>
      <c r="AK801" s="80"/>
      <c r="AL801" s="80" t="s">
        <v>9494</v>
      </c>
      <c r="AM801" s="82">
        <v>42497.391238425924</v>
      </c>
      <c r="AN801" s="80" t="s">
        <v>13035</v>
      </c>
      <c r="AO801" s="86" t="s">
        <v>13834</v>
      </c>
      <c r="AP801" s="80" t="s">
        <v>66</v>
      </c>
      <c r="AQ801" s="2"/>
      <c r="AR801" s="3"/>
      <c r="AS801" s="3"/>
      <c r="AT801" s="3"/>
      <c r="AU801" s="3"/>
    </row>
    <row r="802" spans="1:47" x14ac:dyDescent="0.25">
      <c r="A802" s="66" t="s">
        <v>708</v>
      </c>
      <c r="B802" s="67"/>
      <c r="C802" s="67"/>
      <c r="D802" s="68"/>
      <c r="E802" s="70"/>
      <c r="F802" s="104" t="s">
        <v>11886</v>
      </c>
      <c r="G802" s="67"/>
      <c r="H802" s="71"/>
      <c r="I802" s="72"/>
      <c r="J802" s="72"/>
      <c r="K802" s="71" t="s">
        <v>15827</v>
      </c>
      <c r="L802" s="75"/>
      <c r="M802" s="76">
        <v>8297.0478515625</v>
      </c>
      <c r="N802" s="76">
        <v>7743.07177734375</v>
      </c>
      <c r="O802" s="77"/>
      <c r="P802" s="78"/>
      <c r="Q802" s="78"/>
      <c r="R802" s="88"/>
      <c r="S802" s="88"/>
      <c r="T802" s="88"/>
      <c r="U802" s="88"/>
      <c r="V802" s="52"/>
      <c r="W802" s="52"/>
      <c r="X802" s="52"/>
      <c r="Y802" s="52"/>
      <c r="Z802" s="51"/>
      <c r="AA802" s="73">
        <v>802</v>
      </c>
      <c r="AB802" s="73"/>
      <c r="AC802" s="74"/>
      <c r="AD802" s="80">
        <v>628</v>
      </c>
      <c r="AE802" s="80">
        <v>862</v>
      </c>
      <c r="AF802" s="80">
        <v>38208</v>
      </c>
      <c r="AG802" s="80">
        <v>48957</v>
      </c>
      <c r="AH802" s="80"/>
      <c r="AI802" s="80" t="s">
        <v>8496</v>
      </c>
      <c r="AJ802" s="80" t="s">
        <v>9862</v>
      </c>
      <c r="AK802" s="80"/>
      <c r="AL802" s="80"/>
      <c r="AM802" s="82">
        <v>42266.729884259257</v>
      </c>
      <c r="AN802" s="80" t="s">
        <v>13035</v>
      </c>
      <c r="AO802" s="86" t="s">
        <v>13835</v>
      </c>
      <c r="AP802" s="80" t="s">
        <v>66</v>
      </c>
      <c r="AQ802" s="2"/>
      <c r="AR802" s="3"/>
      <c r="AS802" s="3"/>
      <c r="AT802" s="3"/>
      <c r="AU802" s="3"/>
    </row>
    <row r="803" spans="1:47" x14ac:dyDescent="0.25">
      <c r="A803" s="66" t="s">
        <v>709</v>
      </c>
      <c r="B803" s="67"/>
      <c r="C803" s="67"/>
      <c r="D803" s="68"/>
      <c r="E803" s="70"/>
      <c r="F803" s="104" t="s">
        <v>11887</v>
      </c>
      <c r="G803" s="67"/>
      <c r="H803" s="71"/>
      <c r="I803" s="72"/>
      <c r="J803" s="72"/>
      <c r="K803" s="71" t="s">
        <v>15828</v>
      </c>
      <c r="L803" s="75"/>
      <c r="M803" s="76">
        <v>6480.35107421875</v>
      </c>
      <c r="N803" s="76">
        <v>7999.80078125</v>
      </c>
      <c r="O803" s="77"/>
      <c r="P803" s="78"/>
      <c r="Q803" s="78"/>
      <c r="R803" s="88"/>
      <c r="S803" s="88"/>
      <c r="T803" s="88"/>
      <c r="U803" s="88"/>
      <c r="V803" s="52"/>
      <c r="W803" s="52"/>
      <c r="X803" s="52"/>
      <c r="Y803" s="52"/>
      <c r="Z803" s="51"/>
      <c r="AA803" s="73">
        <v>803</v>
      </c>
      <c r="AB803" s="73"/>
      <c r="AC803" s="74"/>
      <c r="AD803" s="80">
        <v>100</v>
      </c>
      <c r="AE803" s="80">
        <v>22</v>
      </c>
      <c r="AF803" s="80">
        <v>284</v>
      </c>
      <c r="AG803" s="80">
        <v>1411</v>
      </c>
      <c r="AH803" s="80"/>
      <c r="AI803" s="80" t="s">
        <v>8497</v>
      </c>
      <c r="AJ803" s="80" t="s">
        <v>9561</v>
      </c>
      <c r="AK803" s="80"/>
      <c r="AL803" s="80"/>
      <c r="AM803" s="82">
        <v>42594.208877314813</v>
      </c>
      <c r="AN803" s="80" t="s">
        <v>13035</v>
      </c>
      <c r="AO803" s="86" t="s">
        <v>13836</v>
      </c>
      <c r="AP803" s="80" t="s">
        <v>66</v>
      </c>
      <c r="AQ803" s="2"/>
      <c r="AR803" s="3"/>
      <c r="AS803" s="3"/>
      <c r="AT803" s="3"/>
      <c r="AU803" s="3"/>
    </row>
    <row r="804" spans="1:47" x14ac:dyDescent="0.25">
      <c r="A804" s="66" t="s">
        <v>710</v>
      </c>
      <c r="B804" s="67"/>
      <c r="C804" s="67"/>
      <c r="D804" s="68"/>
      <c r="E804" s="70"/>
      <c r="F804" s="104" t="s">
        <v>11888</v>
      </c>
      <c r="G804" s="67"/>
      <c r="H804" s="71"/>
      <c r="I804" s="72"/>
      <c r="J804" s="72"/>
      <c r="K804" s="71" t="s">
        <v>15829</v>
      </c>
      <c r="L804" s="75"/>
      <c r="M804" s="76">
        <v>6440.6376953125</v>
      </c>
      <c r="N804" s="76">
        <v>3647.328857421875</v>
      </c>
      <c r="O804" s="77"/>
      <c r="P804" s="78"/>
      <c r="Q804" s="78"/>
      <c r="R804" s="88"/>
      <c r="S804" s="88"/>
      <c r="T804" s="88"/>
      <c r="U804" s="88"/>
      <c r="V804" s="52"/>
      <c r="W804" s="52"/>
      <c r="X804" s="52"/>
      <c r="Y804" s="52"/>
      <c r="Z804" s="51"/>
      <c r="AA804" s="73">
        <v>804</v>
      </c>
      <c r="AB804" s="73"/>
      <c r="AC804" s="74"/>
      <c r="AD804" s="80">
        <v>1842</v>
      </c>
      <c r="AE804" s="80">
        <v>10198</v>
      </c>
      <c r="AF804" s="80">
        <v>165842</v>
      </c>
      <c r="AG804" s="80">
        <v>56947</v>
      </c>
      <c r="AH804" s="80">
        <v>-36000</v>
      </c>
      <c r="AI804" s="80" t="s">
        <v>8498</v>
      </c>
      <c r="AJ804" s="80" t="s">
        <v>9863</v>
      </c>
      <c r="AK804" s="86" t="s">
        <v>10632</v>
      </c>
      <c r="AL804" s="80" t="s">
        <v>11091</v>
      </c>
      <c r="AM804" s="82">
        <v>40611.814710648148</v>
      </c>
      <c r="AN804" s="80" t="s">
        <v>13035</v>
      </c>
      <c r="AO804" s="86" t="s">
        <v>13837</v>
      </c>
      <c r="AP804" s="80" t="s">
        <v>66</v>
      </c>
      <c r="AQ804" s="2"/>
      <c r="AR804" s="3"/>
      <c r="AS804" s="3"/>
      <c r="AT804" s="3"/>
      <c r="AU804" s="3"/>
    </row>
    <row r="805" spans="1:47" x14ac:dyDescent="0.25">
      <c r="A805" s="66" t="s">
        <v>1917</v>
      </c>
      <c r="B805" s="67"/>
      <c r="C805" s="67"/>
      <c r="D805" s="68"/>
      <c r="E805" s="70"/>
      <c r="F805" s="104" t="s">
        <v>11889</v>
      </c>
      <c r="G805" s="67"/>
      <c r="H805" s="71"/>
      <c r="I805" s="72"/>
      <c r="J805" s="72"/>
      <c r="K805" s="71" t="s">
        <v>15830</v>
      </c>
      <c r="L805" s="75"/>
      <c r="M805" s="76">
        <v>2958.047607421875</v>
      </c>
      <c r="N805" s="76">
        <v>2921.05078125</v>
      </c>
      <c r="O805" s="77"/>
      <c r="P805" s="78"/>
      <c r="Q805" s="78"/>
      <c r="R805" s="88"/>
      <c r="S805" s="88"/>
      <c r="T805" s="88"/>
      <c r="U805" s="88"/>
      <c r="V805" s="52"/>
      <c r="W805" s="52"/>
      <c r="X805" s="52"/>
      <c r="Y805" s="52"/>
      <c r="Z805" s="51"/>
      <c r="AA805" s="73">
        <v>805</v>
      </c>
      <c r="AB805" s="73"/>
      <c r="AC805" s="74"/>
      <c r="AD805" s="80">
        <v>66</v>
      </c>
      <c r="AE805" s="80">
        <v>19171</v>
      </c>
      <c r="AF805" s="80">
        <v>2232</v>
      </c>
      <c r="AG805" s="80">
        <v>2058</v>
      </c>
      <c r="AH805" s="80">
        <v>19800</v>
      </c>
      <c r="AI805" s="80" t="s">
        <v>8499</v>
      </c>
      <c r="AJ805" s="80" t="s">
        <v>9494</v>
      </c>
      <c r="AK805" s="86" t="s">
        <v>10633</v>
      </c>
      <c r="AL805" s="80" t="s">
        <v>9561</v>
      </c>
      <c r="AM805" s="82">
        <v>42071.737905092596</v>
      </c>
      <c r="AN805" s="80" t="s">
        <v>13035</v>
      </c>
      <c r="AO805" s="86" t="s">
        <v>13838</v>
      </c>
      <c r="AP805" s="80" t="s">
        <v>65</v>
      </c>
      <c r="AQ805" s="2"/>
      <c r="AR805" s="3"/>
      <c r="AS805" s="3"/>
      <c r="AT805" s="3"/>
      <c r="AU805" s="3"/>
    </row>
    <row r="806" spans="1:47" x14ac:dyDescent="0.25">
      <c r="A806" s="66" t="s">
        <v>711</v>
      </c>
      <c r="B806" s="67"/>
      <c r="C806" s="67"/>
      <c r="D806" s="68"/>
      <c r="E806" s="70"/>
      <c r="F806" s="104" t="s">
        <v>11890</v>
      </c>
      <c r="G806" s="67"/>
      <c r="H806" s="71"/>
      <c r="I806" s="72"/>
      <c r="J806" s="72"/>
      <c r="K806" s="71" t="s">
        <v>15831</v>
      </c>
      <c r="L806" s="75"/>
      <c r="M806" s="76">
        <v>7992.943359375</v>
      </c>
      <c r="N806" s="76">
        <v>3696.89892578125</v>
      </c>
      <c r="O806" s="77"/>
      <c r="P806" s="78"/>
      <c r="Q806" s="78"/>
      <c r="R806" s="88"/>
      <c r="S806" s="88"/>
      <c r="T806" s="88"/>
      <c r="U806" s="88"/>
      <c r="V806" s="52"/>
      <c r="W806" s="52"/>
      <c r="X806" s="52"/>
      <c r="Y806" s="52"/>
      <c r="Z806" s="51"/>
      <c r="AA806" s="73">
        <v>806</v>
      </c>
      <c r="AB806" s="73"/>
      <c r="AC806" s="74"/>
      <c r="AD806" s="80">
        <v>21</v>
      </c>
      <c r="AE806" s="80">
        <v>47</v>
      </c>
      <c r="AF806" s="80">
        <v>2331</v>
      </c>
      <c r="AG806" s="80">
        <v>5490</v>
      </c>
      <c r="AH806" s="80"/>
      <c r="AI806" s="80" t="s">
        <v>8500</v>
      </c>
      <c r="AJ806" s="80" t="s">
        <v>9864</v>
      </c>
      <c r="AK806" s="80"/>
      <c r="AL806" s="80"/>
      <c r="AM806" s="82">
        <v>42900.435474537036</v>
      </c>
      <c r="AN806" s="80" t="s">
        <v>13035</v>
      </c>
      <c r="AO806" s="86" t="s">
        <v>13839</v>
      </c>
      <c r="AP806" s="80" t="s">
        <v>66</v>
      </c>
      <c r="AQ806" s="2"/>
      <c r="AR806" s="3"/>
      <c r="AS806" s="3"/>
      <c r="AT806" s="3"/>
      <c r="AU806" s="3"/>
    </row>
    <row r="807" spans="1:47" x14ac:dyDescent="0.25">
      <c r="A807" s="66" t="s">
        <v>712</v>
      </c>
      <c r="B807" s="67"/>
      <c r="C807" s="67"/>
      <c r="D807" s="68"/>
      <c r="E807" s="70"/>
      <c r="F807" s="104" t="s">
        <v>11891</v>
      </c>
      <c r="G807" s="67"/>
      <c r="H807" s="71"/>
      <c r="I807" s="72"/>
      <c r="J807" s="72"/>
      <c r="K807" s="71" t="s">
        <v>15832</v>
      </c>
      <c r="L807" s="75"/>
      <c r="M807" s="76">
        <v>6859.76806640625</v>
      </c>
      <c r="N807" s="76">
        <v>1998.55517578125</v>
      </c>
      <c r="O807" s="77"/>
      <c r="P807" s="78"/>
      <c r="Q807" s="78"/>
      <c r="R807" s="88"/>
      <c r="S807" s="88"/>
      <c r="T807" s="88"/>
      <c r="U807" s="88"/>
      <c r="V807" s="52"/>
      <c r="W807" s="52"/>
      <c r="X807" s="52"/>
      <c r="Y807" s="52"/>
      <c r="Z807" s="51"/>
      <c r="AA807" s="73">
        <v>807</v>
      </c>
      <c r="AB807" s="73"/>
      <c r="AC807" s="74"/>
      <c r="AD807" s="80">
        <v>356</v>
      </c>
      <c r="AE807" s="80">
        <v>549</v>
      </c>
      <c r="AF807" s="80">
        <v>1656</v>
      </c>
      <c r="AG807" s="80">
        <v>1839</v>
      </c>
      <c r="AH807" s="80">
        <v>19800</v>
      </c>
      <c r="AI807" s="80" t="s">
        <v>8501</v>
      </c>
      <c r="AJ807" s="80" t="s">
        <v>9494</v>
      </c>
      <c r="AK807" s="80"/>
      <c r="AL807" s="80" t="s">
        <v>9494</v>
      </c>
      <c r="AM807" s="82">
        <v>41174.236840277779</v>
      </c>
      <c r="AN807" s="80" t="s">
        <v>13035</v>
      </c>
      <c r="AO807" s="86" t="s">
        <v>13840</v>
      </c>
      <c r="AP807" s="80" t="s">
        <v>66</v>
      </c>
      <c r="AQ807" s="2"/>
      <c r="AR807" s="3"/>
      <c r="AS807" s="3"/>
      <c r="AT807" s="3"/>
      <c r="AU807" s="3"/>
    </row>
    <row r="808" spans="1:47" x14ac:dyDescent="0.25">
      <c r="A808" s="66" t="s">
        <v>713</v>
      </c>
      <c r="B808" s="67"/>
      <c r="C808" s="67"/>
      <c r="D808" s="68"/>
      <c r="E808" s="70"/>
      <c r="F808" s="104" t="s">
        <v>11892</v>
      </c>
      <c r="G808" s="67"/>
      <c r="H808" s="71"/>
      <c r="I808" s="72"/>
      <c r="J808" s="72"/>
      <c r="K808" s="71" t="s">
        <v>15833</v>
      </c>
      <c r="L808" s="75"/>
      <c r="M808" s="76">
        <v>7932.634765625</v>
      </c>
      <c r="N808" s="76">
        <v>7236.48388671875</v>
      </c>
      <c r="O808" s="77"/>
      <c r="P808" s="78"/>
      <c r="Q808" s="78"/>
      <c r="R808" s="88"/>
      <c r="S808" s="88"/>
      <c r="T808" s="88"/>
      <c r="U808" s="88"/>
      <c r="V808" s="52"/>
      <c r="W808" s="52"/>
      <c r="X808" s="52"/>
      <c r="Y808" s="52"/>
      <c r="Z808" s="51"/>
      <c r="AA808" s="73">
        <v>808</v>
      </c>
      <c r="AB808" s="73"/>
      <c r="AC808" s="74"/>
      <c r="AD808" s="80">
        <v>70</v>
      </c>
      <c r="AE808" s="80">
        <v>17952</v>
      </c>
      <c r="AF808" s="80">
        <v>99047</v>
      </c>
      <c r="AG808" s="80">
        <v>20120</v>
      </c>
      <c r="AH808" s="80">
        <v>-25200</v>
      </c>
      <c r="AI808" s="80" t="s">
        <v>8502</v>
      </c>
      <c r="AJ808" s="80" t="s">
        <v>9865</v>
      </c>
      <c r="AK808" s="80"/>
      <c r="AL808" s="80" t="s">
        <v>11085</v>
      </c>
      <c r="AM808" s="82">
        <v>42142.231273148151</v>
      </c>
      <c r="AN808" s="80" t="s">
        <v>13035</v>
      </c>
      <c r="AO808" s="86" t="s">
        <v>13841</v>
      </c>
      <c r="AP808" s="80" t="s">
        <v>66</v>
      </c>
      <c r="AQ808" s="2"/>
      <c r="AR808" s="3"/>
      <c r="AS808" s="3"/>
      <c r="AT808" s="3"/>
      <c r="AU808" s="3"/>
    </row>
    <row r="809" spans="1:47" x14ac:dyDescent="0.25">
      <c r="A809" s="66" t="s">
        <v>714</v>
      </c>
      <c r="B809" s="67"/>
      <c r="C809" s="67"/>
      <c r="D809" s="68"/>
      <c r="E809" s="70"/>
      <c r="F809" s="104" t="s">
        <v>11893</v>
      </c>
      <c r="G809" s="67"/>
      <c r="H809" s="71"/>
      <c r="I809" s="72"/>
      <c r="J809" s="72"/>
      <c r="K809" s="71" t="s">
        <v>15834</v>
      </c>
      <c r="L809" s="75"/>
      <c r="M809" s="76">
        <v>6985.416015625</v>
      </c>
      <c r="N809" s="76">
        <v>8120.126953125</v>
      </c>
      <c r="O809" s="77"/>
      <c r="P809" s="78"/>
      <c r="Q809" s="78"/>
      <c r="R809" s="88"/>
      <c r="S809" s="88"/>
      <c r="T809" s="88"/>
      <c r="U809" s="88"/>
      <c r="V809" s="52"/>
      <c r="W809" s="52"/>
      <c r="X809" s="52"/>
      <c r="Y809" s="52"/>
      <c r="Z809" s="51"/>
      <c r="AA809" s="73">
        <v>809</v>
      </c>
      <c r="AB809" s="73"/>
      <c r="AC809" s="74"/>
      <c r="AD809" s="80">
        <v>1478</v>
      </c>
      <c r="AE809" s="80">
        <v>585</v>
      </c>
      <c r="AF809" s="80">
        <v>161100</v>
      </c>
      <c r="AG809" s="80">
        <v>2339</v>
      </c>
      <c r="AH809" s="80">
        <v>-36000</v>
      </c>
      <c r="AI809" s="80"/>
      <c r="AJ809" s="80"/>
      <c r="AK809" s="80"/>
      <c r="AL809" s="80" t="s">
        <v>11091</v>
      </c>
      <c r="AM809" s="82">
        <v>40611.157268518517</v>
      </c>
      <c r="AN809" s="80" t="s">
        <v>13035</v>
      </c>
      <c r="AO809" s="86" t="s">
        <v>13842</v>
      </c>
      <c r="AP809" s="80" t="s">
        <v>66</v>
      </c>
      <c r="AQ809" s="2"/>
      <c r="AR809" s="3"/>
      <c r="AS809" s="3"/>
      <c r="AT809" s="3"/>
      <c r="AU809" s="3"/>
    </row>
    <row r="810" spans="1:47" x14ac:dyDescent="0.25">
      <c r="A810" s="66" t="s">
        <v>1918</v>
      </c>
      <c r="B810" s="67"/>
      <c r="C810" s="67"/>
      <c r="D810" s="68"/>
      <c r="E810" s="70"/>
      <c r="F810" s="104" t="s">
        <v>11894</v>
      </c>
      <c r="G810" s="67"/>
      <c r="H810" s="71"/>
      <c r="I810" s="72"/>
      <c r="J810" s="72"/>
      <c r="K810" s="71" t="s">
        <v>15835</v>
      </c>
      <c r="L810" s="75"/>
      <c r="M810" s="76">
        <v>4769.14501953125</v>
      </c>
      <c r="N810" s="76">
        <v>5233.87158203125</v>
      </c>
      <c r="O810" s="77"/>
      <c r="P810" s="78"/>
      <c r="Q810" s="78"/>
      <c r="R810" s="88"/>
      <c r="S810" s="88"/>
      <c r="T810" s="88"/>
      <c r="U810" s="88"/>
      <c r="V810" s="52"/>
      <c r="W810" s="52"/>
      <c r="X810" s="52"/>
      <c r="Y810" s="52"/>
      <c r="Z810" s="51"/>
      <c r="AA810" s="73">
        <v>810</v>
      </c>
      <c r="AB810" s="73"/>
      <c r="AC810" s="74"/>
      <c r="AD810" s="80">
        <v>288</v>
      </c>
      <c r="AE810" s="80">
        <v>151247</v>
      </c>
      <c r="AF810" s="80">
        <v>14284</v>
      </c>
      <c r="AG810" s="80">
        <v>668</v>
      </c>
      <c r="AH810" s="80">
        <v>-25200</v>
      </c>
      <c r="AI810" s="80" t="s">
        <v>8503</v>
      </c>
      <c r="AJ810" s="80" t="s">
        <v>9857</v>
      </c>
      <c r="AK810" s="86" t="s">
        <v>10634</v>
      </c>
      <c r="AL810" s="80" t="s">
        <v>11085</v>
      </c>
      <c r="AM810" s="82">
        <v>39152.754131944443</v>
      </c>
      <c r="AN810" s="80" t="s">
        <v>13035</v>
      </c>
      <c r="AO810" s="86" t="s">
        <v>13843</v>
      </c>
      <c r="AP810" s="80" t="s">
        <v>65</v>
      </c>
      <c r="AQ810" s="2"/>
      <c r="AR810" s="3"/>
      <c r="AS810" s="3"/>
      <c r="AT810" s="3"/>
      <c r="AU810" s="3"/>
    </row>
    <row r="811" spans="1:47" x14ac:dyDescent="0.25">
      <c r="A811" s="66" t="s">
        <v>715</v>
      </c>
      <c r="B811" s="67"/>
      <c r="C811" s="67"/>
      <c r="D811" s="68"/>
      <c r="E811" s="70"/>
      <c r="F811" s="104" t="s">
        <v>11895</v>
      </c>
      <c r="G811" s="67"/>
      <c r="H811" s="71"/>
      <c r="I811" s="72"/>
      <c r="J811" s="72"/>
      <c r="K811" s="71" t="s">
        <v>15836</v>
      </c>
      <c r="L811" s="75"/>
      <c r="M811" s="76">
        <v>5012.0478515625</v>
      </c>
      <c r="N811" s="76">
        <v>7316.96728515625</v>
      </c>
      <c r="O811" s="77"/>
      <c r="P811" s="78"/>
      <c r="Q811" s="78"/>
      <c r="R811" s="88"/>
      <c r="S811" s="88"/>
      <c r="T811" s="88"/>
      <c r="U811" s="88"/>
      <c r="V811" s="52"/>
      <c r="W811" s="52"/>
      <c r="X811" s="52"/>
      <c r="Y811" s="52"/>
      <c r="Z811" s="51"/>
      <c r="AA811" s="73">
        <v>811</v>
      </c>
      <c r="AB811" s="73"/>
      <c r="AC811" s="74"/>
      <c r="AD811" s="80">
        <v>316</v>
      </c>
      <c r="AE811" s="80">
        <v>51</v>
      </c>
      <c r="AF811" s="80">
        <v>4964</v>
      </c>
      <c r="AG811" s="80">
        <v>597</v>
      </c>
      <c r="AH811" s="80">
        <v>19800</v>
      </c>
      <c r="AI811" s="80" t="s">
        <v>8504</v>
      </c>
      <c r="AJ811" s="80" t="s">
        <v>9866</v>
      </c>
      <c r="AK811" s="80"/>
      <c r="AL811" s="80" t="s">
        <v>9494</v>
      </c>
      <c r="AM811" s="82">
        <v>41541.187708333331</v>
      </c>
      <c r="AN811" s="80" t="s">
        <v>13035</v>
      </c>
      <c r="AO811" s="86" t="s">
        <v>13844</v>
      </c>
      <c r="AP811" s="80" t="s">
        <v>66</v>
      </c>
      <c r="AQ811" s="2"/>
      <c r="AR811" s="3"/>
      <c r="AS811" s="3"/>
      <c r="AT811" s="3"/>
      <c r="AU811" s="3"/>
    </row>
    <row r="812" spans="1:47" x14ac:dyDescent="0.25">
      <c r="A812" s="66" t="s">
        <v>716</v>
      </c>
      <c r="B812" s="67"/>
      <c r="C812" s="67"/>
      <c r="D812" s="68"/>
      <c r="E812" s="70"/>
      <c r="F812" s="104" t="s">
        <v>11896</v>
      </c>
      <c r="G812" s="67"/>
      <c r="H812" s="71"/>
      <c r="I812" s="72"/>
      <c r="J812" s="72"/>
      <c r="K812" s="71" t="s">
        <v>15837</v>
      </c>
      <c r="L812" s="75"/>
      <c r="M812" s="76">
        <v>6595.44384765625</v>
      </c>
      <c r="N812" s="76">
        <v>7638.37890625</v>
      </c>
      <c r="O812" s="77"/>
      <c r="P812" s="78"/>
      <c r="Q812" s="78"/>
      <c r="R812" s="88"/>
      <c r="S812" s="88"/>
      <c r="T812" s="88"/>
      <c r="U812" s="88"/>
      <c r="V812" s="52"/>
      <c r="W812" s="52"/>
      <c r="X812" s="52"/>
      <c r="Y812" s="52"/>
      <c r="Z812" s="51"/>
      <c r="AA812" s="73">
        <v>812</v>
      </c>
      <c r="AB812" s="73"/>
      <c r="AC812" s="74"/>
      <c r="AD812" s="80">
        <v>424</v>
      </c>
      <c r="AE812" s="80">
        <v>273</v>
      </c>
      <c r="AF812" s="80">
        <v>4537</v>
      </c>
      <c r="AG812" s="80">
        <v>369</v>
      </c>
      <c r="AH812" s="80">
        <v>19800</v>
      </c>
      <c r="AI812" s="80" t="s">
        <v>8505</v>
      </c>
      <c r="AJ812" s="80" t="s">
        <v>9597</v>
      </c>
      <c r="AK812" s="86" t="s">
        <v>10635</v>
      </c>
      <c r="AL812" s="80" t="s">
        <v>9494</v>
      </c>
      <c r="AM812" s="82">
        <v>42584.324131944442</v>
      </c>
      <c r="AN812" s="80" t="s">
        <v>13035</v>
      </c>
      <c r="AO812" s="86" t="s">
        <v>13845</v>
      </c>
      <c r="AP812" s="80" t="s">
        <v>66</v>
      </c>
      <c r="AQ812" s="2"/>
      <c r="AR812" s="3"/>
      <c r="AS812" s="3"/>
      <c r="AT812" s="3"/>
      <c r="AU812" s="3"/>
    </row>
    <row r="813" spans="1:47" x14ac:dyDescent="0.25">
      <c r="A813" s="66" t="s">
        <v>1919</v>
      </c>
      <c r="B813" s="67"/>
      <c r="C813" s="67"/>
      <c r="D813" s="68"/>
      <c r="E813" s="70"/>
      <c r="F813" s="104" t="s">
        <v>11897</v>
      </c>
      <c r="G813" s="67"/>
      <c r="H813" s="71"/>
      <c r="I813" s="72"/>
      <c r="J813" s="72"/>
      <c r="K813" s="71" t="s">
        <v>15838</v>
      </c>
      <c r="L813" s="75"/>
      <c r="M813" s="76">
        <v>7939.58984375</v>
      </c>
      <c r="N813" s="76">
        <v>6145.2890625</v>
      </c>
      <c r="O813" s="77"/>
      <c r="P813" s="78"/>
      <c r="Q813" s="78"/>
      <c r="R813" s="88"/>
      <c r="S813" s="88"/>
      <c r="T813" s="88"/>
      <c r="U813" s="88"/>
      <c r="V813" s="52"/>
      <c r="W813" s="52"/>
      <c r="X813" s="52"/>
      <c r="Y813" s="52"/>
      <c r="Z813" s="51"/>
      <c r="AA813" s="73">
        <v>813</v>
      </c>
      <c r="AB813" s="73"/>
      <c r="AC813" s="74"/>
      <c r="AD813" s="80">
        <v>42</v>
      </c>
      <c r="AE813" s="80">
        <v>81</v>
      </c>
      <c r="AF813" s="80">
        <v>266</v>
      </c>
      <c r="AG813" s="80">
        <v>21</v>
      </c>
      <c r="AH813" s="80"/>
      <c r="AI813" s="80"/>
      <c r="AJ813" s="80"/>
      <c r="AK813" s="86" t="s">
        <v>10636</v>
      </c>
      <c r="AL813" s="80"/>
      <c r="AM813" s="82">
        <v>41846.451377314814</v>
      </c>
      <c r="AN813" s="80" t="s">
        <v>13035</v>
      </c>
      <c r="AO813" s="86" t="s">
        <v>13846</v>
      </c>
      <c r="AP813" s="80" t="s">
        <v>65</v>
      </c>
      <c r="AQ813" s="2"/>
      <c r="AR813" s="3"/>
      <c r="AS813" s="3"/>
      <c r="AT813" s="3"/>
      <c r="AU813" s="3"/>
    </row>
    <row r="814" spans="1:47" x14ac:dyDescent="0.25">
      <c r="A814" s="66" t="s">
        <v>717</v>
      </c>
      <c r="B814" s="67"/>
      <c r="C814" s="67"/>
      <c r="D814" s="68"/>
      <c r="E814" s="70"/>
      <c r="F814" s="104" t="s">
        <v>11898</v>
      </c>
      <c r="G814" s="67"/>
      <c r="H814" s="71"/>
      <c r="I814" s="72"/>
      <c r="J814" s="72"/>
      <c r="K814" s="71" t="s">
        <v>15839</v>
      </c>
      <c r="L814" s="75"/>
      <c r="M814" s="76">
        <v>7970.33935546875</v>
      </c>
      <c r="N814" s="76">
        <v>3304.173095703125</v>
      </c>
      <c r="O814" s="77"/>
      <c r="P814" s="78"/>
      <c r="Q814" s="78"/>
      <c r="R814" s="88"/>
      <c r="S814" s="88"/>
      <c r="T814" s="88"/>
      <c r="U814" s="88"/>
      <c r="V814" s="52"/>
      <c r="W814" s="52"/>
      <c r="X814" s="52"/>
      <c r="Y814" s="52"/>
      <c r="Z814" s="51"/>
      <c r="AA814" s="73">
        <v>814</v>
      </c>
      <c r="AB814" s="73"/>
      <c r="AC814" s="74"/>
      <c r="AD814" s="80">
        <v>25</v>
      </c>
      <c r="AE814" s="80">
        <v>38</v>
      </c>
      <c r="AF814" s="80">
        <v>55</v>
      </c>
      <c r="AG814" s="80">
        <v>4</v>
      </c>
      <c r="AH814" s="80"/>
      <c r="AI814" s="80" t="s">
        <v>8506</v>
      </c>
      <c r="AJ814" s="80" t="s">
        <v>9500</v>
      </c>
      <c r="AK814" s="86" t="s">
        <v>10637</v>
      </c>
      <c r="AL814" s="80"/>
      <c r="AM814" s="82">
        <v>42847.359803240739</v>
      </c>
      <c r="AN814" s="80" t="s">
        <v>13035</v>
      </c>
      <c r="AO814" s="86" t="s">
        <v>13847</v>
      </c>
      <c r="AP814" s="80" t="s">
        <v>66</v>
      </c>
      <c r="AQ814" s="2"/>
      <c r="AR814" s="3"/>
      <c r="AS814" s="3"/>
      <c r="AT814" s="3"/>
      <c r="AU814" s="3"/>
    </row>
    <row r="815" spans="1:47" x14ac:dyDescent="0.25">
      <c r="A815" s="66" t="s">
        <v>718</v>
      </c>
      <c r="B815" s="67"/>
      <c r="C815" s="67"/>
      <c r="D815" s="68"/>
      <c r="E815" s="70"/>
      <c r="F815" s="104" t="s">
        <v>11899</v>
      </c>
      <c r="G815" s="67"/>
      <c r="H815" s="71"/>
      <c r="I815" s="72"/>
      <c r="J815" s="72"/>
      <c r="K815" s="71" t="s">
        <v>15840</v>
      </c>
      <c r="L815" s="75"/>
      <c r="M815" s="76">
        <v>867.7100830078125</v>
      </c>
      <c r="N815" s="76">
        <v>5561.3662109375</v>
      </c>
      <c r="O815" s="77"/>
      <c r="P815" s="78"/>
      <c r="Q815" s="78"/>
      <c r="R815" s="88"/>
      <c r="S815" s="88"/>
      <c r="T815" s="88"/>
      <c r="U815" s="88"/>
      <c r="V815" s="52"/>
      <c r="W815" s="52"/>
      <c r="X815" s="52"/>
      <c r="Y815" s="52"/>
      <c r="Z815" s="51"/>
      <c r="AA815" s="73">
        <v>815</v>
      </c>
      <c r="AB815" s="73"/>
      <c r="AC815" s="74"/>
      <c r="AD815" s="80">
        <v>166</v>
      </c>
      <c r="AE815" s="80">
        <v>155</v>
      </c>
      <c r="AF815" s="80">
        <v>742</v>
      </c>
      <c r="AG815" s="80">
        <v>542</v>
      </c>
      <c r="AH815" s="80"/>
      <c r="AI815" s="80"/>
      <c r="AJ815" s="80" t="s">
        <v>9563</v>
      </c>
      <c r="AK815" s="80"/>
      <c r="AL815" s="80"/>
      <c r="AM815" s="82">
        <v>41131.785497685189</v>
      </c>
      <c r="AN815" s="80" t="s">
        <v>13035</v>
      </c>
      <c r="AO815" s="86" t="s">
        <v>13848</v>
      </c>
      <c r="AP815" s="80" t="s">
        <v>66</v>
      </c>
      <c r="AQ815" s="2"/>
      <c r="AR815" s="3"/>
      <c r="AS815" s="3"/>
      <c r="AT815" s="3"/>
      <c r="AU815" s="3"/>
    </row>
    <row r="816" spans="1:47" x14ac:dyDescent="0.25">
      <c r="A816" s="66" t="s">
        <v>719</v>
      </c>
      <c r="B816" s="67"/>
      <c r="C816" s="67"/>
      <c r="D816" s="68"/>
      <c r="E816" s="70"/>
      <c r="F816" s="104" t="s">
        <v>11900</v>
      </c>
      <c r="G816" s="67"/>
      <c r="H816" s="71"/>
      <c r="I816" s="72"/>
      <c r="J816" s="72"/>
      <c r="K816" s="71" t="s">
        <v>15841</v>
      </c>
      <c r="L816" s="75"/>
      <c r="M816" s="76">
        <v>4721.47802734375</v>
      </c>
      <c r="N816" s="76">
        <v>1053.35205078125</v>
      </c>
      <c r="O816" s="77"/>
      <c r="P816" s="78"/>
      <c r="Q816" s="78"/>
      <c r="R816" s="88"/>
      <c r="S816" s="88"/>
      <c r="T816" s="88"/>
      <c r="U816" s="88"/>
      <c r="V816" s="52"/>
      <c r="W816" s="52"/>
      <c r="X816" s="52"/>
      <c r="Y816" s="52"/>
      <c r="Z816" s="51"/>
      <c r="AA816" s="73">
        <v>816</v>
      </c>
      <c r="AB816" s="73"/>
      <c r="AC816" s="74"/>
      <c r="AD816" s="80">
        <v>247</v>
      </c>
      <c r="AE816" s="80">
        <v>3276</v>
      </c>
      <c r="AF816" s="80">
        <v>20384</v>
      </c>
      <c r="AG816" s="80">
        <v>1559</v>
      </c>
      <c r="AH816" s="80">
        <v>19800</v>
      </c>
      <c r="AI816" s="80" t="s">
        <v>8507</v>
      </c>
      <c r="AJ816" s="80" t="s">
        <v>9867</v>
      </c>
      <c r="AK816" s="86" t="s">
        <v>10638</v>
      </c>
      <c r="AL816" s="80" t="s">
        <v>9563</v>
      </c>
      <c r="AM816" s="82">
        <v>40674.632187499999</v>
      </c>
      <c r="AN816" s="80" t="s">
        <v>13035</v>
      </c>
      <c r="AO816" s="86" t="s">
        <v>13849</v>
      </c>
      <c r="AP816" s="80" t="s">
        <v>66</v>
      </c>
      <c r="AQ816" s="2"/>
      <c r="AR816" s="3"/>
      <c r="AS816" s="3"/>
      <c r="AT816" s="3"/>
      <c r="AU816" s="3"/>
    </row>
    <row r="817" spans="1:47" x14ac:dyDescent="0.25">
      <c r="A817" s="66" t="s">
        <v>720</v>
      </c>
      <c r="B817" s="67"/>
      <c r="C817" s="67"/>
      <c r="D817" s="68"/>
      <c r="E817" s="70"/>
      <c r="F817" s="104" t="s">
        <v>11901</v>
      </c>
      <c r="G817" s="67"/>
      <c r="H817" s="71"/>
      <c r="I817" s="72"/>
      <c r="J817" s="72"/>
      <c r="K817" s="71" t="s">
        <v>15842</v>
      </c>
      <c r="L817" s="75"/>
      <c r="M817" s="76">
        <v>2417.07666015625</v>
      </c>
      <c r="N817" s="76">
        <v>2615.06982421875</v>
      </c>
      <c r="O817" s="77"/>
      <c r="P817" s="78"/>
      <c r="Q817" s="78"/>
      <c r="R817" s="88"/>
      <c r="S817" s="88"/>
      <c r="T817" s="88"/>
      <c r="U817" s="88"/>
      <c r="V817" s="52"/>
      <c r="W817" s="52"/>
      <c r="X817" s="52"/>
      <c r="Y817" s="52"/>
      <c r="Z817" s="51"/>
      <c r="AA817" s="73">
        <v>817</v>
      </c>
      <c r="AB817" s="73"/>
      <c r="AC817" s="74"/>
      <c r="AD817" s="80">
        <v>317</v>
      </c>
      <c r="AE817" s="80">
        <v>21578</v>
      </c>
      <c r="AF817" s="80">
        <v>22053</v>
      </c>
      <c r="AG817" s="80">
        <v>9</v>
      </c>
      <c r="AH817" s="80">
        <v>19800</v>
      </c>
      <c r="AI817" s="80" t="s">
        <v>8508</v>
      </c>
      <c r="AJ817" s="80" t="s">
        <v>9506</v>
      </c>
      <c r="AK817" s="86" t="s">
        <v>10639</v>
      </c>
      <c r="AL817" s="80" t="s">
        <v>9494</v>
      </c>
      <c r="AM817" s="82">
        <v>41855.281793981485</v>
      </c>
      <c r="AN817" s="80" t="s">
        <v>13035</v>
      </c>
      <c r="AO817" s="86" t="s">
        <v>13850</v>
      </c>
      <c r="AP817" s="80" t="s">
        <v>66</v>
      </c>
      <c r="AQ817" s="2"/>
      <c r="AR817" s="3"/>
      <c r="AS817" s="3"/>
      <c r="AT817" s="3"/>
      <c r="AU817" s="3"/>
    </row>
    <row r="818" spans="1:47" x14ac:dyDescent="0.25">
      <c r="A818" s="66" t="s">
        <v>721</v>
      </c>
      <c r="B818" s="67"/>
      <c r="C818" s="67"/>
      <c r="D818" s="68"/>
      <c r="E818" s="70"/>
      <c r="F818" s="104" t="s">
        <v>11902</v>
      </c>
      <c r="G818" s="67"/>
      <c r="H818" s="71"/>
      <c r="I818" s="72"/>
      <c r="J818" s="72"/>
      <c r="K818" s="71" t="s">
        <v>15843</v>
      </c>
      <c r="L818" s="75"/>
      <c r="M818" s="76">
        <v>1387.9981689453125</v>
      </c>
      <c r="N818" s="76">
        <v>3275.394775390625</v>
      </c>
      <c r="O818" s="77"/>
      <c r="P818" s="78"/>
      <c r="Q818" s="78"/>
      <c r="R818" s="88"/>
      <c r="S818" s="88"/>
      <c r="T818" s="88"/>
      <c r="U818" s="88"/>
      <c r="V818" s="52"/>
      <c r="W818" s="52"/>
      <c r="X818" s="52"/>
      <c r="Y818" s="52"/>
      <c r="Z818" s="51"/>
      <c r="AA818" s="73">
        <v>818</v>
      </c>
      <c r="AB818" s="73"/>
      <c r="AC818" s="74"/>
      <c r="AD818" s="80">
        <v>37</v>
      </c>
      <c r="AE818" s="80">
        <v>69</v>
      </c>
      <c r="AF818" s="80">
        <v>265</v>
      </c>
      <c r="AG818" s="80">
        <v>16</v>
      </c>
      <c r="AH818" s="80">
        <v>19800</v>
      </c>
      <c r="AI818" s="80" t="s">
        <v>8509</v>
      </c>
      <c r="AJ818" s="80" t="s">
        <v>9515</v>
      </c>
      <c r="AK818" s="80"/>
      <c r="AL818" s="80" t="s">
        <v>9561</v>
      </c>
      <c r="AM818" s="82">
        <v>40176.734664351854</v>
      </c>
      <c r="AN818" s="80" t="s">
        <v>13035</v>
      </c>
      <c r="AO818" s="86" t="s">
        <v>13851</v>
      </c>
      <c r="AP818" s="80" t="s">
        <v>66</v>
      </c>
      <c r="AQ818" s="2"/>
      <c r="AR818" s="3"/>
      <c r="AS818" s="3"/>
      <c r="AT818" s="3"/>
      <c r="AU818" s="3"/>
    </row>
    <row r="819" spans="1:47" x14ac:dyDescent="0.25">
      <c r="A819" s="66" t="s">
        <v>1920</v>
      </c>
      <c r="B819" s="67"/>
      <c r="C819" s="67"/>
      <c r="D819" s="68"/>
      <c r="E819" s="70"/>
      <c r="F819" s="104" t="s">
        <v>11903</v>
      </c>
      <c r="G819" s="67"/>
      <c r="H819" s="71"/>
      <c r="I819" s="72"/>
      <c r="J819" s="72"/>
      <c r="K819" s="71" t="s">
        <v>15844</v>
      </c>
      <c r="L819" s="75"/>
      <c r="M819" s="76">
        <v>1340.1517333984375</v>
      </c>
      <c r="N819" s="76">
        <v>1862.943115234375</v>
      </c>
      <c r="O819" s="77"/>
      <c r="P819" s="78"/>
      <c r="Q819" s="78"/>
      <c r="R819" s="88"/>
      <c r="S819" s="88"/>
      <c r="T819" s="88"/>
      <c r="U819" s="88"/>
      <c r="V819" s="52"/>
      <c r="W819" s="52"/>
      <c r="X819" s="52"/>
      <c r="Y819" s="52"/>
      <c r="Z819" s="51"/>
      <c r="AA819" s="73">
        <v>819</v>
      </c>
      <c r="AB819" s="73"/>
      <c r="AC819" s="74"/>
      <c r="AD819" s="80">
        <v>6</v>
      </c>
      <c r="AE819" s="80">
        <v>11</v>
      </c>
      <c r="AF819" s="80">
        <v>48</v>
      </c>
      <c r="AG819" s="80">
        <v>1</v>
      </c>
      <c r="AH819" s="80">
        <v>-25200</v>
      </c>
      <c r="AI819" s="80" t="s">
        <v>8510</v>
      </c>
      <c r="AJ819" s="80" t="s">
        <v>9546</v>
      </c>
      <c r="AK819" s="86" t="s">
        <v>10640</v>
      </c>
      <c r="AL819" s="80" t="s">
        <v>11085</v>
      </c>
      <c r="AM819" s="82">
        <v>42409.251099537039</v>
      </c>
      <c r="AN819" s="80" t="s">
        <v>13035</v>
      </c>
      <c r="AO819" s="86" t="s">
        <v>13852</v>
      </c>
      <c r="AP819" s="80" t="s">
        <v>65</v>
      </c>
      <c r="AQ819" s="2"/>
      <c r="AR819" s="3"/>
      <c r="AS819" s="3"/>
      <c r="AT819" s="3"/>
      <c r="AU819" s="3"/>
    </row>
    <row r="820" spans="1:47" x14ac:dyDescent="0.25">
      <c r="A820" s="66" t="s">
        <v>1921</v>
      </c>
      <c r="B820" s="67"/>
      <c r="C820" s="67"/>
      <c r="D820" s="68"/>
      <c r="E820" s="70"/>
      <c r="F820" s="104" t="s">
        <v>11904</v>
      </c>
      <c r="G820" s="67"/>
      <c r="H820" s="71"/>
      <c r="I820" s="72"/>
      <c r="J820" s="72"/>
      <c r="K820" s="71" t="s">
        <v>15845</v>
      </c>
      <c r="L820" s="75"/>
      <c r="M820" s="76">
        <v>7496.8515625</v>
      </c>
      <c r="N820" s="76">
        <v>4957.205078125</v>
      </c>
      <c r="O820" s="77"/>
      <c r="P820" s="78"/>
      <c r="Q820" s="78"/>
      <c r="R820" s="88"/>
      <c r="S820" s="88"/>
      <c r="T820" s="88"/>
      <c r="U820" s="88"/>
      <c r="V820" s="52"/>
      <c r="W820" s="52"/>
      <c r="X820" s="52"/>
      <c r="Y820" s="52"/>
      <c r="Z820" s="51"/>
      <c r="AA820" s="73">
        <v>820</v>
      </c>
      <c r="AB820" s="73"/>
      <c r="AC820" s="74"/>
      <c r="AD820" s="80">
        <v>1243</v>
      </c>
      <c r="AE820" s="80">
        <v>1626</v>
      </c>
      <c r="AF820" s="80">
        <v>2074</v>
      </c>
      <c r="AG820" s="80">
        <v>1282</v>
      </c>
      <c r="AH820" s="80">
        <v>19800</v>
      </c>
      <c r="AI820" s="80" t="s">
        <v>8511</v>
      </c>
      <c r="AJ820" s="80" t="s">
        <v>9506</v>
      </c>
      <c r="AK820" s="86" t="s">
        <v>10641</v>
      </c>
      <c r="AL820" s="80" t="s">
        <v>9494</v>
      </c>
      <c r="AM820" s="82">
        <v>40720.728379629632</v>
      </c>
      <c r="AN820" s="80" t="s">
        <v>13035</v>
      </c>
      <c r="AO820" s="86" t="s">
        <v>13853</v>
      </c>
      <c r="AP820" s="80" t="s">
        <v>65</v>
      </c>
      <c r="AQ820" s="2"/>
      <c r="AR820" s="3"/>
      <c r="AS820" s="3"/>
      <c r="AT820" s="3"/>
      <c r="AU820" s="3"/>
    </row>
    <row r="821" spans="1:47" x14ac:dyDescent="0.25">
      <c r="A821" s="66" t="s">
        <v>722</v>
      </c>
      <c r="B821" s="67"/>
      <c r="C821" s="67"/>
      <c r="D821" s="68"/>
      <c r="E821" s="70"/>
      <c r="F821" s="104" t="s">
        <v>11905</v>
      </c>
      <c r="G821" s="67"/>
      <c r="H821" s="71"/>
      <c r="I821" s="72"/>
      <c r="J821" s="72"/>
      <c r="K821" s="71" t="s">
        <v>15846</v>
      </c>
      <c r="L821" s="75"/>
      <c r="M821" s="76">
        <v>5170.45458984375</v>
      </c>
      <c r="N821" s="76">
        <v>1830.9052734375</v>
      </c>
      <c r="O821" s="77"/>
      <c r="P821" s="78"/>
      <c r="Q821" s="78"/>
      <c r="R821" s="88"/>
      <c r="S821" s="88"/>
      <c r="T821" s="88"/>
      <c r="U821" s="88"/>
      <c r="V821" s="52"/>
      <c r="W821" s="52"/>
      <c r="X821" s="52"/>
      <c r="Y821" s="52"/>
      <c r="Z821" s="51"/>
      <c r="AA821" s="73">
        <v>821</v>
      </c>
      <c r="AB821" s="73"/>
      <c r="AC821" s="74"/>
      <c r="AD821" s="80">
        <v>32</v>
      </c>
      <c r="AE821" s="80">
        <v>30</v>
      </c>
      <c r="AF821" s="80">
        <v>599</v>
      </c>
      <c r="AG821" s="80">
        <v>795</v>
      </c>
      <c r="AH821" s="80"/>
      <c r="AI821" s="80" t="s">
        <v>8512</v>
      </c>
      <c r="AJ821" s="80" t="s">
        <v>9868</v>
      </c>
      <c r="AK821" s="80"/>
      <c r="AL821" s="80"/>
      <c r="AM821" s="82">
        <v>42546.715833333335</v>
      </c>
      <c r="AN821" s="80" t="s">
        <v>13035</v>
      </c>
      <c r="AO821" s="86" t="s">
        <v>13854</v>
      </c>
      <c r="AP821" s="80" t="s">
        <v>66</v>
      </c>
      <c r="AQ821" s="2"/>
      <c r="AR821" s="3"/>
      <c r="AS821" s="3"/>
      <c r="AT821" s="3"/>
      <c r="AU821" s="3"/>
    </row>
    <row r="822" spans="1:47" x14ac:dyDescent="0.25">
      <c r="A822" s="66" t="s">
        <v>723</v>
      </c>
      <c r="B822" s="67"/>
      <c r="C822" s="67"/>
      <c r="D822" s="68"/>
      <c r="E822" s="70"/>
      <c r="F822" s="104" t="s">
        <v>11128</v>
      </c>
      <c r="G822" s="67"/>
      <c r="H822" s="71"/>
      <c r="I822" s="72"/>
      <c r="J822" s="72"/>
      <c r="K822" s="71" t="s">
        <v>15847</v>
      </c>
      <c r="L822" s="75"/>
      <c r="M822" s="76">
        <v>5417.31982421875</v>
      </c>
      <c r="N822" s="76">
        <v>2484.2001953125</v>
      </c>
      <c r="O822" s="77"/>
      <c r="P822" s="78"/>
      <c r="Q822" s="78"/>
      <c r="R822" s="88"/>
      <c r="S822" s="88"/>
      <c r="T822" s="88"/>
      <c r="U822" s="88"/>
      <c r="V822" s="52"/>
      <c r="W822" s="52"/>
      <c r="X822" s="52"/>
      <c r="Y822" s="52"/>
      <c r="Z822" s="51"/>
      <c r="AA822" s="73">
        <v>822</v>
      </c>
      <c r="AB822" s="73"/>
      <c r="AC822" s="74"/>
      <c r="AD822" s="80">
        <v>11</v>
      </c>
      <c r="AE822" s="80">
        <v>4</v>
      </c>
      <c r="AF822" s="80">
        <v>85</v>
      </c>
      <c r="AG822" s="80">
        <v>131</v>
      </c>
      <c r="AH822" s="80"/>
      <c r="AI822" s="80"/>
      <c r="AJ822" s="80"/>
      <c r="AK822" s="80"/>
      <c r="AL822" s="80"/>
      <c r="AM822" s="82">
        <v>42842.732974537037</v>
      </c>
      <c r="AN822" s="80" t="s">
        <v>13035</v>
      </c>
      <c r="AO822" s="86" t="s">
        <v>13855</v>
      </c>
      <c r="AP822" s="80" t="s">
        <v>66</v>
      </c>
      <c r="AQ822" s="2"/>
      <c r="AR822" s="3"/>
      <c r="AS822" s="3"/>
      <c r="AT822" s="3"/>
      <c r="AU822" s="3"/>
    </row>
    <row r="823" spans="1:47" x14ac:dyDescent="0.25">
      <c r="A823" s="66" t="s">
        <v>1922</v>
      </c>
      <c r="B823" s="67"/>
      <c r="C823" s="67"/>
      <c r="D823" s="68"/>
      <c r="E823" s="70"/>
      <c r="F823" s="104" t="s">
        <v>11906</v>
      </c>
      <c r="G823" s="67"/>
      <c r="H823" s="71"/>
      <c r="I823" s="72"/>
      <c r="J823" s="72"/>
      <c r="K823" s="71" t="s">
        <v>15848</v>
      </c>
      <c r="L823" s="75"/>
      <c r="M823" s="76">
        <v>5211.4931640625</v>
      </c>
      <c r="N823" s="76">
        <v>232.33212280273438</v>
      </c>
      <c r="O823" s="77"/>
      <c r="P823" s="78"/>
      <c r="Q823" s="78"/>
      <c r="R823" s="88"/>
      <c r="S823" s="88"/>
      <c r="T823" s="88"/>
      <c r="U823" s="88"/>
      <c r="V823" s="52"/>
      <c r="W823" s="52"/>
      <c r="X823" s="52"/>
      <c r="Y823" s="52"/>
      <c r="Z823" s="51"/>
      <c r="AA823" s="73">
        <v>823</v>
      </c>
      <c r="AB823" s="73"/>
      <c r="AC823" s="74"/>
      <c r="AD823" s="80">
        <v>55</v>
      </c>
      <c r="AE823" s="80">
        <v>1960</v>
      </c>
      <c r="AF823" s="80">
        <v>14096</v>
      </c>
      <c r="AG823" s="80">
        <v>21592</v>
      </c>
      <c r="AH823" s="80"/>
      <c r="AI823" s="80" t="s">
        <v>8513</v>
      </c>
      <c r="AJ823" s="80" t="s">
        <v>9869</v>
      </c>
      <c r="AK823" s="80"/>
      <c r="AL823" s="80"/>
      <c r="AM823" s="82">
        <v>42586.301238425927</v>
      </c>
      <c r="AN823" s="80" t="s">
        <v>13035</v>
      </c>
      <c r="AO823" s="86" t="s">
        <v>13856</v>
      </c>
      <c r="AP823" s="80" t="s">
        <v>65</v>
      </c>
      <c r="AQ823" s="2"/>
      <c r="AR823" s="3"/>
      <c r="AS823" s="3"/>
      <c r="AT823" s="3"/>
      <c r="AU823" s="3"/>
    </row>
    <row r="824" spans="1:47" x14ac:dyDescent="0.25">
      <c r="A824" s="66" t="s">
        <v>724</v>
      </c>
      <c r="B824" s="67"/>
      <c r="C824" s="67"/>
      <c r="D824" s="68"/>
      <c r="E824" s="70"/>
      <c r="F824" s="104" t="s">
        <v>11907</v>
      </c>
      <c r="G824" s="67"/>
      <c r="H824" s="71"/>
      <c r="I824" s="72"/>
      <c r="J824" s="72"/>
      <c r="K824" s="71" t="s">
        <v>15849</v>
      </c>
      <c r="L824" s="75"/>
      <c r="M824" s="76">
        <v>4463.251953125</v>
      </c>
      <c r="N824" s="76">
        <v>7116.46630859375</v>
      </c>
      <c r="O824" s="77"/>
      <c r="P824" s="78"/>
      <c r="Q824" s="78"/>
      <c r="R824" s="88"/>
      <c r="S824" s="88"/>
      <c r="T824" s="88"/>
      <c r="U824" s="88"/>
      <c r="V824" s="52"/>
      <c r="W824" s="52"/>
      <c r="X824" s="52"/>
      <c r="Y824" s="52"/>
      <c r="Z824" s="51"/>
      <c r="AA824" s="73">
        <v>824</v>
      </c>
      <c r="AB824" s="73"/>
      <c r="AC824" s="74"/>
      <c r="AD824" s="80">
        <v>17914</v>
      </c>
      <c r="AE824" s="80">
        <v>16285</v>
      </c>
      <c r="AF824" s="80">
        <v>43723</v>
      </c>
      <c r="AG824" s="80">
        <v>8353</v>
      </c>
      <c r="AH824" s="80">
        <v>19800</v>
      </c>
      <c r="AI824" s="80" t="s">
        <v>8514</v>
      </c>
      <c r="AJ824" s="80" t="s">
        <v>9870</v>
      </c>
      <c r="AK824" s="86" t="s">
        <v>10642</v>
      </c>
      <c r="AL824" s="80" t="s">
        <v>9494</v>
      </c>
      <c r="AM824" s="82">
        <v>40317.147939814815</v>
      </c>
      <c r="AN824" s="80" t="s">
        <v>13035</v>
      </c>
      <c r="AO824" s="86" t="s">
        <v>13857</v>
      </c>
      <c r="AP824" s="80" t="s">
        <v>66</v>
      </c>
      <c r="AQ824" s="2"/>
      <c r="AR824" s="3"/>
      <c r="AS824" s="3"/>
      <c r="AT824" s="3"/>
      <c r="AU824" s="3"/>
    </row>
    <row r="825" spans="1:47" x14ac:dyDescent="0.25">
      <c r="A825" s="66" t="s">
        <v>725</v>
      </c>
      <c r="B825" s="67"/>
      <c r="C825" s="67"/>
      <c r="D825" s="68"/>
      <c r="E825" s="70"/>
      <c r="F825" s="104" t="s">
        <v>11908</v>
      </c>
      <c r="G825" s="67"/>
      <c r="H825" s="71"/>
      <c r="I825" s="72"/>
      <c r="J825" s="72"/>
      <c r="K825" s="71" t="s">
        <v>15850</v>
      </c>
      <c r="L825" s="75"/>
      <c r="M825" s="76">
        <v>6092.7734375</v>
      </c>
      <c r="N825" s="76">
        <v>611.310791015625</v>
      </c>
      <c r="O825" s="77"/>
      <c r="P825" s="78"/>
      <c r="Q825" s="78"/>
      <c r="R825" s="88"/>
      <c r="S825" s="88"/>
      <c r="T825" s="88"/>
      <c r="U825" s="88"/>
      <c r="V825" s="52"/>
      <c r="W825" s="52"/>
      <c r="X825" s="52"/>
      <c r="Y825" s="52"/>
      <c r="Z825" s="51"/>
      <c r="AA825" s="73">
        <v>825</v>
      </c>
      <c r="AB825" s="73"/>
      <c r="AC825" s="74"/>
      <c r="AD825" s="80">
        <v>342</v>
      </c>
      <c r="AE825" s="80">
        <v>260</v>
      </c>
      <c r="AF825" s="80">
        <v>776</v>
      </c>
      <c r="AG825" s="80">
        <v>14</v>
      </c>
      <c r="AH825" s="80">
        <v>19800</v>
      </c>
      <c r="AI825" s="80" t="s">
        <v>8515</v>
      </c>
      <c r="AJ825" s="80" t="s">
        <v>9554</v>
      </c>
      <c r="AK825" s="80"/>
      <c r="AL825" s="80" t="s">
        <v>9494</v>
      </c>
      <c r="AM825" s="82">
        <v>40571.912326388891</v>
      </c>
      <c r="AN825" s="80" t="s">
        <v>13035</v>
      </c>
      <c r="AO825" s="86" t="s">
        <v>13858</v>
      </c>
      <c r="AP825" s="80" t="s">
        <v>66</v>
      </c>
      <c r="AQ825" s="2"/>
      <c r="AR825" s="3"/>
      <c r="AS825" s="3"/>
      <c r="AT825" s="3"/>
      <c r="AU825" s="3"/>
    </row>
    <row r="826" spans="1:47" x14ac:dyDescent="0.25">
      <c r="A826" s="66" t="s">
        <v>726</v>
      </c>
      <c r="B826" s="67"/>
      <c r="C826" s="67"/>
      <c r="D826" s="68"/>
      <c r="E826" s="70"/>
      <c r="F826" s="104" t="s">
        <v>11128</v>
      </c>
      <c r="G826" s="67"/>
      <c r="H826" s="71"/>
      <c r="I826" s="72"/>
      <c r="J826" s="72"/>
      <c r="K826" s="71" t="s">
        <v>15851</v>
      </c>
      <c r="L826" s="75"/>
      <c r="M826" s="76">
        <v>4639.67626953125</v>
      </c>
      <c r="N826" s="76">
        <v>1802.0439453125</v>
      </c>
      <c r="O826" s="77"/>
      <c r="P826" s="78"/>
      <c r="Q826" s="78"/>
      <c r="R826" s="88"/>
      <c r="S826" s="88"/>
      <c r="T826" s="88"/>
      <c r="U826" s="88"/>
      <c r="V826" s="52"/>
      <c r="W826" s="52"/>
      <c r="X826" s="52"/>
      <c r="Y826" s="52"/>
      <c r="Z826" s="51"/>
      <c r="AA826" s="73">
        <v>826</v>
      </c>
      <c r="AB826" s="73"/>
      <c r="AC826" s="74"/>
      <c r="AD826" s="80">
        <v>78</v>
      </c>
      <c r="AE826" s="80">
        <v>27</v>
      </c>
      <c r="AF826" s="80">
        <v>406</v>
      </c>
      <c r="AG826" s="80">
        <v>508</v>
      </c>
      <c r="AH826" s="80"/>
      <c r="AI826" s="80"/>
      <c r="AJ826" s="80"/>
      <c r="AK826" s="80"/>
      <c r="AL826" s="80"/>
      <c r="AM826" s="82">
        <v>42748.266909722224</v>
      </c>
      <c r="AN826" s="80" t="s">
        <v>13035</v>
      </c>
      <c r="AO826" s="86" t="s">
        <v>13859</v>
      </c>
      <c r="AP826" s="80" t="s">
        <v>66</v>
      </c>
      <c r="AQ826" s="2"/>
      <c r="AR826" s="3"/>
      <c r="AS826" s="3"/>
      <c r="AT826" s="3"/>
      <c r="AU826" s="3"/>
    </row>
    <row r="827" spans="1:47" x14ac:dyDescent="0.25">
      <c r="A827" s="66" t="s">
        <v>727</v>
      </c>
      <c r="B827" s="67"/>
      <c r="C827" s="67"/>
      <c r="D827" s="68"/>
      <c r="E827" s="70"/>
      <c r="F827" s="104" t="s">
        <v>11909</v>
      </c>
      <c r="G827" s="67"/>
      <c r="H827" s="71"/>
      <c r="I827" s="72"/>
      <c r="J827" s="72"/>
      <c r="K827" s="71" t="s">
        <v>15852</v>
      </c>
      <c r="L827" s="75"/>
      <c r="M827" s="76">
        <v>4399.37744140625</v>
      </c>
      <c r="N827" s="76">
        <v>9480.5068359375</v>
      </c>
      <c r="O827" s="77"/>
      <c r="P827" s="78"/>
      <c r="Q827" s="78"/>
      <c r="R827" s="88"/>
      <c r="S827" s="88"/>
      <c r="T827" s="88"/>
      <c r="U827" s="88"/>
      <c r="V827" s="52"/>
      <c r="W827" s="52"/>
      <c r="X827" s="52"/>
      <c r="Y827" s="52"/>
      <c r="Z827" s="51"/>
      <c r="AA827" s="73">
        <v>827</v>
      </c>
      <c r="AB827" s="73"/>
      <c r="AC827" s="74"/>
      <c r="AD827" s="80">
        <v>108</v>
      </c>
      <c r="AE827" s="80">
        <v>97</v>
      </c>
      <c r="AF827" s="80">
        <v>1176</v>
      </c>
      <c r="AG827" s="80">
        <v>727</v>
      </c>
      <c r="AH827" s="80"/>
      <c r="AI827" s="80" t="s">
        <v>8516</v>
      </c>
      <c r="AJ827" s="80" t="s">
        <v>9871</v>
      </c>
      <c r="AK827" s="80"/>
      <c r="AL827" s="80"/>
      <c r="AM827" s="82">
        <v>41641.170648148145</v>
      </c>
      <c r="AN827" s="80" t="s">
        <v>13035</v>
      </c>
      <c r="AO827" s="86" t="s">
        <v>13860</v>
      </c>
      <c r="AP827" s="80" t="s">
        <v>66</v>
      </c>
      <c r="AQ827" s="2"/>
      <c r="AR827" s="3"/>
      <c r="AS827" s="3"/>
      <c r="AT827" s="3"/>
      <c r="AU827" s="3"/>
    </row>
    <row r="828" spans="1:47" x14ac:dyDescent="0.25">
      <c r="A828" s="66" t="s">
        <v>728</v>
      </c>
      <c r="B828" s="67"/>
      <c r="C828" s="67"/>
      <c r="D828" s="68"/>
      <c r="E828" s="70"/>
      <c r="F828" s="104" t="s">
        <v>11910</v>
      </c>
      <c r="G828" s="67"/>
      <c r="H828" s="71"/>
      <c r="I828" s="72"/>
      <c r="J828" s="72"/>
      <c r="K828" s="71" t="s">
        <v>15853</v>
      </c>
      <c r="L828" s="75"/>
      <c r="M828" s="76">
        <v>5589.82470703125</v>
      </c>
      <c r="N828" s="76">
        <v>8063.3203125</v>
      </c>
      <c r="O828" s="77"/>
      <c r="P828" s="78"/>
      <c r="Q828" s="78"/>
      <c r="R828" s="88"/>
      <c r="S828" s="88"/>
      <c r="T828" s="88"/>
      <c r="U828" s="88"/>
      <c r="V828" s="52"/>
      <c r="W828" s="52"/>
      <c r="X828" s="52"/>
      <c r="Y828" s="52"/>
      <c r="Z828" s="51"/>
      <c r="AA828" s="73">
        <v>828</v>
      </c>
      <c r="AB828" s="73"/>
      <c r="AC828" s="74"/>
      <c r="AD828" s="80">
        <v>352</v>
      </c>
      <c r="AE828" s="80">
        <v>12863</v>
      </c>
      <c r="AF828" s="80">
        <v>5603</v>
      </c>
      <c r="AG828" s="80">
        <v>1519</v>
      </c>
      <c r="AH828" s="80">
        <v>-25200</v>
      </c>
      <c r="AI828" s="80" t="s">
        <v>8517</v>
      </c>
      <c r="AJ828" s="80" t="s">
        <v>9872</v>
      </c>
      <c r="AK828" s="86" t="s">
        <v>10643</v>
      </c>
      <c r="AL828" s="80" t="s">
        <v>11085</v>
      </c>
      <c r="AM828" s="82">
        <v>41787.711527777778</v>
      </c>
      <c r="AN828" s="80" t="s">
        <v>13035</v>
      </c>
      <c r="AO828" s="86" t="s">
        <v>13861</v>
      </c>
      <c r="AP828" s="80" t="s">
        <v>66</v>
      </c>
      <c r="AQ828" s="2"/>
      <c r="AR828" s="3"/>
      <c r="AS828" s="3"/>
      <c r="AT828" s="3"/>
      <c r="AU828" s="3"/>
    </row>
    <row r="829" spans="1:47" x14ac:dyDescent="0.25">
      <c r="A829" s="66" t="s">
        <v>729</v>
      </c>
      <c r="B829" s="67"/>
      <c r="C829" s="67"/>
      <c r="D829" s="68"/>
      <c r="E829" s="70"/>
      <c r="F829" s="104" t="s">
        <v>11911</v>
      </c>
      <c r="G829" s="67"/>
      <c r="H829" s="71"/>
      <c r="I829" s="72"/>
      <c r="J829" s="72"/>
      <c r="K829" s="71" t="s">
        <v>15854</v>
      </c>
      <c r="L829" s="75"/>
      <c r="M829" s="76">
        <v>9099.7529296875</v>
      </c>
      <c r="N829" s="76">
        <v>4747.5546875</v>
      </c>
      <c r="O829" s="77"/>
      <c r="P829" s="78"/>
      <c r="Q829" s="78"/>
      <c r="R829" s="88"/>
      <c r="S829" s="88"/>
      <c r="T829" s="88"/>
      <c r="U829" s="88"/>
      <c r="V829" s="52"/>
      <c r="W829" s="52"/>
      <c r="X829" s="52"/>
      <c r="Y829" s="52"/>
      <c r="Z829" s="51"/>
      <c r="AA829" s="73">
        <v>829</v>
      </c>
      <c r="AB829" s="73"/>
      <c r="AC829" s="74"/>
      <c r="AD829" s="80">
        <v>189</v>
      </c>
      <c r="AE829" s="80">
        <v>36</v>
      </c>
      <c r="AF829" s="80">
        <v>544</v>
      </c>
      <c r="AG829" s="80">
        <v>481</v>
      </c>
      <c r="AH829" s="80"/>
      <c r="AI829" s="80" t="s">
        <v>8518</v>
      </c>
      <c r="AJ829" s="80"/>
      <c r="AK829" s="80"/>
      <c r="AL829" s="80"/>
      <c r="AM829" s="82">
        <v>42285.690092592595</v>
      </c>
      <c r="AN829" s="80" t="s">
        <v>13035</v>
      </c>
      <c r="AO829" s="86" t="s">
        <v>13862</v>
      </c>
      <c r="AP829" s="80" t="s">
        <v>66</v>
      </c>
      <c r="AQ829" s="2"/>
      <c r="AR829" s="3"/>
      <c r="AS829" s="3"/>
      <c r="AT829" s="3"/>
      <c r="AU829" s="3"/>
    </row>
    <row r="830" spans="1:47" x14ac:dyDescent="0.25">
      <c r="A830" s="66" t="s">
        <v>730</v>
      </c>
      <c r="B830" s="67"/>
      <c r="C830" s="67"/>
      <c r="D830" s="68"/>
      <c r="E830" s="70"/>
      <c r="F830" s="104" t="s">
        <v>11912</v>
      </c>
      <c r="G830" s="67"/>
      <c r="H830" s="71"/>
      <c r="I830" s="72"/>
      <c r="J830" s="72"/>
      <c r="K830" s="71" t="s">
        <v>15855</v>
      </c>
      <c r="L830" s="75"/>
      <c r="M830" s="76">
        <v>5004.51220703125</v>
      </c>
      <c r="N830" s="76">
        <v>5324.84765625</v>
      </c>
      <c r="O830" s="77"/>
      <c r="P830" s="78"/>
      <c r="Q830" s="78"/>
      <c r="R830" s="88"/>
      <c r="S830" s="88"/>
      <c r="T830" s="88"/>
      <c r="U830" s="88"/>
      <c r="V830" s="52"/>
      <c r="W830" s="52"/>
      <c r="X830" s="52"/>
      <c r="Y830" s="52"/>
      <c r="Z830" s="51"/>
      <c r="AA830" s="73">
        <v>830</v>
      </c>
      <c r="AB830" s="73"/>
      <c r="AC830" s="74"/>
      <c r="AD830" s="80">
        <v>313</v>
      </c>
      <c r="AE830" s="80">
        <v>107</v>
      </c>
      <c r="AF830" s="80">
        <v>1015</v>
      </c>
      <c r="AG830" s="80">
        <v>97</v>
      </c>
      <c r="AH830" s="80"/>
      <c r="AI830" s="80"/>
      <c r="AJ830" s="80"/>
      <c r="AK830" s="80"/>
      <c r="AL830" s="80"/>
      <c r="AM830" s="82">
        <v>40382.324328703704</v>
      </c>
      <c r="AN830" s="80" t="s">
        <v>13035</v>
      </c>
      <c r="AO830" s="86" t="s">
        <v>13863</v>
      </c>
      <c r="AP830" s="80" t="s">
        <v>66</v>
      </c>
      <c r="AQ830" s="2"/>
      <c r="AR830" s="3"/>
      <c r="AS830" s="3"/>
      <c r="AT830" s="3"/>
      <c r="AU830" s="3"/>
    </row>
    <row r="831" spans="1:47" x14ac:dyDescent="0.25">
      <c r="A831" s="66" t="s">
        <v>731</v>
      </c>
      <c r="B831" s="67"/>
      <c r="C831" s="67"/>
      <c r="D831" s="68"/>
      <c r="E831" s="70"/>
      <c r="F831" s="104" t="s">
        <v>11128</v>
      </c>
      <c r="G831" s="67"/>
      <c r="H831" s="71"/>
      <c r="I831" s="72"/>
      <c r="J831" s="72"/>
      <c r="K831" s="71" t="s">
        <v>15856</v>
      </c>
      <c r="L831" s="75"/>
      <c r="M831" s="76">
        <v>4269.919921875</v>
      </c>
      <c r="N831" s="76">
        <v>6796.1962890625</v>
      </c>
      <c r="O831" s="77"/>
      <c r="P831" s="78"/>
      <c r="Q831" s="78"/>
      <c r="R831" s="88"/>
      <c r="S831" s="88"/>
      <c r="T831" s="88"/>
      <c r="U831" s="88"/>
      <c r="V831" s="52"/>
      <c r="W831" s="52"/>
      <c r="X831" s="52"/>
      <c r="Y831" s="52"/>
      <c r="Z831" s="51"/>
      <c r="AA831" s="73">
        <v>831</v>
      </c>
      <c r="AB831" s="73"/>
      <c r="AC831" s="74"/>
      <c r="AD831" s="80">
        <v>87</v>
      </c>
      <c r="AE831" s="80">
        <v>25</v>
      </c>
      <c r="AF831" s="80">
        <v>1989</v>
      </c>
      <c r="AG831" s="80">
        <v>2042</v>
      </c>
      <c r="AH831" s="80"/>
      <c r="AI831" s="80"/>
      <c r="AJ831" s="80"/>
      <c r="AK831" s="80"/>
      <c r="AL831" s="80"/>
      <c r="AM831" s="82">
        <v>42836.508634259262</v>
      </c>
      <c r="AN831" s="80" t="s">
        <v>13035</v>
      </c>
      <c r="AO831" s="86" t="s">
        <v>13864</v>
      </c>
      <c r="AP831" s="80" t="s">
        <v>66</v>
      </c>
      <c r="AQ831" s="2"/>
      <c r="AR831" s="3"/>
      <c r="AS831" s="3"/>
      <c r="AT831" s="3"/>
      <c r="AU831" s="3"/>
    </row>
    <row r="832" spans="1:47" x14ac:dyDescent="0.25">
      <c r="A832" s="66" t="s">
        <v>1923</v>
      </c>
      <c r="B832" s="67"/>
      <c r="C832" s="67"/>
      <c r="D832" s="68"/>
      <c r="E832" s="70"/>
      <c r="F832" s="104" t="s">
        <v>11913</v>
      </c>
      <c r="G832" s="67"/>
      <c r="H832" s="71"/>
      <c r="I832" s="72"/>
      <c r="J832" s="72"/>
      <c r="K832" s="71" t="s">
        <v>15857</v>
      </c>
      <c r="L832" s="75"/>
      <c r="M832" s="76">
        <v>5732.9365234375</v>
      </c>
      <c r="N832" s="76">
        <v>2411.6357421875</v>
      </c>
      <c r="O832" s="77"/>
      <c r="P832" s="78"/>
      <c r="Q832" s="78"/>
      <c r="R832" s="88"/>
      <c r="S832" s="88"/>
      <c r="T832" s="88"/>
      <c r="U832" s="88"/>
      <c r="V832" s="52"/>
      <c r="W832" s="52"/>
      <c r="X832" s="52"/>
      <c r="Y832" s="52"/>
      <c r="Z832" s="51"/>
      <c r="AA832" s="73">
        <v>832</v>
      </c>
      <c r="AB832" s="73"/>
      <c r="AC832" s="74"/>
      <c r="AD832" s="80">
        <v>14</v>
      </c>
      <c r="AE832" s="80">
        <v>5305</v>
      </c>
      <c r="AF832" s="80">
        <v>10961</v>
      </c>
      <c r="AG832" s="80">
        <v>149321</v>
      </c>
      <c r="AH832" s="80"/>
      <c r="AI832" s="80" t="s">
        <v>8519</v>
      </c>
      <c r="AJ832" s="80" t="s">
        <v>9519</v>
      </c>
      <c r="AK832" s="80"/>
      <c r="AL832" s="80"/>
      <c r="AM832" s="82">
        <v>42590.276053240741</v>
      </c>
      <c r="AN832" s="80" t="s">
        <v>13035</v>
      </c>
      <c r="AO832" s="86" t="s">
        <v>13865</v>
      </c>
      <c r="AP832" s="80" t="s">
        <v>65</v>
      </c>
      <c r="AQ832" s="2"/>
      <c r="AR832" s="3"/>
      <c r="AS832" s="3"/>
      <c r="AT832" s="3"/>
      <c r="AU832" s="3"/>
    </row>
    <row r="833" spans="1:47" x14ac:dyDescent="0.25">
      <c r="A833" s="66" t="s">
        <v>732</v>
      </c>
      <c r="B833" s="67"/>
      <c r="C833" s="67"/>
      <c r="D833" s="68"/>
      <c r="E833" s="70"/>
      <c r="F833" s="104" t="s">
        <v>11914</v>
      </c>
      <c r="G833" s="67"/>
      <c r="H833" s="71"/>
      <c r="I833" s="72"/>
      <c r="J833" s="72"/>
      <c r="K833" s="71" t="s">
        <v>15858</v>
      </c>
      <c r="L833" s="75"/>
      <c r="M833" s="76">
        <v>3251.215087890625</v>
      </c>
      <c r="N833" s="76">
        <v>9739.833984375</v>
      </c>
      <c r="O833" s="77"/>
      <c r="P833" s="78"/>
      <c r="Q833" s="78"/>
      <c r="R833" s="88"/>
      <c r="S833" s="88"/>
      <c r="T833" s="88"/>
      <c r="U833" s="88"/>
      <c r="V833" s="52"/>
      <c r="W833" s="52"/>
      <c r="X833" s="52"/>
      <c r="Y833" s="52"/>
      <c r="Z833" s="51"/>
      <c r="AA833" s="73">
        <v>833</v>
      </c>
      <c r="AB833" s="73"/>
      <c r="AC833" s="74"/>
      <c r="AD833" s="80">
        <v>17</v>
      </c>
      <c r="AE833" s="80">
        <v>192</v>
      </c>
      <c r="AF833" s="80">
        <v>900</v>
      </c>
      <c r="AG833" s="80">
        <v>893</v>
      </c>
      <c r="AH833" s="80"/>
      <c r="AI833" s="80"/>
      <c r="AJ833" s="80"/>
      <c r="AK833" s="80"/>
      <c r="AL833" s="80"/>
      <c r="AM833" s="82">
        <v>42776.694050925929</v>
      </c>
      <c r="AN833" s="80" t="s">
        <v>13035</v>
      </c>
      <c r="AO833" s="86" t="s">
        <v>13866</v>
      </c>
      <c r="AP833" s="80" t="s">
        <v>66</v>
      </c>
      <c r="AQ833" s="2"/>
      <c r="AR833" s="3"/>
      <c r="AS833" s="3"/>
      <c r="AT833" s="3"/>
      <c r="AU833" s="3"/>
    </row>
    <row r="834" spans="1:47" x14ac:dyDescent="0.25">
      <c r="A834" s="66" t="s">
        <v>1924</v>
      </c>
      <c r="B834" s="67"/>
      <c r="C834" s="67"/>
      <c r="D834" s="68"/>
      <c r="E834" s="70"/>
      <c r="F834" s="104" t="s">
        <v>11915</v>
      </c>
      <c r="G834" s="67"/>
      <c r="H834" s="71"/>
      <c r="I834" s="72"/>
      <c r="J834" s="72"/>
      <c r="K834" s="71" t="s">
        <v>15859</v>
      </c>
      <c r="L834" s="75"/>
      <c r="M834" s="76">
        <v>4541.759765625</v>
      </c>
      <c r="N834" s="76">
        <v>9289.2265625</v>
      </c>
      <c r="O834" s="77"/>
      <c r="P834" s="78"/>
      <c r="Q834" s="78"/>
      <c r="R834" s="88"/>
      <c r="S834" s="88"/>
      <c r="T834" s="88"/>
      <c r="U834" s="88"/>
      <c r="V834" s="52"/>
      <c r="W834" s="52"/>
      <c r="X834" s="52"/>
      <c r="Y834" s="52"/>
      <c r="Z834" s="51"/>
      <c r="AA834" s="73">
        <v>834</v>
      </c>
      <c r="AB834" s="73"/>
      <c r="AC834" s="74"/>
      <c r="AD834" s="80">
        <v>35</v>
      </c>
      <c r="AE834" s="80">
        <v>2</v>
      </c>
      <c r="AF834" s="80">
        <v>11</v>
      </c>
      <c r="AG834" s="80">
        <v>8</v>
      </c>
      <c r="AH834" s="80"/>
      <c r="AI834" s="80"/>
      <c r="AJ834" s="80"/>
      <c r="AK834" s="80"/>
      <c r="AL834" s="80"/>
      <c r="AM834" s="82">
        <v>42918.491701388892</v>
      </c>
      <c r="AN834" s="80" t="s">
        <v>13035</v>
      </c>
      <c r="AO834" s="86" t="s">
        <v>13867</v>
      </c>
      <c r="AP834" s="80" t="s">
        <v>65</v>
      </c>
      <c r="AQ834" s="2"/>
      <c r="AR834" s="3"/>
      <c r="AS834" s="3"/>
      <c r="AT834" s="3"/>
      <c r="AU834" s="3"/>
    </row>
    <row r="835" spans="1:47" x14ac:dyDescent="0.25">
      <c r="A835" s="66" t="s">
        <v>733</v>
      </c>
      <c r="B835" s="67"/>
      <c r="C835" s="67"/>
      <c r="D835" s="68"/>
      <c r="E835" s="70"/>
      <c r="F835" s="104" t="s">
        <v>11916</v>
      </c>
      <c r="G835" s="67"/>
      <c r="H835" s="71"/>
      <c r="I835" s="72"/>
      <c r="J835" s="72"/>
      <c r="K835" s="71" t="s">
        <v>15860</v>
      </c>
      <c r="L835" s="75"/>
      <c r="M835" s="76">
        <v>7470.75732421875</v>
      </c>
      <c r="N835" s="76">
        <v>679.525634765625</v>
      </c>
      <c r="O835" s="77"/>
      <c r="P835" s="78"/>
      <c r="Q835" s="78"/>
      <c r="R835" s="88"/>
      <c r="S835" s="88"/>
      <c r="T835" s="88"/>
      <c r="U835" s="88"/>
      <c r="V835" s="52"/>
      <c r="W835" s="52"/>
      <c r="X835" s="52"/>
      <c r="Y835" s="52"/>
      <c r="Z835" s="51"/>
      <c r="AA835" s="73">
        <v>835</v>
      </c>
      <c r="AB835" s="73"/>
      <c r="AC835" s="74"/>
      <c r="AD835" s="80">
        <v>336</v>
      </c>
      <c r="AE835" s="80">
        <v>387</v>
      </c>
      <c r="AF835" s="80">
        <v>4540</v>
      </c>
      <c r="AG835" s="80">
        <v>5510</v>
      </c>
      <c r="AH835" s="80">
        <v>19800</v>
      </c>
      <c r="AI835" s="80" t="s">
        <v>8520</v>
      </c>
      <c r="AJ835" s="80" t="s">
        <v>9561</v>
      </c>
      <c r="AK835" s="80"/>
      <c r="AL835" s="80" t="s">
        <v>9494</v>
      </c>
      <c r="AM835" s="82">
        <v>40717.476099537038</v>
      </c>
      <c r="AN835" s="80" t="s">
        <v>13035</v>
      </c>
      <c r="AO835" s="86" t="s">
        <v>13868</v>
      </c>
      <c r="AP835" s="80" t="s">
        <v>66</v>
      </c>
      <c r="AQ835" s="2"/>
      <c r="AR835" s="3"/>
      <c r="AS835" s="3"/>
      <c r="AT835" s="3"/>
      <c r="AU835" s="3"/>
    </row>
    <row r="836" spans="1:47" x14ac:dyDescent="0.25">
      <c r="A836" s="66" t="s">
        <v>735</v>
      </c>
      <c r="B836" s="67"/>
      <c r="C836" s="67"/>
      <c r="D836" s="68"/>
      <c r="E836" s="70"/>
      <c r="F836" s="104" t="s">
        <v>11917</v>
      </c>
      <c r="G836" s="67"/>
      <c r="H836" s="71"/>
      <c r="I836" s="72"/>
      <c r="J836" s="72"/>
      <c r="K836" s="71" t="s">
        <v>15861</v>
      </c>
      <c r="L836" s="75"/>
      <c r="M836" s="76">
        <v>3795.523193359375</v>
      </c>
      <c r="N836" s="76">
        <v>7036.0537109375</v>
      </c>
      <c r="O836" s="77"/>
      <c r="P836" s="78"/>
      <c r="Q836" s="78"/>
      <c r="R836" s="88"/>
      <c r="S836" s="88"/>
      <c r="T836" s="88"/>
      <c r="U836" s="88"/>
      <c r="V836" s="52"/>
      <c r="W836" s="52"/>
      <c r="X836" s="52"/>
      <c r="Y836" s="52"/>
      <c r="Z836" s="51"/>
      <c r="AA836" s="73">
        <v>836</v>
      </c>
      <c r="AB836" s="73"/>
      <c r="AC836" s="74"/>
      <c r="AD836" s="80">
        <v>84</v>
      </c>
      <c r="AE836" s="80">
        <v>543</v>
      </c>
      <c r="AF836" s="80">
        <v>15838</v>
      </c>
      <c r="AG836" s="80">
        <v>2283</v>
      </c>
      <c r="AH836" s="80"/>
      <c r="AI836" s="80" t="s">
        <v>8521</v>
      </c>
      <c r="AJ836" s="80" t="s">
        <v>9873</v>
      </c>
      <c r="AK836" s="80"/>
      <c r="AL836" s="80"/>
      <c r="AM836" s="82">
        <v>41955.762743055559</v>
      </c>
      <c r="AN836" s="80" t="s">
        <v>13035</v>
      </c>
      <c r="AO836" s="86" t="s">
        <v>13869</v>
      </c>
      <c r="AP836" s="80" t="s">
        <v>66</v>
      </c>
      <c r="AQ836" s="2"/>
      <c r="AR836" s="3"/>
      <c r="AS836" s="3"/>
      <c r="AT836" s="3"/>
      <c r="AU836" s="3"/>
    </row>
    <row r="837" spans="1:47" x14ac:dyDescent="0.25">
      <c r="A837" s="66" t="s">
        <v>736</v>
      </c>
      <c r="B837" s="67"/>
      <c r="C837" s="67"/>
      <c r="D837" s="68"/>
      <c r="E837" s="70"/>
      <c r="F837" s="104" t="s">
        <v>11918</v>
      </c>
      <c r="G837" s="67"/>
      <c r="H837" s="71"/>
      <c r="I837" s="72"/>
      <c r="J837" s="72"/>
      <c r="K837" s="71" t="s">
        <v>15862</v>
      </c>
      <c r="L837" s="75"/>
      <c r="M837" s="76">
        <v>3155.18896484375</v>
      </c>
      <c r="N837" s="76">
        <v>1751.0369873046875</v>
      </c>
      <c r="O837" s="77"/>
      <c r="P837" s="78"/>
      <c r="Q837" s="78"/>
      <c r="R837" s="88"/>
      <c r="S837" s="88"/>
      <c r="T837" s="88"/>
      <c r="U837" s="88"/>
      <c r="V837" s="52"/>
      <c r="W837" s="52"/>
      <c r="X837" s="52"/>
      <c r="Y837" s="52"/>
      <c r="Z837" s="51"/>
      <c r="AA837" s="73">
        <v>837</v>
      </c>
      <c r="AB837" s="73"/>
      <c r="AC837" s="74"/>
      <c r="AD837" s="80">
        <v>285</v>
      </c>
      <c r="AE837" s="80">
        <v>49</v>
      </c>
      <c r="AF837" s="80">
        <v>312</v>
      </c>
      <c r="AG837" s="80">
        <v>5171</v>
      </c>
      <c r="AH837" s="80"/>
      <c r="AI837" s="80" t="s">
        <v>8522</v>
      </c>
      <c r="AJ837" s="80" t="s">
        <v>9874</v>
      </c>
      <c r="AK837" s="80"/>
      <c r="AL837" s="80"/>
      <c r="AM837" s="82">
        <v>42374.151284722226</v>
      </c>
      <c r="AN837" s="80" t="s">
        <v>13035</v>
      </c>
      <c r="AO837" s="86" t="s">
        <v>13870</v>
      </c>
      <c r="AP837" s="80" t="s">
        <v>66</v>
      </c>
      <c r="AQ837" s="2"/>
      <c r="AR837" s="3"/>
      <c r="AS837" s="3"/>
      <c r="AT837" s="3"/>
      <c r="AU837" s="3"/>
    </row>
    <row r="838" spans="1:47" x14ac:dyDescent="0.25">
      <c r="A838" s="66" t="s">
        <v>737</v>
      </c>
      <c r="B838" s="67"/>
      <c r="C838" s="67"/>
      <c r="D838" s="68"/>
      <c r="E838" s="70"/>
      <c r="F838" s="104" t="s">
        <v>11919</v>
      </c>
      <c r="G838" s="67"/>
      <c r="H838" s="71"/>
      <c r="I838" s="72"/>
      <c r="J838" s="72"/>
      <c r="K838" s="71" t="s">
        <v>15863</v>
      </c>
      <c r="L838" s="75"/>
      <c r="M838" s="76">
        <v>1851.6094970703125</v>
      </c>
      <c r="N838" s="76">
        <v>4182.775390625</v>
      </c>
      <c r="O838" s="77"/>
      <c r="P838" s="78"/>
      <c r="Q838" s="78"/>
      <c r="R838" s="88"/>
      <c r="S838" s="88"/>
      <c r="T838" s="88"/>
      <c r="U838" s="88"/>
      <c r="V838" s="52"/>
      <c r="W838" s="52"/>
      <c r="X838" s="52"/>
      <c r="Y838" s="52"/>
      <c r="Z838" s="51"/>
      <c r="AA838" s="73">
        <v>838</v>
      </c>
      <c r="AB838" s="73"/>
      <c r="AC838" s="74"/>
      <c r="AD838" s="80">
        <v>2413</v>
      </c>
      <c r="AE838" s="80">
        <v>345</v>
      </c>
      <c r="AF838" s="80">
        <v>9616</v>
      </c>
      <c r="AG838" s="80">
        <v>103</v>
      </c>
      <c r="AH838" s="80">
        <v>19800</v>
      </c>
      <c r="AI838" s="80" t="s">
        <v>8523</v>
      </c>
      <c r="AJ838" s="80"/>
      <c r="AK838" s="80"/>
      <c r="AL838" s="80" t="s">
        <v>9561</v>
      </c>
      <c r="AM838" s="82">
        <v>39174.271643518521</v>
      </c>
      <c r="AN838" s="80" t="s">
        <v>13035</v>
      </c>
      <c r="AO838" s="86" t="s">
        <v>13871</v>
      </c>
      <c r="AP838" s="80" t="s">
        <v>66</v>
      </c>
      <c r="AQ838" s="2"/>
      <c r="AR838" s="3"/>
      <c r="AS838" s="3"/>
      <c r="AT838" s="3"/>
      <c r="AU838" s="3"/>
    </row>
    <row r="839" spans="1:47" x14ac:dyDescent="0.25">
      <c r="A839" s="66" t="s">
        <v>738</v>
      </c>
      <c r="B839" s="67"/>
      <c r="C839" s="67"/>
      <c r="D839" s="68"/>
      <c r="E839" s="70"/>
      <c r="F839" s="104" t="s">
        <v>11920</v>
      </c>
      <c r="G839" s="67"/>
      <c r="H839" s="71"/>
      <c r="I839" s="72"/>
      <c r="J839" s="72"/>
      <c r="K839" s="71" t="s">
        <v>15864</v>
      </c>
      <c r="L839" s="75"/>
      <c r="M839" s="76">
        <v>5142.89111328125</v>
      </c>
      <c r="N839" s="76">
        <v>3352.3408203125</v>
      </c>
      <c r="O839" s="77"/>
      <c r="P839" s="78"/>
      <c r="Q839" s="78"/>
      <c r="R839" s="88"/>
      <c r="S839" s="88"/>
      <c r="T839" s="88"/>
      <c r="U839" s="88"/>
      <c r="V839" s="52"/>
      <c r="W839" s="52"/>
      <c r="X839" s="52"/>
      <c r="Y839" s="52"/>
      <c r="Z839" s="51"/>
      <c r="AA839" s="73">
        <v>839</v>
      </c>
      <c r="AB839" s="73"/>
      <c r="AC839" s="74"/>
      <c r="AD839" s="80">
        <v>295</v>
      </c>
      <c r="AE839" s="80">
        <v>872</v>
      </c>
      <c r="AF839" s="80">
        <v>98165</v>
      </c>
      <c r="AG839" s="80">
        <v>8495</v>
      </c>
      <c r="AH839" s="80"/>
      <c r="AI839" s="80" t="s">
        <v>8524</v>
      </c>
      <c r="AJ839" s="80"/>
      <c r="AK839" s="80"/>
      <c r="AL839" s="80"/>
      <c r="AM839" s="82">
        <v>41379.311412037037</v>
      </c>
      <c r="AN839" s="80" t="s">
        <v>13035</v>
      </c>
      <c r="AO839" s="86" t="s">
        <v>13872</v>
      </c>
      <c r="AP839" s="80" t="s">
        <v>66</v>
      </c>
      <c r="AQ839" s="2"/>
      <c r="AR839" s="3"/>
      <c r="AS839" s="3"/>
      <c r="AT839" s="3"/>
      <c r="AU839" s="3"/>
    </row>
    <row r="840" spans="1:47" x14ac:dyDescent="0.25">
      <c r="A840" s="66" t="s">
        <v>739</v>
      </c>
      <c r="B840" s="67"/>
      <c r="C840" s="67"/>
      <c r="D840" s="68"/>
      <c r="E840" s="70"/>
      <c r="F840" s="104" t="s">
        <v>11921</v>
      </c>
      <c r="G840" s="67"/>
      <c r="H840" s="71"/>
      <c r="I840" s="72"/>
      <c r="J840" s="72"/>
      <c r="K840" s="71" t="s">
        <v>15865</v>
      </c>
      <c r="L840" s="75"/>
      <c r="M840" s="76">
        <v>5749.41357421875</v>
      </c>
      <c r="N840" s="76">
        <v>3634.197509765625</v>
      </c>
      <c r="O840" s="77"/>
      <c r="P840" s="78"/>
      <c r="Q840" s="78"/>
      <c r="R840" s="88"/>
      <c r="S840" s="88"/>
      <c r="T840" s="88"/>
      <c r="U840" s="88"/>
      <c r="V840" s="52"/>
      <c r="W840" s="52"/>
      <c r="X840" s="52"/>
      <c r="Y840" s="52"/>
      <c r="Z840" s="51"/>
      <c r="AA840" s="73">
        <v>840</v>
      </c>
      <c r="AB840" s="73"/>
      <c r="AC840" s="74"/>
      <c r="AD840" s="80">
        <v>43</v>
      </c>
      <c r="AE840" s="80">
        <v>45859</v>
      </c>
      <c r="AF840" s="80">
        <v>365897</v>
      </c>
      <c r="AG840" s="80">
        <v>13667</v>
      </c>
      <c r="AH840" s="80"/>
      <c r="AI840" s="80"/>
      <c r="AJ840" s="80"/>
      <c r="AK840" s="80"/>
      <c r="AL840" s="80"/>
      <c r="AM840" s="82">
        <v>42122.685844907406</v>
      </c>
      <c r="AN840" s="80" t="s">
        <v>13035</v>
      </c>
      <c r="AO840" s="86" t="s">
        <v>13873</v>
      </c>
      <c r="AP840" s="80" t="s">
        <v>66</v>
      </c>
      <c r="AQ840" s="2"/>
      <c r="AR840" s="3"/>
      <c r="AS840" s="3"/>
      <c r="AT840" s="3"/>
      <c r="AU840" s="3"/>
    </row>
    <row r="841" spans="1:47" x14ac:dyDescent="0.25">
      <c r="A841" s="66" t="s">
        <v>1090</v>
      </c>
      <c r="B841" s="67"/>
      <c r="C841" s="67"/>
      <c r="D841" s="68"/>
      <c r="E841" s="70"/>
      <c r="F841" s="104" t="s">
        <v>11922</v>
      </c>
      <c r="G841" s="67"/>
      <c r="H841" s="71"/>
      <c r="I841" s="72"/>
      <c r="J841" s="72"/>
      <c r="K841" s="71" t="s">
        <v>15866</v>
      </c>
      <c r="L841" s="75"/>
      <c r="M841" s="76">
        <v>4812.6328125</v>
      </c>
      <c r="N841" s="76">
        <v>4513.91455078125</v>
      </c>
      <c r="O841" s="77"/>
      <c r="P841" s="78"/>
      <c r="Q841" s="78"/>
      <c r="R841" s="88"/>
      <c r="S841" s="88"/>
      <c r="T841" s="88"/>
      <c r="U841" s="88"/>
      <c r="V841" s="52"/>
      <c r="W841" s="52"/>
      <c r="X841" s="52"/>
      <c r="Y841" s="52"/>
      <c r="Z841" s="51"/>
      <c r="AA841" s="73">
        <v>841</v>
      </c>
      <c r="AB841" s="73"/>
      <c r="AC841" s="74"/>
      <c r="AD841" s="80">
        <v>1380</v>
      </c>
      <c r="AE841" s="80">
        <v>50901</v>
      </c>
      <c r="AF841" s="80">
        <v>225566</v>
      </c>
      <c r="AG841" s="80">
        <v>45928</v>
      </c>
      <c r="AH841" s="80"/>
      <c r="AI841" s="80"/>
      <c r="AJ841" s="80" t="s">
        <v>9603</v>
      </c>
      <c r="AK841" s="80"/>
      <c r="AL841" s="80"/>
      <c r="AM841" s="82">
        <v>41861.330196759256</v>
      </c>
      <c r="AN841" s="80" t="s">
        <v>13035</v>
      </c>
      <c r="AO841" s="86" t="s">
        <v>13874</v>
      </c>
      <c r="AP841" s="80" t="s">
        <v>66</v>
      </c>
      <c r="AQ841" s="2"/>
      <c r="AR841" s="3"/>
      <c r="AS841" s="3"/>
      <c r="AT841" s="3"/>
      <c r="AU841" s="3"/>
    </row>
    <row r="842" spans="1:47" x14ac:dyDescent="0.25">
      <c r="A842" s="66" t="s">
        <v>1925</v>
      </c>
      <c r="B842" s="67"/>
      <c r="C842" s="67"/>
      <c r="D842" s="68"/>
      <c r="E842" s="70"/>
      <c r="F842" s="104" t="s">
        <v>11923</v>
      </c>
      <c r="G842" s="67"/>
      <c r="H842" s="71"/>
      <c r="I842" s="72"/>
      <c r="J842" s="72"/>
      <c r="K842" s="71" t="s">
        <v>15867</v>
      </c>
      <c r="L842" s="75"/>
      <c r="M842" s="76">
        <v>6714.35498046875</v>
      </c>
      <c r="N842" s="76">
        <v>7506.2744140625</v>
      </c>
      <c r="O842" s="77"/>
      <c r="P842" s="78"/>
      <c r="Q842" s="78"/>
      <c r="R842" s="88"/>
      <c r="S842" s="88"/>
      <c r="T842" s="88"/>
      <c r="U842" s="88"/>
      <c r="V842" s="52"/>
      <c r="W842" s="52"/>
      <c r="X842" s="52"/>
      <c r="Y842" s="52"/>
      <c r="Z842" s="51"/>
      <c r="AA842" s="73">
        <v>842</v>
      </c>
      <c r="AB842" s="73"/>
      <c r="AC842" s="74"/>
      <c r="AD842" s="80">
        <v>4966</v>
      </c>
      <c r="AE842" s="80">
        <v>26618</v>
      </c>
      <c r="AF842" s="80">
        <v>429376</v>
      </c>
      <c r="AG842" s="80">
        <v>13782</v>
      </c>
      <c r="AH842" s="80">
        <v>-39600</v>
      </c>
      <c r="AI842" s="80" t="s">
        <v>8525</v>
      </c>
      <c r="AJ842" s="80"/>
      <c r="AK842" s="80"/>
      <c r="AL842" s="80" t="s">
        <v>11106</v>
      </c>
      <c r="AM842" s="82">
        <v>40731.307962962965</v>
      </c>
      <c r="AN842" s="80" t="s">
        <v>13035</v>
      </c>
      <c r="AO842" s="86" t="s">
        <v>13875</v>
      </c>
      <c r="AP842" s="80" t="s">
        <v>65</v>
      </c>
      <c r="AQ842" s="2"/>
      <c r="AR842" s="3"/>
      <c r="AS842" s="3"/>
      <c r="AT842" s="3"/>
      <c r="AU842" s="3"/>
    </row>
    <row r="843" spans="1:47" x14ac:dyDescent="0.25">
      <c r="A843" s="66" t="s">
        <v>1926</v>
      </c>
      <c r="B843" s="67"/>
      <c r="C843" s="67"/>
      <c r="D843" s="68"/>
      <c r="E843" s="70"/>
      <c r="F843" s="104" t="s">
        <v>11924</v>
      </c>
      <c r="G843" s="67"/>
      <c r="H843" s="71"/>
      <c r="I843" s="72"/>
      <c r="J843" s="72"/>
      <c r="K843" s="71" t="s">
        <v>15868</v>
      </c>
      <c r="L843" s="75"/>
      <c r="M843" s="76">
        <v>6923.05126953125</v>
      </c>
      <c r="N843" s="76">
        <v>4316.5419921875</v>
      </c>
      <c r="O843" s="77"/>
      <c r="P843" s="78"/>
      <c r="Q843" s="78"/>
      <c r="R843" s="88"/>
      <c r="S843" s="88"/>
      <c r="T843" s="88"/>
      <c r="U843" s="88"/>
      <c r="V843" s="52"/>
      <c r="W843" s="52"/>
      <c r="X843" s="52"/>
      <c r="Y843" s="52"/>
      <c r="Z843" s="51"/>
      <c r="AA843" s="73">
        <v>843</v>
      </c>
      <c r="AB843" s="73"/>
      <c r="AC843" s="74"/>
      <c r="AD843" s="80">
        <v>93</v>
      </c>
      <c r="AE843" s="80">
        <v>14034612</v>
      </c>
      <c r="AF843" s="80">
        <v>6984</v>
      </c>
      <c r="AG843" s="80">
        <v>429</v>
      </c>
      <c r="AH843" s="80">
        <v>-25200</v>
      </c>
      <c r="AI843" s="80" t="s">
        <v>8526</v>
      </c>
      <c r="AJ843" s="80" t="s">
        <v>9875</v>
      </c>
      <c r="AK843" s="86" t="s">
        <v>10644</v>
      </c>
      <c r="AL843" s="80" t="s">
        <v>11085</v>
      </c>
      <c r="AM843" s="82">
        <v>39168.312094907407</v>
      </c>
      <c r="AN843" s="80" t="s">
        <v>13035</v>
      </c>
      <c r="AO843" s="86" t="s">
        <v>13876</v>
      </c>
      <c r="AP843" s="80" t="s">
        <v>65</v>
      </c>
      <c r="AQ843" s="2"/>
      <c r="AR843" s="3"/>
      <c r="AS843" s="3"/>
      <c r="AT843" s="3"/>
      <c r="AU843" s="3"/>
    </row>
    <row r="844" spans="1:47" x14ac:dyDescent="0.25">
      <c r="A844" s="66" t="s">
        <v>1927</v>
      </c>
      <c r="B844" s="67"/>
      <c r="C844" s="67"/>
      <c r="D844" s="68"/>
      <c r="E844" s="70"/>
      <c r="F844" s="104" t="s">
        <v>11925</v>
      </c>
      <c r="G844" s="67"/>
      <c r="H844" s="71"/>
      <c r="I844" s="72"/>
      <c r="J844" s="72"/>
      <c r="K844" s="71" t="s">
        <v>15869</v>
      </c>
      <c r="L844" s="75"/>
      <c r="M844" s="76">
        <v>4930.6025390625</v>
      </c>
      <c r="N844" s="76">
        <v>6198.751953125</v>
      </c>
      <c r="O844" s="77"/>
      <c r="P844" s="78"/>
      <c r="Q844" s="78"/>
      <c r="R844" s="88"/>
      <c r="S844" s="88"/>
      <c r="T844" s="88"/>
      <c r="U844" s="88"/>
      <c r="V844" s="52"/>
      <c r="W844" s="52"/>
      <c r="X844" s="52"/>
      <c r="Y844" s="52"/>
      <c r="Z844" s="51"/>
      <c r="AA844" s="73">
        <v>844</v>
      </c>
      <c r="AB844" s="73"/>
      <c r="AC844" s="74"/>
      <c r="AD844" s="80">
        <v>166</v>
      </c>
      <c r="AE844" s="80">
        <v>61128996</v>
      </c>
      <c r="AF844" s="80">
        <v>5457</v>
      </c>
      <c r="AG844" s="80">
        <v>5029</v>
      </c>
      <c r="AH844" s="80">
        <v>-25200</v>
      </c>
      <c r="AI844" s="80" t="s">
        <v>8527</v>
      </c>
      <c r="AJ844" s="80" t="s">
        <v>9857</v>
      </c>
      <c r="AK844" s="86" t="s">
        <v>10645</v>
      </c>
      <c r="AL844" s="80" t="s">
        <v>11085</v>
      </c>
      <c r="AM844" s="82">
        <v>39133.608263888891</v>
      </c>
      <c r="AN844" s="80" t="s">
        <v>13035</v>
      </c>
      <c r="AO844" s="86" t="s">
        <v>13877</v>
      </c>
      <c r="AP844" s="80" t="s">
        <v>65</v>
      </c>
      <c r="AQ844" s="2"/>
      <c r="AR844" s="3"/>
      <c r="AS844" s="3"/>
      <c r="AT844" s="3"/>
      <c r="AU844" s="3"/>
    </row>
    <row r="845" spans="1:47" x14ac:dyDescent="0.25">
      <c r="A845" s="66" t="s">
        <v>1928</v>
      </c>
      <c r="B845" s="67"/>
      <c r="C845" s="67"/>
      <c r="D845" s="68"/>
      <c r="E845" s="70"/>
      <c r="F845" s="104" t="s">
        <v>11926</v>
      </c>
      <c r="G845" s="67"/>
      <c r="H845" s="71"/>
      <c r="I845" s="72"/>
      <c r="J845" s="72"/>
      <c r="K845" s="71" t="s">
        <v>15870</v>
      </c>
      <c r="L845" s="75"/>
      <c r="M845" s="76">
        <v>3797.515869140625</v>
      </c>
      <c r="N845" s="76">
        <v>3014.696044921875</v>
      </c>
      <c r="O845" s="77"/>
      <c r="P845" s="78"/>
      <c r="Q845" s="78"/>
      <c r="R845" s="88"/>
      <c r="S845" s="88"/>
      <c r="T845" s="88"/>
      <c r="U845" s="88"/>
      <c r="V845" s="52"/>
      <c r="W845" s="52"/>
      <c r="X845" s="52"/>
      <c r="Y845" s="52"/>
      <c r="Z845" s="51"/>
      <c r="AA845" s="73">
        <v>845</v>
      </c>
      <c r="AB845" s="73"/>
      <c r="AC845" s="74"/>
      <c r="AD845" s="80">
        <v>2831</v>
      </c>
      <c r="AE845" s="80">
        <v>6046</v>
      </c>
      <c r="AF845" s="80">
        <v>30681</v>
      </c>
      <c r="AG845" s="80">
        <v>297</v>
      </c>
      <c r="AH845" s="80"/>
      <c r="AI845" s="80" t="s">
        <v>8528</v>
      </c>
      <c r="AJ845" s="80" t="s">
        <v>9612</v>
      </c>
      <c r="AK845" s="86" t="s">
        <v>10646</v>
      </c>
      <c r="AL845" s="80"/>
      <c r="AM845" s="82">
        <v>41973.433136574073</v>
      </c>
      <c r="AN845" s="80" t="s">
        <v>13035</v>
      </c>
      <c r="AO845" s="86" t="s">
        <v>13878</v>
      </c>
      <c r="AP845" s="80" t="s">
        <v>65</v>
      </c>
      <c r="AQ845" s="2"/>
      <c r="AR845" s="3"/>
      <c r="AS845" s="3"/>
      <c r="AT845" s="3"/>
      <c r="AU845" s="3"/>
    </row>
    <row r="846" spans="1:47" x14ac:dyDescent="0.25">
      <c r="A846" s="66" t="s">
        <v>740</v>
      </c>
      <c r="B846" s="67"/>
      <c r="C846" s="67"/>
      <c r="D846" s="68"/>
      <c r="E846" s="70"/>
      <c r="F846" s="104" t="s">
        <v>11927</v>
      </c>
      <c r="G846" s="67"/>
      <c r="H846" s="71"/>
      <c r="I846" s="72"/>
      <c r="J846" s="72"/>
      <c r="K846" s="71" t="s">
        <v>15871</v>
      </c>
      <c r="L846" s="75"/>
      <c r="M846" s="76">
        <v>8513.423828125</v>
      </c>
      <c r="N846" s="76">
        <v>4797.0576171875</v>
      </c>
      <c r="O846" s="77"/>
      <c r="P846" s="78"/>
      <c r="Q846" s="78"/>
      <c r="R846" s="88"/>
      <c r="S846" s="88"/>
      <c r="T846" s="88"/>
      <c r="U846" s="88"/>
      <c r="V846" s="52"/>
      <c r="W846" s="52"/>
      <c r="X846" s="52"/>
      <c r="Y846" s="52"/>
      <c r="Z846" s="51"/>
      <c r="AA846" s="73">
        <v>846</v>
      </c>
      <c r="AB846" s="73"/>
      <c r="AC846" s="74"/>
      <c r="AD846" s="80">
        <v>276</v>
      </c>
      <c r="AE846" s="80">
        <v>361</v>
      </c>
      <c r="AF846" s="80">
        <v>2885</v>
      </c>
      <c r="AG846" s="80">
        <v>3138</v>
      </c>
      <c r="AH846" s="80"/>
      <c r="AI846" s="80" t="s">
        <v>8529</v>
      </c>
      <c r="AJ846" s="80" t="s">
        <v>9561</v>
      </c>
      <c r="AK846" s="86" t="s">
        <v>10647</v>
      </c>
      <c r="AL846" s="80"/>
      <c r="AM846" s="82">
        <v>42763.224131944444</v>
      </c>
      <c r="AN846" s="80" t="s">
        <v>13035</v>
      </c>
      <c r="AO846" s="86" t="s">
        <v>13879</v>
      </c>
      <c r="AP846" s="80" t="s">
        <v>66</v>
      </c>
      <c r="AQ846" s="2"/>
      <c r="AR846" s="3"/>
      <c r="AS846" s="3"/>
      <c r="AT846" s="3"/>
      <c r="AU846" s="3"/>
    </row>
    <row r="847" spans="1:47" x14ac:dyDescent="0.25">
      <c r="A847" s="66" t="s">
        <v>741</v>
      </c>
      <c r="B847" s="67"/>
      <c r="C847" s="67"/>
      <c r="D847" s="68"/>
      <c r="E847" s="70"/>
      <c r="F847" s="104" t="s">
        <v>11928</v>
      </c>
      <c r="G847" s="67"/>
      <c r="H847" s="71"/>
      <c r="I847" s="72"/>
      <c r="J847" s="72"/>
      <c r="K847" s="71" t="s">
        <v>15872</v>
      </c>
      <c r="L847" s="75"/>
      <c r="M847" s="76">
        <v>3472.740234375</v>
      </c>
      <c r="N847" s="76">
        <v>4659.80078125</v>
      </c>
      <c r="O847" s="77"/>
      <c r="P847" s="78"/>
      <c r="Q847" s="78"/>
      <c r="R847" s="88"/>
      <c r="S847" s="88"/>
      <c r="T847" s="88"/>
      <c r="U847" s="88"/>
      <c r="V847" s="52"/>
      <c r="W847" s="52"/>
      <c r="X847" s="52"/>
      <c r="Y847" s="52"/>
      <c r="Z847" s="51"/>
      <c r="AA847" s="73">
        <v>847</v>
      </c>
      <c r="AB847" s="73"/>
      <c r="AC847" s="74"/>
      <c r="AD847" s="80">
        <v>95</v>
      </c>
      <c r="AE847" s="80">
        <v>17</v>
      </c>
      <c r="AF847" s="80">
        <v>94</v>
      </c>
      <c r="AG847" s="80">
        <v>200</v>
      </c>
      <c r="AH847" s="80"/>
      <c r="AI847" s="80" t="s">
        <v>8530</v>
      </c>
      <c r="AJ847" s="80" t="s">
        <v>9629</v>
      </c>
      <c r="AK847" s="80"/>
      <c r="AL847" s="80"/>
      <c r="AM847" s="82">
        <v>42674.573113425926</v>
      </c>
      <c r="AN847" s="80" t="s">
        <v>13035</v>
      </c>
      <c r="AO847" s="86" t="s">
        <v>13880</v>
      </c>
      <c r="AP847" s="80" t="s">
        <v>66</v>
      </c>
      <c r="AQ847" s="2"/>
      <c r="AR847" s="3"/>
      <c r="AS847" s="3"/>
      <c r="AT847" s="3"/>
      <c r="AU847" s="3"/>
    </row>
    <row r="848" spans="1:47" x14ac:dyDescent="0.25">
      <c r="A848" s="66" t="s">
        <v>1569</v>
      </c>
      <c r="B848" s="67"/>
      <c r="C848" s="67"/>
      <c r="D848" s="68"/>
      <c r="E848" s="70"/>
      <c r="F848" s="104" t="s">
        <v>11929</v>
      </c>
      <c r="G848" s="67"/>
      <c r="H848" s="71"/>
      <c r="I848" s="72"/>
      <c r="J848" s="72"/>
      <c r="K848" s="71" t="s">
        <v>15873</v>
      </c>
      <c r="L848" s="75"/>
      <c r="M848" s="76">
        <v>3756.24462890625</v>
      </c>
      <c r="N848" s="76">
        <v>5825.51708984375</v>
      </c>
      <c r="O848" s="77"/>
      <c r="P848" s="78"/>
      <c r="Q848" s="78"/>
      <c r="R848" s="88"/>
      <c r="S848" s="88"/>
      <c r="T848" s="88"/>
      <c r="U848" s="88"/>
      <c r="V848" s="52"/>
      <c r="W848" s="52"/>
      <c r="X848" s="52"/>
      <c r="Y848" s="52"/>
      <c r="Z848" s="51"/>
      <c r="AA848" s="73">
        <v>848</v>
      </c>
      <c r="AB848" s="73"/>
      <c r="AC848" s="74"/>
      <c r="AD848" s="80">
        <v>4</v>
      </c>
      <c r="AE848" s="80">
        <v>47959</v>
      </c>
      <c r="AF848" s="80">
        <v>386</v>
      </c>
      <c r="AG848" s="80">
        <v>4</v>
      </c>
      <c r="AH848" s="80">
        <v>19800</v>
      </c>
      <c r="AI848" s="80" t="s">
        <v>8531</v>
      </c>
      <c r="AJ848" s="80" t="s">
        <v>9524</v>
      </c>
      <c r="AK848" s="86" t="s">
        <v>10648</v>
      </c>
      <c r="AL848" s="80" t="s">
        <v>9494</v>
      </c>
      <c r="AM848" s="82">
        <v>41849.130636574075</v>
      </c>
      <c r="AN848" s="80" t="s">
        <v>13035</v>
      </c>
      <c r="AO848" s="86" t="s">
        <v>13881</v>
      </c>
      <c r="AP848" s="80" t="s">
        <v>66</v>
      </c>
      <c r="AQ848" s="2"/>
      <c r="AR848" s="3"/>
      <c r="AS848" s="3"/>
      <c r="AT848" s="3"/>
      <c r="AU848" s="3"/>
    </row>
    <row r="849" spans="1:47" x14ac:dyDescent="0.25">
      <c r="A849" s="66" t="s">
        <v>742</v>
      </c>
      <c r="B849" s="67"/>
      <c r="C849" s="67"/>
      <c r="D849" s="68"/>
      <c r="E849" s="70"/>
      <c r="F849" s="104" t="s">
        <v>11930</v>
      </c>
      <c r="G849" s="67"/>
      <c r="H849" s="71"/>
      <c r="I849" s="72"/>
      <c r="J849" s="72"/>
      <c r="K849" s="71" t="s">
        <v>15874</v>
      </c>
      <c r="L849" s="75"/>
      <c r="M849" s="76">
        <v>2016.2813720703125</v>
      </c>
      <c r="N849" s="76">
        <v>4169.9013671875</v>
      </c>
      <c r="O849" s="77"/>
      <c r="P849" s="78"/>
      <c r="Q849" s="78"/>
      <c r="R849" s="88"/>
      <c r="S849" s="88"/>
      <c r="T849" s="88"/>
      <c r="U849" s="88"/>
      <c r="V849" s="52"/>
      <c r="W849" s="52"/>
      <c r="X849" s="52"/>
      <c r="Y849" s="52"/>
      <c r="Z849" s="51"/>
      <c r="AA849" s="73">
        <v>849</v>
      </c>
      <c r="AB849" s="73"/>
      <c r="AC849" s="74"/>
      <c r="AD849" s="80">
        <v>28</v>
      </c>
      <c r="AE849" s="80">
        <v>9</v>
      </c>
      <c r="AF849" s="80">
        <v>40</v>
      </c>
      <c r="AG849" s="80">
        <v>94</v>
      </c>
      <c r="AH849" s="80"/>
      <c r="AI849" s="80"/>
      <c r="AJ849" s="80" t="s">
        <v>9755</v>
      </c>
      <c r="AK849" s="80"/>
      <c r="AL849" s="80"/>
      <c r="AM849" s="82">
        <v>40654.63108796296</v>
      </c>
      <c r="AN849" s="80" t="s">
        <v>13035</v>
      </c>
      <c r="AO849" s="86" t="s">
        <v>13882</v>
      </c>
      <c r="AP849" s="80" t="s">
        <v>66</v>
      </c>
      <c r="AQ849" s="2"/>
      <c r="AR849" s="3"/>
      <c r="AS849" s="3"/>
      <c r="AT849" s="3"/>
      <c r="AU849" s="3"/>
    </row>
    <row r="850" spans="1:47" x14ac:dyDescent="0.25">
      <c r="A850" s="66" t="s">
        <v>743</v>
      </c>
      <c r="B850" s="67"/>
      <c r="C850" s="67"/>
      <c r="D850" s="68"/>
      <c r="E850" s="70"/>
      <c r="F850" s="104" t="s">
        <v>11931</v>
      </c>
      <c r="G850" s="67"/>
      <c r="H850" s="71"/>
      <c r="I850" s="72"/>
      <c r="J850" s="72"/>
      <c r="K850" s="71" t="s">
        <v>15875</v>
      </c>
      <c r="L850" s="75"/>
      <c r="M850" s="76">
        <v>7192.14599609375</v>
      </c>
      <c r="N850" s="76">
        <v>4809.0234375</v>
      </c>
      <c r="O850" s="77"/>
      <c r="P850" s="78"/>
      <c r="Q850" s="78"/>
      <c r="R850" s="88"/>
      <c r="S850" s="88"/>
      <c r="T850" s="88"/>
      <c r="U850" s="88"/>
      <c r="V850" s="52"/>
      <c r="W850" s="52"/>
      <c r="X850" s="52"/>
      <c r="Y850" s="52"/>
      <c r="Z850" s="51"/>
      <c r="AA850" s="73">
        <v>850</v>
      </c>
      <c r="AB850" s="73"/>
      <c r="AC850" s="74"/>
      <c r="AD850" s="80">
        <v>582</v>
      </c>
      <c r="AE850" s="80">
        <v>328</v>
      </c>
      <c r="AF850" s="80">
        <v>2123</v>
      </c>
      <c r="AG850" s="80">
        <v>317</v>
      </c>
      <c r="AH850" s="80">
        <v>19800</v>
      </c>
      <c r="AI850" s="80" t="s">
        <v>8532</v>
      </c>
      <c r="AJ850" s="80" t="s">
        <v>9876</v>
      </c>
      <c r="AK850" s="86" t="s">
        <v>10649</v>
      </c>
      <c r="AL850" s="80" t="s">
        <v>9494</v>
      </c>
      <c r="AM850" s="82">
        <v>39847.640509259261</v>
      </c>
      <c r="AN850" s="80" t="s">
        <v>13035</v>
      </c>
      <c r="AO850" s="86" t="s">
        <v>13883</v>
      </c>
      <c r="AP850" s="80" t="s">
        <v>66</v>
      </c>
      <c r="AQ850" s="2"/>
      <c r="AR850" s="3"/>
      <c r="AS850" s="3"/>
      <c r="AT850" s="3"/>
      <c r="AU850" s="3"/>
    </row>
    <row r="851" spans="1:47" x14ac:dyDescent="0.25">
      <c r="A851" s="66" t="s">
        <v>744</v>
      </c>
      <c r="B851" s="67"/>
      <c r="C851" s="67"/>
      <c r="D851" s="68"/>
      <c r="E851" s="70"/>
      <c r="F851" s="104" t="s">
        <v>11932</v>
      </c>
      <c r="G851" s="67"/>
      <c r="H851" s="71"/>
      <c r="I851" s="72"/>
      <c r="J851" s="72"/>
      <c r="K851" s="71" t="s">
        <v>15876</v>
      </c>
      <c r="L851" s="75"/>
      <c r="M851" s="76">
        <v>4830.0078125</v>
      </c>
      <c r="N851" s="76">
        <v>5625.4150390625</v>
      </c>
      <c r="O851" s="77"/>
      <c r="P851" s="78"/>
      <c r="Q851" s="78"/>
      <c r="R851" s="88"/>
      <c r="S851" s="88"/>
      <c r="T851" s="88"/>
      <c r="U851" s="88"/>
      <c r="V851" s="52"/>
      <c r="W851" s="52"/>
      <c r="X851" s="52"/>
      <c r="Y851" s="52"/>
      <c r="Z851" s="51"/>
      <c r="AA851" s="73">
        <v>851</v>
      </c>
      <c r="AB851" s="73"/>
      <c r="AC851" s="74"/>
      <c r="AD851" s="80">
        <v>297</v>
      </c>
      <c r="AE851" s="80">
        <v>83</v>
      </c>
      <c r="AF851" s="80">
        <v>5724</v>
      </c>
      <c r="AG851" s="80">
        <v>3386</v>
      </c>
      <c r="AH851" s="80"/>
      <c r="AI851" s="80"/>
      <c r="AJ851" s="80"/>
      <c r="AK851" s="80"/>
      <c r="AL851" s="80"/>
      <c r="AM851" s="82">
        <v>40166.243090277778</v>
      </c>
      <c r="AN851" s="80" t="s">
        <v>13035</v>
      </c>
      <c r="AO851" s="86" t="s">
        <v>13884</v>
      </c>
      <c r="AP851" s="80" t="s">
        <v>66</v>
      </c>
      <c r="AQ851" s="2"/>
      <c r="AR851" s="3"/>
      <c r="AS851" s="3"/>
      <c r="AT851" s="3"/>
      <c r="AU851" s="3"/>
    </row>
    <row r="852" spans="1:47" x14ac:dyDescent="0.25">
      <c r="A852" s="66" t="s">
        <v>1127</v>
      </c>
      <c r="B852" s="67"/>
      <c r="C852" s="67"/>
      <c r="D852" s="68"/>
      <c r="E852" s="70"/>
      <c r="F852" s="104" t="s">
        <v>11933</v>
      </c>
      <c r="G852" s="67"/>
      <c r="H852" s="71"/>
      <c r="I852" s="72"/>
      <c r="J852" s="72"/>
      <c r="K852" s="71" t="s">
        <v>15877</v>
      </c>
      <c r="L852" s="75"/>
      <c r="M852" s="76">
        <v>3922.921630859375</v>
      </c>
      <c r="N852" s="76">
        <v>3823.744873046875</v>
      </c>
      <c r="O852" s="77"/>
      <c r="P852" s="78"/>
      <c r="Q852" s="78"/>
      <c r="R852" s="88"/>
      <c r="S852" s="88"/>
      <c r="T852" s="88"/>
      <c r="U852" s="88"/>
      <c r="V852" s="52"/>
      <c r="W852" s="52"/>
      <c r="X852" s="52"/>
      <c r="Y852" s="52"/>
      <c r="Z852" s="51"/>
      <c r="AA852" s="73">
        <v>852</v>
      </c>
      <c r="AB852" s="73"/>
      <c r="AC852" s="74"/>
      <c r="AD852" s="80">
        <v>203660</v>
      </c>
      <c r="AE852" s="80">
        <v>185143</v>
      </c>
      <c r="AF852" s="80">
        <v>347017</v>
      </c>
      <c r="AG852" s="80">
        <v>339289</v>
      </c>
      <c r="AH852" s="80">
        <v>19800</v>
      </c>
      <c r="AI852" s="80" t="s">
        <v>8533</v>
      </c>
      <c r="AJ852" s="80" t="s">
        <v>9877</v>
      </c>
      <c r="AK852" s="86" t="s">
        <v>10650</v>
      </c>
      <c r="AL852" s="80" t="s">
        <v>11089</v>
      </c>
      <c r="AM852" s="82">
        <v>39536.682997685188</v>
      </c>
      <c r="AN852" s="80" t="s">
        <v>13035</v>
      </c>
      <c r="AO852" s="86" t="s">
        <v>13885</v>
      </c>
      <c r="AP852" s="80" t="s">
        <v>66</v>
      </c>
      <c r="AQ852" s="2"/>
      <c r="AR852" s="3"/>
      <c r="AS852" s="3"/>
      <c r="AT852" s="3"/>
      <c r="AU852" s="3"/>
    </row>
    <row r="853" spans="1:47" x14ac:dyDescent="0.25">
      <c r="A853" s="66" t="s">
        <v>745</v>
      </c>
      <c r="B853" s="67"/>
      <c r="C853" s="67"/>
      <c r="D853" s="68"/>
      <c r="E853" s="70"/>
      <c r="F853" s="104" t="s">
        <v>11934</v>
      </c>
      <c r="G853" s="67"/>
      <c r="H853" s="71"/>
      <c r="I853" s="72"/>
      <c r="J853" s="72"/>
      <c r="K853" s="71" t="s">
        <v>15878</v>
      </c>
      <c r="L853" s="75"/>
      <c r="M853" s="76">
        <v>8449.888671875</v>
      </c>
      <c r="N853" s="76">
        <v>6611.22021484375</v>
      </c>
      <c r="O853" s="77"/>
      <c r="P853" s="78"/>
      <c r="Q853" s="78"/>
      <c r="R853" s="88"/>
      <c r="S853" s="88"/>
      <c r="T853" s="88"/>
      <c r="U853" s="88"/>
      <c r="V853" s="52"/>
      <c r="W853" s="52"/>
      <c r="X853" s="52"/>
      <c r="Y853" s="52"/>
      <c r="Z853" s="51"/>
      <c r="AA853" s="73">
        <v>853</v>
      </c>
      <c r="AB853" s="73"/>
      <c r="AC853" s="74"/>
      <c r="AD853" s="80">
        <v>1372</v>
      </c>
      <c r="AE853" s="80">
        <v>31335</v>
      </c>
      <c r="AF853" s="80">
        <v>187455</v>
      </c>
      <c r="AG853" s="80">
        <v>6398</v>
      </c>
      <c r="AH853" s="80"/>
      <c r="AI853" s="80" t="s">
        <v>8534</v>
      </c>
      <c r="AJ853" s="80" t="s">
        <v>9878</v>
      </c>
      <c r="AK853" s="80"/>
      <c r="AL853" s="80"/>
      <c r="AM853" s="82">
        <v>41823.426851851851</v>
      </c>
      <c r="AN853" s="80" t="s">
        <v>13035</v>
      </c>
      <c r="AO853" s="86" t="s">
        <v>13886</v>
      </c>
      <c r="AP853" s="80" t="s">
        <v>66</v>
      </c>
      <c r="AQ853" s="2"/>
      <c r="AR853" s="3"/>
      <c r="AS853" s="3"/>
      <c r="AT853" s="3"/>
      <c r="AU853" s="3"/>
    </row>
    <row r="854" spans="1:47" x14ac:dyDescent="0.25">
      <c r="A854" s="66" t="s">
        <v>1579</v>
      </c>
      <c r="B854" s="67"/>
      <c r="C854" s="67"/>
      <c r="D854" s="68"/>
      <c r="E854" s="70"/>
      <c r="F854" s="104" t="s">
        <v>11935</v>
      </c>
      <c r="G854" s="67"/>
      <c r="H854" s="71"/>
      <c r="I854" s="72"/>
      <c r="J854" s="72"/>
      <c r="K854" s="71" t="s">
        <v>15879</v>
      </c>
      <c r="L854" s="75"/>
      <c r="M854" s="76">
        <v>4705.42626953125</v>
      </c>
      <c r="N854" s="76">
        <v>5305.56396484375</v>
      </c>
      <c r="O854" s="77"/>
      <c r="P854" s="78"/>
      <c r="Q854" s="78"/>
      <c r="R854" s="88"/>
      <c r="S854" s="88"/>
      <c r="T854" s="88"/>
      <c r="U854" s="88"/>
      <c r="V854" s="52"/>
      <c r="W854" s="52"/>
      <c r="X854" s="52"/>
      <c r="Y854" s="52"/>
      <c r="Z854" s="51"/>
      <c r="AA854" s="73">
        <v>854</v>
      </c>
      <c r="AB854" s="73"/>
      <c r="AC854" s="74"/>
      <c r="AD854" s="80">
        <v>4450</v>
      </c>
      <c r="AE854" s="80">
        <v>15127</v>
      </c>
      <c r="AF854" s="80">
        <v>104027</v>
      </c>
      <c r="AG854" s="80">
        <v>1943</v>
      </c>
      <c r="AH854" s="80"/>
      <c r="AI854" s="80" t="s">
        <v>8535</v>
      </c>
      <c r="AJ854" s="80" t="s">
        <v>9879</v>
      </c>
      <c r="AK854" s="80"/>
      <c r="AL854" s="80"/>
      <c r="AM854" s="82">
        <v>41941.322893518518</v>
      </c>
      <c r="AN854" s="80" t="s">
        <v>13035</v>
      </c>
      <c r="AO854" s="86" t="s">
        <v>13887</v>
      </c>
      <c r="AP854" s="80" t="s">
        <v>66</v>
      </c>
      <c r="AQ854" s="2"/>
      <c r="AR854" s="3"/>
      <c r="AS854" s="3"/>
      <c r="AT854" s="3"/>
      <c r="AU854" s="3"/>
    </row>
    <row r="855" spans="1:47" x14ac:dyDescent="0.25">
      <c r="A855" s="66" t="s">
        <v>746</v>
      </c>
      <c r="B855" s="67"/>
      <c r="C855" s="67"/>
      <c r="D855" s="68"/>
      <c r="E855" s="70"/>
      <c r="F855" s="104" t="s">
        <v>11936</v>
      </c>
      <c r="G855" s="67"/>
      <c r="H855" s="71"/>
      <c r="I855" s="72"/>
      <c r="J855" s="72"/>
      <c r="K855" s="71" t="s">
        <v>15880</v>
      </c>
      <c r="L855" s="75"/>
      <c r="M855" s="76">
        <v>8302.337890625</v>
      </c>
      <c r="N855" s="76">
        <v>8385.63671875</v>
      </c>
      <c r="O855" s="77"/>
      <c r="P855" s="78"/>
      <c r="Q855" s="78"/>
      <c r="R855" s="88"/>
      <c r="S855" s="88"/>
      <c r="T855" s="88"/>
      <c r="U855" s="88"/>
      <c r="V855" s="52"/>
      <c r="W855" s="52"/>
      <c r="X855" s="52"/>
      <c r="Y855" s="52"/>
      <c r="Z855" s="51"/>
      <c r="AA855" s="73">
        <v>855</v>
      </c>
      <c r="AB855" s="73"/>
      <c r="AC855" s="74"/>
      <c r="AD855" s="80">
        <v>271</v>
      </c>
      <c r="AE855" s="80">
        <v>238</v>
      </c>
      <c r="AF855" s="80">
        <v>790</v>
      </c>
      <c r="AG855" s="80">
        <v>2960</v>
      </c>
      <c r="AH855" s="80"/>
      <c r="AI855" s="80" t="s">
        <v>8536</v>
      </c>
      <c r="AJ855" s="80" t="s">
        <v>9880</v>
      </c>
      <c r="AK855" s="86" t="s">
        <v>10651</v>
      </c>
      <c r="AL855" s="80"/>
      <c r="AM855" s="82">
        <v>42322.372175925928</v>
      </c>
      <c r="AN855" s="80" t="s">
        <v>13035</v>
      </c>
      <c r="AO855" s="86" t="s">
        <v>13888</v>
      </c>
      <c r="AP855" s="80" t="s">
        <v>66</v>
      </c>
      <c r="AQ855" s="2"/>
      <c r="AR855" s="3"/>
      <c r="AS855" s="3"/>
      <c r="AT855" s="3"/>
      <c r="AU855" s="3"/>
    </row>
    <row r="856" spans="1:47" x14ac:dyDescent="0.25">
      <c r="A856" s="66" t="s">
        <v>1929</v>
      </c>
      <c r="B856" s="67"/>
      <c r="C856" s="67"/>
      <c r="D856" s="68"/>
      <c r="E856" s="70"/>
      <c r="F856" s="104" t="s">
        <v>11937</v>
      </c>
      <c r="G856" s="67"/>
      <c r="H856" s="71"/>
      <c r="I856" s="72"/>
      <c r="J856" s="72"/>
      <c r="K856" s="71" t="s">
        <v>15881</v>
      </c>
      <c r="L856" s="75"/>
      <c r="M856" s="76">
        <v>6478.740234375</v>
      </c>
      <c r="N856" s="76">
        <v>8599.0849609375</v>
      </c>
      <c r="O856" s="77"/>
      <c r="P856" s="78"/>
      <c r="Q856" s="78"/>
      <c r="R856" s="88"/>
      <c r="S856" s="88"/>
      <c r="T856" s="88"/>
      <c r="U856" s="88"/>
      <c r="V856" s="52"/>
      <c r="W856" s="52"/>
      <c r="X856" s="52"/>
      <c r="Y856" s="52"/>
      <c r="Z856" s="51"/>
      <c r="AA856" s="73">
        <v>856</v>
      </c>
      <c r="AB856" s="73"/>
      <c r="AC856" s="74"/>
      <c r="AD856" s="80">
        <v>111</v>
      </c>
      <c r="AE856" s="80">
        <v>1248205</v>
      </c>
      <c r="AF856" s="80">
        <v>7189</v>
      </c>
      <c r="AG856" s="80">
        <v>1460</v>
      </c>
      <c r="AH856" s="80">
        <v>19800</v>
      </c>
      <c r="AI856" s="80" t="s">
        <v>8537</v>
      </c>
      <c r="AJ856" s="80"/>
      <c r="AK856" s="86" t="s">
        <v>10652</v>
      </c>
      <c r="AL856" s="80" t="s">
        <v>9561</v>
      </c>
      <c r="AM856" s="82">
        <v>41355.370613425926</v>
      </c>
      <c r="AN856" s="80" t="s">
        <v>13035</v>
      </c>
      <c r="AO856" s="86" t="s">
        <v>13889</v>
      </c>
      <c r="AP856" s="80" t="s">
        <v>65</v>
      </c>
      <c r="AQ856" s="2"/>
      <c r="AR856" s="3"/>
      <c r="AS856" s="3"/>
      <c r="AT856" s="3"/>
      <c r="AU856" s="3"/>
    </row>
    <row r="857" spans="1:47" x14ac:dyDescent="0.25">
      <c r="A857" s="66" t="s">
        <v>747</v>
      </c>
      <c r="B857" s="67"/>
      <c r="C857" s="67"/>
      <c r="D857" s="68"/>
      <c r="E857" s="70"/>
      <c r="F857" s="104" t="s">
        <v>11938</v>
      </c>
      <c r="G857" s="67"/>
      <c r="H857" s="71"/>
      <c r="I857" s="72"/>
      <c r="J857" s="72"/>
      <c r="K857" s="71" t="s">
        <v>15882</v>
      </c>
      <c r="L857" s="75"/>
      <c r="M857" s="76">
        <v>7571.11279296875</v>
      </c>
      <c r="N857" s="76">
        <v>4679.1494140625</v>
      </c>
      <c r="O857" s="77"/>
      <c r="P857" s="78"/>
      <c r="Q857" s="78"/>
      <c r="R857" s="88"/>
      <c r="S857" s="88"/>
      <c r="T857" s="88"/>
      <c r="U857" s="88"/>
      <c r="V857" s="52"/>
      <c r="W857" s="52"/>
      <c r="X857" s="52"/>
      <c r="Y857" s="52"/>
      <c r="Z857" s="51"/>
      <c r="AA857" s="73">
        <v>857</v>
      </c>
      <c r="AB857" s="73"/>
      <c r="AC857" s="74"/>
      <c r="AD857" s="80">
        <v>99</v>
      </c>
      <c r="AE857" s="80">
        <v>15</v>
      </c>
      <c r="AF857" s="80">
        <v>333</v>
      </c>
      <c r="AG857" s="80">
        <v>892</v>
      </c>
      <c r="AH857" s="80"/>
      <c r="AI857" s="80" t="s">
        <v>8538</v>
      </c>
      <c r="AJ857" s="80" t="s">
        <v>9881</v>
      </c>
      <c r="AK857" s="80"/>
      <c r="AL857" s="80"/>
      <c r="AM857" s="82">
        <v>42901.269467592596</v>
      </c>
      <c r="AN857" s="80" t="s">
        <v>13035</v>
      </c>
      <c r="AO857" s="86" t="s">
        <v>13890</v>
      </c>
      <c r="AP857" s="80" t="s">
        <v>66</v>
      </c>
      <c r="AQ857" s="2"/>
      <c r="AR857" s="3"/>
      <c r="AS857" s="3"/>
      <c r="AT857" s="3"/>
      <c r="AU857" s="3"/>
    </row>
    <row r="858" spans="1:47" x14ac:dyDescent="0.25">
      <c r="A858" s="66" t="s">
        <v>748</v>
      </c>
      <c r="B858" s="67"/>
      <c r="C858" s="67"/>
      <c r="D858" s="68"/>
      <c r="E858" s="70"/>
      <c r="F858" s="104" t="s">
        <v>11939</v>
      </c>
      <c r="G858" s="67"/>
      <c r="H858" s="71"/>
      <c r="I858" s="72"/>
      <c r="J858" s="72"/>
      <c r="K858" s="71" t="s">
        <v>15883</v>
      </c>
      <c r="L858" s="75"/>
      <c r="M858" s="76">
        <v>4425.982421875</v>
      </c>
      <c r="N858" s="76">
        <v>4081.74853515625</v>
      </c>
      <c r="O858" s="77"/>
      <c r="P858" s="78"/>
      <c r="Q858" s="78"/>
      <c r="R858" s="88"/>
      <c r="S858" s="88"/>
      <c r="T858" s="88"/>
      <c r="U858" s="88"/>
      <c r="V858" s="52"/>
      <c r="W858" s="52"/>
      <c r="X858" s="52"/>
      <c r="Y858" s="52"/>
      <c r="Z858" s="51"/>
      <c r="AA858" s="73">
        <v>858</v>
      </c>
      <c r="AB858" s="73"/>
      <c r="AC858" s="74"/>
      <c r="AD858" s="80">
        <v>18</v>
      </c>
      <c r="AE858" s="80">
        <v>18</v>
      </c>
      <c r="AF858" s="80">
        <v>7174</v>
      </c>
      <c r="AG858" s="80">
        <v>7221</v>
      </c>
      <c r="AH858" s="80"/>
      <c r="AI858" s="80"/>
      <c r="AJ858" s="80"/>
      <c r="AK858" s="80"/>
      <c r="AL858" s="80"/>
      <c r="AM858" s="82">
        <v>42748.325300925928</v>
      </c>
      <c r="AN858" s="80" t="s">
        <v>13035</v>
      </c>
      <c r="AO858" s="86" t="s">
        <v>13891</v>
      </c>
      <c r="AP858" s="80" t="s">
        <v>66</v>
      </c>
      <c r="AQ858" s="2"/>
      <c r="AR858" s="3"/>
      <c r="AS858" s="3"/>
      <c r="AT858" s="3"/>
      <c r="AU858" s="3"/>
    </row>
    <row r="859" spans="1:47" x14ac:dyDescent="0.25">
      <c r="A859" s="66" t="s">
        <v>1930</v>
      </c>
      <c r="B859" s="67"/>
      <c r="C859" s="67"/>
      <c r="D859" s="68"/>
      <c r="E859" s="70"/>
      <c r="F859" s="104" t="s">
        <v>11940</v>
      </c>
      <c r="G859" s="67"/>
      <c r="H859" s="71"/>
      <c r="I859" s="72"/>
      <c r="J859" s="72"/>
      <c r="K859" s="71" t="s">
        <v>15884</v>
      </c>
      <c r="L859" s="75"/>
      <c r="M859" s="76">
        <v>1579.65966796875</v>
      </c>
      <c r="N859" s="76">
        <v>3560.700927734375</v>
      </c>
      <c r="O859" s="77"/>
      <c r="P859" s="78"/>
      <c r="Q859" s="78"/>
      <c r="R859" s="88"/>
      <c r="S859" s="88"/>
      <c r="T859" s="88"/>
      <c r="U859" s="88"/>
      <c r="V859" s="52"/>
      <c r="W859" s="52"/>
      <c r="X859" s="52"/>
      <c r="Y859" s="52"/>
      <c r="Z859" s="51"/>
      <c r="AA859" s="73">
        <v>859</v>
      </c>
      <c r="AB859" s="73"/>
      <c r="AC859" s="74"/>
      <c r="AD859" s="80">
        <v>44</v>
      </c>
      <c r="AE859" s="80">
        <v>9710</v>
      </c>
      <c r="AF859" s="80">
        <v>45563</v>
      </c>
      <c r="AG859" s="80">
        <v>1020</v>
      </c>
      <c r="AH859" s="80">
        <v>19800</v>
      </c>
      <c r="AI859" s="80" t="s">
        <v>8539</v>
      </c>
      <c r="AJ859" s="80" t="s">
        <v>9882</v>
      </c>
      <c r="AK859" s="86" t="s">
        <v>10653</v>
      </c>
      <c r="AL859" s="80" t="s">
        <v>9494</v>
      </c>
      <c r="AM859" s="82">
        <v>41772.382152777776</v>
      </c>
      <c r="AN859" s="80" t="s">
        <v>13035</v>
      </c>
      <c r="AO859" s="86" t="s">
        <v>13892</v>
      </c>
      <c r="AP859" s="80" t="s">
        <v>65</v>
      </c>
      <c r="AQ859" s="2"/>
      <c r="AR859" s="3"/>
      <c r="AS859" s="3"/>
      <c r="AT859" s="3"/>
      <c r="AU859" s="3"/>
    </row>
    <row r="860" spans="1:47" x14ac:dyDescent="0.25">
      <c r="A860" s="66" t="s">
        <v>1931</v>
      </c>
      <c r="B860" s="67"/>
      <c r="C860" s="67"/>
      <c r="D860" s="68"/>
      <c r="E860" s="70"/>
      <c r="F860" s="104" t="s">
        <v>11941</v>
      </c>
      <c r="G860" s="67"/>
      <c r="H860" s="71"/>
      <c r="I860" s="72"/>
      <c r="J860" s="72"/>
      <c r="K860" s="71" t="s">
        <v>15885</v>
      </c>
      <c r="L860" s="75"/>
      <c r="M860" s="76">
        <v>8466.3642578125</v>
      </c>
      <c r="N860" s="76">
        <v>4311.6279296875</v>
      </c>
      <c r="O860" s="77"/>
      <c r="P860" s="78"/>
      <c r="Q860" s="78"/>
      <c r="R860" s="88"/>
      <c r="S860" s="88"/>
      <c r="T860" s="88"/>
      <c r="U860" s="88"/>
      <c r="V860" s="52"/>
      <c r="W860" s="52"/>
      <c r="X860" s="52"/>
      <c r="Y860" s="52"/>
      <c r="Z860" s="51"/>
      <c r="AA860" s="73">
        <v>860</v>
      </c>
      <c r="AB860" s="73"/>
      <c r="AC860" s="74"/>
      <c r="AD860" s="80">
        <v>53</v>
      </c>
      <c r="AE860" s="80">
        <v>8</v>
      </c>
      <c r="AF860" s="80">
        <v>30</v>
      </c>
      <c r="AG860" s="80">
        <v>4</v>
      </c>
      <c r="AH860" s="80">
        <v>7200</v>
      </c>
      <c r="AI860" s="80" t="s">
        <v>8540</v>
      </c>
      <c r="AJ860" s="80" t="s">
        <v>9883</v>
      </c>
      <c r="AK860" s="80"/>
      <c r="AL860" s="80" t="s">
        <v>11107</v>
      </c>
      <c r="AM860" s="82">
        <v>39831.805439814816</v>
      </c>
      <c r="AN860" s="80" t="s">
        <v>13035</v>
      </c>
      <c r="AO860" s="86" t="s">
        <v>13893</v>
      </c>
      <c r="AP860" s="80" t="s">
        <v>65</v>
      </c>
      <c r="AQ860" s="2"/>
      <c r="AR860" s="3"/>
      <c r="AS860" s="3"/>
      <c r="AT860" s="3"/>
      <c r="AU860" s="3"/>
    </row>
    <row r="861" spans="1:47" x14ac:dyDescent="0.25">
      <c r="A861" s="66" t="s">
        <v>1932</v>
      </c>
      <c r="B861" s="67"/>
      <c r="C861" s="67"/>
      <c r="D861" s="68"/>
      <c r="E861" s="70"/>
      <c r="F861" s="104" t="s">
        <v>11942</v>
      </c>
      <c r="G861" s="67"/>
      <c r="H861" s="71"/>
      <c r="I861" s="72"/>
      <c r="J861" s="72"/>
      <c r="K861" s="71" t="s">
        <v>15886</v>
      </c>
      <c r="L861" s="75"/>
      <c r="M861" s="76">
        <v>5083.06689453125</v>
      </c>
      <c r="N861" s="76">
        <v>6648.04345703125</v>
      </c>
      <c r="O861" s="77"/>
      <c r="P861" s="78"/>
      <c r="Q861" s="78"/>
      <c r="R861" s="88"/>
      <c r="S861" s="88"/>
      <c r="T861" s="88"/>
      <c r="U861" s="88"/>
      <c r="V861" s="52"/>
      <c r="W861" s="52"/>
      <c r="X861" s="52"/>
      <c r="Y861" s="52"/>
      <c r="Z861" s="51"/>
      <c r="AA861" s="73">
        <v>861</v>
      </c>
      <c r="AB861" s="73"/>
      <c r="AC861" s="74"/>
      <c r="AD861" s="80">
        <v>9</v>
      </c>
      <c r="AE861" s="80">
        <v>101291</v>
      </c>
      <c r="AF861" s="80">
        <v>1533</v>
      </c>
      <c r="AG861" s="80">
        <v>0</v>
      </c>
      <c r="AH861" s="80">
        <v>19800</v>
      </c>
      <c r="AI861" s="80" t="s">
        <v>8541</v>
      </c>
      <c r="AJ861" s="80" t="s">
        <v>9525</v>
      </c>
      <c r="AK861" s="86" t="s">
        <v>10654</v>
      </c>
      <c r="AL861" s="80" t="s">
        <v>9494</v>
      </c>
      <c r="AM861" s="82">
        <v>41813.464571759258</v>
      </c>
      <c r="AN861" s="80" t="s">
        <v>13035</v>
      </c>
      <c r="AO861" s="86" t="s">
        <v>13894</v>
      </c>
      <c r="AP861" s="80" t="s">
        <v>65</v>
      </c>
      <c r="AQ861" s="2"/>
      <c r="AR861" s="3"/>
      <c r="AS861" s="3"/>
      <c r="AT861" s="3"/>
      <c r="AU861" s="3"/>
    </row>
    <row r="862" spans="1:47" x14ac:dyDescent="0.25">
      <c r="A862" s="66" t="s">
        <v>1933</v>
      </c>
      <c r="B862" s="67"/>
      <c r="C862" s="67"/>
      <c r="D862" s="68"/>
      <c r="E862" s="70"/>
      <c r="F862" s="104" t="s">
        <v>11943</v>
      </c>
      <c r="G862" s="67"/>
      <c r="H862" s="71"/>
      <c r="I862" s="72"/>
      <c r="J862" s="72"/>
      <c r="K862" s="71" t="s">
        <v>15887</v>
      </c>
      <c r="L862" s="75"/>
      <c r="M862" s="76">
        <v>6629.470703125</v>
      </c>
      <c r="N862" s="76">
        <v>7757.1650390625</v>
      </c>
      <c r="O862" s="77"/>
      <c r="P862" s="78"/>
      <c r="Q862" s="78"/>
      <c r="R862" s="88"/>
      <c r="S862" s="88"/>
      <c r="T862" s="88"/>
      <c r="U862" s="88"/>
      <c r="V862" s="52"/>
      <c r="W862" s="52"/>
      <c r="X862" s="52"/>
      <c r="Y862" s="52"/>
      <c r="Z862" s="51"/>
      <c r="AA862" s="73">
        <v>862</v>
      </c>
      <c r="AB862" s="73"/>
      <c r="AC862" s="74"/>
      <c r="AD862" s="80">
        <v>6</v>
      </c>
      <c r="AE862" s="80">
        <v>3240</v>
      </c>
      <c r="AF862" s="80">
        <v>10551</v>
      </c>
      <c r="AG862" s="80">
        <v>12</v>
      </c>
      <c r="AH862" s="80">
        <v>-25200</v>
      </c>
      <c r="AI862" s="80" t="s">
        <v>8542</v>
      </c>
      <c r="AJ862" s="80" t="s">
        <v>9884</v>
      </c>
      <c r="AK862" s="86" t="s">
        <v>10655</v>
      </c>
      <c r="AL862" s="80" t="s">
        <v>11085</v>
      </c>
      <c r="AM862" s="82">
        <v>42495.446400462963</v>
      </c>
      <c r="AN862" s="80" t="s">
        <v>13035</v>
      </c>
      <c r="AO862" s="86" t="s">
        <v>13895</v>
      </c>
      <c r="AP862" s="80" t="s">
        <v>65</v>
      </c>
      <c r="AQ862" s="2"/>
      <c r="AR862" s="3"/>
      <c r="AS862" s="3"/>
      <c r="AT862" s="3"/>
      <c r="AU862" s="3"/>
    </row>
    <row r="863" spans="1:47" x14ac:dyDescent="0.25">
      <c r="A863" s="66" t="s">
        <v>749</v>
      </c>
      <c r="B863" s="67"/>
      <c r="C863" s="67"/>
      <c r="D863" s="68"/>
      <c r="E863" s="70"/>
      <c r="F863" s="104" t="s">
        <v>11944</v>
      </c>
      <c r="G863" s="67"/>
      <c r="H863" s="71"/>
      <c r="I863" s="72"/>
      <c r="J863" s="72"/>
      <c r="K863" s="71" t="s">
        <v>15888</v>
      </c>
      <c r="L863" s="75"/>
      <c r="M863" s="76">
        <v>3003.67529296875</v>
      </c>
      <c r="N863" s="76">
        <v>4874.50634765625</v>
      </c>
      <c r="O863" s="77"/>
      <c r="P863" s="78"/>
      <c r="Q863" s="78"/>
      <c r="R863" s="88"/>
      <c r="S863" s="88"/>
      <c r="T863" s="88"/>
      <c r="U863" s="88"/>
      <c r="V863" s="52"/>
      <c r="W863" s="52"/>
      <c r="X863" s="52"/>
      <c r="Y863" s="52"/>
      <c r="Z863" s="51"/>
      <c r="AA863" s="73">
        <v>863</v>
      </c>
      <c r="AB863" s="73"/>
      <c r="AC863" s="74"/>
      <c r="AD863" s="80">
        <v>333</v>
      </c>
      <c r="AE863" s="80">
        <v>10108</v>
      </c>
      <c r="AF863" s="80">
        <v>8755</v>
      </c>
      <c r="AG863" s="80">
        <v>1965</v>
      </c>
      <c r="AH863" s="80">
        <v>19800</v>
      </c>
      <c r="AI863" s="80" t="s">
        <v>8543</v>
      </c>
      <c r="AJ863" s="80" t="s">
        <v>9525</v>
      </c>
      <c r="AK863" s="86" t="s">
        <v>10656</v>
      </c>
      <c r="AL863" s="80" t="s">
        <v>9494</v>
      </c>
      <c r="AM863" s="82">
        <v>40084.386111111111</v>
      </c>
      <c r="AN863" s="80" t="s">
        <v>13035</v>
      </c>
      <c r="AO863" s="86" t="s">
        <v>13896</v>
      </c>
      <c r="AP863" s="80" t="s">
        <v>66</v>
      </c>
      <c r="AQ863" s="2"/>
      <c r="AR863" s="3"/>
      <c r="AS863" s="3"/>
      <c r="AT863" s="3"/>
      <c r="AU863" s="3"/>
    </row>
    <row r="864" spans="1:47" x14ac:dyDescent="0.25">
      <c r="A864" s="66" t="s">
        <v>750</v>
      </c>
      <c r="B864" s="67"/>
      <c r="C864" s="67"/>
      <c r="D864" s="68"/>
      <c r="E864" s="70"/>
      <c r="F864" s="104" t="s">
        <v>11945</v>
      </c>
      <c r="G864" s="67"/>
      <c r="H864" s="71"/>
      <c r="I864" s="72"/>
      <c r="J864" s="72"/>
      <c r="K864" s="71" t="s">
        <v>15889</v>
      </c>
      <c r="L864" s="75"/>
      <c r="M864" s="76">
        <v>7358.970703125</v>
      </c>
      <c r="N864" s="76">
        <v>5055.1064453125</v>
      </c>
      <c r="O864" s="77"/>
      <c r="P864" s="78"/>
      <c r="Q864" s="78"/>
      <c r="R864" s="88"/>
      <c r="S864" s="88"/>
      <c r="T864" s="88"/>
      <c r="U864" s="88"/>
      <c r="V864" s="52"/>
      <c r="W864" s="52"/>
      <c r="X864" s="52"/>
      <c r="Y864" s="52"/>
      <c r="Z864" s="51"/>
      <c r="AA864" s="73">
        <v>864</v>
      </c>
      <c r="AB864" s="73"/>
      <c r="AC864" s="74"/>
      <c r="AD864" s="80">
        <v>1411</v>
      </c>
      <c r="AE864" s="80">
        <v>2522</v>
      </c>
      <c r="AF864" s="80">
        <v>151774</v>
      </c>
      <c r="AG864" s="80">
        <v>4777</v>
      </c>
      <c r="AH864" s="80">
        <v>19800</v>
      </c>
      <c r="AI864" s="80" t="s">
        <v>8544</v>
      </c>
      <c r="AJ864" s="80" t="s">
        <v>9885</v>
      </c>
      <c r="AK864" s="86" t="s">
        <v>10657</v>
      </c>
      <c r="AL864" s="80" t="s">
        <v>9563</v>
      </c>
      <c r="AM864" s="82">
        <v>40697.271354166667</v>
      </c>
      <c r="AN864" s="80" t="s">
        <v>13035</v>
      </c>
      <c r="AO864" s="86" t="s">
        <v>13897</v>
      </c>
      <c r="AP864" s="80" t="s">
        <v>66</v>
      </c>
      <c r="AQ864" s="2"/>
      <c r="AR864" s="3"/>
      <c r="AS864" s="3"/>
      <c r="AT864" s="3"/>
      <c r="AU864" s="3"/>
    </row>
    <row r="865" spans="1:47" x14ac:dyDescent="0.25">
      <c r="A865" s="66" t="s">
        <v>772</v>
      </c>
      <c r="B865" s="67"/>
      <c r="C865" s="67"/>
      <c r="D865" s="68"/>
      <c r="E865" s="70"/>
      <c r="F865" s="104" t="s">
        <v>11946</v>
      </c>
      <c r="G865" s="67"/>
      <c r="H865" s="71"/>
      <c r="I865" s="72"/>
      <c r="J865" s="72"/>
      <c r="K865" s="71" t="s">
        <v>15890</v>
      </c>
      <c r="L865" s="75"/>
      <c r="M865" s="76">
        <v>6815.04345703125</v>
      </c>
      <c r="N865" s="76">
        <v>3374.7783203125</v>
      </c>
      <c r="O865" s="77"/>
      <c r="P865" s="78"/>
      <c r="Q865" s="78"/>
      <c r="R865" s="88"/>
      <c r="S865" s="88"/>
      <c r="T865" s="88"/>
      <c r="U865" s="88"/>
      <c r="V865" s="52"/>
      <c r="W865" s="52"/>
      <c r="X865" s="52"/>
      <c r="Y865" s="52"/>
      <c r="Z865" s="51"/>
      <c r="AA865" s="73">
        <v>865</v>
      </c>
      <c r="AB865" s="73"/>
      <c r="AC865" s="74"/>
      <c r="AD865" s="80">
        <v>404</v>
      </c>
      <c r="AE865" s="80">
        <v>9152</v>
      </c>
      <c r="AF865" s="80">
        <v>6557</v>
      </c>
      <c r="AG865" s="80">
        <v>3782</v>
      </c>
      <c r="AH865" s="80">
        <v>19800</v>
      </c>
      <c r="AI865" s="80" t="s">
        <v>8545</v>
      </c>
      <c r="AJ865" s="80" t="s">
        <v>9886</v>
      </c>
      <c r="AK865" s="80"/>
      <c r="AL865" s="80" t="s">
        <v>9494</v>
      </c>
      <c r="AM865" s="82">
        <v>41275.552476851852</v>
      </c>
      <c r="AN865" s="80" t="s">
        <v>13035</v>
      </c>
      <c r="AO865" s="86" t="s">
        <v>13898</v>
      </c>
      <c r="AP865" s="80" t="s">
        <v>66</v>
      </c>
      <c r="AQ865" s="2"/>
      <c r="AR865" s="3"/>
      <c r="AS865" s="3"/>
      <c r="AT865" s="3"/>
      <c r="AU865" s="3"/>
    </row>
    <row r="866" spans="1:47" x14ac:dyDescent="0.25">
      <c r="A866" s="66" t="s">
        <v>751</v>
      </c>
      <c r="B866" s="67"/>
      <c r="C866" s="67"/>
      <c r="D866" s="68"/>
      <c r="E866" s="70"/>
      <c r="F866" s="104" t="s">
        <v>11947</v>
      </c>
      <c r="G866" s="67"/>
      <c r="H866" s="71"/>
      <c r="I866" s="72"/>
      <c r="J866" s="72"/>
      <c r="K866" s="71" t="s">
        <v>15891</v>
      </c>
      <c r="L866" s="75"/>
      <c r="M866" s="76">
        <v>3980.20263671875</v>
      </c>
      <c r="N866" s="76">
        <v>2416.483642578125</v>
      </c>
      <c r="O866" s="77"/>
      <c r="P866" s="78"/>
      <c r="Q866" s="78"/>
      <c r="R866" s="88"/>
      <c r="S866" s="88"/>
      <c r="T866" s="88"/>
      <c r="U866" s="88"/>
      <c r="V866" s="52"/>
      <c r="W866" s="52"/>
      <c r="X866" s="52"/>
      <c r="Y866" s="52"/>
      <c r="Z866" s="51"/>
      <c r="AA866" s="73">
        <v>866</v>
      </c>
      <c r="AB866" s="73"/>
      <c r="AC866" s="74"/>
      <c r="AD866" s="80">
        <v>4392</v>
      </c>
      <c r="AE866" s="80">
        <v>4013</v>
      </c>
      <c r="AF866" s="80">
        <v>332122</v>
      </c>
      <c r="AG866" s="80">
        <v>53690</v>
      </c>
      <c r="AH866" s="80">
        <v>-18000</v>
      </c>
      <c r="AI866" s="80" t="s">
        <v>8546</v>
      </c>
      <c r="AJ866" s="80" t="s">
        <v>9887</v>
      </c>
      <c r="AK866" s="80"/>
      <c r="AL866" s="80" t="s">
        <v>11108</v>
      </c>
      <c r="AM866" s="82">
        <v>40030.743506944447</v>
      </c>
      <c r="AN866" s="80" t="s">
        <v>13035</v>
      </c>
      <c r="AO866" s="86" t="s">
        <v>13899</v>
      </c>
      <c r="AP866" s="80" t="s">
        <v>66</v>
      </c>
      <c r="AQ866" s="2"/>
      <c r="AR866" s="3"/>
      <c r="AS866" s="3"/>
      <c r="AT866" s="3"/>
      <c r="AU866" s="3"/>
    </row>
    <row r="867" spans="1:47" x14ac:dyDescent="0.25">
      <c r="A867" s="66" t="s">
        <v>1280</v>
      </c>
      <c r="B867" s="67"/>
      <c r="C867" s="67"/>
      <c r="D867" s="68"/>
      <c r="E867" s="70"/>
      <c r="F867" s="104" t="s">
        <v>11948</v>
      </c>
      <c r="G867" s="67"/>
      <c r="H867" s="71"/>
      <c r="I867" s="72"/>
      <c r="J867" s="72"/>
      <c r="K867" s="71" t="s">
        <v>15892</v>
      </c>
      <c r="L867" s="75"/>
      <c r="M867" s="76">
        <v>4189.40625</v>
      </c>
      <c r="N867" s="76">
        <v>6923.73193359375</v>
      </c>
      <c r="O867" s="77"/>
      <c r="P867" s="78"/>
      <c r="Q867" s="78"/>
      <c r="R867" s="88"/>
      <c r="S867" s="88"/>
      <c r="T867" s="88"/>
      <c r="U867" s="88"/>
      <c r="V867" s="52"/>
      <c r="W867" s="52"/>
      <c r="X867" s="52"/>
      <c r="Y867" s="52"/>
      <c r="Z867" s="51"/>
      <c r="AA867" s="73">
        <v>867</v>
      </c>
      <c r="AB867" s="73"/>
      <c r="AC867" s="74"/>
      <c r="AD867" s="80">
        <v>325</v>
      </c>
      <c r="AE867" s="80">
        <v>15488</v>
      </c>
      <c r="AF867" s="80">
        <v>32005</v>
      </c>
      <c r="AG867" s="80">
        <v>35</v>
      </c>
      <c r="AH867" s="80">
        <v>19800</v>
      </c>
      <c r="AI867" s="80" t="s">
        <v>8547</v>
      </c>
      <c r="AJ867" s="80" t="s">
        <v>9506</v>
      </c>
      <c r="AK867" s="86" t="s">
        <v>10658</v>
      </c>
      <c r="AL867" s="80" t="s">
        <v>9563</v>
      </c>
      <c r="AM867" s="82">
        <v>42458.354849537034</v>
      </c>
      <c r="AN867" s="80" t="s">
        <v>13035</v>
      </c>
      <c r="AO867" s="86" t="s">
        <v>13900</v>
      </c>
      <c r="AP867" s="80" t="s">
        <v>66</v>
      </c>
      <c r="AQ867" s="2"/>
      <c r="AR867" s="3"/>
      <c r="AS867" s="3"/>
      <c r="AT867" s="3"/>
      <c r="AU867" s="3"/>
    </row>
    <row r="868" spans="1:47" x14ac:dyDescent="0.25">
      <c r="A868" s="66" t="s">
        <v>752</v>
      </c>
      <c r="B868" s="67"/>
      <c r="C868" s="67"/>
      <c r="D868" s="68"/>
      <c r="E868" s="70"/>
      <c r="F868" s="104" t="s">
        <v>11949</v>
      </c>
      <c r="G868" s="67"/>
      <c r="H868" s="71"/>
      <c r="I868" s="72"/>
      <c r="J868" s="72"/>
      <c r="K868" s="71" t="s">
        <v>15893</v>
      </c>
      <c r="L868" s="75"/>
      <c r="M868" s="76">
        <v>2195.8916015625</v>
      </c>
      <c r="N868" s="76">
        <v>3887.509521484375</v>
      </c>
      <c r="O868" s="77"/>
      <c r="P868" s="78"/>
      <c r="Q868" s="78"/>
      <c r="R868" s="88"/>
      <c r="S868" s="88"/>
      <c r="T868" s="88"/>
      <c r="U868" s="88"/>
      <c r="V868" s="52"/>
      <c r="W868" s="52"/>
      <c r="X868" s="52"/>
      <c r="Y868" s="52"/>
      <c r="Z868" s="51"/>
      <c r="AA868" s="73">
        <v>868</v>
      </c>
      <c r="AB868" s="73"/>
      <c r="AC868" s="74"/>
      <c r="AD868" s="80">
        <v>111</v>
      </c>
      <c r="AE868" s="80">
        <v>1117</v>
      </c>
      <c r="AF868" s="80">
        <v>4460</v>
      </c>
      <c r="AG868" s="80">
        <v>13689</v>
      </c>
      <c r="AH868" s="80"/>
      <c r="AI868" s="80" t="s">
        <v>8548</v>
      </c>
      <c r="AJ868" s="80" t="s">
        <v>9888</v>
      </c>
      <c r="AK868" s="86" t="s">
        <v>10659</v>
      </c>
      <c r="AL868" s="80"/>
      <c r="AM868" s="82">
        <v>42693.146018518521</v>
      </c>
      <c r="AN868" s="80" t="s">
        <v>13035</v>
      </c>
      <c r="AO868" s="86" t="s">
        <v>13901</v>
      </c>
      <c r="AP868" s="80" t="s">
        <v>66</v>
      </c>
      <c r="AQ868" s="2"/>
      <c r="AR868" s="3"/>
      <c r="AS868" s="3"/>
      <c r="AT868" s="3"/>
      <c r="AU868" s="3"/>
    </row>
    <row r="869" spans="1:47" x14ac:dyDescent="0.25">
      <c r="A869" s="66" t="s">
        <v>753</v>
      </c>
      <c r="B869" s="67"/>
      <c r="C869" s="67"/>
      <c r="D869" s="68"/>
      <c r="E869" s="70"/>
      <c r="F869" s="104" t="s">
        <v>11950</v>
      </c>
      <c r="G869" s="67"/>
      <c r="H869" s="71"/>
      <c r="I869" s="72"/>
      <c r="J869" s="72"/>
      <c r="K869" s="71" t="s">
        <v>15894</v>
      </c>
      <c r="L869" s="75"/>
      <c r="M869" s="76">
        <v>3791.923828125</v>
      </c>
      <c r="N869" s="76">
        <v>6308.55029296875</v>
      </c>
      <c r="O869" s="77"/>
      <c r="P869" s="78"/>
      <c r="Q869" s="78"/>
      <c r="R869" s="88"/>
      <c r="S869" s="88"/>
      <c r="T869" s="88"/>
      <c r="U869" s="88"/>
      <c r="V869" s="52"/>
      <c r="W869" s="52"/>
      <c r="X869" s="52"/>
      <c r="Y869" s="52"/>
      <c r="Z869" s="51"/>
      <c r="AA869" s="73">
        <v>869</v>
      </c>
      <c r="AB869" s="73"/>
      <c r="AC869" s="74"/>
      <c r="AD869" s="80">
        <v>323</v>
      </c>
      <c r="AE869" s="80">
        <v>377</v>
      </c>
      <c r="AF869" s="80">
        <v>4059</v>
      </c>
      <c r="AG869" s="80">
        <v>11642</v>
      </c>
      <c r="AH869" s="80">
        <v>-25200</v>
      </c>
      <c r="AI869" s="80" t="s">
        <v>8549</v>
      </c>
      <c r="AJ869" s="80" t="s">
        <v>9889</v>
      </c>
      <c r="AK869" s="80"/>
      <c r="AL869" s="80" t="s">
        <v>11085</v>
      </c>
      <c r="AM869" s="82">
        <v>41298.662314814814</v>
      </c>
      <c r="AN869" s="80" t="s">
        <v>13035</v>
      </c>
      <c r="AO869" s="86" t="s">
        <v>13902</v>
      </c>
      <c r="AP869" s="80" t="s">
        <v>66</v>
      </c>
      <c r="AQ869" s="2"/>
      <c r="AR869" s="3"/>
      <c r="AS869" s="3"/>
      <c r="AT869" s="3"/>
      <c r="AU869" s="3"/>
    </row>
    <row r="870" spans="1:47" x14ac:dyDescent="0.25">
      <c r="A870" s="66" t="s">
        <v>1934</v>
      </c>
      <c r="B870" s="67"/>
      <c r="C870" s="67"/>
      <c r="D870" s="68"/>
      <c r="E870" s="70"/>
      <c r="F870" s="104" t="s">
        <v>11951</v>
      </c>
      <c r="G870" s="67"/>
      <c r="H870" s="71"/>
      <c r="I870" s="72"/>
      <c r="J870" s="72"/>
      <c r="K870" s="71" t="s">
        <v>15895</v>
      </c>
      <c r="L870" s="75"/>
      <c r="M870" s="76">
        <v>3208.88916015625</v>
      </c>
      <c r="N870" s="76">
        <v>4286.77490234375</v>
      </c>
      <c r="O870" s="77"/>
      <c r="P870" s="78"/>
      <c r="Q870" s="78"/>
      <c r="R870" s="88"/>
      <c r="S870" s="88"/>
      <c r="T870" s="88"/>
      <c r="U870" s="88"/>
      <c r="V870" s="52"/>
      <c r="W870" s="52"/>
      <c r="X870" s="52"/>
      <c r="Y870" s="52"/>
      <c r="Z870" s="51"/>
      <c r="AA870" s="73">
        <v>870</v>
      </c>
      <c r="AB870" s="73"/>
      <c r="AC870" s="74"/>
      <c r="AD870" s="80">
        <v>579</v>
      </c>
      <c r="AE870" s="80">
        <v>31363</v>
      </c>
      <c r="AF870" s="80">
        <v>11118</v>
      </c>
      <c r="AG870" s="80">
        <v>21613</v>
      </c>
      <c r="AH870" s="80"/>
      <c r="AI870" s="80" t="s">
        <v>8550</v>
      </c>
      <c r="AJ870" s="80" t="s">
        <v>9890</v>
      </c>
      <c r="AK870" s="80"/>
      <c r="AL870" s="80"/>
      <c r="AM870" s="82">
        <v>41664.186354166668</v>
      </c>
      <c r="AN870" s="80" t="s">
        <v>13035</v>
      </c>
      <c r="AO870" s="86" t="s">
        <v>13903</v>
      </c>
      <c r="AP870" s="80" t="s">
        <v>65</v>
      </c>
      <c r="AQ870" s="2"/>
      <c r="AR870" s="3"/>
      <c r="AS870" s="3"/>
      <c r="AT870" s="3"/>
      <c r="AU870" s="3"/>
    </row>
    <row r="871" spans="1:47" x14ac:dyDescent="0.25">
      <c r="A871" s="66" t="s">
        <v>754</v>
      </c>
      <c r="B871" s="67"/>
      <c r="C871" s="67"/>
      <c r="D871" s="68"/>
      <c r="E871" s="70"/>
      <c r="F871" s="104" t="s">
        <v>11952</v>
      </c>
      <c r="G871" s="67"/>
      <c r="H871" s="71"/>
      <c r="I871" s="72"/>
      <c r="J871" s="72"/>
      <c r="K871" s="71" t="s">
        <v>15896</v>
      </c>
      <c r="L871" s="75"/>
      <c r="M871" s="76">
        <v>6691.83447265625</v>
      </c>
      <c r="N871" s="76">
        <v>7928.212890625</v>
      </c>
      <c r="O871" s="77"/>
      <c r="P871" s="78"/>
      <c r="Q871" s="78"/>
      <c r="R871" s="88"/>
      <c r="S871" s="88"/>
      <c r="T871" s="88"/>
      <c r="U871" s="88"/>
      <c r="V871" s="52"/>
      <c r="W871" s="52"/>
      <c r="X871" s="52"/>
      <c r="Y871" s="52"/>
      <c r="Z871" s="51"/>
      <c r="AA871" s="73">
        <v>871</v>
      </c>
      <c r="AB871" s="73"/>
      <c r="AC871" s="74"/>
      <c r="AD871" s="80">
        <v>256</v>
      </c>
      <c r="AE871" s="80">
        <v>2451</v>
      </c>
      <c r="AF871" s="80">
        <v>53305</v>
      </c>
      <c r="AG871" s="80">
        <v>7116</v>
      </c>
      <c r="AH871" s="80">
        <v>19800</v>
      </c>
      <c r="AI871" s="80" t="s">
        <v>8551</v>
      </c>
      <c r="AJ871" s="80" t="s">
        <v>9525</v>
      </c>
      <c r="AK871" s="86" t="s">
        <v>10660</v>
      </c>
      <c r="AL871" s="80" t="s">
        <v>9494</v>
      </c>
      <c r="AM871" s="82">
        <v>42564.103333333333</v>
      </c>
      <c r="AN871" s="80" t="s">
        <v>13035</v>
      </c>
      <c r="AO871" s="86" t="s">
        <v>13904</v>
      </c>
      <c r="AP871" s="80" t="s">
        <v>66</v>
      </c>
      <c r="AQ871" s="2"/>
      <c r="AR871" s="3"/>
      <c r="AS871" s="3"/>
      <c r="AT871" s="3"/>
      <c r="AU871" s="3"/>
    </row>
    <row r="872" spans="1:47" x14ac:dyDescent="0.25">
      <c r="A872" s="66" t="s">
        <v>755</v>
      </c>
      <c r="B872" s="67"/>
      <c r="C872" s="67"/>
      <c r="D872" s="68"/>
      <c r="E872" s="70"/>
      <c r="F872" s="104" t="s">
        <v>11953</v>
      </c>
      <c r="G872" s="67"/>
      <c r="H872" s="71"/>
      <c r="I872" s="72"/>
      <c r="J872" s="72"/>
      <c r="K872" s="71" t="s">
        <v>15897</v>
      </c>
      <c r="L872" s="75"/>
      <c r="M872" s="76">
        <v>2997.2978515625</v>
      </c>
      <c r="N872" s="76">
        <v>7089.32177734375</v>
      </c>
      <c r="O872" s="77"/>
      <c r="P872" s="78"/>
      <c r="Q872" s="78"/>
      <c r="R872" s="88"/>
      <c r="S872" s="88"/>
      <c r="T872" s="88"/>
      <c r="U872" s="88"/>
      <c r="V872" s="52"/>
      <c r="W872" s="52"/>
      <c r="X872" s="52"/>
      <c r="Y872" s="52"/>
      <c r="Z872" s="51"/>
      <c r="AA872" s="73">
        <v>872</v>
      </c>
      <c r="AB872" s="73"/>
      <c r="AC872" s="74"/>
      <c r="AD872" s="80">
        <v>106</v>
      </c>
      <c r="AE872" s="80">
        <v>559</v>
      </c>
      <c r="AF872" s="80">
        <v>1981</v>
      </c>
      <c r="AG872" s="80">
        <v>311</v>
      </c>
      <c r="AH872" s="80">
        <v>-25200</v>
      </c>
      <c r="AI872" s="80" t="s">
        <v>8552</v>
      </c>
      <c r="AJ872" s="80" t="s">
        <v>9516</v>
      </c>
      <c r="AK872" s="80"/>
      <c r="AL872" s="80" t="s">
        <v>11085</v>
      </c>
      <c r="AM872" s="82">
        <v>42257.648333333331</v>
      </c>
      <c r="AN872" s="80" t="s">
        <v>13035</v>
      </c>
      <c r="AO872" s="86" t="s">
        <v>13905</v>
      </c>
      <c r="AP872" s="80" t="s">
        <v>66</v>
      </c>
      <c r="AQ872" s="2"/>
      <c r="AR872" s="3"/>
      <c r="AS872" s="3"/>
      <c r="AT872" s="3"/>
      <c r="AU872" s="3"/>
    </row>
    <row r="873" spans="1:47" x14ac:dyDescent="0.25">
      <c r="A873" s="66" t="s">
        <v>1935</v>
      </c>
      <c r="B873" s="67"/>
      <c r="C873" s="67"/>
      <c r="D873" s="68"/>
      <c r="E873" s="70"/>
      <c r="F873" s="104" t="s">
        <v>11954</v>
      </c>
      <c r="G873" s="67"/>
      <c r="H873" s="71"/>
      <c r="I873" s="72"/>
      <c r="J873" s="72"/>
      <c r="K873" s="71" t="s">
        <v>15898</v>
      </c>
      <c r="L873" s="75"/>
      <c r="M873" s="76">
        <v>2723.911376953125</v>
      </c>
      <c r="N873" s="76">
        <v>4474.11572265625</v>
      </c>
      <c r="O873" s="77"/>
      <c r="P873" s="78"/>
      <c r="Q873" s="78"/>
      <c r="R873" s="88"/>
      <c r="S873" s="88"/>
      <c r="T873" s="88"/>
      <c r="U873" s="88"/>
      <c r="V873" s="52"/>
      <c r="W873" s="52"/>
      <c r="X873" s="52"/>
      <c r="Y873" s="52"/>
      <c r="Z873" s="51"/>
      <c r="AA873" s="73">
        <v>873</v>
      </c>
      <c r="AB873" s="73"/>
      <c r="AC873" s="74"/>
      <c r="AD873" s="80">
        <v>675</v>
      </c>
      <c r="AE873" s="80">
        <v>6624</v>
      </c>
      <c r="AF873" s="80">
        <v>33565</v>
      </c>
      <c r="AG873" s="80">
        <v>4450</v>
      </c>
      <c r="AH873" s="80">
        <v>19800</v>
      </c>
      <c r="AI873" s="80" t="s">
        <v>8553</v>
      </c>
      <c r="AJ873" s="80" t="s">
        <v>9516</v>
      </c>
      <c r="AK873" s="80"/>
      <c r="AL873" s="80" t="s">
        <v>9494</v>
      </c>
      <c r="AM873" s="82">
        <v>41061.409745370373</v>
      </c>
      <c r="AN873" s="80" t="s">
        <v>13035</v>
      </c>
      <c r="AO873" s="86" t="s">
        <v>13906</v>
      </c>
      <c r="AP873" s="80" t="s">
        <v>65</v>
      </c>
      <c r="AQ873" s="2"/>
      <c r="AR873" s="3"/>
      <c r="AS873" s="3"/>
      <c r="AT873" s="3"/>
      <c r="AU873" s="3"/>
    </row>
    <row r="874" spans="1:47" x14ac:dyDescent="0.25">
      <c r="A874" s="66" t="s">
        <v>756</v>
      </c>
      <c r="B874" s="67"/>
      <c r="C874" s="67"/>
      <c r="D874" s="68"/>
      <c r="E874" s="70"/>
      <c r="F874" s="104" t="s">
        <v>11128</v>
      </c>
      <c r="G874" s="67"/>
      <c r="H874" s="71"/>
      <c r="I874" s="72"/>
      <c r="J874" s="72"/>
      <c r="K874" s="71" t="s">
        <v>15899</v>
      </c>
      <c r="L874" s="75"/>
      <c r="M874" s="76">
        <v>6020.439453125</v>
      </c>
      <c r="N874" s="76">
        <v>3225.207763671875</v>
      </c>
      <c r="O874" s="77"/>
      <c r="P874" s="78"/>
      <c r="Q874" s="78"/>
      <c r="R874" s="88"/>
      <c r="S874" s="88"/>
      <c r="T874" s="88"/>
      <c r="U874" s="88"/>
      <c r="V874" s="52"/>
      <c r="W874" s="52"/>
      <c r="X874" s="52"/>
      <c r="Y874" s="52"/>
      <c r="Z874" s="51"/>
      <c r="AA874" s="73">
        <v>874</v>
      </c>
      <c r="AB874" s="73"/>
      <c r="AC874" s="74"/>
      <c r="AD874" s="80">
        <v>6</v>
      </c>
      <c r="AE874" s="80">
        <v>2</v>
      </c>
      <c r="AF874" s="80">
        <v>33</v>
      </c>
      <c r="AG874" s="80">
        <v>2</v>
      </c>
      <c r="AH874" s="80"/>
      <c r="AI874" s="80"/>
      <c r="AJ874" s="80"/>
      <c r="AK874" s="80"/>
      <c r="AL874" s="80"/>
      <c r="AM874" s="82">
        <v>42912.678425925929</v>
      </c>
      <c r="AN874" s="80" t="s">
        <v>13035</v>
      </c>
      <c r="AO874" s="86" t="s">
        <v>13907</v>
      </c>
      <c r="AP874" s="80" t="s">
        <v>66</v>
      </c>
      <c r="AQ874" s="2"/>
      <c r="AR874" s="3"/>
      <c r="AS874" s="3"/>
      <c r="AT874" s="3"/>
      <c r="AU874" s="3"/>
    </row>
    <row r="875" spans="1:47" x14ac:dyDescent="0.25">
      <c r="A875" s="66" t="s">
        <v>757</v>
      </c>
      <c r="B875" s="67"/>
      <c r="C875" s="67"/>
      <c r="D875" s="68"/>
      <c r="E875" s="70"/>
      <c r="F875" s="104" t="s">
        <v>11955</v>
      </c>
      <c r="G875" s="67"/>
      <c r="H875" s="71"/>
      <c r="I875" s="72"/>
      <c r="J875" s="72"/>
      <c r="K875" s="71" t="s">
        <v>15900</v>
      </c>
      <c r="L875" s="75"/>
      <c r="M875" s="76">
        <v>2242.17626953125</v>
      </c>
      <c r="N875" s="76">
        <v>6325.6669921875</v>
      </c>
      <c r="O875" s="77"/>
      <c r="P875" s="78"/>
      <c r="Q875" s="78"/>
      <c r="R875" s="88"/>
      <c r="S875" s="88"/>
      <c r="T875" s="88"/>
      <c r="U875" s="88"/>
      <c r="V875" s="52"/>
      <c r="W875" s="52"/>
      <c r="X875" s="52"/>
      <c r="Y875" s="52"/>
      <c r="Z875" s="51"/>
      <c r="AA875" s="73">
        <v>875</v>
      </c>
      <c r="AB875" s="73"/>
      <c r="AC875" s="74"/>
      <c r="AD875" s="80">
        <v>1559</v>
      </c>
      <c r="AE875" s="80">
        <v>166</v>
      </c>
      <c r="AF875" s="80">
        <v>5728</v>
      </c>
      <c r="AG875" s="80">
        <v>118</v>
      </c>
      <c r="AH875" s="80">
        <v>19800</v>
      </c>
      <c r="AI875" s="80" t="s">
        <v>8554</v>
      </c>
      <c r="AJ875" s="80" t="s">
        <v>9891</v>
      </c>
      <c r="AK875" s="80"/>
      <c r="AL875" s="80" t="s">
        <v>9561</v>
      </c>
      <c r="AM875" s="82">
        <v>42039.166296296295</v>
      </c>
      <c r="AN875" s="80" t="s">
        <v>13035</v>
      </c>
      <c r="AO875" s="86" t="s">
        <v>13908</v>
      </c>
      <c r="AP875" s="80" t="s">
        <v>66</v>
      </c>
      <c r="AQ875" s="2"/>
      <c r="AR875" s="3"/>
      <c r="AS875" s="3"/>
      <c r="AT875" s="3"/>
      <c r="AU875" s="3"/>
    </row>
    <row r="876" spans="1:47" x14ac:dyDescent="0.25">
      <c r="A876" s="66" t="s">
        <v>758</v>
      </c>
      <c r="B876" s="67"/>
      <c r="C876" s="67"/>
      <c r="D876" s="68"/>
      <c r="E876" s="70"/>
      <c r="F876" s="104" t="s">
        <v>11956</v>
      </c>
      <c r="G876" s="67"/>
      <c r="H876" s="71"/>
      <c r="I876" s="72"/>
      <c r="J876" s="72"/>
      <c r="K876" s="71" t="s">
        <v>15901</v>
      </c>
      <c r="L876" s="75"/>
      <c r="M876" s="76">
        <v>1146.6719970703125</v>
      </c>
      <c r="N876" s="76">
        <v>4191.79345703125</v>
      </c>
      <c r="O876" s="77"/>
      <c r="P876" s="78"/>
      <c r="Q876" s="78"/>
      <c r="R876" s="88"/>
      <c r="S876" s="88"/>
      <c r="T876" s="88"/>
      <c r="U876" s="88"/>
      <c r="V876" s="52"/>
      <c r="W876" s="52"/>
      <c r="X876" s="52"/>
      <c r="Y876" s="52"/>
      <c r="Z876" s="51"/>
      <c r="AA876" s="73">
        <v>876</v>
      </c>
      <c r="AB876" s="73"/>
      <c r="AC876" s="74"/>
      <c r="AD876" s="80">
        <v>38</v>
      </c>
      <c r="AE876" s="80">
        <v>101</v>
      </c>
      <c r="AF876" s="80">
        <v>286</v>
      </c>
      <c r="AG876" s="80">
        <v>23</v>
      </c>
      <c r="AH876" s="80"/>
      <c r="AI876" s="80"/>
      <c r="AJ876" s="80" t="s">
        <v>9502</v>
      </c>
      <c r="AK876" s="80"/>
      <c r="AL876" s="80"/>
      <c r="AM876" s="82">
        <v>42430.674189814818</v>
      </c>
      <c r="AN876" s="80" t="s">
        <v>13035</v>
      </c>
      <c r="AO876" s="86" t="s">
        <v>13909</v>
      </c>
      <c r="AP876" s="80" t="s">
        <v>66</v>
      </c>
      <c r="AQ876" s="2"/>
      <c r="AR876" s="3"/>
      <c r="AS876" s="3"/>
      <c r="AT876" s="3"/>
      <c r="AU876" s="3"/>
    </row>
    <row r="877" spans="1:47" x14ac:dyDescent="0.25">
      <c r="A877" s="66" t="s">
        <v>759</v>
      </c>
      <c r="B877" s="67"/>
      <c r="C877" s="67"/>
      <c r="D877" s="68"/>
      <c r="E877" s="70"/>
      <c r="F877" s="104" t="s">
        <v>11957</v>
      </c>
      <c r="G877" s="67"/>
      <c r="H877" s="71"/>
      <c r="I877" s="72"/>
      <c r="J877" s="72"/>
      <c r="K877" s="71" t="s">
        <v>15902</v>
      </c>
      <c r="L877" s="75"/>
      <c r="M877" s="76">
        <v>5504.92919921875</v>
      </c>
      <c r="N877" s="76">
        <v>1828.82861328125</v>
      </c>
      <c r="O877" s="77"/>
      <c r="P877" s="78"/>
      <c r="Q877" s="78"/>
      <c r="R877" s="88"/>
      <c r="S877" s="88"/>
      <c r="T877" s="88"/>
      <c r="U877" s="88"/>
      <c r="V877" s="52"/>
      <c r="W877" s="52"/>
      <c r="X877" s="52"/>
      <c r="Y877" s="52"/>
      <c r="Z877" s="51"/>
      <c r="AA877" s="73">
        <v>877</v>
      </c>
      <c r="AB877" s="73"/>
      <c r="AC877" s="74"/>
      <c r="AD877" s="80">
        <v>310</v>
      </c>
      <c r="AE877" s="80">
        <v>23</v>
      </c>
      <c r="AF877" s="80">
        <v>237</v>
      </c>
      <c r="AG877" s="80">
        <v>1072</v>
      </c>
      <c r="AH877" s="80"/>
      <c r="AI877" s="80" t="s">
        <v>8555</v>
      </c>
      <c r="AJ877" s="80" t="s">
        <v>9892</v>
      </c>
      <c r="AK877" s="80"/>
      <c r="AL877" s="80"/>
      <c r="AM877" s="82">
        <v>42476.484768518516</v>
      </c>
      <c r="AN877" s="80" t="s">
        <v>13035</v>
      </c>
      <c r="AO877" s="86" t="s">
        <v>13910</v>
      </c>
      <c r="AP877" s="80" t="s">
        <v>66</v>
      </c>
      <c r="AQ877" s="2"/>
      <c r="AR877" s="3"/>
      <c r="AS877" s="3"/>
      <c r="AT877" s="3"/>
      <c r="AU877" s="3"/>
    </row>
    <row r="878" spans="1:47" x14ac:dyDescent="0.25">
      <c r="A878" s="66" t="s">
        <v>760</v>
      </c>
      <c r="B878" s="67"/>
      <c r="C878" s="67"/>
      <c r="D878" s="68"/>
      <c r="E878" s="70"/>
      <c r="F878" s="104" t="s">
        <v>11128</v>
      </c>
      <c r="G878" s="67"/>
      <c r="H878" s="71"/>
      <c r="I878" s="72"/>
      <c r="J878" s="72"/>
      <c r="K878" s="71" t="s">
        <v>15903</v>
      </c>
      <c r="L878" s="75"/>
      <c r="M878" s="76">
        <v>9183.6884765625</v>
      </c>
      <c r="N878" s="76">
        <v>6270.6943359375</v>
      </c>
      <c r="O878" s="77"/>
      <c r="P878" s="78"/>
      <c r="Q878" s="78"/>
      <c r="R878" s="88"/>
      <c r="S878" s="88"/>
      <c r="T878" s="88"/>
      <c r="U878" s="88"/>
      <c r="V878" s="52"/>
      <c r="W878" s="52"/>
      <c r="X878" s="52"/>
      <c r="Y878" s="52"/>
      <c r="Z878" s="51"/>
      <c r="AA878" s="73">
        <v>878</v>
      </c>
      <c r="AB878" s="73"/>
      <c r="AC878" s="74"/>
      <c r="AD878" s="80">
        <v>181</v>
      </c>
      <c r="AE878" s="80">
        <v>87</v>
      </c>
      <c r="AF878" s="80">
        <v>15396</v>
      </c>
      <c r="AG878" s="80">
        <v>4794</v>
      </c>
      <c r="AH878" s="80"/>
      <c r="AI878" s="80"/>
      <c r="AJ878" s="80"/>
      <c r="AK878" s="80"/>
      <c r="AL878" s="80"/>
      <c r="AM878" s="82">
        <v>42511.753136574072</v>
      </c>
      <c r="AN878" s="80" t="s">
        <v>13035</v>
      </c>
      <c r="AO878" s="86" t="s">
        <v>13911</v>
      </c>
      <c r="AP878" s="80" t="s">
        <v>66</v>
      </c>
      <c r="AQ878" s="2"/>
      <c r="AR878" s="3"/>
      <c r="AS878" s="3"/>
      <c r="AT878" s="3"/>
      <c r="AU878" s="3"/>
    </row>
    <row r="879" spans="1:47" x14ac:dyDescent="0.25">
      <c r="A879" s="66" t="s">
        <v>761</v>
      </c>
      <c r="B879" s="67"/>
      <c r="C879" s="67"/>
      <c r="D879" s="68"/>
      <c r="E879" s="70"/>
      <c r="F879" s="104" t="s">
        <v>11958</v>
      </c>
      <c r="G879" s="67"/>
      <c r="H879" s="71"/>
      <c r="I879" s="72"/>
      <c r="J879" s="72"/>
      <c r="K879" s="71" t="s">
        <v>15904</v>
      </c>
      <c r="L879" s="75"/>
      <c r="M879" s="76">
        <v>5957.51171875</v>
      </c>
      <c r="N879" s="76">
        <v>7016.76220703125</v>
      </c>
      <c r="O879" s="77"/>
      <c r="P879" s="78"/>
      <c r="Q879" s="78"/>
      <c r="R879" s="88"/>
      <c r="S879" s="88"/>
      <c r="T879" s="88"/>
      <c r="U879" s="88"/>
      <c r="V879" s="52"/>
      <c r="W879" s="52"/>
      <c r="X879" s="52"/>
      <c r="Y879" s="52"/>
      <c r="Z879" s="51"/>
      <c r="AA879" s="73">
        <v>879</v>
      </c>
      <c r="AB879" s="73"/>
      <c r="AC879" s="74"/>
      <c r="AD879" s="80">
        <v>2261</v>
      </c>
      <c r="AE879" s="80">
        <v>1771</v>
      </c>
      <c r="AF879" s="80">
        <v>16149</v>
      </c>
      <c r="AG879" s="80">
        <v>4577</v>
      </c>
      <c r="AH879" s="80"/>
      <c r="AI879" s="80" t="s">
        <v>8556</v>
      </c>
      <c r="AJ879" s="80"/>
      <c r="AK879" s="80"/>
      <c r="AL879" s="80"/>
      <c r="AM879" s="82">
        <v>42085.156817129631</v>
      </c>
      <c r="AN879" s="80" t="s">
        <v>13035</v>
      </c>
      <c r="AO879" s="86" t="s">
        <v>13912</v>
      </c>
      <c r="AP879" s="80" t="s">
        <v>66</v>
      </c>
      <c r="AQ879" s="2"/>
      <c r="AR879" s="3"/>
      <c r="AS879" s="3"/>
      <c r="AT879" s="3"/>
      <c r="AU879" s="3"/>
    </row>
    <row r="880" spans="1:47" x14ac:dyDescent="0.25">
      <c r="A880" s="66" t="s">
        <v>762</v>
      </c>
      <c r="B880" s="67"/>
      <c r="C880" s="67"/>
      <c r="D880" s="68"/>
      <c r="E880" s="70"/>
      <c r="F880" s="104" t="s">
        <v>11959</v>
      </c>
      <c r="G880" s="67"/>
      <c r="H880" s="71"/>
      <c r="I880" s="72"/>
      <c r="J880" s="72"/>
      <c r="K880" s="71" t="s">
        <v>15905</v>
      </c>
      <c r="L880" s="75"/>
      <c r="M880" s="76">
        <v>5863.56396484375</v>
      </c>
      <c r="N880" s="76">
        <v>8377.63671875</v>
      </c>
      <c r="O880" s="77"/>
      <c r="P880" s="78"/>
      <c r="Q880" s="78"/>
      <c r="R880" s="88"/>
      <c r="S880" s="88"/>
      <c r="T880" s="88"/>
      <c r="U880" s="88"/>
      <c r="V880" s="52"/>
      <c r="W880" s="52"/>
      <c r="X880" s="52"/>
      <c r="Y880" s="52"/>
      <c r="Z880" s="51"/>
      <c r="AA880" s="73">
        <v>880</v>
      </c>
      <c r="AB880" s="73"/>
      <c r="AC880" s="74"/>
      <c r="AD880" s="80">
        <v>85</v>
      </c>
      <c r="AE880" s="80">
        <v>174</v>
      </c>
      <c r="AF880" s="80">
        <v>554</v>
      </c>
      <c r="AG880" s="80">
        <v>2443</v>
      </c>
      <c r="AH880" s="80">
        <v>19800</v>
      </c>
      <c r="AI880" s="80" t="s">
        <v>8557</v>
      </c>
      <c r="AJ880" s="80" t="s">
        <v>9893</v>
      </c>
      <c r="AK880" s="80"/>
      <c r="AL880" s="80" t="s">
        <v>9563</v>
      </c>
      <c r="AM880" s="82">
        <v>40484.218391203707</v>
      </c>
      <c r="AN880" s="80" t="s">
        <v>13035</v>
      </c>
      <c r="AO880" s="86" t="s">
        <v>13913</v>
      </c>
      <c r="AP880" s="80" t="s">
        <v>66</v>
      </c>
      <c r="AQ880" s="2"/>
      <c r="AR880" s="3"/>
      <c r="AS880" s="3"/>
      <c r="AT880" s="3"/>
      <c r="AU880" s="3"/>
    </row>
    <row r="881" spans="1:47" x14ac:dyDescent="0.25">
      <c r="A881" s="66" t="s">
        <v>763</v>
      </c>
      <c r="B881" s="67"/>
      <c r="C881" s="67"/>
      <c r="D881" s="68"/>
      <c r="E881" s="70"/>
      <c r="F881" s="104" t="s">
        <v>11960</v>
      </c>
      <c r="G881" s="67"/>
      <c r="H881" s="71"/>
      <c r="I881" s="72"/>
      <c r="J881" s="72"/>
      <c r="K881" s="71" t="s">
        <v>15906</v>
      </c>
      <c r="L881" s="75"/>
      <c r="M881" s="76">
        <v>5355.25</v>
      </c>
      <c r="N881" s="76">
        <v>5472.55126953125</v>
      </c>
      <c r="O881" s="77"/>
      <c r="P881" s="78"/>
      <c r="Q881" s="78"/>
      <c r="R881" s="88"/>
      <c r="S881" s="88"/>
      <c r="T881" s="88"/>
      <c r="U881" s="88"/>
      <c r="V881" s="52"/>
      <c r="W881" s="52"/>
      <c r="X881" s="52"/>
      <c r="Y881" s="52"/>
      <c r="Z881" s="51"/>
      <c r="AA881" s="73">
        <v>881</v>
      </c>
      <c r="AB881" s="73"/>
      <c r="AC881" s="74"/>
      <c r="AD881" s="80">
        <v>46</v>
      </c>
      <c r="AE881" s="80">
        <v>59</v>
      </c>
      <c r="AF881" s="80">
        <v>1501</v>
      </c>
      <c r="AG881" s="80">
        <v>1875</v>
      </c>
      <c r="AH881" s="80"/>
      <c r="AI881" s="80" t="s">
        <v>8558</v>
      </c>
      <c r="AJ881" s="80" t="s">
        <v>9894</v>
      </c>
      <c r="AK881" s="86" t="s">
        <v>10661</v>
      </c>
      <c r="AL881" s="80"/>
      <c r="AM881" s="82">
        <v>42913.598217592589</v>
      </c>
      <c r="AN881" s="80" t="s">
        <v>13035</v>
      </c>
      <c r="AO881" s="86" t="s">
        <v>13914</v>
      </c>
      <c r="AP881" s="80" t="s">
        <v>66</v>
      </c>
      <c r="AQ881" s="2"/>
      <c r="AR881" s="3"/>
      <c r="AS881" s="3"/>
      <c r="AT881" s="3"/>
      <c r="AU881" s="3"/>
    </row>
    <row r="882" spans="1:47" x14ac:dyDescent="0.25">
      <c r="A882" s="66" t="s">
        <v>764</v>
      </c>
      <c r="B882" s="67"/>
      <c r="C882" s="67"/>
      <c r="D882" s="68"/>
      <c r="E882" s="70"/>
      <c r="F882" s="104" t="s">
        <v>11961</v>
      </c>
      <c r="G882" s="67"/>
      <c r="H882" s="71"/>
      <c r="I882" s="72"/>
      <c r="J882" s="72"/>
      <c r="K882" s="71" t="s">
        <v>15907</v>
      </c>
      <c r="L882" s="75"/>
      <c r="M882" s="76">
        <v>5418.36279296875</v>
      </c>
      <c r="N882" s="76">
        <v>7014.05517578125</v>
      </c>
      <c r="O882" s="77"/>
      <c r="P882" s="78"/>
      <c r="Q882" s="78"/>
      <c r="R882" s="88"/>
      <c r="S882" s="88"/>
      <c r="T882" s="88"/>
      <c r="U882" s="88"/>
      <c r="V882" s="52"/>
      <c r="W882" s="52"/>
      <c r="X882" s="52"/>
      <c r="Y882" s="52"/>
      <c r="Z882" s="51"/>
      <c r="AA882" s="73">
        <v>882</v>
      </c>
      <c r="AB882" s="73"/>
      <c r="AC882" s="74"/>
      <c r="AD882" s="80">
        <v>192</v>
      </c>
      <c r="AE882" s="80">
        <v>294</v>
      </c>
      <c r="AF882" s="80">
        <v>3323</v>
      </c>
      <c r="AG882" s="80">
        <v>1826</v>
      </c>
      <c r="AH882" s="80">
        <v>-25200</v>
      </c>
      <c r="AI882" s="80" t="s">
        <v>8559</v>
      </c>
      <c r="AJ882" s="80" t="s">
        <v>9895</v>
      </c>
      <c r="AK882" s="80"/>
      <c r="AL882" s="80" t="s">
        <v>11085</v>
      </c>
      <c r="AM882" s="82">
        <v>42038.515543981484</v>
      </c>
      <c r="AN882" s="80" t="s">
        <v>13035</v>
      </c>
      <c r="AO882" s="86" t="s">
        <v>13915</v>
      </c>
      <c r="AP882" s="80" t="s">
        <v>66</v>
      </c>
      <c r="AQ882" s="2"/>
      <c r="AR882" s="3"/>
      <c r="AS882" s="3"/>
      <c r="AT882" s="3"/>
      <c r="AU882" s="3"/>
    </row>
    <row r="883" spans="1:47" x14ac:dyDescent="0.25">
      <c r="A883" s="66" t="s">
        <v>765</v>
      </c>
      <c r="B883" s="67"/>
      <c r="C883" s="67"/>
      <c r="D883" s="68"/>
      <c r="E883" s="70"/>
      <c r="F883" s="104" t="s">
        <v>11962</v>
      </c>
      <c r="G883" s="67"/>
      <c r="H883" s="71"/>
      <c r="I883" s="72"/>
      <c r="J883" s="72"/>
      <c r="K883" s="71" t="s">
        <v>15908</v>
      </c>
      <c r="L883" s="75"/>
      <c r="M883" s="76">
        <v>7717.0498046875</v>
      </c>
      <c r="N883" s="76">
        <v>2462.11865234375</v>
      </c>
      <c r="O883" s="77"/>
      <c r="P883" s="78"/>
      <c r="Q883" s="78"/>
      <c r="R883" s="88"/>
      <c r="S883" s="88"/>
      <c r="T883" s="88"/>
      <c r="U883" s="88"/>
      <c r="V883" s="52"/>
      <c r="W883" s="52"/>
      <c r="X883" s="52"/>
      <c r="Y883" s="52"/>
      <c r="Z883" s="51"/>
      <c r="AA883" s="73">
        <v>883</v>
      </c>
      <c r="AB883" s="73"/>
      <c r="AC883" s="74"/>
      <c r="AD883" s="80">
        <v>741</v>
      </c>
      <c r="AE883" s="80">
        <v>227</v>
      </c>
      <c r="AF883" s="80">
        <v>347</v>
      </c>
      <c r="AG883" s="80">
        <v>737</v>
      </c>
      <c r="AH883" s="80"/>
      <c r="AI883" s="80"/>
      <c r="AJ883" s="80" t="s">
        <v>9896</v>
      </c>
      <c r="AK883" s="80"/>
      <c r="AL883" s="80"/>
      <c r="AM883" s="82">
        <v>41255.630428240744</v>
      </c>
      <c r="AN883" s="80" t="s">
        <v>13035</v>
      </c>
      <c r="AO883" s="86" t="s">
        <v>13916</v>
      </c>
      <c r="AP883" s="80" t="s">
        <v>66</v>
      </c>
      <c r="AQ883" s="2"/>
      <c r="AR883" s="3"/>
      <c r="AS883" s="3"/>
      <c r="AT883" s="3"/>
      <c r="AU883" s="3"/>
    </row>
    <row r="884" spans="1:47" x14ac:dyDescent="0.25">
      <c r="A884" s="66" t="s">
        <v>766</v>
      </c>
      <c r="B884" s="67"/>
      <c r="C884" s="67"/>
      <c r="D884" s="68"/>
      <c r="E884" s="70"/>
      <c r="F884" s="104" t="s">
        <v>11963</v>
      </c>
      <c r="G884" s="67"/>
      <c r="H884" s="71"/>
      <c r="I884" s="72"/>
      <c r="J884" s="72"/>
      <c r="K884" s="71" t="s">
        <v>15909</v>
      </c>
      <c r="L884" s="75"/>
      <c r="M884" s="76">
        <v>8637.6474609375</v>
      </c>
      <c r="N884" s="76">
        <v>3441.26904296875</v>
      </c>
      <c r="O884" s="77"/>
      <c r="P884" s="78"/>
      <c r="Q884" s="78"/>
      <c r="R884" s="88"/>
      <c r="S884" s="88"/>
      <c r="T884" s="88"/>
      <c r="U884" s="88"/>
      <c r="V884" s="52"/>
      <c r="W884" s="52"/>
      <c r="X884" s="52"/>
      <c r="Y884" s="52"/>
      <c r="Z884" s="51"/>
      <c r="AA884" s="73">
        <v>884</v>
      </c>
      <c r="AB884" s="73"/>
      <c r="AC884" s="74"/>
      <c r="AD884" s="80">
        <v>107</v>
      </c>
      <c r="AE884" s="80">
        <v>14799</v>
      </c>
      <c r="AF884" s="80">
        <v>185359</v>
      </c>
      <c r="AG884" s="80">
        <v>11881</v>
      </c>
      <c r="AH884" s="80">
        <v>19800</v>
      </c>
      <c r="AI884" s="80" t="s">
        <v>8560</v>
      </c>
      <c r="AJ884" s="80" t="s">
        <v>9500</v>
      </c>
      <c r="AK884" s="80"/>
      <c r="AL884" s="80" t="s">
        <v>9494</v>
      </c>
      <c r="AM884" s="82">
        <v>41468.446296296293</v>
      </c>
      <c r="AN884" s="80" t="s">
        <v>13035</v>
      </c>
      <c r="AO884" s="86" t="s">
        <v>13917</v>
      </c>
      <c r="AP884" s="80" t="s">
        <v>66</v>
      </c>
      <c r="AQ884" s="2"/>
      <c r="AR884" s="3"/>
      <c r="AS884" s="3"/>
      <c r="AT884" s="3"/>
      <c r="AU884" s="3"/>
    </row>
    <row r="885" spans="1:47" x14ac:dyDescent="0.25">
      <c r="A885" s="66" t="s">
        <v>767</v>
      </c>
      <c r="B885" s="67"/>
      <c r="C885" s="67"/>
      <c r="D885" s="68"/>
      <c r="E885" s="70"/>
      <c r="F885" s="104" t="s">
        <v>11964</v>
      </c>
      <c r="G885" s="67"/>
      <c r="H885" s="71"/>
      <c r="I885" s="72"/>
      <c r="J885" s="72"/>
      <c r="K885" s="71" t="s">
        <v>15910</v>
      </c>
      <c r="L885" s="75"/>
      <c r="M885" s="76">
        <v>2424.583740234375</v>
      </c>
      <c r="N885" s="76">
        <v>3882.32958984375</v>
      </c>
      <c r="O885" s="77"/>
      <c r="P885" s="78"/>
      <c r="Q885" s="78"/>
      <c r="R885" s="88"/>
      <c r="S885" s="88"/>
      <c r="T885" s="88"/>
      <c r="U885" s="88"/>
      <c r="V885" s="52"/>
      <c r="W885" s="52"/>
      <c r="X885" s="52"/>
      <c r="Y885" s="52"/>
      <c r="Z885" s="51"/>
      <c r="AA885" s="73">
        <v>885</v>
      </c>
      <c r="AB885" s="73"/>
      <c r="AC885" s="74"/>
      <c r="AD885" s="80">
        <v>193</v>
      </c>
      <c r="AE885" s="80">
        <v>108</v>
      </c>
      <c r="AF885" s="80">
        <v>4385</v>
      </c>
      <c r="AG885" s="80">
        <v>17008</v>
      </c>
      <c r="AH885" s="80"/>
      <c r="AI885" s="80" t="s">
        <v>8561</v>
      </c>
      <c r="AJ885" s="80" t="s">
        <v>9897</v>
      </c>
      <c r="AK885" s="80"/>
      <c r="AL885" s="80"/>
      <c r="AM885" s="82">
        <v>42794.189085648148</v>
      </c>
      <c r="AN885" s="80" t="s">
        <v>13035</v>
      </c>
      <c r="AO885" s="86" t="s">
        <v>13918</v>
      </c>
      <c r="AP885" s="80" t="s">
        <v>66</v>
      </c>
      <c r="AQ885" s="2"/>
      <c r="AR885" s="3"/>
      <c r="AS885" s="3"/>
      <c r="AT885" s="3"/>
      <c r="AU885" s="3"/>
    </row>
    <row r="886" spans="1:47" x14ac:dyDescent="0.25">
      <c r="A886" s="66" t="s">
        <v>768</v>
      </c>
      <c r="B886" s="67"/>
      <c r="C886" s="67"/>
      <c r="D886" s="68"/>
      <c r="E886" s="70"/>
      <c r="F886" s="104" t="s">
        <v>11965</v>
      </c>
      <c r="G886" s="67"/>
      <c r="H886" s="71"/>
      <c r="I886" s="72"/>
      <c r="J886" s="72"/>
      <c r="K886" s="71" t="s">
        <v>15911</v>
      </c>
      <c r="L886" s="75"/>
      <c r="M886" s="76">
        <v>4222.37744140625</v>
      </c>
      <c r="N886" s="76">
        <v>2157.407470703125</v>
      </c>
      <c r="O886" s="77"/>
      <c r="P886" s="78"/>
      <c r="Q886" s="78"/>
      <c r="R886" s="88"/>
      <c r="S886" s="88"/>
      <c r="T886" s="88"/>
      <c r="U886" s="88"/>
      <c r="V886" s="52"/>
      <c r="W886" s="52"/>
      <c r="X886" s="52"/>
      <c r="Y886" s="52"/>
      <c r="Z886" s="51"/>
      <c r="AA886" s="73">
        <v>886</v>
      </c>
      <c r="AB886" s="73"/>
      <c r="AC886" s="74"/>
      <c r="AD886" s="80">
        <v>655</v>
      </c>
      <c r="AE886" s="80">
        <v>119</v>
      </c>
      <c r="AF886" s="80">
        <v>1113</v>
      </c>
      <c r="AG886" s="80">
        <v>3617</v>
      </c>
      <c r="AH886" s="80"/>
      <c r="AI886" s="80" t="s">
        <v>8562</v>
      </c>
      <c r="AJ886" s="80" t="s">
        <v>9898</v>
      </c>
      <c r="AK886" s="80"/>
      <c r="AL886" s="80"/>
      <c r="AM886" s="82">
        <v>42703.115115740744</v>
      </c>
      <c r="AN886" s="80" t="s">
        <v>13035</v>
      </c>
      <c r="AO886" s="86" t="s">
        <v>13919</v>
      </c>
      <c r="AP886" s="80" t="s">
        <v>66</v>
      </c>
      <c r="AQ886" s="2"/>
      <c r="AR886" s="3"/>
      <c r="AS886" s="3"/>
      <c r="AT886" s="3"/>
      <c r="AU886" s="3"/>
    </row>
    <row r="887" spans="1:47" x14ac:dyDescent="0.25">
      <c r="A887" s="66" t="s">
        <v>1602</v>
      </c>
      <c r="B887" s="67"/>
      <c r="C887" s="67"/>
      <c r="D887" s="68"/>
      <c r="E887" s="70"/>
      <c r="F887" s="104" t="s">
        <v>11966</v>
      </c>
      <c r="G887" s="67"/>
      <c r="H887" s="71"/>
      <c r="I887" s="72"/>
      <c r="J887" s="72"/>
      <c r="K887" s="71" t="s">
        <v>15912</v>
      </c>
      <c r="L887" s="75"/>
      <c r="M887" s="76">
        <v>4516.14794921875</v>
      </c>
      <c r="N887" s="76">
        <v>6155.634765625</v>
      </c>
      <c r="O887" s="77"/>
      <c r="P887" s="78"/>
      <c r="Q887" s="78"/>
      <c r="R887" s="88"/>
      <c r="S887" s="88"/>
      <c r="T887" s="88"/>
      <c r="U887" s="88"/>
      <c r="V887" s="52"/>
      <c r="W887" s="52"/>
      <c r="X887" s="52"/>
      <c r="Y887" s="52"/>
      <c r="Z887" s="51"/>
      <c r="AA887" s="73">
        <v>887</v>
      </c>
      <c r="AB887" s="73"/>
      <c r="AC887" s="74"/>
      <c r="AD887" s="80">
        <v>158</v>
      </c>
      <c r="AE887" s="80">
        <v>249849</v>
      </c>
      <c r="AF887" s="80">
        <v>106331</v>
      </c>
      <c r="AG887" s="80">
        <v>27</v>
      </c>
      <c r="AH887" s="80">
        <v>19800</v>
      </c>
      <c r="AI887" s="80" t="s">
        <v>8563</v>
      </c>
      <c r="AJ887" s="80"/>
      <c r="AK887" s="86" t="s">
        <v>10662</v>
      </c>
      <c r="AL887" s="80" t="s">
        <v>9494</v>
      </c>
      <c r="AM887" s="82">
        <v>40947.657025462962</v>
      </c>
      <c r="AN887" s="80" t="s">
        <v>13035</v>
      </c>
      <c r="AO887" s="86" t="s">
        <v>13920</v>
      </c>
      <c r="AP887" s="80" t="s">
        <v>66</v>
      </c>
      <c r="AQ887" s="2"/>
      <c r="AR887" s="3"/>
      <c r="AS887" s="3"/>
      <c r="AT887" s="3"/>
      <c r="AU887" s="3"/>
    </row>
    <row r="888" spans="1:47" x14ac:dyDescent="0.25">
      <c r="A888" s="66" t="s">
        <v>769</v>
      </c>
      <c r="B888" s="67"/>
      <c r="C888" s="67"/>
      <c r="D888" s="68"/>
      <c r="E888" s="70"/>
      <c r="F888" s="104" t="s">
        <v>11967</v>
      </c>
      <c r="G888" s="67"/>
      <c r="H888" s="71"/>
      <c r="I888" s="72"/>
      <c r="J888" s="72"/>
      <c r="K888" s="71" t="s">
        <v>15913</v>
      </c>
      <c r="L888" s="75"/>
      <c r="M888" s="76">
        <v>6951.7724609375</v>
      </c>
      <c r="N888" s="76">
        <v>5357.0078125</v>
      </c>
      <c r="O888" s="77"/>
      <c r="P888" s="78"/>
      <c r="Q888" s="78"/>
      <c r="R888" s="88"/>
      <c r="S888" s="88"/>
      <c r="T888" s="88"/>
      <c r="U888" s="88"/>
      <c r="V888" s="52"/>
      <c r="W888" s="52"/>
      <c r="X888" s="52"/>
      <c r="Y888" s="52"/>
      <c r="Z888" s="51"/>
      <c r="AA888" s="73">
        <v>888</v>
      </c>
      <c r="AB888" s="73"/>
      <c r="AC888" s="74"/>
      <c r="AD888" s="80">
        <v>282</v>
      </c>
      <c r="AE888" s="80">
        <v>539</v>
      </c>
      <c r="AF888" s="80">
        <v>37551</v>
      </c>
      <c r="AG888" s="80">
        <v>18652</v>
      </c>
      <c r="AH888" s="80"/>
      <c r="AI888" s="80" t="s">
        <v>8564</v>
      </c>
      <c r="AJ888" s="80" t="s">
        <v>9502</v>
      </c>
      <c r="AK888" s="86" t="s">
        <v>10663</v>
      </c>
      <c r="AL888" s="80"/>
      <c r="AM888" s="82">
        <v>42333.264374999999</v>
      </c>
      <c r="AN888" s="80" t="s">
        <v>13035</v>
      </c>
      <c r="AO888" s="86" t="s">
        <v>13921</v>
      </c>
      <c r="AP888" s="80" t="s">
        <v>66</v>
      </c>
      <c r="AQ888" s="2"/>
      <c r="AR888" s="3"/>
      <c r="AS888" s="3"/>
      <c r="AT888" s="3"/>
      <c r="AU888" s="3"/>
    </row>
    <row r="889" spans="1:47" x14ac:dyDescent="0.25">
      <c r="A889" s="66" t="s">
        <v>770</v>
      </c>
      <c r="B889" s="67"/>
      <c r="C889" s="67"/>
      <c r="D889" s="68"/>
      <c r="E889" s="70"/>
      <c r="F889" s="104" t="s">
        <v>11968</v>
      </c>
      <c r="G889" s="67"/>
      <c r="H889" s="71"/>
      <c r="I889" s="72"/>
      <c r="J889" s="72"/>
      <c r="K889" s="71" t="s">
        <v>15914</v>
      </c>
      <c r="L889" s="75"/>
      <c r="M889" s="76">
        <v>8783.1220703125</v>
      </c>
      <c r="N889" s="76">
        <v>3375.1953125</v>
      </c>
      <c r="O889" s="77"/>
      <c r="P889" s="78"/>
      <c r="Q889" s="78"/>
      <c r="R889" s="88"/>
      <c r="S889" s="88"/>
      <c r="T889" s="88"/>
      <c r="U889" s="88"/>
      <c r="V889" s="52"/>
      <c r="W889" s="52"/>
      <c r="X889" s="52"/>
      <c r="Y889" s="52"/>
      <c r="Z889" s="51"/>
      <c r="AA889" s="73">
        <v>889</v>
      </c>
      <c r="AB889" s="73"/>
      <c r="AC889" s="74"/>
      <c r="AD889" s="80">
        <v>554</v>
      </c>
      <c r="AE889" s="80">
        <v>5877</v>
      </c>
      <c r="AF889" s="80">
        <v>57811</v>
      </c>
      <c r="AG889" s="80">
        <v>6763</v>
      </c>
      <c r="AH889" s="80">
        <v>19800</v>
      </c>
      <c r="AI889" s="80" t="s">
        <v>8565</v>
      </c>
      <c r="AJ889" s="80" t="s">
        <v>9899</v>
      </c>
      <c r="AK889" s="86" t="s">
        <v>10664</v>
      </c>
      <c r="AL889" s="80" t="s">
        <v>9494</v>
      </c>
      <c r="AM889" s="82">
        <v>42618.584745370368</v>
      </c>
      <c r="AN889" s="80" t="s">
        <v>13035</v>
      </c>
      <c r="AO889" s="86" t="s">
        <v>13922</v>
      </c>
      <c r="AP889" s="80" t="s">
        <v>66</v>
      </c>
      <c r="AQ889" s="2"/>
      <c r="AR889" s="3"/>
      <c r="AS889" s="3"/>
      <c r="AT889" s="3"/>
      <c r="AU889" s="3"/>
    </row>
    <row r="890" spans="1:47" x14ac:dyDescent="0.25">
      <c r="A890" s="66" t="s">
        <v>1443</v>
      </c>
      <c r="B890" s="67"/>
      <c r="C890" s="67"/>
      <c r="D890" s="68"/>
      <c r="E890" s="70"/>
      <c r="F890" s="104" t="s">
        <v>11969</v>
      </c>
      <c r="G890" s="67"/>
      <c r="H890" s="71"/>
      <c r="I890" s="72"/>
      <c r="J890" s="72"/>
      <c r="K890" s="71" t="s">
        <v>15915</v>
      </c>
      <c r="L890" s="75"/>
      <c r="M890" s="76">
        <v>5292.2646484375</v>
      </c>
      <c r="N890" s="76">
        <v>5422.90576171875</v>
      </c>
      <c r="O890" s="77"/>
      <c r="P890" s="78"/>
      <c r="Q890" s="78"/>
      <c r="R890" s="88"/>
      <c r="S890" s="88"/>
      <c r="T890" s="88"/>
      <c r="U890" s="88"/>
      <c r="V890" s="52"/>
      <c r="W890" s="52"/>
      <c r="X890" s="52"/>
      <c r="Y890" s="52"/>
      <c r="Z890" s="51"/>
      <c r="AA890" s="73">
        <v>890</v>
      </c>
      <c r="AB890" s="73"/>
      <c r="AC890" s="74"/>
      <c r="AD890" s="80">
        <v>74</v>
      </c>
      <c r="AE890" s="80">
        <v>2835</v>
      </c>
      <c r="AF890" s="80">
        <v>23289</v>
      </c>
      <c r="AG890" s="80">
        <v>445</v>
      </c>
      <c r="AH890" s="80"/>
      <c r="AI890" s="80" t="s">
        <v>8566</v>
      </c>
      <c r="AJ890" s="80" t="s">
        <v>9900</v>
      </c>
      <c r="AK890" s="86" t="s">
        <v>10665</v>
      </c>
      <c r="AL890" s="80"/>
      <c r="AM890" s="82">
        <v>42772.795358796298</v>
      </c>
      <c r="AN890" s="80" t="s">
        <v>13035</v>
      </c>
      <c r="AO890" s="86" t="s">
        <v>13923</v>
      </c>
      <c r="AP890" s="80" t="s">
        <v>66</v>
      </c>
      <c r="AQ890" s="2"/>
      <c r="AR890" s="3"/>
      <c r="AS890" s="3"/>
      <c r="AT890" s="3"/>
      <c r="AU890" s="3"/>
    </row>
    <row r="891" spans="1:47" x14ac:dyDescent="0.25">
      <c r="A891" s="66" t="s">
        <v>771</v>
      </c>
      <c r="B891" s="67"/>
      <c r="C891" s="67"/>
      <c r="D891" s="68"/>
      <c r="E891" s="70"/>
      <c r="F891" s="104" t="s">
        <v>11970</v>
      </c>
      <c r="G891" s="67"/>
      <c r="H891" s="71"/>
      <c r="I891" s="72"/>
      <c r="J891" s="72"/>
      <c r="K891" s="71" t="s">
        <v>15916</v>
      </c>
      <c r="L891" s="75"/>
      <c r="M891" s="76">
        <v>7974.72265625</v>
      </c>
      <c r="N891" s="76">
        <v>2543.30517578125</v>
      </c>
      <c r="O891" s="77"/>
      <c r="P891" s="78"/>
      <c r="Q891" s="78"/>
      <c r="R891" s="88"/>
      <c r="S891" s="88"/>
      <c r="T891" s="88"/>
      <c r="U891" s="88"/>
      <c r="V891" s="52"/>
      <c r="W891" s="52"/>
      <c r="X891" s="52"/>
      <c r="Y891" s="52"/>
      <c r="Z891" s="51"/>
      <c r="AA891" s="73">
        <v>891</v>
      </c>
      <c r="AB891" s="73"/>
      <c r="AC891" s="74"/>
      <c r="AD891" s="80">
        <v>1771</v>
      </c>
      <c r="AE891" s="80">
        <v>1301</v>
      </c>
      <c r="AF891" s="80">
        <v>76377</v>
      </c>
      <c r="AG891" s="80">
        <v>9356</v>
      </c>
      <c r="AH891" s="80"/>
      <c r="AI891" s="80" t="s">
        <v>8567</v>
      </c>
      <c r="AJ891" s="80" t="s">
        <v>9802</v>
      </c>
      <c r="AK891" s="80"/>
      <c r="AL891" s="80"/>
      <c r="AM891" s="82">
        <v>42483.497916666667</v>
      </c>
      <c r="AN891" s="80" t="s">
        <v>13035</v>
      </c>
      <c r="AO891" s="86" t="s">
        <v>13924</v>
      </c>
      <c r="AP891" s="80" t="s">
        <v>66</v>
      </c>
      <c r="AQ891" s="2"/>
      <c r="AR891" s="3"/>
      <c r="AS891" s="3"/>
      <c r="AT891" s="3"/>
      <c r="AU891" s="3"/>
    </row>
    <row r="892" spans="1:47" x14ac:dyDescent="0.25">
      <c r="A892" s="66" t="s">
        <v>773</v>
      </c>
      <c r="B892" s="67"/>
      <c r="C892" s="67"/>
      <c r="D892" s="68"/>
      <c r="E892" s="70"/>
      <c r="F892" s="104" t="s">
        <v>11971</v>
      </c>
      <c r="G892" s="67"/>
      <c r="H892" s="71"/>
      <c r="I892" s="72"/>
      <c r="J892" s="72"/>
      <c r="K892" s="71" t="s">
        <v>15917</v>
      </c>
      <c r="L892" s="75"/>
      <c r="M892" s="76">
        <v>4240.22802734375</v>
      </c>
      <c r="N892" s="76">
        <v>4352.0498046875</v>
      </c>
      <c r="O892" s="77"/>
      <c r="P892" s="78"/>
      <c r="Q892" s="78"/>
      <c r="R892" s="88"/>
      <c r="S892" s="88"/>
      <c r="T892" s="88"/>
      <c r="U892" s="88"/>
      <c r="V892" s="52"/>
      <c r="W892" s="52"/>
      <c r="X892" s="52"/>
      <c r="Y892" s="52"/>
      <c r="Z892" s="51"/>
      <c r="AA892" s="73">
        <v>892</v>
      </c>
      <c r="AB892" s="73"/>
      <c r="AC892" s="74"/>
      <c r="AD892" s="80">
        <v>5170</v>
      </c>
      <c r="AE892" s="80">
        <v>4723</v>
      </c>
      <c r="AF892" s="80">
        <v>13682</v>
      </c>
      <c r="AG892" s="80">
        <v>11891</v>
      </c>
      <c r="AH892" s="80">
        <v>19800</v>
      </c>
      <c r="AI892" s="80" t="s">
        <v>8568</v>
      </c>
      <c r="AJ892" s="80" t="s">
        <v>9525</v>
      </c>
      <c r="AK892" s="86" t="s">
        <v>10666</v>
      </c>
      <c r="AL892" s="80" t="s">
        <v>9494</v>
      </c>
      <c r="AM892" s="82">
        <v>39459.623981481483</v>
      </c>
      <c r="AN892" s="80" t="s">
        <v>13035</v>
      </c>
      <c r="AO892" s="86" t="s">
        <v>13925</v>
      </c>
      <c r="AP892" s="80" t="s">
        <v>66</v>
      </c>
      <c r="AQ892" s="2"/>
      <c r="AR892" s="3"/>
      <c r="AS892" s="3"/>
      <c r="AT892" s="3"/>
      <c r="AU892" s="3"/>
    </row>
    <row r="893" spans="1:47" x14ac:dyDescent="0.25">
      <c r="A893" s="66" t="s">
        <v>774</v>
      </c>
      <c r="B893" s="67"/>
      <c r="C893" s="67"/>
      <c r="D893" s="68"/>
      <c r="E893" s="70"/>
      <c r="F893" s="104" t="s">
        <v>11972</v>
      </c>
      <c r="G893" s="67"/>
      <c r="H893" s="71"/>
      <c r="I893" s="72"/>
      <c r="J893" s="72"/>
      <c r="K893" s="71" t="s">
        <v>15918</v>
      </c>
      <c r="L893" s="75"/>
      <c r="M893" s="76">
        <v>7605.4609375</v>
      </c>
      <c r="N893" s="76">
        <v>4088.660888671875</v>
      </c>
      <c r="O893" s="77"/>
      <c r="P893" s="78"/>
      <c r="Q893" s="78"/>
      <c r="R893" s="88"/>
      <c r="S893" s="88"/>
      <c r="T893" s="88"/>
      <c r="U893" s="88"/>
      <c r="V893" s="52"/>
      <c r="W893" s="52"/>
      <c r="X893" s="52"/>
      <c r="Y893" s="52"/>
      <c r="Z893" s="51"/>
      <c r="AA893" s="73">
        <v>893</v>
      </c>
      <c r="AB893" s="73"/>
      <c r="AC893" s="74"/>
      <c r="AD893" s="80">
        <v>115</v>
      </c>
      <c r="AE893" s="80">
        <v>23</v>
      </c>
      <c r="AF893" s="80">
        <v>3049</v>
      </c>
      <c r="AG893" s="80">
        <v>3327</v>
      </c>
      <c r="AH893" s="80"/>
      <c r="AI893" s="80"/>
      <c r="AJ893" s="80" t="s">
        <v>9901</v>
      </c>
      <c r="AK893" s="80"/>
      <c r="AL893" s="80"/>
      <c r="AM893" s="82">
        <v>39986.28638888889</v>
      </c>
      <c r="AN893" s="80" t="s">
        <v>13035</v>
      </c>
      <c r="AO893" s="86" t="s">
        <v>13926</v>
      </c>
      <c r="AP893" s="80" t="s">
        <v>66</v>
      </c>
      <c r="AQ893" s="2"/>
      <c r="AR893" s="3"/>
      <c r="AS893" s="3"/>
      <c r="AT893" s="3"/>
      <c r="AU893" s="3"/>
    </row>
    <row r="894" spans="1:47" x14ac:dyDescent="0.25">
      <c r="A894" s="66" t="s">
        <v>775</v>
      </c>
      <c r="B894" s="67"/>
      <c r="C894" s="67"/>
      <c r="D894" s="68"/>
      <c r="E894" s="70"/>
      <c r="F894" s="104" t="s">
        <v>11973</v>
      </c>
      <c r="G894" s="67"/>
      <c r="H894" s="71"/>
      <c r="I894" s="72"/>
      <c r="J894" s="72"/>
      <c r="K894" s="71" t="s">
        <v>15919</v>
      </c>
      <c r="L894" s="75"/>
      <c r="M894" s="76">
        <v>1770.5181884765625</v>
      </c>
      <c r="N894" s="76">
        <v>6245.28271484375</v>
      </c>
      <c r="O894" s="77"/>
      <c r="P894" s="78"/>
      <c r="Q894" s="78"/>
      <c r="R894" s="88"/>
      <c r="S894" s="88"/>
      <c r="T894" s="88"/>
      <c r="U894" s="88"/>
      <c r="V894" s="52"/>
      <c r="W894" s="52"/>
      <c r="X894" s="52"/>
      <c r="Y894" s="52"/>
      <c r="Z894" s="51"/>
      <c r="AA894" s="73">
        <v>894</v>
      </c>
      <c r="AB894" s="73"/>
      <c r="AC894" s="74"/>
      <c r="AD894" s="80">
        <v>195</v>
      </c>
      <c r="AE894" s="80">
        <v>192</v>
      </c>
      <c r="AF894" s="80">
        <v>4637</v>
      </c>
      <c r="AG894" s="80">
        <v>29290</v>
      </c>
      <c r="AH894" s="80">
        <v>19800</v>
      </c>
      <c r="AI894" s="80" t="s">
        <v>8569</v>
      </c>
      <c r="AJ894" s="80" t="s">
        <v>9494</v>
      </c>
      <c r="AK894" s="86" t="s">
        <v>10667</v>
      </c>
      <c r="AL894" s="80" t="s">
        <v>9561</v>
      </c>
      <c r="AM894" s="82">
        <v>41376.727789351855</v>
      </c>
      <c r="AN894" s="80" t="s">
        <v>13035</v>
      </c>
      <c r="AO894" s="86" t="s">
        <v>13927</v>
      </c>
      <c r="AP894" s="80" t="s">
        <v>66</v>
      </c>
      <c r="AQ894" s="2"/>
      <c r="AR894" s="3"/>
      <c r="AS894" s="3"/>
      <c r="AT894" s="3"/>
      <c r="AU894" s="3"/>
    </row>
    <row r="895" spans="1:47" x14ac:dyDescent="0.25">
      <c r="A895" s="66" t="s">
        <v>776</v>
      </c>
      <c r="B895" s="67"/>
      <c r="C895" s="67"/>
      <c r="D895" s="68"/>
      <c r="E895" s="70"/>
      <c r="F895" s="104" t="s">
        <v>11974</v>
      </c>
      <c r="G895" s="67"/>
      <c r="H895" s="71"/>
      <c r="I895" s="72"/>
      <c r="J895" s="72"/>
      <c r="K895" s="71" t="s">
        <v>15920</v>
      </c>
      <c r="L895" s="75"/>
      <c r="M895" s="76">
        <v>3150.47802734375</v>
      </c>
      <c r="N895" s="76">
        <v>2906.517333984375</v>
      </c>
      <c r="O895" s="77"/>
      <c r="P895" s="78"/>
      <c r="Q895" s="78"/>
      <c r="R895" s="88"/>
      <c r="S895" s="88"/>
      <c r="T895" s="88"/>
      <c r="U895" s="88"/>
      <c r="V895" s="52"/>
      <c r="W895" s="52"/>
      <c r="X895" s="52"/>
      <c r="Y895" s="52"/>
      <c r="Z895" s="51"/>
      <c r="AA895" s="73">
        <v>895</v>
      </c>
      <c r="AB895" s="73"/>
      <c r="AC895" s="74"/>
      <c r="AD895" s="80">
        <v>564</v>
      </c>
      <c r="AE895" s="80">
        <v>1186</v>
      </c>
      <c r="AF895" s="80">
        <v>32295</v>
      </c>
      <c r="AG895" s="80">
        <v>702</v>
      </c>
      <c r="AH895" s="80"/>
      <c r="AI895" s="80" t="s">
        <v>8570</v>
      </c>
      <c r="AJ895" s="80" t="s">
        <v>9525</v>
      </c>
      <c r="AK895" s="80"/>
      <c r="AL895" s="80"/>
      <c r="AM895" s="82">
        <v>42519.498819444445</v>
      </c>
      <c r="AN895" s="80" t="s">
        <v>13035</v>
      </c>
      <c r="AO895" s="86" t="s">
        <v>13928</v>
      </c>
      <c r="AP895" s="80" t="s">
        <v>66</v>
      </c>
      <c r="AQ895" s="2"/>
      <c r="AR895" s="3"/>
      <c r="AS895" s="3"/>
      <c r="AT895" s="3"/>
      <c r="AU895" s="3"/>
    </row>
    <row r="896" spans="1:47" x14ac:dyDescent="0.25">
      <c r="A896" s="66" t="s">
        <v>1638</v>
      </c>
      <c r="B896" s="67"/>
      <c r="C896" s="67"/>
      <c r="D896" s="68"/>
      <c r="E896" s="70"/>
      <c r="F896" s="104" t="s">
        <v>11975</v>
      </c>
      <c r="G896" s="67"/>
      <c r="H896" s="71"/>
      <c r="I896" s="72"/>
      <c r="J896" s="72"/>
      <c r="K896" s="71" t="s">
        <v>15921</v>
      </c>
      <c r="L896" s="75"/>
      <c r="M896" s="76">
        <v>3888.716796875</v>
      </c>
      <c r="N896" s="76">
        <v>6754.177734375</v>
      </c>
      <c r="O896" s="77"/>
      <c r="P896" s="78"/>
      <c r="Q896" s="78"/>
      <c r="R896" s="88"/>
      <c r="S896" s="88"/>
      <c r="T896" s="88"/>
      <c r="U896" s="88"/>
      <c r="V896" s="52"/>
      <c r="W896" s="52"/>
      <c r="X896" s="52"/>
      <c r="Y896" s="52"/>
      <c r="Z896" s="51"/>
      <c r="AA896" s="73">
        <v>896</v>
      </c>
      <c r="AB896" s="73"/>
      <c r="AC896" s="74"/>
      <c r="AD896" s="80">
        <v>195</v>
      </c>
      <c r="AE896" s="80">
        <v>324</v>
      </c>
      <c r="AF896" s="80">
        <v>7512</v>
      </c>
      <c r="AG896" s="80">
        <v>2221</v>
      </c>
      <c r="AH896" s="80"/>
      <c r="AI896" s="80" t="s">
        <v>8571</v>
      </c>
      <c r="AJ896" s="80" t="s">
        <v>9902</v>
      </c>
      <c r="AK896" s="80"/>
      <c r="AL896" s="80"/>
      <c r="AM896" s="82">
        <v>42767.332812499997</v>
      </c>
      <c r="AN896" s="80" t="s">
        <v>13035</v>
      </c>
      <c r="AO896" s="86" t="s">
        <v>13929</v>
      </c>
      <c r="AP896" s="80" t="s">
        <v>66</v>
      </c>
      <c r="AQ896" s="2"/>
      <c r="AR896" s="3"/>
      <c r="AS896" s="3"/>
      <c r="AT896" s="3"/>
      <c r="AU896" s="3"/>
    </row>
    <row r="897" spans="1:47" x14ac:dyDescent="0.25">
      <c r="A897" s="66" t="s">
        <v>777</v>
      </c>
      <c r="B897" s="67"/>
      <c r="C897" s="67"/>
      <c r="D897" s="68"/>
      <c r="E897" s="70"/>
      <c r="F897" s="104" t="s">
        <v>11976</v>
      </c>
      <c r="G897" s="67"/>
      <c r="H897" s="71"/>
      <c r="I897" s="72"/>
      <c r="J897" s="72"/>
      <c r="K897" s="71" t="s">
        <v>15922</v>
      </c>
      <c r="L897" s="75"/>
      <c r="M897" s="76">
        <v>5425.59912109375</v>
      </c>
      <c r="N897" s="76">
        <v>7330.5234375</v>
      </c>
      <c r="O897" s="77"/>
      <c r="P897" s="78"/>
      <c r="Q897" s="78"/>
      <c r="R897" s="88"/>
      <c r="S897" s="88"/>
      <c r="T897" s="88"/>
      <c r="U897" s="88"/>
      <c r="V897" s="52"/>
      <c r="W897" s="52"/>
      <c r="X897" s="52"/>
      <c r="Y897" s="52"/>
      <c r="Z897" s="51"/>
      <c r="AA897" s="73">
        <v>897</v>
      </c>
      <c r="AB897" s="73"/>
      <c r="AC897" s="74"/>
      <c r="AD897" s="80">
        <v>1049</v>
      </c>
      <c r="AE897" s="80">
        <v>372</v>
      </c>
      <c r="AF897" s="80">
        <v>10047</v>
      </c>
      <c r="AG897" s="80">
        <v>2707</v>
      </c>
      <c r="AH897" s="80"/>
      <c r="AI897" s="80" t="s">
        <v>8572</v>
      </c>
      <c r="AJ897" s="80" t="s">
        <v>9903</v>
      </c>
      <c r="AK897" s="86" t="s">
        <v>10668</v>
      </c>
      <c r="AL897" s="80"/>
      <c r="AM897" s="82">
        <v>41589.335578703707</v>
      </c>
      <c r="AN897" s="80" t="s">
        <v>13035</v>
      </c>
      <c r="AO897" s="86" t="s">
        <v>13930</v>
      </c>
      <c r="AP897" s="80" t="s">
        <v>66</v>
      </c>
      <c r="AQ897" s="2"/>
      <c r="AR897" s="3"/>
      <c r="AS897" s="3"/>
      <c r="AT897" s="3"/>
      <c r="AU897" s="3"/>
    </row>
    <row r="898" spans="1:47" x14ac:dyDescent="0.25">
      <c r="A898" s="66" t="s">
        <v>778</v>
      </c>
      <c r="B898" s="67"/>
      <c r="C898" s="67"/>
      <c r="D898" s="68"/>
      <c r="E898" s="70"/>
      <c r="F898" s="104" t="s">
        <v>11977</v>
      </c>
      <c r="G898" s="67"/>
      <c r="H898" s="71"/>
      <c r="I898" s="72"/>
      <c r="J898" s="72"/>
      <c r="K898" s="71" t="s">
        <v>15923</v>
      </c>
      <c r="L898" s="75"/>
      <c r="M898" s="76">
        <v>2619.777587890625</v>
      </c>
      <c r="N898" s="76">
        <v>5072.33447265625</v>
      </c>
      <c r="O898" s="77"/>
      <c r="P898" s="78"/>
      <c r="Q898" s="78"/>
      <c r="R898" s="88"/>
      <c r="S898" s="88"/>
      <c r="T898" s="88"/>
      <c r="U898" s="88"/>
      <c r="V898" s="52"/>
      <c r="W898" s="52"/>
      <c r="X898" s="52"/>
      <c r="Y898" s="52"/>
      <c r="Z898" s="51"/>
      <c r="AA898" s="73">
        <v>898</v>
      </c>
      <c r="AB898" s="73"/>
      <c r="AC898" s="74"/>
      <c r="AD898" s="80">
        <v>1110</v>
      </c>
      <c r="AE898" s="80">
        <v>171</v>
      </c>
      <c r="AF898" s="80">
        <v>3178</v>
      </c>
      <c r="AG898" s="80">
        <v>15027</v>
      </c>
      <c r="AH898" s="80">
        <v>19800</v>
      </c>
      <c r="AI898" s="80" t="s">
        <v>8573</v>
      </c>
      <c r="AJ898" s="80" t="s">
        <v>9904</v>
      </c>
      <c r="AK898" s="80"/>
      <c r="AL898" s="80" t="s">
        <v>9563</v>
      </c>
      <c r="AM898" s="82">
        <v>40240.768379629626</v>
      </c>
      <c r="AN898" s="80" t="s">
        <v>13035</v>
      </c>
      <c r="AO898" s="86" t="s">
        <v>13931</v>
      </c>
      <c r="AP898" s="80" t="s">
        <v>66</v>
      </c>
      <c r="AQ898" s="2"/>
      <c r="AR898" s="3"/>
      <c r="AS898" s="3"/>
      <c r="AT898" s="3"/>
      <c r="AU898" s="3"/>
    </row>
    <row r="899" spans="1:47" x14ac:dyDescent="0.25">
      <c r="A899" s="66" t="s">
        <v>779</v>
      </c>
      <c r="B899" s="67"/>
      <c r="C899" s="67"/>
      <c r="D899" s="68"/>
      <c r="E899" s="70"/>
      <c r="F899" s="104" t="s">
        <v>11978</v>
      </c>
      <c r="G899" s="67"/>
      <c r="H899" s="71"/>
      <c r="I899" s="72"/>
      <c r="J899" s="72"/>
      <c r="K899" s="71" t="s">
        <v>15924</v>
      </c>
      <c r="L899" s="75"/>
      <c r="M899" s="76">
        <v>3648.94384765625</v>
      </c>
      <c r="N899" s="76">
        <v>8442.638671875</v>
      </c>
      <c r="O899" s="77"/>
      <c r="P899" s="78"/>
      <c r="Q899" s="78"/>
      <c r="R899" s="88"/>
      <c r="S899" s="88"/>
      <c r="T899" s="88"/>
      <c r="U899" s="88"/>
      <c r="V899" s="52"/>
      <c r="W899" s="52"/>
      <c r="X899" s="52"/>
      <c r="Y899" s="52"/>
      <c r="Z899" s="51"/>
      <c r="AA899" s="73">
        <v>899</v>
      </c>
      <c r="AB899" s="73"/>
      <c r="AC899" s="74"/>
      <c r="AD899" s="80">
        <v>292</v>
      </c>
      <c r="AE899" s="80">
        <v>188</v>
      </c>
      <c r="AF899" s="80">
        <v>1521</v>
      </c>
      <c r="AG899" s="80">
        <v>1542</v>
      </c>
      <c r="AH899" s="80">
        <v>19800</v>
      </c>
      <c r="AI899" s="80" t="s">
        <v>8574</v>
      </c>
      <c r="AJ899" s="80" t="s">
        <v>9528</v>
      </c>
      <c r="AK899" s="80"/>
      <c r="AL899" s="80" t="s">
        <v>9561</v>
      </c>
      <c r="AM899" s="82">
        <v>40967.688726851855</v>
      </c>
      <c r="AN899" s="80" t="s">
        <v>13035</v>
      </c>
      <c r="AO899" s="86" t="s">
        <v>13932</v>
      </c>
      <c r="AP899" s="80" t="s">
        <v>66</v>
      </c>
      <c r="AQ899" s="2"/>
      <c r="AR899" s="3"/>
      <c r="AS899" s="3"/>
      <c r="AT899" s="3"/>
      <c r="AU899" s="3"/>
    </row>
    <row r="900" spans="1:47" x14ac:dyDescent="0.25">
      <c r="A900" s="66" t="s">
        <v>780</v>
      </c>
      <c r="B900" s="67"/>
      <c r="C900" s="67"/>
      <c r="D900" s="68"/>
      <c r="E900" s="70"/>
      <c r="F900" s="104" t="s">
        <v>11979</v>
      </c>
      <c r="G900" s="67"/>
      <c r="H900" s="71"/>
      <c r="I900" s="72"/>
      <c r="J900" s="72"/>
      <c r="K900" s="71" t="s">
        <v>15925</v>
      </c>
      <c r="L900" s="75"/>
      <c r="M900" s="76">
        <v>3003.536865234375</v>
      </c>
      <c r="N900" s="76">
        <v>6017.48046875</v>
      </c>
      <c r="O900" s="77"/>
      <c r="P900" s="78"/>
      <c r="Q900" s="78"/>
      <c r="R900" s="88"/>
      <c r="S900" s="88"/>
      <c r="T900" s="88"/>
      <c r="U900" s="88"/>
      <c r="V900" s="52"/>
      <c r="W900" s="52"/>
      <c r="X900" s="52"/>
      <c r="Y900" s="52"/>
      <c r="Z900" s="51"/>
      <c r="AA900" s="73">
        <v>900</v>
      </c>
      <c r="AB900" s="73"/>
      <c r="AC900" s="74"/>
      <c r="AD900" s="80">
        <v>270</v>
      </c>
      <c r="AE900" s="80">
        <v>146</v>
      </c>
      <c r="AF900" s="80">
        <v>3564</v>
      </c>
      <c r="AG900" s="80">
        <v>2430</v>
      </c>
      <c r="AH900" s="80"/>
      <c r="AI900" s="80" t="s">
        <v>8575</v>
      </c>
      <c r="AJ900" s="80" t="s">
        <v>9905</v>
      </c>
      <c r="AK900" s="80"/>
      <c r="AL900" s="80"/>
      <c r="AM900" s="82">
        <v>42518.622152777774</v>
      </c>
      <c r="AN900" s="80" t="s">
        <v>13035</v>
      </c>
      <c r="AO900" s="86" t="s">
        <v>13933</v>
      </c>
      <c r="AP900" s="80" t="s">
        <v>66</v>
      </c>
      <c r="AQ900" s="2"/>
      <c r="AR900" s="3"/>
      <c r="AS900" s="3"/>
      <c r="AT900" s="3"/>
      <c r="AU900" s="3"/>
    </row>
    <row r="901" spans="1:47" x14ac:dyDescent="0.25">
      <c r="A901" s="66" t="s">
        <v>781</v>
      </c>
      <c r="B901" s="67"/>
      <c r="C901" s="67"/>
      <c r="D901" s="68"/>
      <c r="E901" s="70"/>
      <c r="F901" s="104" t="s">
        <v>11980</v>
      </c>
      <c r="G901" s="67"/>
      <c r="H901" s="71"/>
      <c r="I901" s="72"/>
      <c r="J901" s="72"/>
      <c r="K901" s="71" t="s">
        <v>15926</v>
      </c>
      <c r="L901" s="75"/>
      <c r="M901" s="76">
        <v>7734.28515625</v>
      </c>
      <c r="N901" s="76">
        <v>8179.79296875</v>
      </c>
      <c r="O901" s="77"/>
      <c r="P901" s="78"/>
      <c r="Q901" s="78"/>
      <c r="R901" s="88"/>
      <c r="S901" s="88"/>
      <c r="T901" s="88"/>
      <c r="U901" s="88"/>
      <c r="V901" s="52"/>
      <c r="W901" s="52"/>
      <c r="X901" s="52"/>
      <c r="Y901" s="52"/>
      <c r="Z901" s="51"/>
      <c r="AA901" s="73">
        <v>901</v>
      </c>
      <c r="AB901" s="73"/>
      <c r="AC901" s="74"/>
      <c r="AD901" s="80">
        <v>1808</v>
      </c>
      <c r="AE901" s="80">
        <v>705</v>
      </c>
      <c r="AF901" s="80">
        <v>31551</v>
      </c>
      <c r="AG901" s="80">
        <v>7104</v>
      </c>
      <c r="AH901" s="80">
        <v>19800</v>
      </c>
      <c r="AI901" s="80" t="s">
        <v>8576</v>
      </c>
      <c r="AJ901" s="80" t="s">
        <v>9906</v>
      </c>
      <c r="AK901" s="86" t="s">
        <v>10669</v>
      </c>
      <c r="AL901" s="80" t="s">
        <v>9563</v>
      </c>
      <c r="AM901" s="82">
        <v>40321.228831018518</v>
      </c>
      <c r="AN901" s="80" t="s">
        <v>13035</v>
      </c>
      <c r="AO901" s="86" t="s">
        <v>13934</v>
      </c>
      <c r="AP901" s="80" t="s">
        <v>66</v>
      </c>
      <c r="AQ901" s="2"/>
      <c r="AR901" s="3"/>
      <c r="AS901" s="3"/>
      <c r="AT901" s="3"/>
      <c r="AU901" s="3"/>
    </row>
    <row r="902" spans="1:47" x14ac:dyDescent="0.25">
      <c r="A902" s="66" t="s">
        <v>782</v>
      </c>
      <c r="B902" s="67"/>
      <c r="C902" s="67"/>
      <c r="D902" s="68"/>
      <c r="E902" s="70"/>
      <c r="F902" s="104" t="s">
        <v>11981</v>
      </c>
      <c r="G902" s="67"/>
      <c r="H902" s="71"/>
      <c r="I902" s="72"/>
      <c r="J902" s="72"/>
      <c r="K902" s="71" t="s">
        <v>15927</v>
      </c>
      <c r="L902" s="75"/>
      <c r="M902" s="76">
        <v>3804.99169921875</v>
      </c>
      <c r="N902" s="76">
        <v>4593.6318359375</v>
      </c>
      <c r="O902" s="77"/>
      <c r="P902" s="78"/>
      <c r="Q902" s="78"/>
      <c r="R902" s="88"/>
      <c r="S902" s="88"/>
      <c r="T902" s="88"/>
      <c r="U902" s="88"/>
      <c r="V902" s="52"/>
      <c r="W902" s="52"/>
      <c r="X902" s="52"/>
      <c r="Y902" s="52"/>
      <c r="Z902" s="51"/>
      <c r="AA902" s="73">
        <v>902</v>
      </c>
      <c r="AB902" s="73"/>
      <c r="AC902" s="74"/>
      <c r="AD902" s="80">
        <v>58</v>
      </c>
      <c r="AE902" s="80">
        <v>8</v>
      </c>
      <c r="AF902" s="80">
        <v>576</v>
      </c>
      <c r="AG902" s="80">
        <v>126</v>
      </c>
      <c r="AH902" s="80"/>
      <c r="AI902" s="80"/>
      <c r="AJ902" s="80"/>
      <c r="AK902" s="80"/>
      <c r="AL902" s="80"/>
      <c r="AM902" s="82">
        <v>41910.221064814818</v>
      </c>
      <c r="AN902" s="80" t="s">
        <v>13035</v>
      </c>
      <c r="AO902" s="86" t="s">
        <v>13935</v>
      </c>
      <c r="AP902" s="80" t="s">
        <v>66</v>
      </c>
      <c r="AQ902" s="2"/>
      <c r="AR902" s="3"/>
      <c r="AS902" s="3"/>
      <c r="AT902" s="3"/>
      <c r="AU902" s="3"/>
    </row>
    <row r="903" spans="1:47" x14ac:dyDescent="0.25">
      <c r="A903" s="66" t="s">
        <v>1936</v>
      </c>
      <c r="B903" s="67"/>
      <c r="C903" s="67"/>
      <c r="D903" s="68"/>
      <c r="E903" s="70"/>
      <c r="F903" s="104" t="s">
        <v>11982</v>
      </c>
      <c r="G903" s="67"/>
      <c r="H903" s="71"/>
      <c r="I903" s="72"/>
      <c r="J903" s="72"/>
      <c r="K903" s="71" t="s">
        <v>15928</v>
      </c>
      <c r="L903" s="75"/>
      <c r="M903" s="76">
        <v>1713.8277587890625</v>
      </c>
      <c r="N903" s="76">
        <v>7133.91357421875</v>
      </c>
      <c r="O903" s="77"/>
      <c r="P903" s="78"/>
      <c r="Q903" s="78"/>
      <c r="R903" s="88"/>
      <c r="S903" s="88"/>
      <c r="T903" s="88"/>
      <c r="U903" s="88"/>
      <c r="V903" s="52"/>
      <c r="W903" s="52"/>
      <c r="X903" s="52"/>
      <c r="Y903" s="52"/>
      <c r="Z903" s="51"/>
      <c r="AA903" s="73">
        <v>903</v>
      </c>
      <c r="AB903" s="73"/>
      <c r="AC903" s="74"/>
      <c r="AD903" s="80">
        <v>1433</v>
      </c>
      <c r="AE903" s="80">
        <v>22086</v>
      </c>
      <c r="AF903" s="80">
        <v>24774</v>
      </c>
      <c r="AG903" s="80">
        <v>23958</v>
      </c>
      <c r="AH903" s="80">
        <v>19800</v>
      </c>
      <c r="AI903" s="80" t="s">
        <v>8577</v>
      </c>
      <c r="AJ903" s="80" t="s">
        <v>9561</v>
      </c>
      <c r="AK903" s="86" t="s">
        <v>10670</v>
      </c>
      <c r="AL903" s="80" t="s">
        <v>9494</v>
      </c>
      <c r="AM903" s="82">
        <v>40306.131504629629</v>
      </c>
      <c r="AN903" s="80" t="s">
        <v>13035</v>
      </c>
      <c r="AO903" s="86" t="s">
        <v>13936</v>
      </c>
      <c r="AP903" s="80" t="s">
        <v>65</v>
      </c>
      <c r="AQ903" s="2"/>
      <c r="AR903" s="3"/>
      <c r="AS903" s="3"/>
      <c r="AT903" s="3"/>
      <c r="AU903" s="3"/>
    </row>
    <row r="904" spans="1:47" x14ac:dyDescent="0.25">
      <c r="A904" s="66" t="s">
        <v>783</v>
      </c>
      <c r="B904" s="67"/>
      <c r="C904" s="67"/>
      <c r="D904" s="68"/>
      <c r="E904" s="70"/>
      <c r="F904" s="104" t="s">
        <v>11983</v>
      </c>
      <c r="G904" s="67"/>
      <c r="H904" s="71"/>
      <c r="I904" s="72"/>
      <c r="J904" s="72"/>
      <c r="K904" s="71" t="s">
        <v>15929</v>
      </c>
      <c r="L904" s="75"/>
      <c r="M904" s="76">
        <v>1744.4949951171875</v>
      </c>
      <c r="N904" s="76">
        <v>5488.85888671875</v>
      </c>
      <c r="O904" s="77"/>
      <c r="P904" s="78"/>
      <c r="Q904" s="78"/>
      <c r="R904" s="88"/>
      <c r="S904" s="88"/>
      <c r="T904" s="88"/>
      <c r="U904" s="88"/>
      <c r="V904" s="52"/>
      <c r="W904" s="52"/>
      <c r="X904" s="52"/>
      <c r="Y904" s="52"/>
      <c r="Z904" s="51"/>
      <c r="AA904" s="73">
        <v>904</v>
      </c>
      <c r="AB904" s="73"/>
      <c r="AC904" s="74"/>
      <c r="AD904" s="80">
        <v>135</v>
      </c>
      <c r="AE904" s="80">
        <v>277</v>
      </c>
      <c r="AF904" s="80">
        <v>12281</v>
      </c>
      <c r="AG904" s="80">
        <v>42156</v>
      </c>
      <c r="AH904" s="80"/>
      <c r="AI904" s="80" t="s">
        <v>8578</v>
      </c>
      <c r="AJ904" s="80" t="s">
        <v>9907</v>
      </c>
      <c r="AK904" s="80"/>
      <c r="AL904" s="80"/>
      <c r="AM904" s="82">
        <v>42182.553576388891</v>
      </c>
      <c r="AN904" s="80" t="s">
        <v>13035</v>
      </c>
      <c r="AO904" s="86" t="s">
        <v>13937</v>
      </c>
      <c r="AP904" s="80" t="s">
        <v>66</v>
      </c>
      <c r="AQ904" s="2"/>
      <c r="AR904" s="3"/>
      <c r="AS904" s="3"/>
      <c r="AT904" s="3"/>
      <c r="AU904" s="3"/>
    </row>
    <row r="905" spans="1:47" x14ac:dyDescent="0.25">
      <c r="A905" s="66" t="s">
        <v>1937</v>
      </c>
      <c r="B905" s="67"/>
      <c r="C905" s="67"/>
      <c r="D905" s="68"/>
      <c r="E905" s="70"/>
      <c r="F905" s="104" t="s">
        <v>11984</v>
      </c>
      <c r="G905" s="67"/>
      <c r="H905" s="71"/>
      <c r="I905" s="72"/>
      <c r="J905" s="72"/>
      <c r="K905" s="71" t="s">
        <v>15930</v>
      </c>
      <c r="L905" s="75"/>
      <c r="M905" s="76">
        <v>2378.79150390625</v>
      </c>
      <c r="N905" s="76">
        <v>5232.8212890625</v>
      </c>
      <c r="O905" s="77"/>
      <c r="P905" s="78"/>
      <c r="Q905" s="78"/>
      <c r="R905" s="88"/>
      <c r="S905" s="88"/>
      <c r="T905" s="88"/>
      <c r="U905" s="88"/>
      <c r="V905" s="52"/>
      <c r="W905" s="52"/>
      <c r="X905" s="52"/>
      <c r="Y905" s="52"/>
      <c r="Z905" s="51"/>
      <c r="AA905" s="73">
        <v>905</v>
      </c>
      <c r="AB905" s="73"/>
      <c r="AC905" s="74"/>
      <c r="AD905" s="80">
        <v>507</v>
      </c>
      <c r="AE905" s="80">
        <v>132997</v>
      </c>
      <c r="AF905" s="80">
        <v>16903</v>
      </c>
      <c r="AG905" s="80">
        <v>5494</v>
      </c>
      <c r="AH905" s="80">
        <v>19800</v>
      </c>
      <c r="AI905" s="80" t="s">
        <v>8579</v>
      </c>
      <c r="AJ905" s="80" t="s">
        <v>9525</v>
      </c>
      <c r="AK905" s="86" t="s">
        <v>10671</v>
      </c>
      <c r="AL905" s="80" t="s">
        <v>9563</v>
      </c>
      <c r="AM905" s="82">
        <v>39994.392210648148</v>
      </c>
      <c r="AN905" s="80" t="s">
        <v>13035</v>
      </c>
      <c r="AO905" s="86" t="s">
        <v>13938</v>
      </c>
      <c r="AP905" s="80" t="s">
        <v>65</v>
      </c>
      <c r="AQ905" s="2"/>
      <c r="AR905" s="3"/>
      <c r="AS905" s="3"/>
      <c r="AT905" s="3"/>
      <c r="AU905" s="3"/>
    </row>
    <row r="906" spans="1:47" x14ac:dyDescent="0.25">
      <c r="A906" s="66" t="s">
        <v>784</v>
      </c>
      <c r="B906" s="67"/>
      <c r="C906" s="67"/>
      <c r="D906" s="68"/>
      <c r="E906" s="70"/>
      <c r="F906" s="104" t="s">
        <v>11985</v>
      </c>
      <c r="G906" s="67"/>
      <c r="H906" s="71"/>
      <c r="I906" s="72"/>
      <c r="J906" s="72"/>
      <c r="K906" s="71" t="s">
        <v>15931</v>
      </c>
      <c r="L906" s="75"/>
      <c r="M906" s="76">
        <v>5019.92236328125</v>
      </c>
      <c r="N906" s="76">
        <v>2483.47802734375</v>
      </c>
      <c r="O906" s="77"/>
      <c r="P906" s="78"/>
      <c r="Q906" s="78"/>
      <c r="R906" s="88"/>
      <c r="S906" s="88"/>
      <c r="T906" s="88"/>
      <c r="U906" s="88"/>
      <c r="V906" s="52"/>
      <c r="W906" s="52"/>
      <c r="X906" s="52"/>
      <c r="Y906" s="52"/>
      <c r="Z906" s="51"/>
      <c r="AA906" s="73">
        <v>906</v>
      </c>
      <c r="AB906" s="73"/>
      <c r="AC906" s="74"/>
      <c r="AD906" s="80">
        <v>53</v>
      </c>
      <c r="AE906" s="80">
        <v>31</v>
      </c>
      <c r="AF906" s="80">
        <v>368</v>
      </c>
      <c r="AG906" s="80">
        <v>444</v>
      </c>
      <c r="AH906" s="80"/>
      <c r="AI906" s="80"/>
      <c r="AJ906" s="80"/>
      <c r="AK906" s="80"/>
      <c r="AL906" s="80"/>
      <c r="AM906" s="82">
        <v>42772.310543981483</v>
      </c>
      <c r="AN906" s="80" t="s">
        <v>13035</v>
      </c>
      <c r="AO906" s="86" t="s">
        <v>13939</v>
      </c>
      <c r="AP906" s="80" t="s">
        <v>66</v>
      </c>
      <c r="AQ906" s="2"/>
      <c r="AR906" s="3"/>
      <c r="AS906" s="3"/>
      <c r="AT906" s="3"/>
      <c r="AU906" s="3"/>
    </row>
    <row r="907" spans="1:47" x14ac:dyDescent="0.25">
      <c r="A907" s="66" t="s">
        <v>785</v>
      </c>
      <c r="B907" s="67"/>
      <c r="C907" s="67"/>
      <c r="D907" s="68"/>
      <c r="E907" s="70"/>
      <c r="F907" s="104" t="s">
        <v>11986</v>
      </c>
      <c r="G907" s="67"/>
      <c r="H907" s="71"/>
      <c r="I907" s="72"/>
      <c r="J907" s="72"/>
      <c r="K907" s="71" t="s">
        <v>15932</v>
      </c>
      <c r="L907" s="75"/>
      <c r="M907" s="76">
        <v>3556.977783203125</v>
      </c>
      <c r="N907" s="76">
        <v>7299.599609375</v>
      </c>
      <c r="O907" s="77"/>
      <c r="P907" s="78"/>
      <c r="Q907" s="78"/>
      <c r="R907" s="88"/>
      <c r="S907" s="88"/>
      <c r="T907" s="88"/>
      <c r="U907" s="88"/>
      <c r="V907" s="52"/>
      <c r="W907" s="52"/>
      <c r="X907" s="52"/>
      <c r="Y907" s="52"/>
      <c r="Z907" s="51"/>
      <c r="AA907" s="73">
        <v>907</v>
      </c>
      <c r="AB907" s="73"/>
      <c r="AC907" s="74"/>
      <c r="AD907" s="80">
        <v>7</v>
      </c>
      <c r="AE907" s="80">
        <v>0</v>
      </c>
      <c r="AF907" s="80">
        <v>100</v>
      </c>
      <c r="AG907" s="80">
        <v>100</v>
      </c>
      <c r="AH907" s="80"/>
      <c r="AI907" s="80"/>
      <c r="AJ907" s="80"/>
      <c r="AK907" s="80"/>
      <c r="AL907" s="80"/>
      <c r="AM907" s="82">
        <v>42420.699386574073</v>
      </c>
      <c r="AN907" s="80" t="s">
        <v>13035</v>
      </c>
      <c r="AO907" s="86" t="s">
        <v>13940</v>
      </c>
      <c r="AP907" s="80" t="s">
        <v>66</v>
      </c>
      <c r="AQ907" s="2"/>
      <c r="AR907" s="3"/>
      <c r="AS907" s="3"/>
      <c r="AT907" s="3"/>
      <c r="AU907" s="3"/>
    </row>
    <row r="908" spans="1:47" x14ac:dyDescent="0.25">
      <c r="A908" s="66" t="s">
        <v>1938</v>
      </c>
      <c r="B908" s="67"/>
      <c r="C908" s="67"/>
      <c r="D908" s="68"/>
      <c r="E908" s="70"/>
      <c r="F908" s="104" t="s">
        <v>11987</v>
      </c>
      <c r="G908" s="67"/>
      <c r="H908" s="71"/>
      <c r="I908" s="72"/>
      <c r="J908" s="72"/>
      <c r="K908" s="71" t="s">
        <v>15933</v>
      </c>
      <c r="L908" s="75"/>
      <c r="M908" s="76">
        <v>3465.98876953125</v>
      </c>
      <c r="N908" s="76">
        <v>4014.755615234375</v>
      </c>
      <c r="O908" s="77"/>
      <c r="P908" s="78"/>
      <c r="Q908" s="78"/>
      <c r="R908" s="88"/>
      <c r="S908" s="88"/>
      <c r="T908" s="88"/>
      <c r="U908" s="88"/>
      <c r="V908" s="52"/>
      <c r="W908" s="52"/>
      <c r="X908" s="52"/>
      <c r="Y908" s="52"/>
      <c r="Z908" s="51"/>
      <c r="AA908" s="73">
        <v>908</v>
      </c>
      <c r="AB908" s="73"/>
      <c r="AC908" s="74"/>
      <c r="AD908" s="80">
        <v>219</v>
      </c>
      <c r="AE908" s="80">
        <v>165732</v>
      </c>
      <c r="AF908" s="80">
        <v>122116</v>
      </c>
      <c r="AG908" s="80">
        <v>184</v>
      </c>
      <c r="AH908" s="80">
        <v>19800</v>
      </c>
      <c r="AI908" s="80" t="s">
        <v>8580</v>
      </c>
      <c r="AJ908" s="80"/>
      <c r="AK908" s="86" t="s">
        <v>10672</v>
      </c>
      <c r="AL908" s="80" t="s">
        <v>9494</v>
      </c>
      <c r="AM908" s="82">
        <v>42018.405104166668</v>
      </c>
      <c r="AN908" s="80" t="s">
        <v>13035</v>
      </c>
      <c r="AO908" s="86" t="s">
        <v>13941</v>
      </c>
      <c r="AP908" s="80" t="s">
        <v>65</v>
      </c>
      <c r="AQ908" s="2"/>
      <c r="AR908" s="3"/>
      <c r="AS908" s="3"/>
      <c r="AT908" s="3"/>
      <c r="AU908" s="3"/>
    </row>
    <row r="909" spans="1:47" x14ac:dyDescent="0.25">
      <c r="A909" s="66" t="s">
        <v>1939</v>
      </c>
      <c r="B909" s="67"/>
      <c r="C909" s="67"/>
      <c r="D909" s="68"/>
      <c r="E909" s="70"/>
      <c r="F909" s="104" t="s">
        <v>11988</v>
      </c>
      <c r="G909" s="67"/>
      <c r="H909" s="71"/>
      <c r="I909" s="72"/>
      <c r="J909" s="72"/>
      <c r="K909" s="71" t="s">
        <v>15934</v>
      </c>
      <c r="L909" s="75"/>
      <c r="M909" s="76">
        <v>2955.63525390625</v>
      </c>
      <c r="N909" s="76">
        <v>9491.3994140625</v>
      </c>
      <c r="O909" s="77"/>
      <c r="P909" s="78"/>
      <c r="Q909" s="78"/>
      <c r="R909" s="88"/>
      <c r="S909" s="88"/>
      <c r="T909" s="88"/>
      <c r="U909" s="88"/>
      <c r="V909" s="52"/>
      <c r="W909" s="52"/>
      <c r="X909" s="52"/>
      <c r="Y909" s="52"/>
      <c r="Z909" s="51"/>
      <c r="AA909" s="73">
        <v>909</v>
      </c>
      <c r="AB909" s="73"/>
      <c r="AC909" s="74"/>
      <c r="AD909" s="80">
        <v>314</v>
      </c>
      <c r="AE909" s="80">
        <v>53448</v>
      </c>
      <c r="AF909" s="80">
        <v>29176</v>
      </c>
      <c r="AG909" s="80">
        <v>134</v>
      </c>
      <c r="AH909" s="80">
        <v>19800</v>
      </c>
      <c r="AI909" s="80" t="s">
        <v>8581</v>
      </c>
      <c r="AJ909" s="80" t="s">
        <v>9525</v>
      </c>
      <c r="AK909" s="86" t="s">
        <v>10673</v>
      </c>
      <c r="AL909" s="80" t="s">
        <v>9494</v>
      </c>
      <c r="AM909" s="82">
        <v>41533.229618055557</v>
      </c>
      <c r="AN909" s="80" t="s">
        <v>13035</v>
      </c>
      <c r="AO909" s="86" t="s">
        <v>13942</v>
      </c>
      <c r="AP909" s="80" t="s">
        <v>65</v>
      </c>
      <c r="AQ909" s="2"/>
      <c r="AR909" s="3"/>
      <c r="AS909" s="3"/>
      <c r="AT909" s="3"/>
      <c r="AU909" s="3"/>
    </row>
    <row r="910" spans="1:47" x14ac:dyDescent="0.25">
      <c r="A910" s="66" t="s">
        <v>1940</v>
      </c>
      <c r="B910" s="67"/>
      <c r="C910" s="67"/>
      <c r="D910" s="68"/>
      <c r="E910" s="70"/>
      <c r="F910" s="104" t="s">
        <v>11989</v>
      </c>
      <c r="G910" s="67"/>
      <c r="H910" s="71"/>
      <c r="I910" s="72"/>
      <c r="J910" s="72"/>
      <c r="K910" s="71" t="s">
        <v>15935</v>
      </c>
      <c r="L910" s="75"/>
      <c r="M910" s="76">
        <v>4080.691162109375</v>
      </c>
      <c r="N910" s="76">
        <v>9037.26171875</v>
      </c>
      <c r="O910" s="77"/>
      <c r="P910" s="78"/>
      <c r="Q910" s="78"/>
      <c r="R910" s="88"/>
      <c r="S910" s="88"/>
      <c r="T910" s="88"/>
      <c r="U910" s="88"/>
      <c r="V910" s="52"/>
      <c r="W910" s="52"/>
      <c r="X910" s="52"/>
      <c r="Y910" s="52"/>
      <c r="Z910" s="51"/>
      <c r="AA910" s="73">
        <v>910</v>
      </c>
      <c r="AB910" s="73"/>
      <c r="AC910" s="74"/>
      <c r="AD910" s="80">
        <v>143</v>
      </c>
      <c r="AE910" s="80">
        <v>75153</v>
      </c>
      <c r="AF910" s="80">
        <v>15395</v>
      </c>
      <c r="AG910" s="80">
        <v>1649</v>
      </c>
      <c r="AH910" s="80">
        <v>-36000</v>
      </c>
      <c r="AI910" s="80" t="s">
        <v>8582</v>
      </c>
      <c r="AJ910" s="80" t="s">
        <v>9908</v>
      </c>
      <c r="AK910" s="80"/>
      <c r="AL910" s="80" t="s">
        <v>11091</v>
      </c>
      <c r="AM910" s="82">
        <v>40302.27553240741</v>
      </c>
      <c r="AN910" s="80" t="s">
        <v>13035</v>
      </c>
      <c r="AO910" s="86" t="s">
        <v>13943</v>
      </c>
      <c r="AP910" s="80" t="s">
        <v>65</v>
      </c>
      <c r="AQ910" s="2"/>
      <c r="AR910" s="3"/>
      <c r="AS910" s="3"/>
      <c r="AT910" s="3"/>
      <c r="AU910" s="3"/>
    </row>
    <row r="911" spans="1:47" x14ac:dyDescent="0.25">
      <c r="A911" s="66" t="s">
        <v>1941</v>
      </c>
      <c r="B911" s="67"/>
      <c r="C911" s="67"/>
      <c r="D911" s="68"/>
      <c r="E911" s="70"/>
      <c r="F911" s="104" t="s">
        <v>11990</v>
      </c>
      <c r="G911" s="67"/>
      <c r="H911" s="71"/>
      <c r="I911" s="72"/>
      <c r="J911" s="72"/>
      <c r="K911" s="71" t="s">
        <v>15936</v>
      </c>
      <c r="L911" s="75"/>
      <c r="M911" s="76">
        <v>5099.64501953125</v>
      </c>
      <c r="N911" s="76">
        <v>5448.96875</v>
      </c>
      <c r="O911" s="77"/>
      <c r="P911" s="78"/>
      <c r="Q911" s="78"/>
      <c r="R911" s="88"/>
      <c r="S911" s="88"/>
      <c r="T911" s="88"/>
      <c r="U911" s="88"/>
      <c r="V911" s="52"/>
      <c r="W911" s="52"/>
      <c r="X911" s="52"/>
      <c r="Y911" s="52"/>
      <c r="Z911" s="51"/>
      <c r="AA911" s="73">
        <v>911</v>
      </c>
      <c r="AB911" s="73"/>
      <c r="AC911" s="74"/>
      <c r="AD911" s="80">
        <v>655</v>
      </c>
      <c r="AE911" s="80">
        <v>155831</v>
      </c>
      <c r="AF911" s="80">
        <v>56444</v>
      </c>
      <c r="AG911" s="80">
        <v>91</v>
      </c>
      <c r="AH911" s="80">
        <v>19800</v>
      </c>
      <c r="AI911" s="80" t="s">
        <v>8583</v>
      </c>
      <c r="AJ911" s="80" t="s">
        <v>9525</v>
      </c>
      <c r="AK911" s="86" t="s">
        <v>10674</v>
      </c>
      <c r="AL911" s="80" t="s">
        <v>9494</v>
      </c>
      <c r="AM911" s="82">
        <v>40409.382696759261</v>
      </c>
      <c r="AN911" s="80" t="s">
        <v>13035</v>
      </c>
      <c r="AO911" s="86" t="s">
        <v>13944</v>
      </c>
      <c r="AP911" s="80" t="s">
        <v>65</v>
      </c>
      <c r="AQ911" s="2"/>
      <c r="AR911" s="3"/>
      <c r="AS911" s="3"/>
      <c r="AT911" s="3"/>
      <c r="AU911" s="3"/>
    </row>
    <row r="912" spans="1:47" x14ac:dyDescent="0.25">
      <c r="A912" s="66" t="s">
        <v>786</v>
      </c>
      <c r="B912" s="67"/>
      <c r="C912" s="67"/>
      <c r="D912" s="68"/>
      <c r="E912" s="70"/>
      <c r="F912" s="104" t="s">
        <v>11991</v>
      </c>
      <c r="G912" s="67"/>
      <c r="H912" s="71"/>
      <c r="I912" s="72"/>
      <c r="J912" s="72"/>
      <c r="K912" s="71" t="s">
        <v>15937</v>
      </c>
      <c r="L912" s="75"/>
      <c r="M912" s="76">
        <v>4643.37744140625</v>
      </c>
      <c r="N912" s="76">
        <v>5393.73388671875</v>
      </c>
      <c r="O912" s="77"/>
      <c r="P912" s="78"/>
      <c r="Q912" s="78"/>
      <c r="R912" s="88"/>
      <c r="S912" s="88"/>
      <c r="T912" s="88"/>
      <c r="U912" s="88"/>
      <c r="V912" s="52"/>
      <c r="W912" s="52"/>
      <c r="X912" s="52"/>
      <c r="Y912" s="52"/>
      <c r="Z912" s="51"/>
      <c r="AA912" s="73">
        <v>912</v>
      </c>
      <c r="AB912" s="73"/>
      <c r="AC912" s="74"/>
      <c r="AD912" s="80">
        <v>53</v>
      </c>
      <c r="AE912" s="80">
        <v>192</v>
      </c>
      <c r="AF912" s="80">
        <v>901</v>
      </c>
      <c r="AG912" s="80">
        <v>3638</v>
      </c>
      <c r="AH912" s="80"/>
      <c r="AI912" s="80" t="s">
        <v>8584</v>
      </c>
      <c r="AJ912" s="80" t="s">
        <v>9546</v>
      </c>
      <c r="AK912" s="86" t="s">
        <v>10675</v>
      </c>
      <c r="AL912" s="80"/>
      <c r="AM912" s="82">
        <v>42382.679618055554</v>
      </c>
      <c r="AN912" s="80" t="s">
        <v>13035</v>
      </c>
      <c r="AO912" s="86" t="s">
        <v>13945</v>
      </c>
      <c r="AP912" s="80" t="s">
        <v>66</v>
      </c>
      <c r="AQ912" s="2"/>
      <c r="AR912" s="3"/>
      <c r="AS912" s="3"/>
      <c r="AT912" s="3"/>
      <c r="AU912" s="3"/>
    </row>
    <row r="913" spans="1:47" x14ac:dyDescent="0.25">
      <c r="A913" s="66" t="s">
        <v>1942</v>
      </c>
      <c r="B913" s="67"/>
      <c r="C913" s="67"/>
      <c r="D913" s="68"/>
      <c r="E913" s="70"/>
      <c r="F913" s="104" t="s">
        <v>11992</v>
      </c>
      <c r="G913" s="67"/>
      <c r="H913" s="71"/>
      <c r="I913" s="72"/>
      <c r="J913" s="72"/>
      <c r="K913" s="71" t="s">
        <v>15938</v>
      </c>
      <c r="L913" s="75"/>
      <c r="M913" s="76">
        <v>3344.421142578125</v>
      </c>
      <c r="N913" s="76">
        <v>7908.6015625</v>
      </c>
      <c r="O913" s="77"/>
      <c r="P913" s="78"/>
      <c r="Q913" s="78"/>
      <c r="R913" s="88"/>
      <c r="S913" s="88"/>
      <c r="T913" s="88"/>
      <c r="U913" s="88"/>
      <c r="V913" s="52"/>
      <c r="W913" s="52"/>
      <c r="X913" s="52"/>
      <c r="Y913" s="52"/>
      <c r="Z913" s="51"/>
      <c r="AA913" s="73">
        <v>913</v>
      </c>
      <c r="AB913" s="73"/>
      <c r="AC913" s="74"/>
      <c r="AD913" s="80">
        <v>380</v>
      </c>
      <c r="AE913" s="80">
        <v>2661</v>
      </c>
      <c r="AF913" s="80">
        <v>6676</v>
      </c>
      <c r="AG913" s="80">
        <v>25812</v>
      </c>
      <c r="AH913" s="80">
        <v>19800</v>
      </c>
      <c r="AI913" s="80" t="s">
        <v>8585</v>
      </c>
      <c r="AJ913" s="80" t="s">
        <v>9494</v>
      </c>
      <c r="AK913" s="86" t="s">
        <v>10676</v>
      </c>
      <c r="AL913" s="80" t="s">
        <v>9494</v>
      </c>
      <c r="AM913" s="82">
        <v>41982.202175925922</v>
      </c>
      <c r="AN913" s="80" t="s">
        <v>13035</v>
      </c>
      <c r="AO913" s="86" t="s">
        <v>13946</v>
      </c>
      <c r="AP913" s="80" t="s">
        <v>65</v>
      </c>
      <c r="AQ913" s="2"/>
      <c r="AR913" s="3"/>
      <c r="AS913" s="3"/>
      <c r="AT913" s="3"/>
      <c r="AU913" s="3"/>
    </row>
    <row r="914" spans="1:47" x14ac:dyDescent="0.25">
      <c r="A914" s="66" t="s">
        <v>787</v>
      </c>
      <c r="B914" s="67"/>
      <c r="C914" s="67"/>
      <c r="D914" s="68"/>
      <c r="E914" s="70"/>
      <c r="F914" s="104" t="s">
        <v>11993</v>
      </c>
      <c r="G914" s="67"/>
      <c r="H914" s="71"/>
      <c r="I914" s="72"/>
      <c r="J914" s="72"/>
      <c r="K914" s="71" t="s">
        <v>15939</v>
      </c>
      <c r="L914" s="75"/>
      <c r="M914" s="76">
        <v>2137.033447265625</v>
      </c>
      <c r="N914" s="76">
        <v>6782.1181640625</v>
      </c>
      <c r="O914" s="77"/>
      <c r="P914" s="78"/>
      <c r="Q914" s="78"/>
      <c r="R914" s="88"/>
      <c r="S914" s="88"/>
      <c r="T914" s="88"/>
      <c r="U914" s="88"/>
      <c r="V914" s="52"/>
      <c r="W914" s="52"/>
      <c r="X914" s="52"/>
      <c r="Y914" s="52"/>
      <c r="Z914" s="51"/>
      <c r="AA914" s="73">
        <v>914</v>
      </c>
      <c r="AB914" s="73"/>
      <c r="AC914" s="74"/>
      <c r="AD914" s="80">
        <v>435</v>
      </c>
      <c r="AE914" s="80">
        <v>9673</v>
      </c>
      <c r="AF914" s="80">
        <v>59104</v>
      </c>
      <c r="AG914" s="80">
        <v>1624</v>
      </c>
      <c r="AH914" s="80">
        <v>19800</v>
      </c>
      <c r="AI914" s="80" t="s">
        <v>8586</v>
      </c>
      <c r="AJ914" s="80" t="s">
        <v>9909</v>
      </c>
      <c r="AK914" s="86" t="s">
        <v>10677</v>
      </c>
      <c r="AL914" s="80" t="s">
        <v>9494</v>
      </c>
      <c r="AM914" s="82">
        <v>40783.664861111109</v>
      </c>
      <c r="AN914" s="80" t="s">
        <v>13035</v>
      </c>
      <c r="AO914" s="86" t="s">
        <v>13947</v>
      </c>
      <c r="AP914" s="80" t="s">
        <v>66</v>
      </c>
      <c r="AQ914" s="2"/>
      <c r="AR914" s="3"/>
      <c r="AS914" s="3"/>
      <c r="AT914" s="3"/>
      <c r="AU914" s="3"/>
    </row>
    <row r="915" spans="1:47" x14ac:dyDescent="0.25">
      <c r="A915" s="66" t="s">
        <v>788</v>
      </c>
      <c r="B915" s="67"/>
      <c r="C915" s="67"/>
      <c r="D915" s="68"/>
      <c r="E915" s="70"/>
      <c r="F915" s="104" t="s">
        <v>11994</v>
      </c>
      <c r="G915" s="67"/>
      <c r="H915" s="71"/>
      <c r="I915" s="72"/>
      <c r="J915" s="72"/>
      <c r="K915" s="71" t="s">
        <v>15940</v>
      </c>
      <c r="L915" s="75"/>
      <c r="M915" s="76">
        <v>3129.3603515625</v>
      </c>
      <c r="N915" s="76">
        <v>8251.216796875</v>
      </c>
      <c r="O915" s="77"/>
      <c r="P915" s="78"/>
      <c r="Q915" s="78"/>
      <c r="R915" s="88"/>
      <c r="S915" s="88"/>
      <c r="T915" s="88"/>
      <c r="U915" s="88"/>
      <c r="V915" s="52"/>
      <c r="W915" s="52"/>
      <c r="X915" s="52"/>
      <c r="Y915" s="52"/>
      <c r="Z915" s="51"/>
      <c r="AA915" s="73">
        <v>915</v>
      </c>
      <c r="AB915" s="73"/>
      <c r="AC915" s="74"/>
      <c r="AD915" s="80">
        <v>167</v>
      </c>
      <c r="AE915" s="80">
        <v>710</v>
      </c>
      <c r="AF915" s="80">
        <v>31692</v>
      </c>
      <c r="AG915" s="80">
        <v>606</v>
      </c>
      <c r="AH915" s="80"/>
      <c r="AI915" s="80" t="s">
        <v>8587</v>
      </c>
      <c r="AJ915" s="80" t="s">
        <v>9500</v>
      </c>
      <c r="AK915" s="80"/>
      <c r="AL915" s="80"/>
      <c r="AM915" s="82">
        <v>42851.652627314812</v>
      </c>
      <c r="AN915" s="80" t="s">
        <v>13035</v>
      </c>
      <c r="AO915" s="86" t="s">
        <v>13948</v>
      </c>
      <c r="AP915" s="80" t="s">
        <v>66</v>
      </c>
      <c r="AQ915" s="2"/>
      <c r="AR915" s="3"/>
      <c r="AS915" s="3"/>
      <c r="AT915" s="3"/>
      <c r="AU915" s="3"/>
    </row>
    <row r="916" spans="1:47" x14ac:dyDescent="0.25">
      <c r="A916" s="66" t="s">
        <v>789</v>
      </c>
      <c r="B916" s="67"/>
      <c r="C916" s="67"/>
      <c r="D916" s="68"/>
      <c r="E916" s="70"/>
      <c r="F916" s="104" t="s">
        <v>11995</v>
      </c>
      <c r="G916" s="67"/>
      <c r="H916" s="71"/>
      <c r="I916" s="72"/>
      <c r="J916" s="72"/>
      <c r="K916" s="71" t="s">
        <v>15941</v>
      </c>
      <c r="L916" s="75"/>
      <c r="M916" s="76">
        <v>2770.90966796875</v>
      </c>
      <c r="N916" s="76">
        <v>3843.421142578125</v>
      </c>
      <c r="O916" s="77"/>
      <c r="P916" s="78"/>
      <c r="Q916" s="78"/>
      <c r="R916" s="88"/>
      <c r="S916" s="88"/>
      <c r="T916" s="88"/>
      <c r="U916" s="88"/>
      <c r="V916" s="52"/>
      <c r="W916" s="52"/>
      <c r="X916" s="52"/>
      <c r="Y916" s="52"/>
      <c r="Z916" s="51"/>
      <c r="AA916" s="73">
        <v>916</v>
      </c>
      <c r="AB916" s="73"/>
      <c r="AC916" s="74"/>
      <c r="AD916" s="80">
        <v>598</v>
      </c>
      <c r="AE916" s="80">
        <v>128</v>
      </c>
      <c r="AF916" s="80">
        <v>1157</v>
      </c>
      <c r="AG916" s="80">
        <v>239</v>
      </c>
      <c r="AH916" s="80"/>
      <c r="AI916" s="80" t="s">
        <v>8588</v>
      </c>
      <c r="AJ916" s="80" t="s">
        <v>9820</v>
      </c>
      <c r="AK916" s="80"/>
      <c r="AL916" s="80"/>
      <c r="AM916" s="82">
        <v>41082.329976851855</v>
      </c>
      <c r="AN916" s="80" t="s">
        <v>13035</v>
      </c>
      <c r="AO916" s="86" t="s">
        <v>13949</v>
      </c>
      <c r="AP916" s="80" t="s">
        <v>66</v>
      </c>
      <c r="AQ916" s="2"/>
      <c r="AR916" s="3"/>
      <c r="AS916" s="3"/>
      <c r="AT916" s="3"/>
      <c r="AU916" s="3"/>
    </row>
    <row r="917" spans="1:47" x14ac:dyDescent="0.25">
      <c r="A917" s="66" t="s">
        <v>1943</v>
      </c>
      <c r="B917" s="67"/>
      <c r="C917" s="67"/>
      <c r="D917" s="68"/>
      <c r="E917" s="70"/>
      <c r="F917" s="104" t="s">
        <v>11996</v>
      </c>
      <c r="G917" s="67"/>
      <c r="H917" s="71"/>
      <c r="I917" s="72"/>
      <c r="J917" s="72"/>
      <c r="K917" s="71" t="s">
        <v>15942</v>
      </c>
      <c r="L917" s="75"/>
      <c r="M917" s="76">
        <v>2316.62451171875</v>
      </c>
      <c r="N917" s="76">
        <v>5214.830078125</v>
      </c>
      <c r="O917" s="77"/>
      <c r="P917" s="78"/>
      <c r="Q917" s="78"/>
      <c r="R917" s="88"/>
      <c r="S917" s="88"/>
      <c r="T917" s="88"/>
      <c r="U917" s="88"/>
      <c r="V917" s="52"/>
      <c r="W917" s="52"/>
      <c r="X917" s="52"/>
      <c r="Y917" s="52"/>
      <c r="Z917" s="51"/>
      <c r="AA917" s="73">
        <v>917</v>
      </c>
      <c r="AB917" s="73"/>
      <c r="AC917" s="74"/>
      <c r="AD917" s="80">
        <v>201</v>
      </c>
      <c r="AE917" s="80">
        <v>996</v>
      </c>
      <c r="AF917" s="80">
        <v>4299</v>
      </c>
      <c r="AG917" s="80">
        <v>1579</v>
      </c>
      <c r="AH917" s="80"/>
      <c r="AI917" s="80"/>
      <c r="AJ917" s="80" t="s">
        <v>9660</v>
      </c>
      <c r="AK917" s="80"/>
      <c r="AL917" s="80"/>
      <c r="AM917" s="82">
        <v>41467.572581018518</v>
      </c>
      <c r="AN917" s="80" t="s">
        <v>13035</v>
      </c>
      <c r="AO917" s="86" t="s">
        <v>13950</v>
      </c>
      <c r="AP917" s="80" t="s">
        <v>65</v>
      </c>
      <c r="AQ917" s="2"/>
      <c r="AR917" s="3"/>
      <c r="AS917" s="3"/>
      <c r="AT917" s="3"/>
      <c r="AU917" s="3"/>
    </row>
    <row r="918" spans="1:47" x14ac:dyDescent="0.25">
      <c r="A918" s="66" t="s">
        <v>1944</v>
      </c>
      <c r="B918" s="67"/>
      <c r="C918" s="67"/>
      <c r="D918" s="68"/>
      <c r="E918" s="70"/>
      <c r="F918" s="104" t="s">
        <v>11997</v>
      </c>
      <c r="G918" s="67"/>
      <c r="H918" s="71"/>
      <c r="I918" s="72"/>
      <c r="J918" s="72"/>
      <c r="K918" s="71" t="s">
        <v>15943</v>
      </c>
      <c r="L918" s="75"/>
      <c r="M918" s="76">
        <v>5491.88818359375</v>
      </c>
      <c r="N918" s="76">
        <v>2691.072265625</v>
      </c>
      <c r="O918" s="77"/>
      <c r="P918" s="78"/>
      <c r="Q918" s="78"/>
      <c r="R918" s="88"/>
      <c r="S918" s="88"/>
      <c r="T918" s="88"/>
      <c r="U918" s="88"/>
      <c r="V918" s="52"/>
      <c r="W918" s="52"/>
      <c r="X918" s="52"/>
      <c r="Y918" s="52"/>
      <c r="Z918" s="51"/>
      <c r="AA918" s="73">
        <v>918</v>
      </c>
      <c r="AB918" s="73"/>
      <c r="AC918" s="74"/>
      <c r="AD918" s="80">
        <v>129</v>
      </c>
      <c r="AE918" s="80">
        <v>3880</v>
      </c>
      <c r="AF918" s="80">
        <v>6610</v>
      </c>
      <c r="AG918" s="80">
        <v>5712</v>
      </c>
      <c r="AH918" s="80">
        <v>19800</v>
      </c>
      <c r="AI918" s="80" t="s">
        <v>8589</v>
      </c>
      <c r="AJ918" s="80" t="s">
        <v>9525</v>
      </c>
      <c r="AK918" s="80"/>
      <c r="AL918" s="80" t="s">
        <v>9494</v>
      </c>
      <c r="AM918" s="82">
        <v>42157.693159722221</v>
      </c>
      <c r="AN918" s="80" t="s">
        <v>13035</v>
      </c>
      <c r="AO918" s="86" t="s">
        <v>13951</v>
      </c>
      <c r="AP918" s="80" t="s">
        <v>65</v>
      </c>
      <c r="AQ918" s="2"/>
      <c r="AR918" s="3"/>
      <c r="AS918" s="3"/>
      <c r="AT918" s="3"/>
      <c r="AU918" s="3"/>
    </row>
    <row r="919" spans="1:47" x14ac:dyDescent="0.25">
      <c r="A919" s="66" t="s">
        <v>1945</v>
      </c>
      <c r="B919" s="67"/>
      <c r="C919" s="67"/>
      <c r="D919" s="68"/>
      <c r="E919" s="70"/>
      <c r="F919" s="104" t="s">
        <v>11998</v>
      </c>
      <c r="G919" s="67"/>
      <c r="H919" s="71"/>
      <c r="I919" s="72"/>
      <c r="J919" s="72"/>
      <c r="K919" s="71" t="s">
        <v>15944</v>
      </c>
      <c r="L919" s="75"/>
      <c r="M919" s="76">
        <v>2656.4375</v>
      </c>
      <c r="N919" s="76">
        <v>4945.4033203125</v>
      </c>
      <c r="O919" s="77"/>
      <c r="P919" s="78"/>
      <c r="Q919" s="78"/>
      <c r="R919" s="88"/>
      <c r="S919" s="88"/>
      <c r="T919" s="88"/>
      <c r="U919" s="88"/>
      <c r="V919" s="52"/>
      <c r="W919" s="52"/>
      <c r="X919" s="52"/>
      <c r="Y919" s="52"/>
      <c r="Z919" s="51"/>
      <c r="AA919" s="73">
        <v>919</v>
      </c>
      <c r="AB919" s="73"/>
      <c r="AC919" s="74"/>
      <c r="AD919" s="80">
        <v>140</v>
      </c>
      <c r="AE919" s="80">
        <v>9287</v>
      </c>
      <c r="AF919" s="80">
        <v>3976</v>
      </c>
      <c r="AG919" s="80">
        <v>21427</v>
      </c>
      <c r="AH919" s="80">
        <v>19800</v>
      </c>
      <c r="AI919" s="80" t="s">
        <v>8590</v>
      </c>
      <c r="AJ919" s="80" t="s">
        <v>9519</v>
      </c>
      <c r="AK919" s="86" t="s">
        <v>10678</v>
      </c>
      <c r="AL919" s="80" t="s">
        <v>11089</v>
      </c>
      <c r="AM919" s="82">
        <v>41806.190960648149</v>
      </c>
      <c r="AN919" s="80" t="s">
        <v>13035</v>
      </c>
      <c r="AO919" s="86" t="s">
        <v>13952</v>
      </c>
      <c r="AP919" s="80" t="s">
        <v>65</v>
      </c>
      <c r="AQ919" s="2"/>
      <c r="AR919" s="3"/>
      <c r="AS919" s="3"/>
      <c r="AT919" s="3"/>
      <c r="AU919" s="3"/>
    </row>
    <row r="920" spans="1:47" x14ac:dyDescent="0.25">
      <c r="A920" s="66" t="s">
        <v>1946</v>
      </c>
      <c r="B920" s="67"/>
      <c r="C920" s="67"/>
      <c r="D920" s="68"/>
      <c r="E920" s="70"/>
      <c r="F920" s="104" t="s">
        <v>11999</v>
      </c>
      <c r="G920" s="67"/>
      <c r="H920" s="71"/>
      <c r="I920" s="72"/>
      <c r="J920" s="72"/>
      <c r="K920" s="71" t="s">
        <v>15945</v>
      </c>
      <c r="L920" s="75"/>
      <c r="M920" s="76">
        <v>2842.648193359375</v>
      </c>
      <c r="N920" s="76">
        <v>4862.498046875</v>
      </c>
      <c r="O920" s="77"/>
      <c r="P920" s="78"/>
      <c r="Q920" s="78"/>
      <c r="R920" s="88"/>
      <c r="S920" s="88"/>
      <c r="T920" s="88"/>
      <c r="U920" s="88"/>
      <c r="V920" s="52"/>
      <c r="W920" s="52"/>
      <c r="X920" s="52"/>
      <c r="Y920" s="52"/>
      <c r="Z920" s="51"/>
      <c r="AA920" s="73">
        <v>920</v>
      </c>
      <c r="AB920" s="73"/>
      <c r="AC920" s="74"/>
      <c r="AD920" s="80">
        <v>299</v>
      </c>
      <c r="AE920" s="80">
        <v>1906</v>
      </c>
      <c r="AF920" s="80">
        <v>2186</v>
      </c>
      <c r="AG920" s="80">
        <v>2989</v>
      </c>
      <c r="AH920" s="80"/>
      <c r="AI920" s="80" t="s">
        <v>8591</v>
      </c>
      <c r="AJ920" s="80" t="s">
        <v>9802</v>
      </c>
      <c r="AK920" s="80"/>
      <c r="AL920" s="80"/>
      <c r="AM920" s="82">
        <v>40668.52584490741</v>
      </c>
      <c r="AN920" s="80" t="s">
        <v>13035</v>
      </c>
      <c r="AO920" s="86" t="s">
        <v>13953</v>
      </c>
      <c r="AP920" s="80" t="s">
        <v>65</v>
      </c>
      <c r="AQ920" s="2"/>
      <c r="AR920" s="3"/>
      <c r="AS920" s="3"/>
      <c r="AT920" s="3"/>
      <c r="AU920" s="3"/>
    </row>
    <row r="921" spans="1:47" x14ac:dyDescent="0.25">
      <c r="A921" s="66" t="s">
        <v>1947</v>
      </c>
      <c r="B921" s="67"/>
      <c r="C921" s="67"/>
      <c r="D921" s="68"/>
      <c r="E921" s="70"/>
      <c r="F921" s="104" t="s">
        <v>12000</v>
      </c>
      <c r="G921" s="67"/>
      <c r="H921" s="71"/>
      <c r="I921" s="72"/>
      <c r="J921" s="72"/>
      <c r="K921" s="71" t="s">
        <v>15946</v>
      </c>
      <c r="L921" s="75"/>
      <c r="M921" s="76">
        <v>4240.4814453125</v>
      </c>
      <c r="N921" s="76">
        <v>3682.140625</v>
      </c>
      <c r="O921" s="77"/>
      <c r="P921" s="78"/>
      <c r="Q921" s="78"/>
      <c r="R921" s="88"/>
      <c r="S921" s="88"/>
      <c r="T921" s="88"/>
      <c r="U921" s="88"/>
      <c r="V921" s="52"/>
      <c r="W921" s="52"/>
      <c r="X921" s="52"/>
      <c r="Y921" s="52"/>
      <c r="Z921" s="51"/>
      <c r="AA921" s="73">
        <v>921</v>
      </c>
      <c r="AB921" s="73"/>
      <c r="AC921" s="74"/>
      <c r="AD921" s="80">
        <v>683</v>
      </c>
      <c r="AE921" s="80">
        <v>5264</v>
      </c>
      <c r="AF921" s="80">
        <v>4689</v>
      </c>
      <c r="AG921" s="80">
        <v>8352</v>
      </c>
      <c r="AH921" s="80"/>
      <c r="AI921" s="80" t="s">
        <v>8592</v>
      </c>
      <c r="AJ921" s="80" t="s">
        <v>9910</v>
      </c>
      <c r="AK921" s="80"/>
      <c r="AL921" s="80"/>
      <c r="AM921" s="82">
        <v>41818.649363425924</v>
      </c>
      <c r="AN921" s="80" t="s">
        <v>13035</v>
      </c>
      <c r="AO921" s="86" t="s">
        <v>13954</v>
      </c>
      <c r="AP921" s="80" t="s">
        <v>65</v>
      </c>
      <c r="AQ921" s="2"/>
      <c r="AR921" s="3"/>
      <c r="AS921" s="3"/>
      <c r="AT921" s="3"/>
      <c r="AU921" s="3"/>
    </row>
    <row r="922" spans="1:47" x14ac:dyDescent="0.25">
      <c r="A922" s="66" t="s">
        <v>1948</v>
      </c>
      <c r="B922" s="67"/>
      <c r="C922" s="67"/>
      <c r="D922" s="68"/>
      <c r="E922" s="70"/>
      <c r="F922" s="104" t="s">
        <v>12001</v>
      </c>
      <c r="G922" s="67"/>
      <c r="H922" s="71"/>
      <c r="I922" s="72"/>
      <c r="J922" s="72"/>
      <c r="K922" s="71" t="s">
        <v>15947</v>
      </c>
      <c r="L922" s="75"/>
      <c r="M922" s="76">
        <v>6813.22705078125</v>
      </c>
      <c r="N922" s="76">
        <v>4138.22314453125</v>
      </c>
      <c r="O922" s="77"/>
      <c r="P922" s="78"/>
      <c r="Q922" s="78"/>
      <c r="R922" s="88"/>
      <c r="S922" s="88"/>
      <c r="T922" s="88"/>
      <c r="U922" s="88"/>
      <c r="V922" s="52"/>
      <c r="W922" s="52"/>
      <c r="X922" s="52"/>
      <c r="Y922" s="52"/>
      <c r="Z922" s="51"/>
      <c r="AA922" s="73">
        <v>922</v>
      </c>
      <c r="AB922" s="73"/>
      <c r="AC922" s="74"/>
      <c r="AD922" s="80">
        <v>213</v>
      </c>
      <c r="AE922" s="80">
        <v>5056</v>
      </c>
      <c r="AF922" s="80">
        <v>2883</v>
      </c>
      <c r="AG922" s="80">
        <v>2958</v>
      </c>
      <c r="AH922" s="80">
        <v>19800</v>
      </c>
      <c r="AI922" s="80" t="s">
        <v>8593</v>
      </c>
      <c r="AJ922" s="80" t="s">
        <v>9911</v>
      </c>
      <c r="AK922" s="86" t="s">
        <v>10679</v>
      </c>
      <c r="AL922" s="80" t="s">
        <v>9494</v>
      </c>
      <c r="AM922" s="82">
        <v>42025.86855324074</v>
      </c>
      <c r="AN922" s="80" t="s">
        <v>13035</v>
      </c>
      <c r="AO922" s="86" t="s">
        <v>13955</v>
      </c>
      <c r="AP922" s="80" t="s">
        <v>65</v>
      </c>
      <c r="AQ922" s="2"/>
      <c r="AR922" s="3"/>
      <c r="AS922" s="3"/>
      <c r="AT922" s="3"/>
      <c r="AU922" s="3"/>
    </row>
    <row r="923" spans="1:47" x14ac:dyDescent="0.25">
      <c r="A923" s="66" t="s">
        <v>844</v>
      </c>
      <c r="B923" s="67"/>
      <c r="C923" s="67"/>
      <c r="D923" s="68"/>
      <c r="E923" s="70"/>
      <c r="F923" s="104" t="s">
        <v>12002</v>
      </c>
      <c r="G923" s="67"/>
      <c r="H923" s="71"/>
      <c r="I923" s="72"/>
      <c r="J923" s="72"/>
      <c r="K923" s="71" t="s">
        <v>15948</v>
      </c>
      <c r="L923" s="75"/>
      <c r="M923" s="76">
        <v>4301.6298828125</v>
      </c>
      <c r="N923" s="76">
        <v>4313.7177734375</v>
      </c>
      <c r="O923" s="77"/>
      <c r="P923" s="78"/>
      <c r="Q923" s="78"/>
      <c r="R923" s="88"/>
      <c r="S923" s="88"/>
      <c r="T923" s="88"/>
      <c r="U923" s="88"/>
      <c r="V923" s="52"/>
      <c r="W923" s="52"/>
      <c r="X923" s="52"/>
      <c r="Y923" s="52"/>
      <c r="Z923" s="51"/>
      <c r="AA923" s="73">
        <v>923</v>
      </c>
      <c r="AB923" s="73"/>
      <c r="AC923" s="74"/>
      <c r="AD923" s="80">
        <v>134</v>
      </c>
      <c r="AE923" s="80">
        <v>2120</v>
      </c>
      <c r="AF923" s="80">
        <v>3333</v>
      </c>
      <c r="AG923" s="80">
        <v>669</v>
      </c>
      <c r="AH923" s="80">
        <v>19800</v>
      </c>
      <c r="AI923" s="80" t="s">
        <v>8594</v>
      </c>
      <c r="AJ923" s="80"/>
      <c r="AK923" s="80"/>
      <c r="AL923" s="80" t="s">
        <v>9494</v>
      </c>
      <c r="AM923" s="82">
        <v>41701.686319444445</v>
      </c>
      <c r="AN923" s="80" t="s">
        <v>13035</v>
      </c>
      <c r="AO923" s="86" t="s">
        <v>13956</v>
      </c>
      <c r="AP923" s="80" t="s">
        <v>66</v>
      </c>
      <c r="AQ923" s="2"/>
      <c r="AR923" s="3"/>
      <c r="AS923" s="3"/>
      <c r="AT923" s="3"/>
      <c r="AU923" s="3"/>
    </row>
    <row r="924" spans="1:47" x14ac:dyDescent="0.25">
      <c r="A924" s="66" t="s">
        <v>790</v>
      </c>
      <c r="B924" s="67"/>
      <c r="C924" s="67"/>
      <c r="D924" s="68"/>
      <c r="E924" s="70"/>
      <c r="F924" s="104" t="s">
        <v>12003</v>
      </c>
      <c r="G924" s="67"/>
      <c r="H924" s="71"/>
      <c r="I924" s="72"/>
      <c r="J924" s="72"/>
      <c r="K924" s="71" t="s">
        <v>15949</v>
      </c>
      <c r="L924" s="75"/>
      <c r="M924" s="76">
        <v>8781.224609375</v>
      </c>
      <c r="N924" s="76">
        <v>5191.9404296875</v>
      </c>
      <c r="O924" s="77"/>
      <c r="P924" s="78"/>
      <c r="Q924" s="78"/>
      <c r="R924" s="88"/>
      <c r="S924" s="88"/>
      <c r="T924" s="88"/>
      <c r="U924" s="88"/>
      <c r="V924" s="52"/>
      <c r="W924" s="52"/>
      <c r="X924" s="52"/>
      <c r="Y924" s="52"/>
      <c r="Z924" s="51"/>
      <c r="AA924" s="73">
        <v>924</v>
      </c>
      <c r="AB924" s="73"/>
      <c r="AC924" s="74"/>
      <c r="AD924" s="80">
        <v>255</v>
      </c>
      <c r="AE924" s="80">
        <v>66</v>
      </c>
      <c r="AF924" s="80">
        <v>1574</v>
      </c>
      <c r="AG924" s="80">
        <v>235</v>
      </c>
      <c r="AH924" s="80"/>
      <c r="AI924" s="80" t="s">
        <v>8595</v>
      </c>
      <c r="AJ924" s="80" t="s">
        <v>9515</v>
      </c>
      <c r="AK924" s="80"/>
      <c r="AL924" s="80"/>
      <c r="AM924" s="82">
        <v>41423.669548611113</v>
      </c>
      <c r="AN924" s="80" t="s">
        <v>13035</v>
      </c>
      <c r="AO924" s="86" t="s">
        <v>13957</v>
      </c>
      <c r="AP924" s="80" t="s">
        <v>66</v>
      </c>
      <c r="AQ924" s="2"/>
      <c r="AR924" s="3"/>
      <c r="AS924" s="3"/>
      <c r="AT924" s="3"/>
      <c r="AU924" s="3"/>
    </row>
    <row r="925" spans="1:47" x14ac:dyDescent="0.25">
      <c r="A925" s="66" t="s">
        <v>791</v>
      </c>
      <c r="B925" s="67"/>
      <c r="C925" s="67"/>
      <c r="D925" s="68"/>
      <c r="E925" s="70"/>
      <c r="F925" s="104" t="s">
        <v>12004</v>
      </c>
      <c r="G925" s="67"/>
      <c r="H925" s="71"/>
      <c r="I925" s="72"/>
      <c r="J925" s="72"/>
      <c r="K925" s="71" t="s">
        <v>15950</v>
      </c>
      <c r="L925" s="75"/>
      <c r="M925" s="76">
        <v>8209.25390625</v>
      </c>
      <c r="N925" s="76">
        <v>5766.06591796875</v>
      </c>
      <c r="O925" s="77"/>
      <c r="P925" s="78"/>
      <c r="Q925" s="78"/>
      <c r="R925" s="88"/>
      <c r="S925" s="88"/>
      <c r="T925" s="88"/>
      <c r="U925" s="88"/>
      <c r="V925" s="52"/>
      <c r="W925" s="52"/>
      <c r="X925" s="52"/>
      <c r="Y925" s="52"/>
      <c r="Z925" s="51"/>
      <c r="AA925" s="73">
        <v>925</v>
      </c>
      <c r="AB925" s="73"/>
      <c r="AC925" s="74"/>
      <c r="AD925" s="80">
        <v>290</v>
      </c>
      <c r="AE925" s="80">
        <v>655</v>
      </c>
      <c r="AF925" s="80">
        <v>938</v>
      </c>
      <c r="AG925" s="80">
        <v>245</v>
      </c>
      <c r="AH925" s="80">
        <v>19800</v>
      </c>
      <c r="AI925" s="80"/>
      <c r="AJ925" s="80" t="s">
        <v>9912</v>
      </c>
      <c r="AK925" s="86" t="s">
        <v>10680</v>
      </c>
      <c r="AL925" s="80" t="s">
        <v>9561</v>
      </c>
      <c r="AM925" s="82">
        <v>40235.254814814813</v>
      </c>
      <c r="AN925" s="80" t="s">
        <v>13035</v>
      </c>
      <c r="AO925" s="86" t="s">
        <v>13958</v>
      </c>
      <c r="AP925" s="80" t="s">
        <v>66</v>
      </c>
      <c r="AQ925" s="2"/>
      <c r="AR925" s="3"/>
      <c r="AS925" s="3"/>
      <c r="AT925" s="3"/>
      <c r="AU925" s="3"/>
    </row>
    <row r="926" spans="1:47" x14ac:dyDescent="0.25">
      <c r="A926" s="66" t="s">
        <v>1949</v>
      </c>
      <c r="B926" s="67"/>
      <c r="C926" s="67"/>
      <c r="D926" s="68"/>
      <c r="E926" s="70"/>
      <c r="F926" s="104" t="s">
        <v>12005</v>
      </c>
      <c r="G926" s="67"/>
      <c r="H926" s="71"/>
      <c r="I926" s="72"/>
      <c r="J926" s="72"/>
      <c r="K926" s="71" t="s">
        <v>15951</v>
      </c>
      <c r="L926" s="75"/>
      <c r="M926" s="76">
        <v>5488.3623046875</v>
      </c>
      <c r="N926" s="76">
        <v>6015.18359375</v>
      </c>
      <c r="O926" s="77"/>
      <c r="P926" s="78"/>
      <c r="Q926" s="78"/>
      <c r="R926" s="88"/>
      <c r="S926" s="88"/>
      <c r="T926" s="88"/>
      <c r="U926" s="88"/>
      <c r="V926" s="52"/>
      <c r="W926" s="52"/>
      <c r="X926" s="52"/>
      <c r="Y926" s="52"/>
      <c r="Z926" s="51"/>
      <c r="AA926" s="73">
        <v>926</v>
      </c>
      <c r="AB926" s="73"/>
      <c r="AC926" s="74"/>
      <c r="AD926" s="80">
        <v>22</v>
      </c>
      <c r="AE926" s="80">
        <v>115</v>
      </c>
      <c r="AF926" s="80">
        <v>659</v>
      </c>
      <c r="AG926" s="80">
        <v>111</v>
      </c>
      <c r="AH926" s="80">
        <v>32400</v>
      </c>
      <c r="AI926" s="80" t="s">
        <v>8596</v>
      </c>
      <c r="AJ926" s="80" t="s">
        <v>9913</v>
      </c>
      <c r="AK926" s="80"/>
      <c r="AL926" s="80" t="s">
        <v>11109</v>
      </c>
      <c r="AM926" s="82">
        <v>39183.559039351851</v>
      </c>
      <c r="AN926" s="80" t="s">
        <v>13035</v>
      </c>
      <c r="AO926" s="86" t="s">
        <v>13959</v>
      </c>
      <c r="AP926" s="80" t="s">
        <v>65</v>
      </c>
      <c r="AQ926" s="2"/>
      <c r="AR926" s="3"/>
      <c r="AS926" s="3"/>
      <c r="AT926" s="3"/>
      <c r="AU926" s="3"/>
    </row>
    <row r="927" spans="1:47" x14ac:dyDescent="0.25">
      <c r="A927" s="66" t="s">
        <v>792</v>
      </c>
      <c r="B927" s="67"/>
      <c r="C927" s="67"/>
      <c r="D927" s="68"/>
      <c r="E927" s="70"/>
      <c r="F927" s="104" t="s">
        <v>12006</v>
      </c>
      <c r="G927" s="67"/>
      <c r="H927" s="71"/>
      <c r="I927" s="72"/>
      <c r="J927" s="72"/>
      <c r="K927" s="71" t="s">
        <v>15952</v>
      </c>
      <c r="L927" s="75"/>
      <c r="M927" s="76">
        <v>7529.63818359375</v>
      </c>
      <c r="N927" s="76">
        <v>7050.70703125</v>
      </c>
      <c r="O927" s="77"/>
      <c r="P927" s="78"/>
      <c r="Q927" s="78"/>
      <c r="R927" s="88"/>
      <c r="S927" s="88"/>
      <c r="T927" s="88"/>
      <c r="U927" s="88"/>
      <c r="V927" s="52"/>
      <c r="W927" s="52"/>
      <c r="X927" s="52"/>
      <c r="Y927" s="52"/>
      <c r="Z927" s="51"/>
      <c r="AA927" s="73">
        <v>927</v>
      </c>
      <c r="AB927" s="73"/>
      <c r="AC927" s="74"/>
      <c r="AD927" s="80">
        <v>241</v>
      </c>
      <c r="AE927" s="80">
        <v>23</v>
      </c>
      <c r="AF927" s="80">
        <v>28</v>
      </c>
      <c r="AG927" s="80">
        <v>2479</v>
      </c>
      <c r="AH927" s="80"/>
      <c r="AI927" s="80"/>
      <c r="AJ927" s="80" t="s">
        <v>9914</v>
      </c>
      <c r="AK927" s="80"/>
      <c r="AL927" s="80"/>
      <c r="AM927" s="82">
        <v>42284.388020833336</v>
      </c>
      <c r="AN927" s="80" t="s">
        <v>13035</v>
      </c>
      <c r="AO927" s="86" t="s">
        <v>13960</v>
      </c>
      <c r="AP927" s="80" t="s">
        <v>66</v>
      </c>
      <c r="AQ927" s="2"/>
      <c r="AR927" s="3"/>
      <c r="AS927" s="3"/>
      <c r="AT927" s="3"/>
      <c r="AU927" s="3"/>
    </row>
    <row r="928" spans="1:47" x14ac:dyDescent="0.25">
      <c r="A928" s="66" t="s">
        <v>793</v>
      </c>
      <c r="B928" s="67"/>
      <c r="C928" s="67"/>
      <c r="D928" s="68"/>
      <c r="E928" s="70"/>
      <c r="F928" s="104" t="s">
        <v>12007</v>
      </c>
      <c r="G928" s="67"/>
      <c r="H928" s="71"/>
      <c r="I928" s="72"/>
      <c r="J928" s="72"/>
      <c r="K928" s="71" t="s">
        <v>15953</v>
      </c>
      <c r="L928" s="75"/>
      <c r="M928" s="76">
        <v>8891.0576171875</v>
      </c>
      <c r="N928" s="76">
        <v>7059.77978515625</v>
      </c>
      <c r="O928" s="77"/>
      <c r="P928" s="78"/>
      <c r="Q928" s="78"/>
      <c r="R928" s="88"/>
      <c r="S928" s="88"/>
      <c r="T928" s="88"/>
      <c r="U928" s="88"/>
      <c r="V928" s="52"/>
      <c r="W928" s="52"/>
      <c r="X928" s="52"/>
      <c r="Y928" s="52"/>
      <c r="Z928" s="51"/>
      <c r="AA928" s="73">
        <v>928</v>
      </c>
      <c r="AB928" s="73"/>
      <c r="AC928" s="74"/>
      <c r="AD928" s="80">
        <v>4643</v>
      </c>
      <c r="AE928" s="80">
        <v>1976</v>
      </c>
      <c r="AF928" s="80">
        <v>23012</v>
      </c>
      <c r="AG928" s="80">
        <v>24038</v>
      </c>
      <c r="AH928" s="80"/>
      <c r="AI928" s="80" t="s">
        <v>8597</v>
      </c>
      <c r="AJ928" s="80" t="s">
        <v>9502</v>
      </c>
      <c r="AK928" s="80"/>
      <c r="AL928" s="80"/>
      <c r="AM928" s="82">
        <v>39998.625879629632</v>
      </c>
      <c r="AN928" s="80" t="s">
        <v>13035</v>
      </c>
      <c r="AO928" s="86" t="s">
        <v>13961</v>
      </c>
      <c r="AP928" s="80" t="s">
        <v>66</v>
      </c>
      <c r="AQ928" s="2"/>
      <c r="AR928" s="3"/>
      <c r="AS928" s="3"/>
      <c r="AT928" s="3"/>
      <c r="AU928" s="3"/>
    </row>
    <row r="929" spans="1:47" x14ac:dyDescent="0.25">
      <c r="A929" s="66" t="s">
        <v>794</v>
      </c>
      <c r="B929" s="67"/>
      <c r="C929" s="67"/>
      <c r="D929" s="68"/>
      <c r="E929" s="70"/>
      <c r="F929" s="104" t="s">
        <v>12008</v>
      </c>
      <c r="G929" s="67"/>
      <c r="H929" s="71"/>
      <c r="I929" s="72"/>
      <c r="J929" s="72"/>
      <c r="K929" s="71" t="s">
        <v>15954</v>
      </c>
      <c r="L929" s="75"/>
      <c r="M929" s="76">
        <v>5159.84375</v>
      </c>
      <c r="N929" s="76">
        <v>1244.373779296875</v>
      </c>
      <c r="O929" s="77"/>
      <c r="P929" s="78"/>
      <c r="Q929" s="78"/>
      <c r="R929" s="88"/>
      <c r="S929" s="88"/>
      <c r="T929" s="88"/>
      <c r="U929" s="88"/>
      <c r="V929" s="52"/>
      <c r="W929" s="52"/>
      <c r="X929" s="52"/>
      <c r="Y929" s="52"/>
      <c r="Z929" s="51"/>
      <c r="AA929" s="73">
        <v>929</v>
      </c>
      <c r="AB929" s="73"/>
      <c r="AC929" s="74"/>
      <c r="AD929" s="80">
        <v>33</v>
      </c>
      <c r="AE929" s="80">
        <v>9</v>
      </c>
      <c r="AF929" s="80">
        <v>376</v>
      </c>
      <c r="AG929" s="80">
        <v>11</v>
      </c>
      <c r="AH929" s="80"/>
      <c r="AI929" s="80" t="s">
        <v>8598</v>
      </c>
      <c r="AJ929" s="80" t="s">
        <v>9915</v>
      </c>
      <c r="AK929" s="86" t="s">
        <v>10681</v>
      </c>
      <c r="AL929" s="80"/>
      <c r="AM929" s="82">
        <v>42904.683877314812</v>
      </c>
      <c r="AN929" s="80" t="s">
        <v>13035</v>
      </c>
      <c r="AO929" s="86" t="s">
        <v>13962</v>
      </c>
      <c r="AP929" s="80" t="s">
        <v>66</v>
      </c>
      <c r="AQ929" s="2"/>
      <c r="AR929" s="3"/>
      <c r="AS929" s="3"/>
      <c r="AT929" s="3"/>
      <c r="AU929" s="3"/>
    </row>
    <row r="930" spans="1:47" x14ac:dyDescent="0.25">
      <c r="A930" s="66" t="s">
        <v>1950</v>
      </c>
      <c r="B930" s="67"/>
      <c r="C930" s="67"/>
      <c r="D930" s="68"/>
      <c r="E930" s="70"/>
      <c r="F930" s="104" t="s">
        <v>12009</v>
      </c>
      <c r="G930" s="67"/>
      <c r="H930" s="71"/>
      <c r="I930" s="72"/>
      <c r="J930" s="72"/>
      <c r="K930" s="71" t="s">
        <v>15955</v>
      </c>
      <c r="L930" s="75"/>
      <c r="M930" s="76">
        <v>3282.22265625</v>
      </c>
      <c r="N930" s="76">
        <v>1327.040771484375</v>
      </c>
      <c r="O930" s="77"/>
      <c r="P930" s="78"/>
      <c r="Q930" s="78"/>
      <c r="R930" s="88"/>
      <c r="S930" s="88"/>
      <c r="T930" s="88"/>
      <c r="U930" s="88"/>
      <c r="V930" s="52"/>
      <c r="W930" s="52"/>
      <c r="X930" s="52"/>
      <c r="Y930" s="52"/>
      <c r="Z930" s="51"/>
      <c r="AA930" s="73">
        <v>930</v>
      </c>
      <c r="AB930" s="73"/>
      <c r="AC930" s="74"/>
      <c r="AD930" s="80">
        <v>21</v>
      </c>
      <c r="AE930" s="80">
        <v>9763</v>
      </c>
      <c r="AF930" s="80">
        <v>610</v>
      </c>
      <c r="AG930" s="80">
        <v>26</v>
      </c>
      <c r="AH930" s="80"/>
      <c r="AI930" s="80" t="s">
        <v>8599</v>
      </c>
      <c r="AJ930" s="80" t="s">
        <v>9615</v>
      </c>
      <c r="AK930" s="86" t="s">
        <v>10682</v>
      </c>
      <c r="AL930" s="80"/>
      <c r="AM930" s="82">
        <v>42812.520520833335</v>
      </c>
      <c r="AN930" s="80" t="s">
        <v>13035</v>
      </c>
      <c r="AO930" s="86" t="s">
        <v>13963</v>
      </c>
      <c r="AP930" s="80" t="s">
        <v>65</v>
      </c>
      <c r="AQ930" s="2"/>
      <c r="AR930" s="3"/>
      <c r="AS930" s="3"/>
      <c r="AT930" s="3"/>
      <c r="AU930" s="3"/>
    </row>
    <row r="931" spans="1:47" x14ac:dyDescent="0.25">
      <c r="A931" s="66" t="s">
        <v>795</v>
      </c>
      <c r="B931" s="67"/>
      <c r="C931" s="67"/>
      <c r="D931" s="68"/>
      <c r="E931" s="70"/>
      <c r="F931" s="104" t="s">
        <v>12010</v>
      </c>
      <c r="G931" s="67"/>
      <c r="H931" s="71"/>
      <c r="I931" s="72"/>
      <c r="J931" s="72"/>
      <c r="K931" s="71" t="s">
        <v>15956</v>
      </c>
      <c r="L931" s="75"/>
      <c r="M931" s="76">
        <v>6109.0478515625</v>
      </c>
      <c r="N931" s="76">
        <v>9027.95703125</v>
      </c>
      <c r="O931" s="77"/>
      <c r="P931" s="78"/>
      <c r="Q931" s="78"/>
      <c r="R931" s="88"/>
      <c r="S931" s="88"/>
      <c r="T931" s="88"/>
      <c r="U931" s="88"/>
      <c r="V931" s="52"/>
      <c r="W931" s="52"/>
      <c r="X931" s="52"/>
      <c r="Y931" s="52"/>
      <c r="Z931" s="51"/>
      <c r="AA931" s="73">
        <v>931</v>
      </c>
      <c r="AB931" s="73"/>
      <c r="AC931" s="74"/>
      <c r="AD931" s="80">
        <v>331</v>
      </c>
      <c r="AE931" s="80">
        <v>91</v>
      </c>
      <c r="AF931" s="80">
        <v>3241</v>
      </c>
      <c r="AG931" s="80">
        <v>948</v>
      </c>
      <c r="AH931" s="80">
        <v>19800</v>
      </c>
      <c r="AI931" s="80" t="s">
        <v>8600</v>
      </c>
      <c r="AJ931" s="80" t="s">
        <v>9802</v>
      </c>
      <c r="AK931" s="86" t="s">
        <v>10683</v>
      </c>
      <c r="AL931" s="80" t="s">
        <v>9542</v>
      </c>
      <c r="AM931" s="82">
        <v>42187.315254629626</v>
      </c>
      <c r="AN931" s="80" t="s">
        <v>13035</v>
      </c>
      <c r="AO931" s="86" t="s">
        <v>13964</v>
      </c>
      <c r="AP931" s="80" t="s">
        <v>66</v>
      </c>
      <c r="AQ931" s="2"/>
      <c r="AR931" s="3"/>
      <c r="AS931" s="3"/>
      <c r="AT931" s="3"/>
      <c r="AU931" s="3"/>
    </row>
    <row r="932" spans="1:47" x14ac:dyDescent="0.25">
      <c r="A932" s="66" t="s">
        <v>796</v>
      </c>
      <c r="B932" s="67"/>
      <c r="C932" s="67"/>
      <c r="D932" s="68"/>
      <c r="E932" s="70"/>
      <c r="F932" s="104" t="s">
        <v>12011</v>
      </c>
      <c r="G932" s="67"/>
      <c r="H932" s="71"/>
      <c r="I932" s="72"/>
      <c r="J932" s="72"/>
      <c r="K932" s="71" t="s">
        <v>15957</v>
      </c>
      <c r="L932" s="75"/>
      <c r="M932" s="76">
        <v>2134.121826171875</v>
      </c>
      <c r="N932" s="76">
        <v>6225.0673828125</v>
      </c>
      <c r="O932" s="77"/>
      <c r="P932" s="78"/>
      <c r="Q932" s="78"/>
      <c r="R932" s="88"/>
      <c r="S932" s="88"/>
      <c r="T932" s="88"/>
      <c r="U932" s="88"/>
      <c r="V932" s="52"/>
      <c r="W932" s="52"/>
      <c r="X932" s="52"/>
      <c r="Y932" s="52"/>
      <c r="Z932" s="51"/>
      <c r="AA932" s="73">
        <v>932</v>
      </c>
      <c r="AB932" s="73"/>
      <c r="AC932" s="74"/>
      <c r="AD932" s="80">
        <v>1857</v>
      </c>
      <c r="AE932" s="80">
        <v>6552</v>
      </c>
      <c r="AF932" s="80">
        <v>106134</v>
      </c>
      <c r="AG932" s="80">
        <v>20326</v>
      </c>
      <c r="AH932" s="80">
        <v>19800</v>
      </c>
      <c r="AI932" s="80" t="s">
        <v>8601</v>
      </c>
      <c r="AJ932" s="80" t="s">
        <v>9916</v>
      </c>
      <c r="AK932" s="86" t="s">
        <v>10684</v>
      </c>
      <c r="AL932" s="80" t="s">
        <v>9494</v>
      </c>
      <c r="AM932" s="82">
        <v>40561.431354166663</v>
      </c>
      <c r="AN932" s="80" t="s">
        <v>13035</v>
      </c>
      <c r="AO932" s="86" t="s">
        <v>13965</v>
      </c>
      <c r="AP932" s="80" t="s">
        <v>66</v>
      </c>
      <c r="AQ932" s="2"/>
      <c r="AR932" s="3"/>
      <c r="AS932" s="3"/>
      <c r="AT932" s="3"/>
      <c r="AU932" s="3"/>
    </row>
    <row r="933" spans="1:47" x14ac:dyDescent="0.25">
      <c r="A933" s="66" t="s">
        <v>797</v>
      </c>
      <c r="B933" s="67"/>
      <c r="C933" s="67"/>
      <c r="D933" s="68"/>
      <c r="E933" s="70"/>
      <c r="F933" s="104" t="s">
        <v>12012</v>
      </c>
      <c r="G933" s="67"/>
      <c r="H933" s="71"/>
      <c r="I933" s="72"/>
      <c r="J933" s="72"/>
      <c r="K933" s="71" t="s">
        <v>15958</v>
      </c>
      <c r="L933" s="75"/>
      <c r="M933" s="76">
        <v>4723.31787109375</v>
      </c>
      <c r="N933" s="76">
        <v>3975.0068359375</v>
      </c>
      <c r="O933" s="77"/>
      <c r="P933" s="78"/>
      <c r="Q933" s="78"/>
      <c r="R933" s="88"/>
      <c r="S933" s="88"/>
      <c r="T933" s="88"/>
      <c r="U933" s="88"/>
      <c r="V933" s="52"/>
      <c r="W933" s="52"/>
      <c r="X933" s="52"/>
      <c r="Y933" s="52"/>
      <c r="Z933" s="51"/>
      <c r="AA933" s="73">
        <v>933</v>
      </c>
      <c r="AB933" s="73"/>
      <c r="AC933" s="74"/>
      <c r="AD933" s="80">
        <v>283</v>
      </c>
      <c r="AE933" s="80">
        <v>770</v>
      </c>
      <c r="AF933" s="80">
        <v>167848</v>
      </c>
      <c r="AG933" s="80">
        <v>13326</v>
      </c>
      <c r="AH933" s="80">
        <v>19800</v>
      </c>
      <c r="AI933" s="80" t="s">
        <v>8602</v>
      </c>
      <c r="AJ933" s="80" t="s">
        <v>9917</v>
      </c>
      <c r="AK933" s="80"/>
      <c r="AL933" s="80" t="s">
        <v>9494</v>
      </c>
      <c r="AM933" s="82">
        <v>40178.179537037038</v>
      </c>
      <c r="AN933" s="80" t="s">
        <v>13035</v>
      </c>
      <c r="AO933" s="86" t="s">
        <v>13966</v>
      </c>
      <c r="AP933" s="80" t="s">
        <v>66</v>
      </c>
      <c r="AQ933" s="2"/>
      <c r="AR933" s="3"/>
      <c r="AS933" s="3"/>
      <c r="AT933" s="3"/>
      <c r="AU933" s="3"/>
    </row>
    <row r="934" spans="1:47" x14ac:dyDescent="0.25">
      <c r="A934" s="66" t="s">
        <v>798</v>
      </c>
      <c r="B934" s="67"/>
      <c r="C934" s="67"/>
      <c r="D934" s="68"/>
      <c r="E934" s="70"/>
      <c r="F934" s="104" t="s">
        <v>12013</v>
      </c>
      <c r="G934" s="67"/>
      <c r="H934" s="71"/>
      <c r="I934" s="72"/>
      <c r="J934" s="72"/>
      <c r="K934" s="71" t="s">
        <v>15959</v>
      </c>
      <c r="L934" s="75"/>
      <c r="M934" s="76">
        <v>4741.0654296875</v>
      </c>
      <c r="N934" s="76">
        <v>2862.12646484375</v>
      </c>
      <c r="O934" s="77"/>
      <c r="P934" s="78"/>
      <c r="Q934" s="78"/>
      <c r="R934" s="88"/>
      <c r="S934" s="88"/>
      <c r="T934" s="88"/>
      <c r="U934" s="88"/>
      <c r="V934" s="52"/>
      <c r="W934" s="52"/>
      <c r="X934" s="52"/>
      <c r="Y934" s="52"/>
      <c r="Z934" s="51"/>
      <c r="AA934" s="73">
        <v>934</v>
      </c>
      <c r="AB934" s="73"/>
      <c r="AC934" s="74"/>
      <c r="AD934" s="80">
        <v>514</v>
      </c>
      <c r="AE934" s="80">
        <v>475</v>
      </c>
      <c r="AF934" s="80">
        <v>13263</v>
      </c>
      <c r="AG934" s="80">
        <v>16927</v>
      </c>
      <c r="AH934" s="80"/>
      <c r="AI934" s="80" t="s">
        <v>8603</v>
      </c>
      <c r="AJ934" s="80" t="s">
        <v>9918</v>
      </c>
      <c r="AK934" s="80"/>
      <c r="AL934" s="80"/>
      <c r="AM934" s="82">
        <v>42689.319062499999</v>
      </c>
      <c r="AN934" s="80" t="s">
        <v>13035</v>
      </c>
      <c r="AO934" s="86" t="s">
        <v>13967</v>
      </c>
      <c r="AP934" s="80" t="s">
        <v>66</v>
      </c>
      <c r="AQ934" s="2"/>
      <c r="AR934" s="3"/>
      <c r="AS934" s="3"/>
      <c r="AT934" s="3"/>
      <c r="AU934" s="3"/>
    </row>
    <row r="935" spans="1:47" x14ac:dyDescent="0.25">
      <c r="A935" s="66" t="s">
        <v>799</v>
      </c>
      <c r="B935" s="67"/>
      <c r="C935" s="67"/>
      <c r="D935" s="68"/>
      <c r="E935" s="70"/>
      <c r="F935" s="104" t="s">
        <v>12014</v>
      </c>
      <c r="G935" s="67"/>
      <c r="H935" s="71"/>
      <c r="I935" s="72"/>
      <c r="J935" s="72"/>
      <c r="K935" s="71" t="s">
        <v>15960</v>
      </c>
      <c r="L935" s="75"/>
      <c r="M935" s="76">
        <v>4890.90576171875</v>
      </c>
      <c r="N935" s="76">
        <v>5129.69970703125</v>
      </c>
      <c r="O935" s="77"/>
      <c r="P935" s="78"/>
      <c r="Q935" s="78"/>
      <c r="R935" s="88"/>
      <c r="S935" s="88"/>
      <c r="T935" s="88"/>
      <c r="U935" s="88"/>
      <c r="V935" s="52"/>
      <c r="W935" s="52"/>
      <c r="X935" s="52"/>
      <c r="Y935" s="52"/>
      <c r="Z935" s="51"/>
      <c r="AA935" s="73">
        <v>935</v>
      </c>
      <c r="AB935" s="73"/>
      <c r="AC935" s="74"/>
      <c r="AD935" s="80">
        <v>170</v>
      </c>
      <c r="AE935" s="80">
        <v>684</v>
      </c>
      <c r="AF935" s="80">
        <v>3113</v>
      </c>
      <c r="AG935" s="80">
        <v>72</v>
      </c>
      <c r="AH935" s="80">
        <v>-18000</v>
      </c>
      <c r="AI935" s="80" t="s">
        <v>8604</v>
      </c>
      <c r="AJ935" s="80" t="s">
        <v>9919</v>
      </c>
      <c r="AK935" s="86" t="s">
        <v>10685</v>
      </c>
      <c r="AL935" s="80" t="s">
        <v>11110</v>
      </c>
      <c r="AM935" s="82">
        <v>39522.628333333334</v>
      </c>
      <c r="AN935" s="80" t="s">
        <v>13035</v>
      </c>
      <c r="AO935" s="86" t="s">
        <v>13968</v>
      </c>
      <c r="AP935" s="80" t="s">
        <v>66</v>
      </c>
      <c r="AQ935" s="2"/>
      <c r="AR935" s="3"/>
      <c r="AS935" s="3"/>
      <c r="AT935" s="3"/>
      <c r="AU935" s="3"/>
    </row>
    <row r="936" spans="1:47" x14ac:dyDescent="0.25">
      <c r="A936" s="66" t="s">
        <v>1951</v>
      </c>
      <c r="B936" s="67"/>
      <c r="C936" s="67"/>
      <c r="D936" s="68"/>
      <c r="E936" s="70"/>
      <c r="F936" s="104" t="s">
        <v>12015</v>
      </c>
      <c r="G936" s="67"/>
      <c r="H936" s="71"/>
      <c r="I936" s="72"/>
      <c r="J936" s="72"/>
      <c r="K936" s="71" t="s">
        <v>15961</v>
      </c>
      <c r="L936" s="75"/>
      <c r="M936" s="76">
        <v>2092.9443359375</v>
      </c>
      <c r="N936" s="76">
        <v>3715.802734375</v>
      </c>
      <c r="O936" s="77"/>
      <c r="P936" s="78"/>
      <c r="Q936" s="78"/>
      <c r="R936" s="88"/>
      <c r="S936" s="88"/>
      <c r="T936" s="88"/>
      <c r="U936" s="88"/>
      <c r="V936" s="52"/>
      <c r="W936" s="52"/>
      <c r="X936" s="52"/>
      <c r="Y936" s="52"/>
      <c r="Z936" s="51"/>
      <c r="AA936" s="73">
        <v>936</v>
      </c>
      <c r="AB936" s="73"/>
      <c r="AC936" s="74"/>
      <c r="AD936" s="80">
        <v>1758</v>
      </c>
      <c r="AE936" s="80">
        <v>1766</v>
      </c>
      <c r="AF936" s="80">
        <v>21689</v>
      </c>
      <c r="AG936" s="80">
        <v>1770</v>
      </c>
      <c r="AH936" s="80">
        <v>32400</v>
      </c>
      <c r="AI936" s="80" t="s">
        <v>8605</v>
      </c>
      <c r="AJ936" s="80" t="s">
        <v>9920</v>
      </c>
      <c r="AK936" s="86" t="s">
        <v>10686</v>
      </c>
      <c r="AL936" s="80" t="s">
        <v>11111</v>
      </c>
      <c r="AM936" s="82">
        <v>39726.267256944448</v>
      </c>
      <c r="AN936" s="80" t="s">
        <v>13035</v>
      </c>
      <c r="AO936" s="86" t="s">
        <v>13969</v>
      </c>
      <c r="AP936" s="80" t="s">
        <v>65</v>
      </c>
      <c r="AQ936" s="2"/>
      <c r="AR936" s="3"/>
      <c r="AS936" s="3"/>
      <c r="AT936" s="3"/>
      <c r="AU936" s="3"/>
    </row>
    <row r="937" spans="1:47" x14ac:dyDescent="0.25">
      <c r="A937" s="66" t="s">
        <v>1952</v>
      </c>
      <c r="B937" s="67"/>
      <c r="C937" s="67"/>
      <c r="D937" s="68"/>
      <c r="E937" s="70"/>
      <c r="F937" s="104" t="s">
        <v>12016</v>
      </c>
      <c r="G937" s="67"/>
      <c r="H937" s="71"/>
      <c r="I937" s="72"/>
      <c r="J937" s="72"/>
      <c r="K937" s="71" t="s">
        <v>15962</v>
      </c>
      <c r="L937" s="75"/>
      <c r="M937" s="76">
        <v>5303.81494140625</v>
      </c>
      <c r="N937" s="76">
        <v>2459.078125</v>
      </c>
      <c r="O937" s="77"/>
      <c r="P937" s="78"/>
      <c r="Q937" s="78"/>
      <c r="R937" s="88"/>
      <c r="S937" s="88"/>
      <c r="T937" s="88"/>
      <c r="U937" s="88"/>
      <c r="V937" s="52"/>
      <c r="W937" s="52"/>
      <c r="X937" s="52"/>
      <c r="Y937" s="52"/>
      <c r="Z937" s="51"/>
      <c r="AA937" s="73">
        <v>937</v>
      </c>
      <c r="AB937" s="73"/>
      <c r="AC937" s="74"/>
      <c r="AD937" s="80">
        <v>165</v>
      </c>
      <c r="AE937" s="80">
        <v>63</v>
      </c>
      <c r="AF937" s="80">
        <v>996</v>
      </c>
      <c r="AG937" s="80">
        <v>985</v>
      </c>
      <c r="AH937" s="80">
        <v>-25200</v>
      </c>
      <c r="AI937" s="80" t="s">
        <v>8606</v>
      </c>
      <c r="AJ937" s="80" t="s">
        <v>9921</v>
      </c>
      <c r="AK937" s="86" t="s">
        <v>10687</v>
      </c>
      <c r="AL937" s="80" t="s">
        <v>11085</v>
      </c>
      <c r="AM937" s="82">
        <v>41913.420451388891</v>
      </c>
      <c r="AN937" s="80" t="s">
        <v>13035</v>
      </c>
      <c r="AO937" s="86" t="s">
        <v>13970</v>
      </c>
      <c r="AP937" s="80" t="s">
        <v>65</v>
      </c>
      <c r="AQ937" s="2"/>
      <c r="AR937" s="3"/>
      <c r="AS937" s="3"/>
      <c r="AT937" s="3"/>
      <c r="AU937" s="3"/>
    </row>
    <row r="938" spans="1:47" x14ac:dyDescent="0.25">
      <c r="A938" s="66" t="s">
        <v>1953</v>
      </c>
      <c r="B938" s="67"/>
      <c r="C938" s="67"/>
      <c r="D938" s="68"/>
      <c r="E938" s="70"/>
      <c r="F938" s="104" t="s">
        <v>12017</v>
      </c>
      <c r="G938" s="67"/>
      <c r="H938" s="71"/>
      <c r="I938" s="72"/>
      <c r="J938" s="72"/>
      <c r="K938" s="71" t="s">
        <v>15963</v>
      </c>
      <c r="L938" s="75"/>
      <c r="M938" s="76">
        <v>6858.35009765625</v>
      </c>
      <c r="N938" s="76">
        <v>3430.613525390625</v>
      </c>
      <c r="O938" s="77"/>
      <c r="P938" s="78"/>
      <c r="Q938" s="78"/>
      <c r="R938" s="88"/>
      <c r="S938" s="88"/>
      <c r="T938" s="88"/>
      <c r="U938" s="88"/>
      <c r="V938" s="52"/>
      <c r="W938" s="52"/>
      <c r="X938" s="52"/>
      <c r="Y938" s="52"/>
      <c r="Z938" s="51"/>
      <c r="AA938" s="73">
        <v>938</v>
      </c>
      <c r="AB938" s="73"/>
      <c r="AC938" s="74"/>
      <c r="AD938" s="80">
        <v>443</v>
      </c>
      <c r="AE938" s="80">
        <v>355</v>
      </c>
      <c r="AF938" s="80">
        <v>525</v>
      </c>
      <c r="AG938" s="80">
        <v>656</v>
      </c>
      <c r="AH938" s="80">
        <v>36000</v>
      </c>
      <c r="AI938" s="80" t="s">
        <v>8607</v>
      </c>
      <c r="AJ938" s="80" t="s">
        <v>9922</v>
      </c>
      <c r="AK938" s="86" t="s">
        <v>10688</v>
      </c>
      <c r="AL938" s="80" t="s">
        <v>11097</v>
      </c>
      <c r="AM938" s="82">
        <v>40385.073611111111</v>
      </c>
      <c r="AN938" s="80" t="s">
        <v>13035</v>
      </c>
      <c r="AO938" s="86" t="s">
        <v>13971</v>
      </c>
      <c r="AP938" s="80" t="s">
        <v>65</v>
      </c>
      <c r="AQ938" s="2"/>
      <c r="AR938" s="3"/>
      <c r="AS938" s="3"/>
      <c r="AT938" s="3"/>
      <c r="AU938" s="3"/>
    </row>
    <row r="939" spans="1:47" x14ac:dyDescent="0.25">
      <c r="A939" s="66" t="s">
        <v>800</v>
      </c>
      <c r="B939" s="67"/>
      <c r="C939" s="67"/>
      <c r="D939" s="68"/>
      <c r="E939" s="70"/>
      <c r="F939" s="104" t="s">
        <v>12018</v>
      </c>
      <c r="G939" s="67"/>
      <c r="H939" s="71"/>
      <c r="I939" s="72"/>
      <c r="J939" s="72"/>
      <c r="K939" s="71" t="s">
        <v>15964</v>
      </c>
      <c r="L939" s="75"/>
      <c r="M939" s="76">
        <v>6015.99267578125</v>
      </c>
      <c r="N939" s="76">
        <v>1869.6383056640625</v>
      </c>
      <c r="O939" s="77"/>
      <c r="P939" s="78"/>
      <c r="Q939" s="78"/>
      <c r="R939" s="88"/>
      <c r="S939" s="88"/>
      <c r="T939" s="88"/>
      <c r="U939" s="88"/>
      <c r="V939" s="52"/>
      <c r="W939" s="52"/>
      <c r="X939" s="52"/>
      <c r="Y939" s="52"/>
      <c r="Z939" s="51"/>
      <c r="AA939" s="73">
        <v>939</v>
      </c>
      <c r="AB939" s="73"/>
      <c r="AC939" s="74"/>
      <c r="AD939" s="80">
        <v>2416</v>
      </c>
      <c r="AE939" s="80">
        <v>2614</v>
      </c>
      <c r="AF939" s="80">
        <v>11097</v>
      </c>
      <c r="AG939" s="80">
        <v>136</v>
      </c>
      <c r="AH939" s="80">
        <v>-36000</v>
      </c>
      <c r="AI939" s="80" t="s">
        <v>8608</v>
      </c>
      <c r="AJ939" s="80" t="s">
        <v>9525</v>
      </c>
      <c r="AK939" s="86" t="s">
        <v>10689</v>
      </c>
      <c r="AL939" s="80" t="s">
        <v>11091</v>
      </c>
      <c r="AM939" s="82">
        <v>40014.570844907408</v>
      </c>
      <c r="AN939" s="80" t="s">
        <v>13035</v>
      </c>
      <c r="AO939" s="86" t="s">
        <v>13972</v>
      </c>
      <c r="AP939" s="80" t="s">
        <v>66</v>
      </c>
      <c r="AQ939" s="2"/>
      <c r="AR939" s="3"/>
      <c r="AS939" s="3"/>
      <c r="AT939" s="3"/>
      <c r="AU939" s="3"/>
    </row>
    <row r="940" spans="1:47" x14ac:dyDescent="0.25">
      <c r="A940" s="66" t="s">
        <v>1954</v>
      </c>
      <c r="B940" s="67"/>
      <c r="C940" s="67"/>
      <c r="D940" s="68"/>
      <c r="E940" s="70"/>
      <c r="F940" s="104" t="s">
        <v>12019</v>
      </c>
      <c r="G940" s="67"/>
      <c r="H940" s="71"/>
      <c r="I940" s="72"/>
      <c r="J940" s="72"/>
      <c r="K940" s="71" t="s">
        <v>15965</v>
      </c>
      <c r="L940" s="75"/>
      <c r="M940" s="76">
        <v>2100.528076171875</v>
      </c>
      <c r="N940" s="76">
        <v>1855.157958984375</v>
      </c>
      <c r="O940" s="77"/>
      <c r="P940" s="78"/>
      <c r="Q940" s="78"/>
      <c r="R940" s="88"/>
      <c r="S940" s="88"/>
      <c r="T940" s="88"/>
      <c r="U940" s="88"/>
      <c r="V940" s="52"/>
      <c r="W940" s="52"/>
      <c r="X940" s="52"/>
      <c r="Y940" s="52"/>
      <c r="Z940" s="51"/>
      <c r="AA940" s="73">
        <v>940</v>
      </c>
      <c r="AB940" s="73"/>
      <c r="AC940" s="74"/>
      <c r="AD940" s="80">
        <v>47</v>
      </c>
      <c r="AE940" s="80">
        <v>1230</v>
      </c>
      <c r="AF940" s="80">
        <v>2841</v>
      </c>
      <c r="AG940" s="80">
        <v>203</v>
      </c>
      <c r="AH940" s="80">
        <v>19800</v>
      </c>
      <c r="AI940" s="80" t="s">
        <v>8609</v>
      </c>
      <c r="AJ940" s="80" t="s">
        <v>9494</v>
      </c>
      <c r="AK940" s="86" t="s">
        <v>10690</v>
      </c>
      <c r="AL940" s="80" t="s">
        <v>9494</v>
      </c>
      <c r="AM940" s="82">
        <v>40067.421655092592</v>
      </c>
      <c r="AN940" s="80" t="s">
        <v>13035</v>
      </c>
      <c r="AO940" s="86" t="s">
        <v>13973</v>
      </c>
      <c r="AP940" s="80" t="s">
        <v>65</v>
      </c>
      <c r="AQ940" s="2"/>
      <c r="AR940" s="3"/>
      <c r="AS940" s="3"/>
      <c r="AT940" s="3"/>
      <c r="AU940" s="3"/>
    </row>
    <row r="941" spans="1:47" x14ac:dyDescent="0.25">
      <c r="A941" s="66" t="s">
        <v>801</v>
      </c>
      <c r="B941" s="67"/>
      <c r="C941" s="67"/>
      <c r="D941" s="68"/>
      <c r="E941" s="70"/>
      <c r="F941" s="104" t="s">
        <v>12020</v>
      </c>
      <c r="G941" s="67"/>
      <c r="H941" s="71"/>
      <c r="I941" s="72"/>
      <c r="J941" s="72"/>
      <c r="K941" s="71" t="s">
        <v>15966</v>
      </c>
      <c r="L941" s="75"/>
      <c r="M941" s="76">
        <v>4266.81005859375</v>
      </c>
      <c r="N941" s="76">
        <v>3141.7021484375</v>
      </c>
      <c r="O941" s="77"/>
      <c r="P941" s="78"/>
      <c r="Q941" s="78"/>
      <c r="R941" s="88"/>
      <c r="S941" s="88"/>
      <c r="T941" s="88"/>
      <c r="U941" s="88"/>
      <c r="V941" s="52"/>
      <c r="W941" s="52"/>
      <c r="X941" s="52"/>
      <c r="Y941" s="52"/>
      <c r="Z941" s="51"/>
      <c r="AA941" s="73">
        <v>941</v>
      </c>
      <c r="AB941" s="73"/>
      <c r="AC941" s="74"/>
      <c r="AD941" s="80">
        <v>792</v>
      </c>
      <c r="AE941" s="80">
        <v>858</v>
      </c>
      <c r="AF941" s="80">
        <v>20623</v>
      </c>
      <c r="AG941" s="80">
        <v>5139</v>
      </c>
      <c r="AH941" s="80">
        <v>19800</v>
      </c>
      <c r="AI941" s="80" t="s">
        <v>8610</v>
      </c>
      <c r="AJ941" s="80" t="s">
        <v>9923</v>
      </c>
      <c r="AK941" s="80"/>
      <c r="AL941" s="80" t="s">
        <v>9561</v>
      </c>
      <c r="AM941" s="82">
        <v>40588.327094907407</v>
      </c>
      <c r="AN941" s="80" t="s">
        <v>13035</v>
      </c>
      <c r="AO941" s="86" t="s">
        <v>13974</v>
      </c>
      <c r="AP941" s="80" t="s">
        <v>66</v>
      </c>
      <c r="AQ941" s="2"/>
      <c r="AR941" s="3"/>
      <c r="AS941" s="3"/>
      <c r="AT941" s="3"/>
      <c r="AU941" s="3"/>
    </row>
    <row r="942" spans="1:47" x14ac:dyDescent="0.25">
      <c r="A942" s="66" t="s">
        <v>802</v>
      </c>
      <c r="B942" s="67"/>
      <c r="C942" s="67"/>
      <c r="D942" s="68"/>
      <c r="E942" s="70"/>
      <c r="F942" s="104" t="s">
        <v>12021</v>
      </c>
      <c r="G942" s="67"/>
      <c r="H942" s="71"/>
      <c r="I942" s="72"/>
      <c r="J942" s="72"/>
      <c r="K942" s="71" t="s">
        <v>15967</v>
      </c>
      <c r="L942" s="75"/>
      <c r="M942" s="76">
        <v>4352.70166015625</v>
      </c>
      <c r="N942" s="76">
        <v>3116.40869140625</v>
      </c>
      <c r="O942" s="77"/>
      <c r="P942" s="78"/>
      <c r="Q942" s="78"/>
      <c r="R942" s="88"/>
      <c r="S942" s="88"/>
      <c r="T942" s="88"/>
      <c r="U942" s="88"/>
      <c r="V942" s="52"/>
      <c r="W942" s="52"/>
      <c r="X942" s="52"/>
      <c r="Y942" s="52"/>
      <c r="Z942" s="51"/>
      <c r="AA942" s="73">
        <v>942</v>
      </c>
      <c r="AB942" s="73"/>
      <c r="AC942" s="74"/>
      <c r="AD942" s="80">
        <v>104</v>
      </c>
      <c r="AE942" s="80">
        <v>160</v>
      </c>
      <c r="AF942" s="80">
        <v>8154</v>
      </c>
      <c r="AG942" s="80">
        <v>10701</v>
      </c>
      <c r="AH942" s="80"/>
      <c r="AI942" s="80" t="s">
        <v>8611</v>
      </c>
      <c r="AJ942" s="80" t="s">
        <v>9924</v>
      </c>
      <c r="AK942" s="86" t="s">
        <v>10691</v>
      </c>
      <c r="AL942" s="80"/>
      <c r="AM942" s="82">
        <v>41955.54409722222</v>
      </c>
      <c r="AN942" s="80" t="s">
        <v>13035</v>
      </c>
      <c r="AO942" s="86" t="s">
        <v>13975</v>
      </c>
      <c r="AP942" s="80" t="s">
        <v>66</v>
      </c>
      <c r="AQ942" s="2"/>
      <c r="AR942" s="3"/>
      <c r="AS942" s="3"/>
      <c r="AT942" s="3"/>
      <c r="AU942" s="3"/>
    </row>
    <row r="943" spans="1:47" x14ac:dyDescent="0.25">
      <c r="A943" s="66" t="s">
        <v>803</v>
      </c>
      <c r="B943" s="67"/>
      <c r="C943" s="67"/>
      <c r="D943" s="68"/>
      <c r="E943" s="70"/>
      <c r="F943" s="104" t="s">
        <v>12022</v>
      </c>
      <c r="G943" s="67"/>
      <c r="H943" s="71"/>
      <c r="I943" s="72"/>
      <c r="J943" s="72"/>
      <c r="K943" s="71" t="s">
        <v>15968</v>
      </c>
      <c r="L943" s="75"/>
      <c r="M943" s="76">
        <v>5204.71826171875</v>
      </c>
      <c r="N943" s="76">
        <v>5358.41015625</v>
      </c>
      <c r="O943" s="77"/>
      <c r="P943" s="78"/>
      <c r="Q943" s="78"/>
      <c r="R943" s="88"/>
      <c r="S943" s="88"/>
      <c r="T943" s="88"/>
      <c r="U943" s="88"/>
      <c r="V943" s="52"/>
      <c r="W943" s="52"/>
      <c r="X943" s="52"/>
      <c r="Y943" s="52"/>
      <c r="Z943" s="51"/>
      <c r="AA943" s="73">
        <v>943</v>
      </c>
      <c r="AB943" s="73"/>
      <c r="AC943" s="74"/>
      <c r="AD943" s="80">
        <v>984</v>
      </c>
      <c r="AE943" s="80">
        <v>1303</v>
      </c>
      <c r="AF943" s="80">
        <v>7205</v>
      </c>
      <c r="AG943" s="80">
        <v>440</v>
      </c>
      <c r="AH943" s="80">
        <v>19800</v>
      </c>
      <c r="AI943" s="80" t="s">
        <v>8612</v>
      </c>
      <c r="AJ943" s="80" t="s">
        <v>9925</v>
      </c>
      <c r="AK943" s="86" t="s">
        <v>10692</v>
      </c>
      <c r="AL943" s="80" t="s">
        <v>9494</v>
      </c>
      <c r="AM943" s="82">
        <v>40210.322685185187</v>
      </c>
      <c r="AN943" s="80" t="s">
        <v>13035</v>
      </c>
      <c r="AO943" s="86" t="s">
        <v>13976</v>
      </c>
      <c r="AP943" s="80" t="s">
        <v>66</v>
      </c>
      <c r="AQ943" s="2"/>
      <c r="AR943" s="3"/>
      <c r="AS943" s="3"/>
      <c r="AT943" s="3"/>
      <c r="AU943" s="3"/>
    </row>
    <row r="944" spans="1:47" x14ac:dyDescent="0.25">
      <c r="A944" s="66" t="s">
        <v>1955</v>
      </c>
      <c r="B944" s="67"/>
      <c r="C944" s="67"/>
      <c r="D944" s="68"/>
      <c r="E944" s="70"/>
      <c r="F944" s="104" t="s">
        <v>12023</v>
      </c>
      <c r="G944" s="67"/>
      <c r="H944" s="71"/>
      <c r="I944" s="72"/>
      <c r="J944" s="72"/>
      <c r="K944" s="71" t="s">
        <v>15969</v>
      </c>
      <c r="L944" s="75"/>
      <c r="M944" s="76">
        <v>2644.923095703125</v>
      </c>
      <c r="N944" s="76">
        <v>8132.318359375</v>
      </c>
      <c r="O944" s="77"/>
      <c r="P944" s="78"/>
      <c r="Q944" s="78"/>
      <c r="R944" s="88"/>
      <c r="S944" s="88"/>
      <c r="T944" s="88"/>
      <c r="U944" s="88"/>
      <c r="V944" s="52"/>
      <c r="W944" s="52"/>
      <c r="X944" s="52"/>
      <c r="Y944" s="52"/>
      <c r="Z944" s="51"/>
      <c r="AA944" s="73">
        <v>944</v>
      </c>
      <c r="AB944" s="73"/>
      <c r="AC944" s="74"/>
      <c r="AD944" s="80">
        <v>915</v>
      </c>
      <c r="AE944" s="80">
        <v>9197</v>
      </c>
      <c r="AF944" s="80">
        <v>11905</v>
      </c>
      <c r="AG944" s="80">
        <v>482</v>
      </c>
      <c r="AH944" s="80">
        <v>19800</v>
      </c>
      <c r="AI944" s="80" t="s">
        <v>8613</v>
      </c>
      <c r="AJ944" s="80" t="s">
        <v>9502</v>
      </c>
      <c r="AK944" s="86" t="s">
        <v>10693</v>
      </c>
      <c r="AL944" s="80" t="s">
        <v>9494</v>
      </c>
      <c r="AM944" s="82">
        <v>39809.501099537039</v>
      </c>
      <c r="AN944" s="80" t="s">
        <v>13035</v>
      </c>
      <c r="AO944" s="86" t="s">
        <v>13977</v>
      </c>
      <c r="AP944" s="80" t="s">
        <v>65</v>
      </c>
      <c r="AQ944" s="2"/>
      <c r="AR944" s="3"/>
      <c r="AS944" s="3"/>
      <c r="AT944" s="3"/>
      <c r="AU944" s="3"/>
    </row>
    <row r="945" spans="1:47" x14ac:dyDescent="0.25">
      <c r="A945" s="66" t="s">
        <v>804</v>
      </c>
      <c r="B945" s="67"/>
      <c r="C945" s="67"/>
      <c r="D945" s="68"/>
      <c r="E945" s="70"/>
      <c r="F945" s="104" t="s">
        <v>12024</v>
      </c>
      <c r="G945" s="67"/>
      <c r="H945" s="71"/>
      <c r="I945" s="72"/>
      <c r="J945" s="72"/>
      <c r="K945" s="71" t="s">
        <v>15970</v>
      </c>
      <c r="L945" s="75"/>
      <c r="M945" s="76">
        <v>4031.954833984375</v>
      </c>
      <c r="N945" s="76">
        <v>5292.61328125</v>
      </c>
      <c r="O945" s="77"/>
      <c r="P945" s="78"/>
      <c r="Q945" s="78"/>
      <c r="R945" s="88"/>
      <c r="S945" s="88"/>
      <c r="T945" s="88"/>
      <c r="U945" s="88"/>
      <c r="V945" s="52"/>
      <c r="W945" s="52"/>
      <c r="X945" s="52"/>
      <c r="Y945" s="52"/>
      <c r="Z945" s="51"/>
      <c r="AA945" s="73">
        <v>945</v>
      </c>
      <c r="AB945" s="73"/>
      <c r="AC945" s="74"/>
      <c r="AD945" s="80">
        <v>1869</v>
      </c>
      <c r="AE945" s="80">
        <v>1761</v>
      </c>
      <c r="AF945" s="80">
        <v>9030</v>
      </c>
      <c r="AG945" s="80">
        <v>6620</v>
      </c>
      <c r="AH945" s="80">
        <v>19800</v>
      </c>
      <c r="AI945" s="80" t="s">
        <v>8614</v>
      </c>
      <c r="AJ945" s="80" t="s">
        <v>9516</v>
      </c>
      <c r="AK945" s="86" t="s">
        <v>10694</v>
      </c>
      <c r="AL945" s="80" t="s">
        <v>11089</v>
      </c>
      <c r="AM945" s="82">
        <v>40249.488530092596</v>
      </c>
      <c r="AN945" s="80" t="s">
        <v>13035</v>
      </c>
      <c r="AO945" s="86" t="s">
        <v>13978</v>
      </c>
      <c r="AP945" s="80" t="s">
        <v>66</v>
      </c>
      <c r="AQ945" s="2"/>
      <c r="AR945" s="3"/>
      <c r="AS945" s="3"/>
      <c r="AT945" s="3"/>
      <c r="AU945" s="3"/>
    </row>
    <row r="946" spans="1:47" x14ac:dyDescent="0.25">
      <c r="A946" s="66" t="s">
        <v>1956</v>
      </c>
      <c r="B946" s="67"/>
      <c r="C946" s="67"/>
      <c r="D946" s="68"/>
      <c r="E946" s="70"/>
      <c r="F946" s="104" t="s">
        <v>12025</v>
      </c>
      <c r="G946" s="67"/>
      <c r="H946" s="71"/>
      <c r="I946" s="72"/>
      <c r="J946" s="72"/>
      <c r="K946" s="71" t="s">
        <v>15971</v>
      </c>
      <c r="L946" s="75"/>
      <c r="M946" s="76">
        <v>2383.591796875</v>
      </c>
      <c r="N946" s="76">
        <v>4276.74169921875</v>
      </c>
      <c r="O946" s="77"/>
      <c r="P946" s="78"/>
      <c r="Q946" s="78"/>
      <c r="R946" s="88"/>
      <c r="S946" s="88"/>
      <c r="T946" s="88"/>
      <c r="U946" s="88"/>
      <c r="V946" s="52"/>
      <c r="W946" s="52"/>
      <c r="X946" s="52"/>
      <c r="Y946" s="52"/>
      <c r="Z946" s="51"/>
      <c r="AA946" s="73">
        <v>946</v>
      </c>
      <c r="AB946" s="73"/>
      <c r="AC946" s="74"/>
      <c r="AD946" s="80">
        <v>536</v>
      </c>
      <c r="AE946" s="80">
        <v>18253</v>
      </c>
      <c r="AF946" s="80">
        <v>16029</v>
      </c>
      <c r="AG946" s="80">
        <v>2151</v>
      </c>
      <c r="AH946" s="80">
        <v>19800</v>
      </c>
      <c r="AI946" s="80" t="s">
        <v>8615</v>
      </c>
      <c r="AJ946" s="80" t="s">
        <v>9926</v>
      </c>
      <c r="AK946" s="86" t="s">
        <v>10695</v>
      </c>
      <c r="AL946" s="80" t="s">
        <v>9561</v>
      </c>
      <c r="AM946" s="82">
        <v>40665.336736111109</v>
      </c>
      <c r="AN946" s="80" t="s">
        <v>13035</v>
      </c>
      <c r="AO946" s="86" t="s">
        <v>13979</v>
      </c>
      <c r="AP946" s="80" t="s">
        <v>65</v>
      </c>
      <c r="AQ946" s="2"/>
      <c r="AR946" s="3"/>
      <c r="AS946" s="3"/>
      <c r="AT946" s="3"/>
      <c r="AU946" s="3"/>
    </row>
    <row r="947" spans="1:47" x14ac:dyDescent="0.25">
      <c r="A947" s="66" t="s">
        <v>806</v>
      </c>
      <c r="B947" s="67"/>
      <c r="C947" s="67"/>
      <c r="D947" s="68"/>
      <c r="E947" s="70"/>
      <c r="F947" s="104" t="s">
        <v>12026</v>
      </c>
      <c r="G947" s="67"/>
      <c r="H947" s="71"/>
      <c r="I947" s="72"/>
      <c r="J947" s="72"/>
      <c r="K947" s="71" t="s">
        <v>15972</v>
      </c>
      <c r="L947" s="75"/>
      <c r="M947" s="76">
        <v>1692.7481689453125</v>
      </c>
      <c r="N947" s="76">
        <v>4201.09423828125</v>
      </c>
      <c r="O947" s="77"/>
      <c r="P947" s="78"/>
      <c r="Q947" s="78"/>
      <c r="R947" s="88"/>
      <c r="S947" s="88"/>
      <c r="T947" s="88"/>
      <c r="U947" s="88"/>
      <c r="V947" s="52"/>
      <c r="W947" s="52"/>
      <c r="X947" s="52"/>
      <c r="Y947" s="52"/>
      <c r="Z947" s="51"/>
      <c r="AA947" s="73">
        <v>947</v>
      </c>
      <c r="AB947" s="73"/>
      <c r="AC947" s="74"/>
      <c r="AD947" s="80">
        <v>850</v>
      </c>
      <c r="AE947" s="80">
        <v>1643</v>
      </c>
      <c r="AF947" s="80">
        <v>32723</v>
      </c>
      <c r="AG947" s="80">
        <v>31756</v>
      </c>
      <c r="AH947" s="80"/>
      <c r="AI947" s="80" t="s">
        <v>8616</v>
      </c>
      <c r="AJ947" s="80" t="s">
        <v>9927</v>
      </c>
      <c r="AK947" s="80"/>
      <c r="AL947" s="80"/>
      <c r="AM947" s="82">
        <v>42038.537569444445</v>
      </c>
      <c r="AN947" s="80" t="s">
        <v>13035</v>
      </c>
      <c r="AO947" s="86" t="s">
        <v>13980</v>
      </c>
      <c r="AP947" s="80" t="s">
        <v>66</v>
      </c>
      <c r="AQ947" s="2"/>
      <c r="AR947" s="3"/>
      <c r="AS947" s="3"/>
      <c r="AT947" s="3"/>
      <c r="AU947" s="3"/>
    </row>
    <row r="948" spans="1:47" x14ac:dyDescent="0.25">
      <c r="A948" s="66" t="s">
        <v>807</v>
      </c>
      <c r="B948" s="67"/>
      <c r="C948" s="67"/>
      <c r="D948" s="68"/>
      <c r="E948" s="70"/>
      <c r="F948" s="104" t="s">
        <v>11128</v>
      </c>
      <c r="G948" s="67"/>
      <c r="H948" s="71"/>
      <c r="I948" s="72"/>
      <c r="J948" s="72"/>
      <c r="K948" s="71" t="s">
        <v>15973</v>
      </c>
      <c r="L948" s="75"/>
      <c r="M948" s="76">
        <v>8089.740234375</v>
      </c>
      <c r="N948" s="76">
        <v>5734.39599609375</v>
      </c>
      <c r="O948" s="77"/>
      <c r="P948" s="78"/>
      <c r="Q948" s="78"/>
      <c r="R948" s="88"/>
      <c r="S948" s="88"/>
      <c r="T948" s="88"/>
      <c r="U948" s="88"/>
      <c r="V948" s="52"/>
      <c r="W948" s="52"/>
      <c r="X948" s="52"/>
      <c r="Y948" s="52"/>
      <c r="Z948" s="51"/>
      <c r="AA948" s="73">
        <v>948</v>
      </c>
      <c r="AB948" s="73"/>
      <c r="AC948" s="74"/>
      <c r="AD948" s="80">
        <v>31</v>
      </c>
      <c r="AE948" s="80">
        <v>2</v>
      </c>
      <c r="AF948" s="80">
        <v>18</v>
      </c>
      <c r="AG948" s="80">
        <v>10</v>
      </c>
      <c r="AH948" s="80"/>
      <c r="AI948" s="80"/>
      <c r="AJ948" s="80"/>
      <c r="AK948" s="80"/>
      <c r="AL948" s="80"/>
      <c r="AM948" s="82">
        <v>42870.692604166667</v>
      </c>
      <c r="AN948" s="80" t="s">
        <v>13035</v>
      </c>
      <c r="AO948" s="86" t="s">
        <v>13981</v>
      </c>
      <c r="AP948" s="80" t="s">
        <v>66</v>
      </c>
      <c r="AQ948" s="2"/>
      <c r="AR948" s="3"/>
      <c r="AS948" s="3"/>
      <c r="AT948" s="3"/>
      <c r="AU948" s="3"/>
    </row>
    <row r="949" spans="1:47" x14ac:dyDescent="0.25">
      <c r="A949" s="66" t="s">
        <v>808</v>
      </c>
      <c r="B949" s="67"/>
      <c r="C949" s="67"/>
      <c r="D949" s="68"/>
      <c r="E949" s="70"/>
      <c r="F949" s="104" t="s">
        <v>12027</v>
      </c>
      <c r="G949" s="67"/>
      <c r="H949" s="71"/>
      <c r="I949" s="72"/>
      <c r="J949" s="72"/>
      <c r="K949" s="71" t="s">
        <v>15974</v>
      </c>
      <c r="L949" s="75"/>
      <c r="M949" s="76">
        <v>3140.81201171875</v>
      </c>
      <c r="N949" s="76">
        <v>4502.06298828125</v>
      </c>
      <c r="O949" s="77"/>
      <c r="P949" s="78"/>
      <c r="Q949" s="78"/>
      <c r="R949" s="88"/>
      <c r="S949" s="88"/>
      <c r="T949" s="88"/>
      <c r="U949" s="88"/>
      <c r="V949" s="52"/>
      <c r="W949" s="52"/>
      <c r="X949" s="52"/>
      <c r="Y949" s="52"/>
      <c r="Z949" s="51"/>
      <c r="AA949" s="73">
        <v>949</v>
      </c>
      <c r="AB949" s="73"/>
      <c r="AC949" s="74"/>
      <c r="AD949" s="80">
        <v>204</v>
      </c>
      <c r="AE949" s="80">
        <v>467</v>
      </c>
      <c r="AF949" s="80">
        <v>2357</v>
      </c>
      <c r="AG949" s="80">
        <v>1118</v>
      </c>
      <c r="AH949" s="80"/>
      <c r="AI949" s="80" t="s">
        <v>8617</v>
      </c>
      <c r="AJ949" s="80" t="s">
        <v>9928</v>
      </c>
      <c r="AK949" s="80"/>
      <c r="AL949" s="80"/>
      <c r="AM949" s="82">
        <v>42812.84107638889</v>
      </c>
      <c r="AN949" s="80" t="s">
        <v>13035</v>
      </c>
      <c r="AO949" s="86" t="s">
        <v>13982</v>
      </c>
      <c r="AP949" s="80" t="s">
        <v>66</v>
      </c>
      <c r="AQ949" s="2"/>
      <c r="AR949" s="3"/>
      <c r="AS949" s="3"/>
      <c r="AT949" s="3"/>
      <c r="AU949" s="3"/>
    </row>
    <row r="950" spans="1:47" x14ac:dyDescent="0.25">
      <c r="A950" s="66" t="s">
        <v>809</v>
      </c>
      <c r="B950" s="67"/>
      <c r="C950" s="67"/>
      <c r="D950" s="68"/>
      <c r="E950" s="70"/>
      <c r="F950" s="104" t="s">
        <v>12028</v>
      </c>
      <c r="G950" s="67"/>
      <c r="H950" s="71"/>
      <c r="I950" s="72"/>
      <c r="J950" s="72"/>
      <c r="K950" s="71" t="s">
        <v>15975</v>
      </c>
      <c r="L950" s="75"/>
      <c r="M950" s="76">
        <v>2429.2412109375</v>
      </c>
      <c r="N950" s="76">
        <v>3090.33837890625</v>
      </c>
      <c r="O950" s="77"/>
      <c r="P950" s="78"/>
      <c r="Q950" s="78"/>
      <c r="R950" s="88"/>
      <c r="S950" s="88"/>
      <c r="T950" s="88"/>
      <c r="U950" s="88"/>
      <c r="V950" s="52"/>
      <c r="W950" s="52"/>
      <c r="X950" s="52"/>
      <c r="Y950" s="52"/>
      <c r="Z950" s="51"/>
      <c r="AA950" s="73">
        <v>950</v>
      </c>
      <c r="AB950" s="73"/>
      <c r="AC950" s="74"/>
      <c r="AD950" s="80">
        <v>62</v>
      </c>
      <c r="AE950" s="80">
        <v>38</v>
      </c>
      <c r="AF950" s="80">
        <v>1777</v>
      </c>
      <c r="AG950" s="80">
        <v>6479</v>
      </c>
      <c r="AH950" s="80"/>
      <c r="AI950" s="80"/>
      <c r="AJ950" s="80"/>
      <c r="AK950" s="80"/>
      <c r="AL950" s="80"/>
      <c r="AM950" s="82">
        <v>41706.730266203704</v>
      </c>
      <c r="AN950" s="80" t="s">
        <v>13035</v>
      </c>
      <c r="AO950" s="86" t="s">
        <v>13983</v>
      </c>
      <c r="AP950" s="80" t="s">
        <v>66</v>
      </c>
      <c r="AQ950" s="2"/>
      <c r="AR950" s="3"/>
      <c r="AS950" s="3"/>
      <c r="AT950" s="3"/>
      <c r="AU950" s="3"/>
    </row>
    <row r="951" spans="1:47" x14ac:dyDescent="0.25">
      <c r="A951" s="66" t="s">
        <v>810</v>
      </c>
      <c r="B951" s="67"/>
      <c r="C951" s="67"/>
      <c r="D951" s="68"/>
      <c r="E951" s="70"/>
      <c r="F951" s="104" t="s">
        <v>12029</v>
      </c>
      <c r="G951" s="67"/>
      <c r="H951" s="71"/>
      <c r="I951" s="72"/>
      <c r="J951" s="72"/>
      <c r="K951" s="71" t="s">
        <v>15976</v>
      </c>
      <c r="L951" s="75"/>
      <c r="M951" s="76">
        <v>3440.55029296875</v>
      </c>
      <c r="N951" s="76">
        <v>8174.7431640625</v>
      </c>
      <c r="O951" s="77"/>
      <c r="P951" s="78"/>
      <c r="Q951" s="78"/>
      <c r="R951" s="88"/>
      <c r="S951" s="88"/>
      <c r="T951" s="88"/>
      <c r="U951" s="88"/>
      <c r="V951" s="52"/>
      <c r="W951" s="52"/>
      <c r="X951" s="52"/>
      <c r="Y951" s="52"/>
      <c r="Z951" s="51"/>
      <c r="AA951" s="73">
        <v>951</v>
      </c>
      <c r="AB951" s="73"/>
      <c r="AC951" s="74"/>
      <c r="AD951" s="80">
        <v>592</v>
      </c>
      <c r="AE951" s="80">
        <v>1471</v>
      </c>
      <c r="AF951" s="80">
        <v>25079</v>
      </c>
      <c r="AG951" s="80">
        <v>5385</v>
      </c>
      <c r="AH951" s="80">
        <v>-25200</v>
      </c>
      <c r="AI951" s="80" t="s">
        <v>8618</v>
      </c>
      <c r="AJ951" s="80"/>
      <c r="AK951" s="80"/>
      <c r="AL951" s="80" t="s">
        <v>11112</v>
      </c>
      <c r="AM951" s="82">
        <v>41756.047303240739</v>
      </c>
      <c r="AN951" s="80" t="s">
        <v>13035</v>
      </c>
      <c r="AO951" s="86" t="s">
        <v>13984</v>
      </c>
      <c r="AP951" s="80" t="s">
        <v>66</v>
      </c>
      <c r="AQ951" s="2"/>
      <c r="AR951" s="3"/>
      <c r="AS951" s="3"/>
      <c r="AT951" s="3"/>
      <c r="AU951" s="3"/>
    </row>
    <row r="952" spans="1:47" x14ac:dyDescent="0.25">
      <c r="A952" s="66" t="s">
        <v>811</v>
      </c>
      <c r="B952" s="67"/>
      <c r="C952" s="67"/>
      <c r="D952" s="68"/>
      <c r="E952" s="70"/>
      <c r="F952" s="104" t="s">
        <v>12030</v>
      </c>
      <c r="G952" s="67"/>
      <c r="H952" s="71"/>
      <c r="I952" s="72"/>
      <c r="J952" s="72"/>
      <c r="K952" s="71" t="s">
        <v>15977</v>
      </c>
      <c r="L952" s="75"/>
      <c r="M952" s="76">
        <v>790.2779541015625</v>
      </c>
      <c r="N952" s="76">
        <v>5345.49267578125</v>
      </c>
      <c r="O952" s="77"/>
      <c r="P952" s="78"/>
      <c r="Q952" s="78"/>
      <c r="R952" s="88"/>
      <c r="S952" s="88"/>
      <c r="T952" s="88"/>
      <c r="U952" s="88"/>
      <c r="V952" s="52"/>
      <c r="W952" s="52"/>
      <c r="X952" s="52"/>
      <c r="Y952" s="52"/>
      <c r="Z952" s="51"/>
      <c r="AA952" s="73">
        <v>952</v>
      </c>
      <c r="AB952" s="73"/>
      <c r="AC952" s="74"/>
      <c r="AD952" s="80">
        <v>292</v>
      </c>
      <c r="AE952" s="80">
        <v>1474</v>
      </c>
      <c r="AF952" s="80">
        <v>32203</v>
      </c>
      <c r="AG952" s="80">
        <v>21370</v>
      </c>
      <c r="AH952" s="80"/>
      <c r="AI952" s="80" t="s">
        <v>8619</v>
      </c>
      <c r="AJ952" s="80" t="s">
        <v>9929</v>
      </c>
      <c r="AK952" s="86" t="s">
        <v>10696</v>
      </c>
      <c r="AL952" s="80"/>
      <c r="AM952" s="82">
        <v>42069.809155092589</v>
      </c>
      <c r="AN952" s="80" t="s">
        <v>13035</v>
      </c>
      <c r="AO952" s="86" t="s">
        <v>13985</v>
      </c>
      <c r="AP952" s="80" t="s">
        <v>66</v>
      </c>
      <c r="AQ952" s="2"/>
      <c r="AR952" s="3"/>
      <c r="AS952" s="3"/>
      <c r="AT952" s="3"/>
      <c r="AU952" s="3"/>
    </row>
    <row r="953" spans="1:47" x14ac:dyDescent="0.25">
      <c r="A953" s="66" t="s">
        <v>812</v>
      </c>
      <c r="B953" s="67"/>
      <c r="C953" s="67"/>
      <c r="D953" s="68"/>
      <c r="E953" s="70"/>
      <c r="F953" s="104" t="s">
        <v>12031</v>
      </c>
      <c r="G953" s="67"/>
      <c r="H953" s="71"/>
      <c r="I953" s="72"/>
      <c r="J953" s="72"/>
      <c r="K953" s="71" t="s">
        <v>15978</v>
      </c>
      <c r="L953" s="75"/>
      <c r="M953" s="76">
        <v>1293.18994140625</v>
      </c>
      <c r="N953" s="76">
        <v>3171.89501953125</v>
      </c>
      <c r="O953" s="77"/>
      <c r="P953" s="78"/>
      <c r="Q953" s="78"/>
      <c r="R953" s="88"/>
      <c r="S953" s="88"/>
      <c r="T953" s="88"/>
      <c r="U953" s="88"/>
      <c r="V953" s="52"/>
      <c r="W953" s="52"/>
      <c r="X953" s="52"/>
      <c r="Y953" s="52"/>
      <c r="Z953" s="51"/>
      <c r="AA953" s="73">
        <v>953</v>
      </c>
      <c r="AB953" s="73"/>
      <c r="AC953" s="74"/>
      <c r="AD953" s="80">
        <v>249</v>
      </c>
      <c r="AE953" s="80">
        <v>432</v>
      </c>
      <c r="AF953" s="80">
        <v>14068</v>
      </c>
      <c r="AG953" s="80">
        <v>2690</v>
      </c>
      <c r="AH953" s="80">
        <v>19800</v>
      </c>
      <c r="AI953" s="80" t="s">
        <v>8620</v>
      </c>
      <c r="AJ953" s="80" t="s">
        <v>9930</v>
      </c>
      <c r="AK953" s="86" t="s">
        <v>10697</v>
      </c>
      <c r="AL953" s="80" t="s">
        <v>9494</v>
      </c>
      <c r="AM953" s="82">
        <v>40876.437916666669</v>
      </c>
      <c r="AN953" s="80" t="s">
        <v>13035</v>
      </c>
      <c r="AO953" s="86" t="s">
        <v>13986</v>
      </c>
      <c r="AP953" s="80" t="s">
        <v>66</v>
      </c>
      <c r="AQ953" s="2"/>
      <c r="AR953" s="3"/>
      <c r="AS953" s="3"/>
      <c r="AT953" s="3"/>
      <c r="AU953" s="3"/>
    </row>
    <row r="954" spans="1:47" x14ac:dyDescent="0.25">
      <c r="A954" s="66" t="s">
        <v>813</v>
      </c>
      <c r="B954" s="67"/>
      <c r="C954" s="67"/>
      <c r="D954" s="68"/>
      <c r="E954" s="70"/>
      <c r="F954" s="104" t="s">
        <v>12032</v>
      </c>
      <c r="G954" s="67"/>
      <c r="H954" s="71"/>
      <c r="I954" s="72"/>
      <c r="J954" s="72"/>
      <c r="K954" s="71" t="s">
        <v>15979</v>
      </c>
      <c r="L954" s="75"/>
      <c r="M954" s="76">
        <v>8613.69921875</v>
      </c>
      <c r="N954" s="76">
        <v>3079.83984375</v>
      </c>
      <c r="O954" s="77"/>
      <c r="P954" s="78"/>
      <c r="Q954" s="78"/>
      <c r="R954" s="88"/>
      <c r="S954" s="88"/>
      <c r="T954" s="88"/>
      <c r="U954" s="88"/>
      <c r="V954" s="52"/>
      <c r="W954" s="52"/>
      <c r="X954" s="52"/>
      <c r="Y954" s="52"/>
      <c r="Z954" s="51"/>
      <c r="AA954" s="73">
        <v>954</v>
      </c>
      <c r="AB954" s="73"/>
      <c r="AC954" s="74"/>
      <c r="AD954" s="80">
        <v>247</v>
      </c>
      <c r="AE954" s="80">
        <v>2230</v>
      </c>
      <c r="AF954" s="80">
        <v>28581</v>
      </c>
      <c r="AG954" s="80">
        <v>28953</v>
      </c>
      <c r="AH954" s="80"/>
      <c r="AI954" s="80" t="s">
        <v>8621</v>
      </c>
      <c r="AJ954" s="80" t="s">
        <v>9931</v>
      </c>
      <c r="AK954" s="80"/>
      <c r="AL954" s="80"/>
      <c r="AM954" s="82">
        <v>42615.101284722223</v>
      </c>
      <c r="AN954" s="80" t="s">
        <v>13035</v>
      </c>
      <c r="AO954" s="86" t="s">
        <v>13987</v>
      </c>
      <c r="AP954" s="80" t="s">
        <v>66</v>
      </c>
      <c r="AQ954" s="2"/>
      <c r="AR954" s="3"/>
      <c r="AS954" s="3"/>
      <c r="AT954" s="3"/>
      <c r="AU954" s="3"/>
    </row>
    <row r="955" spans="1:47" x14ac:dyDescent="0.25">
      <c r="A955" s="66" t="s">
        <v>814</v>
      </c>
      <c r="B955" s="67"/>
      <c r="C955" s="67"/>
      <c r="D955" s="68"/>
      <c r="E955" s="70"/>
      <c r="F955" s="104" t="s">
        <v>12033</v>
      </c>
      <c r="G955" s="67"/>
      <c r="H955" s="71"/>
      <c r="I955" s="72"/>
      <c r="J955" s="72"/>
      <c r="K955" s="71" t="s">
        <v>15980</v>
      </c>
      <c r="L955" s="75"/>
      <c r="M955" s="76">
        <v>5678.3037109375</v>
      </c>
      <c r="N955" s="76">
        <v>7116.80615234375</v>
      </c>
      <c r="O955" s="77"/>
      <c r="P955" s="78"/>
      <c r="Q955" s="78"/>
      <c r="R955" s="88"/>
      <c r="S955" s="88"/>
      <c r="T955" s="88"/>
      <c r="U955" s="88"/>
      <c r="V955" s="52"/>
      <c r="W955" s="52"/>
      <c r="X955" s="52"/>
      <c r="Y955" s="52"/>
      <c r="Z955" s="51"/>
      <c r="AA955" s="73">
        <v>955</v>
      </c>
      <c r="AB955" s="73"/>
      <c r="AC955" s="74"/>
      <c r="AD955" s="80">
        <v>339</v>
      </c>
      <c r="AE955" s="80">
        <v>1760</v>
      </c>
      <c r="AF955" s="80">
        <v>15017</v>
      </c>
      <c r="AG955" s="80">
        <v>587</v>
      </c>
      <c r="AH955" s="80"/>
      <c r="AI955" s="80" t="s">
        <v>8622</v>
      </c>
      <c r="AJ955" s="80"/>
      <c r="AK955" s="80"/>
      <c r="AL955" s="80"/>
      <c r="AM955" s="82">
        <v>42843.41777777778</v>
      </c>
      <c r="AN955" s="80" t="s">
        <v>13035</v>
      </c>
      <c r="AO955" s="86" t="s">
        <v>13988</v>
      </c>
      <c r="AP955" s="80" t="s">
        <v>66</v>
      </c>
      <c r="AQ955" s="2"/>
      <c r="AR955" s="3"/>
      <c r="AS955" s="3"/>
      <c r="AT955" s="3"/>
      <c r="AU955" s="3"/>
    </row>
    <row r="956" spans="1:47" x14ac:dyDescent="0.25">
      <c r="A956" s="66" t="s">
        <v>1957</v>
      </c>
      <c r="B956" s="67"/>
      <c r="C956" s="67"/>
      <c r="D956" s="68"/>
      <c r="E956" s="70"/>
      <c r="F956" s="104" t="s">
        <v>12034</v>
      </c>
      <c r="G956" s="67"/>
      <c r="H956" s="71"/>
      <c r="I956" s="72"/>
      <c r="J956" s="72"/>
      <c r="K956" s="71" t="s">
        <v>15981</v>
      </c>
      <c r="L956" s="75"/>
      <c r="M956" s="76">
        <v>5639.2412109375</v>
      </c>
      <c r="N956" s="76">
        <v>3804.400146484375</v>
      </c>
      <c r="O956" s="77"/>
      <c r="P956" s="78"/>
      <c r="Q956" s="78"/>
      <c r="R956" s="88"/>
      <c r="S956" s="88"/>
      <c r="T956" s="88"/>
      <c r="U956" s="88"/>
      <c r="V956" s="52"/>
      <c r="W956" s="52"/>
      <c r="X956" s="52"/>
      <c r="Y956" s="52"/>
      <c r="Z956" s="51"/>
      <c r="AA956" s="73">
        <v>956</v>
      </c>
      <c r="AB956" s="73"/>
      <c r="AC956" s="74"/>
      <c r="AD956" s="80">
        <v>708</v>
      </c>
      <c r="AE956" s="80">
        <v>9538</v>
      </c>
      <c r="AF956" s="80">
        <v>188594</v>
      </c>
      <c r="AG956" s="80">
        <v>45847</v>
      </c>
      <c r="AH956" s="80"/>
      <c r="AI956" s="80" t="s">
        <v>8623</v>
      </c>
      <c r="AJ956" s="80" t="s">
        <v>9525</v>
      </c>
      <c r="AK956" s="80"/>
      <c r="AL956" s="80"/>
      <c r="AM956" s="82">
        <v>42400.666817129626</v>
      </c>
      <c r="AN956" s="80" t="s">
        <v>13035</v>
      </c>
      <c r="AO956" s="86" t="s">
        <v>13989</v>
      </c>
      <c r="AP956" s="80" t="s">
        <v>65</v>
      </c>
      <c r="AQ956" s="2"/>
      <c r="AR956" s="3"/>
      <c r="AS956" s="3"/>
      <c r="AT956" s="3"/>
      <c r="AU956" s="3"/>
    </row>
    <row r="957" spans="1:47" x14ac:dyDescent="0.25">
      <c r="A957" s="66" t="s">
        <v>1958</v>
      </c>
      <c r="B957" s="67"/>
      <c r="C957" s="67"/>
      <c r="D957" s="68"/>
      <c r="E957" s="70"/>
      <c r="F957" s="104" t="s">
        <v>12035</v>
      </c>
      <c r="G957" s="67"/>
      <c r="H957" s="71"/>
      <c r="I957" s="72"/>
      <c r="J957" s="72"/>
      <c r="K957" s="71" t="s">
        <v>15982</v>
      </c>
      <c r="L957" s="75"/>
      <c r="M957" s="76">
        <v>6420.7470703125</v>
      </c>
      <c r="N957" s="76">
        <v>6141.986328125</v>
      </c>
      <c r="O957" s="77"/>
      <c r="P957" s="78"/>
      <c r="Q957" s="78"/>
      <c r="R957" s="88"/>
      <c r="S957" s="88"/>
      <c r="T957" s="88"/>
      <c r="U957" s="88"/>
      <c r="V957" s="52"/>
      <c r="W957" s="52"/>
      <c r="X957" s="52"/>
      <c r="Y957" s="52"/>
      <c r="Z957" s="51"/>
      <c r="AA957" s="73">
        <v>957</v>
      </c>
      <c r="AB957" s="73"/>
      <c r="AC957" s="74"/>
      <c r="AD957" s="80">
        <v>1022</v>
      </c>
      <c r="AE957" s="80">
        <v>25148</v>
      </c>
      <c r="AF957" s="80">
        <v>267670</v>
      </c>
      <c r="AG957" s="80">
        <v>55330</v>
      </c>
      <c r="AH957" s="80">
        <v>19800</v>
      </c>
      <c r="AI957" s="80"/>
      <c r="AJ957" s="80" t="s">
        <v>9604</v>
      </c>
      <c r="AK957" s="80"/>
      <c r="AL957" s="80" t="s">
        <v>9494</v>
      </c>
      <c r="AM957" s="82">
        <v>41570.769201388888</v>
      </c>
      <c r="AN957" s="80" t="s">
        <v>13035</v>
      </c>
      <c r="AO957" s="86" t="s">
        <v>13990</v>
      </c>
      <c r="AP957" s="80" t="s">
        <v>65</v>
      </c>
      <c r="AQ957" s="2"/>
      <c r="AR957" s="3"/>
      <c r="AS957" s="3"/>
      <c r="AT957" s="3"/>
      <c r="AU957" s="3"/>
    </row>
    <row r="958" spans="1:47" x14ac:dyDescent="0.25">
      <c r="A958" s="66" t="s">
        <v>815</v>
      </c>
      <c r="B958" s="67"/>
      <c r="C958" s="67"/>
      <c r="D958" s="68"/>
      <c r="E958" s="70"/>
      <c r="F958" s="104" t="s">
        <v>12036</v>
      </c>
      <c r="G958" s="67"/>
      <c r="H958" s="71"/>
      <c r="I958" s="72"/>
      <c r="J958" s="72"/>
      <c r="K958" s="71" t="s">
        <v>15983</v>
      </c>
      <c r="L958" s="75"/>
      <c r="M958" s="76">
        <v>5338.544921875</v>
      </c>
      <c r="N958" s="76">
        <v>8184.0224609375</v>
      </c>
      <c r="O958" s="77"/>
      <c r="P958" s="78"/>
      <c r="Q958" s="78"/>
      <c r="R958" s="88"/>
      <c r="S958" s="88"/>
      <c r="T958" s="88"/>
      <c r="U958" s="88"/>
      <c r="V958" s="52"/>
      <c r="W958" s="52"/>
      <c r="X958" s="52"/>
      <c r="Y958" s="52"/>
      <c r="Z958" s="51"/>
      <c r="AA958" s="73">
        <v>958</v>
      </c>
      <c r="AB958" s="73"/>
      <c r="AC958" s="74"/>
      <c r="AD958" s="80">
        <v>40</v>
      </c>
      <c r="AE958" s="80">
        <v>30</v>
      </c>
      <c r="AF958" s="80">
        <v>377</v>
      </c>
      <c r="AG958" s="80">
        <v>458</v>
      </c>
      <c r="AH958" s="80"/>
      <c r="AI958" s="80"/>
      <c r="AJ958" s="80"/>
      <c r="AK958" s="80"/>
      <c r="AL958" s="80"/>
      <c r="AM958" s="82">
        <v>42772.315868055557</v>
      </c>
      <c r="AN958" s="80" t="s">
        <v>13035</v>
      </c>
      <c r="AO958" s="86" t="s">
        <v>13991</v>
      </c>
      <c r="AP958" s="80" t="s">
        <v>66</v>
      </c>
      <c r="AQ958" s="2"/>
      <c r="AR958" s="3"/>
      <c r="AS958" s="3"/>
      <c r="AT958" s="3"/>
      <c r="AU958" s="3"/>
    </row>
    <row r="959" spans="1:47" x14ac:dyDescent="0.25">
      <c r="A959" s="66" t="s">
        <v>816</v>
      </c>
      <c r="B959" s="67"/>
      <c r="C959" s="67"/>
      <c r="D959" s="68"/>
      <c r="E959" s="70"/>
      <c r="F959" s="104" t="s">
        <v>12037</v>
      </c>
      <c r="G959" s="67"/>
      <c r="H959" s="71"/>
      <c r="I959" s="72"/>
      <c r="J959" s="72"/>
      <c r="K959" s="71" t="s">
        <v>15984</v>
      </c>
      <c r="L959" s="75"/>
      <c r="M959" s="76">
        <v>7592.49169921875</v>
      </c>
      <c r="N959" s="76">
        <v>5670.59716796875</v>
      </c>
      <c r="O959" s="77"/>
      <c r="P959" s="78"/>
      <c r="Q959" s="78"/>
      <c r="R959" s="88"/>
      <c r="S959" s="88"/>
      <c r="T959" s="88"/>
      <c r="U959" s="88"/>
      <c r="V959" s="52"/>
      <c r="W959" s="52"/>
      <c r="X959" s="52"/>
      <c r="Y959" s="52"/>
      <c r="Z959" s="51"/>
      <c r="AA959" s="73">
        <v>959</v>
      </c>
      <c r="AB959" s="73"/>
      <c r="AC959" s="74"/>
      <c r="AD959" s="80">
        <v>678</v>
      </c>
      <c r="AE959" s="80">
        <v>5065</v>
      </c>
      <c r="AF959" s="80">
        <v>85616</v>
      </c>
      <c r="AG959" s="80">
        <v>7847</v>
      </c>
      <c r="AH959" s="80"/>
      <c r="AI959" s="80" t="s">
        <v>8624</v>
      </c>
      <c r="AJ959" s="80" t="s">
        <v>9932</v>
      </c>
      <c r="AK959" s="86" t="s">
        <v>10698</v>
      </c>
      <c r="AL959" s="80"/>
      <c r="AM959" s="82">
        <v>41466.139317129629</v>
      </c>
      <c r="AN959" s="80" t="s">
        <v>13035</v>
      </c>
      <c r="AO959" s="86" t="s">
        <v>13992</v>
      </c>
      <c r="AP959" s="80" t="s">
        <v>66</v>
      </c>
      <c r="AQ959" s="2"/>
      <c r="AR959" s="3"/>
      <c r="AS959" s="3"/>
      <c r="AT959" s="3"/>
      <c r="AU959" s="3"/>
    </row>
    <row r="960" spans="1:47" x14ac:dyDescent="0.25">
      <c r="A960" s="66" t="s">
        <v>817</v>
      </c>
      <c r="B960" s="67"/>
      <c r="C960" s="67"/>
      <c r="D960" s="68"/>
      <c r="E960" s="70"/>
      <c r="F960" s="104" t="s">
        <v>12038</v>
      </c>
      <c r="G960" s="67"/>
      <c r="H960" s="71"/>
      <c r="I960" s="72"/>
      <c r="J960" s="72"/>
      <c r="K960" s="71" t="s">
        <v>15985</v>
      </c>
      <c r="L960" s="75"/>
      <c r="M960" s="76">
        <v>6422.30517578125</v>
      </c>
      <c r="N960" s="76">
        <v>2582.657958984375</v>
      </c>
      <c r="O960" s="77"/>
      <c r="P960" s="78"/>
      <c r="Q960" s="78"/>
      <c r="R960" s="88"/>
      <c r="S960" s="88"/>
      <c r="T960" s="88"/>
      <c r="U960" s="88"/>
      <c r="V960" s="52"/>
      <c r="W960" s="52"/>
      <c r="X960" s="52"/>
      <c r="Y960" s="52"/>
      <c r="Z960" s="51"/>
      <c r="AA960" s="73">
        <v>960</v>
      </c>
      <c r="AB960" s="73"/>
      <c r="AC960" s="74"/>
      <c r="AD960" s="80">
        <v>123</v>
      </c>
      <c r="AE960" s="80">
        <v>71</v>
      </c>
      <c r="AF960" s="80">
        <v>850</v>
      </c>
      <c r="AG960" s="80">
        <v>6535</v>
      </c>
      <c r="AH960" s="80"/>
      <c r="AI960" s="80"/>
      <c r="AJ960" s="80"/>
      <c r="AK960" s="80"/>
      <c r="AL960" s="80"/>
      <c r="AM960" s="82">
        <v>41108.671990740739</v>
      </c>
      <c r="AN960" s="80" t="s">
        <v>13035</v>
      </c>
      <c r="AO960" s="86" t="s">
        <v>13993</v>
      </c>
      <c r="AP960" s="80" t="s">
        <v>66</v>
      </c>
      <c r="AQ960" s="2"/>
      <c r="AR960" s="3"/>
      <c r="AS960" s="3"/>
      <c r="AT960" s="3"/>
      <c r="AU960" s="3"/>
    </row>
    <row r="961" spans="1:47" x14ac:dyDescent="0.25">
      <c r="A961" s="66" t="s">
        <v>818</v>
      </c>
      <c r="B961" s="67"/>
      <c r="C961" s="67"/>
      <c r="D961" s="68"/>
      <c r="E961" s="70"/>
      <c r="F961" s="104" t="s">
        <v>12039</v>
      </c>
      <c r="G961" s="67"/>
      <c r="H961" s="71"/>
      <c r="I961" s="72"/>
      <c r="J961" s="72"/>
      <c r="K961" s="71" t="s">
        <v>15986</v>
      </c>
      <c r="L961" s="75"/>
      <c r="M961" s="76">
        <v>7764.33447265625</v>
      </c>
      <c r="N961" s="76">
        <v>6416.541015625</v>
      </c>
      <c r="O961" s="77"/>
      <c r="P961" s="78"/>
      <c r="Q961" s="78"/>
      <c r="R961" s="88"/>
      <c r="S961" s="88"/>
      <c r="T961" s="88"/>
      <c r="U961" s="88"/>
      <c r="V961" s="52"/>
      <c r="W961" s="52"/>
      <c r="X961" s="52"/>
      <c r="Y961" s="52"/>
      <c r="Z961" s="51"/>
      <c r="AA961" s="73">
        <v>961</v>
      </c>
      <c r="AB961" s="73"/>
      <c r="AC961" s="74"/>
      <c r="AD961" s="80">
        <v>35</v>
      </c>
      <c r="AE961" s="80">
        <v>9</v>
      </c>
      <c r="AF961" s="80">
        <v>134</v>
      </c>
      <c r="AG961" s="80">
        <v>43</v>
      </c>
      <c r="AH961" s="80"/>
      <c r="AI961" s="80"/>
      <c r="AJ961" s="80" t="s">
        <v>9525</v>
      </c>
      <c r="AK961" s="80"/>
      <c r="AL961" s="80"/>
      <c r="AM961" s="82">
        <v>42883.564375000002</v>
      </c>
      <c r="AN961" s="80" t="s">
        <v>13035</v>
      </c>
      <c r="AO961" s="86" t="s">
        <v>13994</v>
      </c>
      <c r="AP961" s="80" t="s">
        <v>66</v>
      </c>
      <c r="AQ961" s="2"/>
      <c r="AR961" s="3"/>
      <c r="AS961" s="3"/>
      <c r="AT961" s="3"/>
      <c r="AU961" s="3"/>
    </row>
    <row r="962" spans="1:47" x14ac:dyDescent="0.25">
      <c r="A962" s="66" t="s">
        <v>819</v>
      </c>
      <c r="B962" s="67"/>
      <c r="C962" s="67"/>
      <c r="D962" s="68"/>
      <c r="E962" s="70"/>
      <c r="F962" s="104" t="s">
        <v>12040</v>
      </c>
      <c r="G962" s="67"/>
      <c r="H962" s="71"/>
      <c r="I962" s="72"/>
      <c r="J962" s="72"/>
      <c r="K962" s="71" t="s">
        <v>15987</v>
      </c>
      <c r="L962" s="75"/>
      <c r="M962" s="76">
        <v>4293.94189453125</v>
      </c>
      <c r="N962" s="76">
        <v>7778.08251953125</v>
      </c>
      <c r="O962" s="77"/>
      <c r="P962" s="78"/>
      <c r="Q962" s="78"/>
      <c r="R962" s="88"/>
      <c r="S962" s="88"/>
      <c r="T962" s="88"/>
      <c r="U962" s="88"/>
      <c r="V962" s="52"/>
      <c r="W962" s="52"/>
      <c r="X962" s="52"/>
      <c r="Y962" s="52"/>
      <c r="Z962" s="51"/>
      <c r="AA962" s="73">
        <v>962</v>
      </c>
      <c r="AB962" s="73"/>
      <c r="AC962" s="74"/>
      <c r="AD962" s="80">
        <v>778</v>
      </c>
      <c r="AE962" s="80">
        <v>72</v>
      </c>
      <c r="AF962" s="80">
        <v>8209</v>
      </c>
      <c r="AG962" s="80">
        <v>0</v>
      </c>
      <c r="AH962" s="80">
        <v>-25200</v>
      </c>
      <c r="AI962" s="80"/>
      <c r="AJ962" s="80" t="s">
        <v>9605</v>
      </c>
      <c r="AK962" s="80"/>
      <c r="AL962" s="80" t="s">
        <v>11085</v>
      </c>
      <c r="AM962" s="82">
        <v>40503.223252314812</v>
      </c>
      <c r="AN962" s="80" t="s">
        <v>13035</v>
      </c>
      <c r="AO962" s="86" t="s">
        <v>13995</v>
      </c>
      <c r="AP962" s="80" t="s">
        <v>66</v>
      </c>
      <c r="AQ962" s="2"/>
      <c r="AR962" s="3"/>
      <c r="AS962" s="3"/>
      <c r="AT962" s="3"/>
      <c r="AU962" s="3"/>
    </row>
    <row r="963" spans="1:47" x14ac:dyDescent="0.25">
      <c r="A963" s="66" t="s">
        <v>1959</v>
      </c>
      <c r="B963" s="67"/>
      <c r="C963" s="67"/>
      <c r="D963" s="68"/>
      <c r="E963" s="70"/>
      <c r="F963" s="104" t="s">
        <v>11128</v>
      </c>
      <c r="G963" s="67"/>
      <c r="H963" s="71"/>
      <c r="I963" s="72"/>
      <c r="J963" s="72"/>
      <c r="K963" s="71" t="s">
        <v>15988</v>
      </c>
      <c r="L963" s="75"/>
      <c r="M963" s="76">
        <v>2403.62841796875</v>
      </c>
      <c r="N963" s="76">
        <v>4684.52734375</v>
      </c>
      <c r="O963" s="77"/>
      <c r="P963" s="78"/>
      <c r="Q963" s="78"/>
      <c r="R963" s="88"/>
      <c r="S963" s="88"/>
      <c r="T963" s="88"/>
      <c r="U963" s="88"/>
      <c r="V963" s="52"/>
      <c r="W963" s="52"/>
      <c r="X963" s="52"/>
      <c r="Y963" s="52"/>
      <c r="Z963" s="51"/>
      <c r="AA963" s="73">
        <v>963</v>
      </c>
      <c r="AB963" s="73"/>
      <c r="AC963" s="74"/>
      <c r="AD963" s="80">
        <v>0</v>
      </c>
      <c r="AE963" s="80">
        <v>63</v>
      </c>
      <c r="AF963" s="80">
        <v>0</v>
      </c>
      <c r="AG963" s="80">
        <v>0</v>
      </c>
      <c r="AH963" s="80"/>
      <c r="AI963" s="80"/>
      <c r="AJ963" s="80"/>
      <c r="AK963" s="80"/>
      <c r="AL963" s="80"/>
      <c r="AM963" s="82">
        <v>40691.449120370373</v>
      </c>
      <c r="AN963" s="80" t="s">
        <v>13035</v>
      </c>
      <c r="AO963" s="86" t="s">
        <v>13996</v>
      </c>
      <c r="AP963" s="80" t="s">
        <v>65</v>
      </c>
      <c r="AQ963" s="2"/>
      <c r="AR963" s="3"/>
      <c r="AS963" s="3"/>
      <c r="AT963" s="3"/>
      <c r="AU963" s="3"/>
    </row>
    <row r="964" spans="1:47" x14ac:dyDescent="0.25">
      <c r="A964" s="66" t="s">
        <v>1960</v>
      </c>
      <c r="B964" s="67"/>
      <c r="C964" s="67"/>
      <c r="D964" s="68"/>
      <c r="E964" s="70"/>
      <c r="F964" s="104" t="s">
        <v>12041</v>
      </c>
      <c r="G964" s="67"/>
      <c r="H964" s="71"/>
      <c r="I964" s="72"/>
      <c r="J964" s="72"/>
      <c r="K964" s="71" t="s">
        <v>15989</v>
      </c>
      <c r="L964" s="75"/>
      <c r="M964" s="76">
        <v>4784.04150390625</v>
      </c>
      <c r="N964" s="76">
        <v>2053.223876953125</v>
      </c>
      <c r="O964" s="77"/>
      <c r="P964" s="78"/>
      <c r="Q964" s="78"/>
      <c r="R964" s="88"/>
      <c r="S964" s="88"/>
      <c r="T964" s="88"/>
      <c r="U964" s="88"/>
      <c r="V964" s="52"/>
      <c r="W964" s="52"/>
      <c r="X964" s="52"/>
      <c r="Y964" s="52"/>
      <c r="Z964" s="51"/>
      <c r="AA964" s="73">
        <v>964</v>
      </c>
      <c r="AB964" s="73"/>
      <c r="AC964" s="74"/>
      <c r="AD964" s="80">
        <v>471</v>
      </c>
      <c r="AE964" s="80">
        <v>1235018</v>
      </c>
      <c r="AF964" s="80">
        <v>24940</v>
      </c>
      <c r="AG964" s="80">
        <v>449</v>
      </c>
      <c r="AH964" s="80">
        <v>19800</v>
      </c>
      <c r="AI964" s="80" t="s">
        <v>8625</v>
      </c>
      <c r="AJ964" s="80" t="s">
        <v>9525</v>
      </c>
      <c r="AK964" s="80"/>
      <c r="AL964" s="80" t="s">
        <v>9561</v>
      </c>
      <c r="AM964" s="82">
        <v>41095.475659722222</v>
      </c>
      <c r="AN964" s="80" t="s">
        <v>13035</v>
      </c>
      <c r="AO964" s="86" t="s">
        <v>13997</v>
      </c>
      <c r="AP964" s="80" t="s">
        <v>65</v>
      </c>
      <c r="AQ964" s="2"/>
      <c r="AR964" s="3"/>
      <c r="AS964" s="3"/>
      <c r="AT964" s="3"/>
      <c r="AU964" s="3"/>
    </row>
    <row r="965" spans="1:47" x14ac:dyDescent="0.25">
      <c r="A965" s="66" t="s">
        <v>1961</v>
      </c>
      <c r="B965" s="67"/>
      <c r="C965" s="67"/>
      <c r="D965" s="68"/>
      <c r="E965" s="70"/>
      <c r="F965" s="104" t="s">
        <v>12042</v>
      </c>
      <c r="G965" s="67"/>
      <c r="H965" s="71"/>
      <c r="I965" s="72"/>
      <c r="J965" s="72"/>
      <c r="K965" s="71" t="s">
        <v>15990</v>
      </c>
      <c r="L965" s="75"/>
      <c r="M965" s="76">
        <v>2249.951416015625</v>
      </c>
      <c r="N965" s="76">
        <v>7488.48876953125</v>
      </c>
      <c r="O965" s="77"/>
      <c r="P965" s="78"/>
      <c r="Q965" s="78"/>
      <c r="R965" s="88"/>
      <c r="S965" s="88"/>
      <c r="T965" s="88"/>
      <c r="U965" s="88"/>
      <c r="V965" s="52"/>
      <c r="W965" s="52"/>
      <c r="X965" s="52"/>
      <c r="Y965" s="52"/>
      <c r="Z965" s="51"/>
      <c r="AA965" s="73">
        <v>965</v>
      </c>
      <c r="AB965" s="73"/>
      <c r="AC965" s="74"/>
      <c r="AD965" s="80">
        <v>16</v>
      </c>
      <c r="AE965" s="80">
        <v>191143</v>
      </c>
      <c r="AF965" s="80">
        <v>45769</v>
      </c>
      <c r="AG965" s="80">
        <v>221</v>
      </c>
      <c r="AH965" s="80">
        <v>19800</v>
      </c>
      <c r="AI965" s="80" t="s">
        <v>8626</v>
      </c>
      <c r="AJ965" s="80" t="s">
        <v>9561</v>
      </c>
      <c r="AK965" s="86" t="s">
        <v>10699</v>
      </c>
      <c r="AL965" s="80" t="s">
        <v>9494</v>
      </c>
      <c r="AM965" s="82">
        <v>41278.356770833336</v>
      </c>
      <c r="AN965" s="80" t="s">
        <v>13035</v>
      </c>
      <c r="AO965" s="86" t="s">
        <v>13998</v>
      </c>
      <c r="AP965" s="80" t="s">
        <v>65</v>
      </c>
      <c r="AQ965" s="2"/>
      <c r="AR965" s="3"/>
      <c r="AS965" s="3"/>
      <c r="AT965" s="3"/>
      <c r="AU965" s="3"/>
    </row>
    <row r="966" spans="1:47" x14ac:dyDescent="0.25">
      <c r="A966" s="66" t="s">
        <v>820</v>
      </c>
      <c r="B966" s="67"/>
      <c r="C966" s="67"/>
      <c r="D966" s="68"/>
      <c r="E966" s="70"/>
      <c r="F966" s="104" t="s">
        <v>11128</v>
      </c>
      <c r="G966" s="67"/>
      <c r="H966" s="71"/>
      <c r="I966" s="72"/>
      <c r="J966" s="72"/>
      <c r="K966" s="71" t="s">
        <v>15991</v>
      </c>
      <c r="L966" s="75"/>
      <c r="M966" s="76">
        <v>2594.36962890625</v>
      </c>
      <c r="N966" s="76">
        <v>8625.3193359375</v>
      </c>
      <c r="O966" s="77"/>
      <c r="P966" s="78"/>
      <c r="Q966" s="78"/>
      <c r="R966" s="88"/>
      <c r="S966" s="88"/>
      <c r="T966" s="88"/>
      <c r="U966" s="88"/>
      <c r="V966" s="52"/>
      <c r="W966" s="52"/>
      <c r="X966" s="52"/>
      <c r="Y966" s="52"/>
      <c r="Z966" s="51"/>
      <c r="AA966" s="73">
        <v>966</v>
      </c>
      <c r="AB966" s="73"/>
      <c r="AC966" s="74"/>
      <c r="AD966" s="80">
        <v>117</v>
      </c>
      <c r="AE966" s="80">
        <v>51</v>
      </c>
      <c r="AF966" s="80">
        <v>4</v>
      </c>
      <c r="AG966" s="80">
        <v>9</v>
      </c>
      <c r="AH966" s="80"/>
      <c r="AI966" s="80"/>
      <c r="AJ966" s="80"/>
      <c r="AK966" s="80"/>
      <c r="AL966" s="80"/>
      <c r="AM966" s="82">
        <v>42884.641377314816</v>
      </c>
      <c r="AN966" s="80" t="s">
        <v>13035</v>
      </c>
      <c r="AO966" s="86" t="s">
        <v>13999</v>
      </c>
      <c r="AP966" s="80" t="s">
        <v>66</v>
      </c>
      <c r="AQ966" s="2"/>
      <c r="AR966" s="3"/>
      <c r="AS966" s="3"/>
      <c r="AT966" s="3"/>
      <c r="AU966" s="3"/>
    </row>
    <row r="967" spans="1:47" x14ac:dyDescent="0.25">
      <c r="A967" s="66" t="s">
        <v>821</v>
      </c>
      <c r="B967" s="67"/>
      <c r="C967" s="67"/>
      <c r="D967" s="68"/>
      <c r="E967" s="70"/>
      <c r="F967" s="104" t="s">
        <v>12043</v>
      </c>
      <c r="G967" s="67"/>
      <c r="H967" s="71"/>
      <c r="I967" s="72"/>
      <c r="J967" s="72"/>
      <c r="K967" s="71" t="s">
        <v>15992</v>
      </c>
      <c r="L967" s="75"/>
      <c r="M967" s="76">
        <v>7351.41015625</v>
      </c>
      <c r="N967" s="76">
        <v>5046.05810546875</v>
      </c>
      <c r="O967" s="77"/>
      <c r="P967" s="78"/>
      <c r="Q967" s="78"/>
      <c r="R967" s="88"/>
      <c r="S967" s="88"/>
      <c r="T967" s="88"/>
      <c r="U967" s="88"/>
      <c r="V967" s="52"/>
      <c r="W967" s="52"/>
      <c r="X967" s="52"/>
      <c r="Y967" s="52"/>
      <c r="Z967" s="51"/>
      <c r="AA967" s="73">
        <v>967</v>
      </c>
      <c r="AB967" s="73"/>
      <c r="AC967" s="74"/>
      <c r="AD967" s="80">
        <v>65</v>
      </c>
      <c r="AE967" s="80">
        <v>21</v>
      </c>
      <c r="AF967" s="80">
        <v>861</v>
      </c>
      <c r="AG967" s="80">
        <v>2206</v>
      </c>
      <c r="AH967" s="80">
        <v>-25200</v>
      </c>
      <c r="AI967" s="80"/>
      <c r="AJ967" s="80" t="s">
        <v>9499</v>
      </c>
      <c r="AK967" s="80"/>
      <c r="AL967" s="80" t="s">
        <v>11085</v>
      </c>
      <c r="AM967" s="82">
        <v>41609.222037037034</v>
      </c>
      <c r="AN967" s="80" t="s">
        <v>13035</v>
      </c>
      <c r="AO967" s="86" t="s">
        <v>14000</v>
      </c>
      <c r="AP967" s="80" t="s">
        <v>66</v>
      </c>
      <c r="AQ967" s="2"/>
      <c r="AR967" s="3"/>
      <c r="AS967" s="3"/>
      <c r="AT967" s="3"/>
      <c r="AU967" s="3"/>
    </row>
    <row r="968" spans="1:47" x14ac:dyDescent="0.25">
      <c r="A968" s="66" t="s">
        <v>822</v>
      </c>
      <c r="B968" s="67"/>
      <c r="C968" s="67"/>
      <c r="D968" s="68"/>
      <c r="E968" s="70"/>
      <c r="F968" s="104" t="s">
        <v>12044</v>
      </c>
      <c r="G968" s="67"/>
      <c r="H968" s="71"/>
      <c r="I968" s="72"/>
      <c r="J968" s="72"/>
      <c r="K968" s="71" t="s">
        <v>15993</v>
      </c>
      <c r="L968" s="75"/>
      <c r="M968" s="76">
        <v>5964.54052734375</v>
      </c>
      <c r="N968" s="76">
        <v>5974.5927734375</v>
      </c>
      <c r="O968" s="77"/>
      <c r="P968" s="78"/>
      <c r="Q968" s="78"/>
      <c r="R968" s="88"/>
      <c r="S968" s="88"/>
      <c r="T968" s="88"/>
      <c r="U968" s="88"/>
      <c r="V968" s="52"/>
      <c r="W968" s="52"/>
      <c r="X968" s="52"/>
      <c r="Y968" s="52"/>
      <c r="Z968" s="51"/>
      <c r="AA968" s="73">
        <v>968</v>
      </c>
      <c r="AB968" s="73"/>
      <c r="AC968" s="74"/>
      <c r="AD968" s="80">
        <v>1133</v>
      </c>
      <c r="AE968" s="80">
        <v>31406</v>
      </c>
      <c r="AF968" s="80">
        <v>6996</v>
      </c>
      <c r="AG968" s="80">
        <v>3439</v>
      </c>
      <c r="AH968" s="80">
        <v>19800</v>
      </c>
      <c r="AI968" s="80" t="s">
        <v>8627</v>
      </c>
      <c r="AJ968" s="80" t="s">
        <v>9933</v>
      </c>
      <c r="AK968" s="86" t="s">
        <v>10700</v>
      </c>
      <c r="AL968" s="80" t="s">
        <v>9561</v>
      </c>
      <c r="AM968" s="82">
        <v>40811.185069444444</v>
      </c>
      <c r="AN968" s="80" t="s">
        <v>13035</v>
      </c>
      <c r="AO968" s="86" t="s">
        <v>14001</v>
      </c>
      <c r="AP968" s="80" t="s">
        <v>66</v>
      </c>
      <c r="AQ968" s="2"/>
      <c r="AR968" s="3"/>
      <c r="AS968" s="3"/>
      <c r="AT968" s="3"/>
      <c r="AU968" s="3"/>
    </row>
    <row r="969" spans="1:47" x14ac:dyDescent="0.25">
      <c r="A969" s="66" t="s">
        <v>1962</v>
      </c>
      <c r="B969" s="67"/>
      <c r="C969" s="67"/>
      <c r="D969" s="68"/>
      <c r="E969" s="70"/>
      <c r="F969" s="104" t="s">
        <v>12045</v>
      </c>
      <c r="G969" s="67"/>
      <c r="H969" s="71"/>
      <c r="I969" s="72"/>
      <c r="J969" s="72"/>
      <c r="K969" s="71" t="s">
        <v>15994</v>
      </c>
      <c r="L969" s="75"/>
      <c r="M969" s="76">
        <v>6238.7373046875</v>
      </c>
      <c r="N969" s="76">
        <v>2246.01220703125</v>
      </c>
      <c r="O969" s="77"/>
      <c r="P969" s="78"/>
      <c r="Q969" s="78"/>
      <c r="R969" s="88"/>
      <c r="S969" s="88"/>
      <c r="T969" s="88"/>
      <c r="U969" s="88"/>
      <c r="V969" s="52"/>
      <c r="W969" s="52"/>
      <c r="X969" s="52"/>
      <c r="Y969" s="52"/>
      <c r="Z969" s="51"/>
      <c r="AA969" s="73">
        <v>969</v>
      </c>
      <c r="AB969" s="73"/>
      <c r="AC969" s="74"/>
      <c r="AD969" s="80">
        <v>600</v>
      </c>
      <c r="AE969" s="80">
        <v>981</v>
      </c>
      <c r="AF969" s="80">
        <v>3656</v>
      </c>
      <c r="AG969" s="80">
        <v>500</v>
      </c>
      <c r="AH969" s="80">
        <v>19800</v>
      </c>
      <c r="AI969" s="80" t="s">
        <v>8628</v>
      </c>
      <c r="AJ969" s="80" t="s">
        <v>9494</v>
      </c>
      <c r="AK969" s="80"/>
      <c r="AL969" s="80" t="s">
        <v>9494</v>
      </c>
      <c r="AM969" s="82">
        <v>40017.156030092592</v>
      </c>
      <c r="AN969" s="80" t="s">
        <v>13035</v>
      </c>
      <c r="AO969" s="86" t="s">
        <v>14002</v>
      </c>
      <c r="AP969" s="80" t="s">
        <v>65</v>
      </c>
      <c r="AQ969" s="2"/>
      <c r="AR969" s="3"/>
      <c r="AS969" s="3"/>
      <c r="AT969" s="3"/>
      <c r="AU969" s="3"/>
    </row>
    <row r="970" spans="1:47" x14ac:dyDescent="0.25">
      <c r="A970" s="66" t="s">
        <v>823</v>
      </c>
      <c r="B970" s="67"/>
      <c r="C970" s="67"/>
      <c r="D970" s="68"/>
      <c r="E970" s="70"/>
      <c r="F970" s="104" t="s">
        <v>12046</v>
      </c>
      <c r="G970" s="67"/>
      <c r="H970" s="71"/>
      <c r="I970" s="72"/>
      <c r="J970" s="72"/>
      <c r="K970" s="71" t="s">
        <v>15995</v>
      </c>
      <c r="L970" s="75"/>
      <c r="M970" s="76">
        <v>5659.46923828125</v>
      </c>
      <c r="N970" s="76">
        <v>2346.83154296875</v>
      </c>
      <c r="O970" s="77"/>
      <c r="P970" s="78"/>
      <c r="Q970" s="78"/>
      <c r="R970" s="88"/>
      <c r="S970" s="88"/>
      <c r="T970" s="88"/>
      <c r="U970" s="88"/>
      <c r="V970" s="52"/>
      <c r="W970" s="52"/>
      <c r="X970" s="52"/>
      <c r="Y970" s="52"/>
      <c r="Z970" s="51"/>
      <c r="AA970" s="73">
        <v>970</v>
      </c>
      <c r="AB970" s="73"/>
      <c r="AC970" s="74"/>
      <c r="AD970" s="80">
        <v>1015</v>
      </c>
      <c r="AE970" s="80">
        <v>265</v>
      </c>
      <c r="AF970" s="80">
        <v>5598</v>
      </c>
      <c r="AG970" s="80">
        <v>856</v>
      </c>
      <c r="AH970" s="80"/>
      <c r="AI970" s="80" t="s">
        <v>8629</v>
      </c>
      <c r="AJ970" s="80" t="s">
        <v>9934</v>
      </c>
      <c r="AK970" s="86" t="s">
        <v>10701</v>
      </c>
      <c r="AL970" s="80"/>
      <c r="AM970" s="82">
        <v>42461.436122685183</v>
      </c>
      <c r="AN970" s="80" t="s">
        <v>13035</v>
      </c>
      <c r="AO970" s="86" t="s">
        <v>14003</v>
      </c>
      <c r="AP970" s="80" t="s">
        <v>66</v>
      </c>
      <c r="AQ970" s="2"/>
      <c r="AR970" s="3"/>
      <c r="AS970" s="3"/>
      <c r="AT970" s="3"/>
      <c r="AU970" s="3"/>
    </row>
    <row r="971" spans="1:47" x14ac:dyDescent="0.25">
      <c r="A971" s="66" t="s">
        <v>824</v>
      </c>
      <c r="B971" s="67"/>
      <c r="C971" s="67"/>
      <c r="D971" s="68"/>
      <c r="E971" s="70"/>
      <c r="F971" s="104" t="s">
        <v>12047</v>
      </c>
      <c r="G971" s="67"/>
      <c r="H971" s="71"/>
      <c r="I971" s="72"/>
      <c r="J971" s="72"/>
      <c r="K971" s="71" t="s">
        <v>15996</v>
      </c>
      <c r="L971" s="75"/>
      <c r="M971" s="76">
        <v>7637.3974609375</v>
      </c>
      <c r="N971" s="76">
        <v>7320.69140625</v>
      </c>
      <c r="O971" s="77"/>
      <c r="P971" s="78"/>
      <c r="Q971" s="78"/>
      <c r="R971" s="88"/>
      <c r="S971" s="88"/>
      <c r="T971" s="88"/>
      <c r="U971" s="88"/>
      <c r="V971" s="52"/>
      <c r="W971" s="52"/>
      <c r="X971" s="52"/>
      <c r="Y971" s="52"/>
      <c r="Z971" s="51"/>
      <c r="AA971" s="73">
        <v>971</v>
      </c>
      <c r="AB971" s="73"/>
      <c r="AC971" s="74"/>
      <c r="AD971" s="80">
        <v>402</v>
      </c>
      <c r="AE971" s="80">
        <v>216</v>
      </c>
      <c r="AF971" s="80">
        <v>1035</v>
      </c>
      <c r="AG971" s="80">
        <v>62</v>
      </c>
      <c r="AH971" s="80">
        <v>19800</v>
      </c>
      <c r="AI971" s="80" t="s">
        <v>8630</v>
      </c>
      <c r="AJ971" s="80" t="s">
        <v>9515</v>
      </c>
      <c r="AK971" s="86" t="s">
        <v>10702</v>
      </c>
      <c r="AL971" s="80" t="s">
        <v>9494</v>
      </c>
      <c r="AM971" s="82">
        <v>40154.309803240743</v>
      </c>
      <c r="AN971" s="80" t="s">
        <v>13035</v>
      </c>
      <c r="AO971" s="86" t="s">
        <v>14004</v>
      </c>
      <c r="AP971" s="80" t="s">
        <v>66</v>
      </c>
      <c r="AQ971" s="2"/>
      <c r="AR971" s="3"/>
      <c r="AS971" s="3"/>
      <c r="AT971" s="3"/>
      <c r="AU971" s="3"/>
    </row>
    <row r="972" spans="1:47" x14ac:dyDescent="0.25">
      <c r="A972" s="66" t="s">
        <v>1963</v>
      </c>
      <c r="B972" s="67"/>
      <c r="C972" s="67"/>
      <c r="D972" s="68"/>
      <c r="E972" s="70"/>
      <c r="F972" s="104" t="s">
        <v>12048</v>
      </c>
      <c r="G972" s="67"/>
      <c r="H972" s="71"/>
      <c r="I972" s="72"/>
      <c r="J972" s="72"/>
      <c r="K972" s="71" t="s">
        <v>15997</v>
      </c>
      <c r="L972" s="75"/>
      <c r="M972" s="76">
        <v>3946.6064453125</v>
      </c>
      <c r="N972" s="76">
        <v>6611.79833984375</v>
      </c>
      <c r="O972" s="77"/>
      <c r="P972" s="78"/>
      <c r="Q972" s="78"/>
      <c r="R972" s="88"/>
      <c r="S972" s="88"/>
      <c r="T972" s="88"/>
      <c r="U972" s="88"/>
      <c r="V972" s="52"/>
      <c r="W972" s="52"/>
      <c r="X972" s="52"/>
      <c r="Y972" s="52"/>
      <c r="Z972" s="51"/>
      <c r="AA972" s="73">
        <v>972</v>
      </c>
      <c r="AB972" s="73"/>
      <c r="AC972" s="74"/>
      <c r="AD972" s="80">
        <v>346</v>
      </c>
      <c r="AE972" s="80">
        <v>7478</v>
      </c>
      <c r="AF972" s="80">
        <v>3008</v>
      </c>
      <c r="AG972" s="80">
        <v>488</v>
      </c>
      <c r="AH972" s="80">
        <v>19800</v>
      </c>
      <c r="AI972" s="80" t="s">
        <v>8631</v>
      </c>
      <c r="AJ972" s="80" t="s">
        <v>9515</v>
      </c>
      <c r="AK972" s="86" t="s">
        <v>10703</v>
      </c>
      <c r="AL972" s="80" t="s">
        <v>9494</v>
      </c>
      <c r="AM972" s="82">
        <v>41640.236631944441</v>
      </c>
      <c r="AN972" s="80" t="s">
        <v>13035</v>
      </c>
      <c r="AO972" s="86" t="s">
        <v>14005</v>
      </c>
      <c r="AP972" s="80" t="s">
        <v>65</v>
      </c>
      <c r="AQ972" s="2"/>
      <c r="AR972" s="3"/>
      <c r="AS972" s="3"/>
      <c r="AT972" s="3"/>
      <c r="AU972" s="3"/>
    </row>
    <row r="973" spans="1:47" x14ac:dyDescent="0.25">
      <c r="A973" s="66" t="s">
        <v>825</v>
      </c>
      <c r="B973" s="67"/>
      <c r="C973" s="67"/>
      <c r="D973" s="68"/>
      <c r="E973" s="70"/>
      <c r="F973" s="104" t="s">
        <v>12049</v>
      </c>
      <c r="G973" s="67"/>
      <c r="H973" s="71"/>
      <c r="I973" s="72"/>
      <c r="J973" s="72"/>
      <c r="K973" s="71" t="s">
        <v>15998</v>
      </c>
      <c r="L973" s="75"/>
      <c r="M973" s="76">
        <v>8429.478515625</v>
      </c>
      <c r="N973" s="76">
        <v>4226.025390625</v>
      </c>
      <c r="O973" s="77"/>
      <c r="P973" s="78"/>
      <c r="Q973" s="78"/>
      <c r="R973" s="88"/>
      <c r="S973" s="88"/>
      <c r="T973" s="88"/>
      <c r="U973" s="88"/>
      <c r="V973" s="52"/>
      <c r="W973" s="52"/>
      <c r="X973" s="52"/>
      <c r="Y973" s="52"/>
      <c r="Z973" s="51"/>
      <c r="AA973" s="73">
        <v>973</v>
      </c>
      <c r="AB973" s="73"/>
      <c r="AC973" s="74"/>
      <c r="AD973" s="80">
        <v>1038</v>
      </c>
      <c r="AE973" s="80">
        <v>1520</v>
      </c>
      <c r="AF973" s="80">
        <v>34209</v>
      </c>
      <c r="AG973" s="80">
        <v>6325</v>
      </c>
      <c r="AH973" s="80"/>
      <c r="AI973" s="80" t="s">
        <v>8632</v>
      </c>
      <c r="AJ973" s="80" t="s">
        <v>9935</v>
      </c>
      <c r="AK973" s="86" t="s">
        <v>10704</v>
      </c>
      <c r="AL973" s="80"/>
      <c r="AM973" s="82">
        <v>42102.813437500001</v>
      </c>
      <c r="AN973" s="80" t="s">
        <v>13035</v>
      </c>
      <c r="AO973" s="86" t="s">
        <v>14006</v>
      </c>
      <c r="AP973" s="80" t="s">
        <v>66</v>
      </c>
      <c r="AQ973" s="2"/>
      <c r="AR973" s="3"/>
      <c r="AS973" s="3"/>
      <c r="AT973" s="3"/>
      <c r="AU973" s="3"/>
    </row>
    <row r="974" spans="1:47" x14ac:dyDescent="0.25">
      <c r="A974" s="66" t="s">
        <v>826</v>
      </c>
      <c r="B974" s="67"/>
      <c r="C974" s="67"/>
      <c r="D974" s="68"/>
      <c r="E974" s="70"/>
      <c r="F974" s="104" t="s">
        <v>12050</v>
      </c>
      <c r="G974" s="67"/>
      <c r="H974" s="71"/>
      <c r="I974" s="72"/>
      <c r="J974" s="72"/>
      <c r="K974" s="71" t="s">
        <v>15999</v>
      </c>
      <c r="L974" s="75"/>
      <c r="M974" s="76">
        <v>7397.83544921875</v>
      </c>
      <c r="N974" s="76">
        <v>3570.09619140625</v>
      </c>
      <c r="O974" s="77"/>
      <c r="P974" s="78"/>
      <c r="Q974" s="78"/>
      <c r="R974" s="88"/>
      <c r="S974" s="88"/>
      <c r="T974" s="88"/>
      <c r="U974" s="88"/>
      <c r="V974" s="52"/>
      <c r="W974" s="52"/>
      <c r="X974" s="52"/>
      <c r="Y974" s="52"/>
      <c r="Z974" s="51"/>
      <c r="AA974" s="73">
        <v>974</v>
      </c>
      <c r="AB974" s="73"/>
      <c r="AC974" s="74"/>
      <c r="AD974" s="80">
        <v>414</v>
      </c>
      <c r="AE974" s="80">
        <v>322</v>
      </c>
      <c r="AF974" s="80">
        <v>582</v>
      </c>
      <c r="AG974" s="80">
        <v>50</v>
      </c>
      <c r="AH974" s="80"/>
      <c r="AI974" s="80" t="s">
        <v>8633</v>
      </c>
      <c r="AJ974" s="80"/>
      <c r="AK974" s="80"/>
      <c r="AL974" s="80"/>
      <c r="AM974" s="82">
        <v>39970.338993055557</v>
      </c>
      <c r="AN974" s="80" t="s">
        <v>13035</v>
      </c>
      <c r="AO974" s="86" t="s">
        <v>14007</v>
      </c>
      <c r="AP974" s="80" t="s">
        <v>66</v>
      </c>
      <c r="AQ974" s="2"/>
      <c r="AR974" s="3"/>
      <c r="AS974" s="3"/>
      <c r="AT974" s="3"/>
      <c r="AU974" s="3"/>
    </row>
    <row r="975" spans="1:47" x14ac:dyDescent="0.25">
      <c r="A975" s="66" t="s">
        <v>827</v>
      </c>
      <c r="B975" s="67"/>
      <c r="C975" s="67"/>
      <c r="D975" s="68"/>
      <c r="E975" s="70"/>
      <c r="F975" s="104" t="s">
        <v>12051</v>
      </c>
      <c r="G975" s="67"/>
      <c r="H975" s="71"/>
      <c r="I975" s="72"/>
      <c r="J975" s="72"/>
      <c r="K975" s="71" t="s">
        <v>16000</v>
      </c>
      <c r="L975" s="75"/>
      <c r="M975" s="76">
        <v>1021.0394287109375</v>
      </c>
      <c r="N975" s="76">
        <v>3047.54052734375</v>
      </c>
      <c r="O975" s="77"/>
      <c r="P975" s="78"/>
      <c r="Q975" s="78"/>
      <c r="R975" s="88"/>
      <c r="S975" s="88"/>
      <c r="T975" s="88"/>
      <c r="U975" s="88"/>
      <c r="V975" s="52"/>
      <c r="W975" s="52"/>
      <c r="X975" s="52"/>
      <c r="Y975" s="52"/>
      <c r="Z975" s="51"/>
      <c r="AA975" s="73">
        <v>975</v>
      </c>
      <c r="AB975" s="73"/>
      <c r="AC975" s="74"/>
      <c r="AD975" s="80">
        <v>175</v>
      </c>
      <c r="AE975" s="80">
        <v>2076</v>
      </c>
      <c r="AF975" s="80">
        <v>13904</v>
      </c>
      <c r="AG975" s="80">
        <v>7354</v>
      </c>
      <c r="AH975" s="80">
        <v>19800</v>
      </c>
      <c r="AI975" s="80" t="s">
        <v>8634</v>
      </c>
      <c r="AJ975" s="80" t="s">
        <v>9936</v>
      </c>
      <c r="AK975" s="86" t="s">
        <v>10705</v>
      </c>
      <c r="AL975" s="80" t="s">
        <v>9494</v>
      </c>
      <c r="AM975" s="82">
        <v>40575.129872685182</v>
      </c>
      <c r="AN975" s="80" t="s">
        <v>13035</v>
      </c>
      <c r="AO975" s="86" t="s">
        <v>14008</v>
      </c>
      <c r="AP975" s="80" t="s">
        <v>66</v>
      </c>
      <c r="AQ975" s="2"/>
      <c r="AR975" s="3"/>
      <c r="AS975" s="3"/>
      <c r="AT975" s="3"/>
      <c r="AU975" s="3"/>
    </row>
    <row r="976" spans="1:47" x14ac:dyDescent="0.25">
      <c r="A976" s="66" t="s">
        <v>828</v>
      </c>
      <c r="B976" s="67"/>
      <c r="C976" s="67"/>
      <c r="D976" s="68"/>
      <c r="E976" s="70"/>
      <c r="F976" s="104" t="s">
        <v>12052</v>
      </c>
      <c r="G976" s="67"/>
      <c r="H976" s="71"/>
      <c r="I976" s="72"/>
      <c r="J976" s="72"/>
      <c r="K976" s="71" t="s">
        <v>16001</v>
      </c>
      <c r="L976" s="75"/>
      <c r="M976" s="76">
        <v>6350.09814453125</v>
      </c>
      <c r="N976" s="76">
        <v>7757.12255859375</v>
      </c>
      <c r="O976" s="77"/>
      <c r="P976" s="78"/>
      <c r="Q976" s="78"/>
      <c r="R976" s="88"/>
      <c r="S976" s="88"/>
      <c r="T976" s="88"/>
      <c r="U976" s="88"/>
      <c r="V976" s="52"/>
      <c r="W976" s="52"/>
      <c r="X976" s="52"/>
      <c r="Y976" s="52"/>
      <c r="Z976" s="51"/>
      <c r="AA976" s="73">
        <v>976</v>
      </c>
      <c r="AB976" s="73"/>
      <c r="AC976" s="74"/>
      <c r="AD976" s="80">
        <v>300</v>
      </c>
      <c r="AE976" s="80">
        <v>43</v>
      </c>
      <c r="AF976" s="80">
        <v>205</v>
      </c>
      <c r="AG976" s="80">
        <v>75</v>
      </c>
      <c r="AH976" s="80"/>
      <c r="AI976" s="80"/>
      <c r="AJ976" s="80" t="s">
        <v>9937</v>
      </c>
      <c r="AK976" s="80"/>
      <c r="AL976" s="80"/>
      <c r="AM976" s="82">
        <v>42712.850787037038</v>
      </c>
      <c r="AN976" s="80" t="s">
        <v>13035</v>
      </c>
      <c r="AO976" s="86" t="s">
        <v>14009</v>
      </c>
      <c r="AP976" s="80" t="s">
        <v>66</v>
      </c>
      <c r="AQ976" s="2"/>
      <c r="AR976" s="3"/>
      <c r="AS976" s="3"/>
      <c r="AT976" s="3"/>
      <c r="AU976" s="3"/>
    </row>
    <row r="977" spans="1:47" x14ac:dyDescent="0.25">
      <c r="A977" s="66" t="s">
        <v>1964</v>
      </c>
      <c r="B977" s="67"/>
      <c r="C977" s="67"/>
      <c r="D977" s="68"/>
      <c r="E977" s="70"/>
      <c r="F977" s="104" t="s">
        <v>12053</v>
      </c>
      <c r="G977" s="67"/>
      <c r="H977" s="71"/>
      <c r="I977" s="72"/>
      <c r="J977" s="72"/>
      <c r="K977" s="71" t="s">
        <v>16002</v>
      </c>
      <c r="L977" s="75"/>
      <c r="M977" s="76">
        <v>7245.7080078125</v>
      </c>
      <c r="N977" s="76">
        <v>6829.19189453125</v>
      </c>
      <c r="O977" s="77"/>
      <c r="P977" s="78"/>
      <c r="Q977" s="78"/>
      <c r="R977" s="88"/>
      <c r="S977" s="88"/>
      <c r="T977" s="88"/>
      <c r="U977" s="88"/>
      <c r="V977" s="52"/>
      <c r="W977" s="52"/>
      <c r="X977" s="52"/>
      <c r="Y977" s="52"/>
      <c r="Z977" s="51"/>
      <c r="AA977" s="73">
        <v>977</v>
      </c>
      <c r="AB977" s="73"/>
      <c r="AC977" s="74"/>
      <c r="AD977" s="80">
        <v>181</v>
      </c>
      <c r="AE977" s="80">
        <v>722208</v>
      </c>
      <c r="AF977" s="80">
        <v>11038</v>
      </c>
      <c r="AG977" s="80">
        <v>0</v>
      </c>
      <c r="AH977" s="80">
        <v>19800</v>
      </c>
      <c r="AI977" s="80" t="s">
        <v>8635</v>
      </c>
      <c r="AJ977" s="80" t="s">
        <v>9938</v>
      </c>
      <c r="AK977" s="86" t="s">
        <v>10706</v>
      </c>
      <c r="AL977" s="80" t="s">
        <v>9494</v>
      </c>
      <c r="AM977" s="82">
        <v>40815.291400462964</v>
      </c>
      <c r="AN977" s="80" t="s">
        <v>13035</v>
      </c>
      <c r="AO977" s="86" t="s">
        <v>14010</v>
      </c>
      <c r="AP977" s="80" t="s">
        <v>65</v>
      </c>
      <c r="AQ977" s="2"/>
      <c r="AR977" s="3"/>
      <c r="AS977" s="3"/>
      <c r="AT977" s="3"/>
      <c r="AU977" s="3"/>
    </row>
    <row r="978" spans="1:47" x14ac:dyDescent="0.25">
      <c r="A978" s="66" t="s">
        <v>1965</v>
      </c>
      <c r="B978" s="67"/>
      <c r="C978" s="67"/>
      <c r="D978" s="68"/>
      <c r="E978" s="70"/>
      <c r="F978" s="104" t="s">
        <v>12054</v>
      </c>
      <c r="G978" s="67"/>
      <c r="H978" s="71"/>
      <c r="I978" s="72"/>
      <c r="J978" s="72"/>
      <c r="K978" s="71" t="s">
        <v>16003</v>
      </c>
      <c r="L978" s="75"/>
      <c r="M978" s="76">
        <v>7453.0419921875</v>
      </c>
      <c r="N978" s="76">
        <v>3338.44482421875</v>
      </c>
      <c r="O978" s="77"/>
      <c r="P978" s="78"/>
      <c r="Q978" s="78"/>
      <c r="R978" s="88"/>
      <c r="S978" s="88"/>
      <c r="T978" s="88"/>
      <c r="U978" s="88"/>
      <c r="V978" s="52"/>
      <c r="W978" s="52"/>
      <c r="X978" s="52"/>
      <c r="Y978" s="52"/>
      <c r="Z978" s="51"/>
      <c r="AA978" s="73">
        <v>978</v>
      </c>
      <c r="AB978" s="73"/>
      <c r="AC978" s="74"/>
      <c r="AD978" s="80">
        <v>229</v>
      </c>
      <c r="AE978" s="80">
        <v>6256</v>
      </c>
      <c r="AF978" s="80">
        <v>1178</v>
      </c>
      <c r="AG978" s="80">
        <v>1711</v>
      </c>
      <c r="AH978" s="80">
        <v>19800</v>
      </c>
      <c r="AI978" s="80" t="s">
        <v>8636</v>
      </c>
      <c r="AJ978" s="80" t="s">
        <v>9939</v>
      </c>
      <c r="AK978" s="86" t="s">
        <v>10388</v>
      </c>
      <c r="AL978" s="80" t="s">
        <v>9494</v>
      </c>
      <c r="AM978" s="82">
        <v>41118.469155092593</v>
      </c>
      <c r="AN978" s="80" t="s">
        <v>13035</v>
      </c>
      <c r="AO978" s="86" t="s">
        <v>14011</v>
      </c>
      <c r="AP978" s="80" t="s">
        <v>65</v>
      </c>
      <c r="AQ978" s="2"/>
      <c r="AR978" s="3"/>
      <c r="AS978" s="3"/>
      <c r="AT978" s="3"/>
      <c r="AU978" s="3"/>
    </row>
    <row r="979" spans="1:47" x14ac:dyDescent="0.25">
      <c r="A979" s="66" t="s">
        <v>829</v>
      </c>
      <c r="B979" s="67"/>
      <c r="C979" s="67"/>
      <c r="D979" s="68"/>
      <c r="E979" s="70"/>
      <c r="F979" s="104" t="s">
        <v>12055</v>
      </c>
      <c r="G979" s="67"/>
      <c r="H979" s="71"/>
      <c r="I979" s="72"/>
      <c r="J979" s="72"/>
      <c r="K979" s="71" t="s">
        <v>16004</v>
      </c>
      <c r="L979" s="75"/>
      <c r="M979" s="76">
        <v>6201.85107421875</v>
      </c>
      <c r="N979" s="76">
        <v>1827.204345703125</v>
      </c>
      <c r="O979" s="77"/>
      <c r="P979" s="78"/>
      <c r="Q979" s="78"/>
      <c r="R979" s="88"/>
      <c r="S979" s="88"/>
      <c r="T979" s="88"/>
      <c r="U979" s="88"/>
      <c r="V979" s="52"/>
      <c r="W979" s="52"/>
      <c r="X979" s="52"/>
      <c r="Y979" s="52"/>
      <c r="Z979" s="51"/>
      <c r="AA979" s="73">
        <v>979</v>
      </c>
      <c r="AB979" s="73"/>
      <c r="AC979" s="74"/>
      <c r="AD979" s="80">
        <v>42</v>
      </c>
      <c r="AE979" s="80">
        <v>6</v>
      </c>
      <c r="AF979" s="80">
        <v>212</v>
      </c>
      <c r="AG979" s="80">
        <v>377</v>
      </c>
      <c r="AH979" s="80"/>
      <c r="AI979" s="80" t="s">
        <v>8637</v>
      </c>
      <c r="AJ979" s="80" t="s">
        <v>9546</v>
      </c>
      <c r="AK979" s="80"/>
      <c r="AL979" s="80"/>
      <c r="AM979" s="82">
        <v>42651.188194444447</v>
      </c>
      <c r="AN979" s="80" t="s">
        <v>13035</v>
      </c>
      <c r="AO979" s="86" t="s">
        <v>14012</v>
      </c>
      <c r="AP979" s="80" t="s">
        <v>66</v>
      </c>
      <c r="AQ979" s="2"/>
      <c r="AR979" s="3"/>
      <c r="AS979" s="3"/>
      <c r="AT979" s="3"/>
      <c r="AU979" s="3"/>
    </row>
    <row r="980" spans="1:47" x14ac:dyDescent="0.25">
      <c r="A980" s="66" t="s">
        <v>1966</v>
      </c>
      <c r="B980" s="67"/>
      <c r="C980" s="67"/>
      <c r="D980" s="68"/>
      <c r="E980" s="70"/>
      <c r="F980" s="104" t="s">
        <v>12056</v>
      </c>
      <c r="G980" s="67"/>
      <c r="H980" s="71"/>
      <c r="I980" s="72"/>
      <c r="J980" s="72"/>
      <c r="K980" s="71" t="s">
        <v>16005</v>
      </c>
      <c r="L980" s="75"/>
      <c r="M980" s="76">
        <v>4892.08203125</v>
      </c>
      <c r="N980" s="76">
        <v>4406.3583984375</v>
      </c>
      <c r="O980" s="77"/>
      <c r="P980" s="78"/>
      <c r="Q980" s="78"/>
      <c r="R980" s="88"/>
      <c r="S980" s="88"/>
      <c r="T980" s="88"/>
      <c r="U980" s="88"/>
      <c r="V980" s="52"/>
      <c r="W980" s="52"/>
      <c r="X980" s="52"/>
      <c r="Y980" s="52"/>
      <c r="Z980" s="51"/>
      <c r="AA980" s="73">
        <v>980</v>
      </c>
      <c r="AB980" s="73"/>
      <c r="AC980" s="74"/>
      <c r="AD980" s="80">
        <v>147</v>
      </c>
      <c r="AE980" s="80">
        <v>123</v>
      </c>
      <c r="AF980" s="80">
        <v>367</v>
      </c>
      <c r="AG980" s="80">
        <v>1455</v>
      </c>
      <c r="AH980" s="80">
        <v>19800</v>
      </c>
      <c r="AI980" s="80" t="s">
        <v>8638</v>
      </c>
      <c r="AJ980" s="80" t="s">
        <v>9546</v>
      </c>
      <c r="AK980" s="80"/>
      <c r="AL980" s="80" t="s">
        <v>9494</v>
      </c>
      <c r="AM980" s="82">
        <v>42370.732037037036</v>
      </c>
      <c r="AN980" s="80" t="s">
        <v>13035</v>
      </c>
      <c r="AO980" s="86" t="s">
        <v>14013</v>
      </c>
      <c r="AP980" s="80" t="s">
        <v>65</v>
      </c>
      <c r="AQ980" s="2"/>
      <c r="AR980" s="3"/>
      <c r="AS980" s="3"/>
      <c r="AT980" s="3"/>
      <c r="AU980" s="3"/>
    </row>
    <row r="981" spans="1:47" x14ac:dyDescent="0.25">
      <c r="A981" s="66" t="s">
        <v>830</v>
      </c>
      <c r="B981" s="67"/>
      <c r="C981" s="67"/>
      <c r="D981" s="68"/>
      <c r="E981" s="70"/>
      <c r="F981" s="104" t="s">
        <v>12057</v>
      </c>
      <c r="G981" s="67"/>
      <c r="H981" s="71"/>
      <c r="I981" s="72"/>
      <c r="J981" s="72"/>
      <c r="K981" s="71" t="s">
        <v>16006</v>
      </c>
      <c r="L981" s="75"/>
      <c r="M981" s="76">
        <v>3394.04833984375</v>
      </c>
      <c r="N981" s="76">
        <v>2331.894287109375</v>
      </c>
      <c r="O981" s="77"/>
      <c r="P981" s="78"/>
      <c r="Q981" s="78"/>
      <c r="R981" s="88"/>
      <c r="S981" s="88"/>
      <c r="T981" s="88"/>
      <c r="U981" s="88"/>
      <c r="V981" s="52"/>
      <c r="W981" s="52"/>
      <c r="X981" s="52"/>
      <c r="Y981" s="52"/>
      <c r="Z981" s="51"/>
      <c r="AA981" s="73">
        <v>981</v>
      </c>
      <c r="AB981" s="73"/>
      <c r="AC981" s="74"/>
      <c r="AD981" s="80">
        <v>134</v>
      </c>
      <c r="AE981" s="80">
        <v>2</v>
      </c>
      <c r="AF981" s="80">
        <v>24</v>
      </c>
      <c r="AG981" s="80">
        <v>13</v>
      </c>
      <c r="AH981" s="80"/>
      <c r="AI981" s="80" t="s">
        <v>8639</v>
      </c>
      <c r="AJ981" s="80" t="s">
        <v>9940</v>
      </c>
      <c r="AK981" s="80"/>
      <c r="AL981" s="80"/>
      <c r="AM981" s="82">
        <v>40962.37090277778</v>
      </c>
      <c r="AN981" s="80" t="s">
        <v>13035</v>
      </c>
      <c r="AO981" s="86" t="s">
        <v>14014</v>
      </c>
      <c r="AP981" s="80" t="s">
        <v>66</v>
      </c>
      <c r="AQ981" s="2"/>
      <c r="AR981" s="3"/>
      <c r="AS981" s="3"/>
      <c r="AT981" s="3"/>
      <c r="AU981" s="3"/>
    </row>
    <row r="982" spans="1:47" x14ac:dyDescent="0.25">
      <c r="A982" s="66" t="s">
        <v>1967</v>
      </c>
      <c r="B982" s="67"/>
      <c r="C982" s="67"/>
      <c r="D982" s="68"/>
      <c r="E982" s="70"/>
      <c r="F982" s="104" t="s">
        <v>12058</v>
      </c>
      <c r="G982" s="67"/>
      <c r="H982" s="71"/>
      <c r="I982" s="72"/>
      <c r="J982" s="72"/>
      <c r="K982" s="71" t="s">
        <v>16007</v>
      </c>
      <c r="L982" s="75"/>
      <c r="M982" s="76">
        <v>5137.8349609375</v>
      </c>
      <c r="N982" s="76">
        <v>5217.45947265625</v>
      </c>
      <c r="O982" s="77"/>
      <c r="P982" s="78"/>
      <c r="Q982" s="78"/>
      <c r="R982" s="88"/>
      <c r="S982" s="88"/>
      <c r="T982" s="88"/>
      <c r="U982" s="88"/>
      <c r="V982" s="52"/>
      <c r="W982" s="52"/>
      <c r="X982" s="52"/>
      <c r="Y982" s="52"/>
      <c r="Z982" s="51"/>
      <c r="AA982" s="73">
        <v>982</v>
      </c>
      <c r="AB982" s="73"/>
      <c r="AC982" s="74"/>
      <c r="AD982" s="80">
        <v>0</v>
      </c>
      <c r="AE982" s="80">
        <v>37977</v>
      </c>
      <c r="AF982" s="80">
        <v>9487</v>
      </c>
      <c r="AG982" s="80">
        <v>0</v>
      </c>
      <c r="AH982" s="80">
        <v>19800</v>
      </c>
      <c r="AI982" s="80" t="s">
        <v>8640</v>
      </c>
      <c r="AJ982" s="80"/>
      <c r="AK982" s="86" t="s">
        <v>10707</v>
      </c>
      <c r="AL982" s="80" t="s">
        <v>9494</v>
      </c>
      <c r="AM982" s="82">
        <v>42436.218159722222</v>
      </c>
      <c r="AN982" s="80" t="s">
        <v>13035</v>
      </c>
      <c r="AO982" s="86" t="s">
        <v>14015</v>
      </c>
      <c r="AP982" s="80" t="s">
        <v>65</v>
      </c>
      <c r="AQ982" s="2"/>
      <c r="AR982" s="3"/>
      <c r="AS982" s="3"/>
      <c r="AT982" s="3"/>
      <c r="AU982" s="3"/>
    </row>
    <row r="983" spans="1:47" x14ac:dyDescent="0.25">
      <c r="A983" s="66" t="s">
        <v>831</v>
      </c>
      <c r="B983" s="67"/>
      <c r="C983" s="67"/>
      <c r="D983" s="68"/>
      <c r="E983" s="70"/>
      <c r="F983" s="104" t="s">
        <v>12059</v>
      </c>
      <c r="G983" s="67"/>
      <c r="H983" s="71"/>
      <c r="I983" s="72"/>
      <c r="J983" s="72"/>
      <c r="K983" s="71" t="s">
        <v>16008</v>
      </c>
      <c r="L983" s="75"/>
      <c r="M983" s="76">
        <v>8682.6357421875</v>
      </c>
      <c r="N983" s="76">
        <v>5119.31982421875</v>
      </c>
      <c r="O983" s="77"/>
      <c r="P983" s="78"/>
      <c r="Q983" s="78"/>
      <c r="R983" s="88"/>
      <c r="S983" s="88"/>
      <c r="T983" s="88"/>
      <c r="U983" s="88"/>
      <c r="V983" s="52"/>
      <c r="W983" s="52"/>
      <c r="X983" s="52"/>
      <c r="Y983" s="52"/>
      <c r="Z983" s="51"/>
      <c r="AA983" s="73">
        <v>983</v>
      </c>
      <c r="AB983" s="73"/>
      <c r="AC983" s="74"/>
      <c r="AD983" s="80">
        <v>15</v>
      </c>
      <c r="AE983" s="80">
        <v>48</v>
      </c>
      <c r="AF983" s="80">
        <v>50</v>
      </c>
      <c r="AG983" s="80">
        <v>1</v>
      </c>
      <c r="AH983" s="80">
        <v>-36000</v>
      </c>
      <c r="AI983" s="80" t="s">
        <v>8641</v>
      </c>
      <c r="AJ983" s="80" t="s">
        <v>9525</v>
      </c>
      <c r="AK983" s="80"/>
      <c r="AL983" s="80" t="s">
        <v>11091</v>
      </c>
      <c r="AM983" s="82">
        <v>40134.32234953704</v>
      </c>
      <c r="AN983" s="80" t="s">
        <v>13035</v>
      </c>
      <c r="AO983" s="86" t="s">
        <v>14016</v>
      </c>
      <c r="AP983" s="80" t="s">
        <v>66</v>
      </c>
      <c r="AQ983" s="2"/>
      <c r="AR983" s="3"/>
      <c r="AS983" s="3"/>
      <c r="AT983" s="3"/>
      <c r="AU983" s="3"/>
    </row>
    <row r="984" spans="1:47" x14ac:dyDescent="0.25">
      <c r="A984" s="66" t="s">
        <v>832</v>
      </c>
      <c r="B984" s="67"/>
      <c r="C984" s="67"/>
      <c r="D984" s="68"/>
      <c r="E984" s="70"/>
      <c r="F984" s="104" t="s">
        <v>12060</v>
      </c>
      <c r="G984" s="67"/>
      <c r="H984" s="71"/>
      <c r="I984" s="72"/>
      <c r="J984" s="72"/>
      <c r="K984" s="71" t="s">
        <v>16009</v>
      </c>
      <c r="L984" s="75"/>
      <c r="M984" s="76">
        <v>1915.71337890625</v>
      </c>
      <c r="N984" s="76">
        <v>7884.25732421875</v>
      </c>
      <c r="O984" s="77"/>
      <c r="P984" s="78"/>
      <c r="Q984" s="78"/>
      <c r="R984" s="88"/>
      <c r="S984" s="88"/>
      <c r="T984" s="88"/>
      <c r="U984" s="88"/>
      <c r="V984" s="52"/>
      <c r="W984" s="52"/>
      <c r="X984" s="52"/>
      <c r="Y984" s="52"/>
      <c r="Z984" s="51"/>
      <c r="AA984" s="73">
        <v>984</v>
      </c>
      <c r="AB984" s="73"/>
      <c r="AC984" s="74"/>
      <c r="AD984" s="80">
        <v>33</v>
      </c>
      <c r="AE984" s="80">
        <v>9</v>
      </c>
      <c r="AF984" s="80">
        <v>196</v>
      </c>
      <c r="AG984" s="80">
        <v>681</v>
      </c>
      <c r="AH984" s="80"/>
      <c r="AI984" s="80"/>
      <c r="AJ984" s="80" t="s">
        <v>9524</v>
      </c>
      <c r="AK984" s="80"/>
      <c r="AL984" s="80"/>
      <c r="AM984" s="82">
        <v>42149.296944444446</v>
      </c>
      <c r="AN984" s="80" t="s">
        <v>13035</v>
      </c>
      <c r="AO984" s="86" t="s">
        <v>14017</v>
      </c>
      <c r="AP984" s="80" t="s">
        <v>66</v>
      </c>
      <c r="AQ984" s="2"/>
      <c r="AR984" s="3"/>
      <c r="AS984" s="3"/>
      <c r="AT984" s="3"/>
      <c r="AU984" s="3"/>
    </row>
    <row r="985" spans="1:47" x14ac:dyDescent="0.25">
      <c r="A985" s="66" t="s">
        <v>833</v>
      </c>
      <c r="B985" s="67"/>
      <c r="C985" s="67"/>
      <c r="D985" s="68"/>
      <c r="E985" s="70"/>
      <c r="F985" s="104" t="s">
        <v>12061</v>
      </c>
      <c r="G985" s="67"/>
      <c r="H985" s="71"/>
      <c r="I985" s="72"/>
      <c r="J985" s="72"/>
      <c r="K985" s="71" t="s">
        <v>16010</v>
      </c>
      <c r="L985" s="75"/>
      <c r="M985" s="76">
        <v>8161.134765625</v>
      </c>
      <c r="N985" s="76">
        <v>7166.2119140625</v>
      </c>
      <c r="O985" s="77"/>
      <c r="P985" s="78"/>
      <c r="Q985" s="78"/>
      <c r="R985" s="88"/>
      <c r="S985" s="88"/>
      <c r="T985" s="88"/>
      <c r="U985" s="88"/>
      <c r="V985" s="52"/>
      <c r="W985" s="52"/>
      <c r="X985" s="52"/>
      <c r="Y985" s="52"/>
      <c r="Z985" s="51"/>
      <c r="AA985" s="73">
        <v>985</v>
      </c>
      <c r="AB985" s="73"/>
      <c r="AC985" s="74"/>
      <c r="AD985" s="80">
        <v>443</v>
      </c>
      <c r="AE985" s="80">
        <v>307</v>
      </c>
      <c r="AF985" s="80">
        <v>1331</v>
      </c>
      <c r="AG985" s="80">
        <v>138</v>
      </c>
      <c r="AH985" s="80">
        <v>28800</v>
      </c>
      <c r="AI985" s="80" t="s">
        <v>8642</v>
      </c>
      <c r="AJ985" s="80" t="s">
        <v>9537</v>
      </c>
      <c r="AK985" s="80"/>
      <c r="AL985" s="80" t="s">
        <v>11113</v>
      </c>
      <c r="AM985" s="82">
        <v>40051.593784722223</v>
      </c>
      <c r="AN985" s="80" t="s">
        <v>13035</v>
      </c>
      <c r="AO985" s="86" t="s">
        <v>14018</v>
      </c>
      <c r="AP985" s="80" t="s">
        <v>66</v>
      </c>
      <c r="AQ985" s="2"/>
      <c r="AR985" s="3"/>
      <c r="AS985" s="3"/>
      <c r="AT985" s="3"/>
      <c r="AU985" s="3"/>
    </row>
    <row r="986" spans="1:47" x14ac:dyDescent="0.25">
      <c r="A986" s="66" t="s">
        <v>834</v>
      </c>
      <c r="B986" s="67"/>
      <c r="C986" s="67"/>
      <c r="D986" s="68"/>
      <c r="E986" s="70"/>
      <c r="F986" s="104" t="s">
        <v>12062</v>
      </c>
      <c r="G986" s="67"/>
      <c r="H986" s="71"/>
      <c r="I986" s="72"/>
      <c r="J986" s="72"/>
      <c r="K986" s="71" t="s">
        <v>16011</v>
      </c>
      <c r="L986" s="75"/>
      <c r="M986" s="76">
        <v>2451.416015625</v>
      </c>
      <c r="N986" s="76">
        <v>3015.187255859375</v>
      </c>
      <c r="O986" s="77"/>
      <c r="P986" s="78"/>
      <c r="Q986" s="78"/>
      <c r="R986" s="88"/>
      <c r="S986" s="88"/>
      <c r="T986" s="88"/>
      <c r="U986" s="88"/>
      <c r="V986" s="52"/>
      <c r="W986" s="52"/>
      <c r="X986" s="52"/>
      <c r="Y986" s="52"/>
      <c r="Z986" s="51"/>
      <c r="AA986" s="73">
        <v>986</v>
      </c>
      <c r="AB986" s="73"/>
      <c r="AC986" s="74"/>
      <c r="AD986" s="80">
        <v>97</v>
      </c>
      <c r="AE986" s="80">
        <v>249</v>
      </c>
      <c r="AF986" s="80">
        <v>8137</v>
      </c>
      <c r="AG986" s="80">
        <v>4814</v>
      </c>
      <c r="AH986" s="80">
        <v>19800</v>
      </c>
      <c r="AI986" s="80" t="s">
        <v>8643</v>
      </c>
      <c r="AJ986" s="80" t="s">
        <v>9494</v>
      </c>
      <c r="AK986" s="80"/>
      <c r="AL986" s="80" t="s">
        <v>9494</v>
      </c>
      <c r="AM986" s="82">
        <v>40109.067673611113</v>
      </c>
      <c r="AN986" s="80" t="s">
        <v>13035</v>
      </c>
      <c r="AO986" s="86" t="s">
        <v>14019</v>
      </c>
      <c r="AP986" s="80" t="s">
        <v>66</v>
      </c>
      <c r="AQ986" s="2"/>
      <c r="AR986" s="3"/>
      <c r="AS986" s="3"/>
      <c r="AT986" s="3"/>
      <c r="AU986" s="3"/>
    </row>
    <row r="987" spans="1:47" x14ac:dyDescent="0.25">
      <c r="A987" s="66" t="s">
        <v>1081</v>
      </c>
      <c r="B987" s="67"/>
      <c r="C987" s="67"/>
      <c r="D987" s="68"/>
      <c r="E987" s="70"/>
      <c r="F987" s="104" t="s">
        <v>12063</v>
      </c>
      <c r="G987" s="67"/>
      <c r="H987" s="71"/>
      <c r="I987" s="72"/>
      <c r="J987" s="72"/>
      <c r="K987" s="71" t="s">
        <v>16012</v>
      </c>
      <c r="L987" s="75"/>
      <c r="M987" s="76">
        <v>7641.43701171875</v>
      </c>
      <c r="N987" s="76">
        <v>2302.295166015625</v>
      </c>
      <c r="O987" s="77"/>
      <c r="P987" s="78"/>
      <c r="Q987" s="78"/>
      <c r="R987" s="88"/>
      <c r="S987" s="88"/>
      <c r="T987" s="88"/>
      <c r="U987" s="88"/>
      <c r="V987" s="52"/>
      <c r="W987" s="52"/>
      <c r="X987" s="52"/>
      <c r="Y987" s="52"/>
      <c r="Z987" s="51"/>
      <c r="AA987" s="73">
        <v>987</v>
      </c>
      <c r="AB987" s="73"/>
      <c r="AC987" s="74"/>
      <c r="AD987" s="80">
        <v>42</v>
      </c>
      <c r="AE987" s="80">
        <v>21</v>
      </c>
      <c r="AF987" s="80">
        <v>232</v>
      </c>
      <c r="AG987" s="80">
        <v>110</v>
      </c>
      <c r="AH987" s="80">
        <v>-25200</v>
      </c>
      <c r="AI987" s="80" t="s">
        <v>8644</v>
      </c>
      <c r="AJ987" s="80" t="s">
        <v>9502</v>
      </c>
      <c r="AK987" s="86" t="s">
        <v>10708</v>
      </c>
      <c r="AL987" s="80" t="s">
        <v>11085</v>
      </c>
      <c r="AM987" s="82">
        <v>42473.237199074072</v>
      </c>
      <c r="AN987" s="80" t="s">
        <v>13035</v>
      </c>
      <c r="AO987" s="86" t="s">
        <v>14020</v>
      </c>
      <c r="AP987" s="80" t="s">
        <v>66</v>
      </c>
      <c r="AQ987" s="2"/>
      <c r="AR987" s="3"/>
      <c r="AS987" s="3"/>
      <c r="AT987" s="3"/>
      <c r="AU987" s="3"/>
    </row>
    <row r="988" spans="1:47" x14ac:dyDescent="0.25">
      <c r="A988" s="66" t="s">
        <v>835</v>
      </c>
      <c r="B988" s="67"/>
      <c r="C988" s="67"/>
      <c r="D988" s="68"/>
      <c r="E988" s="70"/>
      <c r="F988" s="104" t="s">
        <v>12064</v>
      </c>
      <c r="G988" s="67"/>
      <c r="H988" s="71"/>
      <c r="I988" s="72"/>
      <c r="J988" s="72"/>
      <c r="K988" s="71" t="s">
        <v>16013</v>
      </c>
      <c r="L988" s="75"/>
      <c r="M988" s="76">
        <v>3298.003662109375</v>
      </c>
      <c r="N988" s="76">
        <v>4840.19775390625</v>
      </c>
      <c r="O988" s="77"/>
      <c r="P988" s="78"/>
      <c r="Q988" s="78"/>
      <c r="R988" s="88"/>
      <c r="S988" s="88"/>
      <c r="T988" s="88"/>
      <c r="U988" s="88"/>
      <c r="V988" s="52"/>
      <c r="W988" s="52"/>
      <c r="X988" s="52"/>
      <c r="Y988" s="52"/>
      <c r="Z988" s="51"/>
      <c r="AA988" s="73">
        <v>988</v>
      </c>
      <c r="AB988" s="73"/>
      <c r="AC988" s="74"/>
      <c r="AD988" s="80">
        <v>3049</v>
      </c>
      <c r="AE988" s="80">
        <v>1523</v>
      </c>
      <c r="AF988" s="80">
        <v>308568</v>
      </c>
      <c r="AG988" s="80">
        <v>5856</v>
      </c>
      <c r="AH988" s="80"/>
      <c r="AI988" s="80" t="s">
        <v>8645</v>
      </c>
      <c r="AJ988" s="80" t="s">
        <v>9941</v>
      </c>
      <c r="AK988" s="80"/>
      <c r="AL988" s="80"/>
      <c r="AM988" s="82">
        <v>41015.669548611113</v>
      </c>
      <c r="AN988" s="80" t="s">
        <v>13035</v>
      </c>
      <c r="AO988" s="86" t="s">
        <v>14021</v>
      </c>
      <c r="AP988" s="80" t="s">
        <v>66</v>
      </c>
      <c r="AQ988" s="2"/>
      <c r="AR988" s="3"/>
      <c r="AS988" s="3"/>
      <c r="AT988" s="3"/>
      <c r="AU988" s="3"/>
    </row>
    <row r="989" spans="1:47" x14ac:dyDescent="0.25">
      <c r="A989" s="66" t="s">
        <v>836</v>
      </c>
      <c r="B989" s="67"/>
      <c r="C989" s="67"/>
      <c r="D989" s="68"/>
      <c r="E989" s="70"/>
      <c r="F989" s="104" t="s">
        <v>12065</v>
      </c>
      <c r="G989" s="67"/>
      <c r="H989" s="71"/>
      <c r="I989" s="72"/>
      <c r="J989" s="72"/>
      <c r="K989" s="71" t="s">
        <v>16014</v>
      </c>
      <c r="L989" s="75"/>
      <c r="M989" s="76">
        <v>7413.0712890625</v>
      </c>
      <c r="N989" s="76">
        <v>2297.92138671875</v>
      </c>
      <c r="O989" s="77"/>
      <c r="P989" s="78"/>
      <c r="Q989" s="78"/>
      <c r="R989" s="88"/>
      <c r="S989" s="88"/>
      <c r="T989" s="88"/>
      <c r="U989" s="88"/>
      <c r="V989" s="52"/>
      <c r="W989" s="52"/>
      <c r="X989" s="52"/>
      <c r="Y989" s="52"/>
      <c r="Z989" s="51"/>
      <c r="AA989" s="73">
        <v>989</v>
      </c>
      <c r="AB989" s="73"/>
      <c r="AC989" s="74"/>
      <c r="AD989" s="80">
        <v>209</v>
      </c>
      <c r="AE989" s="80">
        <v>263</v>
      </c>
      <c r="AF989" s="80">
        <v>15126</v>
      </c>
      <c r="AG989" s="80">
        <v>18480</v>
      </c>
      <c r="AH989" s="80"/>
      <c r="AI989" s="80" t="s">
        <v>8646</v>
      </c>
      <c r="AJ989" s="80"/>
      <c r="AK989" s="80"/>
      <c r="AL989" s="80"/>
      <c r="AM989" s="82">
        <v>41809.530995370369</v>
      </c>
      <c r="AN989" s="80" t="s">
        <v>13035</v>
      </c>
      <c r="AO989" s="86" t="s">
        <v>14022</v>
      </c>
      <c r="AP989" s="80" t="s">
        <v>66</v>
      </c>
      <c r="AQ989" s="2"/>
      <c r="AR989" s="3"/>
      <c r="AS989" s="3"/>
      <c r="AT989" s="3"/>
      <c r="AU989" s="3"/>
    </row>
    <row r="990" spans="1:47" x14ac:dyDescent="0.25">
      <c r="A990" s="66" t="s">
        <v>837</v>
      </c>
      <c r="B990" s="67"/>
      <c r="C990" s="67"/>
      <c r="D990" s="68"/>
      <c r="E990" s="70"/>
      <c r="F990" s="104" t="s">
        <v>12066</v>
      </c>
      <c r="G990" s="67"/>
      <c r="H990" s="71"/>
      <c r="I990" s="72"/>
      <c r="J990" s="72"/>
      <c r="K990" s="71" t="s">
        <v>16015</v>
      </c>
      <c r="L990" s="75"/>
      <c r="M990" s="76">
        <v>1864.444580078125</v>
      </c>
      <c r="N990" s="76">
        <v>5725.38330078125</v>
      </c>
      <c r="O990" s="77"/>
      <c r="P990" s="78"/>
      <c r="Q990" s="78"/>
      <c r="R990" s="88"/>
      <c r="S990" s="88"/>
      <c r="T990" s="88"/>
      <c r="U990" s="88"/>
      <c r="V990" s="52"/>
      <c r="W990" s="52"/>
      <c r="X990" s="52"/>
      <c r="Y990" s="52"/>
      <c r="Z990" s="51"/>
      <c r="AA990" s="73">
        <v>990</v>
      </c>
      <c r="AB990" s="73"/>
      <c r="AC990" s="74"/>
      <c r="AD990" s="80">
        <v>28</v>
      </c>
      <c r="AE990" s="80">
        <v>41509</v>
      </c>
      <c r="AF990" s="80">
        <v>79523</v>
      </c>
      <c r="AG990" s="80">
        <v>61</v>
      </c>
      <c r="AH990" s="80">
        <v>19800</v>
      </c>
      <c r="AI990" s="80" t="s">
        <v>8647</v>
      </c>
      <c r="AJ990" s="80" t="s">
        <v>9502</v>
      </c>
      <c r="AK990" s="86" t="s">
        <v>10709</v>
      </c>
      <c r="AL990" s="80" t="s">
        <v>9494</v>
      </c>
      <c r="AM990" s="82">
        <v>39941.298703703702</v>
      </c>
      <c r="AN990" s="80" t="s">
        <v>13035</v>
      </c>
      <c r="AO990" s="86" t="s">
        <v>14023</v>
      </c>
      <c r="AP990" s="80" t="s">
        <v>66</v>
      </c>
      <c r="AQ990" s="2"/>
      <c r="AR990" s="3"/>
      <c r="AS990" s="3"/>
      <c r="AT990" s="3"/>
      <c r="AU990" s="3"/>
    </row>
    <row r="991" spans="1:47" x14ac:dyDescent="0.25">
      <c r="A991" s="66" t="s">
        <v>838</v>
      </c>
      <c r="B991" s="67"/>
      <c r="C991" s="67"/>
      <c r="D991" s="68"/>
      <c r="E991" s="70"/>
      <c r="F991" s="104" t="s">
        <v>12067</v>
      </c>
      <c r="G991" s="67"/>
      <c r="H991" s="71"/>
      <c r="I991" s="72"/>
      <c r="J991" s="72"/>
      <c r="K991" s="71" t="s">
        <v>16016</v>
      </c>
      <c r="L991" s="75"/>
      <c r="M991" s="76">
        <v>7720.17626953125</v>
      </c>
      <c r="N991" s="76">
        <v>3794.737548828125</v>
      </c>
      <c r="O991" s="77"/>
      <c r="P991" s="78"/>
      <c r="Q991" s="78"/>
      <c r="R991" s="88"/>
      <c r="S991" s="88"/>
      <c r="T991" s="88"/>
      <c r="U991" s="88"/>
      <c r="V991" s="52"/>
      <c r="W991" s="52"/>
      <c r="X991" s="52"/>
      <c r="Y991" s="52"/>
      <c r="Z991" s="51"/>
      <c r="AA991" s="73">
        <v>991</v>
      </c>
      <c r="AB991" s="73"/>
      <c r="AC991" s="74"/>
      <c r="AD991" s="80">
        <v>2357</v>
      </c>
      <c r="AE991" s="80">
        <v>743</v>
      </c>
      <c r="AF991" s="80">
        <v>4391</v>
      </c>
      <c r="AG991" s="80">
        <v>1183</v>
      </c>
      <c r="AH991" s="80"/>
      <c r="AI991" s="80" t="s">
        <v>8648</v>
      </c>
      <c r="AJ991" s="80" t="s">
        <v>9942</v>
      </c>
      <c r="AK991" s="80"/>
      <c r="AL991" s="80"/>
      <c r="AM991" s="82">
        <v>42237.422534722224</v>
      </c>
      <c r="AN991" s="80" t="s">
        <v>13035</v>
      </c>
      <c r="AO991" s="86" t="s">
        <v>14024</v>
      </c>
      <c r="AP991" s="80" t="s">
        <v>66</v>
      </c>
      <c r="AQ991" s="2"/>
      <c r="AR991" s="3"/>
      <c r="AS991" s="3"/>
      <c r="AT991" s="3"/>
      <c r="AU991" s="3"/>
    </row>
    <row r="992" spans="1:47" x14ac:dyDescent="0.25">
      <c r="A992" s="66" t="s">
        <v>839</v>
      </c>
      <c r="B992" s="67"/>
      <c r="C992" s="67"/>
      <c r="D992" s="68"/>
      <c r="E992" s="70"/>
      <c r="F992" s="104" t="s">
        <v>12068</v>
      </c>
      <c r="G992" s="67"/>
      <c r="H992" s="71"/>
      <c r="I992" s="72"/>
      <c r="J992" s="72"/>
      <c r="K992" s="71" t="s">
        <v>16017</v>
      </c>
      <c r="L992" s="75"/>
      <c r="M992" s="76">
        <v>8975.7724609375</v>
      </c>
      <c r="N992" s="76">
        <v>4978.873046875</v>
      </c>
      <c r="O992" s="77"/>
      <c r="P992" s="78"/>
      <c r="Q992" s="78"/>
      <c r="R992" s="88"/>
      <c r="S992" s="88"/>
      <c r="T992" s="88"/>
      <c r="U992" s="88"/>
      <c r="V992" s="52"/>
      <c r="W992" s="52"/>
      <c r="X992" s="52"/>
      <c r="Y992" s="52"/>
      <c r="Z992" s="51"/>
      <c r="AA992" s="73">
        <v>992</v>
      </c>
      <c r="AB992" s="73"/>
      <c r="AC992" s="74"/>
      <c r="AD992" s="80">
        <v>705</v>
      </c>
      <c r="AE992" s="80">
        <v>144</v>
      </c>
      <c r="AF992" s="80">
        <v>1310</v>
      </c>
      <c r="AG992" s="80">
        <v>30</v>
      </c>
      <c r="AH992" s="80">
        <v>19800</v>
      </c>
      <c r="AI992" s="80" t="s">
        <v>8649</v>
      </c>
      <c r="AJ992" s="80" t="s">
        <v>9506</v>
      </c>
      <c r="AK992" s="86" t="s">
        <v>10710</v>
      </c>
      <c r="AL992" s="80" t="s">
        <v>9563</v>
      </c>
      <c r="AM992" s="82">
        <v>39975.746724537035</v>
      </c>
      <c r="AN992" s="80" t="s">
        <v>13035</v>
      </c>
      <c r="AO992" s="86" t="s">
        <v>14025</v>
      </c>
      <c r="AP992" s="80" t="s">
        <v>66</v>
      </c>
      <c r="AQ992" s="2"/>
      <c r="AR992" s="3"/>
      <c r="AS992" s="3"/>
      <c r="AT992" s="3"/>
      <c r="AU992" s="3"/>
    </row>
    <row r="993" spans="1:47" x14ac:dyDescent="0.25">
      <c r="A993" s="66" t="s">
        <v>840</v>
      </c>
      <c r="B993" s="67"/>
      <c r="C993" s="67"/>
      <c r="D993" s="68"/>
      <c r="E993" s="70"/>
      <c r="F993" s="104" t="s">
        <v>12069</v>
      </c>
      <c r="G993" s="67"/>
      <c r="H993" s="71"/>
      <c r="I993" s="72"/>
      <c r="J993" s="72"/>
      <c r="K993" s="71" t="s">
        <v>16018</v>
      </c>
      <c r="L993" s="75"/>
      <c r="M993" s="76">
        <v>4493.51171875</v>
      </c>
      <c r="N993" s="76">
        <v>8064.77783203125</v>
      </c>
      <c r="O993" s="77"/>
      <c r="P993" s="78"/>
      <c r="Q993" s="78"/>
      <c r="R993" s="88"/>
      <c r="S993" s="88"/>
      <c r="T993" s="88"/>
      <c r="U993" s="88"/>
      <c r="V993" s="52"/>
      <c r="W993" s="52"/>
      <c r="X993" s="52"/>
      <c r="Y993" s="52"/>
      <c r="Z993" s="51"/>
      <c r="AA993" s="73">
        <v>993</v>
      </c>
      <c r="AB993" s="73"/>
      <c r="AC993" s="74"/>
      <c r="AD993" s="80">
        <v>503</v>
      </c>
      <c r="AE993" s="80">
        <v>112</v>
      </c>
      <c r="AF993" s="80">
        <v>5532</v>
      </c>
      <c r="AG993" s="80">
        <v>156</v>
      </c>
      <c r="AH993" s="80">
        <v>19800</v>
      </c>
      <c r="AI993" s="80" t="s">
        <v>8650</v>
      </c>
      <c r="AJ993" s="80" t="s">
        <v>9567</v>
      </c>
      <c r="AK993" s="80"/>
      <c r="AL993" s="80" t="s">
        <v>9494</v>
      </c>
      <c r="AM993" s="82">
        <v>40698.413449074076</v>
      </c>
      <c r="AN993" s="80" t="s">
        <v>13035</v>
      </c>
      <c r="AO993" s="86" t="s">
        <v>14026</v>
      </c>
      <c r="AP993" s="80" t="s">
        <v>66</v>
      </c>
      <c r="AQ993" s="2"/>
      <c r="AR993" s="3"/>
      <c r="AS993" s="3"/>
      <c r="AT993" s="3"/>
      <c r="AU993" s="3"/>
    </row>
    <row r="994" spans="1:47" x14ac:dyDescent="0.25">
      <c r="A994" s="66" t="s">
        <v>1968</v>
      </c>
      <c r="B994" s="67"/>
      <c r="C994" s="67"/>
      <c r="D994" s="68"/>
      <c r="E994" s="70"/>
      <c r="F994" s="104" t="s">
        <v>12070</v>
      </c>
      <c r="G994" s="67"/>
      <c r="H994" s="71"/>
      <c r="I994" s="72"/>
      <c r="J994" s="72"/>
      <c r="K994" s="71" t="s">
        <v>16019</v>
      </c>
      <c r="L994" s="75"/>
      <c r="M994" s="76">
        <v>3880.5537109375</v>
      </c>
      <c r="N994" s="76">
        <v>8352.052734375</v>
      </c>
      <c r="O994" s="77"/>
      <c r="P994" s="78"/>
      <c r="Q994" s="78"/>
      <c r="R994" s="88"/>
      <c r="S994" s="88"/>
      <c r="T994" s="88"/>
      <c r="U994" s="88"/>
      <c r="V994" s="52"/>
      <c r="W994" s="52"/>
      <c r="X994" s="52"/>
      <c r="Y994" s="52"/>
      <c r="Z994" s="51"/>
      <c r="AA994" s="73">
        <v>994</v>
      </c>
      <c r="AB994" s="73"/>
      <c r="AC994" s="74"/>
      <c r="AD994" s="80">
        <v>538</v>
      </c>
      <c r="AE994" s="80">
        <v>543</v>
      </c>
      <c r="AF994" s="80">
        <v>13124</v>
      </c>
      <c r="AG994" s="80">
        <v>2848</v>
      </c>
      <c r="AH994" s="80">
        <v>19800</v>
      </c>
      <c r="AI994" s="80" t="s">
        <v>8651</v>
      </c>
      <c r="AJ994" s="80" t="s">
        <v>9943</v>
      </c>
      <c r="AK994" s="80"/>
      <c r="AL994" s="80" t="s">
        <v>9494</v>
      </c>
      <c r="AM994" s="82">
        <v>40078.80978009259</v>
      </c>
      <c r="AN994" s="80" t="s">
        <v>13035</v>
      </c>
      <c r="AO994" s="86" t="s">
        <v>14027</v>
      </c>
      <c r="AP994" s="80" t="s">
        <v>65</v>
      </c>
      <c r="AQ994" s="2"/>
      <c r="AR994" s="3"/>
      <c r="AS994" s="3"/>
      <c r="AT994" s="3"/>
      <c r="AU994" s="3"/>
    </row>
    <row r="995" spans="1:47" x14ac:dyDescent="0.25">
      <c r="A995" s="66" t="s">
        <v>841</v>
      </c>
      <c r="B995" s="67"/>
      <c r="C995" s="67"/>
      <c r="D995" s="68"/>
      <c r="E995" s="70"/>
      <c r="F995" s="104" t="s">
        <v>11128</v>
      </c>
      <c r="G995" s="67"/>
      <c r="H995" s="71"/>
      <c r="I995" s="72"/>
      <c r="J995" s="72"/>
      <c r="K995" s="71" t="s">
        <v>16020</v>
      </c>
      <c r="L995" s="75"/>
      <c r="M995" s="76">
        <v>5260.09375</v>
      </c>
      <c r="N995" s="76">
        <v>3077.62939453125</v>
      </c>
      <c r="O995" s="77"/>
      <c r="P995" s="78"/>
      <c r="Q995" s="78"/>
      <c r="R995" s="88"/>
      <c r="S995" s="88"/>
      <c r="T995" s="88"/>
      <c r="U995" s="88"/>
      <c r="V995" s="52"/>
      <c r="W995" s="52"/>
      <c r="X995" s="52"/>
      <c r="Y995" s="52"/>
      <c r="Z995" s="51"/>
      <c r="AA995" s="73">
        <v>995</v>
      </c>
      <c r="AB995" s="73"/>
      <c r="AC995" s="74"/>
      <c r="AD995" s="80">
        <v>173</v>
      </c>
      <c r="AE995" s="80">
        <v>21</v>
      </c>
      <c r="AF995" s="80">
        <v>1610</v>
      </c>
      <c r="AG995" s="80">
        <v>5760</v>
      </c>
      <c r="AH995" s="80"/>
      <c r="AI995" s="80"/>
      <c r="AJ995" s="80"/>
      <c r="AK995" s="80"/>
      <c r="AL995" s="80"/>
      <c r="AM995" s="82">
        <v>42625.743009259262</v>
      </c>
      <c r="AN995" s="80" t="s">
        <v>13035</v>
      </c>
      <c r="AO995" s="86" t="s">
        <v>14028</v>
      </c>
      <c r="AP995" s="80" t="s">
        <v>66</v>
      </c>
      <c r="AQ995" s="2"/>
      <c r="AR995" s="3"/>
      <c r="AS995" s="3"/>
      <c r="AT995" s="3"/>
      <c r="AU995" s="3"/>
    </row>
    <row r="996" spans="1:47" x14ac:dyDescent="0.25">
      <c r="A996" s="66" t="s">
        <v>842</v>
      </c>
      <c r="B996" s="67"/>
      <c r="C996" s="67"/>
      <c r="D996" s="68"/>
      <c r="E996" s="70"/>
      <c r="F996" s="104" t="s">
        <v>12071</v>
      </c>
      <c r="G996" s="67"/>
      <c r="H996" s="71"/>
      <c r="I996" s="72"/>
      <c r="J996" s="72"/>
      <c r="K996" s="71" t="s">
        <v>16021</v>
      </c>
      <c r="L996" s="75"/>
      <c r="M996" s="76">
        <v>6629.2177734375</v>
      </c>
      <c r="N996" s="76">
        <v>2913.8212890625</v>
      </c>
      <c r="O996" s="77"/>
      <c r="P996" s="78"/>
      <c r="Q996" s="78"/>
      <c r="R996" s="88"/>
      <c r="S996" s="88"/>
      <c r="T996" s="88"/>
      <c r="U996" s="88"/>
      <c r="V996" s="52"/>
      <c r="W996" s="52"/>
      <c r="X996" s="52"/>
      <c r="Y996" s="52"/>
      <c r="Z996" s="51"/>
      <c r="AA996" s="73">
        <v>996</v>
      </c>
      <c r="AB996" s="73"/>
      <c r="AC996" s="74"/>
      <c r="AD996" s="80">
        <v>762</v>
      </c>
      <c r="AE996" s="80">
        <v>115</v>
      </c>
      <c r="AF996" s="80">
        <v>3623</v>
      </c>
      <c r="AG996" s="80">
        <v>3463</v>
      </c>
      <c r="AH996" s="80">
        <v>19800</v>
      </c>
      <c r="AI996" s="80" t="s">
        <v>8652</v>
      </c>
      <c r="AJ996" s="80" t="s">
        <v>9944</v>
      </c>
      <c r="AK996" s="80"/>
      <c r="AL996" s="80" t="s">
        <v>9494</v>
      </c>
      <c r="AM996" s="82">
        <v>40216.659305555557</v>
      </c>
      <c r="AN996" s="80" t="s">
        <v>13035</v>
      </c>
      <c r="AO996" s="86" t="s">
        <v>14029</v>
      </c>
      <c r="AP996" s="80" t="s">
        <v>66</v>
      </c>
      <c r="AQ996" s="2"/>
      <c r="AR996" s="3"/>
      <c r="AS996" s="3"/>
      <c r="AT996" s="3"/>
      <c r="AU996" s="3"/>
    </row>
    <row r="997" spans="1:47" x14ac:dyDescent="0.25">
      <c r="A997" s="66" t="s">
        <v>843</v>
      </c>
      <c r="B997" s="67"/>
      <c r="C997" s="67"/>
      <c r="D997" s="68"/>
      <c r="E997" s="70"/>
      <c r="F997" s="104" t="s">
        <v>12072</v>
      </c>
      <c r="G997" s="67"/>
      <c r="H997" s="71"/>
      <c r="I997" s="72"/>
      <c r="J997" s="72"/>
      <c r="K997" s="71" t="s">
        <v>16022</v>
      </c>
      <c r="L997" s="75"/>
      <c r="M997" s="76">
        <v>5022.5048828125</v>
      </c>
      <c r="N997" s="76">
        <v>6134.1640625</v>
      </c>
      <c r="O997" s="77"/>
      <c r="P997" s="78"/>
      <c r="Q997" s="78"/>
      <c r="R997" s="88"/>
      <c r="S997" s="88"/>
      <c r="T997" s="88"/>
      <c r="U997" s="88"/>
      <c r="V997" s="52"/>
      <c r="W997" s="52"/>
      <c r="X997" s="52"/>
      <c r="Y997" s="52"/>
      <c r="Z997" s="51"/>
      <c r="AA997" s="73">
        <v>997</v>
      </c>
      <c r="AB997" s="73"/>
      <c r="AC997" s="74"/>
      <c r="AD997" s="80">
        <v>146</v>
      </c>
      <c r="AE997" s="80">
        <v>1897</v>
      </c>
      <c r="AF997" s="80">
        <v>9610</v>
      </c>
      <c r="AG997" s="80">
        <v>11204</v>
      </c>
      <c r="AH997" s="80"/>
      <c r="AI997" s="80" t="s">
        <v>8653</v>
      </c>
      <c r="AJ997" s="80" t="s">
        <v>9525</v>
      </c>
      <c r="AK997" s="80"/>
      <c r="AL997" s="80"/>
      <c r="AM997" s="82">
        <v>41776.682453703703</v>
      </c>
      <c r="AN997" s="80" t="s">
        <v>13035</v>
      </c>
      <c r="AO997" s="86" t="s">
        <v>14030</v>
      </c>
      <c r="AP997" s="80" t="s">
        <v>66</v>
      </c>
      <c r="AQ997" s="2"/>
      <c r="AR997" s="3"/>
      <c r="AS997" s="3"/>
      <c r="AT997" s="3"/>
      <c r="AU997" s="3"/>
    </row>
    <row r="998" spans="1:47" x14ac:dyDescent="0.25">
      <c r="A998" s="66" t="s">
        <v>1969</v>
      </c>
      <c r="B998" s="67"/>
      <c r="C998" s="67"/>
      <c r="D998" s="68"/>
      <c r="E998" s="70"/>
      <c r="F998" s="104" t="s">
        <v>12073</v>
      </c>
      <c r="G998" s="67"/>
      <c r="H998" s="71"/>
      <c r="I998" s="72"/>
      <c r="J998" s="72"/>
      <c r="K998" s="71" t="s">
        <v>16023</v>
      </c>
      <c r="L998" s="75"/>
      <c r="M998" s="76">
        <v>6079.3095703125</v>
      </c>
      <c r="N998" s="76">
        <v>3865.9091796875</v>
      </c>
      <c r="O998" s="77"/>
      <c r="P998" s="78"/>
      <c r="Q998" s="78"/>
      <c r="R998" s="88"/>
      <c r="S998" s="88"/>
      <c r="T998" s="88"/>
      <c r="U998" s="88"/>
      <c r="V998" s="52"/>
      <c r="W998" s="52"/>
      <c r="X998" s="52"/>
      <c r="Y998" s="52"/>
      <c r="Z998" s="51"/>
      <c r="AA998" s="73">
        <v>998</v>
      </c>
      <c r="AB998" s="73"/>
      <c r="AC998" s="74"/>
      <c r="AD998" s="80">
        <v>45</v>
      </c>
      <c r="AE998" s="80">
        <v>55756</v>
      </c>
      <c r="AF998" s="80">
        <v>10632</v>
      </c>
      <c r="AG998" s="80">
        <v>401</v>
      </c>
      <c r="AH998" s="80">
        <v>19800</v>
      </c>
      <c r="AI998" s="80" t="s">
        <v>8654</v>
      </c>
      <c r="AJ998" s="80" t="s">
        <v>9494</v>
      </c>
      <c r="AK998" s="86" t="s">
        <v>10711</v>
      </c>
      <c r="AL998" s="80" t="s">
        <v>9561</v>
      </c>
      <c r="AM998" s="82">
        <v>41470.750439814816</v>
      </c>
      <c r="AN998" s="80" t="s">
        <v>13035</v>
      </c>
      <c r="AO998" s="86" t="s">
        <v>14031</v>
      </c>
      <c r="AP998" s="80" t="s">
        <v>65</v>
      </c>
      <c r="AQ998" s="2"/>
      <c r="AR998" s="3"/>
      <c r="AS998" s="3"/>
      <c r="AT998" s="3"/>
      <c r="AU998" s="3"/>
    </row>
    <row r="999" spans="1:47" x14ac:dyDescent="0.25">
      <c r="A999" s="66" t="s">
        <v>846</v>
      </c>
      <c r="B999" s="67"/>
      <c r="C999" s="67"/>
      <c r="D999" s="68"/>
      <c r="E999" s="70"/>
      <c r="F999" s="104" t="s">
        <v>12074</v>
      </c>
      <c r="G999" s="67"/>
      <c r="H999" s="71"/>
      <c r="I999" s="72"/>
      <c r="J999" s="72"/>
      <c r="K999" s="71" t="s">
        <v>16024</v>
      </c>
      <c r="L999" s="75"/>
      <c r="M999" s="76">
        <v>5910.82080078125</v>
      </c>
      <c r="N999" s="76">
        <v>8143.0751953125</v>
      </c>
      <c r="O999" s="77"/>
      <c r="P999" s="78"/>
      <c r="Q999" s="78"/>
      <c r="R999" s="88"/>
      <c r="S999" s="88"/>
      <c r="T999" s="88"/>
      <c r="U999" s="88"/>
      <c r="V999" s="52"/>
      <c r="W999" s="52"/>
      <c r="X999" s="52"/>
      <c r="Y999" s="52"/>
      <c r="Z999" s="51"/>
      <c r="AA999" s="73">
        <v>999</v>
      </c>
      <c r="AB999" s="73"/>
      <c r="AC999" s="74"/>
      <c r="AD999" s="80">
        <v>48</v>
      </c>
      <c r="AE999" s="80">
        <v>35760</v>
      </c>
      <c r="AF999" s="80">
        <v>90418</v>
      </c>
      <c r="AG999" s="80">
        <v>38</v>
      </c>
      <c r="AH999" s="80">
        <v>-25200</v>
      </c>
      <c r="AI999" s="80" t="s">
        <v>8655</v>
      </c>
      <c r="AJ999" s="80" t="s">
        <v>9945</v>
      </c>
      <c r="AK999" s="86" t="s">
        <v>10712</v>
      </c>
      <c r="AL999" s="80" t="s">
        <v>11085</v>
      </c>
      <c r="AM999" s="82">
        <v>41953.30505787037</v>
      </c>
      <c r="AN999" s="80" t="s">
        <v>13035</v>
      </c>
      <c r="AO999" s="86" t="s">
        <v>14032</v>
      </c>
      <c r="AP999" s="80" t="s">
        <v>66</v>
      </c>
      <c r="AQ999" s="2"/>
      <c r="AR999" s="3"/>
      <c r="AS999" s="3"/>
      <c r="AT999" s="3"/>
      <c r="AU999" s="3"/>
    </row>
    <row r="1000" spans="1:47" x14ac:dyDescent="0.25">
      <c r="A1000" s="66" t="s">
        <v>847</v>
      </c>
      <c r="B1000" s="67"/>
      <c r="C1000" s="67"/>
      <c r="D1000" s="68"/>
      <c r="E1000" s="70"/>
      <c r="F1000" s="104" t="s">
        <v>12075</v>
      </c>
      <c r="G1000" s="67"/>
      <c r="H1000" s="71"/>
      <c r="I1000" s="72"/>
      <c r="J1000" s="72"/>
      <c r="K1000" s="71" t="s">
        <v>16025</v>
      </c>
      <c r="L1000" s="75"/>
      <c r="M1000" s="76">
        <v>5416.8251953125</v>
      </c>
      <c r="N1000" s="76">
        <v>5820.96240234375</v>
      </c>
      <c r="O1000" s="77"/>
      <c r="P1000" s="78"/>
      <c r="Q1000" s="78"/>
      <c r="R1000" s="88"/>
      <c r="S1000" s="88"/>
      <c r="T1000" s="88"/>
      <c r="U1000" s="88"/>
      <c r="V1000" s="52"/>
      <c r="W1000" s="52"/>
      <c r="X1000" s="52"/>
      <c r="Y1000" s="52"/>
      <c r="Z1000" s="51"/>
      <c r="AA1000" s="73">
        <v>1000</v>
      </c>
      <c r="AB1000" s="73"/>
      <c r="AC1000" s="74"/>
      <c r="AD1000" s="80">
        <v>401</v>
      </c>
      <c r="AE1000" s="80">
        <v>88</v>
      </c>
      <c r="AF1000" s="80">
        <v>11342</v>
      </c>
      <c r="AG1000" s="80">
        <v>8508</v>
      </c>
      <c r="AH1000" s="80"/>
      <c r="AI1000" s="80" t="s">
        <v>8656</v>
      </c>
      <c r="AJ1000" s="80" t="s">
        <v>9525</v>
      </c>
      <c r="AK1000" s="80"/>
      <c r="AL1000" s="80"/>
      <c r="AM1000" s="82">
        <v>41344.561828703707</v>
      </c>
      <c r="AN1000" s="80" t="s">
        <v>13035</v>
      </c>
      <c r="AO1000" s="86" t="s">
        <v>14033</v>
      </c>
      <c r="AP1000" s="80" t="s">
        <v>66</v>
      </c>
      <c r="AQ1000" s="2"/>
      <c r="AR1000" s="3"/>
      <c r="AS1000" s="3"/>
      <c r="AT1000" s="3"/>
      <c r="AU1000" s="3"/>
    </row>
    <row r="1001" spans="1:47" x14ac:dyDescent="0.25">
      <c r="A1001" s="66" t="s">
        <v>1970</v>
      </c>
      <c r="B1001" s="67"/>
      <c r="C1001" s="67"/>
      <c r="D1001" s="68"/>
      <c r="E1001" s="70"/>
      <c r="F1001" s="104" t="s">
        <v>12076</v>
      </c>
      <c r="G1001" s="67"/>
      <c r="H1001" s="71"/>
      <c r="I1001" s="72"/>
      <c r="J1001" s="72"/>
      <c r="K1001" s="71" t="s">
        <v>16026</v>
      </c>
      <c r="L1001" s="75"/>
      <c r="M1001" s="76">
        <v>3907.422119140625</v>
      </c>
      <c r="N1001" s="76">
        <v>4001.193359375</v>
      </c>
      <c r="O1001" s="77"/>
      <c r="P1001" s="78"/>
      <c r="Q1001" s="78"/>
      <c r="R1001" s="88"/>
      <c r="S1001" s="88"/>
      <c r="T1001" s="88"/>
      <c r="U1001" s="88"/>
      <c r="V1001" s="52"/>
      <c r="W1001" s="52"/>
      <c r="X1001" s="52"/>
      <c r="Y1001" s="52"/>
      <c r="Z1001" s="51"/>
      <c r="AA1001" s="73">
        <v>1001</v>
      </c>
      <c r="AB1001" s="73"/>
      <c r="AC1001" s="74"/>
      <c r="AD1001" s="80">
        <v>818</v>
      </c>
      <c r="AE1001" s="80">
        <v>929</v>
      </c>
      <c r="AF1001" s="80">
        <v>6051</v>
      </c>
      <c r="AG1001" s="80">
        <v>3309</v>
      </c>
      <c r="AH1001" s="80">
        <v>-25200</v>
      </c>
      <c r="AI1001" s="80" t="s">
        <v>8657</v>
      </c>
      <c r="AJ1001" s="80" t="s">
        <v>9525</v>
      </c>
      <c r="AK1001" s="86" t="s">
        <v>10713</v>
      </c>
      <c r="AL1001" s="80" t="s">
        <v>11085</v>
      </c>
      <c r="AM1001" s="82">
        <v>41846.911689814813</v>
      </c>
      <c r="AN1001" s="80" t="s">
        <v>13035</v>
      </c>
      <c r="AO1001" s="86" t="s">
        <v>14034</v>
      </c>
      <c r="AP1001" s="80" t="s">
        <v>65</v>
      </c>
      <c r="AQ1001" s="2"/>
      <c r="AR1001" s="3"/>
      <c r="AS1001" s="3"/>
      <c r="AT1001" s="3"/>
      <c r="AU1001" s="3"/>
    </row>
    <row r="1002" spans="1:47" x14ac:dyDescent="0.25">
      <c r="A1002" s="66" t="s">
        <v>848</v>
      </c>
      <c r="B1002" s="67"/>
      <c r="C1002" s="67"/>
      <c r="D1002" s="68"/>
      <c r="E1002" s="70"/>
      <c r="F1002" s="104" t="s">
        <v>12077</v>
      </c>
      <c r="G1002" s="67"/>
      <c r="H1002" s="71"/>
      <c r="I1002" s="72"/>
      <c r="J1002" s="72"/>
      <c r="K1002" s="71" t="s">
        <v>16027</v>
      </c>
      <c r="L1002" s="75"/>
      <c r="M1002" s="76">
        <v>6564.2109375</v>
      </c>
      <c r="N1002" s="76">
        <v>3754.27685546875</v>
      </c>
      <c r="O1002" s="77"/>
      <c r="P1002" s="78"/>
      <c r="Q1002" s="78"/>
      <c r="R1002" s="88"/>
      <c r="S1002" s="88"/>
      <c r="T1002" s="88"/>
      <c r="U1002" s="88"/>
      <c r="V1002" s="52"/>
      <c r="W1002" s="52"/>
      <c r="X1002" s="52"/>
      <c r="Y1002" s="52"/>
      <c r="Z1002" s="51"/>
      <c r="AA1002" s="73">
        <v>1002</v>
      </c>
      <c r="AB1002" s="73"/>
      <c r="AC1002" s="74"/>
      <c r="AD1002" s="80">
        <v>207</v>
      </c>
      <c r="AE1002" s="80">
        <v>37</v>
      </c>
      <c r="AF1002" s="80">
        <v>85</v>
      </c>
      <c r="AG1002" s="80">
        <v>3218</v>
      </c>
      <c r="AH1002" s="80"/>
      <c r="AI1002" s="80"/>
      <c r="AJ1002" s="80" t="s">
        <v>9946</v>
      </c>
      <c r="AK1002" s="80"/>
      <c r="AL1002" s="80"/>
      <c r="AM1002" s="82">
        <v>42707.492905092593</v>
      </c>
      <c r="AN1002" s="80" t="s">
        <v>13035</v>
      </c>
      <c r="AO1002" s="86" t="s">
        <v>14035</v>
      </c>
      <c r="AP1002" s="80" t="s">
        <v>66</v>
      </c>
      <c r="AQ1002" s="2"/>
      <c r="AR1002" s="3"/>
      <c r="AS1002" s="3"/>
      <c r="AT1002" s="3"/>
      <c r="AU1002" s="3"/>
    </row>
    <row r="1003" spans="1:47" x14ac:dyDescent="0.25">
      <c r="A1003" s="66" t="s">
        <v>849</v>
      </c>
      <c r="B1003" s="67"/>
      <c r="C1003" s="67"/>
      <c r="D1003" s="68"/>
      <c r="E1003" s="70"/>
      <c r="F1003" s="104" t="s">
        <v>12078</v>
      </c>
      <c r="G1003" s="67"/>
      <c r="H1003" s="71"/>
      <c r="I1003" s="72"/>
      <c r="J1003" s="72"/>
      <c r="K1003" s="71" t="s">
        <v>16028</v>
      </c>
      <c r="L1003" s="75"/>
      <c r="M1003" s="76">
        <v>4663.5712890625</v>
      </c>
      <c r="N1003" s="76">
        <v>8664.7021484375</v>
      </c>
      <c r="O1003" s="77"/>
      <c r="P1003" s="78"/>
      <c r="Q1003" s="78"/>
      <c r="R1003" s="88"/>
      <c r="S1003" s="88"/>
      <c r="T1003" s="88"/>
      <c r="U1003" s="88"/>
      <c r="V1003" s="52"/>
      <c r="W1003" s="52"/>
      <c r="X1003" s="52"/>
      <c r="Y1003" s="52"/>
      <c r="Z1003" s="51"/>
      <c r="AA1003" s="73">
        <v>1003</v>
      </c>
      <c r="AB1003" s="73"/>
      <c r="AC1003" s="74"/>
      <c r="AD1003" s="80">
        <v>440</v>
      </c>
      <c r="AE1003" s="80">
        <v>731</v>
      </c>
      <c r="AF1003" s="80">
        <v>45391</v>
      </c>
      <c r="AG1003" s="80">
        <v>173</v>
      </c>
      <c r="AH1003" s="80">
        <v>19800</v>
      </c>
      <c r="AI1003" s="80" t="s">
        <v>8658</v>
      </c>
      <c r="AJ1003" s="80" t="s">
        <v>9554</v>
      </c>
      <c r="AK1003" s="80"/>
      <c r="AL1003" s="80" t="s">
        <v>9494</v>
      </c>
      <c r="AM1003" s="82">
        <v>39990.41684027778</v>
      </c>
      <c r="AN1003" s="80" t="s">
        <v>13035</v>
      </c>
      <c r="AO1003" s="86" t="s">
        <v>14036</v>
      </c>
      <c r="AP1003" s="80" t="s">
        <v>66</v>
      </c>
      <c r="AQ1003" s="2"/>
      <c r="AR1003" s="3"/>
      <c r="AS1003" s="3"/>
      <c r="AT1003" s="3"/>
      <c r="AU1003" s="3"/>
    </row>
    <row r="1004" spans="1:47" x14ac:dyDescent="0.25">
      <c r="A1004" s="66" t="s">
        <v>850</v>
      </c>
      <c r="B1004" s="67"/>
      <c r="C1004" s="67"/>
      <c r="D1004" s="68"/>
      <c r="E1004" s="70"/>
      <c r="F1004" s="104" t="s">
        <v>12079</v>
      </c>
      <c r="G1004" s="67"/>
      <c r="H1004" s="71"/>
      <c r="I1004" s="72"/>
      <c r="J1004" s="72"/>
      <c r="K1004" s="71" t="s">
        <v>16029</v>
      </c>
      <c r="L1004" s="75"/>
      <c r="M1004" s="76">
        <v>4517.5439453125</v>
      </c>
      <c r="N1004" s="76">
        <v>2756.722900390625</v>
      </c>
      <c r="O1004" s="77"/>
      <c r="P1004" s="78"/>
      <c r="Q1004" s="78"/>
      <c r="R1004" s="88"/>
      <c r="S1004" s="88"/>
      <c r="T1004" s="88"/>
      <c r="U1004" s="88"/>
      <c r="V1004" s="52"/>
      <c r="W1004" s="52"/>
      <c r="X1004" s="52"/>
      <c r="Y1004" s="52"/>
      <c r="Z1004" s="51"/>
      <c r="AA1004" s="73">
        <v>1004</v>
      </c>
      <c r="AB1004" s="73"/>
      <c r="AC1004" s="74"/>
      <c r="AD1004" s="80">
        <v>511</v>
      </c>
      <c r="AE1004" s="80">
        <v>867</v>
      </c>
      <c r="AF1004" s="80">
        <v>5224</v>
      </c>
      <c r="AG1004" s="80">
        <v>2931</v>
      </c>
      <c r="AH1004" s="80">
        <v>-25200</v>
      </c>
      <c r="AI1004" s="80" t="s">
        <v>8659</v>
      </c>
      <c r="AJ1004" s="80" t="s">
        <v>9502</v>
      </c>
      <c r="AK1004" s="86" t="s">
        <v>10714</v>
      </c>
      <c r="AL1004" s="80" t="s">
        <v>11085</v>
      </c>
      <c r="AM1004" s="82">
        <v>42468.392141203702</v>
      </c>
      <c r="AN1004" s="80" t="s">
        <v>13035</v>
      </c>
      <c r="AO1004" s="86" t="s">
        <v>14037</v>
      </c>
      <c r="AP1004" s="80" t="s">
        <v>66</v>
      </c>
      <c r="AQ1004" s="2"/>
      <c r="AR1004" s="3"/>
      <c r="AS1004" s="3"/>
      <c r="AT1004" s="3"/>
      <c r="AU1004" s="3"/>
    </row>
    <row r="1005" spans="1:47" x14ac:dyDescent="0.25">
      <c r="A1005" s="66" t="s">
        <v>851</v>
      </c>
      <c r="B1005" s="67"/>
      <c r="C1005" s="67"/>
      <c r="D1005" s="68"/>
      <c r="E1005" s="70"/>
      <c r="F1005" s="104" t="s">
        <v>12080</v>
      </c>
      <c r="G1005" s="67"/>
      <c r="H1005" s="71"/>
      <c r="I1005" s="72"/>
      <c r="J1005" s="72"/>
      <c r="K1005" s="71" t="s">
        <v>16030</v>
      </c>
      <c r="L1005" s="75"/>
      <c r="M1005" s="76">
        <v>2034.6329345703125</v>
      </c>
      <c r="N1005" s="76">
        <v>5165.94921875</v>
      </c>
      <c r="O1005" s="77"/>
      <c r="P1005" s="78"/>
      <c r="Q1005" s="78"/>
      <c r="R1005" s="88"/>
      <c r="S1005" s="88"/>
      <c r="T1005" s="88"/>
      <c r="U1005" s="88"/>
      <c r="V1005" s="52"/>
      <c r="W1005" s="52"/>
      <c r="X1005" s="52"/>
      <c r="Y1005" s="52"/>
      <c r="Z1005" s="51"/>
      <c r="AA1005" s="73">
        <v>1005</v>
      </c>
      <c r="AB1005" s="73"/>
      <c r="AC1005" s="74"/>
      <c r="AD1005" s="80">
        <v>796</v>
      </c>
      <c r="AE1005" s="80">
        <v>1127</v>
      </c>
      <c r="AF1005" s="80">
        <v>9203</v>
      </c>
      <c r="AG1005" s="80">
        <v>2019</v>
      </c>
      <c r="AH1005" s="80"/>
      <c r="AI1005" s="80" t="s">
        <v>8660</v>
      </c>
      <c r="AJ1005" s="80" t="s">
        <v>9947</v>
      </c>
      <c r="AK1005" s="80"/>
      <c r="AL1005" s="80"/>
      <c r="AM1005" s="82">
        <v>42388.192048611112</v>
      </c>
      <c r="AN1005" s="80" t="s">
        <v>13035</v>
      </c>
      <c r="AO1005" s="86" t="s">
        <v>14038</v>
      </c>
      <c r="AP1005" s="80" t="s">
        <v>66</v>
      </c>
      <c r="AQ1005" s="2"/>
      <c r="AR1005" s="3"/>
      <c r="AS1005" s="3"/>
      <c r="AT1005" s="3"/>
      <c r="AU1005" s="3"/>
    </row>
    <row r="1006" spans="1:47" x14ac:dyDescent="0.25">
      <c r="A1006" s="66" t="s">
        <v>852</v>
      </c>
      <c r="B1006" s="67"/>
      <c r="C1006" s="67"/>
      <c r="D1006" s="68"/>
      <c r="E1006" s="70"/>
      <c r="F1006" s="104" t="s">
        <v>12081</v>
      </c>
      <c r="G1006" s="67"/>
      <c r="H1006" s="71"/>
      <c r="I1006" s="72"/>
      <c r="J1006" s="72"/>
      <c r="K1006" s="71" t="s">
        <v>16031</v>
      </c>
      <c r="L1006" s="75"/>
      <c r="M1006" s="76">
        <v>7432.65185546875</v>
      </c>
      <c r="N1006" s="76">
        <v>2235.741455078125</v>
      </c>
      <c r="O1006" s="77"/>
      <c r="P1006" s="78"/>
      <c r="Q1006" s="78"/>
      <c r="R1006" s="88"/>
      <c r="S1006" s="88"/>
      <c r="T1006" s="88"/>
      <c r="U1006" s="88"/>
      <c r="V1006" s="52"/>
      <c r="W1006" s="52"/>
      <c r="X1006" s="52"/>
      <c r="Y1006" s="52"/>
      <c r="Z1006" s="51"/>
      <c r="AA1006" s="73">
        <v>1006</v>
      </c>
      <c r="AB1006" s="73"/>
      <c r="AC1006" s="74"/>
      <c r="AD1006" s="80">
        <v>24</v>
      </c>
      <c r="AE1006" s="80">
        <v>131</v>
      </c>
      <c r="AF1006" s="80">
        <v>5634</v>
      </c>
      <c r="AG1006" s="80">
        <v>2280</v>
      </c>
      <c r="AH1006" s="80"/>
      <c r="AI1006" s="80" t="s">
        <v>8661</v>
      </c>
      <c r="AJ1006" s="80" t="s">
        <v>9525</v>
      </c>
      <c r="AK1006" s="80"/>
      <c r="AL1006" s="80"/>
      <c r="AM1006" s="82">
        <v>42417.282500000001</v>
      </c>
      <c r="AN1006" s="80" t="s">
        <v>13035</v>
      </c>
      <c r="AO1006" s="86" t="s">
        <v>14039</v>
      </c>
      <c r="AP1006" s="80" t="s">
        <v>66</v>
      </c>
      <c r="AQ1006" s="2"/>
      <c r="AR1006" s="3"/>
      <c r="AS1006" s="3"/>
      <c r="AT1006" s="3"/>
      <c r="AU1006" s="3"/>
    </row>
    <row r="1007" spans="1:47" x14ac:dyDescent="0.25">
      <c r="A1007" s="66" t="s">
        <v>1971</v>
      </c>
      <c r="B1007" s="67"/>
      <c r="C1007" s="67"/>
      <c r="D1007" s="68"/>
      <c r="E1007" s="70"/>
      <c r="F1007" s="104" t="s">
        <v>12082</v>
      </c>
      <c r="G1007" s="67"/>
      <c r="H1007" s="71"/>
      <c r="I1007" s="72"/>
      <c r="J1007" s="72"/>
      <c r="K1007" s="71" t="s">
        <v>16032</v>
      </c>
      <c r="L1007" s="75"/>
      <c r="M1007" s="76">
        <v>7332.638671875</v>
      </c>
      <c r="N1007" s="76">
        <v>439.97018432617188</v>
      </c>
      <c r="O1007" s="77"/>
      <c r="P1007" s="78"/>
      <c r="Q1007" s="78"/>
      <c r="R1007" s="88"/>
      <c r="S1007" s="88"/>
      <c r="T1007" s="88"/>
      <c r="U1007" s="88"/>
      <c r="V1007" s="52"/>
      <c r="W1007" s="52"/>
      <c r="X1007" s="52"/>
      <c r="Y1007" s="52"/>
      <c r="Z1007" s="51"/>
      <c r="AA1007" s="73">
        <v>1007</v>
      </c>
      <c r="AB1007" s="73"/>
      <c r="AC1007" s="74"/>
      <c r="AD1007" s="80">
        <v>498</v>
      </c>
      <c r="AE1007" s="80">
        <v>10363231</v>
      </c>
      <c r="AF1007" s="80">
        <v>328989</v>
      </c>
      <c r="AG1007" s="80">
        <v>254</v>
      </c>
      <c r="AH1007" s="80">
        <v>19800</v>
      </c>
      <c r="AI1007" s="80" t="s">
        <v>8662</v>
      </c>
      <c r="AJ1007" s="80" t="s">
        <v>9494</v>
      </c>
      <c r="AK1007" s="86" t="s">
        <v>10715</v>
      </c>
      <c r="AL1007" s="80" t="s">
        <v>9494</v>
      </c>
      <c r="AM1007" s="82">
        <v>40287.451562499999</v>
      </c>
      <c r="AN1007" s="80" t="s">
        <v>13035</v>
      </c>
      <c r="AO1007" s="86" t="s">
        <v>14040</v>
      </c>
      <c r="AP1007" s="80" t="s">
        <v>65</v>
      </c>
      <c r="AQ1007" s="2"/>
      <c r="AR1007" s="3"/>
      <c r="AS1007" s="3"/>
      <c r="AT1007" s="3"/>
      <c r="AU1007" s="3"/>
    </row>
    <row r="1008" spans="1:47" x14ac:dyDescent="0.25">
      <c r="A1008" s="66" t="s">
        <v>853</v>
      </c>
      <c r="B1008" s="67"/>
      <c r="C1008" s="67"/>
      <c r="D1008" s="68"/>
      <c r="E1008" s="70"/>
      <c r="F1008" s="104" t="s">
        <v>12083</v>
      </c>
      <c r="G1008" s="67"/>
      <c r="H1008" s="71"/>
      <c r="I1008" s="72"/>
      <c r="J1008" s="72"/>
      <c r="K1008" s="71" t="s">
        <v>16033</v>
      </c>
      <c r="L1008" s="75"/>
      <c r="M1008" s="76">
        <v>8288.9189453125</v>
      </c>
      <c r="N1008" s="76">
        <v>4851.42822265625</v>
      </c>
      <c r="O1008" s="77"/>
      <c r="P1008" s="78"/>
      <c r="Q1008" s="78"/>
      <c r="R1008" s="88"/>
      <c r="S1008" s="88"/>
      <c r="T1008" s="88"/>
      <c r="U1008" s="88"/>
      <c r="V1008" s="52"/>
      <c r="W1008" s="52"/>
      <c r="X1008" s="52"/>
      <c r="Y1008" s="52"/>
      <c r="Z1008" s="51"/>
      <c r="AA1008" s="73">
        <v>1008</v>
      </c>
      <c r="AB1008" s="73"/>
      <c r="AC1008" s="74"/>
      <c r="AD1008" s="80">
        <v>412</v>
      </c>
      <c r="AE1008" s="80">
        <v>1800</v>
      </c>
      <c r="AF1008" s="80">
        <v>25507</v>
      </c>
      <c r="AG1008" s="80">
        <v>3509</v>
      </c>
      <c r="AH1008" s="80">
        <v>19800</v>
      </c>
      <c r="AI1008" s="80" t="s">
        <v>8663</v>
      </c>
      <c r="AJ1008" s="80" t="s">
        <v>9524</v>
      </c>
      <c r="AK1008" s="80"/>
      <c r="AL1008" s="80" t="s">
        <v>9494</v>
      </c>
      <c r="AM1008" s="82">
        <v>39867.623831018522</v>
      </c>
      <c r="AN1008" s="80" t="s">
        <v>13035</v>
      </c>
      <c r="AO1008" s="86" t="s">
        <v>14041</v>
      </c>
      <c r="AP1008" s="80" t="s">
        <v>66</v>
      </c>
      <c r="AQ1008" s="2"/>
      <c r="AR1008" s="3"/>
      <c r="AS1008" s="3"/>
      <c r="AT1008" s="3"/>
      <c r="AU1008" s="3"/>
    </row>
    <row r="1009" spans="1:47" x14ac:dyDescent="0.25">
      <c r="A1009" s="66" t="s">
        <v>854</v>
      </c>
      <c r="B1009" s="67"/>
      <c r="C1009" s="67"/>
      <c r="D1009" s="68"/>
      <c r="E1009" s="70"/>
      <c r="F1009" s="104" t="s">
        <v>12084</v>
      </c>
      <c r="G1009" s="67"/>
      <c r="H1009" s="71"/>
      <c r="I1009" s="72"/>
      <c r="J1009" s="72"/>
      <c r="K1009" s="71" t="s">
        <v>16034</v>
      </c>
      <c r="L1009" s="75"/>
      <c r="M1009" s="76">
        <v>3330.386962890625</v>
      </c>
      <c r="N1009" s="76">
        <v>7725.6484375</v>
      </c>
      <c r="O1009" s="77"/>
      <c r="P1009" s="78"/>
      <c r="Q1009" s="78"/>
      <c r="R1009" s="88"/>
      <c r="S1009" s="88"/>
      <c r="T1009" s="88"/>
      <c r="U1009" s="88"/>
      <c r="V1009" s="52"/>
      <c r="W1009" s="52"/>
      <c r="X1009" s="52"/>
      <c r="Y1009" s="52"/>
      <c r="Z1009" s="51"/>
      <c r="AA1009" s="73">
        <v>1009</v>
      </c>
      <c r="AB1009" s="73"/>
      <c r="AC1009" s="74"/>
      <c r="AD1009" s="80">
        <v>2008</v>
      </c>
      <c r="AE1009" s="80">
        <v>6472</v>
      </c>
      <c r="AF1009" s="80">
        <v>403406</v>
      </c>
      <c r="AG1009" s="80">
        <v>12358</v>
      </c>
      <c r="AH1009" s="80">
        <v>19800</v>
      </c>
      <c r="AI1009" s="80" t="s">
        <v>8664</v>
      </c>
      <c r="AJ1009" s="80" t="s">
        <v>9563</v>
      </c>
      <c r="AK1009" s="80"/>
      <c r="AL1009" s="80" t="s">
        <v>9563</v>
      </c>
      <c r="AM1009" s="82">
        <v>40069.201226851852</v>
      </c>
      <c r="AN1009" s="80" t="s">
        <v>13035</v>
      </c>
      <c r="AO1009" s="86" t="s">
        <v>14042</v>
      </c>
      <c r="AP1009" s="80" t="s">
        <v>66</v>
      </c>
      <c r="AQ1009" s="2"/>
      <c r="AR1009" s="3"/>
      <c r="AS1009" s="3"/>
      <c r="AT1009" s="3"/>
      <c r="AU1009" s="3"/>
    </row>
    <row r="1010" spans="1:47" x14ac:dyDescent="0.25">
      <c r="A1010" s="66" t="s">
        <v>1632</v>
      </c>
      <c r="B1010" s="67"/>
      <c r="C1010" s="67"/>
      <c r="D1010" s="68"/>
      <c r="E1010" s="70"/>
      <c r="F1010" s="104" t="s">
        <v>12085</v>
      </c>
      <c r="G1010" s="67"/>
      <c r="H1010" s="71"/>
      <c r="I1010" s="72"/>
      <c r="J1010" s="72"/>
      <c r="K1010" s="71" t="s">
        <v>16035</v>
      </c>
      <c r="L1010" s="75"/>
      <c r="M1010" s="76">
        <v>6948.58447265625</v>
      </c>
      <c r="N1010" s="76">
        <v>4673.51904296875</v>
      </c>
      <c r="O1010" s="77"/>
      <c r="P1010" s="78"/>
      <c r="Q1010" s="78"/>
      <c r="R1010" s="88"/>
      <c r="S1010" s="88"/>
      <c r="T1010" s="88"/>
      <c r="U1010" s="88"/>
      <c r="V1010" s="52"/>
      <c r="W1010" s="52"/>
      <c r="X1010" s="52"/>
      <c r="Y1010" s="52"/>
      <c r="Z1010" s="51"/>
      <c r="AA1010" s="73">
        <v>1010</v>
      </c>
      <c r="AB1010" s="73"/>
      <c r="AC1010" s="74"/>
      <c r="AD1010" s="80">
        <v>971</v>
      </c>
      <c r="AE1010" s="80">
        <v>1789519</v>
      </c>
      <c r="AF1010" s="80">
        <v>407233</v>
      </c>
      <c r="AG1010" s="80">
        <v>273</v>
      </c>
      <c r="AH1010" s="80">
        <v>19800</v>
      </c>
      <c r="AI1010" s="80" t="s">
        <v>8665</v>
      </c>
      <c r="AJ1010" s="80"/>
      <c r="AK1010" s="86" t="s">
        <v>10716</v>
      </c>
      <c r="AL1010" s="80" t="s">
        <v>9563</v>
      </c>
      <c r="AM1010" s="82">
        <v>40597.548171296294</v>
      </c>
      <c r="AN1010" s="80" t="s">
        <v>13035</v>
      </c>
      <c r="AO1010" s="86" t="s">
        <v>14043</v>
      </c>
      <c r="AP1010" s="80" t="s">
        <v>66</v>
      </c>
      <c r="AQ1010" s="2"/>
      <c r="AR1010" s="3"/>
      <c r="AS1010" s="3"/>
      <c r="AT1010" s="3"/>
      <c r="AU1010" s="3"/>
    </row>
    <row r="1011" spans="1:47" x14ac:dyDescent="0.25">
      <c r="A1011" s="66" t="s">
        <v>855</v>
      </c>
      <c r="B1011" s="67"/>
      <c r="C1011" s="67"/>
      <c r="D1011" s="68"/>
      <c r="E1011" s="70"/>
      <c r="F1011" s="104" t="s">
        <v>12086</v>
      </c>
      <c r="G1011" s="67"/>
      <c r="H1011" s="71"/>
      <c r="I1011" s="72"/>
      <c r="J1011" s="72"/>
      <c r="K1011" s="71" t="s">
        <v>16036</v>
      </c>
      <c r="L1011" s="75"/>
      <c r="M1011" s="76">
        <v>2454.07958984375</v>
      </c>
      <c r="N1011" s="76">
        <v>9539.4404296875</v>
      </c>
      <c r="O1011" s="77"/>
      <c r="P1011" s="78"/>
      <c r="Q1011" s="78"/>
      <c r="R1011" s="88"/>
      <c r="S1011" s="88"/>
      <c r="T1011" s="88"/>
      <c r="U1011" s="88"/>
      <c r="V1011" s="52"/>
      <c r="W1011" s="52"/>
      <c r="X1011" s="52"/>
      <c r="Y1011" s="52"/>
      <c r="Z1011" s="51"/>
      <c r="AA1011" s="73">
        <v>1011</v>
      </c>
      <c r="AB1011" s="73"/>
      <c r="AC1011" s="74"/>
      <c r="AD1011" s="80">
        <v>533</v>
      </c>
      <c r="AE1011" s="80">
        <v>1950</v>
      </c>
      <c r="AF1011" s="80">
        <v>41950</v>
      </c>
      <c r="AG1011" s="80">
        <v>4399</v>
      </c>
      <c r="AH1011" s="80"/>
      <c r="AI1011" s="80" t="s">
        <v>8666</v>
      </c>
      <c r="AJ1011" s="80" t="s">
        <v>9715</v>
      </c>
      <c r="AK1011" s="80"/>
      <c r="AL1011" s="80"/>
      <c r="AM1011" s="82">
        <v>40390.257418981484</v>
      </c>
      <c r="AN1011" s="80" t="s">
        <v>13035</v>
      </c>
      <c r="AO1011" s="86" t="s">
        <v>14044</v>
      </c>
      <c r="AP1011" s="80" t="s">
        <v>66</v>
      </c>
      <c r="AQ1011" s="2"/>
      <c r="AR1011" s="3"/>
      <c r="AS1011" s="3"/>
      <c r="AT1011" s="3"/>
      <c r="AU1011" s="3"/>
    </row>
    <row r="1012" spans="1:47" x14ac:dyDescent="0.25">
      <c r="A1012" s="66" t="s">
        <v>856</v>
      </c>
      <c r="B1012" s="67"/>
      <c r="C1012" s="67"/>
      <c r="D1012" s="68"/>
      <c r="E1012" s="70"/>
      <c r="F1012" s="104" t="s">
        <v>12087</v>
      </c>
      <c r="G1012" s="67"/>
      <c r="H1012" s="71"/>
      <c r="I1012" s="72"/>
      <c r="J1012" s="72"/>
      <c r="K1012" s="71" t="s">
        <v>16037</v>
      </c>
      <c r="L1012" s="75"/>
      <c r="M1012" s="76">
        <v>7440.7861328125</v>
      </c>
      <c r="N1012" s="76">
        <v>1408.3580322265625</v>
      </c>
      <c r="O1012" s="77"/>
      <c r="P1012" s="78"/>
      <c r="Q1012" s="78"/>
      <c r="R1012" s="88"/>
      <c r="S1012" s="88"/>
      <c r="T1012" s="88"/>
      <c r="U1012" s="88"/>
      <c r="V1012" s="52"/>
      <c r="W1012" s="52"/>
      <c r="X1012" s="52"/>
      <c r="Y1012" s="52"/>
      <c r="Z1012" s="51"/>
      <c r="AA1012" s="73">
        <v>1012</v>
      </c>
      <c r="AB1012" s="73"/>
      <c r="AC1012" s="74"/>
      <c r="AD1012" s="80">
        <v>627</v>
      </c>
      <c r="AE1012" s="80">
        <v>493</v>
      </c>
      <c r="AF1012" s="80">
        <v>82120</v>
      </c>
      <c r="AG1012" s="80">
        <v>45904</v>
      </c>
      <c r="AH1012" s="80">
        <v>-25200</v>
      </c>
      <c r="AI1012" s="80" t="s">
        <v>8667</v>
      </c>
      <c r="AJ1012" s="80" t="s">
        <v>9502</v>
      </c>
      <c r="AK1012" s="80"/>
      <c r="AL1012" s="80" t="s">
        <v>11085</v>
      </c>
      <c r="AM1012" s="82">
        <v>41775.359803240739</v>
      </c>
      <c r="AN1012" s="80" t="s">
        <v>13035</v>
      </c>
      <c r="AO1012" s="86" t="s">
        <v>14045</v>
      </c>
      <c r="AP1012" s="80" t="s">
        <v>66</v>
      </c>
      <c r="AQ1012" s="2"/>
      <c r="AR1012" s="3"/>
      <c r="AS1012" s="3"/>
      <c r="AT1012" s="3"/>
      <c r="AU1012" s="3"/>
    </row>
    <row r="1013" spans="1:47" x14ac:dyDescent="0.25">
      <c r="A1013" s="66" t="s">
        <v>857</v>
      </c>
      <c r="B1013" s="67"/>
      <c r="C1013" s="67"/>
      <c r="D1013" s="68"/>
      <c r="E1013" s="70"/>
      <c r="F1013" s="104" t="s">
        <v>12088</v>
      </c>
      <c r="G1013" s="67"/>
      <c r="H1013" s="71"/>
      <c r="I1013" s="72"/>
      <c r="J1013" s="72"/>
      <c r="K1013" s="71" t="s">
        <v>16038</v>
      </c>
      <c r="L1013" s="75"/>
      <c r="M1013" s="76">
        <v>7818.33251953125</v>
      </c>
      <c r="N1013" s="76">
        <v>6274.53564453125</v>
      </c>
      <c r="O1013" s="77"/>
      <c r="P1013" s="78"/>
      <c r="Q1013" s="78"/>
      <c r="R1013" s="88"/>
      <c r="S1013" s="88"/>
      <c r="T1013" s="88"/>
      <c r="U1013" s="88"/>
      <c r="V1013" s="52"/>
      <c r="W1013" s="52"/>
      <c r="X1013" s="52"/>
      <c r="Y1013" s="52"/>
      <c r="Z1013" s="51"/>
      <c r="AA1013" s="73">
        <v>1013</v>
      </c>
      <c r="AB1013" s="73"/>
      <c r="AC1013" s="74"/>
      <c r="AD1013" s="80">
        <v>666</v>
      </c>
      <c r="AE1013" s="80">
        <v>16525</v>
      </c>
      <c r="AF1013" s="80">
        <v>29267</v>
      </c>
      <c r="AG1013" s="80">
        <v>58992</v>
      </c>
      <c r="AH1013" s="80"/>
      <c r="AI1013" s="80" t="s">
        <v>8668</v>
      </c>
      <c r="AJ1013" s="80" t="s">
        <v>9948</v>
      </c>
      <c r="AK1013" s="86" t="s">
        <v>10717</v>
      </c>
      <c r="AL1013" s="80"/>
      <c r="AM1013" s="82">
        <v>41787.254745370374</v>
      </c>
      <c r="AN1013" s="80" t="s">
        <v>13035</v>
      </c>
      <c r="AO1013" s="86" t="s">
        <v>14046</v>
      </c>
      <c r="AP1013" s="80" t="s">
        <v>66</v>
      </c>
      <c r="AQ1013" s="2"/>
      <c r="AR1013" s="3"/>
      <c r="AS1013" s="3"/>
      <c r="AT1013" s="3"/>
      <c r="AU1013" s="3"/>
    </row>
    <row r="1014" spans="1:47" x14ac:dyDescent="0.25">
      <c r="A1014" s="66" t="s">
        <v>858</v>
      </c>
      <c r="B1014" s="67"/>
      <c r="C1014" s="67"/>
      <c r="D1014" s="68"/>
      <c r="E1014" s="70"/>
      <c r="F1014" s="104" t="s">
        <v>12089</v>
      </c>
      <c r="G1014" s="67"/>
      <c r="H1014" s="71"/>
      <c r="I1014" s="72"/>
      <c r="J1014" s="72"/>
      <c r="K1014" s="71" t="s">
        <v>16039</v>
      </c>
      <c r="L1014" s="75"/>
      <c r="M1014" s="76">
        <v>1335.163330078125</v>
      </c>
      <c r="N1014" s="76">
        <v>5490.22216796875</v>
      </c>
      <c r="O1014" s="77"/>
      <c r="P1014" s="78"/>
      <c r="Q1014" s="78"/>
      <c r="R1014" s="88"/>
      <c r="S1014" s="88"/>
      <c r="T1014" s="88"/>
      <c r="U1014" s="88"/>
      <c r="V1014" s="52"/>
      <c r="W1014" s="52"/>
      <c r="X1014" s="52"/>
      <c r="Y1014" s="52"/>
      <c r="Z1014" s="51"/>
      <c r="AA1014" s="73">
        <v>1014</v>
      </c>
      <c r="AB1014" s="73"/>
      <c r="AC1014" s="74"/>
      <c r="AD1014" s="80">
        <v>3701</v>
      </c>
      <c r="AE1014" s="80">
        <v>4815</v>
      </c>
      <c r="AF1014" s="80">
        <v>36461</v>
      </c>
      <c r="AG1014" s="80">
        <v>1332</v>
      </c>
      <c r="AH1014" s="80">
        <v>19800</v>
      </c>
      <c r="AI1014" s="80" t="s">
        <v>8669</v>
      </c>
      <c r="AJ1014" s="80" t="s">
        <v>9525</v>
      </c>
      <c r="AK1014" s="86" t="s">
        <v>10718</v>
      </c>
      <c r="AL1014" s="80" t="s">
        <v>9494</v>
      </c>
      <c r="AM1014" s="82">
        <v>40502.797939814816</v>
      </c>
      <c r="AN1014" s="80" t="s">
        <v>13035</v>
      </c>
      <c r="AO1014" s="86" t="s">
        <v>14047</v>
      </c>
      <c r="AP1014" s="80" t="s">
        <v>66</v>
      </c>
      <c r="AQ1014" s="2"/>
      <c r="AR1014" s="3"/>
      <c r="AS1014" s="3"/>
      <c r="AT1014" s="3"/>
      <c r="AU1014" s="3"/>
    </row>
    <row r="1015" spans="1:47" x14ac:dyDescent="0.25">
      <c r="A1015" s="66" t="s">
        <v>859</v>
      </c>
      <c r="B1015" s="67"/>
      <c r="C1015" s="67"/>
      <c r="D1015" s="68"/>
      <c r="E1015" s="70"/>
      <c r="F1015" s="104" t="s">
        <v>12090</v>
      </c>
      <c r="G1015" s="67"/>
      <c r="H1015" s="71"/>
      <c r="I1015" s="72"/>
      <c r="J1015" s="72"/>
      <c r="K1015" s="71" t="s">
        <v>16040</v>
      </c>
      <c r="L1015" s="75"/>
      <c r="M1015" s="76">
        <v>3290.37548828125</v>
      </c>
      <c r="N1015" s="76">
        <v>4238.59814453125</v>
      </c>
      <c r="O1015" s="77"/>
      <c r="P1015" s="78"/>
      <c r="Q1015" s="78"/>
      <c r="R1015" s="88"/>
      <c r="S1015" s="88"/>
      <c r="T1015" s="88"/>
      <c r="U1015" s="88"/>
      <c r="V1015" s="52"/>
      <c r="W1015" s="52"/>
      <c r="X1015" s="52"/>
      <c r="Y1015" s="52"/>
      <c r="Z1015" s="51"/>
      <c r="AA1015" s="73">
        <v>1015</v>
      </c>
      <c r="AB1015" s="73"/>
      <c r="AC1015" s="74"/>
      <c r="AD1015" s="80">
        <v>76</v>
      </c>
      <c r="AE1015" s="80">
        <v>120</v>
      </c>
      <c r="AF1015" s="80">
        <v>8817</v>
      </c>
      <c r="AG1015" s="80">
        <v>4315</v>
      </c>
      <c r="AH1015" s="80"/>
      <c r="AI1015" s="80" t="s">
        <v>8670</v>
      </c>
      <c r="AJ1015" s="80" t="s">
        <v>9949</v>
      </c>
      <c r="AK1015" s="80"/>
      <c r="AL1015" s="80"/>
      <c r="AM1015" s="82">
        <v>42859.183333333334</v>
      </c>
      <c r="AN1015" s="80" t="s">
        <v>13035</v>
      </c>
      <c r="AO1015" s="86" t="s">
        <v>14048</v>
      </c>
      <c r="AP1015" s="80" t="s">
        <v>66</v>
      </c>
      <c r="AQ1015" s="2"/>
      <c r="AR1015" s="3"/>
      <c r="AS1015" s="3"/>
      <c r="AT1015" s="3"/>
      <c r="AU1015" s="3"/>
    </row>
    <row r="1016" spans="1:47" x14ac:dyDescent="0.25">
      <c r="A1016" s="66" t="s">
        <v>860</v>
      </c>
      <c r="B1016" s="67"/>
      <c r="C1016" s="67"/>
      <c r="D1016" s="68"/>
      <c r="E1016" s="70"/>
      <c r="F1016" s="104" t="s">
        <v>12091</v>
      </c>
      <c r="G1016" s="67"/>
      <c r="H1016" s="71"/>
      <c r="I1016" s="72"/>
      <c r="J1016" s="72"/>
      <c r="K1016" s="71" t="s">
        <v>16041</v>
      </c>
      <c r="L1016" s="75"/>
      <c r="M1016" s="76">
        <v>5796.72607421875</v>
      </c>
      <c r="N1016" s="76">
        <v>1922.8133544921875</v>
      </c>
      <c r="O1016" s="77"/>
      <c r="P1016" s="78"/>
      <c r="Q1016" s="78"/>
      <c r="R1016" s="88"/>
      <c r="S1016" s="88"/>
      <c r="T1016" s="88"/>
      <c r="U1016" s="88"/>
      <c r="V1016" s="52"/>
      <c r="W1016" s="52"/>
      <c r="X1016" s="52"/>
      <c r="Y1016" s="52"/>
      <c r="Z1016" s="51"/>
      <c r="AA1016" s="73">
        <v>1016</v>
      </c>
      <c r="AB1016" s="73"/>
      <c r="AC1016" s="74"/>
      <c r="AD1016" s="80">
        <v>120</v>
      </c>
      <c r="AE1016" s="80">
        <v>65</v>
      </c>
      <c r="AF1016" s="80">
        <v>3137</v>
      </c>
      <c r="AG1016" s="80">
        <v>3150</v>
      </c>
      <c r="AH1016" s="80"/>
      <c r="AI1016" s="80"/>
      <c r="AJ1016" s="80"/>
      <c r="AK1016" s="80"/>
      <c r="AL1016" s="80"/>
      <c r="AM1016" s="82">
        <v>42636.505231481482</v>
      </c>
      <c r="AN1016" s="80" t="s">
        <v>13035</v>
      </c>
      <c r="AO1016" s="86" t="s">
        <v>14049</v>
      </c>
      <c r="AP1016" s="80" t="s">
        <v>66</v>
      </c>
      <c r="AQ1016" s="2"/>
      <c r="AR1016" s="3"/>
      <c r="AS1016" s="3"/>
      <c r="AT1016" s="3"/>
      <c r="AU1016" s="3"/>
    </row>
    <row r="1017" spans="1:47" x14ac:dyDescent="0.25">
      <c r="A1017" s="66" t="s">
        <v>861</v>
      </c>
      <c r="B1017" s="67"/>
      <c r="C1017" s="67"/>
      <c r="D1017" s="68"/>
      <c r="E1017" s="70"/>
      <c r="F1017" s="104" t="s">
        <v>12092</v>
      </c>
      <c r="G1017" s="67"/>
      <c r="H1017" s="71"/>
      <c r="I1017" s="72"/>
      <c r="J1017" s="72"/>
      <c r="K1017" s="71" t="s">
        <v>16042</v>
      </c>
      <c r="L1017" s="75"/>
      <c r="M1017" s="76">
        <v>4507.71484375</v>
      </c>
      <c r="N1017" s="76">
        <v>2032.4873046875</v>
      </c>
      <c r="O1017" s="77"/>
      <c r="P1017" s="78"/>
      <c r="Q1017" s="78"/>
      <c r="R1017" s="88"/>
      <c r="S1017" s="88"/>
      <c r="T1017" s="88"/>
      <c r="U1017" s="88"/>
      <c r="V1017" s="52"/>
      <c r="W1017" s="52"/>
      <c r="X1017" s="52"/>
      <c r="Y1017" s="52"/>
      <c r="Z1017" s="51"/>
      <c r="AA1017" s="73">
        <v>1017</v>
      </c>
      <c r="AB1017" s="73"/>
      <c r="AC1017" s="74"/>
      <c r="AD1017" s="80">
        <v>637</v>
      </c>
      <c r="AE1017" s="80">
        <v>1112</v>
      </c>
      <c r="AF1017" s="80">
        <v>65189</v>
      </c>
      <c r="AG1017" s="80">
        <v>13252</v>
      </c>
      <c r="AH1017" s="80">
        <v>-25200</v>
      </c>
      <c r="AI1017" s="80" t="s">
        <v>8671</v>
      </c>
      <c r="AJ1017" s="80" t="s">
        <v>9950</v>
      </c>
      <c r="AK1017" s="86" t="s">
        <v>10719</v>
      </c>
      <c r="AL1017" s="80" t="s">
        <v>11085</v>
      </c>
      <c r="AM1017" s="82">
        <v>41704.539687500001</v>
      </c>
      <c r="AN1017" s="80" t="s">
        <v>13035</v>
      </c>
      <c r="AO1017" s="86" t="s">
        <v>14050</v>
      </c>
      <c r="AP1017" s="80" t="s">
        <v>66</v>
      </c>
      <c r="AQ1017" s="2"/>
      <c r="AR1017" s="3"/>
      <c r="AS1017" s="3"/>
      <c r="AT1017" s="3"/>
      <c r="AU1017" s="3"/>
    </row>
    <row r="1018" spans="1:47" x14ac:dyDescent="0.25">
      <c r="A1018" s="66" t="s">
        <v>862</v>
      </c>
      <c r="B1018" s="67"/>
      <c r="C1018" s="67"/>
      <c r="D1018" s="68"/>
      <c r="E1018" s="70"/>
      <c r="F1018" s="104" t="s">
        <v>11128</v>
      </c>
      <c r="G1018" s="67"/>
      <c r="H1018" s="71"/>
      <c r="I1018" s="72"/>
      <c r="J1018" s="72"/>
      <c r="K1018" s="71" t="s">
        <v>16043</v>
      </c>
      <c r="L1018" s="75"/>
      <c r="M1018" s="76">
        <v>2809.4365234375</v>
      </c>
      <c r="N1018" s="76">
        <v>1770.11083984375</v>
      </c>
      <c r="O1018" s="77"/>
      <c r="P1018" s="78"/>
      <c r="Q1018" s="78"/>
      <c r="R1018" s="88"/>
      <c r="S1018" s="88"/>
      <c r="T1018" s="88"/>
      <c r="U1018" s="88"/>
      <c r="V1018" s="52"/>
      <c r="W1018" s="52"/>
      <c r="X1018" s="52"/>
      <c r="Y1018" s="52"/>
      <c r="Z1018" s="51"/>
      <c r="AA1018" s="73">
        <v>1018</v>
      </c>
      <c r="AB1018" s="73"/>
      <c r="AC1018" s="74"/>
      <c r="AD1018" s="80">
        <v>21</v>
      </c>
      <c r="AE1018" s="80">
        <v>2</v>
      </c>
      <c r="AF1018" s="80">
        <v>1</v>
      </c>
      <c r="AG1018" s="80">
        <v>0</v>
      </c>
      <c r="AH1018" s="80"/>
      <c r="AI1018" s="80"/>
      <c r="AJ1018" s="80"/>
      <c r="AK1018" s="80"/>
      <c r="AL1018" s="80"/>
      <c r="AM1018" s="82">
        <v>42798.621817129628</v>
      </c>
      <c r="AN1018" s="80" t="s">
        <v>13035</v>
      </c>
      <c r="AO1018" s="86" t="s">
        <v>14051</v>
      </c>
      <c r="AP1018" s="80" t="s">
        <v>66</v>
      </c>
      <c r="AQ1018" s="2"/>
      <c r="AR1018" s="3"/>
      <c r="AS1018" s="3"/>
      <c r="AT1018" s="3"/>
      <c r="AU1018" s="3"/>
    </row>
    <row r="1019" spans="1:47" x14ac:dyDescent="0.25">
      <c r="A1019" s="66" t="s">
        <v>863</v>
      </c>
      <c r="B1019" s="67"/>
      <c r="C1019" s="67"/>
      <c r="D1019" s="68"/>
      <c r="E1019" s="70"/>
      <c r="F1019" s="104" t="s">
        <v>12093</v>
      </c>
      <c r="G1019" s="67"/>
      <c r="H1019" s="71"/>
      <c r="I1019" s="72"/>
      <c r="J1019" s="72"/>
      <c r="K1019" s="71" t="s">
        <v>16044</v>
      </c>
      <c r="L1019" s="75"/>
      <c r="M1019" s="76">
        <v>7408.3955078125</v>
      </c>
      <c r="N1019" s="76">
        <v>8315.2001953125</v>
      </c>
      <c r="O1019" s="77"/>
      <c r="P1019" s="78"/>
      <c r="Q1019" s="78"/>
      <c r="R1019" s="88"/>
      <c r="S1019" s="88"/>
      <c r="T1019" s="88"/>
      <c r="U1019" s="88"/>
      <c r="V1019" s="52"/>
      <c r="W1019" s="52"/>
      <c r="X1019" s="52"/>
      <c r="Y1019" s="52"/>
      <c r="Z1019" s="51"/>
      <c r="AA1019" s="73">
        <v>1019</v>
      </c>
      <c r="AB1019" s="73"/>
      <c r="AC1019" s="74"/>
      <c r="AD1019" s="80">
        <v>295</v>
      </c>
      <c r="AE1019" s="80">
        <v>619</v>
      </c>
      <c r="AF1019" s="80">
        <v>48809</v>
      </c>
      <c r="AG1019" s="80">
        <v>7</v>
      </c>
      <c r="AH1019" s="80"/>
      <c r="AI1019" s="80" t="s">
        <v>8672</v>
      </c>
      <c r="AJ1019" s="80" t="s">
        <v>9558</v>
      </c>
      <c r="AK1019" s="86" t="s">
        <v>10720</v>
      </c>
      <c r="AL1019" s="80"/>
      <c r="AM1019" s="82">
        <v>40690.849074074074</v>
      </c>
      <c r="AN1019" s="80" t="s">
        <v>13035</v>
      </c>
      <c r="AO1019" s="86" t="s">
        <v>14052</v>
      </c>
      <c r="AP1019" s="80" t="s">
        <v>66</v>
      </c>
      <c r="AQ1019" s="2"/>
      <c r="AR1019" s="3"/>
      <c r="AS1019" s="3"/>
      <c r="AT1019" s="3"/>
      <c r="AU1019" s="3"/>
    </row>
    <row r="1020" spans="1:47" x14ac:dyDescent="0.25">
      <c r="A1020" s="66" t="s">
        <v>864</v>
      </c>
      <c r="B1020" s="67"/>
      <c r="C1020" s="67"/>
      <c r="D1020" s="68"/>
      <c r="E1020" s="70"/>
      <c r="F1020" s="104" t="s">
        <v>12094</v>
      </c>
      <c r="G1020" s="67"/>
      <c r="H1020" s="71"/>
      <c r="I1020" s="72"/>
      <c r="J1020" s="72"/>
      <c r="K1020" s="71" t="s">
        <v>16045</v>
      </c>
      <c r="L1020" s="75"/>
      <c r="M1020" s="76">
        <v>906.5380859375</v>
      </c>
      <c r="N1020" s="76">
        <v>6868.28466796875</v>
      </c>
      <c r="O1020" s="77"/>
      <c r="P1020" s="78"/>
      <c r="Q1020" s="78"/>
      <c r="R1020" s="88"/>
      <c r="S1020" s="88"/>
      <c r="T1020" s="88"/>
      <c r="U1020" s="88"/>
      <c r="V1020" s="52"/>
      <c r="W1020" s="52"/>
      <c r="X1020" s="52"/>
      <c r="Y1020" s="52"/>
      <c r="Z1020" s="51"/>
      <c r="AA1020" s="73">
        <v>1020</v>
      </c>
      <c r="AB1020" s="73"/>
      <c r="AC1020" s="74"/>
      <c r="AD1020" s="80">
        <v>20</v>
      </c>
      <c r="AE1020" s="80">
        <v>10</v>
      </c>
      <c r="AF1020" s="80">
        <v>616</v>
      </c>
      <c r="AG1020" s="80">
        <v>1304</v>
      </c>
      <c r="AH1020" s="80"/>
      <c r="AI1020" s="80" t="s">
        <v>8673</v>
      </c>
      <c r="AJ1020" s="80" t="s">
        <v>9951</v>
      </c>
      <c r="AK1020" s="80"/>
      <c r="AL1020" s="80"/>
      <c r="AM1020" s="82">
        <v>42716.431226851855</v>
      </c>
      <c r="AN1020" s="80" t="s">
        <v>13035</v>
      </c>
      <c r="AO1020" s="86" t="s">
        <v>14053</v>
      </c>
      <c r="AP1020" s="80" t="s">
        <v>66</v>
      </c>
      <c r="AQ1020" s="2"/>
      <c r="AR1020" s="3"/>
      <c r="AS1020" s="3"/>
      <c r="AT1020" s="3"/>
      <c r="AU1020" s="3"/>
    </row>
    <row r="1021" spans="1:47" x14ac:dyDescent="0.25">
      <c r="A1021" s="66" t="s">
        <v>865</v>
      </c>
      <c r="B1021" s="67"/>
      <c r="C1021" s="67"/>
      <c r="D1021" s="68"/>
      <c r="E1021" s="70"/>
      <c r="F1021" s="104" t="s">
        <v>12095</v>
      </c>
      <c r="G1021" s="67"/>
      <c r="H1021" s="71"/>
      <c r="I1021" s="72"/>
      <c r="J1021" s="72"/>
      <c r="K1021" s="71" t="s">
        <v>16046</v>
      </c>
      <c r="L1021" s="75"/>
      <c r="M1021" s="76">
        <v>8293.568359375</v>
      </c>
      <c r="N1021" s="76">
        <v>5347.765625</v>
      </c>
      <c r="O1021" s="77"/>
      <c r="P1021" s="78"/>
      <c r="Q1021" s="78"/>
      <c r="R1021" s="88"/>
      <c r="S1021" s="88"/>
      <c r="T1021" s="88"/>
      <c r="U1021" s="88"/>
      <c r="V1021" s="52"/>
      <c r="W1021" s="52"/>
      <c r="X1021" s="52"/>
      <c r="Y1021" s="52"/>
      <c r="Z1021" s="51"/>
      <c r="AA1021" s="73">
        <v>1021</v>
      </c>
      <c r="AB1021" s="73"/>
      <c r="AC1021" s="74"/>
      <c r="AD1021" s="80">
        <v>1515</v>
      </c>
      <c r="AE1021" s="80">
        <v>3881</v>
      </c>
      <c r="AF1021" s="80">
        <v>42837</v>
      </c>
      <c r="AG1021" s="80">
        <v>4541</v>
      </c>
      <c r="AH1021" s="80">
        <v>-25200</v>
      </c>
      <c r="AI1021" s="80" t="s">
        <v>8674</v>
      </c>
      <c r="AJ1021" s="80" t="s">
        <v>9952</v>
      </c>
      <c r="AK1021" s="86" t="s">
        <v>10721</v>
      </c>
      <c r="AL1021" s="80" t="s">
        <v>11085</v>
      </c>
      <c r="AM1021" s="82">
        <v>41815.65865740741</v>
      </c>
      <c r="AN1021" s="80" t="s">
        <v>13035</v>
      </c>
      <c r="AO1021" s="86" t="s">
        <v>14054</v>
      </c>
      <c r="AP1021" s="80" t="s">
        <v>66</v>
      </c>
      <c r="AQ1021" s="2"/>
      <c r="AR1021" s="3"/>
      <c r="AS1021" s="3"/>
      <c r="AT1021" s="3"/>
      <c r="AU1021" s="3"/>
    </row>
    <row r="1022" spans="1:47" x14ac:dyDescent="0.25">
      <c r="A1022" s="66" t="s">
        <v>866</v>
      </c>
      <c r="B1022" s="67"/>
      <c r="C1022" s="67"/>
      <c r="D1022" s="68"/>
      <c r="E1022" s="70"/>
      <c r="F1022" s="104" t="s">
        <v>12096</v>
      </c>
      <c r="G1022" s="67"/>
      <c r="H1022" s="71"/>
      <c r="I1022" s="72"/>
      <c r="J1022" s="72"/>
      <c r="K1022" s="71" t="s">
        <v>16047</v>
      </c>
      <c r="L1022" s="75"/>
      <c r="M1022" s="76">
        <v>2615.038330078125</v>
      </c>
      <c r="N1022" s="76">
        <v>1982.311279296875</v>
      </c>
      <c r="O1022" s="77"/>
      <c r="P1022" s="78"/>
      <c r="Q1022" s="78"/>
      <c r="R1022" s="88"/>
      <c r="S1022" s="88"/>
      <c r="T1022" s="88"/>
      <c r="U1022" s="88"/>
      <c r="V1022" s="52"/>
      <c r="W1022" s="52"/>
      <c r="X1022" s="52"/>
      <c r="Y1022" s="52"/>
      <c r="Z1022" s="51"/>
      <c r="AA1022" s="73">
        <v>1022</v>
      </c>
      <c r="AB1022" s="73"/>
      <c r="AC1022" s="74"/>
      <c r="AD1022" s="80">
        <v>1004</v>
      </c>
      <c r="AE1022" s="80">
        <v>76</v>
      </c>
      <c r="AF1022" s="80">
        <v>88</v>
      </c>
      <c r="AG1022" s="80">
        <v>1411</v>
      </c>
      <c r="AH1022" s="80"/>
      <c r="AI1022" s="80" t="s">
        <v>8675</v>
      </c>
      <c r="AJ1022" s="80" t="s">
        <v>9953</v>
      </c>
      <c r="AK1022" s="80"/>
      <c r="AL1022" s="80"/>
      <c r="AM1022" s="82">
        <v>40308.388391203705</v>
      </c>
      <c r="AN1022" s="80" t="s">
        <v>13035</v>
      </c>
      <c r="AO1022" s="86" t="s">
        <v>14055</v>
      </c>
      <c r="AP1022" s="80" t="s">
        <v>66</v>
      </c>
      <c r="AQ1022" s="2"/>
      <c r="AR1022" s="3"/>
      <c r="AS1022" s="3"/>
      <c r="AT1022" s="3"/>
      <c r="AU1022" s="3"/>
    </row>
    <row r="1023" spans="1:47" x14ac:dyDescent="0.25">
      <c r="A1023" s="66" t="s">
        <v>867</v>
      </c>
      <c r="B1023" s="67"/>
      <c r="C1023" s="67"/>
      <c r="D1023" s="68"/>
      <c r="E1023" s="70"/>
      <c r="F1023" s="104" t="s">
        <v>12097</v>
      </c>
      <c r="G1023" s="67"/>
      <c r="H1023" s="71"/>
      <c r="I1023" s="72"/>
      <c r="J1023" s="72"/>
      <c r="K1023" s="71" t="s">
        <v>16048</v>
      </c>
      <c r="L1023" s="75"/>
      <c r="M1023" s="76">
        <v>1604.76708984375</v>
      </c>
      <c r="N1023" s="76">
        <v>2891.192626953125</v>
      </c>
      <c r="O1023" s="77"/>
      <c r="P1023" s="78"/>
      <c r="Q1023" s="78"/>
      <c r="R1023" s="88"/>
      <c r="S1023" s="88"/>
      <c r="T1023" s="88"/>
      <c r="U1023" s="88"/>
      <c r="V1023" s="52"/>
      <c r="W1023" s="52"/>
      <c r="X1023" s="52"/>
      <c r="Y1023" s="52"/>
      <c r="Z1023" s="51"/>
      <c r="AA1023" s="73">
        <v>1023</v>
      </c>
      <c r="AB1023" s="73"/>
      <c r="AC1023" s="74"/>
      <c r="AD1023" s="80">
        <v>40</v>
      </c>
      <c r="AE1023" s="80">
        <v>1693</v>
      </c>
      <c r="AF1023" s="80">
        <v>101590</v>
      </c>
      <c r="AG1023" s="80">
        <v>239</v>
      </c>
      <c r="AH1023" s="80"/>
      <c r="AI1023" s="80" t="s">
        <v>8676</v>
      </c>
      <c r="AJ1023" s="80" t="s">
        <v>9954</v>
      </c>
      <c r="AK1023" s="80"/>
      <c r="AL1023" s="80"/>
      <c r="AM1023" s="82">
        <v>42729.265914351854</v>
      </c>
      <c r="AN1023" s="80" t="s">
        <v>13035</v>
      </c>
      <c r="AO1023" s="86" t="s">
        <v>14056</v>
      </c>
      <c r="AP1023" s="80" t="s">
        <v>66</v>
      </c>
      <c r="AQ1023" s="2"/>
      <c r="AR1023" s="3"/>
      <c r="AS1023" s="3"/>
      <c r="AT1023" s="3"/>
      <c r="AU1023" s="3"/>
    </row>
    <row r="1024" spans="1:47" x14ac:dyDescent="0.25">
      <c r="A1024" s="66" t="s">
        <v>868</v>
      </c>
      <c r="B1024" s="67"/>
      <c r="C1024" s="67"/>
      <c r="D1024" s="68"/>
      <c r="E1024" s="70"/>
      <c r="F1024" s="104" t="s">
        <v>12098</v>
      </c>
      <c r="G1024" s="67"/>
      <c r="H1024" s="71"/>
      <c r="I1024" s="72"/>
      <c r="J1024" s="72"/>
      <c r="K1024" s="71" t="s">
        <v>16049</v>
      </c>
      <c r="L1024" s="75"/>
      <c r="M1024" s="76">
        <v>1280.813720703125</v>
      </c>
      <c r="N1024" s="76">
        <v>5121.51708984375</v>
      </c>
      <c r="O1024" s="77"/>
      <c r="P1024" s="78"/>
      <c r="Q1024" s="78"/>
      <c r="R1024" s="88"/>
      <c r="S1024" s="88"/>
      <c r="T1024" s="88"/>
      <c r="U1024" s="88"/>
      <c r="V1024" s="52"/>
      <c r="W1024" s="52"/>
      <c r="X1024" s="52"/>
      <c r="Y1024" s="52"/>
      <c r="Z1024" s="51"/>
      <c r="AA1024" s="73">
        <v>1024</v>
      </c>
      <c r="AB1024" s="73"/>
      <c r="AC1024" s="74"/>
      <c r="AD1024" s="80">
        <v>135</v>
      </c>
      <c r="AE1024" s="80">
        <v>435</v>
      </c>
      <c r="AF1024" s="80">
        <v>180554</v>
      </c>
      <c r="AG1024" s="80">
        <v>11403</v>
      </c>
      <c r="AH1024" s="80"/>
      <c r="AI1024" s="80"/>
      <c r="AJ1024" s="80"/>
      <c r="AK1024" s="80"/>
      <c r="AL1024" s="80"/>
      <c r="AM1024" s="82">
        <v>42706.494085648148</v>
      </c>
      <c r="AN1024" s="80" t="s">
        <v>13035</v>
      </c>
      <c r="AO1024" s="86" t="s">
        <v>14057</v>
      </c>
      <c r="AP1024" s="80" t="s">
        <v>66</v>
      </c>
      <c r="AQ1024" s="2"/>
      <c r="AR1024" s="3"/>
      <c r="AS1024" s="3"/>
      <c r="AT1024" s="3"/>
      <c r="AU1024" s="3"/>
    </row>
    <row r="1025" spans="1:47" x14ac:dyDescent="0.25">
      <c r="A1025" s="66" t="s">
        <v>1972</v>
      </c>
      <c r="B1025" s="67"/>
      <c r="C1025" s="67"/>
      <c r="D1025" s="68"/>
      <c r="E1025" s="70"/>
      <c r="F1025" s="104" t="s">
        <v>12099</v>
      </c>
      <c r="G1025" s="67"/>
      <c r="H1025" s="71"/>
      <c r="I1025" s="72"/>
      <c r="J1025" s="72"/>
      <c r="K1025" s="71" t="s">
        <v>16050</v>
      </c>
      <c r="L1025" s="75"/>
      <c r="M1025" s="76">
        <v>3170.673095703125</v>
      </c>
      <c r="N1025" s="76">
        <v>7095.818359375</v>
      </c>
      <c r="O1025" s="77"/>
      <c r="P1025" s="78"/>
      <c r="Q1025" s="78"/>
      <c r="R1025" s="88"/>
      <c r="S1025" s="88"/>
      <c r="T1025" s="88"/>
      <c r="U1025" s="88"/>
      <c r="V1025" s="52"/>
      <c r="W1025" s="52"/>
      <c r="X1025" s="52"/>
      <c r="Y1025" s="52"/>
      <c r="Z1025" s="51"/>
      <c r="AA1025" s="73">
        <v>1025</v>
      </c>
      <c r="AB1025" s="73"/>
      <c r="AC1025" s="74"/>
      <c r="AD1025" s="80">
        <v>20</v>
      </c>
      <c r="AE1025" s="80">
        <v>9804719</v>
      </c>
      <c r="AF1025" s="80">
        <v>360761</v>
      </c>
      <c r="AG1025" s="80">
        <v>0</v>
      </c>
      <c r="AH1025" s="80">
        <v>19800</v>
      </c>
      <c r="AI1025" s="80" t="s">
        <v>8677</v>
      </c>
      <c r="AJ1025" s="80" t="s">
        <v>9525</v>
      </c>
      <c r="AK1025" s="86" t="s">
        <v>10722</v>
      </c>
      <c r="AL1025" s="80" t="s">
        <v>9494</v>
      </c>
      <c r="AM1025" s="82">
        <v>39934.857499999998</v>
      </c>
      <c r="AN1025" s="80" t="s">
        <v>13035</v>
      </c>
      <c r="AO1025" s="86" t="s">
        <v>14058</v>
      </c>
      <c r="AP1025" s="80" t="s">
        <v>65</v>
      </c>
      <c r="AQ1025" s="2"/>
      <c r="AR1025" s="3"/>
      <c r="AS1025" s="3"/>
      <c r="AT1025" s="3"/>
      <c r="AU1025" s="3"/>
    </row>
    <row r="1026" spans="1:47" x14ac:dyDescent="0.25">
      <c r="A1026" s="66" t="s">
        <v>869</v>
      </c>
      <c r="B1026" s="67"/>
      <c r="C1026" s="67"/>
      <c r="D1026" s="68"/>
      <c r="E1026" s="70"/>
      <c r="F1026" s="104" t="s">
        <v>12100</v>
      </c>
      <c r="G1026" s="67"/>
      <c r="H1026" s="71"/>
      <c r="I1026" s="72"/>
      <c r="J1026" s="72"/>
      <c r="K1026" s="71" t="s">
        <v>16051</v>
      </c>
      <c r="L1026" s="75"/>
      <c r="M1026" s="76">
        <v>6043.61279296875</v>
      </c>
      <c r="N1026" s="76">
        <v>3157.438232421875</v>
      </c>
      <c r="O1026" s="77"/>
      <c r="P1026" s="78"/>
      <c r="Q1026" s="78"/>
      <c r="R1026" s="88"/>
      <c r="S1026" s="88"/>
      <c r="T1026" s="88"/>
      <c r="U1026" s="88"/>
      <c r="V1026" s="52"/>
      <c r="W1026" s="52"/>
      <c r="X1026" s="52"/>
      <c r="Y1026" s="52"/>
      <c r="Z1026" s="51"/>
      <c r="AA1026" s="73">
        <v>1026</v>
      </c>
      <c r="AB1026" s="73"/>
      <c r="AC1026" s="74"/>
      <c r="AD1026" s="80">
        <v>203</v>
      </c>
      <c r="AE1026" s="80">
        <v>34</v>
      </c>
      <c r="AF1026" s="80">
        <v>241</v>
      </c>
      <c r="AG1026" s="80">
        <v>375</v>
      </c>
      <c r="AH1026" s="80"/>
      <c r="AI1026" s="80"/>
      <c r="AJ1026" s="80" t="s">
        <v>9955</v>
      </c>
      <c r="AK1026" s="80"/>
      <c r="AL1026" s="80"/>
      <c r="AM1026" s="82">
        <v>42913.389340277776</v>
      </c>
      <c r="AN1026" s="80" t="s">
        <v>13035</v>
      </c>
      <c r="AO1026" s="86" t="s">
        <v>14059</v>
      </c>
      <c r="AP1026" s="80" t="s">
        <v>66</v>
      </c>
      <c r="AQ1026" s="2"/>
      <c r="AR1026" s="3"/>
      <c r="AS1026" s="3"/>
      <c r="AT1026" s="3"/>
      <c r="AU1026" s="3"/>
    </row>
    <row r="1027" spans="1:47" x14ac:dyDescent="0.25">
      <c r="A1027" s="66" t="s">
        <v>1456</v>
      </c>
      <c r="B1027" s="67"/>
      <c r="C1027" s="67"/>
      <c r="D1027" s="68"/>
      <c r="E1027" s="70"/>
      <c r="F1027" s="104" t="s">
        <v>12101</v>
      </c>
      <c r="G1027" s="67"/>
      <c r="H1027" s="71"/>
      <c r="I1027" s="72"/>
      <c r="J1027" s="72"/>
      <c r="K1027" s="71" t="s">
        <v>16052</v>
      </c>
      <c r="L1027" s="75"/>
      <c r="M1027" s="76">
        <v>1815.531494140625</v>
      </c>
      <c r="N1027" s="76">
        <v>1216.10791015625</v>
      </c>
      <c r="O1027" s="77"/>
      <c r="P1027" s="78"/>
      <c r="Q1027" s="78"/>
      <c r="R1027" s="88"/>
      <c r="S1027" s="88"/>
      <c r="T1027" s="88"/>
      <c r="U1027" s="88"/>
      <c r="V1027" s="52"/>
      <c r="W1027" s="52"/>
      <c r="X1027" s="52"/>
      <c r="Y1027" s="52"/>
      <c r="Z1027" s="51"/>
      <c r="AA1027" s="73">
        <v>1027</v>
      </c>
      <c r="AB1027" s="73"/>
      <c r="AC1027" s="74"/>
      <c r="AD1027" s="80">
        <v>1433</v>
      </c>
      <c r="AE1027" s="80">
        <v>1348</v>
      </c>
      <c r="AF1027" s="80">
        <v>6992</v>
      </c>
      <c r="AG1027" s="80">
        <v>6144</v>
      </c>
      <c r="AH1027" s="80"/>
      <c r="AI1027" s="80" t="s">
        <v>8678</v>
      </c>
      <c r="AJ1027" s="80" t="s">
        <v>9956</v>
      </c>
      <c r="AK1027" s="80"/>
      <c r="AL1027" s="80"/>
      <c r="AM1027" s="82">
        <v>42217.229699074072</v>
      </c>
      <c r="AN1027" s="80" t="s">
        <v>13035</v>
      </c>
      <c r="AO1027" s="86" t="s">
        <v>14060</v>
      </c>
      <c r="AP1027" s="80" t="s">
        <v>66</v>
      </c>
      <c r="AQ1027" s="2"/>
      <c r="AR1027" s="3"/>
      <c r="AS1027" s="3"/>
      <c r="AT1027" s="3"/>
      <c r="AU1027" s="3"/>
    </row>
    <row r="1028" spans="1:47" x14ac:dyDescent="0.25">
      <c r="A1028" s="66" t="s">
        <v>870</v>
      </c>
      <c r="B1028" s="67"/>
      <c r="C1028" s="67"/>
      <c r="D1028" s="68"/>
      <c r="E1028" s="70"/>
      <c r="F1028" s="104" t="s">
        <v>11128</v>
      </c>
      <c r="G1028" s="67"/>
      <c r="H1028" s="71"/>
      <c r="I1028" s="72"/>
      <c r="J1028" s="72"/>
      <c r="K1028" s="71" t="s">
        <v>16053</v>
      </c>
      <c r="L1028" s="75"/>
      <c r="M1028" s="76">
        <v>3964.746337890625</v>
      </c>
      <c r="N1028" s="76">
        <v>5305.39111328125</v>
      </c>
      <c r="O1028" s="77"/>
      <c r="P1028" s="78"/>
      <c r="Q1028" s="78"/>
      <c r="R1028" s="88"/>
      <c r="S1028" s="88"/>
      <c r="T1028" s="88"/>
      <c r="U1028" s="88"/>
      <c r="V1028" s="52"/>
      <c r="W1028" s="52"/>
      <c r="X1028" s="52"/>
      <c r="Y1028" s="52"/>
      <c r="Z1028" s="51"/>
      <c r="AA1028" s="73">
        <v>1028</v>
      </c>
      <c r="AB1028" s="73"/>
      <c r="AC1028" s="74"/>
      <c r="AD1028" s="80">
        <v>20</v>
      </c>
      <c r="AE1028" s="80">
        <v>25</v>
      </c>
      <c r="AF1028" s="80">
        <v>264</v>
      </c>
      <c r="AG1028" s="80">
        <v>284</v>
      </c>
      <c r="AH1028" s="80"/>
      <c r="AI1028" s="80"/>
      <c r="AJ1028" s="80"/>
      <c r="AK1028" s="80"/>
      <c r="AL1028" s="80"/>
      <c r="AM1028" s="82">
        <v>42801.257592592592</v>
      </c>
      <c r="AN1028" s="80" t="s">
        <v>13035</v>
      </c>
      <c r="AO1028" s="86" t="s">
        <v>14061</v>
      </c>
      <c r="AP1028" s="80" t="s">
        <v>66</v>
      </c>
      <c r="AQ1028" s="2"/>
      <c r="AR1028" s="3"/>
      <c r="AS1028" s="3"/>
      <c r="AT1028" s="3"/>
      <c r="AU1028" s="3"/>
    </row>
    <row r="1029" spans="1:47" x14ac:dyDescent="0.25">
      <c r="A1029" s="66" t="s">
        <v>871</v>
      </c>
      <c r="B1029" s="67"/>
      <c r="C1029" s="67"/>
      <c r="D1029" s="68"/>
      <c r="E1029" s="70"/>
      <c r="F1029" s="104" t="s">
        <v>12102</v>
      </c>
      <c r="G1029" s="67"/>
      <c r="H1029" s="71"/>
      <c r="I1029" s="72"/>
      <c r="J1029" s="72"/>
      <c r="K1029" s="71" t="s">
        <v>16054</v>
      </c>
      <c r="L1029" s="75"/>
      <c r="M1029" s="76">
        <v>2807.0419921875</v>
      </c>
      <c r="N1029" s="76">
        <v>1916.546142578125</v>
      </c>
      <c r="O1029" s="77"/>
      <c r="P1029" s="78"/>
      <c r="Q1029" s="78"/>
      <c r="R1029" s="88"/>
      <c r="S1029" s="88"/>
      <c r="T1029" s="88"/>
      <c r="U1029" s="88"/>
      <c r="V1029" s="52"/>
      <c r="W1029" s="52"/>
      <c r="X1029" s="52"/>
      <c r="Y1029" s="52"/>
      <c r="Z1029" s="51"/>
      <c r="AA1029" s="73">
        <v>1029</v>
      </c>
      <c r="AB1029" s="73"/>
      <c r="AC1029" s="74"/>
      <c r="AD1029" s="80">
        <v>61</v>
      </c>
      <c r="AE1029" s="80">
        <v>26924</v>
      </c>
      <c r="AF1029" s="80">
        <v>1289</v>
      </c>
      <c r="AG1029" s="80">
        <v>55</v>
      </c>
      <c r="AH1029" s="80">
        <v>-25200</v>
      </c>
      <c r="AI1029" s="80" t="s">
        <v>8679</v>
      </c>
      <c r="AJ1029" s="80" t="s">
        <v>9957</v>
      </c>
      <c r="AK1029" s="80"/>
      <c r="AL1029" s="80" t="s">
        <v>11085</v>
      </c>
      <c r="AM1029" s="82">
        <v>42288.326319444444</v>
      </c>
      <c r="AN1029" s="80" t="s">
        <v>13035</v>
      </c>
      <c r="AO1029" s="86" t="s">
        <v>14062</v>
      </c>
      <c r="AP1029" s="80" t="s">
        <v>66</v>
      </c>
      <c r="AQ1029" s="2"/>
      <c r="AR1029" s="3"/>
      <c r="AS1029" s="3"/>
      <c r="AT1029" s="3"/>
      <c r="AU1029" s="3"/>
    </row>
    <row r="1030" spans="1:47" x14ac:dyDescent="0.25">
      <c r="A1030" s="66" t="s">
        <v>1973</v>
      </c>
      <c r="B1030" s="67"/>
      <c r="C1030" s="67"/>
      <c r="D1030" s="68"/>
      <c r="E1030" s="70"/>
      <c r="F1030" s="104" t="s">
        <v>12103</v>
      </c>
      <c r="G1030" s="67"/>
      <c r="H1030" s="71"/>
      <c r="I1030" s="72"/>
      <c r="J1030" s="72"/>
      <c r="K1030" s="71" t="s">
        <v>16055</v>
      </c>
      <c r="L1030" s="75"/>
      <c r="M1030" s="76">
        <v>2934.5986328125</v>
      </c>
      <c r="N1030" s="76">
        <v>7164.6689453125</v>
      </c>
      <c r="O1030" s="77"/>
      <c r="P1030" s="78"/>
      <c r="Q1030" s="78"/>
      <c r="R1030" s="88"/>
      <c r="S1030" s="88"/>
      <c r="T1030" s="88"/>
      <c r="U1030" s="88"/>
      <c r="V1030" s="52"/>
      <c r="W1030" s="52"/>
      <c r="X1030" s="52"/>
      <c r="Y1030" s="52"/>
      <c r="Z1030" s="51"/>
      <c r="AA1030" s="73">
        <v>1030</v>
      </c>
      <c r="AB1030" s="73"/>
      <c r="AC1030" s="74"/>
      <c r="AD1030" s="80">
        <v>18</v>
      </c>
      <c r="AE1030" s="80">
        <v>1874</v>
      </c>
      <c r="AF1030" s="80">
        <v>35770</v>
      </c>
      <c r="AG1030" s="80">
        <v>17840</v>
      </c>
      <c r="AH1030" s="80"/>
      <c r="AI1030" s="80" t="s">
        <v>8680</v>
      </c>
      <c r="AJ1030" s="80" t="s">
        <v>9605</v>
      </c>
      <c r="AK1030" s="80"/>
      <c r="AL1030" s="80"/>
      <c r="AM1030" s="82">
        <v>42010.268287037034</v>
      </c>
      <c r="AN1030" s="80" t="s">
        <v>13035</v>
      </c>
      <c r="AO1030" s="86" t="s">
        <v>14063</v>
      </c>
      <c r="AP1030" s="80" t="s">
        <v>65</v>
      </c>
      <c r="AQ1030" s="2"/>
      <c r="AR1030" s="3"/>
      <c r="AS1030" s="3"/>
      <c r="AT1030" s="3"/>
      <c r="AU1030" s="3"/>
    </row>
    <row r="1031" spans="1:47" x14ac:dyDescent="0.25">
      <c r="A1031" s="66" t="s">
        <v>872</v>
      </c>
      <c r="B1031" s="67"/>
      <c r="C1031" s="67"/>
      <c r="D1031" s="68"/>
      <c r="E1031" s="70"/>
      <c r="F1031" s="104" t="s">
        <v>11128</v>
      </c>
      <c r="G1031" s="67"/>
      <c r="H1031" s="71"/>
      <c r="I1031" s="72"/>
      <c r="J1031" s="72"/>
      <c r="K1031" s="71" t="s">
        <v>16056</v>
      </c>
      <c r="L1031" s="75"/>
      <c r="M1031" s="76">
        <v>8667.6572265625</v>
      </c>
      <c r="N1031" s="76">
        <v>2348.182861328125</v>
      </c>
      <c r="O1031" s="77"/>
      <c r="P1031" s="78"/>
      <c r="Q1031" s="78"/>
      <c r="R1031" s="88"/>
      <c r="S1031" s="88"/>
      <c r="T1031" s="88"/>
      <c r="U1031" s="88"/>
      <c r="V1031" s="52"/>
      <c r="W1031" s="52"/>
      <c r="X1031" s="52"/>
      <c r="Y1031" s="52"/>
      <c r="Z1031" s="51"/>
      <c r="AA1031" s="73">
        <v>1031</v>
      </c>
      <c r="AB1031" s="73"/>
      <c r="AC1031" s="74"/>
      <c r="AD1031" s="80">
        <v>210</v>
      </c>
      <c r="AE1031" s="80">
        <v>10</v>
      </c>
      <c r="AF1031" s="80">
        <v>168</v>
      </c>
      <c r="AG1031" s="80">
        <v>178</v>
      </c>
      <c r="AH1031" s="80"/>
      <c r="AI1031" s="80" t="s">
        <v>8681</v>
      </c>
      <c r="AJ1031" s="80" t="s">
        <v>9958</v>
      </c>
      <c r="AK1031" s="80"/>
      <c r="AL1031" s="80"/>
      <c r="AM1031" s="82">
        <v>42585.316689814812</v>
      </c>
      <c r="AN1031" s="80" t="s">
        <v>13035</v>
      </c>
      <c r="AO1031" s="86" t="s">
        <v>14064</v>
      </c>
      <c r="AP1031" s="80" t="s">
        <v>66</v>
      </c>
      <c r="AQ1031" s="2"/>
      <c r="AR1031" s="3"/>
      <c r="AS1031" s="3"/>
      <c r="AT1031" s="3"/>
      <c r="AU1031" s="3"/>
    </row>
    <row r="1032" spans="1:47" x14ac:dyDescent="0.25">
      <c r="A1032" s="66" t="s">
        <v>873</v>
      </c>
      <c r="B1032" s="67"/>
      <c r="C1032" s="67"/>
      <c r="D1032" s="68"/>
      <c r="E1032" s="70"/>
      <c r="F1032" s="104" t="s">
        <v>12104</v>
      </c>
      <c r="G1032" s="67"/>
      <c r="H1032" s="71"/>
      <c r="I1032" s="72"/>
      <c r="J1032" s="72"/>
      <c r="K1032" s="71" t="s">
        <v>16057</v>
      </c>
      <c r="L1032" s="75"/>
      <c r="M1032" s="76">
        <v>7943.490234375</v>
      </c>
      <c r="N1032" s="76">
        <v>4305.0009765625</v>
      </c>
      <c r="O1032" s="77"/>
      <c r="P1032" s="78"/>
      <c r="Q1032" s="78"/>
      <c r="R1032" s="88"/>
      <c r="S1032" s="88"/>
      <c r="T1032" s="88"/>
      <c r="U1032" s="88"/>
      <c r="V1032" s="52"/>
      <c r="W1032" s="52"/>
      <c r="X1032" s="52"/>
      <c r="Y1032" s="52"/>
      <c r="Z1032" s="51"/>
      <c r="AA1032" s="73">
        <v>1032</v>
      </c>
      <c r="AB1032" s="73"/>
      <c r="AC1032" s="74"/>
      <c r="AD1032" s="80">
        <v>209</v>
      </c>
      <c r="AE1032" s="80">
        <v>42</v>
      </c>
      <c r="AF1032" s="80">
        <v>692</v>
      </c>
      <c r="AG1032" s="80">
        <v>1839</v>
      </c>
      <c r="AH1032" s="80"/>
      <c r="AI1032" s="80" t="s">
        <v>8682</v>
      </c>
      <c r="AJ1032" s="80"/>
      <c r="AK1032" s="80"/>
      <c r="AL1032" s="80"/>
      <c r="AM1032" s="82">
        <v>41664.519305555557</v>
      </c>
      <c r="AN1032" s="80" t="s">
        <v>13035</v>
      </c>
      <c r="AO1032" s="86" t="s">
        <v>14065</v>
      </c>
      <c r="AP1032" s="80" t="s">
        <v>66</v>
      </c>
      <c r="AQ1032" s="2"/>
      <c r="AR1032" s="3"/>
      <c r="AS1032" s="3"/>
      <c r="AT1032" s="3"/>
      <c r="AU1032" s="3"/>
    </row>
    <row r="1033" spans="1:47" x14ac:dyDescent="0.25">
      <c r="A1033" s="66" t="s">
        <v>874</v>
      </c>
      <c r="B1033" s="67"/>
      <c r="C1033" s="67"/>
      <c r="D1033" s="68"/>
      <c r="E1033" s="70"/>
      <c r="F1033" s="104" t="s">
        <v>12105</v>
      </c>
      <c r="G1033" s="67"/>
      <c r="H1033" s="71"/>
      <c r="I1033" s="72"/>
      <c r="J1033" s="72"/>
      <c r="K1033" s="71" t="s">
        <v>16058</v>
      </c>
      <c r="L1033" s="75"/>
      <c r="M1033" s="76">
        <v>7749.73828125</v>
      </c>
      <c r="N1033" s="76">
        <v>1666.101806640625</v>
      </c>
      <c r="O1033" s="77"/>
      <c r="P1033" s="78"/>
      <c r="Q1033" s="78"/>
      <c r="R1033" s="88"/>
      <c r="S1033" s="88"/>
      <c r="T1033" s="88"/>
      <c r="U1033" s="88"/>
      <c r="V1033" s="52"/>
      <c r="W1033" s="52"/>
      <c r="X1033" s="52"/>
      <c r="Y1033" s="52"/>
      <c r="Z1033" s="51"/>
      <c r="AA1033" s="73">
        <v>1033</v>
      </c>
      <c r="AB1033" s="73"/>
      <c r="AC1033" s="74"/>
      <c r="AD1033" s="80">
        <v>177</v>
      </c>
      <c r="AE1033" s="80">
        <v>40</v>
      </c>
      <c r="AF1033" s="80">
        <v>958</v>
      </c>
      <c r="AG1033" s="80">
        <v>227</v>
      </c>
      <c r="AH1033" s="80">
        <v>19800</v>
      </c>
      <c r="AI1033" s="80"/>
      <c r="AJ1033" s="80" t="s">
        <v>9732</v>
      </c>
      <c r="AK1033" s="80"/>
      <c r="AL1033" s="80" t="s">
        <v>9494</v>
      </c>
      <c r="AM1033" s="82">
        <v>40056.81621527778</v>
      </c>
      <c r="AN1033" s="80" t="s">
        <v>13035</v>
      </c>
      <c r="AO1033" s="86" t="s">
        <v>14066</v>
      </c>
      <c r="AP1033" s="80" t="s">
        <v>66</v>
      </c>
      <c r="AQ1033" s="2"/>
      <c r="AR1033" s="3"/>
      <c r="AS1033" s="3"/>
      <c r="AT1033" s="3"/>
      <c r="AU1033" s="3"/>
    </row>
    <row r="1034" spans="1:47" x14ac:dyDescent="0.25">
      <c r="A1034" s="66" t="s">
        <v>875</v>
      </c>
      <c r="B1034" s="67"/>
      <c r="C1034" s="67"/>
      <c r="D1034" s="68"/>
      <c r="E1034" s="70"/>
      <c r="F1034" s="104" t="s">
        <v>12106</v>
      </c>
      <c r="G1034" s="67"/>
      <c r="H1034" s="71"/>
      <c r="I1034" s="72"/>
      <c r="J1034" s="72"/>
      <c r="K1034" s="71" t="s">
        <v>16059</v>
      </c>
      <c r="L1034" s="75"/>
      <c r="M1034" s="76">
        <v>3245.041015625</v>
      </c>
      <c r="N1034" s="76">
        <v>3624.985595703125</v>
      </c>
      <c r="O1034" s="77"/>
      <c r="P1034" s="78"/>
      <c r="Q1034" s="78"/>
      <c r="R1034" s="88"/>
      <c r="S1034" s="88"/>
      <c r="T1034" s="88"/>
      <c r="U1034" s="88"/>
      <c r="V1034" s="52"/>
      <c r="W1034" s="52"/>
      <c r="X1034" s="52"/>
      <c r="Y1034" s="52"/>
      <c r="Z1034" s="51"/>
      <c r="AA1034" s="73">
        <v>1034</v>
      </c>
      <c r="AB1034" s="73"/>
      <c r="AC1034" s="74"/>
      <c r="AD1034" s="80">
        <v>562</v>
      </c>
      <c r="AE1034" s="80">
        <v>101</v>
      </c>
      <c r="AF1034" s="80">
        <v>8231</v>
      </c>
      <c r="AG1034" s="80">
        <v>544</v>
      </c>
      <c r="AH1034" s="80">
        <v>-25200</v>
      </c>
      <c r="AI1034" s="80" t="s">
        <v>8683</v>
      </c>
      <c r="AJ1034" s="80" t="s">
        <v>9959</v>
      </c>
      <c r="AK1034" s="86" t="s">
        <v>10723</v>
      </c>
      <c r="AL1034" s="80" t="s">
        <v>11085</v>
      </c>
      <c r="AM1034" s="82">
        <v>40580.541006944448</v>
      </c>
      <c r="AN1034" s="80" t="s">
        <v>13035</v>
      </c>
      <c r="AO1034" s="86" t="s">
        <v>14067</v>
      </c>
      <c r="AP1034" s="80" t="s">
        <v>66</v>
      </c>
      <c r="AQ1034" s="2"/>
      <c r="AR1034" s="3"/>
      <c r="AS1034" s="3"/>
      <c r="AT1034" s="3"/>
      <c r="AU1034" s="3"/>
    </row>
    <row r="1035" spans="1:47" x14ac:dyDescent="0.25">
      <c r="A1035" s="66" t="s">
        <v>876</v>
      </c>
      <c r="B1035" s="67"/>
      <c r="C1035" s="67"/>
      <c r="D1035" s="68"/>
      <c r="E1035" s="70"/>
      <c r="F1035" s="104" t="s">
        <v>12107</v>
      </c>
      <c r="G1035" s="67"/>
      <c r="H1035" s="71"/>
      <c r="I1035" s="72"/>
      <c r="J1035" s="72"/>
      <c r="K1035" s="71" t="s">
        <v>16060</v>
      </c>
      <c r="L1035" s="75"/>
      <c r="M1035" s="76">
        <v>8891.298828125</v>
      </c>
      <c r="N1035" s="76">
        <v>2619.1572265625</v>
      </c>
      <c r="O1035" s="77"/>
      <c r="P1035" s="78"/>
      <c r="Q1035" s="78"/>
      <c r="R1035" s="88"/>
      <c r="S1035" s="88"/>
      <c r="T1035" s="88"/>
      <c r="U1035" s="88"/>
      <c r="V1035" s="52"/>
      <c r="W1035" s="52"/>
      <c r="X1035" s="52"/>
      <c r="Y1035" s="52"/>
      <c r="Z1035" s="51"/>
      <c r="AA1035" s="73">
        <v>1035</v>
      </c>
      <c r="AB1035" s="73"/>
      <c r="AC1035" s="74"/>
      <c r="AD1035" s="80">
        <v>512</v>
      </c>
      <c r="AE1035" s="80">
        <v>4985</v>
      </c>
      <c r="AF1035" s="80">
        <v>110184</v>
      </c>
      <c r="AG1035" s="80">
        <v>50323</v>
      </c>
      <c r="AH1035" s="80">
        <v>19800</v>
      </c>
      <c r="AI1035" s="80" t="s">
        <v>8684</v>
      </c>
      <c r="AJ1035" s="80" t="s">
        <v>9960</v>
      </c>
      <c r="AK1035" s="86" t="s">
        <v>10724</v>
      </c>
      <c r="AL1035" s="80" t="s">
        <v>11089</v>
      </c>
      <c r="AM1035" s="82">
        <v>41636.740624999999</v>
      </c>
      <c r="AN1035" s="80" t="s">
        <v>13035</v>
      </c>
      <c r="AO1035" s="86" t="s">
        <v>14068</v>
      </c>
      <c r="AP1035" s="80" t="s">
        <v>66</v>
      </c>
      <c r="AQ1035" s="2"/>
      <c r="AR1035" s="3"/>
      <c r="AS1035" s="3"/>
      <c r="AT1035" s="3"/>
      <c r="AU1035" s="3"/>
    </row>
    <row r="1036" spans="1:47" x14ac:dyDescent="0.25">
      <c r="A1036" s="66" t="s">
        <v>1974</v>
      </c>
      <c r="B1036" s="67"/>
      <c r="C1036" s="67"/>
      <c r="D1036" s="68"/>
      <c r="E1036" s="70"/>
      <c r="F1036" s="104" t="s">
        <v>12108</v>
      </c>
      <c r="G1036" s="67"/>
      <c r="H1036" s="71"/>
      <c r="I1036" s="72"/>
      <c r="J1036" s="72"/>
      <c r="K1036" s="71" t="s">
        <v>16061</v>
      </c>
      <c r="L1036" s="75"/>
      <c r="M1036" s="76">
        <v>7635.18408203125</v>
      </c>
      <c r="N1036" s="76">
        <v>1660.2093505859375</v>
      </c>
      <c r="O1036" s="77"/>
      <c r="P1036" s="78"/>
      <c r="Q1036" s="78"/>
      <c r="R1036" s="88"/>
      <c r="S1036" s="88"/>
      <c r="T1036" s="88"/>
      <c r="U1036" s="88"/>
      <c r="V1036" s="52"/>
      <c r="W1036" s="52"/>
      <c r="X1036" s="52"/>
      <c r="Y1036" s="52"/>
      <c r="Z1036" s="51"/>
      <c r="AA1036" s="73">
        <v>1036</v>
      </c>
      <c r="AB1036" s="73"/>
      <c r="AC1036" s="74"/>
      <c r="AD1036" s="80">
        <v>143</v>
      </c>
      <c r="AE1036" s="80">
        <v>793039</v>
      </c>
      <c r="AF1036" s="80">
        <v>2144</v>
      </c>
      <c r="AG1036" s="80">
        <v>4</v>
      </c>
      <c r="AH1036" s="80">
        <v>19800</v>
      </c>
      <c r="AI1036" s="80" t="s">
        <v>8685</v>
      </c>
      <c r="AJ1036" s="80" t="s">
        <v>9551</v>
      </c>
      <c r="AK1036" s="86" t="s">
        <v>10725</v>
      </c>
      <c r="AL1036" s="80" t="s">
        <v>9494</v>
      </c>
      <c r="AM1036" s="82">
        <v>40311.483437499999</v>
      </c>
      <c r="AN1036" s="80" t="s">
        <v>13035</v>
      </c>
      <c r="AO1036" s="86" t="s">
        <v>14069</v>
      </c>
      <c r="AP1036" s="80" t="s">
        <v>65</v>
      </c>
      <c r="AQ1036" s="2"/>
      <c r="AR1036" s="3"/>
      <c r="AS1036" s="3"/>
      <c r="AT1036" s="3"/>
      <c r="AU1036" s="3"/>
    </row>
    <row r="1037" spans="1:47" x14ac:dyDescent="0.25">
      <c r="A1037" s="66" t="s">
        <v>877</v>
      </c>
      <c r="B1037" s="67"/>
      <c r="C1037" s="67"/>
      <c r="D1037" s="68"/>
      <c r="E1037" s="70"/>
      <c r="F1037" s="104" t="s">
        <v>12109</v>
      </c>
      <c r="G1037" s="67"/>
      <c r="H1037" s="71"/>
      <c r="I1037" s="72"/>
      <c r="J1037" s="72"/>
      <c r="K1037" s="71" t="s">
        <v>16062</v>
      </c>
      <c r="L1037" s="75"/>
      <c r="M1037" s="76">
        <v>905.1705322265625</v>
      </c>
      <c r="N1037" s="76">
        <v>4092.660400390625</v>
      </c>
      <c r="O1037" s="77"/>
      <c r="P1037" s="78"/>
      <c r="Q1037" s="78"/>
      <c r="R1037" s="88"/>
      <c r="S1037" s="88"/>
      <c r="T1037" s="88"/>
      <c r="U1037" s="88"/>
      <c r="V1037" s="52"/>
      <c r="W1037" s="52"/>
      <c r="X1037" s="52"/>
      <c r="Y1037" s="52"/>
      <c r="Z1037" s="51"/>
      <c r="AA1037" s="73">
        <v>1037</v>
      </c>
      <c r="AB1037" s="73"/>
      <c r="AC1037" s="74"/>
      <c r="AD1037" s="80">
        <v>90</v>
      </c>
      <c r="AE1037" s="80">
        <v>32</v>
      </c>
      <c r="AF1037" s="80">
        <v>324</v>
      </c>
      <c r="AG1037" s="80">
        <v>807</v>
      </c>
      <c r="AH1037" s="80">
        <v>-25200</v>
      </c>
      <c r="AI1037" s="80" t="s">
        <v>8686</v>
      </c>
      <c r="AJ1037" s="80" t="s">
        <v>9961</v>
      </c>
      <c r="AK1037" s="80"/>
      <c r="AL1037" s="80" t="s">
        <v>11085</v>
      </c>
      <c r="AM1037" s="82">
        <v>42434.865173611113</v>
      </c>
      <c r="AN1037" s="80" t="s">
        <v>13035</v>
      </c>
      <c r="AO1037" s="86" t="s">
        <v>14070</v>
      </c>
      <c r="AP1037" s="80" t="s">
        <v>66</v>
      </c>
      <c r="AQ1037" s="2"/>
      <c r="AR1037" s="3"/>
      <c r="AS1037" s="3"/>
      <c r="AT1037" s="3"/>
      <c r="AU1037" s="3"/>
    </row>
    <row r="1038" spans="1:47" x14ac:dyDescent="0.25">
      <c r="A1038" s="66" t="s">
        <v>878</v>
      </c>
      <c r="B1038" s="67"/>
      <c r="C1038" s="67"/>
      <c r="D1038" s="68"/>
      <c r="E1038" s="70"/>
      <c r="F1038" s="104" t="s">
        <v>12110</v>
      </c>
      <c r="G1038" s="67"/>
      <c r="H1038" s="71"/>
      <c r="I1038" s="72"/>
      <c r="J1038" s="72"/>
      <c r="K1038" s="71" t="s">
        <v>16063</v>
      </c>
      <c r="L1038" s="75"/>
      <c r="M1038" s="76">
        <v>8252.0380859375</v>
      </c>
      <c r="N1038" s="76">
        <v>4542.02880859375</v>
      </c>
      <c r="O1038" s="77"/>
      <c r="P1038" s="78"/>
      <c r="Q1038" s="78"/>
      <c r="R1038" s="88"/>
      <c r="S1038" s="88"/>
      <c r="T1038" s="88"/>
      <c r="U1038" s="88"/>
      <c r="V1038" s="52"/>
      <c r="W1038" s="52"/>
      <c r="X1038" s="52"/>
      <c r="Y1038" s="52"/>
      <c r="Z1038" s="51"/>
      <c r="AA1038" s="73">
        <v>1038</v>
      </c>
      <c r="AB1038" s="73"/>
      <c r="AC1038" s="74"/>
      <c r="AD1038" s="80">
        <v>344</v>
      </c>
      <c r="AE1038" s="80">
        <v>111</v>
      </c>
      <c r="AF1038" s="80">
        <v>2755</v>
      </c>
      <c r="AG1038" s="80">
        <v>5258</v>
      </c>
      <c r="AH1038" s="80">
        <v>19800</v>
      </c>
      <c r="AI1038" s="80" t="s">
        <v>8687</v>
      </c>
      <c r="AJ1038" s="80" t="s">
        <v>9719</v>
      </c>
      <c r="AK1038" s="86" t="s">
        <v>10726</v>
      </c>
      <c r="AL1038" s="80" t="s">
        <v>11089</v>
      </c>
      <c r="AM1038" s="82">
        <v>42034.544710648152</v>
      </c>
      <c r="AN1038" s="80" t="s">
        <v>13035</v>
      </c>
      <c r="AO1038" s="86" t="s">
        <v>14071</v>
      </c>
      <c r="AP1038" s="80" t="s">
        <v>66</v>
      </c>
      <c r="AQ1038" s="2"/>
      <c r="AR1038" s="3"/>
      <c r="AS1038" s="3"/>
      <c r="AT1038" s="3"/>
      <c r="AU1038" s="3"/>
    </row>
    <row r="1039" spans="1:47" x14ac:dyDescent="0.25">
      <c r="A1039" s="66" t="s">
        <v>879</v>
      </c>
      <c r="B1039" s="67"/>
      <c r="C1039" s="67"/>
      <c r="D1039" s="68"/>
      <c r="E1039" s="70"/>
      <c r="F1039" s="104" t="s">
        <v>12111</v>
      </c>
      <c r="G1039" s="67"/>
      <c r="H1039" s="71"/>
      <c r="I1039" s="72"/>
      <c r="J1039" s="72"/>
      <c r="K1039" s="71" t="s">
        <v>16064</v>
      </c>
      <c r="L1039" s="75"/>
      <c r="M1039" s="76">
        <v>8924.146484375</v>
      </c>
      <c r="N1039" s="76">
        <v>2961.885498046875</v>
      </c>
      <c r="O1039" s="77"/>
      <c r="P1039" s="78"/>
      <c r="Q1039" s="78"/>
      <c r="R1039" s="88"/>
      <c r="S1039" s="88"/>
      <c r="T1039" s="88"/>
      <c r="U1039" s="88"/>
      <c r="V1039" s="52"/>
      <c r="W1039" s="52"/>
      <c r="X1039" s="52"/>
      <c r="Y1039" s="52"/>
      <c r="Z1039" s="51"/>
      <c r="AA1039" s="73">
        <v>1039</v>
      </c>
      <c r="AB1039" s="73"/>
      <c r="AC1039" s="74"/>
      <c r="AD1039" s="80">
        <v>152</v>
      </c>
      <c r="AE1039" s="80">
        <v>31</v>
      </c>
      <c r="AF1039" s="80">
        <v>599</v>
      </c>
      <c r="AG1039" s="80">
        <v>2124</v>
      </c>
      <c r="AH1039" s="80"/>
      <c r="AI1039" s="80" t="s">
        <v>8688</v>
      </c>
      <c r="AJ1039" s="80" t="s">
        <v>9962</v>
      </c>
      <c r="AK1039" s="80"/>
      <c r="AL1039" s="80"/>
      <c r="AM1039" s="82">
        <v>42830.230543981481</v>
      </c>
      <c r="AN1039" s="80" t="s">
        <v>13035</v>
      </c>
      <c r="AO1039" s="86" t="s">
        <v>14072</v>
      </c>
      <c r="AP1039" s="80" t="s">
        <v>66</v>
      </c>
      <c r="AQ1039" s="2"/>
      <c r="AR1039" s="3"/>
      <c r="AS1039" s="3"/>
      <c r="AT1039" s="3"/>
      <c r="AU1039" s="3"/>
    </row>
    <row r="1040" spans="1:47" x14ac:dyDescent="0.25">
      <c r="A1040" s="66" t="s">
        <v>1975</v>
      </c>
      <c r="B1040" s="67"/>
      <c r="C1040" s="67"/>
      <c r="D1040" s="68"/>
      <c r="E1040" s="70"/>
      <c r="F1040" s="104" t="s">
        <v>12112</v>
      </c>
      <c r="G1040" s="67"/>
      <c r="H1040" s="71"/>
      <c r="I1040" s="72"/>
      <c r="J1040" s="72"/>
      <c r="K1040" s="71" t="s">
        <v>16065</v>
      </c>
      <c r="L1040" s="75"/>
      <c r="M1040" s="76">
        <v>8661.751953125</v>
      </c>
      <c r="N1040" s="76">
        <v>1600.3084716796875</v>
      </c>
      <c r="O1040" s="77"/>
      <c r="P1040" s="78"/>
      <c r="Q1040" s="78"/>
      <c r="R1040" s="88"/>
      <c r="S1040" s="88"/>
      <c r="T1040" s="88"/>
      <c r="U1040" s="88"/>
      <c r="V1040" s="52"/>
      <c r="W1040" s="52"/>
      <c r="X1040" s="52"/>
      <c r="Y1040" s="52"/>
      <c r="Z1040" s="51"/>
      <c r="AA1040" s="73">
        <v>1040</v>
      </c>
      <c r="AB1040" s="73"/>
      <c r="AC1040" s="74"/>
      <c r="AD1040" s="80">
        <v>220</v>
      </c>
      <c r="AE1040" s="80">
        <v>578</v>
      </c>
      <c r="AF1040" s="80">
        <v>2360</v>
      </c>
      <c r="AG1040" s="80">
        <v>4381</v>
      </c>
      <c r="AH1040" s="80">
        <v>19800</v>
      </c>
      <c r="AI1040" s="80" t="s">
        <v>8689</v>
      </c>
      <c r="AJ1040" s="80" t="s">
        <v>9525</v>
      </c>
      <c r="AK1040" s="86" t="s">
        <v>10727</v>
      </c>
      <c r="AL1040" s="80" t="s">
        <v>9561</v>
      </c>
      <c r="AM1040" s="82">
        <v>40361.240613425929</v>
      </c>
      <c r="AN1040" s="80" t="s">
        <v>13035</v>
      </c>
      <c r="AO1040" s="86" t="s">
        <v>14073</v>
      </c>
      <c r="AP1040" s="80" t="s">
        <v>65</v>
      </c>
      <c r="AQ1040" s="2"/>
      <c r="AR1040" s="3"/>
      <c r="AS1040" s="3"/>
      <c r="AT1040" s="3"/>
      <c r="AU1040" s="3"/>
    </row>
    <row r="1041" spans="1:47" x14ac:dyDescent="0.25">
      <c r="A1041" s="66" t="s">
        <v>880</v>
      </c>
      <c r="B1041" s="67"/>
      <c r="C1041" s="67"/>
      <c r="D1041" s="68"/>
      <c r="E1041" s="70"/>
      <c r="F1041" s="104" t="s">
        <v>12113</v>
      </c>
      <c r="G1041" s="67"/>
      <c r="H1041" s="71"/>
      <c r="I1041" s="72"/>
      <c r="J1041" s="72"/>
      <c r="K1041" s="71" t="s">
        <v>16066</v>
      </c>
      <c r="L1041" s="75"/>
      <c r="M1041" s="76">
        <v>2844.792724609375</v>
      </c>
      <c r="N1041" s="76">
        <v>4513.2646484375</v>
      </c>
      <c r="O1041" s="77"/>
      <c r="P1041" s="78"/>
      <c r="Q1041" s="78"/>
      <c r="R1041" s="88"/>
      <c r="S1041" s="88"/>
      <c r="T1041" s="88"/>
      <c r="U1041" s="88"/>
      <c r="V1041" s="52"/>
      <c r="W1041" s="52"/>
      <c r="X1041" s="52"/>
      <c r="Y1041" s="52"/>
      <c r="Z1041" s="51"/>
      <c r="AA1041" s="73">
        <v>1041</v>
      </c>
      <c r="AB1041" s="73"/>
      <c r="AC1041" s="74"/>
      <c r="AD1041" s="80">
        <v>728</v>
      </c>
      <c r="AE1041" s="80">
        <v>4879</v>
      </c>
      <c r="AF1041" s="80">
        <v>32987</v>
      </c>
      <c r="AG1041" s="80">
        <v>1845</v>
      </c>
      <c r="AH1041" s="80"/>
      <c r="AI1041" s="80" t="s">
        <v>8690</v>
      </c>
      <c r="AJ1041" s="80" t="s">
        <v>9963</v>
      </c>
      <c r="AK1041" s="80"/>
      <c r="AL1041" s="80"/>
      <c r="AM1041" s="82">
        <v>41433.723738425928</v>
      </c>
      <c r="AN1041" s="80" t="s">
        <v>13035</v>
      </c>
      <c r="AO1041" s="86" t="s">
        <v>14074</v>
      </c>
      <c r="AP1041" s="80" t="s">
        <v>66</v>
      </c>
      <c r="AQ1041" s="2"/>
      <c r="AR1041" s="3"/>
      <c r="AS1041" s="3"/>
      <c r="AT1041" s="3"/>
      <c r="AU1041" s="3"/>
    </row>
    <row r="1042" spans="1:47" x14ac:dyDescent="0.25">
      <c r="A1042" s="66" t="s">
        <v>881</v>
      </c>
      <c r="B1042" s="67"/>
      <c r="C1042" s="67"/>
      <c r="D1042" s="68"/>
      <c r="E1042" s="70"/>
      <c r="F1042" s="104" t="s">
        <v>12114</v>
      </c>
      <c r="G1042" s="67"/>
      <c r="H1042" s="71"/>
      <c r="I1042" s="72"/>
      <c r="J1042" s="72"/>
      <c r="K1042" s="71" t="s">
        <v>16067</v>
      </c>
      <c r="L1042" s="75"/>
      <c r="M1042" s="76">
        <v>7090.1904296875</v>
      </c>
      <c r="N1042" s="76">
        <v>2178.03759765625</v>
      </c>
      <c r="O1042" s="77"/>
      <c r="P1042" s="78"/>
      <c r="Q1042" s="78"/>
      <c r="R1042" s="88"/>
      <c r="S1042" s="88"/>
      <c r="T1042" s="88"/>
      <c r="U1042" s="88"/>
      <c r="V1042" s="52"/>
      <c r="W1042" s="52"/>
      <c r="X1042" s="52"/>
      <c r="Y1042" s="52"/>
      <c r="Z1042" s="51"/>
      <c r="AA1042" s="73">
        <v>1042</v>
      </c>
      <c r="AB1042" s="73"/>
      <c r="AC1042" s="74"/>
      <c r="AD1042" s="80">
        <v>32</v>
      </c>
      <c r="AE1042" s="80">
        <v>104</v>
      </c>
      <c r="AF1042" s="80">
        <v>186</v>
      </c>
      <c r="AG1042" s="80">
        <v>0</v>
      </c>
      <c r="AH1042" s="80">
        <v>-36000</v>
      </c>
      <c r="AI1042" s="80"/>
      <c r="AJ1042" s="80"/>
      <c r="AK1042" s="80"/>
      <c r="AL1042" s="80" t="s">
        <v>11091</v>
      </c>
      <c r="AM1042" s="82">
        <v>40118.644062500003</v>
      </c>
      <c r="AN1042" s="80" t="s">
        <v>13035</v>
      </c>
      <c r="AO1042" s="86" t="s">
        <v>14075</v>
      </c>
      <c r="AP1042" s="80" t="s">
        <v>66</v>
      </c>
      <c r="AQ1042" s="2"/>
      <c r="AR1042" s="3"/>
      <c r="AS1042" s="3"/>
      <c r="AT1042" s="3"/>
      <c r="AU1042" s="3"/>
    </row>
    <row r="1043" spans="1:47" x14ac:dyDescent="0.25">
      <c r="A1043" s="66" t="s">
        <v>1976</v>
      </c>
      <c r="B1043" s="67"/>
      <c r="C1043" s="67"/>
      <c r="D1043" s="68"/>
      <c r="E1043" s="70"/>
      <c r="F1043" s="104" t="s">
        <v>12115</v>
      </c>
      <c r="G1043" s="67"/>
      <c r="H1043" s="71"/>
      <c r="I1043" s="72"/>
      <c r="J1043" s="72"/>
      <c r="K1043" s="71" t="s">
        <v>16068</v>
      </c>
      <c r="L1043" s="75"/>
      <c r="M1043" s="76">
        <v>6306.4130859375</v>
      </c>
      <c r="N1043" s="76">
        <v>7357.861328125</v>
      </c>
      <c r="O1043" s="77"/>
      <c r="P1043" s="78"/>
      <c r="Q1043" s="78"/>
      <c r="R1043" s="88"/>
      <c r="S1043" s="88"/>
      <c r="T1043" s="88"/>
      <c r="U1043" s="88"/>
      <c r="V1043" s="52"/>
      <c r="W1043" s="52"/>
      <c r="X1043" s="52"/>
      <c r="Y1043" s="52"/>
      <c r="Z1043" s="51"/>
      <c r="AA1043" s="73">
        <v>1043</v>
      </c>
      <c r="AB1043" s="73"/>
      <c r="AC1043" s="74"/>
      <c r="AD1043" s="80">
        <v>1186</v>
      </c>
      <c r="AE1043" s="80">
        <v>4651</v>
      </c>
      <c r="AF1043" s="80">
        <v>9521</v>
      </c>
      <c r="AG1043" s="80">
        <v>2012</v>
      </c>
      <c r="AH1043" s="80">
        <v>3600</v>
      </c>
      <c r="AI1043" s="80" t="s">
        <v>8691</v>
      </c>
      <c r="AJ1043" s="80" t="s">
        <v>9964</v>
      </c>
      <c r="AK1043" s="86" t="s">
        <v>10728</v>
      </c>
      <c r="AL1043" s="80" t="s">
        <v>9964</v>
      </c>
      <c r="AM1043" s="82">
        <v>39695.413877314815</v>
      </c>
      <c r="AN1043" s="80" t="s">
        <v>13035</v>
      </c>
      <c r="AO1043" s="86" t="s">
        <v>14076</v>
      </c>
      <c r="AP1043" s="80" t="s">
        <v>65</v>
      </c>
      <c r="AQ1043" s="2"/>
      <c r="AR1043" s="3"/>
      <c r="AS1043" s="3"/>
      <c r="AT1043" s="3"/>
      <c r="AU1043" s="3"/>
    </row>
    <row r="1044" spans="1:47" x14ac:dyDescent="0.25">
      <c r="A1044" s="66" t="s">
        <v>882</v>
      </c>
      <c r="B1044" s="67"/>
      <c r="C1044" s="67"/>
      <c r="D1044" s="68"/>
      <c r="E1044" s="70"/>
      <c r="F1044" s="104" t="s">
        <v>12116</v>
      </c>
      <c r="G1044" s="67"/>
      <c r="H1044" s="71"/>
      <c r="I1044" s="72"/>
      <c r="J1044" s="72"/>
      <c r="K1044" s="71" t="s">
        <v>16069</v>
      </c>
      <c r="L1044" s="75"/>
      <c r="M1044" s="76">
        <v>7672.97802734375</v>
      </c>
      <c r="N1044" s="76">
        <v>4354.21728515625</v>
      </c>
      <c r="O1044" s="77"/>
      <c r="P1044" s="78"/>
      <c r="Q1044" s="78"/>
      <c r="R1044" s="88"/>
      <c r="S1044" s="88"/>
      <c r="T1044" s="88"/>
      <c r="U1044" s="88"/>
      <c r="V1044" s="52"/>
      <c r="W1044" s="52"/>
      <c r="X1044" s="52"/>
      <c r="Y1044" s="52"/>
      <c r="Z1044" s="51"/>
      <c r="AA1044" s="73">
        <v>1044</v>
      </c>
      <c r="AB1044" s="73"/>
      <c r="AC1044" s="74"/>
      <c r="AD1044" s="80">
        <v>627</v>
      </c>
      <c r="AE1044" s="80">
        <v>710</v>
      </c>
      <c r="AF1044" s="80">
        <v>102099</v>
      </c>
      <c r="AG1044" s="80">
        <v>7082</v>
      </c>
      <c r="AH1044" s="80">
        <v>19800</v>
      </c>
      <c r="AI1044" s="80"/>
      <c r="AJ1044" s="80" t="s">
        <v>9965</v>
      </c>
      <c r="AK1044" s="80"/>
      <c r="AL1044" s="80" t="s">
        <v>9494</v>
      </c>
      <c r="AM1044" s="82">
        <v>41607.407013888886</v>
      </c>
      <c r="AN1044" s="80" t="s">
        <v>13035</v>
      </c>
      <c r="AO1044" s="86" t="s">
        <v>14077</v>
      </c>
      <c r="AP1044" s="80" t="s">
        <v>66</v>
      </c>
      <c r="AQ1044" s="2"/>
      <c r="AR1044" s="3"/>
      <c r="AS1044" s="3"/>
      <c r="AT1044" s="3"/>
      <c r="AU1044" s="3"/>
    </row>
    <row r="1045" spans="1:47" x14ac:dyDescent="0.25">
      <c r="A1045" s="66" t="s">
        <v>883</v>
      </c>
      <c r="B1045" s="67"/>
      <c r="C1045" s="67"/>
      <c r="D1045" s="68"/>
      <c r="E1045" s="70"/>
      <c r="F1045" s="104" t="s">
        <v>12117</v>
      </c>
      <c r="G1045" s="67"/>
      <c r="H1045" s="71"/>
      <c r="I1045" s="72"/>
      <c r="J1045" s="72"/>
      <c r="K1045" s="71" t="s">
        <v>16070</v>
      </c>
      <c r="L1045" s="75"/>
      <c r="M1045" s="76">
        <v>6809.6630859375</v>
      </c>
      <c r="N1045" s="76">
        <v>4310.4794921875</v>
      </c>
      <c r="O1045" s="77"/>
      <c r="P1045" s="78"/>
      <c r="Q1045" s="78"/>
      <c r="R1045" s="88"/>
      <c r="S1045" s="88"/>
      <c r="T1045" s="88"/>
      <c r="U1045" s="88"/>
      <c r="V1045" s="52"/>
      <c r="W1045" s="52"/>
      <c r="X1045" s="52"/>
      <c r="Y1045" s="52"/>
      <c r="Z1045" s="51"/>
      <c r="AA1045" s="73">
        <v>1045</v>
      </c>
      <c r="AB1045" s="73"/>
      <c r="AC1045" s="74"/>
      <c r="AD1045" s="80">
        <v>625</v>
      </c>
      <c r="AE1045" s="80">
        <v>148</v>
      </c>
      <c r="AF1045" s="80">
        <v>610</v>
      </c>
      <c r="AG1045" s="80">
        <v>30525</v>
      </c>
      <c r="AH1045" s="80"/>
      <c r="AI1045" s="80" t="s">
        <v>8692</v>
      </c>
      <c r="AJ1045" s="80" t="s">
        <v>9966</v>
      </c>
      <c r="AK1045" s="80"/>
      <c r="AL1045" s="80"/>
      <c r="AM1045" s="82">
        <v>42405.11383101852</v>
      </c>
      <c r="AN1045" s="80" t="s">
        <v>13035</v>
      </c>
      <c r="AO1045" s="86" t="s">
        <v>14078</v>
      </c>
      <c r="AP1045" s="80" t="s">
        <v>66</v>
      </c>
      <c r="AQ1045" s="2"/>
      <c r="AR1045" s="3"/>
      <c r="AS1045" s="3"/>
      <c r="AT1045" s="3"/>
      <c r="AU1045" s="3"/>
    </row>
    <row r="1046" spans="1:47" x14ac:dyDescent="0.25">
      <c r="A1046" s="66" t="s">
        <v>884</v>
      </c>
      <c r="B1046" s="67"/>
      <c r="C1046" s="67"/>
      <c r="D1046" s="68"/>
      <c r="E1046" s="70"/>
      <c r="F1046" s="104" t="s">
        <v>12118</v>
      </c>
      <c r="G1046" s="67"/>
      <c r="H1046" s="71"/>
      <c r="I1046" s="72"/>
      <c r="J1046" s="72"/>
      <c r="K1046" s="71" t="s">
        <v>16071</v>
      </c>
      <c r="L1046" s="75"/>
      <c r="M1046" s="76">
        <v>9031.4560546875</v>
      </c>
      <c r="N1046" s="76">
        <v>2678.656005859375</v>
      </c>
      <c r="O1046" s="77"/>
      <c r="P1046" s="78"/>
      <c r="Q1046" s="78"/>
      <c r="R1046" s="88"/>
      <c r="S1046" s="88"/>
      <c r="T1046" s="88"/>
      <c r="U1046" s="88"/>
      <c r="V1046" s="52"/>
      <c r="W1046" s="52"/>
      <c r="X1046" s="52"/>
      <c r="Y1046" s="52"/>
      <c r="Z1046" s="51"/>
      <c r="AA1046" s="73">
        <v>1046</v>
      </c>
      <c r="AB1046" s="73"/>
      <c r="AC1046" s="74"/>
      <c r="AD1046" s="80">
        <v>944</v>
      </c>
      <c r="AE1046" s="80">
        <v>256</v>
      </c>
      <c r="AF1046" s="80">
        <v>6089</v>
      </c>
      <c r="AG1046" s="80">
        <v>3321</v>
      </c>
      <c r="AH1046" s="80">
        <v>19800</v>
      </c>
      <c r="AI1046" s="80" t="s">
        <v>8693</v>
      </c>
      <c r="AJ1046" s="80" t="s">
        <v>9967</v>
      </c>
      <c r="AK1046" s="80"/>
      <c r="AL1046" s="80" t="s">
        <v>9494</v>
      </c>
      <c r="AM1046" s="82">
        <v>40899.435671296298</v>
      </c>
      <c r="AN1046" s="80" t="s">
        <v>13035</v>
      </c>
      <c r="AO1046" s="86" t="s">
        <v>14079</v>
      </c>
      <c r="AP1046" s="80" t="s">
        <v>66</v>
      </c>
      <c r="AQ1046" s="2"/>
      <c r="AR1046" s="3"/>
      <c r="AS1046" s="3"/>
      <c r="AT1046" s="3"/>
      <c r="AU1046" s="3"/>
    </row>
    <row r="1047" spans="1:47" x14ac:dyDescent="0.25">
      <c r="A1047" s="66" t="s">
        <v>885</v>
      </c>
      <c r="B1047" s="67"/>
      <c r="C1047" s="67"/>
      <c r="D1047" s="68"/>
      <c r="E1047" s="70"/>
      <c r="F1047" s="104" t="s">
        <v>12119</v>
      </c>
      <c r="G1047" s="67"/>
      <c r="H1047" s="71"/>
      <c r="I1047" s="72"/>
      <c r="J1047" s="72"/>
      <c r="K1047" s="71" t="s">
        <v>16072</v>
      </c>
      <c r="L1047" s="75"/>
      <c r="M1047" s="76">
        <v>2258.25244140625</v>
      </c>
      <c r="N1047" s="76">
        <v>2579.80126953125</v>
      </c>
      <c r="O1047" s="77"/>
      <c r="P1047" s="78"/>
      <c r="Q1047" s="78"/>
      <c r="R1047" s="88"/>
      <c r="S1047" s="88"/>
      <c r="T1047" s="88"/>
      <c r="U1047" s="88"/>
      <c r="V1047" s="52"/>
      <c r="W1047" s="52"/>
      <c r="X1047" s="52"/>
      <c r="Y1047" s="52"/>
      <c r="Z1047" s="51"/>
      <c r="AA1047" s="73">
        <v>1047</v>
      </c>
      <c r="AB1047" s="73"/>
      <c r="AC1047" s="74"/>
      <c r="AD1047" s="80">
        <v>127</v>
      </c>
      <c r="AE1047" s="80">
        <v>147</v>
      </c>
      <c r="AF1047" s="80">
        <v>3374</v>
      </c>
      <c r="AG1047" s="80">
        <v>3294</v>
      </c>
      <c r="AH1047" s="80"/>
      <c r="AI1047" s="80"/>
      <c r="AJ1047" s="80" t="s">
        <v>9968</v>
      </c>
      <c r="AK1047" s="80"/>
      <c r="AL1047" s="80"/>
      <c r="AM1047" s="82">
        <v>42735.143888888888</v>
      </c>
      <c r="AN1047" s="80" t="s">
        <v>13035</v>
      </c>
      <c r="AO1047" s="86" t="s">
        <v>14080</v>
      </c>
      <c r="AP1047" s="80" t="s">
        <v>66</v>
      </c>
      <c r="AQ1047" s="2"/>
      <c r="AR1047" s="3"/>
      <c r="AS1047" s="3"/>
      <c r="AT1047" s="3"/>
      <c r="AU1047" s="3"/>
    </row>
    <row r="1048" spans="1:47" x14ac:dyDescent="0.25">
      <c r="A1048" s="66" t="s">
        <v>1977</v>
      </c>
      <c r="B1048" s="67"/>
      <c r="C1048" s="67"/>
      <c r="D1048" s="68"/>
      <c r="E1048" s="70"/>
      <c r="F1048" s="104" t="s">
        <v>12120</v>
      </c>
      <c r="G1048" s="67"/>
      <c r="H1048" s="71"/>
      <c r="I1048" s="72"/>
      <c r="J1048" s="72"/>
      <c r="K1048" s="71" t="s">
        <v>16073</v>
      </c>
      <c r="L1048" s="75"/>
      <c r="M1048" s="76">
        <v>4347.9501953125</v>
      </c>
      <c r="N1048" s="76">
        <v>1967.80517578125</v>
      </c>
      <c r="O1048" s="77"/>
      <c r="P1048" s="78"/>
      <c r="Q1048" s="78"/>
      <c r="R1048" s="88"/>
      <c r="S1048" s="88"/>
      <c r="T1048" s="88"/>
      <c r="U1048" s="88"/>
      <c r="V1048" s="52"/>
      <c r="W1048" s="52"/>
      <c r="X1048" s="52"/>
      <c r="Y1048" s="52"/>
      <c r="Z1048" s="51"/>
      <c r="AA1048" s="73">
        <v>1048</v>
      </c>
      <c r="AB1048" s="73"/>
      <c r="AC1048" s="74"/>
      <c r="AD1048" s="80">
        <v>355</v>
      </c>
      <c r="AE1048" s="80">
        <v>1469</v>
      </c>
      <c r="AF1048" s="80">
        <v>259</v>
      </c>
      <c r="AG1048" s="80">
        <v>139</v>
      </c>
      <c r="AH1048" s="80">
        <v>7200</v>
      </c>
      <c r="AI1048" s="80"/>
      <c r="AJ1048" s="80" t="s">
        <v>9969</v>
      </c>
      <c r="AK1048" s="80"/>
      <c r="AL1048" s="80" t="s">
        <v>11107</v>
      </c>
      <c r="AM1048" s="82">
        <v>39146.489282407405</v>
      </c>
      <c r="AN1048" s="80" t="s">
        <v>13035</v>
      </c>
      <c r="AO1048" s="86" t="s">
        <v>14081</v>
      </c>
      <c r="AP1048" s="80" t="s">
        <v>65</v>
      </c>
      <c r="AQ1048" s="2"/>
      <c r="AR1048" s="3"/>
      <c r="AS1048" s="3"/>
      <c r="AT1048" s="3"/>
      <c r="AU1048" s="3"/>
    </row>
    <row r="1049" spans="1:47" x14ac:dyDescent="0.25">
      <c r="A1049" s="66" t="s">
        <v>1978</v>
      </c>
      <c r="B1049" s="67"/>
      <c r="C1049" s="67"/>
      <c r="D1049" s="68"/>
      <c r="E1049" s="70"/>
      <c r="F1049" s="104" t="s">
        <v>12121</v>
      </c>
      <c r="G1049" s="67"/>
      <c r="H1049" s="71"/>
      <c r="I1049" s="72"/>
      <c r="J1049" s="72"/>
      <c r="K1049" s="71" t="s">
        <v>16074</v>
      </c>
      <c r="L1049" s="75"/>
      <c r="M1049" s="76">
        <v>6179.2216796875</v>
      </c>
      <c r="N1049" s="76">
        <v>4807.43701171875</v>
      </c>
      <c r="O1049" s="77"/>
      <c r="P1049" s="78"/>
      <c r="Q1049" s="78"/>
      <c r="R1049" s="88"/>
      <c r="S1049" s="88"/>
      <c r="T1049" s="88"/>
      <c r="U1049" s="88"/>
      <c r="V1049" s="52"/>
      <c r="W1049" s="52"/>
      <c r="X1049" s="52"/>
      <c r="Y1049" s="52"/>
      <c r="Z1049" s="51"/>
      <c r="AA1049" s="73">
        <v>1049</v>
      </c>
      <c r="AB1049" s="73"/>
      <c r="AC1049" s="74"/>
      <c r="AD1049" s="80">
        <v>367</v>
      </c>
      <c r="AE1049" s="80">
        <v>2584</v>
      </c>
      <c r="AF1049" s="80">
        <v>37140</v>
      </c>
      <c r="AG1049" s="80">
        <v>777</v>
      </c>
      <c r="AH1049" s="80"/>
      <c r="AI1049" s="80" t="s">
        <v>8694</v>
      </c>
      <c r="AJ1049" s="80" t="s">
        <v>9735</v>
      </c>
      <c r="AK1049" s="80"/>
      <c r="AL1049" s="80"/>
      <c r="AM1049" s="82">
        <v>42510.655694444446</v>
      </c>
      <c r="AN1049" s="80" t="s">
        <v>13035</v>
      </c>
      <c r="AO1049" s="86" t="s">
        <v>14082</v>
      </c>
      <c r="AP1049" s="80" t="s">
        <v>65</v>
      </c>
      <c r="AQ1049" s="2"/>
      <c r="AR1049" s="3"/>
      <c r="AS1049" s="3"/>
      <c r="AT1049" s="3"/>
      <c r="AU1049" s="3"/>
    </row>
    <row r="1050" spans="1:47" x14ac:dyDescent="0.25">
      <c r="A1050" s="66" t="s">
        <v>886</v>
      </c>
      <c r="B1050" s="67"/>
      <c r="C1050" s="67"/>
      <c r="D1050" s="68"/>
      <c r="E1050" s="70"/>
      <c r="F1050" s="104" t="s">
        <v>12122</v>
      </c>
      <c r="G1050" s="67"/>
      <c r="H1050" s="71"/>
      <c r="I1050" s="72"/>
      <c r="J1050" s="72"/>
      <c r="K1050" s="71" t="s">
        <v>16075</v>
      </c>
      <c r="L1050" s="75"/>
      <c r="M1050" s="76">
        <v>3238.8505859375</v>
      </c>
      <c r="N1050" s="76">
        <v>6697.30615234375</v>
      </c>
      <c r="O1050" s="77"/>
      <c r="P1050" s="78"/>
      <c r="Q1050" s="78"/>
      <c r="R1050" s="88"/>
      <c r="S1050" s="88"/>
      <c r="T1050" s="88"/>
      <c r="U1050" s="88"/>
      <c r="V1050" s="52"/>
      <c r="W1050" s="52"/>
      <c r="X1050" s="52"/>
      <c r="Y1050" s="52"/>
      <c r="Z1050" s="51"/>
      <c r="AA1050" s="73">
        <v>1050</v>
      </c>
      <c r="AB1050" s="73"/>
      <c r="AC1050" s="74"/>
      <c r="AD1050" s="80">
        <v>39</v>
      </c>
      <c r="AE1050" s="80">
        <v>16</v>
      </c>
      <c r="AF1050" s="80">
        <v>132</v>
      </c>
      <c r="AG1050" s="80">
        <v>1402</v>
      </c>
      <c r="AH1050" s="80"/>
      <c r="AI1050" s="80" t="s">
        <v>8695</v>
      </c>
      <c r="AJ1050" s="80" t="s">
        <v>9854</v>
      </c>
      <c r="AK1050" s="80"/>
      <c r="AL1050" s="80"/>
      <c r="AM1050" s="82">
        <v>42905.548657407409</v>
      </c>
      <c r="AN1050" s="80" t="s">
        <v>13035</v>
      </c>
      <c r="AO1050" s="86" t="s">
        <v>14083</v>
      </c>
      <c r="AP1050" s="80" t="s">
        <v>66</v>
      </c>
      <c r="AQ1050" s="2"/>
      <c r="AR1050" s="3"/>
      <c r="AS1050" s="3"/>
      <c r="AT1050" s="3"/>
      <c r="AU1050" s="3"/>
    </row>
    <row r="1051" spans="1:47" x14ac:dyDescent="0.25">
      <c r="A1051" s="66" t="s">
        <v>1979</v>
      </c>
      <c r="B1051" s="67"/>
      <c r="C1051" s="67"/>
      <c r="D1051" s="68"/>
      <c r="E1051" s="70"/>
      <c r="F1051" s="104" t="s">
        <v>12123</v>
      </c>
      <c r="G1051" s="67"/>
      <c r="H1051" s="71"/>
      <c r="I1051" s="72"/>
      <c r="J1051" s="72"/>
      <c r="K1051" s="71" t="s">
        <v>16076</v>
      </c>
      <c r="L1051" s="75"/>
      <c r="M1051" s="76">
        <v>3772.752197265625</v>
      </c>
      <c r="N1051" s="76">
        <v>6652.66650390625</v>
      </c>
      <c r="O1051" s="77"/>
      <c r="P1051" s="78"/>
      <c r="Q1051" s="78"/>
      <c r="R1051" s="88"/>
      <c r="S1051" s="88"/>
      <c r="T1051" s="88"/>
      <c r="U1051" s="88"/>
      <c r="V1051" s="52"/>
      <c r="W1051" s="52"/>
      <c r="X1051" s="52"/>
      <c r="Y1051" s="52"/>
      <c r="Z1051" s="51"/>
      <c r="AA1051" s="73">
        <v>1051</v>
      </c>
      <c r="AB1051" s="73"/>
      <c r="AC1051" s="74"/>
      <c r="AD1051" s="80">
        <v>336</v>
      </c>
      <c r="AE1051" s="80">
        <v>45058</v>
      </c>
      <c r="AF1051" s="80">
        <v>8399</v>
      </c>
      <c r="AG1051" s="80">
        <v>2422</v>
      </c>
      <c r="AH1051" s="80">
        <v>19800</v>
      </c>
      <c r="AI1051" s="80" t="s">
        <v>8696</v>
      </c>
      <c r="AJ1051" s="80" t="s">
        <v>9506</v>
      </c>
      <c r="AK1051" s="80"/>
      <c r="AL1051" s="80" t="s">
        <v>9561</v>
      </c>
      <c r="AM1051" s="82">
        <v>40626.825324074074</v>
      </c>
      <c r="AN1051" s="80" t="s">
        <v>13035</v>
      </c>
      <c r="AO1051" s="86" t="s">
        <v>14084</v>
      </c>
      <c r="AP1051" s="80" t="s">
        <v>65</v>
      </c>
      <c r="AQ1051" s="2"/>
      <c r="AR1051" s="3"/>
      <c r="AS1051" s="3"/>
      <c r="AT1051" s="3"/>
      <c r="AU1051" s="3"/>
    </row>
    <row r="1052" spans="1:47" x14ac:dyDescent="0.25">
      <c r="A1052" s="66" t="s">
        <v>1980</v>
      </c>
      <c r="B1052" s="67"/>
      <c r="C1052" s="67"/>
      <c r="D1052" s="68"/>
      <c r="E1052" s="70"/>
      <c r="F1052" s="104" t="s">
        <v>12124</v>
      </c>
      <c r="G1052" s="67"/>
      <c r="H1052" s="71"/>
      <c r="I1052" s="72"/>
      <c r="J1052" s="72"/>
      <c r="K1052" s="71" t="s">
        <v>16077</v>
      </c>
      <c r="L1052" s="75"/>
      <c r="M1052" s="76">
        <v>4817.22119140625</v>
      </c>
      <c r="N1052" s="76">
        <v>3724.0537109375</v>
      </c>
      <c r="O1052" s="77"/>
      <c r="P1052" s="78"/>
      <c r="Q1052" s="78"/>
      <c r="R1052" s="88"/>
      <c r="S1052" s="88"/>
      <c r="T1052" s="88"/>
      <c r="U1052" s="88"/>
      <c r="V1052" s="52"/>
      <c r="W1052" s="52"/>
      <c r="X1052" s="52"/>
      <c r="Y1052" s="52"/>
      <c r="Z1052" s="51"/>
      <c r="AA1052" s="73">
        <v>1052</v>
      </c>
      <c r="AB1052" s="73"/>
      <c r="AC1052" s="74"/>
      <c r="AD1052" s="80">
        <v>8</v>
      </c>
      <c r="AE1052" s="80">
        <v>48106</v>
      </c>
      <c r="AF1052" s="80">
        <v>31761</v>
      </c>
      <c r="AG1052" s="80">
        <v>263</v>
      </c>
      <c r="AH1052" s="80">
        <v>19800</v>
      </c>
      <c r="AI1052" s="80" t="s">
        <v>8697</v>
      </c>
      <c r="AJ1052" s="80" t="s">
        <v>9506</v>
      </c>
      <c r="AK1052" s="86" t="s">
        <v>10729</v>
      </c>
      <c r="AL1052" s="80" t="s">
        <v>9563</v>
      </c>
      <c r="AM1052" s="82">
        <v>39785.433506944442</v>
      </c>
      <c r="AN1052" s="80" t="s">
        <v>13035</v>
      </c>
      <c r="AO1052" s="86" t="s">
        <v>14085</v>
      </c>
      <c r="AP1052" s="80" t="s">
        <v>65</v>
      </c>
      <c r="AQ1052" s="2"/>
      <c r="AR1052" s="3"/>
      <c r="AS1052" s="3"/>
      <c r="AT1052" s="3"/>
      <c r="AU1052" s="3"/>
    </row>
    <row r="1053" spans="1:47" x14ac:dyDescent="0.25">
      <c r="A1053" s="66" t="s">
        <v>887</v>
      </c>
      <c r="B1053" s="67"/>
      <c r="C1053" s="67"/>
      <c r="D1053" s="68"/>
      <c r="E1053" s="70"/>
      <c r="F1053" s="104" t="s">
        <v>12125</v>
      </c>
      <c r="G1053" s="67"/>
      <c r="H1053" s="71"/>
      <c r="I1053" s="72"/>
      <c r="J1053" s="72"/>
      <c r="K1053" s="71" t="s">
        <v>16078</v>
      </c>
      <c r="L1053" s="75"/>
      <c r="M1053" s="76">
        <v>4812.0615234375</v>
      </c>
      <c r="N1053" s="76">
        <v>2585.772705078125</v>
      </c>
      <c r="O1053" s="77"/>
      <c r="P1053" s="78"/>
      <c r="Q1053" s="78"/>
      <c r="R1053" s="88"/>
      <c r="S1053" s="88"/>
      <c r="T1053" s="88"/>
      <c r="U1053" s="88"/>
      <c r="V1053" s="52"/>
      <c r="W1053" s="52"/>
      <c r="X1053" s="52"/>
      <c r="Y1053" s="52"/>
      <c r="Z1053" s="51"/>
      <c r="AA1053" s="73">
        <v>1053</v>
      </c>
      <c r="AB1053" s="73"/>
      <c r="AC1053" s="74"/>
      <c r="AD1053" s="80">
        <v>3272</v>
      </c>
      <c r="AE1053" s="80">
        <v>3165</v>
      </c>
      <c r="AF1053" s="80">
        <v>557855</v>
      </c>
      <c r="AG1053" s="80">
        <v>11</v>
      </c>
      <c r="AH1053" s="80">
        <v>10800</v>
      </c>
      <c r="AI1053" s="80" t="s">
        <v>8698</v>
      </c>
      <c r="AJ1053" s="80" t="s">
        <v>9970</v>
      </c>
      <c r="AK1053" s="86" t="s">
        <v>10730</v>
      </c>
      <c r="AL1053" s="80" t="s">
        <v>11114</v>
      </c>
      <c r="AM1053" s="82">
        <v>40856.261446759258</v>
      </c>
      <c r="AN1053" s="80" t="s">
        <v>13035</v>
      </c>
      <c r="AO1053" s="86" t="s">
        <v>14086</v>
      </c>
      <c r="AP1053" s="80" t="s">
        <v>66</v>
      </c>
      <c r="AQ1053" s="2"/>
      <c r="AR1053" s="3"/>
      <c r="AS1053" s="3"/>
      <c r="AT1053" s="3"/>
      <c r="AU1053" s="3"/>
    </row>
    <row r="1054" spans="1:47" x14ac:dyDescent="0.25">
      <c r="A1054" s="66" t="s">
        <v>888</v>
      </c>
      <c r="B1054" s="67"/>
      <c r="C1054" s="67"/>
      <c r="D1054" s="68"/>
      <c r="E1054" s="70"/>
      <c r="F1054" s="104" t="s">
        <v>12126</v>
      </c>
      <c r="G1054" s="67"/>
      <c r="H1054" s="71"/>
      <c r="I1054" s="72"/>
      <c r="J1054" s="72"/>
      <c r="K1054" s="71" t="s">
        <v>16079</v>
      </c>
      <c r="L1054" s="75"/>
      <c r="M1054" s="76">
        <v>5841.62353515625</v>
      </c>
      <c r="N1054" s="76">
        <v>4805.82470703125</v>
      </c>
      <c r="O1054" s="77"/>
      <c r="P1054" s="78"/>
      <c r="Q1054" s="78"/>
      <c r="R1054" s="88"/>
      <c r="S1054" s="88"/>
      <c r="T1054" s="88"/>
      <c r="U1054" s="88"/>
      <c r="V1054" s="52"/>
      <c r="W1054" s="52"/>
      <c r="X1054" s="52"/>
      <c r="Y1054" s="52"/>
      <c r="Z1054" s="51"/>
      <c r="AA1054" s="73">
        <v>1054</v>
      </c>
      <c r="AB1054" s="73"/>
      <c r="AC1054" s="74"/>
      <c r="AD1054" s="80">
        <v>207</v>
      </c>
      <c r="AE1054" s="80">
        <v>34</v>
      </c>
      <c r="AF1054" s="80">
        <v>156</v>
      </c>
      <c r="AG1054" s="80">
        <v>71</v>
      </c>
      <c r="AH1054" s="80"/>
      <c r="AI1054" s="80" t="s">
        <v>8699</v>
      </c>
      <c r="AJ1054" s="80" t="s">
        <v>9500</v>
      </c>
      <c r="AK1054" s="80"/>
      <c r="AL1054" s="80"/>
      <c r="AM1054" s="82">
        <v>42912.813460648147</v>
      </c>
      <c r="AN1054" s="80" t="s">
        <v>13035</v>
      </c>
      <c r="AO1054" s="86" t="s">
        <v>14087</v>
      </c>
      <c r="AP1054" s="80" t="s">
        <v>66</v>
      </c>
      <c r="AQ1054" s="2"/>
      <c r="AR1054" s="3"/>
      <c r="AS1054" s="3"/>
      <c r="AT1054" s="3"/>
      <c r="AU1054" s="3"/>
    </row>
    <row r="1055" spans="1:47" x14ac:dyDescent="0.25">
      <c r="A1055" s="66" t="s">
        <v>1981</v>
      </c>
      <c r="B1055" s="67"/>
      <c r="C1055" s="67"/>
      <c r="D1055" s="68"/>
      <c r="E1055" s="70"/>
      <c r="F1055" s="104" t="s">
        <v>12127</v>
      </c>
      <c r="G1055" s="67"/>
      <c r="H1055" s="71"/>
      <c r="I1055" s="72"/>
      <c r="J1055" s="72"/>
      <c r="K1055" s="71" t="s">
        <v>16080</v>
      </c>
      <c r="L1055" s="75"/>
      <c r="M1055" s="76">
        <v>1256.799072265625</v>
      </c>
      <c r="N1055" s="76">
        <v>4038.6025390625</v>
      </c>
      <c r="O1055" s="77"/>
      <c r="P1055" s="78"/>
      <c r="Q1055" s="78"/>
      <c r="R1055" s="88"/>
      <c r="S1055" s="88"/>
      <c r="T1055" s="88"/>
      <c r="U1055" s="88"/>
      <c r="V1055" s="52"/>
      <c r="W1055" s="52"/>
      <c r="X1055" s="52"/>
      <c r="Y1055" s="52"/>
      <c r="Z1055" s="51"/>
      <c r="AA1055" s="73">
        <v>1055</v>
      </c>
      <c r="AB1055" s="73"/>
      <c r="AC1055" s="74"/>
      <c r="AD1055" s="80">
        <v>264</v>
      </c>
      <c r="AE1055" s="80">
        <v>26946</v>
      </c>
      <c r="AF1055" s="80">
        <v>350169</v>
      </c>
      <c r="AG1055" s="80">
        <v>15378</v>
      </c>
      <c r="AH1055" s="80">
        <v>-25200</v>
      </c>
      <c r="AI1055" s="80" t="s">
        <v>8700</v>
      </c>
      <c r="AJ1055" s="80" t="s">
        <v>9971</v>
      </c>
      <c r="AK1055" s="80"/>
      <c r="AL1055" s="80" t="s">
        <v>11085</v>
      </c>
      <c r="AM1055" s="82">
        <v>42220.265428240738</v>
      </c>
      <c r="AN1055" s="80" t="s">
        <v>13035</v>
      </c>
      <c r="AO1055" s="86" t="s">
        <v>14088</v>
      </c>
      <c r="AP1055" s="80" t="s">
        <v>65</v>
      </c>
      <c r="AQ1055" s="2"/>
      <c r="AR1055" s="3"/>
      <c r="AS1055" s="3"/>
      <c r="AT1055" s="3"/>
      <c r="AU1055" s="3"/>
    </row>
    <row r="1056" spans="1:47" x14ac:dyDescent="0.25">
      <c r="A1056" s="66" t="s">
        <v>889</v>
      </c>
      <c r="B1056" s="67"/>
      <c r="C1056" s="67"/>
      <c r="D1056" s="68"/>
      <c r="E1056" s="70"/>
      <c r="F1056" s="104" t="s">
        <v>12128</v>
      </c>
      <c r="G1056" s="67"/>
      <c r="H1056" s="71"/>
      <c r="I1056" s="72"/>
      <c r="J1056" s="72"/>
      <c r="K1056" s="71" t="s">
        <v>16081</v>
      </c>
      <c r="L1056" s="75"/>
      <c r="M1056" s="76">
        <v>2548.03515625</v>
      </c>
      <c r="N1056" s="76">
        <v>6136.29052734375</v>
      </c>
      <c r="O1056" s="77"/>
      <c r="P1056" s="78"/>
      <c r="Q1056" s="78"/>
      <c r="R1056" s="88"/>
      <c r="S1056" s="88"/>
      <c r="T1056" s="88"/>
      <c r="U1056" s="88"/>
      <c r="V1056" s="52"/>
      <c r="W1056" s="52"/>
      <c r="X1056" s="52"/>
      <c r="Y1056" s="52"/>
      <c r="Z1056" s="51"/>
      <c r="AA1056" s="73">
        <v>1056</v>
      </c>
      <c r="AB1056" s="73"/>
      <c r="AC1056" s="74"/>
      <c r="AD1056" s="80">
        <v>177</v>
      </c>
      <c r="AE1056" s="80">
        <v>170</v>
      </c>
      <c r="AF1056" s="80">
        <v>2309</v>
      </c>
      <c r="AG1056" s="80">
        <v>4912</v>
      </c>
      <c r="AH1056" s="80">
        <v>-25200</v>
      </c>
      <c r="AI1056" s="80" t="s">
        <v>8701</v>
      </c>
      <c r="AJ1056" s="80" t="s">
        <v>9972</v>
      </c>
      <c r="AK1056" s="80"/>
      <c r="AL1056" s="80" t="s">
        <v>11085</v>
      </c>
      <c r="AM1056" s="82">
        <v>42814.323217592595</v>
      </c>
      <c r="AN1056" s="80" t="s">
        <v>13035</v>
      </c>
      <c r="AO1056" s="86" t="s">
        <v>14089</v>
      </c>
      <c r="AP1056" s="80" t="s">
        <v>66</v>
      </c>
      <c r="AQ1056" s="2"/>
      <c r="AR1056" s="3"/>
      <c r="AS1056" s="3"/>
      <c r="AT1056" s="3"/>
      <c r="AU1056" s="3"/>
    </row>
    <row r="1057" spans="1:47" x14ac:dyDescent="0.25">
      <c r="A1057" s="66" t="s">
        <v>890</v>
      </c>
      <c r="B1057" s="67"/>
      <c r="C1057" s="67"/>
      <c r="D1057" s="68"/>
      <c r="E1057" s="70"/>
      <c r="F1057" s="104" t="s">
        <v>11128</v>
      </c>
      <c r="G1057" s="67"/>
      <c r="H1057" s="71"/>
      <c r="I1057" s="72"/>
      <c r="J1057" s="72"/>
      <c r="K1057" s="71" t="s">
        <v>16082</v>
      </c>
      <c r="L1057" s="75"/>
      <c r="M1057" s="76">
        <v>1595.4451904296875</v>
      </c>
      <c r="N1057" s="76">
        <v>7965.6025390625</v>
      </c>
      <c r="O1057" s="77"/>
      <c r="P1057" s="78"/>
      <c r="Q1057" s="78"/>
      <c r="R1057" s="88"/>
      <c r="S1057" s="88"/>
      <c r="T1057" s="88"/>
      <c r="U1057" s="88"/>
      <c r="V1057" s="52"/>
      <c r="W1057" s="52"/>
      <c r="X1057" s="52"/>
      <c r="Y1057" s="52"/>
      <c r="Z1057" s="51"/>
      <c r="AA1057" s="73">
        <v>1057</v>
      </c>
      <c r="AB1057" s="73"/>
      <c r="AC1057" s="74"/>
      <c r="AD1057" s="80">
        <v>290</v>
      </c>
      <c r="AE1057" s="80">
        <v>26</v>
      </c>
      <c r="AF1057" s="80">
        <v>1042</v>
      </c>
      <c r="AG1057" s="80">
        <v>3988</v>
      </c>
      <c r="AH1057" s="80"/>
      <c r="AI1057" s="80"/>
      <c r="AJ1057" s="80"/>
      <c r="AK1057" s="80"/>
      <c r="AL1057" s="80"/>
      <c r="AM1057" s="82">
        <v>42892.757685185185</v>
      </c>
      <c r="AN1057" s="80" t="s">
        <v>13035</v>
      </c>
      <c r="AO1057" s="86" t="s">
        <v>14090</v>
      </c>
      <c r="AP1057" s="80" t="s">
        <v>66</v>
      </c>
      <c r="AQ1057" s="2"/>
      <c r="AR1057" s="3"/>
      <c r="AS1057" s="3"/>
      <c r="AT1057" s="3"/>
      <c r="AU1057" s="3"/>
    </row>
    <row r="1058" spans="1:47" x14ac:dyDescent="0.25">
      <c r="A1058" s="66" t="s">
        <v>1982</v>
      </c>
      <c r="B1058" s="67"/>
      <c r="C1058" s="67"/>
      <c r="D1058" s="68"/>
      <c r="E1058" s="70"/>
      <c r="F1058" s="104" t="s">
        <v>12129</v>
      </c>
      <c r="G1058" s="67"/>
      <c r="H1058" s="71"/>
      <c r="I1058" s="72"/>
      <c r="J1058" s="72"/>
      <c r="K1058" s="71" t="s">
        <v>16083</v>
      </c>
      <c r="L1058" s="75"/>
      <c r="M1058" s="76">
        <v>7452.09375</v>
      </c>
      <c r="N1058" s="76">
        <v>6895.4169921875</v>
      </c>
      <c r="O1058" s="77"/>
      <c r="P1058" s="78"/>
      <c r="Q1058" s="78"/>
      <c r="R1058" s="88"/>
      <c r="S1058" s="88"/>
      <c r="T1058" s="88"/>
      <c r="U1058" s="88"/>
      <c r="V1058" s="52"/>
      <c r="W1058" s="52"/>
      <c r="X1058" s="52"/>
      <c r="Y1058" s="52"/>
      <c r="Z1058" s="51"/>
      <c r="AA1058" s="73">
        <v>1058</v>
      </c>
      <c r="AB1058" s="73"/>
      <c r="AC1058" s="74"/>
      <c r="AD1058" s="80">
        <v>203</v>
      </c>
      <c r="AE1058" s="80">
        <v>106</v>
      </c>
      <c r="AF1058" s="80">
        <v>4562</v>
      </c>
      <c r="AG1058" s="80">
        <v>28</v>
      </c>
      <c r="AH1058" s="80"/>
      <c r="AI1058" s="80" t="s">
        <v>8702</v>
      </c>
      <c r="AJ1058" s="80" t="s">
        <v>9973</v>
      </c>
      <c r="AK1058" s="80"/>
      <c r="AL1058" s="80"/>
      <c r="AM1058" s="82">
        <v>42368.430104166669</v>
      </c>
      <c r="AN1058" s="80" t="s">
        <v>13035</v>
      </c>
      <c r="AO1058" s="86" t="s">
        <v>14091</v>
      </c>
      <c r="AP1058" s="80" t="s">
        <v>65</v>
      </c>
      <c r="AQ1058" s="2"/>
      <c r="AR1058" s="3"/>
      <c r="AS1058" s="3"/>
      <c r="AT1058" s="3"/>
      <c r="AU1058" s="3"/>
    </row>
    <row r="1059" spans="1:47" x14ac:dyDescent="0.25">
      <c r="A1059" s="66" t="s">
        <v>891</v>
      </c>
      <c r="B1059" s="67"/>
      <c r="C1059" s="67"/>
      <c r="D1059" s="68"/>
      <c r="E1059" s="70"/>
      <c r="F1059" s="104" t="s">
        <v>12130</v>
      </c>
      <c r="G1059" s="67"/>
      <c r="H1059" s="71"/>
      <c r="I1059" s="72"/>
      <c r="J1059" s="72"/>
      <c r="K1059" s="71" t="s">
        <v>16084</v>
      </c>
      <c r="L1059" s="75"/>
      <c r="M1059" s="76">
        <v>7544.1298828125</v>
      </c>
      <c r="N1059" s="76">
        <v>3410.90673828125</v>
      </c>
      <c r="O1059" s="77"/>
      <c r="P1059" s="78"/>
      <c r="Q1059" s="78"/>
      <c r="R1059" s="88"/>
      <c r="S1059" s="88"/>
      <c r="T1059" s="88"/>
      <c r="U1059" s="88"/>
      <c r="V1059" s="52"/>
      <c r="W1059" s="52"/>
      <c r="X1059" s="52"/>
      <c r="Y1059" s="52"/>
      <c r="Z1059" s="51"/>
      <c r="AA1059" s="73">
        <v>1059</v>
      </c>
      <c r="AB1059" s="73"/>
      <c r="AC1059" s="74"/>
      <c r="AD1059" s="80">
        <v>19</v>
      </c>
      <c r="AE1059" s="80">
        <v>1121</v>
      </c>
      <c r="AF1059" s="80">
        <v>21398</v>
      </c>
      <c r="AG1059" s="80">
        <v>19373</v>
      </c>
      <c r="AH1059" s="80">
        <v>19800</v>
      </c>
      <c r="AI1059" s="80" t="s">
        <v>8703</v>
      </c>
      <c r="AJ1059" s="80" t="s">
        <v>9974</v>
      </c>
      <c r="AK1059" s="80"/>
      <c r="AL1059" s="80" t="s">
        <v>9494</v>
      </c>
      <c r="AM1059" s="82">
        <v>42094.691666666666</v>
      </c>
      <c r="AN1059" s="80" t="s">
        <v>13035</v>
      </c>
      <c r="AO1059" s="86" t="s">
        <v>14092</v>
      </c>
      <c r="AP1059" s="80" t="s">
        <v>66</v>
      </c>
      <c r="AQ1059" s="2"/>
      <c r="AR1059" s="3"/>
      <c r="AS1059" s="3"/>
      <c r="AT1059" s="3"/>
      <c r="AU1059" s="3"/>
    </row>
    <row r="1060" spans="1:47" x14ac:dyDescent="0.25">
      <c r="A1060" s="66" t="s">
        <v>1983</v>
      </c>
      <c r="B1060" s="67"/>
      <c r="C1060" s="67"/>
      <c r="D1060" s="68"/>
      <c r="E1060" s="70"/>
      <c r="F1060" s="104" t="s">
        <v>12131</v>
      </c>
      <c r="G1060" s="67"/>
      <c r="H1060" s="71"/>
      <c r="I1060" s="72"/>
      <c r="J1060" s="72"/>
      <c r="K1060" s="71" t="s">
        <v>16085</v>
      </c>
      <c r="L1060" s="75"/>
      <c r="M1060" s="76">
        <v>8528.1513671875</v>
      </c>
      <c r="N1060" s="76">
        <v>2839.663818359375</v>
      </c>
      <c r="O1060" s="77"/>
      <c r="P1060" s="78"/>
      <c r="Q1060" s="78"/>
      <c r="R1060" s="88"/>
      <c r="S1060" s="88"/>
      <c r="T1060" s="88"/>
      <c r="U1060" s="88"/>
      <c r="V1060" s="52"/>
      <c r="W1060" s="52"/>
      <c r="X1060" s="52"/>
      <c r="Y1060" s="52"/>
      <c r="Z1060" s="51"/>
      <c r="AA1060" s="73">
        <v>1060</v>
      </c>
      <c r="AB1060" s="73"/>
      <c r="AC1060" s="74"/>
      <c r="AD1060" s="80">
        <v>1882</v>
      </c>
      <c r="AE1060" s="80">
        <v>4650</v>
      </c>
      <c r="AF1060" s="80">
        <v>14033</v>
      </c>
      <c r="AG1060" s="80">
        <v>14376</v>
      </c>
      <c r="AH1060" s="80">
        <v>19800</v>
      </c>
      <c r="AI1060" s="80" t="s">
        <v>8704</v>
      </c>
      <c r="AJ1060" s="80" t="s">
        <v>9597</v>
      </c>
      <c r="AK1060" s="80"/>
      <c r="AL1060" s="80" t="s">
        <v>9494</v>
      </c>
      <c r="AM1060" s="82">
        <v>40410.584236111114</v>
      </c>
      <c r="AN1060" s="80" t="s">
        <v>13035</v>
      </c>
      <c r="AO1060" s="86" t="s">
        <v>14093</v>
      </c>
      <c r="AP1060" s="80" t="s">
        <v>65</v>
      </c>
      <c r="AQ1060" s="2"/>
      <c r="AR1060" s="3"/>
      <c r="AS1060" s="3"/>
      <c r="AT1060" s="3"/>
      <c r="AU1060" s="3"/>
    </row>
    <row r="1061" spans="1:47" x14ac:dyDescent="0.25">
      <c r="A1061" s="66" t="s">
        <v>892</v>
      </c>
      <c r="B1061" s="67"/>
      <c r="C1061" s="67"/>
      <c r="D1061" s="68"/>
      <c r="E1061" s="70"/>
      <c r="F1061" s="104" t="s">
        <v>12132</v>
      </c>
      <c r="G1061" s="67"/>
      <c r="H1061" s="71"/>
      <c r="I1061" s="72"/>
      <c r="J1061" s="72"/>
      <c r="K1061" s="71" t="s">
        <v>16086</v>
      </c>
      <c r="L1061" s="75"/>
      <c r="M1061" s="76">
        <v>8993.9482421875</v>
      </c>
      <c r="N1061" s="76">
        <v>2100.12158203125</v>
      </c>
      <c r="O1061" s="77"/>
      <c r="P1061" s="78"/>
      <c r="Q1061" s="78"/>
      <c r="R1061" s="88"/>
      <c r="S1061" s="88"/>
      <c r="T1061" s="88"/>
      <c r="U1061" s="88"/>
      <c r="V1061" s="52"/>
      <c r="W1061" s="52"/>
      <c r="X1061" s="52"/>
      <c r="Y1061" s="52"/>
      <c r="Z1061" s="51"/>
      <c r="AA1061" s="73">
        <v>1061</v>
      </c>
      <c r="AB1061" s="73"/>
      <c r="AC1061" s="74"/>
      <c r="AD1061" s="80">
        <v>917</v>
      </c>
      <c r="AE1061" s="80">
        <v>1690</v>
      </c>
      <c r="AF1061" s="80">
        <v>63828</v>
      </c>
      <c r="AG1061" s="80">
        <v>3523</v>
      </c>
      <c r="AH1061" s="80">
        <v>19800</v>
      </c>
      <c r="AI1061" s="80" t="s">
        <v>8705</v>
      </c>
      <c r="AJ1061" s="80" t="s">
        <v>9975</v>
      </c>
      <c r="AK1061" s="80"/>
      <c r="AL1061" s="80" t="s">
        <v>9494</v>
      </c>
      <c r="AM1061" s="82">
        <v>40239.569131944445</v>
      </c>
      <c r="AN1061" s="80" t="s">
        <v>13035</v>
      </c>
      <c r="AO1061" s="86" t="s">
        <v>14094</v>
      </c>
      <c r="AP1061" s="80" t="s">
        <v>66</v>
      </c>
      <c r="AQ1061" s="2"/>
      <c r="AR1061" s="3"/>
      <c r="AS1061" s="3"/>
      <c r="AT1061" s="3"/>
      <c r="AU1061" s="3"/>
    </row>
    <row r="1062" spans="1:47" x14ac:dyDescent="0.25">
      <c r="A1062" s="66" t="s">
        <v>893</v>
      </c>
      <c r="B1062" s="67"/>
      <c r="C1062" s="67"/>
      <c r="D1062" s="68"/>
      <c r="E1062" s="70"/>
      <c r="F1062" s="104" t="s">
        <v>12133</v>
      </c>
      <c r="G1062" s="67"/>
      <c r="H1062" s="71"/>
      <c r="I1062" s="72"/>
      <c r="J1062" s="72"/>
      <c r="K1062" s="71" t="s">
        <v>16087</v>
      </c>
      <c r="L1062" s="75"/>
      <c r="M1062" s="76">
        <v>9035.2431640625</v>
      </c>
      <c r="N1062" s="76">
        <v>7036.54638671875</v>
      </c>
      <c r="O1062" s="77"/>
      <c r="P1062" s="78"/>
      <c r="Q1062" s="78"/>
      <c r="R1062" s="88"/>
      <c r="S1062" s="88"/>
      <c r="T1062" s="88"/>
      <c r="U1062" s="88"/>
      <c r="V1062" s="52"/>
      <c r="W1062" s="52"/>
      <c r="X1062" s="52"/>
      <c r="Y1062" s="52"/>
      <c r="Z1062" s="51"/>
      <c r="AA1062" s="73">
        <v>1062</v>
      </c>
      <c r="AB1062" s="73"/>
      <c r="AC1062" s="74"/>
      <c r="AD1062" s="80">
        <v>2108</v>
      </c>
      <c r="AE1062" s="80">
        <v>820</v>
      </c>
      <c r="AF1062" s="80">
        <v>6769</v>
      </c>
      <c r="AG1062" s="80">
        <v>2013</v>
      </c>
      <c r="AH1062" s="80">
        <v>19800</v>
      </c>
      <c r="AI1062" s="80" t="s">
        <v>8706</v>
      </c>
      <c r="AJ1062" s="80" t="s">
        <v>9494</v>
      </c>
      <c r="AK1062" s="86" t="s">
        <v>10731</v>
      </c>
      <c r="AL1062" s="80" t="s">
        <v>9494</v>
      </c>
      <c r="AM1062" s="82">
        <v>40414.682430555556</v>
      </c>
      <c r="AN1062" s="80" t="s">
        <v>13035</v>
      </c>
      <c r="AO1062" s="86" t="s">
        <v>14095</v>
      </c>
      <c r="AP1062" s="80" t="s">
        <v>66</v>
      </c>
      <c r="AQ1062" s="2"/>
      <c r="AR1062" s="3"/>
      <c r="AS1062" s="3"/>
      <c r="AT1062" s="3"/>
      <c r="AU1062" s="3"/>
    </row>
    <row r="1063" spans="1:47" x14ac:dyDescent="0.25">
      <c r="A1063" s="66" t="s">
        <v>894</v>
      </c>
      <c r="B1063" s="67"/>
      <c r="C1063" s="67"/>
      <c r="D1063" s="68"/>
      <c r="E1063" s="70"/>
      <c r="F1063" s="104" t="s">
        <v>12134</v>
      </c>
      <c r="G1063" s="67"/>
      <c r="H1063" s="71"/>
      <c r="I1063" s="72"/>
      <c r="J1063" s="72"/>
      <c r="K1063" s="71" t="s">
        <v>16088</v>
      </c>
      <c r="L1063" s="75"/>
      <c r="M1063" s="76">
        <v>6175.37646484375</v>
      </c>
      <c r="N1063" s="76">
        <v>8120.0419921875</v>
      </c>
      <c r="O1063" s="77"/>
      <c r="P1063" s="78"/>
      <c r="Q1063" s="78"/>
      <c r="R1063" s="88"/>
      <c r="S1063" s="88"/>
      <c r="T1063" s="88"/>
      <c r="U1063" s="88"/>
      <c r="V1063" s="52"/>
      <c r="W1063" s="52"/>
      <c r="X1063" s="52"/>
      <c r="Y1063" s="52"/>
      <c r="Z1063" s="51"/>
      <c r="AA1063" s="73">
        <v>1063</v>
      </c>
      <c r="AB1063" s="73"/>
      <c r="AC1063" s="74"/>
      <c r="AD1063" s="80">
        <v>677</v>
      </c>
      <c r="AE1063" s="80">
        <v>1034</v>
      </c>
      <c r="AF1063" s="80">
        <v>35341</v>
      </c>
      <c r="AG1063" s="80">
        <v>4546</v>
      </c>
      <c r="AH1063" s="80">
        <v>19800</v>
      </c>
      <c r="AI1063" s="80" t="s">
        <v>8707</v>
      </c>
      <c r="AJ1063" s="80" t="s">
        <v>9976</v>
      </c>
      <c r="AK1063" s="86" t="s">
        <v>10732</v>
      </c>
      <c r="AL1063" s="80" t="s">
        <v>9494</v>
      </c>
      <c r="AM1063" s="82">
        <v>40883.253530092596</v>
      </c>
      <c r="AN1063" s="80" t="s">
        <v>13035</v>
      </c>
      <c r="AO1063" s="86" t="s">
        <v>14096</v>
      </c>
      <c r="AP1063" s="80" t="s">
        <v>66</v>
      </c>
      <c r="AQ1063" s="2"/>
      <c r="AR1063" s="3"/>
      <c r="AS1063" s="3"/>
      <c r="AT1063" s="3"/>
      <c r="AU1063" s="3"/>
    </row>
    <row r="1064" spans="1:47" x14ac:dyDescent="0.25">
      <c r="A1064" s="66" t="s">
        <v>895</v>
      </c>
      <c r="B1064" s="67"/>
      <c r="C1064" s="67"/>
      <c r="D1064" s="68"/>
      <c r="E1064" s="70"/>
      <c r="F1064" s="104" t="s">
        <v>12135</v>
      </c>
      <c r="G1064" s="67"/>
      <c r="H1064" s="71"/>
      <c r="I1064" s="72"/>
      <c r="J1064" s="72"/>
      <c r="K1064" s="71" t="s">
        <v>16089</v>
      </c>
      <c r="L1064" s="75"/>
      <c r="M1064" s="76">
        <v>7319.24609375</v>
      </c>
      <c r="N1064" s="76">
        <v>8240.1572265625</v>
      </c>
      <c r="O1064" s="77"/>
      <c r="P1064" s="78"/>
      <c r="Q1064" s="78"/>
      <c r="R1064" s="88"/>
      <c r="S1064" s="88"/>
      <c r="T1064" s="88"/>
      <c r="U1064" s="88"/>
      <c r="V1064" s="52"/>
      <c r="W1064" s="52"/>
      <c r="X1064" s="52"/>
      <c r="Y1064" s="52"/>
      <c r="Z1064" s="51"/>
      <c r="AA1064" s="73">
        <v>1064</v>
      </c>
      <c r="AB1064" s="73"/>
      <c r="AC1064" s="74"/>
      <c r="AD1064" s="80">
        <v>133</v>
      </c>
      <c r="AE1064" s="80">
        <v>426</v>
      </c>
      <c r="AF1064" s="80">
        <v>3991</v>
      </c>
      <c r="AG1064" s="80">
        <v>2</v>
      </c>
      <c r="AH1064" s="80">
        <v>19800</v>
      </c>
      <c r="AI1064" s="80" t="s">
        <v>8708</v>
      </c>
      <c r="AJ1064" s="80" t="s">
        <v>9525</v>
      </c>
      <c r="AK1064" s="86" t="s">
        <v>10733</v>
      </c>
      <c r="AL1064" s="80" t="s">
        <v>9494</v>
      </c>
      <c r="AM1064" s="82">
        <v>39547.307685185187</v>
      </c>
      <c r="AN1064" s="80" t="s">
        <v>13035</v>
      </c>
      <c r="AO1064" s="86" t="s">
        <v>14097</v>
      </c>
      <c r="AP1064" s="80" t="s">
        <v>66</v>
      </c>
      <c r="AQ1064" s="2"/>
      <c r="AR1064" s="3"/>
      <c r="AS1064" s="3"/>
      <c r="AT1064" s="3"/>
      <c r="AU1064" s="3"/>
    </row>
    <row r="1065" spans="1:47" x14ac:dyDescent="0.25">
      <c r="A1065" s="66" t="s">
        <v>896</v>
      </c>
      <c r="B1065" s="67"/>
      <c r="C1065" s="67"/>
      <c r="D1065" s="68"/>
      <c r="E1065" s="70"/>
      <c r="F1065" s="104" t="s">
        <v>12136</v>
      </c>
      <c r="G1065" s="67"/>
      <c r="H1065" s="71"/>
      <c r="I1065" s="72"/>
      <c r="J1065" s="72"/>
      <c r="K1065" s="71" t="s">
        <v>16090</v>
      </c>
      <c r="L1065" s="75"/>
      <c r="M1065" s="76">
        <v>4186.55322265625</v>
      </c>
      <c r="N1065" s="76">
        <v>3463.247802734375</v>
      </c>
      <c r="O1065" s="77"/>
      <c r="P1065" s="78"/>
      <c r="Q1065" s="78"/>
      <c r="R1065" s="88"/>
      <c r="S1065" s="88"/>
      <c r="T1065" s="88"/>
      <c r="U1065" s="88"/>
      <c r="V1065" s="52"/>
      <c r="W1065" s="52"/>
      <c r="X1065" s="52"/>
      <c r="Y1065" s="52"/>
      <c r="Z1065" s="51"/>
      <c r="AA1065" s="73">
        <v>1065</v>
      </c>
      <c r="AB1065" s="73"/>
      <c r="AC1065" s="74"/>
      <c r="AD1065" s="80">
        <v>430</v>
      </c>
      <c r="AE1065" s="80">
        <v>277</v>
      </c>
      <c r="AF1065" s="80">
        <v>5912</v>
      </c>
      <c r="AG1065" s="80">
        <v>2503</v>
      </c>
      <c r="AH1065" s="80">
        <v>-36000</v>
      </c>
      <c r="AI1065" s="80" t="s">
        <v>8709</v>
      </c>
      <c r="AJ1065" s="80" t="s">
        <v>9977</v>
      </c>
      <c r="AK1065" s="86" t="s">
        <v>10734</v>
      </c>
      <c r="AL1065" s="80" t="s">
        <v>11091</v>
      </c>
      <c r="AM1065" s="82">
        <v>40293.469108796293</v>
      </c>
      <c r="AN1065" s="80" t="s">
        <v>13035</v>
      </c>
      <c r="AO1065" s="86" t="s">
        <v>14098</v>
      </c>
      <c r="AP1065" s="80" t="s">
        <v>66</v>
      </c>
      <c r="AQ1065" s="2"/>
      <c r="AR1065" s="3"/>
      <c r="AS1065" s="3"/>
      <c r="AT1065" s="3"/>
      <c r="AU1065" s="3"/>
    </row>
    <row r="1066" spans="1:47" x14ac:dyDescent="0.25">
      <c r="A1066" s="66" t="s">
        <v>1984</v>
      </c>
      <c r="B1066" s="67"/>
      <c r="C1066" s="67"/>
      <c r="D1066" s="68"/>
      <c r="E1066" s="70"/>
      <c r="F1066" s="104" t="s">
        <v>12137</v>
      </c>
      <c r="G1066" s="67"/>
      <c r="H1066" s="71"/>
      <c r="I1066" s="72"/>
      <c r="J1066" s="72"/>
      <c r="K1066" s="71" t="s">
        <v>16091</v>
      </c>
      <c r="L1066" s="75"/>
      <c r="M1066" s="76">
        <v>7930.92236328125</v>
      </c>
      <c r="N1066" s="76">
        <v>4066.052734375</v>
      </c>
      <c r="O1066" s="77"/>
      <c r="P1066" s="78"/>
      <c r="Q1066" s="78"/>
      <c r="R1066" s="88"/>
      <c r="S1066" s="88"/>
      <c r="T1066" s="88"/>
      <c r="U1066" s="88"/>
      <c r="V1066" s="52"/>
      <c r="W1066" s="52"/>
      <c r="X1066" s="52"/>
      <c r="Y1066" s="52"/>
      <c r="Z1066" s="51"/>
      <c r="AA1066" s="73">
        <v>1066</v>
      </c>
      <c r="AB1066" s="73"/>
      <c r="AC1066" s="74"/>
      <c r="AD1066" s="80">
        <v>54</v>
      </c>
      <c r="AE1066" s="80">
        <v>1269</v>
      </c>
      <c r="AF1066" s="80">
        <v>2196</v>
      </c>
      <c r="AG1066" s="80">
        <v>116</v>
      </c>
      <c r="AH1066" s="80">
        <v>-25200</v>
      </c>
      <c r="AI1066" s="80" t="s">
        <v>8710</v>
      </c>
      <c r="AJ1066" s="80" t="s">
        <v>9978</v>
      </c>
      <c r="AK1066" s="80"/>
      <c r="AL1066" s="80" t="s">
        <v>11085</v>
      </c>
      <c r="AM1066" s="82">
        <v>40640.068449074075</v>
      </c>
      <c r="AN1066" s="80" t="s">
        <v>13035</v>
      </c>
      <c r="AO1066" s="86" t="s">
        <v>14099</v>
      </c>
      <c r="AP1066" s="80" t="s">
        <v>65</v>
      </c>
      <c r="AQ1066" s="2"/>
      <c r="AR1066" s="3"/>
      <c r="AS1066" s="3"/>
      <c r="AT1066" s="3"/>
      <c r="AU1066" s="3"/>
    </row>
    <row r="1067" spans="1:47" x14ac:dyDescent="0.25">
      <c r="A1067" s="66" t="s">
        <v>1985</v>
      </c>
      <c r="B1067" s="67"/>
      <c r="C1067" s="67"/>
      <c r="D1067" s="68"/>
      <c r="E1067" s="70"/>
      <c r="F1067" s="104" t="s">
        <v>12138</v>
      </c>
      <c r="G1067" s="67"/>
      <c r="H1067" s="71"/>
      <c r="I1067" s="72"/>
      <c r="J1067" s="72"/>
      <c r="K1067" s="71" t="s">
        <v>16092</v>
      </c>
      <c r="L1067" s="75"/>
      <c r="M1067" s="76">
        <v>5519.81689453125</v>
      </c>
      <c r="N1067" s="76">
        <v>2024.0621337890625</v>
      </c>
      <c r="O1067" s="77"/>
      <c r="P1067" s="78"/>
      <c r="Q1067" s="78"/>
      <c r="R1067" s="88"/>
      <c r="S1067" s="88"/>
      <c r="T1067" s="88"/>
      <c r="U1067" s="88"/>
      <c r="V1067" s="52"/>
      <c r="W1067" s="52"/>
      <c r="X1067" s="52"/>
      <c r="Y1067" s="52"/>
      <c r="Z1067" s="51"/>
      <c r="AA1067" s="73">
        <v>1067</v>
      </c>
      <c r="AB1067" s="73"/>
      <c r="AC1067" s="74"/>
      <c r="AD1067" s="80">
        <v>243</v>
      </c>
      <c r="AE1067" s="80">
        <v>182765</v>
      </c>
      <c r="AF1067" s="80">
        <v>21066</v>
      </c>
      <c r="AG1067" s="80">
        <v>16140</v>
      </c>
      <c r="AH1067" s="80">
        <v>19800</v>
      </c>
      <c r="AI1067" s="80" t="s">
        <v>8711</v>
      </c>
      <c r="AJ1067" s="80" t="s">
        <v>9506</v>
      </c>
      <c r="AK1067" s="86" t="s">
        <v>10344</v>
      </c>
      <c r="AL1067" s="80" t="s">
        <v>9561</v>
      </c>
      <c r="AM1067" s="82">
        <v>41742.638020833336</v>
      </c>
      <c r="AN1067" s="80" t="s">
        <v>13035</v>
      </c>
      <c r="AO1067" s="86" t="s">
        <v>14100</v>
      </c>
      <c r="AP1067" s="80" t="s">
        <v>65</v>
      </c>
      <c r="AQ1067" s="2"/>
      <c r="AR1067" s="3"/>
      <c r="AS1067" s="3"/>
      <c r="AT1067" s="3"/>
      <c r="AU1067" s="3"/>
    </row>
    <row r="1068" spans="1:47" x14ac:dyDescent="0.25">
      <c r="A1068" s="66" t="s">
        <v>1986</v>
      </c>
      <c r="B1068" s="67"/>
      <c r="C1068" s="67"/>
      <c r="D1068" s="68"/>
      <c r="E1068" s="70"/>
      <c r="F1068" s="104" t="s">
        <v>12139</v>
      </c>
      <c r="G1068" s="67"/>
      <c r="H1068" s="71"/>
      <c r="I1068" s="72"/>
      <c r="J1068" s="72"/>
      <c r="K1068" s="71" t="s">
        <v>16093</v>
      </c>
      <c r="L1068" s="75"/>
      <c r="M1068" s="76">
        <v>3735.983154296875</v>
      </c>
      <c r="N1068" s="76">
        <v>1247.9979248046875</v>
      </c>
      <c r="O1068" s="77"/>
      <c r="P1068" s="78"/>
      <c r="Q1068" s="78"/>
      <c r="R1068" s="88"/>
      <c r="S1068" s="88"/>
      <c r="T1068" s="88"/>
      <c r="U1068" s="88"/>
      <c r="V1068" s="52"/>
      <c r="W1068" s="52"/>
      <c r="X1068" s="52"/>
      <c r="Y1068" s="52"/>
      <c r="Z1068" s="51"/>
      <c r="AA1068" s="73">
        <v>1068</v>
      </c>
      <c r="AB1068" s="73"/>
      <c r="AC1068" s="74"/>
      <c r="AD1068" s="80">
        <v>2200</v>
      </c>
      <c r="AE1068" s="80">
        <v>2972</v>
      </c>
      <c r="AF1068" s="80">
        <v>7621</v>
      </c>
      <c r="AG1068" s="80">
        <v>4369</v>
      </c>
      <c r="AH1068" s="80">
        <v>-18000</v>
      </c>
      <c r="AI1068" s="80" t="s">
        <v>8712</v>
      </c>
      <c r="AJ1068" s="80" t="s">
        <v>9979</v>
      </c>
      <c r="AK1068" s="86" t="s">
        <v>10735</v>
      </c>
      <c r="AL1068" s="80" t="s">
        <v>11115</v>
      </c>
      <c r="AM1068" s="82">
        <v>39709.077696759261</v>
      </c>
      <c r="AN1068" s="80" t="s">
        <v>13035</v>
      </c>
      <c r="AO1068" s="86" t="s">
        <v>14101</v>
      </c>
      <c r="AP1068" s="80" t="s">
        <v>65</v>
      </c>
      <c r="AQ1068" s="2"/>
      <c r="AR1068" s="3"/>
      <c r="AS1068" s="3"/>
      <c r="AT1068" s="3"/>
      <c r="AU1068" s="3"/>
    </row>
    <row r="1069" spans="1:47" x14ac:dyDescent="0.25">
      <c r="A1069" s="66" t="s">
        <v>1987</v>
      </c>
      <c r="B1069" s="67"/>
      <c r="C1069" s="67"/>
      <c r="D1069" s="68"/>
      <c r="E1069" s="70"/>
      <c r="F1069" s="104" t="s">
        <v>12140</v>
      </c>
      <c r="G1069" s="67"/>
      <c r="H1069" s="71"/>
      <c r="I1069" s="72"/>
      <c r="J1069" s="72"/>
      <c r="K1069" s="71" t="s">
        <v>16094</v>
      </c>
      <c r="L1069" s="75"/>
      <c r="M1069" s="76">
        <v>2608.71435546875</v>
      </c>
      <c r="N1069" s="76">
        <v>6710.13330078125</v>
      </c>
      <c r="O1069" s="77"/>
      <c r="P1069" s="78"/>
      <c r="Q1069" s="78"/>
      <c r="R1069" s="88"/>
      <c r="S1069" s="88"/>
      <c r="T1069" s="88"/>
      <c r="U1069" s="88"/>
      <c r="V1069" s="52"/>
      <c r="W1069" s="52"/>
      <c r="X1069" s="52"/>
      <c r="Y1069" s="52"/>
      <c r="Z1069" s="51"/>
      <c r="AA1069" s="73">
        <v>1069</v>
      </c>
      <c r="AB1069" s="73"/>
      <c r="AC1069" s="74"/>
      <c r="AD1069" s="80">
        <v>193</v>
      </c>
      <c r="AE1069" s="80">
        <v>6205</v>
      </c>
      <c r="AF1069" s="80">
        <v>4744</v>
      </c>
      <c r="AG1069" s="80">
        <v>2757</v>
      </c>
      <c r="AH1069" s="80"/>
      <c r="AI1069" s="80" t="s">
        <v>8713</v>
      </c>
      <c r="AJ1069" s="80" t="s">
        <v>9979</v>
      </c>
      <c r="AK1069" s="86" t="s">
        <v>10736</v>
      </c>
      <c r="AL1069" s="80"/>
      <c r="AM1069" s="82">
        <v>41340.728113425925</v>
      </c>
      <c r="AN1069" s="80" t="s">
        <v>13035</v>
      </c>
      <c r="AO1069" s="86" t="s">
        <v>14102</v>
      </c>
      <c r="AP1069" s="80" t="s">
        <v>65</v>
      </c>
      <c r="AQ1069" s="2"/>
      <c r="AR1069" s="3"/>
      <c r="AS1069" s="3"/>
      <c r="AT1069" s="3"/>
      <c r="AU1069" s="3"/>
    </row>
    <row r="1070" spans="1:47" x14ac:dyDescent="0.25">
      <c r="A1070" s="66" t="s">
        <v>1988</v>
      </c>
      <c r="B1070" s="67"/>
      <c r="C1070" s="67"/>
      <c r="D1070" s="68"/>
      <c r="E1070" s="70"/>
      <c r="F1070" s="104" t="s">
        <v>12141</v>
      </c>
      <c r="G1070" s="67"/>
      <c r="H1070" s="71"/>
      <c r="I1070" s="72"/>
      <c r="J1070" s="72"/>
      <c r="K1070" s="71" t="s">
        <v>16095</v>
      </c>
      <c r="L1070" s="75"/>
      <c r="M1070" s="76">
        <v>4773.20751953125</v>
      </c>
      <c r="N1070" s="76">
        <v>1298.2984619140625</v>
      </c>
      <c r="O1070" s="77"/>
      <c r="P1070" s="78"/>
      <c r="Q1070" s="78"/>
      <c r="R1070" s="88"/>
      <c r="S1070" s="88"/>
      <c r="T1070" s="88"/>
      <c r="U1070" s="88"/>
      <c r="V1070" s="52"/>
      <c r="W1070" s="52"/>
      <c r="X1070" s="52"/>
      <c r="Y1070" s="52"/>
      <c r="Z1070" s="51"/>
      <c r="AA1070" s="73">
        <v>1070</v>
      </c>
      <c r="AB1070" s="73"/>
      <c r="AC1070" s="74"/>
      <c r="AD1070" s="80">
        <v>359</v>
      </c>
      <c r="AE1070" s="80">
        <v>4331</v>
      </c>
      <c r="AF1070" s="80">
        <v>6651</v>
      </c>
      <c r="AG1070" s="80">
        <v>3108</v>
      </c>
      <c r="AH1070" s="80">
        <v>19800</v>
      </c>
      <c r="AI1070" s="80" t="s">
        <v>8714</v>
      </c>
      <c r="AJ1070" s="80" t="s">
        <v>9502</v>
      </c>
      <c r="AK1070" s="86" t="s">
        <v>10737</v>
      </c>
      <c r="AL1070" s="80" t="s">
        <v>9494</v>
      </c>
      <c r="AM1070" s="82">
        <v>40858.608252314814</v>
      </c>
      <c r="AN1070" s="80" t="s">
        <v>13035</v>
      </c>
      <c r="AO1070" s="86" t="s">
        <v>14103</v>
      </c>
      <c r="AP1070" s="80" t="s">
        <v>65</v>
      </c>
      <c r="AQ1070" s="2"/>
      <c r="AR1070" s="3"/>
      <c r="AS1070" s="3"/>
      <c r="AT1070" s="3"/>
      <c r="AU1070" s="3"/>
    </row>
    <row r="1071" spans="1:47" x14ac:dyDescent="0.25">
      <c r="A1071" s="66" t="s">
        <v>1989</v>
      </c>
      <c r="B1071" s="67"/>
      <c r="C1071" s="67"/>
      <c r="D1071" s="68"/>
      <c r="E1071" s="70"/>
      <c r="F1071" s="104" t="s">
        <v>12142</v>
      </c>
      <c r="G1071" s="67"/>
      <c r="H1071" s="71"/>
      <c r="I1071" s="72"/>
      <c r="J1071" s="72"/>
      <c r="K1071" s="71" t="s">
        <v>16096</v>
      </c>
      <c r="L1071" s="75"/>
      <c r="M1071" s="76">
        <v>4809.0009765625</v>
      </c>
      <c r="N1071" s="76">
        <v>4994.08154296875</v>
      </c>
      <c r="O1071" s="77"/>
      <c r="P1071" s="78"/>
      <c r="Q1071" s="78"/>
      <c r="R1071" s="88"/>
      <c r="S1071" s="88"/>
      <c r="T1071" s="88"/>
      <c r="U1071" s="88"/>
      <c r="V1071" s="52"/>
      <c r="W1071" s="52"/>
      <c r="X1071" s="52"/>
      <c r="Y1071" s="52"/>
      <c r="Z1071" s="51"/>
      <c r="AA1071" s="73">
        <v>1071</v>
      </c>
      <c r="AB1071" s="73"/>
      <c r="AC1071" s="74"/>
      <c r="AD1071" s="80">
        <v>595</v>
      </c>
      <c r="AE1071" s="80">
        <v>5102</v>
      </c>
      <c r="AF1071" s="80">
        <v>28789</v>
      </c>
      <c r="AG1071" s="80">
        <v>95</v>
      </c>
      <c r="AH1071" s="80">
        <v>19800</v>
      </c>
      <c r="AI1071" s="80" t="s">
        <v>8715</v>
      </c>
      <c r="AJ1071" s="80" t="s">
        <v>9980</v>
      </c>
      <c r="AK1071" s="80"/>
      <c r="AL1071" s="80" t="s">
        <v>9494</v>
      </c>
      <c r="AM1071" s="82">
        <v>40108.731851851851</v>
      </c>
      <c r="AN1071" s="80" t="s">
        <v>13035</v>
      </c>
      <c r="AO1071" s="86" t="s">
        <v>14104</v>
      </c>
      <c r="AP1071" s="80" t="s">
        <v>65</v>
      </c>
      <c r="AQ1071" s="2"/>
      <c r="AR1071" s="3"/>
      <c r="AS1071" s="3"/>
      <c r="AT1071" s="3"/>
      <c r="AU1071" s="3"/>
    </row>
    <row r="1072" spans="1:47" x14ac:dyDescent="0.25">
      <c r="A1072" s="66" t="s">
        <v>1990</v>
      </c>
      <c r="B1072" s="67"/>
      <c r="C1072" s="67"/>
      <c r="D1072" s="68"/>
      <c r="E1072" s="70"/>
      <c r="F1072" s="104" t="s">
        <v>12143</v>
      </c>
      <c r="G1072" s="67"/>
      <c r="H1072" s="71"/>
      <c r="I1072" s="72"/>
      <c r="J1072" s="72"/>
      <c r="K1072" s="71" t="s">
        <v>16097</v>
      </c>
      <c r="L1072" s="75"/>
      <c r="M1072" s="76">
        <v>4210.30126953125</v>
      </c>
      <c r="N1072" s="76">
        <v>6927.169921875</v>
      </c>
      <c r="O1072" s="77"/>
      <c r="P1072" s="78"/>
      <c r="Q1072" s="78"/>
      <c r="R1072" s="88"/>
      <c r="S1072" s="88"/>
      <c r="T1072" s="88"/>
      <c r="U1072" s="88"/>
      <c r="V1072" s="52"/>
      <c r="W1072" s="52"/>
      <c r="X1072" s="52"/>
      <c r="Y1072" s="52"/>
      <c r="Z1072" s="51"/>
      <c r="AA1072" s="73">
        <v>1072</v>
      </c>
      <c r="AB1072" s="73"/>
      <c r="AC1072" s="74"/>
      <c r="AD1072" s="80">
        <v>1154</v>
      </c>
      <c r="AE1072" s="80">
        <v>1794</v>
      </c>
      <c r="AF1072" s="80">
        <v>18256</v>
      </c>
      <c r="AG1072" s="80">
        <v>1402</v>
      </c>
      <c r="AH1072" s="80">
        <v>19800</v>
      </c>
      <c r="AI1072" s="80" t="s">
        <v>8716</v>
      </c>
      <c r="AJ1072" s="80" t="s">
        <v>9502</v>
      </c>
      <c r="AK1072" s="86" t="s">
        <v>10738</v>
      </c>
      <c r="AL1072" s="80" t="s">
        <v>9494</v>
      </c>
      <c r="AM1072" s="82">
        <v>39521.319965277777</v>
      </c>
      <c r="AN1072" s="80" t="s">
        <v>13035</v>
      </c>
      <c r="AO1072" s="86" t="s">
        <v>14105</v>
      </c>
      <c r="AP1072" s="80" t="s">
        <v>65</v>
      </c>
      <c r="AQ1072" s="2"/>
      <c r="AR1072" s="3"/>
      <c r="AS1072" s="3"/>
      <c r="AT1072" s="3"/>
      <c r="AU1072" s="3"/>
    </row>
    <row r="1073" spans="1:47" x14ac:dyDescent="0.25">
      <c r="A1073" s="66" t="s">
        <v>897</v>
      </c>
      <c r="B1073" s="67"/>
      <c r="C1073" s="67"/>
      <c r="D1073" s="68"/>
      <c r="E1073" s="70"/>
      <c r="F1073" s="104" t="s">
        <v>12144</v>
      </c>
      <c r="G1073" s="67"/>
      <c r="H1073" s="71"/>
      <c r="I1073" s="72"/>
      <c r="J1073" s="72"/>
      <c r="K1073" s="71" t="s">
        <v>16098</v>
      </c>
      <c r="L1073" s="75"/>
      <c r="M1073" s="76">
        <v>1942.7718505859375</v>
      </c>
      <c r="N1073" s="76">
        <v>4215.162109375</v>
      </c>
      <c r="O1073" s="77"/>
      <c r="P1073" s="78"/>
      <c r="Q1073" s="78"/>
      <c r="R1073" s="88"/>
      <c r="S1073" s="88"/>
      <c r="T1073" s="88"/>
      <c r="U1073" s="88"/>
      <c r="V1073" s="52"/>
      <c r="W1073" s="52"/>
      <c r="X1073" s="52"/>
      <c r="Y1073" s="52"/>
      <c r="Z1073" s="51"/>
      <c r="AA1073" s="73">
        <v>1073</v>
      </c>
      <c r="AB1073" s="73"/>
      <c r="AC1073" s="74"/>
      <c r="AD1073" s="80">
        <v>24</v>
      </c>
      <c r="AE1073" s="80">
        <v>70</v>
      </c>
      <c r="AF1073" s="80">
        <v>1794</v>
      </c>
      <c r="AG1073" s="80">
        <v>4</v>
      </c>
      <c r="AH1073" s="80">
        <v>19800</v>
      </c>
      <c r="AI1073" s="80" t="s">
        <v>8717</v>
      </c>
      <c r="AJ1073" s="80" t="s">
        <v>9981</v>
      </c>
      <c r="AK1073" s="86" t="s">
        <v>10739</v>
      </c>
      <c r="AL1073" s="80" t="s">
        <v>9494</v>
      </c>
      <c r="AM1073" s="82">
        <v>40657.216226851851</v>
      </c>
      <c r="AN1073" s="80" t="s">
        <v>13035</v>
      </c>
      <c r="AO1073" s="86" t="s">
        <v>14106</v>
      </c>
      <c r="AP1073" s="80" t="s">
        <v>66</v>
      </c>
      <c r="AQ1073" s="2"/>
      <c r="AR1073" s="3"/>
      <c r="AS1073" s="3"/>
      <c r="AT1073" s="3"/>
      <c r="AU1073" s="3"/>
    </row>
    <row r="1074" spans="1:47" x14ac:dyDescent="0.25">
      <c r="A1074" s="66" t="s">
        <v>898</v>
      </c>
      <c r="B1074" s="67"/>
      <c r="C1074" s="67"/>
      <c r="D1074" s="68"/>
      <c r="E1074" s="70"/>
      <c r="F1074" s="104" t="s">
        <v>12145</v>
      </c>
      <c r="G1074" s="67"/>
      <c r="H1074" s="71"/>
      <c r="I1074" s="72"/>
      <c r="J1074" s="72"/>
      <c r="K1074" s="71" t="s">
        <v>16099</v>
      </c>
      <c r="L1074" s="75"/>
      <c r="M1074" s="76">
        <v>5841.75</v>
      </c>
      <c r="N1074" s="76">
        <v>2500.71875</v>
      </c>
      <c r="O1074" s="77"/>
      <c r="P1074" s="78"/>
      <c r="Q1074" s="78"/>
      <c r="R1074" s="88"/>
      <c r="S1074" s="88"/>
      <c r="T1074" s="88"/>
      <c r="U1074" s="88"/>
      <c r="V1074" s="52"/>
      <c r="W1074" s="52"/>
      <c r="X1074" s="52"/>
      <c r="Y1074" s="52"/>
      <c r="Z1074" s="51"/>
      <c r="AA1074" s="73">
        <v>1074</v>
      </c>
      <c r="AB1074" s="73"/>
      <c r="AC1074" s="74"/>
      <c r="AD1074" s="80">
        <v>229</v>
      </c>
      <c r="AE1074" s="80">
        <v>537</v>
      </c>
      <c r="AF1074" s="80">
        <v>19016</v>
      </c>
      <c r="AG1074" s="80">
        <v>6472</v>
      </c>
      <c r="AH1074" s="80">
        <v>-36000</v>
      </c>
      <c r="AI1074" s="80" t="s">
        <v>8718</v>
      </c>
      <c r="AJ1074" s="80" t="s">
        <v>9514</v>
      </c>
      <c r="AK1074" s="80"/>
      <c r="AL1074" s="80" t="s">
        <v>11091</v>
      </c>
      <c r="AM1074" s="82">
        <v>39495.52144675926</v>
      </c>
      <c r="AN1074" s="80" t="s">
        <v>13035</v>
      </c>
      <c r="AO1074" s="86" t="s">
        <v>14107</v>
      </c>
      <c r="AP1074" s="80" t="s">
        <v>66</v>
      </c>
      <c r="AQ1074" s="2"/>
      <c r="AR1074" s="3"/>
      <c r="AS1074" s="3"/>
      <c r="AT1074" s="3"/>
      <c r="AU1074" s="3"/>
    </row>
    <row r="1075" spans="1:47" x14ac:dyDescent="0.25">
      <c r="A1075" s="66" t="s">
        <v>899</v>
      </c>
      <c r="B1075" s="67"/>
      <c r="C1075" s="67"/>
      <c r="D1075" s="68"/>
      <c r="E1075" s="70"/>
      <c r="F1075" s="104" t="s">
        <v>12146</v>
      </c>
      <c r="G1075" s="67"/>
      <c r="H1075" s="71"/>
      <c r="I1075" s="72"/>
      <c r="J1075" s="72"/>
      <c r="K1075" s="71" t="s">
        <v>16100</v>
      </c>
      <c r="L1075" s="75"/>
      <c r="M1075" s="76">
        <v>7133.15673828125</v>
      </c>
      <c r="N1075" s="76">
        <v>2074.67626953125</v>
      </c>
      <c r="O1075" s="77"/>
      <c r="P1075" s="78"/>
      <c r="Q1075" s="78"/>
      <c r="R1075" s="88"/>
      <c r="S1075" s="88"/>
      <c r="T1075" s="88"/>
      <c r="U1075" s="88"/>
      <c r="V1075" s="52"/>
      <c r="W1075" s="52"/>
      <c r="X1075" s="52"/>
      <c r="Y1075" s="52"/>
      <c r="Z1075" s="51"/>
      <c r="AA1075" s="73">
        <v>1075</v>
      </c>
      <c r="AB1075" s="73"/>
      <c r="AC1075" s="74"/>
      <c r="AD1075" s="80">
        <v>247</v>
      </c>
      <c r="AE1075" s="80">
        <v>2021</v>
      </c>
      <c r="AF1075" s="80">
        <v>8431</v>
      </c>
      <c r="AG1075" s="80">
        <v>145</v>
      </c>
      <c r="AH1075" s="80"/>
      <c r="AI1075" s="80" t="s">
        <v>8719</v>
      </c>
      <c r="AJ1075" s="80"/>
      <c r="AK1075" s="80"/>
      <c r="AL1075" s="80"/>
      <c r="AM1075" s="82">
        <v>41268.686851851853</v>
      </c>
      <c r="AN1075" s="80" t="s">
        <v>13035</v>
      </c>
      <c r="AO1075" s="86" t="s">
        <v>14108</v>
      </c>
      <c r="AP1075" s="80" t="s">
        <v>66</v>
      </c>
      <c r="AQ1075" s="2"/>
      <c r="AR1075" s="3"/>
      <c r="AS1075" s="3"/>
      <c r="AT1075" s="3"/>
      <c r="AU1075" s="3"/>
    </row>
    <row r="1076" spans="1:47" x14ac:dyDescent="0.25">
      <c r="A1076" s="66" t="s">
        <v>900</v>
      </c>
      <c r="B1076" s="67"/>
      <c r="C1076" s="67"/>
      <c r="D1076" s="68"/>
      <c r="E1076" s="70"/>
      <c r="F1076" s="104" t="s">
        <v>12147</v>
      </c>
      <c r="G1076" s="67"/>
      <c r="H1076" s="71"/>
      <c r="I1076" s="72"/>
      <c r="J1076" s="72"/>
      <c r="K1076" s="71" t="s">
        <v>16101</v>
      </c>
      <c r="L1076" s="75"/>
      <c r="M1076" s="76">
        <v>1477.793701171875</v>
      </c>
      <c r="N1076" s="76">
        <v>1519.9449462890625</v>
      </c>
      <c r="O1076" s="77"/>
      <c r="P1076" s="78"/>
      <c r="Q1076" s="78"/>
      <c r="R1076" s="88"/>
      <c r="S1076" s="88"/>
      <c r="T1076" s="88"/>
      <c r="U1076" s="88"/>
      <c r="V1076" s="52"/>
      <c r="W1076" s="52"/>
      <c r="X1076" s="52"/>
      <c r="Y1076" s="52"/>
      <c r="Z1076" s="51"/>
      <c r="AA1076" s="73">
        <v>1076</v>
      </c>
      <c r="AB1076" s="73"/>
      <c r="AC1076" s="74"/>
      <c r="AD1076" s="80">
        <v>1414</v>
      </c>
      <c r="AE1076" s="80">
        <v>8048</v>
      </c>
      <c r="AF1076" s="80">
        <v>39552</v>
      </c>
      <c r="AG1076" s="80">
        <v>6673</v>
      </c>
      <c r="AH1076" s="80">
        <v>19800</v>
      </c>
      <c r="AI1076" s="80" t="s">
        <v>8720</v>
      </c>
      <c r="AJ1076" s="80" t="s">
        <v>9502</v>
      </c>
      <c r="AK1076" s="86" t="s">
        <v>10740</v>
      </c>
      <c r="AL1076" s="80" t="s">
        <v>9494</v>
      </c>
      <c r="AM1076" s="82">
        <v>39779.449166666665</v>
      </c>
      <c r="AN1076" s="80" t="s">
        <v>13035</v>
      </c>
      <c r="AO1076" s="86" t="s">
        <v>14109</v>
      </c>
      <c r="AP1076" s="80" t="s">
        <v>66</v>
      </c>
      <c r="AQ1076" s="2"/>
      <c r="AR1076" s="3"/>
      <c r="AS1076" s="3"/>
      <c r="AT1076" s="3"/>
      <c r="AU1076" s="3"/>
    </row>
    <row r="1077" spans="1:47" x14ac:dyDescent="0.25">
      <c r="A1077" s="66" t="s">
        <v>901</v>
      </c>
      <c r="B1077" s="67"/>
      <c r="C1077" s="67"/>
      <c r="D1077" s="68"/>
      <c r="E1077" s="70"/>
      <c r="F1077" s="104" t="s">
        <v>12148</v>
      </c>
      <c r="G1077" s="67"/>
      <c r="H1077" s="71"/>
      <c r="I1077" s="72"/>
      <c r="J1077" s="72"/>
      <c r="K1077" s="71" t="s">
        <v>16102</v>
      </c>
      <c r="L1077" s="75"/>
      <c r="M1077" s="76">
        <v>7090.6884765625</v>
      </c>
      <c r="N1077" s="76">
        <v>5971.8798828125</v>
      </c>
      <c r="O1077" s="77"/>
      <c r="P1077" s="78"/>
      <c r="Q1077" s="78"/>
      <c r="R1077" s="88"/>
      <c r="S1077" s="88"/>
      <c r="T1077" s="88"/>
      <c r="U1077" s="88"/>
      <c r="V1077" s="52"/>
      <c r="W1077" s="52"/>
      <c r="X1077" s="52"/>
      <c r="Y1077" s="52"/>
      <c r="Z1077" s="51"/>
      <c r="AA1077" s="73">
        <v>1077</v>
      </c>
      <c r="AB1077" s="73"/>
      <c r="AC1077" s="74"/>
      <c r="AD1077" s="80">
        <v>775</v>
      </c>
      <c r="AE1077" s="80">
        <v>5391</v>
      </c>
      <c r="AF1077" s="80">
        <v>105691</v>
      </c>
      <c r="AG1077" s="80">
        <v>62533</v>
      </c>
      <c r="AH1077" s="80"/>
      <c r="AI1077" s="80" t="s">
        <v>8721</v>
      </c>
      <c r="AJ1077" s="80" t="s">
        <v>9982</v>
      </c>
      <c r="AK1077" s="86" t="s">
        <v>10741</v>
      </c>
      <c r="AL1077" s="80"/>
      <c r="AM1077" s="82">
        <v>42426.161354166667</v>
      </c>
      <c r="AN1077" s="80" t="s">
        <v>13035</v>
      </c>
      <c r="AO1077" s="86" t="s">
        <v>14110</v>
      </c>
      <c r="AP1077" s="80" t="s">
        <v>66</v>
      </c>
      <c r="AQ1077" s="2"/>
      <c r="AR1077" s="3"/>
      <c r="AS1077" s="3"/>
      <c r="AT1077" s="3"/>
      <c r="AU1077" s="3"/>
    </row>
    <row r="1078" spans="1:47" x14ac:dyDescent="0.25">
      <c r="A1078" s="66" t="s">
        <v>902</v>
      </c>
      <c r="B1078" s="67"/>
      <c r="C1078" s="67"/>
      <c r="D1078" s="68"/>
      <c r="E1078" s="70"/>
      <c r="F1078" s="104" t="s">
        <v>12149</v>
      </c>
      <c r="G1078" s="67"/>
      <c r="H1078" s="71"/>
      <c r="I1078" s="72"/>
      <c r="J1078" s="72"/>
      <c r="K1078" s="71" t="s">
        <v>16103</v>
      </c>
      <c r="L1078" s="75"/>
      <c r="M1078" s="76">
        <v>2259.72412109375</v>
      </c>
      <c r="N1078" s="76">
        <v>3602.083740234375</v>
      </c>
      <c r="O1078" s="77"/>
      <c r="P1078" s="78"/>
      <c r="Q1078" s="78"/>
      <c r="R1078" s="88"/>
      <c r="S1078" s="88"/>
      <c r="T1078" s="88"/>
      <c r="U1078" s="88"/>
      <c r="V1078" s="52"/>
      <c r="W1078" s="52"/>
      <c r="X1078" s="52"/>
      <c r="Y1078" s="52"/>
      <c r="Z1078" s="51"/>
      <c r="AA1078" s="73">
        <v>1078</v>
      </c>
      <c r="AB1078" s="73"/>
      <c r="AC1078" s="74"/>
      <c r="AD1078" s="80">
        <v>40</v>
      </c>
      <c r="AE1078" s="80">
        <v>70</v>
      </c>
      <c r="AF1078" s="80">
        <v>2583</v>
      </c>
      <c r="AG1078" s="80">
        <v>2419</v>
      </c>
      <c r="AH1078" s="80"/>
      <c r="AI1078" s="80"/>
      <c r="AJ1078" s="80" t="s">
        <v>9561</v>
      </c>
      <c r="AK1078" s="80"/>
      <c r="AL1078" s="80"/>
      <c r="AM1078" s="82">
        <v>41515.472500000003</v>
      </c>
      <c r="AN1078" s="80" t="s">
        <v>13035</v>
      </c>
      <c r="AO1078" s="86" t="s">
        <v>14111</v>
      </c>
      <c r="AP1078" s="80" t="s">
        <v>66</v>
      </c>
      <c r="AQ1078" s="2"/>
      <c r="AR1078" s="3"/>
      <c r="AS1078" s="3"/>
      <c r="AT1078" s="3"/>
      <c r="AU1078" s="3"/>
    </row>
    <row r="1079" spans="1:47" x14ac:dyDescent="0.25">
      <c r="A1079" s="66" t="s">
        <v>903</v>
      </c>
      <c r="B1079" s="67"/>
      <c r="C1079" s="67"/>
      <c r="D1079" s="68"/>
      <c r="E1079" s="70"/>
      <c r="F1079" s="104" t="s">
        <v>12150</v>
      </c>
      <c r="G1079" s="67"/>
      <c r="H1079" s="71"/>
      <c r="I1079" s="72"/>
      <c r="J1079" s="72"/>
      <c r="K1079" s="71" t="s">
        <v>16104</v>
      </c>
      <c r="L1079" s="75"/>
      <c r="M1079" s="76">
        <v>4793.9384765625</v>
      </c>
      <c r="N1079" s="76">
        <v>6049.68798828125</v>
      </c>
      <c r="O1079" s="77"/>
      <c r="P1079" s="78"/>
      <c r="Q1079" s="78"/>
      <c r="R1079" s="88"/>
      <c r="S1079" s="88"/>
      <c r="T1079" s="88"/>
      <c r="U1079" s="88"/>
      <c r="V1079" s="52"/>
      <c r="W1079" s="52"/>
      <c r="X1079" s="52"/>
      <c r="Y1079" s="52"/>
      <c r="Z1079" s="51"/>
      <c r="AA1079" s="73">
        <v>1079</v>
      </c>
      <c r="AB1079" s="73"/>
      <c r="AC1079" s="74"/>
      <c r="AD1079" s="80">
        <v>50</v>
      </c>
      <c r="AE1079" s="80">
        <v>29</v>
      </c>
      <c r="AF1079" s="80">
        <v>264</v>
      </c>
      <c r="AG1079" s="80">
        <v>297</v>
      </c>
      <c r="AH1079" s="80"/>
      <c r="AI1079" s="80"/>
      <c r="AJ1079" s="80"/>
      <c r="AK1079" s="80"/>
      <c r="AL1079" s="80"/>
      <c r="AM1079" s="82">
        <v>42801.262094907404</v>
      </c>
      <c r="AN1079" s="80" t="s">
        <v>13035</v>
      </c>
      <c r="AO1079" s="86" t="s">
        <v>14112</v>
      </c>
      <c r="AP1079" s="80" t="s">
        <v>66</v>
      </c>
      <c r="AQ1079" s="2"/>
      <c r="AR1079" s="3"/>
      <c r="AS1079" s="3"/>
      <c r="AT1079" s="3"/>
      <c r="AU1079" s="3"/>
    </row>
    <row r="1080" spans="1:47" x14ac:dyDescent="0.25">
      <c r="A1080" s="66" t="s">
        <v>904</v>
      </c>
      <c r="B1080" s="67"/>
      <c r="C1080" s="67"/>
      <c r="D1080" s="68"/>
      <c r="E1080" s="70"/>
      <c r="F1080" s="104" t="s">
        <v>11128</v>
      </c>
      <c r="G1080" s="67"/>
      <c r="H1080" s="71"/>
      <c r="I1080" s="72"/>
      <c r="J1080" s="72"/>
      <c r="K1080" s="71" t="s">
        <v>16105</v>
      </c>
      <c r="L1080" s="75"/>
      <c r="M1080" s="76">
        <v>8730.408203125</v>
      </c>
      <c r="N1080" s="76">
        <v>6093.9150390625</v>
      </c>
      <c r="O1080" s="77"/>
      <c r="P1080" s="78"/>
      <c r="Q1080" s="78"/>
      <c r="R1080" s="88"/>
      <c r="S1080" s="88"/>
      <c r="T1080" s="88"/>
      <c r="U1080" s="88"/>
      <c r="V1080" s="52"/>
      <c r="W1080" s="52"/>
      <c r="X1080" s="52"/>
      <c r="Y1080" s="52"/>
      <c r="Z1080" s="51"/>
      <c r="AA1080" s="73">
        <v>1080</v>
      </c>
      <c r="AB1080" s="73"/>
      <c r="AC1080" s="74"/>
      <c r="AD1080" s="80">
        <v>68</v>
      </c>
      <c r="AE1080" s="80">
        <v>72</v>
      </c>
      <c r="AF1080" s="80">
        <v>12286</v>
      </c>
      <c r="AG1080" s="80">
        <v>7928</v>
      </c>
      <c r="AH1080" s="80"/>
      <c r="AI1080" s="80" t="s">
        <v>8722</v>
      </c>
      <c r="AJ1080" s="80"/>
      <c r="AK1080" s="80"/>
      <c r="AL1080" s="80"/>
      <c r="AM1080" s="82">
        <v>41438.342928240738</v>
      </c>
      <c r="AN1080" s="80" t="s">
        <v>13035</v>
      </c>
      <c r="AO1080" s="86" t="s">
        <v>14113</v>
      </c>
      <c r="AP1080" s="80" t="s">
        <v>66</v>
      </c>
      <c r="AQ1080" s="2"/>
      <c r="AR1080" s="3"/>
      <c r="AS1080" s="3"/>
      <c r="AT1080" s="3"/>
      <c r="AU1080" s="3"/>
    </row>
    <row r="1081" spans="1:47" x14ac:dyDescent="0.25">
      <c r="A1081" s="66" t="s">
        <v>1991</v>
      </c>
      <c r="B1081" s="67"/>
      <c r="C1081" s="67"/>
      <c r="D1081" s="68"/>
      <c r="E1081" s="70"/>
      <c r="F1081" s="104" t="s">
        <v>12151</v>
      </c>
      <c r="G1081" s="67"/>
      <c r="H1081" s="71"/>
      <c r="I1081" s="72"/>
      <c r="J1081" s="72"/>
      <c r="K1081" s="71" t="s">
        <v>16106</v>
      </c>
      <c r="L1081" s="75"/>
      <c r="M1081" s="76">
        <v>1805.8624267578125</v>
      </c>
      <c r="N1081" s="76">
        <v>6213.30859375</v>
      </c>
      <c r="O1081" s="77"/>
      <c r="P1081" s="78"/>
      <c r="Q1081" s="78"/>
      <c r="R1081" s="88"/>
      <c r="S1081" s="88"/>
      <c r="T1081" s="88"/>
      <c r="U1081" s="88"/>
      <c r="V1081" s="52"/>
      <c r="W1081" s="52"/>
      <c r="X1081" s="52"/>
      <c r="Y1081" s="52"/>
      <c r="Z1081" s="51"/>
      <c r="AA1081" s="73">
        <v>1081</v>
      </c>
      <c r="AB1081" s="73"/>
      <c r="AC1081" s="74"/>
      <c r="AD1081" s="80">
        <v>761</v>
      </c>
      <c r="AE1081" s="80">
        <v>5392896</v>
      </c>
      <c r="AF1081" s="80">
        <v>38334</v>
      </c>
      <c r="AG1081" s="80">
        <v>12442</v>
      </c>
      <c r="AH1081" s="80">
        <v>19800</v>
      </c>
      <c r="AI1081" s="80" t="s">
        <v>8723</v>
      </c>
      <c r="AJ1081" s="80" t="s">
        <v>9983</v>
      </c>
      <c r="AK1081" s="86" t="s">
        <v>10742</v>
      </c>
      <c r="AL1081" s="80" t="s">
        <v>9494</v>
      </c>
      <c r="AM1081" s="82">
        <v>39888.633923611109</v>
      </c>
      <c r="AN1081" s="80" t="s">
        <v>13035</v>
      </c>
      <c r="AO1081" s="86" t="s">
        <v>14114</v>
      </c>
      <c r="AP1081" s="80" t="s">
        <v>65</v>
      </c>
      <c r="AQ1081" s="2"/>
      <c r="AR1081" s="3"/>
      <c r="AS1081" s="3"/>
      <c r="AT1081" s="3"/>
      <c r="AU1081" s="3"/>
    </row>
    <row r="1082" spans="1:47" x14ac:dyDescent="0.25">
      <c r="A1082" s="66" t="s">
        <v>905</v>
      </c>
      <c r="B1082" s="67"/>
      <c r="C1082" s="67"/>
      <c r="D1082" s="68"/>
      <c r="E1082" s="70"/>
      <c r="F1082" s="104" t="s">
        <v>12152</v>
      </c>
      <c r="G1082" s="67"/>
      <c r="H1082" s="71"/>
      <c r="I1082" s="72"/>
      <c r="J1082" s="72"/>
      <c r="K1082" s="71" t="s">
        <v>16107</v>
      </c>
      <c r="L1082" s="75"/>
      <c r="M1082" s="76">
        <v>1704.87109375</v>
      </c>
      <c r="N1082" s="76">
        <v>6564.064453125</v>
      </c>
      <c r="O1082" s="77"/>
      <c r="P1082" s="78"/>
      <c r="Q1082" s="78"/>
      <c r="R1082" s="88"/>
      <c r="S1082" s="88"/>
      <c r="T1082" s="88"/>
      <c r="U1082" s="88"/>
      <c r="V1082" s="52"/>
      <c r="W1082" s="52"/>
      <c r="X1082" s="52"/>
      <c r="Y1082" s="52"/>
      <c r="Z1082" s="51"/>
      <c r="AA1082" s="73">
        <v>1082</v>
      </c>
      <c r="AB1082" s="73"/>
      <c r="AC1082" s="74"/>
      <c r="AD1082" s="80">
        <v>47</v>
      </c>
      <c r="AE1082" s="80">
        <v>21</v>
      </c>
      <c r="AF1082" s="80">
        <v>9</v>
      </c>
      <c r="AG1082" s="80">
        <v>5</v>
      </c>
      <c r="AH1082" s="80"/>
      <c r="AI1082" s="80" t="s">
        <v>8724</v>
      </c>
      <c r="AJ1082" s="80" t="s">
        <v>9502</v>
      </c>
      <c r="AK1082" s="80"/>
      <c r="AL1082" s="80"/>
      <c r="AM1082" s="82">
        <v>42908.486527777779</v>
      </c>
      <c r="AN1082" s="80" t="s">
        <v>13035</v>
      </c>
      <c r="AO1082" s="86" t="s">
        <v>14115</v>
      </c>
      <c r="AP1082" s="80" t="s">
        <v>66</v>
      </c>
      <c r="AQ1082" s="2"/>
      <c r="AR1082" s="3"/>
      <c r="AS1082" s="3"/>
      <c r="AT1082" s="3"/>
      <c r="AU1082" s="3"/>
    </row>
    <row r="1083" spans="1:47" x14ac:dyDescent="0.25">
      <c r="A1083" s="66" t="s">
        <v>906</v>
      </c>
      <c r="B1083" s="67"/>
      <c r="C1083" s="67"/>
      <c r="D1083" s="68"/>
      <c r="E1083" s="70"/>
      <c r="F1083" s="104" t="s">
        <v>12153</v>
      </c>
      <c r="G1083" s="67"/>
      <c r="H1083" s="71"/>
      <c r="I1083" s="72"/>
      <c r="J1083" s="72"/>
      <c r="K1083" s="71" t="s">
        <v>16108</v>
      </c>
      <c r="L1083" s="75"/>
      <c r="M1083" s="76">
        <v>6476.859375</v>
      </c>
      <c r="N1083" s="76">
        <v>3075.955078125</v>
      </c>
      <c r="O1083" s="77"/>
      <c r="P1083" s="78"/>
      <c r="Q1083" s="78"/>
      <c r="R1083" s="88"/>
      <c r="S1083" s="88"/>
      <c r="T1083" s="88"/>
      <c r="U1083" s="88"/>
      <c r="V1083" s="52"/>
      <c r="W1083" s="52"/>
      <c r="X1083" s="52"/>
      <c r="Y1083" s="52"/>
      <c r="Z1083" s="51"/>
      <c r="AA1083" s="73">
        <v>1083</v>
      </c>
      <c r="AB1083" s="73"/>
      <c r="AC1083" s="74"/>
      <c r="AD1083" s="80">
        <v>290</v>
      </c>
      <c r="AE1083" s="80">
        <v>78</v>
      </c>
      <c r="AF1083" s="80">
        <v>2004</v>
      </c>
      <c r="AG1083" s="80">
        <v>151</v>
      </c>
      <c r="AH1083" s="80">
        <v>-25200</v>
      </c>
      <c r="AI1083" s="80" t="s">
        <v>8725</v>
      </c>
      <c r="AJ1083" s="80"/>
      <c r="AK1083" s="80"/>
      <c r="AL1083" s="80" t="s">
        <v>11085</v>
      </c>
      <c r="AM1083" s="82">
        <v>40729.464930555558</v>
      </c>
      <c r="AN1083" s="80" t="s">
        <v>13035</v>
      </c>
      <c r="AO1083" s="86" t="s">
        <v>14116</v>
      </c>
      <c r="AP1083" s="80" t="s">
        <v>66</v>
      </c>
      <c r="AQ1083" s="2"/>
      <c r="AR1083" s="3"/>
      <c r="AS1083" s="3"/>
      <c r="AT1083" s="3"/>
      <c r="AU1083" s="3"/>
    </row>
    <row r="1084" spans="1:47" x14ac:dyDescent="0.25">
      <c r="A1084" s="66" t="s">
        <v>907</v>
      </c>
      <c r="B1084" s="67"/>
      <c r="C1084" s="67"/>
      <c r="D1084" s="68"/>
      <c r="E1084" s="70"/>
      <c r="F1084" s="104" t="s">
        <v>12154</v>
      </c>
      <c r="G1084" s="67"/>
      <c r="H1084" s="71"/>
      <c r="I1084" s="72"/>
      <c r="J1084" s="72"/>
      <c r="K1084" s="71" t="s">
        <v>16109</v>
      </c>
      <c r="L1084" s="75"/>
      <c r="M1084" s="76">
        <v>7497.86962890625</v>
      </c>
      <c r="N1084" s="76">
        <v>7609.68505859375</v>
      </c>
      <c r="O1084" s="77"/>
      <c r="P1084" s="78"/>
      <c r="Q1084" s="78"/>
      <c r="R1084" s="88"/>
      <c r="S1084" s="88"/>
      <c r="T1084" s="88"/>
      <c r="U1084" s="88"/>
      <c r="V1084" s="52"/>
      <c r="W1084" s="52"/>
      <c r="X1084" s="52"/>
      <c r="Y1084" s="52"/>
      <c r="Z1084" s="51"/>
      <c r="AA1084" s="73">
        <v>1084</v>
      </c>
      <c r="AB1084" s="73"/>
      <c r="AC1084" s="74"/>
      <c r="AD1084" s="80">
        <v>3593</v>
      </c>
      <c r="AE1084" s="80">
        <v>1220</v>
      </c>
      <c r="AF1084" s="80">
        <v>7169</v>
      </c>
      <c r="AG1084" s="80">
        <v>4935</v>
      </c>
      <c r="AH1084" s="80"/>
      <c r="AI1084" s="80" t="s">
        <v>8726</v>
      </c>
      <c r="AJ1084" s="80" t="s">
        <v>9984</v>
      </c>
      <c r="AK1084" s="80"/>
      <c r="AL1084" s="80"/>
      <c r="AM1084" s="82">
        <v>40790.222905092596</v>
      </c>
      <c r="AN1084" s="80" t="s">
        <v>13035</v>
      </c>
      <c r="AO1084" s="86" t="s">
        <v>14117</v>
      </c>
      <c r="AP1084" s="80" t="s">
        <v>66</v>
      </c>
      <c r="AQ1084" s="2"/>
      <c r="AR1084" s="3"/>
      <c r="AS1084" s="3"/>
      <c r="AT1084" s="3"/>
      <c r="AU1084" s="3"/>
    </row>
    <row r="1085" spans="1:47" x14ac:dyDescent="0.25">
      <c r="A1085" s="66" t="s">
        <v>1992</v>
      </c>
      <c r="B1085" s="67"/>
      <c r="C1085" s="67"/>
      <c r="D1085" s="68"/>
      <c r="E1085" s="70"/>
      <c r="F1085" s="104" t="s">
        <v>12155</v>
      </c>
      <c r="G1085" s="67"/>
      <c r="H1085" s="71"/>
      <c r="I1085" s="72"/>
      <c r="J1085" s="72"/>
      <c r="K1085" s="71" t="s">
        <v>16110</v>
      </c>
      <c r="L1085" s="75"/>
      <c r="M1085" s="76">
        <v>7598.0908203125</v>
      </c>
      <c r="N1085" s="76">
        <v>9578.65625</v>
      </c>
      <c r="O1085" s="77"/>
      <c r="P1085" s="78"/>
      <c r="Q1085" s="78"/>
      <c r="R1085" s="88"/>
      <c r="S1085" s="88"/>
      <c r="T1085" s="88"/>
      <c r="U1085" s="88"/>
      <c r="V1085" s="52"/>
      <c r="W1085" s="52"/>
      <c r="X1085" s="52"/>
      <c r="Y1085" s="52"/>
      <c r="Z1085" s="51"/>
      <c r="AA1085" s="73">
        <v>1085</v>
      </c>
      <c r="AB1085" s="73"/>
      <c r="AC1085" s="74"/>
      <c r="AD1085" s="80">
        <v>5001</v>
      </c>
      <c r="AE1085" s="80">
        <v>4147</v>
      </c>
      <c r="AF1085" s="80">
        <v>3134</v>
      </c>
      <c r="AG1085" s="80">
        <v>3039</v>
      </c>
      <c r="AH1085" s="80">
        <v>-25200</v>
      </c>
      <c r="AI1085" s="80" t="s">
        <v>8727</v>
      </c>
      <c r="AJ1085" s="80" t="s">
        <v>9985</v>
      </c>
      <c r="AK1085" s="80"/>
      <c r="AL1085" s="80" t="s">
        <v>11085</v>
      </c>
      <c r="AM1085" s="82">
        <v>42761.344236111108</v>
      </c>
      <c r="AN1085" s="80" t="s">
        <v>13035</v>
      </c>
      <c r="AO1085" s="86" t="s">
        <v>14118</v>
      </c>
      <c r="AP1085" s="80" t="s">
        <v>65</v>
      </c>
      <c r="AQ1085" s="2"/>
      <c r="AR1085" s="3"/>
      <c r="AS1085" s="3"/>
      <c r="AT1085" s="3"/>
      <c r="AU1085" s="3"/>
    </row>
    <row r="1086" spans="1:47" x14ac:dyDescent="0.25">
      <c r="A1086" s="66" t="s">
        <v>908</v>
      </c>
      <c r="B1086" s="67"/>
      <c r="C1086" s="67"/>
      <c r="D1086" s="68"/>
      <c r="E1086" s="70"/>
      <c r="F1086" s="104" t="s">
        <v>12156</v>
      </c>
      <c r="G1086" s="67"/>
      <c r="H1086" s="71"/>
      <c r="I1086" s="72"/>
      <c r="J1086" s="72"/>
      <c r="K1086" s="71" t="s">
        <v>16111</v>
      </c>
      <c r="L1086" s="75"/>
      <c r="M1086" s="76">
        <v>3705.675048828125</v>
      </c>
      <c r="N1086" s="76">
        <v>3690.807373046875</v>
      </c>
      <c r="O1086" s="77"/>
      <c r="P1086" s="78"/>
      <c r="Q1086" s="78"/>
      <c r="R1086" s="88"/>
      <c r="S1086" s="88"/>
      <c r="T1086" s="88"/>
      <c r="U1086" s="88"/>
      <c r="V1086" s="52"/>
      <c r="W1086" s="52"/>
      <c r="X1086" s="52"/>
      <c r="Y1086" s="52"/>
      <c r="Z1086" s="51"/>
      <c r="AA1086" s="73">
        <v>1086</v>
      </c>
      <c r="AB1086" s="73"/>
      <c r="AC1086" s="74"/>
      <c r="AD1086" s="80">
        <v>958</v>
      </c>
      <c r="AE1086" s="80">
        <v>3637</v>
      </c>
      <c r="AF1086" s="80">
        <v>16525</v>
      </c>
      <c r="AG1086" s="80">
        <v>90619</v>
      </c>
      <c r="AH1086" s="80">
        <v>19800</v>
      </c>
      <c r="AI1086" s="80" t="s">
        <v>8728</v>
      </c>
      <c r="AJ1086" s="80" t="s">
        <v>9986</v>
      </c>
      <c r="AK1086" s="80"/>
      <c r="AL1086" s="80" t="s">
        <v>9494</v>
      </c>
      <c r="AM1086" s="82">
        <v>40825.099236111113</v>
      </c>
      <c r="AN1086" s="80" t="s">
        <v>13035</v>
      </c>
      <c r="AO1086" s="86" t="s">
        <v>14119</v>
      </c>
      <c r="AP1086" s="80" t="s">
        <v>66</v>
      </c>
      <c r="AQ1086" s="2"/>
      <c r="AR1086" s="3"/>
      <c r="AS1086" s="3"/>
      <c r="AT1086" s="3"/>
      <c r="AU1086" s="3"/>
    </row>
    <row r="1087" spans="1:47" x14ac:dyDescent="0.25">
      <c r="A1087" s="66" t="s">
        <v>909</v>
      </c>
      <c r="B1087" s="67"/>
      <c r="C1087" s="67"/>
      <c r="D1087" s="68"/>
      <c r="E1087" s="70"/>
      <c r="F1087" s="104" t="s">
        <v>12157</v>
      </c>
      <c r="G1087" s="67"/>
      <c r="H1087" s="71"/>
      <c r="I1087" s="72"/>
      <c r="J1087" s="72"/>
      <c r="K1087" s="71" t="s">
        <v>16112</v>
      </c>
      <c r="L1087" s="75"/>
      <c r="M1087" s="76">
        <v>3742.33740234375</v>
      </c>
      <c r="N1087" s="76">
        <v>8040.9501953125</v>
      </c>
      <c r="O1087" s="77"/>
      <c r="P1087" s="78"/>
      <c r="Q1087" s="78"/>
      <c r="R1087" s="88"/>
      <c r="S1087" s="88"/>
      <c r="T1087" s="88"/>
      <c r="U1087" s="88"/>
      <c r="V1087" s="52"/>
      <c r="W1087" s="52"/>
      <c r="X1087" s="52"/>
      <c r="Y1087" s="52"/>
      <c r="Z1087" s="51"/>
      <c r="AA1087" s="73">
        <v>1087</v>
      </c>
      <c r="AB1087" s="73"/>
      <c r="AC1087" s="74"/>
      <c r="AD1087" s="80">
        <v>207</v>
      </c>
      <c r="AE1087" s="80">
        <v>390</v>
      </c>
      <c r="AF1087" s="80">
        <v>111425</v>
      </c>
      <c r="AG1087" s="80">
        <v>1071</v>
      </c>
      <c r="AH1087" s="80"/>
      <c r="AI1087" s="80" t="s">
        <v>8729</v>
      </c>
      <c r="AJ1087" s="80" t="s">
        <v>9987</v>
      </c>
      <c r="AK1087" s="80"/>
      <c r="AL1087" s="80"/>
      <c r="AM1087" s="82">
        <v>39780.188263888886</v>
      </c>
      <c r="AN1087" s="80" t="s">
        <v>13035</v>
      </c>
      <c r="AO1087" s="86" t="s">
        <v>14120</v>
      </c>
      <c r="AP1087" s="80" t="s">
        <v>66</v>
      </c>
      <c r="AQ1087" s="2"/>
      <c r="AR1087" s="3"/>
      <c r="AS1087" s="3"/>
      <c r="AT1087" s="3"/>
      <c r="AU1087" s="3"/>
    </row>
    <row r="1088" spans="1:47" x14ac:dyDescent="0.25">
      <c r="A1088" s="66" t="s">
        <v>910</v>
      </c>
      <c r="B1088" s="67"/>
      <c r="C1088" s="67"/>
      <c r="D1088" s="68"/>
      <c r="E1088" s="70"/>
      <c r="F1088" s="104" t="s">
        <v>12158</v>
      </c>
      <c r="G1088" s="67"/>
      <c r="H1088" s="71"/>
      <c r="I1088" s="72"/>
      <c r="J1088" s="72"/>
      <c r="K1088" s="71" t="s">
        <v>16113</v>
      </c>
      <c r="L1088" s="75"/>
      <c r="M1088" s="76">
        <v>2163.654541015625</v>
      </c>
      <c r="N1088" s="76">
        <v>5208.529296875</v>
      </c>
      <c r="O1088" s="77"/>
      <c r="P1088" s="78"/>
      <c r="Q1088" s="78"/>
      <c r="R1088" s="88"/>
      <c r="S1088" s="88"/>
      <c r="T1088" s="88"/>
      <c r="U1088" s="88"/>
      <c r="V1088" s="52"/>
      <c r="W1088" s="52"/>
      <c r="X1088" s="52"/>
      <c r="Y1088" s="52"/>
      <c r="Z1088" s="51"/>
      <c r="AA1088" s="73">
        <v>1088</v>
      </c>
      <c r="AB1088" s="73"/>
      <c r="AC1088" s="74"/>
      <c r="AD1088" s="80">
        <v>2106</v>
      </c>
      <c r="AE1088" s="80">
        <v>570</v>
      </c>
      <c r="AF1088" s="80">
        <v>1987</v>
      </c>
      <c r="AG1088" s="80">
        <v>2996</v>
      </c>
      <c r="AH1088" s="80"/>
      <c r="AI1088" s="80" t="s">
        <v>8730</v>
      </c>
      <c r="AJ1088" s="80" t="s">
        <v>9714</v>
      </c>
      <c r="AK1088" s="80"/>
      <c r="AL1088" s="80"/>
      <c r="AM1088" s="82">
        <v>42783.557928240742</v>
      </c>
      <c r="AN1088" s="80" t="s">
        <v>13035</v>
      </c>
      <c r="AO1088" s="86" t="s">
        <v>14121</v>
      </c>
      <c r="AP1088" s="80" t="s">
        <v>66</v>
      </c>
      <c r="AQ1088" s="2"/>
      <c r="AR1088" s="3"/>
      <c r="AS1088" s="3"/>
      <c r="AT1088" s="3"/>
      <c r="AU1088" s="3"/>
    </row>
    <row r="1089" spans="1:47" x14ac:dyDescent="0.25">
      <c r="A1089" s="66" t="s">
        <v>911</v>
      </c>
      <c r="B1089" s="67"/>
      <c r="C1089" s="67"/>
      <c r="D1089" s="68"/>
      <c r="E1089" s="70"/>
      <c r="F1089" s="104" t="s">
        <v>12159</v>
      </c>
      <c r="G1089" s="67"/>
      <c r="H1089" s="71"/>
      <c r="I1089" s="72"/>
      <c r="J1089" s="72"/>
      <c r="K1089" s="71" t="s">
        <v>16114</v>
      </c>
      <c r="L1089" s="75"/>
      <c r="M1089" s="76">
        <v>4972.11376953125</v>
      </c>
      <c r="N1089" s="76">
        <v>1649.88525390625</v>
      </c>
      <c r="O1089" s="77"/>
      <c r="P1089" s="78"/>
      <c r="Q1089" s="78"/>
      <c r="R1089" s="88"/>
      <c r="S1089" s="88"/>
      <c r="T1089" s="88"/>
      <c r="U1089" s="88"/>
      <c r="V1089" s="52"/>
      <c r="W1089" s="52"/>
      <c r="X1089" s="52"/>
      <c r="Y1089" s="52"/>
      <c r="Z1089" s="51"/>
      <c r="AA1089" s="73">
        <v>1089</v>
      </c>
      <c r="AB1089" s="73"/>
      <c r="AC1089" s="74"/>
      <c r="AD1089" s="80">
        <v>811</v>
      </c>
      <c r="AE1089" s="80">
        <v>1410</v>
      </c>
      <c r="AF1089" s="80">
        <v>18326</v>
      </c>
      <c r="AG1089" s="80">
        <v>2315</v>
      </c>
      <c r="AH1089" s="80">
        <v>19800</v>
      </c>
      <c r="AI1089" s="80" t="s">
        <v>8731</v>
      </c>
      <c r="AJ1089" s="80" t="s">
        <v>9988</v>
      </c>
      <c r="AK1089" s="86" t="s">
        <v>10743</v>
      </c>
      <c r="AL1089" s="80" t="s">
        <v>11089</v>
      </c>
      <c r="AM1089" s="82">
        <v>41060.498090277775</v>
      </c>
      <c r="AN1089" s="80" t="s">
        <v>13035</v>
      </c>
      <c r="AO1089" s="86" t="s">
        <v>14122</v>
      </c>
      <c r="AP1089" s="80" t="s">
        <v>66</v>
      </c>
      <c r="AQ1089" s="2"/>
      <c r="AR1089" s="3"/>
      <c r="AS1089" s="3"/>
      <c r="AT1089" s="3"/>
      <c r="AU1089" s="3"/>
    </row>
    <row r="1090" spans="1:47" x14ac:dyDescent="0.25">
      <c r="A1090" s="66" t="s">
        <v>912</v>
      </c>
      <c r="B1090" s="67"/>
      <c r="C1090" s="67"/>
      <c r="D1090" s="68"/>
      <c r="E1090" s="70"/>
      <c r="F1090" s="104" t="s">
        <v>12160</v>
      </c>
      <c r="G1090" s="67"/>
      <c r="H1090" s="71"/>
      <c r="I1090" s="72"/>
      <c r="J1090" s="72"/>
      <c r="K1090" s="71" t="s">
        <v>16115</v>
      </c>
      <c r="L1090" s="75"/>
      <c r="M1090" s="76">
        <v>7097.24169921875</v>
      </c>
      <c r="N1090" s="76">
        <v>6562.29736328125</v>
      </c>
      <c r="O1090" s="77"/>
      <c r="P1090" s="78"/>
      <c r="Q1090" s="78"/>
      <c r="R1090" s="88"/>
      <c r="S1090" s="88"/>
      <c r="T1090" s="88"/>
      <c r="U1090" s="88"/>
      <c r="V1090" s="52"/>
      <c r="W1090" s="52"/>
      <c r="X1090" s="52"/>
      <c r="Y1090" s="52"/>
      <c r="Z1090" s="51"/>
      <c r="AA1090" s="73">
        <v>1090</v>
      </c>
      <c r="AB1090" s="73"/>
      <c r="AC1090" s="74"/>
      <c r="AD1090" s="80">
        <v>48</v>
      </c>
      <c r="AE1090" s="80">
        <v>14215</v>
      </c>
      <c r="AF1090" s="80">
        <v>89176</v>
      </c>
      <c r="AG1090" s="80">
        <v>24</v>
      </c>
      <c r="AH1090" s="80"/>
      <c r="AI1090" s="80" t="s">
        <v>8732</v>
      </c>
      <c r="AJ1090" s="80" t="s">
        <v>9525</v>
      </c>
      <c r="AK1090" s="86" t="s">
        <v>10744</v>
      </c>
      <c r="AL1090" s="80"/>
      <c r="AM1090" s="82">
        <v>42097.318854166668</v>
      </c>
      <c r="AN1090" s="80" t="s">
        <v>13035</v>
      </c>
      <c r="AO1090" s="86" t="s">
        <v>14123</v>
      </c>
      <c r="AP1090" s="80" t="s">
        <v>66</v>
      </c>
      <c r="AQ1090" s="2"/>
      <c r="AR1090" s="3"/>
      <c r="AS1090" s="3"/>
      <c r="AT1090" s="3"/>
      <c r="AU1090" s="3"/>
    </row>
    <row r="1091" spans="1:47" x14ac:dyDescent="0.25">
      <c r="A1091" s="66" t="s">
        <v>1993</v>
      </c>
      <c r="B1091" s="67"/>
      <c r="C1091" s="67"/>
      <c r="D1091" s="68"/>
      <c r="E1091" s="70"/>
      <c r="F1091" s="104" t="s">
        <v>12161</v>
      </c>
      <c r="G1091" s="67"/>
      <c r="H1091" s="71"/>
      <c r="I1091" s="72"/>
      <c r="J1091" s="72"/>
      <c r="K1091" s="71" t="s">
        <v>16116</v>
      </c>
      <c r="L1091" s="75"/>
      <c r="M1091" s="76">
        <v>4197.76708984375</v>
      </c>
      <c r="N1091" s="76">
        <v>3246.262939453125</v>
      </c>
      <c r="O1091" s="77"/>
      <c r="P1091" s="78"/>
      <c r="Q1091" s="78"/>
      <c r="R1091" s="88"/>
      <c r="S1091" s="88"/>
      <c r="T1091" s="88"/>
      <c r="U1091" s="88"/>
      <c r="V1091" s="52"/>
      <c r="W1091" s="52"/>
      <c r="X1091" s="52"/>
      <c r="Y1091" s="52"/>
      <c r="Z1091" s="51"/>
      <c r="AA1091" s="73">
        <v>1091</v>
      </c>
      <c r="AB1091" s="73"/>
      <c r="AC1091" s="74"/>
      <c r="AD1091" s="80">
        <v>0</v>
      </c>
      <c r="AE1091" s="80">
        <v>3073631</v>
      </c>
      <c r="AF1091" s="80">
        <v>6880</v>
      </c>
      <c r="AG1091" s="80">
        <v>4</v>
      </c>
      <c r="AH1091" s="80">
        <v>19800</v>
      </c>
      <c r="AI1091" s="80" t="s">
        <v>8733</v>
      </c>
      <c r="AJ1091" s="80" t="s">
        <v>9494</v>
      </c>
      <c r="AK1091" s="86" t="s">
        <v>10745</v>
      </c>
      <c r="AL1091" s="80" t="s">
        <v>9494</v>
      </c>
      <c r="AM1091" s="82">
        <v>41821.191435185188</v>
      </c>
      <c r="AN1091" s="80" t="s">
        <v>13035</v>
      </c>
      <c r="AO1091" s="86" t="s">
        <v>14124</v>
      </c>
      <c r="AP1091" s="80" t="s">
        <v>65</v>
      </c>
      <c r="AQ1091" s="2"/>
      <c r="AR1091" s="3"/>
      <c r="AS1091" s="3"/>
      <c r="AT1091" s="3"/>
      <c r="AU1091" s="3"/>
    </row>
    <row r="1092" spans="1:47" x14ac:dyDescent="0.25">
      <c r="A1092" s="66" t="s">
        <v>913</v>
      </c>
      <c r="B1092" s="67"/>
      <c r="C1092" s="67"/>
      <c r="D1092" s="68"/>
      <c r="E1092" s="70"/>
      <c r="F1092" s="104" t="s">
        <v>12162</v>
      </c>
      <c r="G1092" s="67"/>
      <c r="H1092" s="71"/>
      <c r="I1092" s="72"/>
      <c r="J1092" s="72"/>
      <c r="K1092" s="71" t="s">
        <v>16117</v>
      </c>
      <c r="L1092" s="75"/>
      <c r="M1092" s="76">
        <v>2581.353759765625</v>
      </c>
      <c r="N1092" s="76">
        <v>7056.03515625</v>
      </c>
      <c r="O1092" s="77"/>
      <c r="P1092" s="78"/>
      <c r="Q1092" s="78"/>
      <c r="R1092" s="88"/>
      <c r="S1092" s="88"/>
      <c r="T1092" s="88"/>
      <c r="U1092" s="88"/>
      <c r="V1092" s="52"/>
      <c r="W1092" s="52"/>
      <c r="X1092" s="52"/>
      <c r="Y1092" s="52"/>
      <c r="Z1092" s="51"/>
      <c r="AA1092" s="73">
        <v>1092</v>
      </c>
      <c r="AB1092" s="73"/>
      <c r="AC1092" s="74"/>
      <c r="AD1092" s="80">
        <v>40</v>
      </c>
      <c r="AE1092" s="80">
        <v>22</v>
      </c>
      <c r="AF1092" s="80">
        <v>225</v>
      </c>
      <c r="AG1092" s="80">
        <v>630</v>
      </c>
      <c r="AH1092" s="80"/>
      <c r="AI1092" s="80"/>
      <c r="AJ1092" s="80" t="s">
        <v>9989</v>
      </c>
      <c r="AK1092" s="80"/>
      <c r="AL1092" s="80"/>
      <c r="AM1092" s="82">
        <v>40561.41238425926</v>
      </c>
      <c r="AN1092" s="80" t="s">
        <v>13035</v>
      </c>
      <c r="AO1092" s="86" t="s">
        <v>14125</v>
      </c>
      <c r="AP1092" s="80" t="s">
        <v>66</v>
      </c>
      <c r="AQ1092" s="2"/>
      <c r="AR1092" s="3"/>
      <c r="AS1092" s="3"/>
      <c r="AT1092" s="3"/>
      <c r="AU1092" s="3"/>
    </row>
    <row r="1093" spans="1:47" x14ac:dyDescent="0.25">
      <c r="A1093" s="66" t="s">
        <v>914</v>
      </c>
      <c r="B1093" s="67"/>
      <c r="C1093" s="67"/>
      <c r="D1093" s="68"/>
      <c r="E1093" s="70"/>
      <c r="F1093" s="104" t="s">
        <v>12163</v>
      </c>
      <c r="G1093" s="67"/>
      <c r="H1093" s="71"/>
      <c r="I1093" s="72"/>
      <c r="J1093" s="72"/>
      <c r="K1093" s="71" t="s">
        <v>16118</v>
      </c>
      <c r="L1093" s="75"/>
      <c r="M1093" s="76">
        <v>5981.67138671875</v>
      </c>
      <c r="N1093" s="76">
        <v>3333.9794921875</v>
      </c>
      <c r="O1093" s="77"/>
      <c r="P1093" s="78"/>
      <c r="Q1093" s="78"/>
      <c r="R1093" s="88"/>
      <c r="S1093" s="88"/>
      <c r="T1093" s="88"/>
      <c r="U1093" s="88"/>
      <c r="V1093" s="52"/>
      <c r="W1093" s="52"/>
      <c r="X1093" s="52"/>
      <c r="Y1093" s="52"/>
      <c r="Z1093" s="51"/>
      <c r="AA1093" s="73">
        <v>1093</v>
      </c>
      <c r="AB1093" s="73"/>
      <c r="AC1093" s="74"/>
      <c r="AD1093" s="80">
        <v>495</v>
      </c>
      <c r="AE1093" s="80">
        <v>66</v>
      </c>
      <c r="AF1093" s="80">
        <v>421</v>
      </c>
      <c r="AG1093" s="80">
        <v>257</v>
      </c>
      <c r="AH1093" s="80"/>
      <c r="AI1093" s="80"/>
      <c r="AJ1093" s="80"/>
      <c r="AK1093" s="80"/>
      <c r="AL1093" s="80"/>
      <c r="AM1093" s="82">
        <v>42849.20385416667</v>
      </c>
      <c r="AN1093" s="80" t="s">
        <v>13035</v>
      </c>
      <c r="AO1093" s="86" t="s">
        <v>14126</v>
      </c>
      <c r="AP1093" s="80" t="s">
        <v>66</v>
      </c>
      <c r="AQ1093" s="2"/>
      <c r="AR1093" s="3"/>
      <c r="AS1093" s="3"/>
      <c r="AT1093" s="3"/>
      <c r="AU1093" s="3"/>
    </row>
    <row r="1094" spans="1:47" x14ac:dyDescent="0.25">
      <c r="A1094" s="66" t="s">
        <v>915</v>
      </c>
      <c r="B1094" s="67"/>
      <c r="C1094" s="67"/>
      <c r="D1094" s="68"/>
      <c r="E1094" s="70"/>
      <c r="F1094" s="104" t="s">
        <v>12164</v>
      </c>
      <c r="G1094" s="67"/>
      <c r="H1094" s="71"/>
      <c r="I1094" s="72"/>
      <c r="J1094" s="72"/>
      <c r="K1094" s="71" t="s">
        <v>16119</v>
      </c>
      <c r="L1094" s="75"/>
      <c r="M1094" s="76">
        <v>1289.869140625</v>
      </c>
      <c r="N1094" s="76">
        <v>7463.00439453125</v>
      </c>
      <c r="O1094" s="77"/>
      <c r="P1094" s="78"/>
      <c r="Q1094" s="78"/>
      <c r="R1094" s="88"/>
      <c r="S1094" s="88"/>
      <c r="T1094" s="88"/>
      <c r="U1094" s="88"/>
      <c r="V1094" s="52"/>
      <c r="W1094" s="52"/>
      <c r="X1094" s="52"/>
      <c r="Y1094" s="52"/>
      <c r="Z1094" s="51"/>
      <c r="AA1094" s="73">
        <v>1094</v>
      </c>
      <c r="AB1094" s="73"/>
      <c r="AC1094" s="74"/>
      <c r="AD1094" s="80">
        <v>262</v>
      </c>
      <c r="AE1094" s="80">
        <v>12674</v>
      </c>
      <c r="AF1094" s="80">
        <v>1445</v>
      </c>
      <c r="AG1094" s="80">
        <v>1017</v>
      </c>
      <c r="AH1094" s="80">
        <v>-25200</v>
      </c>
      <c r="AI1094" s="80" t="s">
        <v>8734</v>
      </c>
      <c r="AJ1094" s="80" t="s">
        <v>9990</v>
      </c>
      <c r="AK1094" s="86" t="s">
        <v>10746</v>
      </c>
      <c r="AL1094" s="80" t="s">
        <v>11085</v>
      </c>
      <c r="AM1094" s="82">
        <v>42570.225057870368</v>
      </c>
      <c r="AN1094" s="80" t="s">
        <v>13035</v>
      </c>
      <c r="AO1094" s="86" t="s">
        <v>14127</v>
      </c>
      <c r="AP1094" s="80" t="s">
        <v>66</v>
      </c>
      <c r="AQ1094" s="2"/>
      <c r="AR1094" s="3"/>
      <c r="AS1094" s="3"/>
      <c r="AT1094" s="3"/>
      <c r="AU1094" s="3"/>
    </row>
    <row r="1095" spans="1:47" x14ac:dyDescent="0.25">
      <c r="A1095" s="66" t="s">
        <v>916</v>
      </c>
      <c r="B1095" s="67"/>
      <c r="C1095" s="67"/>
      <c r="D1095" s="68"/>
      <c r="E1095" s="70"/>
      <c r="F1095" s="104" t="s">
        <v>12165</v>
      </c>
      <c r="G1095" s="67"/>
      <c r="H1095" s="71"/>
      <c r="I1095" s="72"/>
      <c r="J1095" s="72"/>
      <c r="K1095" s="71" t="s">
        <v>16120</v>
      </c>
      <c r="L1095" s="75"/>
      <c r="M1095" s="76">
        <v>5061.53759765625</v>
      </c>
      <c r="N1095" s="76">
        <v>1971.9840087890625</v>
      </c>
      <c r="O1095" s="77"/>
      <c r="P1095" s="78"/>
      <c r="Q1095" s="78"/>
      <c r="R1095" s="88"/>
      <c r="S1095" s="88"/>
      <c r="T1095" s="88"/>
      <c r="U1095" s="88"/>
      <c r="V1095" s="52"/>
      <c r="W1095" s="52"/>
      <c r="X1095" s="52"/>
      <c r="Y1095" s="52"/>
      <c r="Z1095" s="51"/>
      <c r="AA1095" s="73">
        <v>1095</v>
      </c>
      <c r="AB1095" s="73"/>
      <c r="AC1095" s="74"/>
      <c r="AD1095" s="80">
        <v>463</v>
      </c>
      <c r="AE1095" s="80">
        <v>308</v>
      </c>
      <c r="AF1095" s="80">
        <v>440</v>
      </c>
      <c r="AG1095" s="80">
        <v>34</v>
      </c>
      <c r="AH1095" s="80">
        <v>19800</v>
      </c>
      <c r="AI1095" s="80" t="s">
        <v>8735</v>
      </c>
      <c r="AJ1095" s="80" t="s">
        <v>9991</v>
      </c>
      <c r="AK1095" s="80"/>
      <c r="AL1095" s="80" t="s">
        <v>9561</v>
      </c>
      <c r="AM1095" s="82">
        <v>40350.156585648147</v>
      </c>
      <c r="AN1095" s="80" t="s">
        <v>13035</v>
      </c>
      <c r="AO1095" s="86" t="s">
        <v>14128</v>
      </c>
      <c r="AP1095" s="80" t="s">
        <v>66</v>
      </c>
      <c r="AQ1095" s="2"/>
      <c r="AR1095" s="3"/>
      <c r="AS1095" s="3"/>
      <c r="AT1095" s="3"/>
      <c r="AU1095" s="3"/>
    </row>
    <row r="1096" spans="1:47" x14ac:dyDescent="0.25">
      <c r="A1096" s="66" t="s">
        <v>1994</v>
      </c>
      <c r="B1096" s="67"/>
      <c r="C1096" s="67"/>
      <c r="D1096" s="68"/>
      <c r="E1096" s="70"/>
      <c r="F1096" s="104" t="s">
        <v>12166</v>
      </c>
      <c r="G1096" s="67"/>
      <c r="H1096" s="71"/>
      <c r="I1096" s="72"/>
      <c r="J1096" s="72"/>
      <c r="K1096" s="71" t="s">
        <v>16121</v>
      </c>
      <c r="L1096" s="75"/>
      <c r="M1096" s="76">
        <v>4180.39697265625</v>
      </c>
      <c r="N1096" s="76">
        <v>1582.7532958984375</v>
      </c>
      <c r="O1096" s="77"/>
      <c r="P1096" s="78"/>
      <c r="Q1096" s="78"/>
      <c r="R1096" s="88"/>
      <c r="S1096" s="88"/>
      <c r="T1096" s="88"/>
      <c r="U1096" s="88"/>
      <c r="V1096" s="52"/>
      <c r="W1096" s="52"/>
      <c r="X1096" s="52"/>
      <c r="Y1096" s="52"/>
      <c r="Z1096" s="51"/>
      <c r="AA1096" s="73">
        <v>1096</v>
      </c>
      <c r="AB1096" s="73"/>
      <c r="AC1096" s="74"/>
      <c r="AD1096" s="80">
        <v>926</v>
      </c>
      <c r="AE1096" s="80">
        <v>243279</v>
      </c>
      <c r="AF1096" s="80">
        <v>10788</v>
      </c>
      <c r="AG1096" s="80">
        <v>26938</v>
      </c>
      <c r="AH1096" s="80">
        <v>19800</v>
      </c>
      <c r="AI1096" s="80" t="s">
        <v>8736</v>
      </c>
      <c r="AJ1096" s="80"/>
      <c r="AK1096" s="86" t="s">
        <v>10747</v>
      </c>
      <c r="AL1096" s="80" t="s">
        <v>9494</v>
      </c>
      <c r="AM1096" s="82">
        <v>40731.756516203706</v>
      </c>
      <c r="AN1096" s="80" t="s">
        <v>13035</v>
      </c>
      <c r="AO1096" s="86" t="s">
        <v>14129</v>
      </c>
      <c r="AP1096" s="80" t="s">
        <v>65</v>
      </c>
      <c r="AQ1096" s="2"/>
      <c r="AR1096" s="3"/>
      <c r="AS1096" s="3"/>
      <c r="AT1096" s="3"/>
      <c r="AU1096" s="3"/>
    </row>
    <row r="1097" spans="1:47" x14ac:dyDescent="0.25">
      <c r="A1097" s="66" t="s">
        <v>917</v>
      </c>
      <c r="B1097" s="67"/>
      <c r="C1097" s="67"/>
      <c r="D1097" s="68"/>
      <c r="E1097" s="70"/>
      <c r="F1097" s="104" t="s">
        <v>12167</v>
      </c>
      <c r="G1097" s="67"/>
      <c r="H1097" s="71"/>
      <c r="I1097" s="72"/>
      <c r="J1097" s="72"/>
      <c r="K1097" s="71" t="s">
        <v>16122</v>
      </c>
      <c r="L1097" s="75"/>
      <c r="M1097" s="76">
        <v>2820.6689453125</v>
      </c>
      <c r="N1097" s="76">
        <v>8806.076171875</v>
      </c>
      <c r="O1097" s="77"/>
      <c r="P1097" s="78"/>
      <c r="Q1097" s="78"/>
      <c r="R1097" s="88"/>
      <c r="S1097" s="88"/>
      <c r="T1097" s="88"/>
      <c r="U1097" s="88"/>
      <c r="V1097" s="52"/>
      <c r="W1097" s="52"/>
      <c r="X1097" s="52"/>
      <c r="Y1097" s="52"/>
      <c r="Z1097" s="51"/>
      <c r="AA1097" s="73">
        <v>1097</v>
      </c>
      <c r="AB1097" s="73"/>
      <c r="AC1097" s="74"/>
      <c r="AD1097" s="80">
        <v>12</v>
      </c>
      <c r="AE1097" s="80">
        <v>16</v>
      </c>
      <c r="AF1097" s="80">
        <v>165</v>
      </c>
      <c r="AG1097" s="80">
        <v>35</v>
      </c>
      <c r="AH1097" s="80">
        <v>19800</v>
      </c>
      <c r="AI1097" s="80" t="s">
        <v>8737</v>
      </c>
      <c r="AJ1097" s="80" t="s">
        <v>9790</v>
      </c>
      <c r="AK1097" s="86" t="s">
        <v>10748</v>
      </c>
      <c r="AL1097" s="80" t="s">
        <v>9542</v>
      </c>
      <c r="AM1097" s="82">
        <v>42109.312534722223</v>
      </c>
      <c r="AN1097" s="80" t="s">
        <v>13035</v>
      </c>
      <c r="AO1097" s="86" t="s">
        <v>14130</v>
      </c>
      <c r="AP1097" s="80" t="s">
        <v>66</v>
      </c>
      <c r="AQ1097" s="2"/>
      <c r="AR1097" s="3"/>
      <c r="AS1097" s="3"/>
      <c r="AT1097" s="3"/>
      <c r="AU1097" s="3"/>
    </row>
    <row r="1098" spans="1:47" x14ac:dyDescent="0.25">
      <c r="A1098" s="66" t="s">
        <v>918</v>
      </c>
      <c r="B1098" s="67"/>
      <c r="C1098" s="67"/>
      <c r="D1098" s="68"/>
      <c r="E1098" s="70"/>
      <c r="F1098" s="104" t="s">
        <v>12168</v>
      </c>
      <c r="G1098" s="67"/>
      <c r="H1098" s="71"/>
      <c r="I1098" s="72"/>
      <c r="J1098" s="72"/>
      <c r="K1098" s="71" t="s">
        <v>16123</v>
      </c>
      <c r="L1098" s="75"/>
      <c r="M1098" s="76">
        <v>5934.48291015625</v>
      </c>
      <c r="N1098" s="76">
        <v>8710.005859375</v>
      </c>
      <c r="O1098" s="77"/>
      <c r="P1098" s="78"/>
      <c r="Q1098" s="78"/>
      <c r="R1098" s="88"/>
      <c r="S1098" s="88"/>
      <c r="T1098" s="88"/>
      <c r="U1098" s="88"/>
      <c r="V1098" s="52"/>
      <c r="W1098" s="52"/>
      <c r="X1098" s="52"/>
      <c r="Y1098" s="52"/>
      <c r="Z1098" s="51"/>
      <c r="AA1098" s="73">
        <v>1098</v>
      </c>
      <c r="AB1098" s="73"/>
      <c r="AC1098" s="74"/>
      <c r="AD1098" s="80">
        <v>4999</v>
      </c>
      <c r="AE1098" s="80">
        <v>1098</v>
      </c>
      <c r="AF1098" s="80">
        <v>4346</v>
      </c>
      <c r="AG1098" s="80">
        <v>9160</v>
      </c>
      <c r="AH1098" s="80">
        <v>-25200</v>
      </c>
      <c r="AI1098" s="80" t="s">
        <v>8738</v>
      </c>
      <c r="AJ1098" s="80" t="s">
        <v>9992</v>
      </c>
      <c r="AK1098" s="80"/>
      <c r="AL1098" s="80" t="s">
        <v>11085</v>
      </c>
      <c r="AM1098" s="82">
        <v>42338.201921296299</v>
      </c>
      <c r="AN1098" s="80" t="s">
        <v>13035</v>
      </c>
      <c r="AO1098" s="86" t="s">
        <v>14131</v>
      </c>
      <c r="AP1098" s="80" t="s">
        <v>66</v>
      </c>
      <c r="AQ1098" s="2"/>
      <c r="AR1098" s="3"/>
      <c r="AS1098" s="3"/>
      <c r="AT1098" s="3"/>
      <c r="AU1098" s="3"/>
    </row>
    <row r="1099" spans="1:47" x14ac:dyDescent="0.25">
      <c r="A1099" s="66" t="s">
        <v>1995</v>
      </c>
      <c r="B1099" s="67"/>
      <c r="C1099" s="67"/>
      <c r="D1099" s="68"/>
      <c r="E1099" s="70"/>
      <c r="F1099" s="104" t="s">
        <v>12169</v>
      </c>
      <c r="G1099" s="67"/>
      <c r="H1099" s="71"/>
      <c r="I1099" s="72"/>
      <c r="J1099" s="72"/>
      <c r="K1099" s="71" t="s">
        <v>16124</v>
      </c>
      <c r="L1099" s="75"/>
      <c r="M1099" s="76">
        <v>3653.81201171875</v>
      </c>
      <c r="N1099" s="76">
        <v>9766.66796875</v>
      </c>
      <c r="O1099" s="77"/>
      <c r="P1099" s="78"/>
      <c r="Q1099" s="78"/>
      <c r="R1099" s="88"/>
      <c r="S1099" s="88"/>
      <c r="T1099" s="88"/>
      <c r="U1099" s="88"/>
      <c r="V1099" s="52"/>
      <c r="W1099" s="52"/>
      <c r="X1099" s="52"/>
      <c r="Y1099" s="52"/>
      <c r="Z1099" s="51"/>
      <c r="AA1099" s="73">
        <v>1099</v>
      </c>
      <c r="AB1099" s="73"/>
      <c r="AC1099" s="74"/>
      <c r="AD1099" s="80">
        <v>483</v>
      </c>
      <c r="AE1099" s="80">
        <v>41641</v>
      </c>
      <c r="AF1099" s="80">
        <v>170501</v>
      </c>
      <c r="AG1099" s="80">
        <v>50829</v>
      </c>
      <c r="AH1099" s="80">
        <v>19800</v>
      </c>
      <c r="AI1099" s="80" t="s">
        <v>8739</v>
      </c>
      <c r="AJ1099" s="80"/>
      <c r="AK1099" s="80"/>
      <c r="AL1099" s="80" t="s">
        <v>9494</v>
      </c>
      <c r="AM1099" s="82">
        <v>40594.454421296294</v>
      </c>
      <c r="AN1099" s="80" t="s">
        <v>13035</v>
      </c>
      <c r="AO1099" s="86" t="s">
        <v>14132</v>
      </c>
      <c r="AP1099" s="80" t="s">
        <v>65</v>
      </c>
      <c r="AQ1099" s="2"/>
      <c r="AR1099" s="3"/>
      <c r="AS1099" s="3"/>
      <c r="AT1099" s="3"/>
      <c r="AU1099" s="3"/>
    </row>
    <row r="1100" spans="1:47" x14ac:dyDescent="0.25">
      <c r="A1100" s="66" t="s">
        <v>919</v>
      </c>
      <c r="B1100" s="67"/>
      <c r="C1100" s="67"/>
      <c r="D1100" s="68"/>
      <c r="E1100" s="70"/>
      <c r="F1100" s="104" t="s">
        <v>12170</v>
      </c>
      <c r="G1100" s="67"/>
      <c r="H1100" s="71"/>
      <c r="I1100" s="72"/>
      <c r="J1100" s="72"/>
      <c r="K1100" s="71" t="s">
        <v>16125</v>
      </c>
      <c r="L1100" s="75"/>
      <c r="M1100" s="76">
        <v>2393.62890625</v>
      </c>
      <c r="N1100" s="76">
        <v>5623.154296875</v>
      </c>
      <c r="O1100" s="77"/>
      <c r="P1100" s="78"/>
      <c r="Q1100" s="78"/>
      <c r="R1100" s="88"/>
      <c r="S1100" s="88"/>
      <c r="T1100" s="88"/>
      <c r="U1100" s="88"/>
      <c r="V1100" s="52"/>
      <c r="W1100" s="52"/>
      <c r="X1100" s="52"/>
      <c r="Y1100" s="52"/>
      <c r="Z1100" s="51"/>
      <c r="AA1100" s="73">
        <v>1100</v>
      </c>
      <c r="AB1100" s="73"/>
      <c r="AC1100" s="74"/>
      <c r="AD1100" s="80">
        <v>451</v>
      </c>
      <c r="AE1100" s="80">
        <v>2232</v>
      </c>
      <c r="AF1100" s="80">
        <v>15613</v>
      </c>
      <c r="AG1100" s="80">
        <v>2323</v>
      </c>
      <c r="AH1100" s="80"/>
      <c r="AI1100" s="80" t="s">
        <v>8740</v>
      </c>
      <c r="AJ1100" s="80" t="s">
        <v>9892</v>
      </c>
      <c r="AK1100" s="86" t="s">
        <v>10749</v>
      </c>
      <c r="AL1100" s="80"/>
      <c r="AM1100" s="82">
        <v>41897.360821759263</v>
      </c>
      <c r="AN1100" s="80" t="s">
        <v>13035</v>
      </c>
      <c r="AO1100" s="86" t="s">
        <v>14133</v>
      </c>
      <c r="AP1100" s="80" t="s">
        <v>66</v>
      </c>
      <c r="AQ1100" s="2"/>
      <c r="AR1100" s="3"/>
      <c r="AS1100" s="3"/>
      <c r="AT1100" s="3"/>
      <c r="AU1100" s="3"/>
    </row>
    <row r="1101" spans="1:47" x14ac:dyDescent="0.25">
      <c r="A1101" s="66" t="s">
        <v>1996</v>
      </c>
      <c r="B1101" s="67"/>
      <c r="C1101" s="67"/>
      <c r="D1101" s="68"/>
      <c r="E1101" s="70"/>
      <c r="F1101" s="104" t="s">
        <v>12171</v>
      </c>
      <c r="G1101" s="67"/>
      <c r="H1101" s="71"/>
      <c r="I1101" s="72"/>
      <c r="J1101" s="72"/>
      <c r="K1101" s="71" t="s">
        <v>16126</v>
      </c>
      <c r="L1101" s="75"/>
      <c r="M1101" s="76">
        <v>8365.6796875</v>
      </c>
      <c r="N1101" s="76">
        <v>5375.95947265625</v>
      </c>
      <c r="O1101" s="77"/>
      <c r="P1101" s="78"/>
      <c r="Q1101" s="78"/>
      <c r="R1101" s="88"/>
      <c r="S1101" s="88"/>
      <c r="T1101" s="88"/>
      <c r="U1101" s="88"/>
      <c r="V1101" s="52"/>
      <c r="W1101" s="52"/>
      <c r="X1101" s="52"/>
      <c r="Y1101" s="52"/>
      <c r="Z1101" s="51"/>
      <c r="AA1101" s="73">
        <v>1101</v>
      </c>
      <c r="AB1101" s="73"/>
      <c r="AC1101" s="74"/>
      <c r="AD1101" s="80">
        <v>21</v>
      </c>
      <c r="AE1101" s="80">
        <v>1170902</v>
      </c>
      <c r="AF1101" s="80">
        <v>150</v>
      </c>
      <c r="AG1101" s="80">
        <v>1831</v>
      </c>
      <c r="AH1101" s="80"/>
      <c r="AI1101" s="80" t="s">
        <v>8741</v>
      </c>
      <c r="AJ1101" s="80" t="s">
        <v>9561</v>
      </c>
      <c r="AK1101" s="80"/>
      <c r="AL1101" s="80"/>
      <c r="AM1101" s="82">
        <v>41579.386064814818</v>
      </c>
      <c r="AN1101" s="80" t="s">
        <v>13035</v>
      </c>
      <c r="AO1101" s="86" t="s">
        <v>14134</v>
      </c>
      <c r="AP1101" s="80" t="s">
        <v>65</v>
      </c>
      <c r="AQ1101" s="2"/>
      <c r="AR1101" s="3"/>
      <c r="AS1101" s="3"/>
      <c r="AT1101" s="3"/>
      <c r="AU1101" s="3"/>
    </row>
    <row r="1102" spans="1:47" x14ac:dyDescent="0.25">
      <c r="A1102" s="66" t="s">
        <v>920</v>
      </c>
      <c r="B1102" s="67"/>
      <c r="C1102" s="67"/>
      <c r="D1102" s="68"/>
      <c r="E1102" s="70"/>
      <c r="F1102" s="104" t="s">
        <v>12172</v>
      </c>
      <c r="G1102" s="67"/>
      <c r="H1102" s="71"/>
      <c r="I1102" s="72"/>
      <c r="J1102" s="72"/>
      <c r="K1102" s="71" t="s">
        <v>16127</v>
      </c>
      <c r="L1102" s="75"/>
      <c r="M1102" s="76">
        <v>3458.37060546875</v>
      </c>
      <c r="N1102" s="76">
        <v>1966.812255859375</v>
      </c>
      <c r="O1102" s="77"/>
      <c r="P1102" s="78"/>
      <c r="Q1102" s="78"/>
      <c r="R1102" s="88"/>
      <c r="S1102" s="88"/>
      <c r="T1102" s="88"/>
      <c r="U1102" s="88"/>
      <c r="V1102" s="52"/>
      <c r="W1102" s="52"/>
      <c r="X1102" s="52"/>
      <c r="Y1102" s="52"/>
      <c r="Z1102" s="51"/>
      <c r="AA1102" s="73">
        <v>1102</v>
      </c>
      <c r="AB1102" s="73"/>
      <c r="AC1102" s="74"/>
      <c r="AD1102" s="80">
        <v>773</v>
      </c>
      <c r="AE1102" s="80">
        <v>503</v>
      </c>
      <c r="AF1102" s="80">
        <v>85671</v>
      </c>
      <c r="AG1102" s="80">
        <v>11725</v>
      </c>
      <c r="AH1102" s="80">
        <v>19800</v>
      </c>
      <c r="AI1102" s="80" t="s">
        <v>8742</v>
      </c>
      <c r="AJ1102" s="80"/>
      <c r="AK1102" s="80"/>
      <c r="AL1102" s="80" t="s">
        <v>9494</v>
      </c>
      <c r="AM1102" s="82">
        <v>40306.381655092591</v>
      </c>
      <c r="AN1102" s="80" t="s">
        <v>13035</v>
      </c>
      <c r="AO1102" s="86" t="s">
        <v>14135</v>
      </c>
      <c r="AP1102" s="80" t="s">
        <v>66</v>
      </c>
      <c r="AQ1102" s="2"/>
      <c r="AR1102" s="3"/>
      <c r="AS1102" s="3"/>
      <c r="AT1102" s="3"/>
      <c r="AU1102" s="3"/>
    </row>
    <row r="1103" spans="1:47" x14ac:dyDescent="0.25">
      <c r="A1103" s="66" t="s">
        <v>1134</v>
      </c>
      <c r="B1103" s="67"/>
      <c r="C1103" s="67"/>
      <c r="D1103" s="68"/>
      <c r="E1103" s="70"/>
      <c r="F1103" s="104" t="s">
        <v>12173</v>
      </c>
      <c r="G1103" s="67"/>
      <c r="H1103" s="71"/>
      <c r="I1103" s="72"/>
      <c r="J1103" s="72"/>
      <c r="K1103" s="71" t="s">
        <v>16128</v>
      </c>
      <c r="L1103" s="75"/>
      <c r="M1103" s="76">
        <v>5365.50341796875</v>
      </c>
      <c r="N1103" s="76">
        <v>6087.64453125</v>
      </c>
      <c r="O1103" s="77"/>
      <c r="P1103" s="78"/>
      <c r="Q1103" s="78"/>
      <c r="R1103" s="88"/>
      <c r="S1103" s="88"/>
      <c r="T1103" s="88"/>
      <c r="U1103" s="88"/>
      <c r="V1103" s="52"/>
      <c r="W1103" s="52"/>
      <c r="X1103" s="52"/>
      <c r="Y1103" s="52"/>
      <c r="Z1103" s="51"/>
      <c r="AA1103" s="73">
        <v>1103</v>
      </c>
      <c r="AB1103" s="73"/>
      <c r="AC1103" s="74"/>
      <c r="AD1103" s="80">
        <v>195</v>
      </c>
      <c r="AE1103" s="80">
        <v>52982</v>
      </c>
      <c r="AF1103" s="80">
        <v>96120</v>
      </c>
      <c r="AG1103" s="80">
        <v>15</v>
      </c>
      <c r="AH1103" s="80">
        <v>-25200</v>
      </c>
      <c r="AI1103" s="80" t="s">
        <v>8743</v>
      </c>
      <c r="AJ1103" s="80"/>
      <c r="AK1103" s="86" t="s">
        <v>10750</v>
      </c>
      <c r="AL1103" s="80" t="s">
        <v>11085</v>
      </c>
      <c r="AM1103" s="82">
        <v>40202.580231481479</v>
      </c>
      <c r="AN1103" s="80" t="s">
        <v>13035</v>
      </c>
      <c r="AO1103" s="86" t="s">
        <v>14136</v>
      </c>
      <c r="AP1103" s="80" t="s">
        <v>66</v>
      </c>
      <c r="AQ1103" s="2"/>
      <c r="AR1103" s="3"/>
      <c r="AS1103" s="3"/>
      <c r="AT1103" s="3"/>
      <c r="AU1103" s="3"/>
    </row>
    <row r="1104" spans="1:47" x14ac:dyDescent="0.25">
      <c r="A1104" s="66" t="s">
        <v>921</v>
      </c>
      <c r="B1104" s="67"/>
      <c r="C1104" s="67"/>
      <c r="D1104" s="68"/>
      <c r="E1104" s="70"/>
      <c r="F1104" s="104" t="s">
        <v>12174</v>
      </c>
      <c r="G1104" s="67"/>
      <c r="H1104" s="71"/>
      <c r="I1104" s="72"/>
      <c r="J1104" s="72"/>
      <c r="K1104" s="71" t="s">
        <v>16129</v>
      </c>
      <c r="L1104" s="75"/>
      <c r="M1104" s="76">
        <v>5581.49267578125</v>
      </c>
      <c r="N1104" s="76">
        <v>4101.4462890625</v>
      </c>
      <c r="O1104" s="77"/>
      <c r="P1104" s="78"/>
      <c r="Q1104" s="78"/>
      <c r="R1104" s="88"/>
      <c r="S1104" s="88"/>
      <c r="T1104" s="88"/>
      <c r="U1104" s="88"/>
      <c r="V1104" s="52"/>
      <c r="W1104" s="52"/>
      <c r="X1104" s="52"/>
      <c r="Y1104" s="52"/>
      <c r="Z1104" s="51"/>
      <c r="AA1104" s="73">
        <v>1104</v>
      </c>
      <c r="AB1104" s="73"/>
      <c r="AC1104" s="74"/>
      <c r="AD1104" s="80">
        <v>95</v>
      </c>
      <c r="AE1104" s="80">
        <v>122</v>
      </c>
      <c r="AF1104" s="80">
        <v>511</v>
      </c>
      <c r="AG1104" s="80">
        <v>1675</v>
      </c>
      <c r="AH1104" s="80"/>
      <c r="AI1104" s="80" t="s">
        <v>8744</v>
      </c>
      <c r="AJ1104" s="80" t="s">
        <v>9993</v>
      </c>
      <c r="AK1104" s="86" t="s">
        <v>10751</v>
      </c>
      <c r="AL1104" s="80"/>
      <c r="AM1104" s="82">
        <v>41888.716736111113</v>
      </c>
      <c r="AN1104" s="80" t="s">
        <v>13035</v>
      </c>
      <c r="AO1104" s="86" t="s">
        <v>14137</v>
      </c>
      <c r="AP1104" s="80" t="s">
        <v>66</v>
      </c>
      <c r="AQ1104" s="2"/>
      <c r="AR1104" s="3"/>
      <c r="AS1104" s="3"/>
      <c r="AT1104" s="3"/>
      <c r="AU1104" s="3"/>
    </row>
    <row r="1105" spans="1:47" x14ac:dyDescent="0.25">
      <c r="A1105" s="66" t="s">
        <v>1997</v>
      </c>
      <c r="B1105" s="67"/>
      <c r="C1105" s="67"/>
      <c r="D1105" s="68"/>
      <c r="E1105" s="70"/>
      <c r="F1105" s="104" t="s">
        <v>12175</v>
      </c>
      <c r="G1105" s="67"/>
      <c r="H1105" s="71"/>
      <c r="I1105" s="72"/>
      <c r="J1105" s="72"/>
      <c r="K1105" s="71" t="s">
        <v>16130</v>
      </c>
      <c r="L1105" s="75"/>
      <c r="M1105" s="76">
        <v>2020.009765625</v>
      </c>
      <c r="N1105" s="76">
        <v>3045.181396484375</v>
      </c>
      <c r="O1105" s="77"/>
      <c r="P1105" s="78"/>
      <c r="Q1105" s="78"/>
      <c r="R1105" s="88"/>
      <c r="S1105" s="88"/>
      <c r="T1105" s="88"/>
      <c r="U1105" s="88"/>
      <c r="V1105" s="52"/>
      <c r="W1105" s="52"/>
      <c r="X1105" s="52"/>
      <c r="Y1105" s="52"/>
      <c r="Z1105" s="51"/>
      <c r="AA1105" s="73">
        <v>1105</v>
      </c>
      <c r="AB1105" s="73"/>
      <c r="AC1105" s="74"/>
      <c r="AD1105" s="80">
        <v>534</v>
      </c>
      <c r="AE1105" s="80">
        <v>841</v>
      </c>
      <c r="AF1105" s="80">
        <v>4351</v>
      </c>
      <c r="AG1105" s="80">
        <v>598</v>
      </c>
      <c r="AH1105" s="80">
        <v>-25200</v>
      </c>
      <c r="AI1105" s="80" t="s">
        <v>8745</v>
      </c>
      <c r="AJ1105" s="80" t="s">
        <v>9728</v>
      </c>
      <c r="AK1105" s="80"/>
      <c r="AL1105" s="80" t="s">
        <v>11085</v>
      </c>
      <c r="AM1105" s="82">
        <v>41788.458043981482</v>
      </c>
      <c r="AN1105" s="80" t="s">
        <v>13035</v>
      </c>
      <c r="AO1105" s="86" t="s">
        <v>14138</v>
      </c>
      <c r="AP1105" s="80" t="s">
        <v>65</v>
      </c>
      <c r="AQ1105" s="2"/>
      <c r="AR1105" s="3"/>
      <c r="AS1105" s="3"/>
      <c r="AT1105" s="3"/>
      <c r="AU1105" s="3"/>
    </row>
    <row r="1106" spans="1:47" x14ac:dyDescent="0.25">
      <c r="A1106" s="66" t="s">
        <v>1998</v>
      </c>
      <c r="B1106" s="67"/>
      <c r="C1106" s="67"/>
      <c r="D1106" s="68"/>
      <c r="E1106" s="70"/>
      <c r="F1106" s="104" t="s">
        <v>12176</v>
      </c>
      <c r="G1106" s="67"/>
      <c r="H1106" s="71"/>
      <c r="I1106" s="72"/>
      <c r="J1106" s="72"/>
      <c r="K1106" s="71" t="s">
        <v>16131</v>
      </c>
      <c r="L1106" s="75"/>
      <c r="M1106" s="76">
        <v>1464.6251220703125</v>
      </c>
      <c r="N1106" s="76">
        <v>3716.506103515625</v>
      </c>
      <c r="O1106" s="77"/>
      <c r="P1106" s="78"/>
      <c r="Q1106" s="78"/>
      <c r="R1106" s="88"/>
      <c r="S1106" s="88"/>
      <c r="T1106" s="88"/>
      <c r="U1106" s="88"/>
      <c r="V1106" s="52"/>
      <c r="W1106" s="52"/>
      <c r="X1106" s="52"/>
      <c r="Y1106" s="52"/>
      <c r="Z1106" s="51"/>
      <c r="AA1106" s="73">
        <v>1106</v>
      </c>
      <c r="AB1106" s="73"/>
      <c r="AC1106" s="74"/>
      <c r="AD1106" s="80">
        <v>162</v>
      </c>
      <c r="AE1106" s="80">
        <v>5559</v>
      </c>
      <c r="AF1106" s="80">
        <v>691</v>
      </c>
      <c r="AG1106" s="80">
        <v>2019</v>
      </c>
      <c r="AH1106" s="80">
        <v>-25200</v>
      </c>
      <c r="AI1106" s="80" t="s">
        <v>8746</v>
      </c>
      <c r="AJ1106" s="80" t="s">
        <v>9994</v>
      </c>
      <c r="AK1106" s="86" t="s">
        <v>10752</v>
      </c>
      <c r="AL1106" s="80" t="s">
        <v>11085</v>
      </c>
      <c r="AM1106" s="82">
        <v>42536.720393518517</v>
      </c>
      <c r="AN1106" s="80" t="s">
        <v>13035</v>
      </c>
      <c r="AO1106" s="86" t="s">
        <v>14139</v>
      </c>
      <c r="AP1106" s="80" t="s">
        <v>65</v>
      </c>
      <c r="AQ1106" s="2"/>
      <c r="AR1106" s="3"/>
      <c r="AS1106" s="3"/>
      <c r="AT1106" s="3"/>
      <c r="AU1106" s="3"/>
    </row>
    <row r="1107" spans="1:47" x14ac:dyDescent="0.25">
      <c r="A1107" s="66" t="s">
        <v>922</v>
      </c>
      <c r="B1107" s="67"/>
      <c r="C1107" s="67"/>
      <c r="D1107" s="68"/>
      <c r="E1107" s="70"/>
      <c r="F1107" s="104" t="s">
        <v>12177</v>
      </c>
      <c r="G1107" s="67"/>
      <c r="H1107" s="71"/>
      <c r="I1107" s="72"/>
      <c r="J1107" s="72"/>
      <c r="K1107" s="71" t="s">
        <v>16132</v>
      </c>
      <c r="L1107" s="75"/>
      <c r="M1107" s="76">
        <v>2727.06201171875</v>
      </c>
      <c r="N1107" s="76">
        <v>2328.5009765625</v>
      </c>
      <c r="O1107" s="77"/>
      <c r="P1107" s="78"/>
      <c r="Q1107" s="78"/>
      <c r="R1107" s="88"/>
      <c r="S1107" s="88"/>
      <c r="T1107" s="88"/>
      <c r="U1107" s="88"/>
      <c r="V1107" s="52"/>
      <c r="W1107" s="52"/>
      <c r="X1107" s="52"/>
      <c r="Y1107" s="52"/>
      <c r="Z1107" s="51"/>
      <c r="AA1107" s="73">
        <v>1107</v>
      </c>
      <c r="AB1107" s="73"/>
      <c r="AC1107" s="74"/>
      <c r="AD1107" s="80">
        <v>107</v>
      </c>
      <c r="AE1107" s="80">
        <v>84</v>
      </c>
      <c r="AF1107" s="80">
        <v>6003</v>
      </c>
      <c r="AG1107" s="80">
        <v>5897</v>
      </c>
      <c r="AH1107" s="80"/>
      <c r="AI1107" s="80" t="s">
        <v>8747</v>
      </c>
      <c r="AJ1107" s="80" t="s">
        <v>9995</v>
      </c>
      <c r="AK1107" s="80"/>
      <c r="AL1107" s="80"/>
      <c r="AM1107" s="82">
        <v>42888.420960648145</v>
      </c>
      <c r="AN1107" s="80" t="s">
        <v>13035</v>
      </c>
      <c r="AO1107" s="86" t="s">
        <v>14140</v>
      </c>
      <c r="AP1107" s="80" t="s">
        <v>66</v>
      </c>
      <c r="AQ1107" s="2"/>
      <c r="AR1107" s="3"/>
      <c r="AS1107" s="3"/>
      <c r="AT1107" s="3"/>
      <c r="AU1107" s="3"/>
    </row>
    <row r="1108" spans="1:47" x14ac:dyDescent="0.25">
      <c r="A1108" s="66" t="s">
        <v>923</v>
      </c>
      <c r="B1108" s="67"/>
      <c r="C1108" s="67"/>
      <c r="D1108" s="68"/>
      <c r="E1108" s="70"/>
      <c r="F1108" s="104" t="s">
        <v>12178</v>
      </c>
      <c r="G1108" s="67"/>
      <c r="H1108" s="71"/>
      <c r="I1108" s="72"/>
      <c r="J1108" s="72"/>
      <c r="K1108" s="71" t="s">
        <v>16133</v>
      </c>
      <c r="L1108" s="75"/>
      <c r="M1108" s="76">
        <v>2419.17822265625</v>
      </c>
      <c r="N1108" s="76">
        <v>5447.46240234375</v>
      </c>
      <c r="O1108" s="77"/>
      <c r="P1108" s="78"/>
      <c r="Q1108" s="78"/>
      <c r="R1108" s="88"/>
      <c r="S1108" s="88"/>
      <c r="T1108" s="88"/>
      <c r="U1108" s="88"/>
      <c r="V1108" s="52"/>
      <c r="W1108" s="52"/>
      <c r="X1108" s="52"/>
      <c r="Y1108" s="52"/>
      <c r="Z1108" s="51"/>
      <c r="AA1108" s="73">
        <v>1108</v>
      </c>
      <c r="AB1108" s="73"/>
      <c r="AC1108" s="74"/>
      <c r="AD1108" s="80">
        <v>85</v>
      </c>
      <c r="AE1108" s="80">
        <v>66</v>
      </c>
      <c r="AF1108" s="80">
        <v>906</v>
      </c>
      <c r="AG1108" s="80">
        <v>1310</v>
      </c>
      <c r="AH1108" s="80"/>
      <c r="AI1108" s="80" t="s">
        <v>8748</v>
      </c>
      <c r="AJ1108" s="80" t="s">
        <v>9996</v>
      </c>
      <c r="AK1108" s="80"/>
      <c r="AL1108" s="80"/>
      <c r="AM1108" s="82">
        <v>41740.18645833333</v>
      </c>
      <c r="AN1108" s="80" t="s">
        <v>13035</v>
      </c>
      <c r="AO1108" s="86" t="s">
        <v>14141</v>
      </c>
      <c r="AP1108" s="80" t="s">
        <v>66</v>
      </c>
      <c r="AQ1108" s="2"/>
      <c r="AR1108" s="3"/>
      <c r="AS1108" s="3"/>
      <c r="AT1108" s="3"/>
      <c r="AU1108" s="3"/>
    </row>
    <row r="1109" spans="1:47" x14ac:dyDescent="0.25">
      <c r="A1109" s="66" t="s">
        <v>1999</v>
      </c>
      <c r="B1109" s="67"/>
      <c r="C1109" s="67"/>
      <c r="D1109" s="68"/>
      <c r="E1109" s="70"/>
      <c r="F1109" s="104" t="s">
        <v>12179</v>
      </c>
      <c r="G1109" s="67"/>
      <c r="H1109" s="71"/>
      <c r="I1109" s="72"/>
      <c r="J1109" s="72"/>
      <c r="K1109" s="71" t="s">
        <v>16134</v>
      </c>
      <c r="L1109" s="75"/>
      <c r="M1109" s="76">
        <v>2343.141357421875</v>
      </c>
      <c r="N1109" s="76">
        <v>2675.78515625</v>
      </c>
      <c r="O1109" s="77"/>
      <c r="P1109" s="78"/>
      <c r="Q1109" s="78"/>
      <c r="R1109" s="88"/>
      <c r="S1109" s="88"/>
      <c r="T1109" s="88"/>
      <c r="U1109" s="88"/>
      <c r="V1109" s="52"/>
      <c r="W1109" s="52"/>
      <c r="X1109" s="52"/>
      <c r="Y1109" s="52"/>
      <c r="Z1109" s="51"/>
      <c r="AA1109" s="73">
        <v>1109</v>
      </c>
      <c r="AB1109" s="73"/>
      <c r="AC1109" s="74"/>
      <c r="AD1109" s="80">
        <v>605</v>
      </c>
      <c r="AE1109" s="80">
        <v>1478</v>
      </c>
      <c r="AF1109" s="80">
        <v>29714</v>
      </c>
      <c r="AG1109" s="80">
        <v>11832</v>
      </c>
      <c r="AH1109" s="80"/>
      <c r="AI1109" s="80" t="s">
        <v>8749</v>
      </c>
      <c r="AJ1109" s="80" t="s">
        <v>9997</v>
      </c>
      <c r="AK1109" s="80"/>
      <c r="AL1109" s="80"/>
      <c r="AM1109" s="82">
        <v>42677.627210648148</v>
      </c>
      <c r="AN1109" s="80" t="s">
        <v>13035</v>
      </c>
      <c r="AO1109" s="86" t="s">
        <v>14142</v>
      </c>
      <c r="AP1109" s="80" t="s">
        <v>65</v>
      </c>
      <c r="AQ1109" s="2"/>
      <c r="AR1109" s="3"/>
      <c r="AS1109" s="3"/>
      <c r="AT1109" s="3"/>
      <c r="AU1109" s="3"/>
    </row>
    <row r="1110" spans="1:47" x14ac:dyDescent="0.25">
      <c r="A1110" s="66" t="s">
        <v>924</v>
      </c>
      <c r="B1110" s="67"/>
      <c r="C1110" s="67"/>
      <c r="D1110" s="68"/>
      <c r="E1110" s="70"/>
      <c r="F1110" s="104" t="s">
        <v>12180</v>
      </c>
      <c r="G1110" s="67"/>
      <c r="H1110" s="71"/>
      <c r="I1110" s="72"/>
      <c r="J1110" s="72"/>
      <c r="K1110" s="71" t="s">
        <v>16135</v>
      </c>
      <c r="L1110" s="75"/>
      <c r="M1110" s="76">
        <v>5586.71533203125</v>
      </c>
      <c r="N1110" s="76">
        <v>8167.142578125</v>
      </c>
      <c r="O1110" s="77"/>
      <c r="P1110" s="78"/>
      <c r="Q1110" s="78"/>
      <c r="R1110" s="88"/>
      <c r="S1110" s="88"/>
      <c r="T1110" s="88"/>
      <c r="U1110" s="88"/>
      <c r="V1110" s="52"/>
      <c r="W1110" s="52"/>
      <c r="X1110" s="52"/>
      <c r="Y1110" s="52"/>
      <c r="Z1110" s="51"/>
      <c r="AA1110" s="73">
        <v>1110</v>
      </c>
      <c r="AB1110" s="73"/>
      <c r="AC1110" s="74"/>
      <c r="AD1110" s="80">
        <v>948</v>
      </c>
      <c r="AE1110" s="80">
        <v>211</v>
      </c>
      <c r="AF1110" s="80">
        <v>1003</v>
      </c>
      <c r="AG1110" s="80">
        <v>2861</v>
      </c>
      <c r="AH1110" s="80"/>
      <c r="AI1110" s="80" t="s">
        <v>8750</v>
      </c>
      <c r="AJ1110" s="80" t="s">
        <v>9508</v>
      </c>
      <c r="AK1110" s="80"/>
      <c r="AL1110" s="80"/>
      <c r="AM1110" s="82">
        <v>42852.419652777775</v>
      </c>
      <c r="AN1110" s="80" t="s">
        <v>13035</v>
      </c>
      <c r="AO1110" s="86" t="s">
        <v>14143</v>
      </c>
      <c r="AP1110" s="80" t="s">
        <v>66</v>
      </c>
      <c r="AQ1110" s="2"/>
      <c r="AR1110" s="3"/>
      <c r="AS1110" s="3"/>
      <c r="AT1110" s="3"/>
      <c r="AU1110" s="3"/>
    </row>
    <row r="1111" spans="1:47" x14ac:dyDescent="0.25">
      <c r="A1111" s="66" t="s">
        <v>925</v>
      </c>
      <c r="B1111" s="67"/>
      <c r="C1111" s="67"/>
      <c r="D1111" s="68"/>
      <c r="E1111" s="70"/>
      <c r="F1111" s="104" t="s">
        <v>12181</v>
      </c>
      <c r="G1111" s="67"/>
      <c r="H1111" s="71"/>
      <c r="I1111" s="72"/>
      <c r="J1111" s="72"/>
      <c r="K1111" s="71" t="s">
        <v>16136</v>
      </c>
      <c r="L1111" s="75"/>
      <c r="M1111" s="76">
        <v>8541.3876953125</v>
      </c>
      <c r="N1111" s="76">
        <v>3388.477783203125</v>
      </c>
      <c r="O1111" s="77"/>
      <c r="P1111" s="78"/>
      <c r="Q1111" s="78"/>
      <c r="R1111" s="88"/>
      <c r="S1111" s="88"/>
      <c r="T1111" s="88"/>
      <c r="U1111" s="88"/>
      <c r="V1111" s="52"/>
      <c r="W1111" s="52"/>
      <c r="X1111" s="52"/>
      <c r="Y1111" s="52"/>
      <c r="Z1111" s="51"/>
      <c r="AA1111" s="73">
        <v>1111</v>
      </c>
      <c r="AB1111" s="73"/>
      <c r="AC1111" s="74"/>
      <c r="AD1111" s="80">
        <v>568</v>
      </c>
      <c r="AE1111" s="80">
        <v>435</v>
      </c>
      <c r="AF1111" s="80">
        <v>26232</v>
      </c>
      <c r="AG1111" s="80">
        <v>608</v>
      </c>
      <c r="AH1111" s="80"/>
      <c r="AI1111" s="80" t="s">
        <v>8751</v>
      </c>
      <c r="AJ1111" s="80" t="s">
        <v>9515</v>
      </c>
      <c r="AK1111" s="86" t="s">
        <v>10753</v>
      </c>
      <c r="AL1111" s="80"/>
      <c r="AM1111" s="82">
        <v>40343.130590277775</v>
      </c>
      <c r="AN1111" s="80" t="s">
        <v>13035</v>
      </c>
      <c r="AO1111" s="86" t="s">
        <v>14144</v>
      </c>
      <c r="AP1111" s="80" t="s">
        <v>66</v>
      </c>
      <c r="AQ1111" s="2"/>
      <c r="AR1111" s="3"/>
      <c r="AS1111" s="3"/>
      <c r="AT1111" s="3"/>
      <c r="AU1111" s="3"/>
    </row>
    <row r="1112" spans="1:47" x14ac:dyDescent="0.25">
      <c r="A1112" s="66" t="s">
        <v>926</v>
      </c>
      <c r="B1112" s="67"/>
      <c r="C1112" s="67"/>
      <c r="D1112" s="68"/>
      <c r="E1112" s="70"/>
      <c r="F1112" s="104" t="s">
        <v>12182</v>
      </c>
      <c r="G1112" s="67"/>
      <c r="H1112" s="71"/>
      <c r="I1112" s="72"/>
      <c r="J1112" s="72"/>
      <c r="K1112" s="71" t="s">
        <v>16137</v>
      </c>
      <c r="L1112" s="75"/>
      <c r="M1112" s="76">
        <v>5914.25537109375</v>
      </c>
      <c r="N1112" s="76">
        <v>7821.55078125</v>
      </c>
      <c r="O1112" s="77"/>
      <c r="P1112" s="78"/>
      <c r="Q1112" s="78"/>
      <c r="R1112" s="88"/>
      <c r="S1112" s="88"/>
      <c r="T1112" s="88"/>
      <c r="U1112" s="88"/>
      <c r="V1112" s="52"/>
      <c r="W1112" s="52"/>
      <c r="X1112" s="52"/>
      <c r="Y1112" s="52"/>
      <c r="Z1112" s="51"/>
      <c r="AA1112" s="73">
        <v>1112</v>
      </c>
      <c r="AB1112" s="73"/>
      <c r="AC1112" s="74"/>
      <c r="AD1112" s="80">
        <v>438</v>
      </c>
      <c r="AE1112" s="80">
        <v>214</v>
      </c>
      <c r="AF1112" s="80">
        <v>3569</v>
      </c>
      <c r="AG1112" s="80">
        <v>143</v>
      </c>
      <c r="AH1112" s="80">
        <v>19800</v>
      </c>
      <c r="AI1112" s="80" t="s">
        <v>8752</v>
      </c>
      <c r="AJ1112" s="80" t="s">
        <v>9693</v>
      </c>
      <c r="AK1112" s="86" t="s">
        <v>10754</v>
      </c>
      <c r="AL1112" s="80" t="s">
        <v>9494</v>
      </c>
      <c r="AM1112" s="82">
        <v>40180.175729166665</v>
      </c>
      <c r="AN1112" s="80" t="s">
        <v>13035</v>
      </c>
      <c r="AO1112" s="86" t="s">
        <v>14145</v>
      </c>
      <c r="AP1112" s="80" t="s">
        <v>66</v>
      </c>
      <c r="AQ1112" s="2"/>
      <c r="AR1112" s="3"/>
      <c r="AS1112" s="3"/>
      <c r="AT1112" s="3"/>
      <c r="AU1112" s="3"/>
    </row>
    <row r="1113" spans="1:47" x14ac:dyDescent="0.25">
      <c r="A1113" s="66" t="s">
        <v>927</v>
      </c>
      <c r="B1113" s="67"/>
      <c r="C1113" s="67"/>
      <c r="D1113" s="68"/>
      <c r="E1113" s="70"/>
      <c r="F1113" s="104" t="s">
        <v>12183</v>
      </c>
      <c r="G1113" s="67"/>
      <c r="H1113" s="71"/>
      <c r="I1113" s="72"/>
      <c r="J1113" s="72"/>
      <c r="K1113" s="71" t="s">
        <v>16138</v>
      </c>
      <c r="L1113" s="75"/>
      <c r="M1113" s="76">
        <v>6597.2255859375</v>
      </c>
      <c r="N1113" s="76">
        <v>6126.68212890625</v>
      </c>
      <c r="O1113" s="77"/>
      <c r="P1113" s="78"/>
      <c r="Q1113" s="78"/>
      <c r="R1113" s="88"/>
      <c r="S1113" s="88"/>
      <c r="T1113" s="88"/>
      <c r="U1113" s="88"/>
      <c r="V1113" s="52"/>
      <c r="W1113" s="52"/>
      <c r="X1113" s="52"/>
      <c r="Y1113" s="52"/>
      <c r="Z1113" s="51"/>
      <c r="AA1113" s="73">
        <v>1113</v>
      </c>
      <c r="AB1113" s="73"/>
      <c r="AC1113" s="74"/>
      <c r="AD1113" s="80">
        <v>587</v>
      </c>
      <c r="AE1113" s="80">
        <v>946</v>
      </c>
      <c r="AF1113" s="80">
        <v>211562</v>
      </c>
      <c r="AG1113" s="80">
        <v>128672</v>
      </c>
      <c r="AH1113" s="80">
        <v>32400</v>
      </c>
      <c r="AI1113" s="80"/>
      <c r="AJ1113" s="80" t="s">
        <v>9998</v>
      </c>
      <c r="AK1113" s="80"/>
      <c r="AL1113" s="80" t="s">
        <v>11116</v>
      </c>
      <c r="AM1113" s="82">
        <v>40251.755578703705</v>
      </c>
      <c r="AN1113" s="80" t="s">
        <v>13035</v>
      </c>
      <c r="AO1113" s="86" t="s">
        <v>14146</v>
      </c>
      <c r="AP1113" s="80" t="s">
        <v>66</v>
      </c>
      <c r="AQ1113" s="2"/>
      <c r="AR1113" s="3"/>
      <c r="AS1113" s="3"/>
      <c r="AT1113" s="3"/>
      <c r="AU1113" s="3"/>
    </row>
    <row r="1114" spans="1:47" x14ac:dyDescent="0.25">
      <c r="A1114" s="66" t="s">
        <v>928</v>
      </c>
      <c r="B1114" s="67"/>
      <c r="C1114" s="67"/>
      <c r="D1114" s="68"/>
      <c r="E1114" s="70"/>
      <c r="F1114" s="104" t="s">
        <v>12184</v>
      </c>
      <c r="G1114" s="67"/>
      <c r="H1114" s="71"/>
      <c r="I1114" s="72"/>
      <c r="J1114" s="72"/>
      <c r="K1114" s="71" t="s">
        <v>16139</v>
      </c>
      <c r="L1114" s="75"/>
      <c r="M1114" s="76">
        <v>4668.7841796875</v>
      </c>
      <c r="N1114" s="76">
        <v>7186.92431640625</v>
      </c>
      <c r="O1114" s="77"/>
      <c r="P1114" s="78"/>
      <c r="Q1114" s="78"/>
      <c r="R1114" s="88"/>
      <c r="S1114" s="88"/>
      <c r="T1114" s="88"/>
      <c r="U1114" s="88"/>
      <c r="V1114" s="52"/>
      <c r="W1114" s="52"/>
      <c r="X1114" s="52"/>
      <c r="Y1114" s="52"/>
      <c r="Z1114" s="51"/>
      <c r="AA1114" s="73">
        <v>1114</v>
      </c>
      <c r="AB1114" s="73"/>
      <c r="AC1114" s="74"/>
      <c r="AD1114" s="80">
        <v>369</v>
      </c>
      <c r="AE1114" s="80">
        <v>143</v>
      </c>
      <c r="AF1114" s="80">
        <v>6786</v>
      </c>
      <c r="AG1114" s="80">
        <v>7265</v>
      </c>
      <c r="AH1114" s="80">
        <v>19800</v>
      </c>
      <c r="AI1114" s="80" t="s">
        <v>8753</v>
      </c>
      <c r="AJ1114" s="80" t="s">
        <v>8766</v>
      </c>
      <c r="AK1114" s="80"/>
      <c r="AL1114" s="80" t="s">
        <v>9494</v>
      </c>
      <c r="AM1114" s="82">
        <v>42372.221678240741</v>
      </c>
      <c r="AN1114" s="80" t="s">
        <v>13035</v>
      </c>
      <c r="AO1114" s="86" t="s">
        <v>14147</v>
      </c>
      <c r="AP1114" s="80" t="s">
        <v>66</v>
      </c>
      <c r="AQ1114" s="2"/>
      <c r="AR1114" s="3"/>
      <c r="AS1114" s="3"/>
      <c r="AT1114" s="3"/>
      <c r="AU1114" s="3"/>
    </row>
    <row r="1115" spans="1:47" x14ac:dyDescent="0.25">
      <c r="A1115" s="66" t="s">
        <v>929</v>
      </c>
      <c r="B1115" s="67"/>
      <c r="C1115" s="67"/>
      <c r="D1115" s="68"/>
      <c r="E1115" s="70"/>
      <c r="F1115" s="104" t="s">
        <v>12185</v>
      </c>
      <c r="G1115" s="67"/>
      <c r="H1115" s="71"/>
      <c r="I1115" s="72"/>
      <c r="J1115" s="72"/>
      <c r="K1115" s="71" t="s">
        <v>16140</v>
      </c>
      <c r="L1115" s="75"/>
      <c r="M1115" s="76">
        <v>3091.16259765625</v>
      </c>
      <c r="N1115" s="76">
        <v>8389.240234375</v>
      </c>
      <c r="O1115" s="77"/>
      <c r="P1115" s="78"/>
      <c r="Q1115" s="78"/>
      <c r="R1115" s="88"/>
      <c r="S1115" s="88"/>
      <c r="T1115" s="88"/>
      <c r="U1115" s="88"/>
      <c r="V1115" s="52"/>
      <c r="W1115" s="52"/>
      <c r="X1115" s="52"/>
      <c r="Y1115" s="52"/>
      <c r="Z1115" s="51"/>
      <c r="AA1115" s="73">
        <v>1115</v>
      </c>
      <c r="AB1115" s="73"/>
      <c r="AC1115" s="74"/>
      <c r="AD1115" s="80">
        <v>2012</v>
      </c>
      <c r="AE1115" s="80">
        <v>499</v>
      </c>
      <c r="AF1115" s="80">
        <v>14133</v>
      </c>
      <c r="AG1115" s="80">
        <v>4660</v>
      </c>
      <c r="AH1115" s="80">
        <v>19800</v>
      </c>
      <c r="AI1115" s="80" t="s">
        <v>8754</v>
      </c>
      <c r="AJ1115" s="80" t="s">
        <v>9999</v>
      </c>
      <c r="AK1115" s="86" t="s">
        <v>10755</v>
      </c>
      <c r="AL1115" s="80" t="s">
        <v>9542</v>
      </c>
      <c r="AM1115" s="82">
        <v>40370.715856481482</v>
      </c>
      <c r="AN1115" s="80" t="s">
        <v>13035</v>
      </c>
      <c r="AO1115" s="86" t="s">
        <v>14148</v>
      </c>
      <c r="AP1115" s="80" t="s">
        <v>66</v>
      </c>
      <c r="AQ1115" s="2"/>
      <c r="AR1115" s="3"/>
      <c r="AS1115" s="3"/>
      <c r="AT1115" s="3"/>
      <c r="AU1115" s="3"/>
    </row>
    <row r="1116" spans="1:47" x14ac:dyDescent="0.25">
      <c r="A1116" s="66" t="s">
        <v>930</v>
      </c>
      <c r="B1116" s="67"/>
      <c r="C1116" s="67"/>
      <c r="D1116" s="68"/>
      <c r="E1116" s="70"/>
      <c r="F1116" s="104" t="s">
        <v>12186</v>
      </c>
      <c r="G1116" s="67"/>
      <c r="H1116" s="71"/>
      <c r="I1116" s="72"/>
      <c r="J1116" s="72"/>
      <c r="K1116" s="71" t="s">
        <v>16141</v>
      </c>
      <c r="L1116" s="75"/>
      <c r="M1116" s="76">
        <v>2437.810302734375</v>
      </c>
      <c r="N1116" s="76">
        <v>4433.1318359375</v>
      </c>
      <c r="O1116" s="77"/>
      <c r="P1116" s="78"/>
      <c r="Q1116" s="78"/>
      <c r="R1116" s="88"/>
      <c r="S1116" s="88"/>
      <c r="T1116" s="88"/>
      <c r="U1116" s="88"/>
      <c r="V1116" s="52"/>
      <c r="W1116" s="52"/>
      <c r="X1116" s="52"/>
      <c r="Y1116" s="52"/>
      <c r="Z1116" s="51"/>
      <c r="AA1116" s="73">
        <v>1116</v>
      </c>
      <c r="AB1116" s="73"/>
      <c r="AC1116" s="74"/>
      <c r="AD1116" s="80">
        <v>334</v>
      </c>
      <c r="AE1116" s="80">
        <v>424</v>
      </c>
      <c r="AF1116" s="80">
        <v>1200</v>
      </c>
      <c r="AG1116" s="80">
        <v>4831</v>
      </c>
      <c r="AH1116" s="80">
        <v>-25200</v>
      </c>
      <c r="AI1116" s="80" t="s">
        <v>8755</v>
      </c>
      <c r="AJ1116" s="80" t="s">
        <v>10000</v>
      </c>
      <c r="AK1116" s="80"/>
      <c r="AL1116" s="80" t="s">
        <v>11085</v>
      </c>
      <c r="AM1116" s="82">
        <v>42588.228726851848</v>
      </c>
      <c r="AN1116" s="80" t="s">
        <v>13035</v>
      </c>
      <c r="AO1116" s="86" t="s">
        <v>14149</v>
      </c>
      <c r="AP1116" s="80" t="s">
        <v>66</v>
      </c>
      <c r="AQ1116" s="2"/>
      <c r="AR1116" s="3"/>
      <c r="AS1116" s="3"/>
      <c r="AT1116" s="3"/>
      <c r="AU1116" s="3"/>
    </row>
    <row r="1117" spans="1:47" x14ac:dyDescent="0.25">
      <c r="A1117" s="66" t="s">
        <v>931</v>
      </c>
      <c r="B1117" s="67"/>
      <c r="C1117" s="67"/>
      <c r="D1117" s="68"/>
      <c r="E1117" s="70"/>
      <c r="F1117" s="104" t="s">
        <v>12187</v>
      </c>
      <c r="G1117" s="67"/>
      <c r="H1117" s="71"/>
      <c r="I1117" s="72"/>
      <c r="J1117" s="72"/>
      <c r="K1117" s="71" t="s">
        <v>16142</v>
      </c>
      <c r="L1117" s="75"/>
      <c r="M1117" s="76">
        <v>2786.818603515625</v>
      </c>
      <c r="N1117" s="76">
        <v>4682.69580078125</v>
      </c>
      <c r="O1117" s="77"/>
      <c r="P1117" s="78"/>
      <c r="Q1117" s="78"/>
      <c r="R1117" s="88"/>
      <c r="S1117" s="88"/>
      <c r="T1117" s="88"/>
      <c r="U1117" s="88"/>
      <c r="V1117" s="52"/>
      <c r="W1117" s="52"/>
      <c r="X1117" s="52"/>
      <c r="Y1117" s="52"/>
      <c r="Z1117" s="51"/>
      <c r="AA1117" s="73">
        <v>1117</v>
      </c>
      <c r="AB1117" s="73"/>
      <c r="AC1117" s="74"/>
      <c r="AD1117" s="80">
        <v>407</v>
      </c>
      <c r="AE1117" s="80">
        <v>331</v>
      </c>
      <c r="AF1117" s="80">
        <v>1238</v>
      </c>
      <c r="AG1117" s="80">
        <v>6987</v>
      </c>
      <c r="AH1117" s="80"/>
      <c r="AI1117" s="80" t="s">
        <v>8756</v>
      </c>
      <c r="AJ1117" s="80" t="s">
        <v>10001</v>
      </c>
      <c r="AK1117" s="80"/>
      <c r="AL1117" s="80"/>
      <c r="AM1117" s="82">
        <v>42796.757152777776</v>
      </c>
      <c r="AN1117" s="80" t="s">
        <v>13035</v>
      </c>
      <c r="AO1117" s="86" t="s">
        <v>14150</v>
      </c>
      <c r="AP1117" s="80" t="s">
        <v>66</v>
      </c>
      <c r="AQ1117" s="2"/>
      <c r="AR1117" s="3"/>
      <c r="AS1117" s="3"/>
      <c r="AT1117" s="3"/>
      <c r="AU1117" s="3"/>
    </row>
    <row r="1118" spans="1:47" x14ac:dyDescent="0.25">
      <c r="A1118" s="66" t="s">
        <v>932</v>
      </c>
      <c r="B1118" s="67"/>
      <c r="C1118" s="67"/>
      <c r="D1118" s="68"/>
      <c r="E1118" s="70"/>
      <c r="F1118" s="104" t="s">
        <v>12188</v>
      </c>
      <c r="G1118" s="67"/>
      <c r="H1118" s="71"/>
      <c r="I1118" s="72"/>
      <c r="J1118" s="72"/>
      <c r="K1118" s="71" t="s">
        <v>16143</v>
      </c>
      <c r="L1118" s="75"/>
      <c r="M1118" s="76">
        <v>4557.03173828125</v>
      </c>
      <c r="N1118" s="76">
        <v>3399.20556640625</v>
      </c>
      <c r="O1118" s="77"/>
      <c r="P1118" s="78"/>
      <c r="Q1118" s="78"/>
      <c r="R1118" s="88"/>
      <c r="S1118" s="88"/>
      <c r="T1118" s="88"/>
      <c r="U1118" s="88"/>
      <c r="V1118" s="52"/>
      <c r="W1118" s="52"/>
      <c r="X1118" s="52"/>
      <c r="Y1118" s="52"/>
      <c r="Z1118" s="51"/>
      <c r="AA1118" s="73">
        <v>1118</v>
      </c>
      <c r="AB1118" s="73"/>
      <c r="AC1118" s="74"/>
      <c r="AD1118" s="80">
        <v>830</v>
      </c>
      <c r="AE1118" s="80">
        <v>6519</v>
      </c>
      <c r="AF1118" s="80">
        <v>186650</v>
      </c>
      <c r="AG1118" s="80">
        <v>3413</v>
      </c>
      <c r="AH1118" s="80"/>
      <c r="AI1118" s="80" t="s">
        <v>8757</v>
      </c>
      <c r="AJ1118" s="80"/>
      <c r="AK1118" s="80"/>
      <c r="AL1118" s="80"/>
      <c r="AM1118" s="82">
        <v>41233.811481481483</v>
      </c>
      <c r="AN1118" s="80" t="s">
        <v>13035</v>
      </c>
      <c r="AO1118" s="86" t="s">
        <v>14151</v>
      </c>
      <c r="AP1118" s="80" t="s">
        <v>66</v>
      </c>
      <c r="AQ1118" s="2"/>
      <c r="AR1118" s="3"/>
      <c r="AS1118" s="3"/>
      <c r="AT1118" s="3"/>
      <c r="AU1118" s="3"/>
    </row>
    <row r="1119" spans="1:47" x14ac:dyDescent="0.25">
      <c r="A1119" s="66" t="s">
        <v>933</v>
      </c>
      <c r="B1119" s="67"/>
      <c r="C1119" s="67"/>
      <c r="D1119" s="68"/>
      <c r="E1119" s="70"/>
      <c r="F1119" s="104" t="s">
        <v>12189</v>
      </c>
      <c r="G1119" s="67"/>
      <c r="H1119" s="71"/>
      <c r="I1119" s="72"/>
      <c r="J1119" s="72"/>
      <c r="K1119" s="71" t="s">
        <v>16144</v>
      </c>
      <c r="L1119" s="75"/>
      <c r="M1119" s="76">
        <v>5953.75634765625</v>
      </c>
      <c r="N1119" s="76">
        <v>6518.6640625</v>
      </c>
      <c r="O1119" s="77"/>
      <c r="P1119" s="78"/>
      <c r="Q1119" s="78"/>
      <c r="R1119" s="88"/>
      <c r="S1119" s="88"/>
      <c r="T1119" s="88"/>
      <c r="U1119" s="88"/>
      <c r="V1119" s="52"/>
      <c r="W1119" s="52"/>
      <c r="X1119" s="52"/>
      <c r="Y1119" s="52"/>
      <c r="Z1119" s="51"/>
      <c r="AA1119" s="73">
        <v>1119</v>
      </c>
      <c r="AB1119" s="73"/>
      <c r="AC1119" s="74"/>
      <c r="AD1119" s="80">
        <v>53652</v>
      </c>
      <c r="AE1119" s="80">
        <v>54180</v>
      </c>
      <c r="AF1119" s="80">
        <v>110131</v>
      </c>
      <c r="AG1119" s="80">
        <v>143008</v>
      </c>
      <c r="AH1119" s="80"/>
      <c r="AI1119" s="80" t="s">
        <v>8758</v>
      </c>
      <c r="AJ1119" s="80"/>
      <c r="AK1119" s="80"/>
      <c r="AL1119" s="80"/>
      <c r="AM1119" s="82">
        <v>42241.114421296297</v>
      </c>
      <c r="AN1119" s="80" t="s">
        <v>13035</v>
      </c>
      <c r="AO1119" s="86" t="s">
        <v>14152</v>
      </c>
      <c r="AP1119" s="80" t="s">
        <v>66</v>
      </c>
      <c r="AQ1119" s="2"/>
      <c r="AR1119" s="3"/>
      <c r="AS1119" s="3"/>
      <c r="AT1119" s="3"/>
      <c r="AU1119" s="3"/>
    </row>
    <row r="1120" spans="1:47" x14ac:dyDescent="0.25">
      <c r="A1120" s="66" t="s">
        <v>934</v>
      </c>
      <c r="B1120" s="67"/>
      <c r="C1120" s="67"/>
      <c r="D1120" s="68"/>
      <c r="E1120" s="70"/>
      <c r="F1120" s="104" t="s">
        <v>12190</v>
      </c>
      <c r="G1120" s="67"/>
      <c r="H1120" s="71"/>
      <c r="I1120" s="72"/>
      <c r="J1120" s="72"/>
      <c r="K1120" s="71" t="s">
        <v>16145</v>
      </c>
      <c r="L1120" s="75"/>
      <c r="M1120" s="76">
        <v>5993.96728515625</v>
      </c>
      <c r="N1120" s="76">
        <v>4189.66357421875</v>
      </c>
      <c r="O1120" s="77"/>
      <c r="P1120" s="78"/>
      <c r="Q1120" s="78"/>
      <c r="R1120" s="88"/>
      <c r="S1120" s="88"/>
      <c r="T1120" s="88"/>
      <c r="U1120" s="88"/>
      <c r="V1120" s="52"/>
      <c r="W1120" s="52"/>
      <c r="X1120" s="52"/>
      <c r="Y1120" s="52"/>
      <c r="Z1120" s="51"/>
      <c r="AA1120" s="73">
        <v>1120</v>
      </c>
      <c r="AB1120" s="73"/>
      <c r="AC1120" s="74"/>
      <c r="AD1120" s="80">
        <v>226</v>
      </c>
      <c r="AE1120" s="80">
        <v>507</v>
      </c>
      <c r="AF1120" s="80">
        <v>3309</v>
      </c>
      <c r="AG1120" s="80">
        <v>3452</v>
      </c>
      <c r="AH1120" s="80">
        <v>19800</v>
      </c>
      <c r="AI1120" s="80" t="s">
        <v>8759</v>
      </c>
      <c r="AJ1120" s="80" t="s">
        <v>10002</v>
      </c>
      <c r="AK1120" s="86" t="s">
        <v>10756</v>
      </c>
      <c r="AL1120" s="80" t="s">
        <v>9563</v>
      </c>
      <c r="AM1120" s="82">
        <v>40914.396898148145</v>
      </c>
      <c r="AN1120" s="80" t="s">
        <v>13035</v>
      </c>
      <c r="AO1120" s="86" t="s">
        <v>14153</v>
      </c>
      <c r="AP1120" s="80" t="s">
        <v>66</v>
      </c>
      <c r="AQ1120" s="2"/>
      <c r="AR1120" s="3"/>
      <c r="AS1120" s="3"/>
      <c r="AT1120" s="3"/>
      <c r="AU1120" s="3"/>
    </row>
    <row r="1121" spans="1:47" x14ac:dyDescent="0.25">
      <c r="A1121" s="66" t="s">
        <v>2000</v>
      </c>
      <c r="B1121" s="67"/>
      <c r="C1121" s="67"/>
      <c r="D1121" s="68"/>
      <c r="E1121" s="70"/>
      <c r="F1121" s="104" t="s">
        <v>12191</v>
      </c>
      <c r="G1121" s="67"/>
      <c r="H1121" s="71"/>
      <c r="I1121" s="72"/>
      <c r="J1121" s="72"/>
      <c r="K1121" s="71" t="s">
        <v>16146</v>
      </c>
      <c r="L1121" s="75"/>
      <c r="M1121" s="76">
        <v>990.40069580078125</v>
      </c>
      <c r="N1121" s="76">
        <v>5051.69873046875</v>
      </c>
      <c r="O1121" s="77"/>
      <c r="P1121" s="78"/>
      <c r="Q1121" s="78"/>
      <c r="R1121" s="88"/>
      <c r="S1121" s="88"/>
      <c r="T1121" s="88"/>
      <c r="U1121" s="88"/>
      <c r="V1121" s="52"/>
      <c r="W1121" s="52"/>
      <c r="X1121" s="52"/>
      <c r="Y1121" s="52"/>
      <c r="Z1121" s="51"/>
      <c r="AA1121" s="73">
        <v>1121</v>
      </c>
      <c r="AB1121" s="73"/>
      <c r="AC1121" s="74"/>
      <c r="AD1121" s="80">
        <v>311</v>
      </c>
      <c r="AE1121" s="80">
        <v>353</v>
      </c>
      <c r="AF1121" s="80">
        <v>3097</v>
      </c>
      <c r="AG1121" s="80">
        <v>1132</v>
      </c>
      <c r="AH1121" s="80">
        <v>-25200</v>
      </c>
      <c r="AI1121" s="80" t="s">
        <v>8760</v>
      </c>
      <c r="AJ1121" s="80" t="s">
        <v>10003</v>
      </c>
      <c r="AK1121" s="80"/>
      <c r="AL1121" s="80" t="s">
        <v>11085</v>
      </c>
      <c r="AM1121" s="82">
        <v>41729.63790509259</v>
      </c>
      <c r="AN1121" s="80" t="s">
        <v>13035</v>
      </c>
      <c r="AO1121" s="86" t="s">
        <v>14154</v>
      </c>
      <c r="AP1121" s="80" t="s">
        <v>65</v>
      </c>
      <c r="AQ1121" s="2"/>
      <c r="AR1121" s="3"/>
      <c r="AS1121" s="3"/>
      <c r="AT1121" s="3"/>
      <c r="AU1121" s="3"/>
    </row>
    <row r="1122" spans="1:47" x14ac:dyDescent="0.25">
      <c r="A1122" s="66" t="s">
        <v>2001</v>
      </c>
      <c r="B1122" s="67"/>
      <c r="C1122" s="67"/>
      <c r="D1122" s="68"/>
      <c r="E1122" s="70"/>
      <c r="F1122" s="104" t="s">
        <v>12192</v>
      </c>
      <c r="G1122" s="67"/>
      <c r="H1122" s="71"/>
      <c r="I1122" s="72"/>
      <c r="J1122" s="72"/>
      <c r="K1122" s="71" t="s">
        <v>16147</v>
      </c>
      <c r="L1122" s="75"/>
      <c r="M1122" s="76">
        <v>8749.70703125</v>
      </c>
      <c r="N1122" s="76">
        <v>2417.943603515625</v>
      </c>
      <c r="O1122" s="77"/>
      <c r="P1122" s="78"/>
      <c r="Q1122" s="78"/>
      <c r="R1122" s="88"/>
      <c r="S1122" s="88"/>
      <c r="T1122" s="88"/>
      <c r="U1122" s="88"/>
      <c r="V1122" s="52"/>
      <c r="W1122" s="52"/>
      <c r="X1122" s="52"/>
      <c r="Y1122" s="52"/>
      <c r="Z1122" s="51"/>
      <c r="AA1122" s="73">
        <v>1122</v>
      </c>
      <c r="AB1122" s="73"/>
      <c r="AC1122" s="74"/>
      <c r="AD1122" s="80">
        <v>198</v>
      </c>
      <c r="AE1122" s="80">
        <v>2078</v>
      </c>
      <c r="AF1122" s="80">
        <v>32803</v>
      </c>
      <c r="AG1122" s="80">
        <v>43771</v>
      </c>
      <c r="AH1122" s="80">
        <v>-25200</v>
      </c>
      <c r="AI1122" s="80" t="s">
        <v>8761</v>
      </c>
      <c r="AJ1122" s="80" t="s">
        <v>10004</v>
      </c>
      <c r="AK1122" s="86" t="s">
        <v>10757</v>
      </c>
      <c r="AL1122" s="80" t="s">
        <v>11085</v>
      </c>
      <c r="AM1122" s="82">
        <v>42482.721979166665</v>
      </c>
      <c r="AN1122" s="80" t="s">
        <v>13035</v>
      </c>
      <c r="AO1122" s="86" t="s">
        <v>14155</v>
      </c>
      <c r="AP1122" s="80" t="s">
        <v>65</v>
      </c>
      <c r="AQ1122" s="2"/>
      <c r="AR1122" s="3"/>
      <c r="AS1122" s="3"/>
      <c r="AT1122" s="3"/>
      <c r="AU1122" s="3"/>
    </row>
    <row r="1123" spans="1:47" x14ac:dyDescent="0.25">
      <c r="A1123" s="66" t="s">
        <v>935</v>
      </c>
      <c r="B1123" s="67"/>
      <c r="C1123" s="67"/>
      <c r="D1123" s="68"/>
      <c r="E1123" s="70"/>
      <c r="F1123" s="104" t="s">
        <v>12193</v>
      </c>
      <c r="G1123" s="67"/>
      <c r="H1123" s="71"/>
      <c r="I1123" s="72"/>
      <c r="J1123" s="72"/>
      <c r="K1123" s="71" t="s">
        <v>16148</v>
      </c>
      <c r="L1123" s="75"/>
      <c r="M1123" s="76">
        <v>6771.80322265625</v>
      </c>
      <c r="N1123" s="76">
        <v>2741.126220703125</v>
      </c>
      <c r="O1123" s="77"/>
      <c r="P1123" s="78"/>
      <c r="Q1123" s="78"/>
      <c r="R1123" s="88"/>
      <c r="S1123" s="88"/>
      <c r="T1123" s="88"/>
      <c r="U1123" s="88"/>
      <c r="V1123" s="52"/>
      <c r="W1123" s="52"/>
      <c r="X1123" s="52"/>
      <c r="Y1123" s="52"/>
      <c r="Z1123" s="51"/>
      <c r="AA1123" s="73">
        <v>1123</v>
      </c>
      <c r="AB1123" s="73"/>
      <c r="AC1123" s="74"/>
      <c r="AD1123" s="80">
        <v>211</v>
      </c>
      <c r="AE1123" s="80">
        <v>395</v>
      </c>
      <c r="AF1123" s="80">
        <v>4192</v>
      </c>
      <c r="AG1123" s="80">
        <v>739</v>
      </c>
      <c r="AH1123" s="80">
        <v>19800</v>
      </c>
      <c r="AI1123" s="80" t="s">
        <v>8762</v>
      </c>
      <c r="AJ1123" s="80" t="s">
        <v>10005</v>
      </c>
      <c r="AK1123" s="86" t="s">
        <v>10758</v>
      </c>
      <c r="AL1123" s="80" t="s">
        <v>9494</v>
      </c>
      <c r="AM1123" s="82">
        <v>40128.646111111113</v>
      </c>
      <c r="AN1123" s="80" t="s">
        <v>13035</v>
      </c>
      <c r="AO1123" s="86" t="s">
        <v>14156</v>
      </c>
      <c r="AP1123" s="80" t="s">
        <v>66</v>
      </c>
      <c r="AQ1123" s="2"/>
      <c r="AR1123" s="3"/>
      <c r="AS1123" s="3"/>
      <c r="AT1123" s="3"/>
      <c r="AU1123" s="3"/>
    </row>
    <row r="1124" spans="1:47" x14ac:dyDescent="0.25">
      <c r="A1124" s="66" t="s">
        <v>2002</v>
      </c>
      <c r="B1124" s="67"/>
      <c r="C1124" s="67"/>
      <c r="D1124" s="68"/>
      <c r="E1124" s="70"/>
      <c r="F1124" s="104" t="s">
        <v>12194</v>
      </c>
      <c r="G1124" s="67"/>
      <c r="H1124" s="71"/>
      <c r="I1124" s="72"/>
      <c r="J1124" s="72"/>
      <c r="K1124" s="71" t="s">
        <v>16149</v>
      </c>
      <c r="L1124" s="75"/>
      <c r="M1124" s="76">
        <v>5780.298828125</v>
      </c>
      <c r="N1124" s="76">
        <v>4297.29833984375</v>
      </c>
      <c r="O1124" s="77"/>
      <c r="P1124" s="78"/>
      <c r="Q1124" s="78"/>
      <c r="R1124" s="88"/>
      <c r="S1124" s="88"/>
      <c r="T1124" s="88"/>
      <c r="U1124" s="88"/>
      <c r="V1124" s="52"/>
      <c r="W1124" s="52"/>
      <c r="X1124" s="52"/>
      <c r="Y1124" s="52"/>
      <c r="Z1124" s="51"/>
      <c r="AA1124" s="73">
        <v>1124</v>
      </c>
      <c r="AB1124" s="73"/>
      <c r="AC1124" s="74"/>
      <c r="AD1124" s="80">
        <v>302</v>
      </c>
      <c r="AE1124" s="80">
        <v>122994</v>
      </c>
      <c r="AF1124" s="80">
        <v>42296</v>
      </c>
      <c r="AG1124" s="80">
        <v>18</v>
      </c>
      <c r="AH1124" s="80">
        <v>19800</v>
      </c>
      <c r="AI1124" s="80" t="s">
        <v>8763</v>
      </c>
      <c r="AJ1124" s="80" t="s">
        <v>9525</v>
      </c>
      <c r="AK1124" s="86" t="s">
        <v>10759</v>
      </c>
      <c r="AL1124" s="80" t="s">
        <v>9494</v>
      </c>
      <c r="AM1124" s="82">
        <v>40191.658541666664</v>
      </c>
      <c r="AN1124" s="80" t="s">
        <v>13035</v>
      </c>
      <c r="AO1124" s="86" t="s">
        <v>14157</v>
      </c>
      <c r="AP1124" s="80" t="s">
        <v>65</v>
      </c>
      <c r="AQ1124" s="2"/>
      <c r="AR1124" s="3"/>
      <c r="AS1124" s="3"/>
      <c r="AT1124" s="3"/>
      <c r="AU1124" s="3"/>
    </row>
    <row r="1125" spans="1:47" x14ac:dyDescent="0.25">
      <c r="A1125" s="66" t="s">
        <v>936</v>
      </c>
      <c r="B1125" s="67"/>
      <c r="C1125" s="67"/>
      <c r="D1125" s="68"/>
      <c r="E1125" s="70"/>
      <c r="F1125" s="104" t="s">
        <v>12195</v>
      </c>
      <c r="G1125" s="67"/>
      <c r="H1125" s="71"/>
      <c r="I1125" s="72"/>
      <c r="J1125" s="72"/>
      <c r="K1125" s="71" t="s">
        <v>16150</v>
      </c>
      <c r="L1125" s="75"/>
      <c r="M1125" s="76">
        <v>9069.0166015625</v>
      </c>
      <c r="N1125" s="76">
        <v>6114.00732421875</v>
      </c>
      <c r="O1125" s="77"/>
      <c r="P1125" s="78"/>
      <c r="Q1125" s="78"/>
      <c r="R1125" s="88"/>
      <c r="S1125" s="88"/>
      <c r="T1125" s="88"/>
      <c r="U1125" s="88"/>
      <c r="V1125" s="52"/>
      <c r="W1125" s="52"/>
      <c r="X1125" s="52"/>
      <c r="Y1125" s="52"/>
      <c r="Z1125" s="51"/>
      <c r="AA1125" s="73">
        <v>1125</v>
      </c>
      <c r="AB1125" s="73"/>
      <c r="AC1125" s="74"/>
      <c r="AD1125" s="80">
        <v>881</v>
      </c>
      <c r="AE1125" s="80">
        <v>1151</v>
      </c>
      <c r="AF1125" s="80">
        <v>4058</v>
      </c>
      <c r="AG1125" s="80">
        <v>3532</v>
      </c>
      <c r="AH1125" s="80">
        <v>19800</v>
      </c>
      <c r="AI1125" s="80"/>
      <c r="AJ1125" s="80" t="s">
        <v>9561</v>
      </c>
      <c r="AK1125" s="80"/>
      <c r="AL1125" s="80" t="s">
        <v>9561</v>
      </c>
      <c r="AM1125" s="82">
        <v>41540.482569444444</v>
      </c>
      <c r="AN1125" s="80" t="s">
        <v>13035</v>
      </c>
      <c r="AO1125" s="86" t="s">
        <v>14158</v>
      </c>
      <c r="AP1125" s="80" t="s">
        <v>66</v>
      </c>
      <c r="AQ1125" s="2"/>
      <c r="AR1125" s="3"/>
      <c r="AS1125" s="3"/>
      <c r="AT1125" s="3"/>
      <c r="AU1125" s="3"/>
    </row>
    <row r="1126" spans="1:47" x14ac:dyDescent="0.25">
      <c r="A1126" s="66" t="s">
        <v>937</v>
      </c>
      <c r="B1126" s="67"/>
      <c r="C1126" s="67"/>
      <c r="D1126" s="68"/>
      <c r="E1126" s="70"/>
      <c r="F1126" s="104" t="s">
        <v>12196</v>
      </c>
      <c r="G1126" s="67"/>
      <c r="H1126" s="71"/>
      <c r="I1126" s="72"/>
      <c r="J1126" s="72"/>
      <c r="K1126" s="71" t="s">
        <v>16151</v>
      </c>
      <c r="L1126" s="75"/>
      <c r="M1126" s="76">
        <v>8697.3994140625</v>
      </c>
      <c r="N1126" s="76">
        <v>5816.87109375</v>
      </c>
      <c r="O1126" s="77"/>
      <c r="P1126" s="78"/>
      <c r="Q1126" s="78"/>
      <c r="R1126" s="88"/>
      <c r="S1126" s="88"/>
      <c r="T1126" s="88"/>
      <c r="U1126" s="88"/>
      <c r="V1126" s="52"/>
      <c r="W1126" s="52"/>
      <c r="X1126" s="52"/>
      <c r="Y1126" s="52"/>
      <c r="Z1126" s="51"/>
      <c r="AA1126" s="73">
        <v>1126</v>
      </c>
      <c r="AB1126" s="73"/>
      <c r="AC1126" s="74"/>
      <c r="AD1126" s="80">
        <v>74</v>
      </c>
      <c r="AE1126" s="80">
        <v>175</v>
      </c>
      <c r="AF1126" s="80">
        <v>6484</v>
      </c>
      <c r="AG1126" s="80">
        <v>455</v>
      </c>
      <c r="AH1126" s="80"/>
      <c r="AI1126" s="80" t="s">
        <v>8764</v>
      </c>
      <c r="AJ1126" s="80" t="s">
        <v>9850</v>
      </c>
      <c r="AK1126" s="80"/>
      <c r="AL1126" s="80"/>
      <c r="AM1126" s="82">
        <v>41965.258564814816</v>
      </c>
      <c r="AN1126" s="80" t="s">
        <v>13035</v>
      </c>
      <c r="AO1126" s="86" t="s">
        <v>14159</v>
      </c>
      <c r="AP1126" s="80" t="s">
        <v>66</v>
      </c>
      <c r="AQ1126" s="2"/>
      <c r="AR1126" s="3"/>
      <c r="AS1126" s="3"/>
      <c r="AT1126" s="3"/>
      <c r="AU1126" s="3"/>
    </row>
    <row r="1127" spans="1:47" x14ac:dyDescent="0.25">
      <c r="A1127" s="66" t="s">
        <v>938</v>
      </c>
      <c r="B1127" s="67"/>
      <c r="C1127" s="67"/>
      <c r="D1127" s="68"/>
      <c r="E1127" s="70"/>
      <c r="F1127" s="104" t="s">
        <v>12197</v>
      </c>
      <c r="G1127" s="67"/>
      <c r="H1127" s="71"/>
      <c r="I1127" s="72"/>
      <c r="J1127" s="72"/>
      <c r="K1127" s="71" t="s">
        <v>16152</v>
      </c>
      <c r="L1127" s="75"/>
      <c r="M1127" s="76">
        <v>5012.08154296875</v>
      </c>
      <c r="N1127" s="76">
        <v>7102.798828125</v>
      </c>
      <c r="O1127" s="77"/>
      <c r="P1127" s="78"/>
      <c r="Q1127" s="78"/>
      <c r="R1127" s="88"/>
      <c r="S1127" s="88"/>
      <c r="T1127" s="88"/>
      <c r="U1127" s="88"/>
      <c r="V1127" s="52"/>
      <c r="W1127" s="52"/>
      <c r="X1127" s="52"/>
      <c r="Y1127" s="52"/>
      <c r="Z1127" s="51"/>
      <c r="AA1127" s="73">
        <v>1127</v>
      </c>
      <c r="AB1127" s="73"/>
      <c r="AC1127" s="74"/>
      <c r="AD1127" s="80">
        <v>32</v>
      </c>
      <c r="AE1127" s="80">
        <v>63</v>
      </c>
      <c r="AF1127" s="80">
        <v>4918</v>
      </c>
      <c r="AG1127" s="80">
        <v>3394</v>
      </c>
      <c r="AH1127" s="80"/>
      <c r="AI1127" s="80" t="s">
        <v>8765</v>
      </c>
      <c r="AJ1127" s="80" t="s">
        <v>10006</v>
      </c>
      <c r="AK1127" s="80"/>
      <c r="AL1127" s="80"/>
      <c r="AM1127" s="82">
        <v>42732.246979166666</v>
      </c>
      <c r="AN1127" s="80" t="s">
        <v>13035</v>
      </c>
      <c r="AO1127" s="86" t="s">
        <v>14160</v>
      </c>
      <c r="AP1127" s="80" t="s">
        <v>66</v>
      </c>
      <c r="AQ1127" s="2"/>
      <c r="AR1127" s="3"/>
      <c r="AS1127" s="3"/>
      <c r="AT1127" s="3"/>
      <c r="AU1127" s="3"/>
    </row>
    <row r="1128" spans="1:47" x14ac:dyDescent="0.25">
      <c r="A1128" s="66" t="s">
        <v>2003</v>
      </c>
      <c r="B1128" s="67"/>
      <c r="C1128" s="67"/>
      <c r="D1128" s="68"/>
      <c r="E1128" s="70"/>
      <c r="F1128" s="104" t="s">
        <v>12198</v>
      </c>
      <c r="G1128" s="67"/>
      <c r="H1128" s="71"/>
      <c r="I1128" s="72"/>
      <c r="J1128" s="72"/>
      <c r="K1128" s="71" t="s">
        <v>16153</v>
      </c>
      <c r="L1128" s="75"/>
      <c r="M1128" s="76">
        <v>4962.69580078125</v>
      </c>
      <c r="N1128" s="76">
        <v>8665.9775390625</v>
      </c>
      <c r="O1128" s="77"/>
      <c r="P1128" s="78"/>
      <c r="Q1128" s="78"/>
      <c r="R1128" s="88"/>
      <c r="S1128" s="88"/>
      <c r="T1128" s="88"/>
      <c r="U1128" s="88"/>
      <c r="V1128" s="52"/>
      <c r="W1128" s="52"/>
      <c r="X1128" s="52"/>
      <c r="Y1128" s="52"/>
      <c r="Z1128" s="51"/>
      <c r="AA1128" s="73">
        <v>1128</v>
      </c>
      <c r="AB1128" s="73"/>
      <c r="AC1128" s="74"/>
      <c r="AD1128" s="80">
        <v>6978</v>
      </c>
      <c r="AE1128" s="80">
        <v>34615</v>
      </c>
      <c r="AF1128" s="80">
        <v>221312</v>
      </c>
      <c r="AG1128" s="80">
        <v>209360</v>
      </c>
      <c r="AH1128" s="80"/>
      <c r="AI1128" s="80" t="s">
        <v>8766</v>
      </c>
      <c r="AJ1128" s="80"/>
      <c r="AK1128" s="86" t="s">
        <v>10760</v>
      </c>
      <c r="AL1128" s="80"/>
      <c r="AM1128" s="82">
        <v>41663.186481481483</v>
      </c>
      <c r="AN1128" s="80" t="s">
        <v>13035</v>
      </c>
      <c r="AO1128" s="86" t="s">
        <v>14161</v>
      </c>
      <c r="AP1128" s="80" t="s">
        <v>65</v>
      </c>
      <c r="AQ1128" s="2"/>
      <c r="AR1128" s="3"/>
      <c r="AS1128" s="3"/>
      <c r="AT1128" s="3"/>
      <c r="AU1128" s="3"/>
    </row>
    <row r="1129" spans="1:47" x14ac:dyDescent="0.25">
      <c r="A1129" s="66" t="s">
        <v>2004</v>
      </c>
      <c r="B1129" s="67"/>
      <c r="C1129" s="67"/>
      <c r="D1129" s="68"/>
      <c r="E1129" s="70"/>
      <c r="F1129" s="104" t="s">
        <v>12199</v>
      </c>
      <c r="G1129" s="67"/>
      <c r="H1129" s="71"/>
      <c r="I1129" s="72"/>
      <c r="J1129" s="72"/>
      <c r="K1129" s="71" t="s">
        <v>16154</v>
      </c>
      <c r="L1129" s="75"/>
      <c r="M1129" s="76">
        <v>5880.30029296875</v>
      </c>
      <c r="N1129" s="76">
        <v>8942.181640625</v>
      </c>
      <c r="O1129" s="77"/>
      <c r="P1129" s="78"/>
      <c r="Q1129" s="78"/>
      <c r="R1129" s="88"/>
      <c r="S1129" s="88"/>
      <c r="T1129" s="88"/>
      <c r="U1129" s="88"/>
      <c r="V1129" s="52"/>
      <c r="W1129" s="52"/>
      <c r="X1129" s="52"/>
      <c r="Y1129" s="52"/>
      <c r="Z1129" s="51"/>
      <c r="AA1129" s="73">
        <v>1129</v>
      </c>
      <c r="AB1129" s="73"/>
      <c r="AC1129" s="74"/>
      <c r="AD1129" s="80">
        <v>783</v>
      </c>
      <c r="AE1129" s="80">
        <v>17098</v>
      </c>
      <c r="AF1129" s="80">
        <v>181701</v>
      </c>
      <c r="AG1129" s="80">
        <v>59867</v>
      </c>
      <c r="AH1129" s="80">
        <v>19800</v>
      </c>
      <c r="AI1129" s="80" t="s">
        <v>8767</v>
      </c>
      <c r="AJ1129" s="80" t="s">
        <v>9525</v>
      </c>
      <c r="AK1129" s="86" t="s">
        <v>10761</v>
      </c>
      <c r="AL1129" s="80" t="s">
        <v>11089</v>
      </c>
      <c r="AM1129" s="82">
        <v>40998.158715277779</v>
      </c>
      <c r="AN1129" s="80" t="s">
        <v>13035</v>
      </c>
      <c r="AO1129" s="86" t="s">
        <v>14162</v>
      </c>
      <c r="AP1129" s="80" t="s">
        <v>65</v>
      </c>
      <c r="AQ1129" s="2"/>
      <c r="AR1129" s="3"/>
      <c r="AS1129" s="3"/>
      <c r="AT1129" s="3"/>
      <c r="AU1129" s="3"/>
    </row>
    <row r="1130" spans="1:47" x14ac:dyDescent="0.25">
      <c r="A1130" s="66" t="s">
        <v>2005</v>
      </c>
      <c r="B1130" s="67"/>
      <c r="C1130" s="67"/>
      <c r="D1130" s="68"/>
      <c r="E1130" s="70"/>
      <c r="F1130" s="104" t="s">
        <v>12200</v>
      </c>
      <c r="G1130" s="67"/>
      <c r="H1130" s="71"/>
      <c r="I1130" s="72"/>
      <c r="J1130" s="72"/>
      <c r="K1130" s="71" t="s">
        <v>16155</v>
      </c>
      <c r="L1130" s="75"/>
      <c r="M1130" s="76">
        <v>3421.236572265625</v>
      </c>
      <c r="N1130" s="76">
        <v>7550.126953125</v>
      </c>
      <c r="O1130" s="77"/>
      <c r="P1130" s="78"/>
      <c r="Q1130" s="78"/>
      <c r="R1130" s="88"/>
      <c r="S1130" s="88"/>
      <c r="T1130" s="88"/>
      <c r="U1130" s="88"/>
      <c r="V1130" s="52"/>
      <c r="W1130" s="52"/>
      <c r="X1130" s="52"/>
      <c r="Y1130" s="52"/>
      <c r="Z1130" s="51"/>
      <c r="AA1130" s="73">
        <v>1130</v>
      </c>
      <c r="AB1130" s="73"/>
      <c r="AC1130" s="74"/>
      <c r="AD1130" s="80">
        <v>386</v>
      </c>
      <c r="AE1130" s="80">
        <v>1892</v>
      </c>
      <c r="AF1130" s="80">
        <v>18687</v>
      </c>
      <c r="AG1130" s="80">
        <v>23013</v>
      </c>
      <c r="AH1130" s="80"/>
      <c r="AI1130" s="80" t="s">
        <v>8768</v>
      </c>
      <c r="AJ1130" s="80"/>
      <c r="AK1130" s="80"/>
      <c r="AL1130" s="80"/>
      <c r="AM1130" s="82">
        <v>42428.441122685188</v>
      </c>
      <c r="AN1130" s="80" t="s">
        <v>13035</v>
      </c>
      <c r="AO1130" s="86" t="s">
        <v>14163</v>
      </c>
      <c r="AP1130" s="80" t="s">
        <v>65</v>
      </c>
      <c r="AQ1130" s="2"/>
      <c r="AR1130" s="3"/>
      <c r="AS1130" s="3"/>
      <c r="AT1130" s="3"/>
      <c r="AU1130" s="3"/>
    </row>
    <row r="1131" spans="1:47" x14ac:dyDescent="0.25">
      <c r="A1131" s="66" t="s">
        <v>2006</v>
      </c>
      <c r="B1131" s="67"/>
      <c r="C1131" s="67"/>
      <c r="D1131" s="68"/>
      <c r="E1131" s="70"/>
      <c r="F1131" s="104" t="s">
        <v>12201</v>
      </c>
      <c r="G1131" s="67"/>
      <c r="H1131" s="71"/>
      <c r="I1131" s="72"/>
      <c r="J1131" s="72"/>
      <c r="K1131" s="71" t="s">
        <v>16156</v>
      </c>
      <c r="L1131" s="75"/>
      <c r="M1131" s="76">
        <v>5393.28173828125</v>
      </c>
      <c r="N1131" s="76">
        <v>4985.19140625</v>
      </c>
      <c r="O1131" s="77"/>
      <c r="P1131" s="78"/>
      <c r="Q1131" s="78"/>
      <c r="R1131" s="88"/>
      <c r="S1131" s="88"/>
      <c r="T1131" s="88"/>
      <c r="U1131" s="88"/>
      <c r="V1131" s="52"/>
      <c r="W1131" s="52"/>
      <c r="X1131" s="52"/>
      <c r="Y1131" s="52"/>
      <c r="Z1131" s="51"/>
      <c r="AA1131" s="73">
        <v>1131</v>
      </c>
      <c r="AB1131" s="73"/>
      <c r="AC1131" s="74"/>
      <c r="AD1131" s="80">
        <v>732</v>
      </c>
      <c r="AE1131" s="80">
        <v>7947</v>
      </c>
      <c r="AF1131" s="80">
        <v>87810</v>
      </c>
      <c r="AG1131" s="80">
        <v>51199</v>
      </c>
      <c r="AH1131" s="80">
        <v>19800</v>
      </c>
      <c r="AI1131" s="80" t="s">
        <v>8769</v>
      </c>
      <c r="AJ1131" s="80" t="s">
        <v>9563</v>
      </c>
      <c r="AK1131" s="80"/>
      <c r="AL1131" s="80" t="s">
        <v>9561</v>
      </c>
      <c r="AM1131" s="82">
        <v>41286.909155092595</v>
      </c>
      <c r="AN1131" s="80" t="s">
        <v>13035</v>
      </c>
      <c r="AO1131" s="86" t="s">
        <v>14164</v>
      </c>
      <c r="AP1131" s="80" t="s">
        <v>65</v>
      </c>
      <c r="AQ1131" s="2"/>
      <c r="AR1131" s="3"/>
      <c r="AS1131" s="3"/>
      <c r="AT1131" s="3"/>
      <c r="AU1131" s="3"/>
    </row>
    <row r="1132" spans="1:47" x14ac:dyDescent="0.25">
      <c r="A1132" s="66" t="s">
        <v>2007</v>
      </c>
      <c r="B1132" s="67"/>
      <c r="C1132" s="67"/>
      <c r="D1132" s="68"/>
      <c r="E1132" s="70"/>
      <c r="F1132" s="104" t="s">
        <v>12202</v>
      </c>
      <c r="G1132" s="67"/>
      <c r="H1132" s="71"/>
      <c r="I1132" s="72"/>
      <c r="J1132" s="72"/>
      <c r="K1132" s="71" t="s">
        <v>16157</v>
      </c>
      <c r="L1132" s="75"/>
      <c r="M1132" s="76">
        <v>1880.8262939453125</v>
      </c>
      <c r="N1132" s="76">
        <v>7829.21435546875</v>
      </c>
      <c r="O1132" s="77"/>
      <c r="P1132" s="78"/>
      <c r="Q1132" s="78"/>
      <c r="R1132" s="88"/>
      <c r="S1132" s="88"/>
      <c r="T1132" s="88"/>
      <c r="U1132" s="88"/>
      <c r="V1132" s="52"/>
      <c r="W1132" s="52"/>
      <c r="X1132" s="52"/>
      <c r="Y1132" s="52"/>
      <c r="Z1132" s="51"/>
      <c r="AA1132" s="73">
        <v>1132</v>
      </c>
      <c r="AB1132" s="73"/>
      <c r="AC1132" s="74"/>
      <c r="AD1132" s="80">
        <v>1622</v>
      </c>
      <c r="AE1132" s="80">
        <v>21368</v>
      </c>
      <c r="AF1132" s="80">
        <v>55352</v>
      </c>
      <c r="AG1132" s="80">
        <v>53753</v>
      </c>
      <c r="AH1132" s="80">
        <v>19800</v>
      </c>
      <c r="AI1132" s="80" t="s">
        <v>8770</v>
      </c>
      <c r="AJ1132" s="80" t="s">
        <v>9658</v>
      </c>
      <c r="AK1132" s="86" t="s">
        <v>10762</v>
      </c>
      <c r="AL1132" s="80" t="s">
        <v>9494</v>
      </c>
      <c r="AM1132" s="82">
        <v>40786.471979166665</v>
      </c>
      <c r="AN1132" s="80" t="s">
        <v>13035</v>
      </c>
      <c r="AO1132" s="86" t="s">
        <v>14165</v>
      </c>
      <c r="AP1132" s="80" t="s">
        <v>65</v>
      </c>
      <c r="AQ1132" s="2"/>
      <c r="AR1132" s="3"/>
      <c r="AS1132" s="3"/>
      <c r="AT1132" s="3"/>
      <c r="AU1132" s="3"/>
    </row>
    <row r="1133" spans="1:47" x14ac:dyDescent="0.25">
      <c r="A1133" s="66" t="s">
        <v>939</v>
      </c>
      <c r="B1133" s="67"/>
      <c r="C1133" s="67"/>
      <c r="D1133" s="68"/>
      <c r="E1133" s="70"/>
      <c r="F1133" s="104" t="s">
        <v>12203</v>
      </c>
      <c r="G1133" s="67"/>
      <c r="H1133" s="71"/>
      <c r="I1133" s="72"/>
      <c r="J1133" s="72"/>
      <c r="K1133" s="71" t="s">
        <v>16158</v>
      </c>
      <c r="L1133" s="75"/>
      <c r="M1133" s="76">
        <v>2843.783203125</v>
      </c>
      <c r="N1133" s="76">
        <v>3841.00732421875</v>
      </c>
      <c r="O1133" s="77"/>
      <c r="P1133" s="78"/>
      <c r="Q1133" s="78"/>
      <c r="R1133" s="88"/>
      <c r="S1133" s="88"/>
      <c r="T1133" s="88"/>
      <c r="U1133" s="88"/>
      <c r="V1133" s="52"/>
      <c r="W1133" s="52"/>
      <c r="X1133" s="52"/>
      <c r="Y1133" s="52"/>
      <c r="Z1133" s="51"/>
      <c r="AA1133" s="73">
        <v>1133</v>
      </c>
      <c r="AB1133" s="73"/>
      <c r="AC1133" s="74"/>
      <c r="AD1133" s="80">
        <v>89</v>
      </c>
      <c r="AE1133" s="80">
        <v>24</v>
      </c>
      <c r="AF1133" s="80">
        <v>148</v>
      </c>
      <c r="AG1133" s="80">
        <v>117</v>
      </c>
      <c r="AH1133" s="80"/>
      <c r="AI1133" s="80" t="s">
        <v>8771</v>
      </c>
      <c r="AJ1133" s="80" t="s">
        <v>9714</v>
      </c>
      <c r="AK1133" s="86" t="s">
        <v>10763</v>
      </c>
      <c r="AL1133" s="80"/>
      <c r="AM1133" s="82">
        <v>42498.709166666667</v>
      </c>
      <c r="AN1133" s="80" t="s">
        <v>13035</v>
      </c>
      <c r="AO1133" s="86" t="s">
        <v>14166</v>
      </c>
      <c r="AP1133" s="80" t="s">
        <v>66</v>
      </c>
      <c r="AQ1133" s="2"/>
      <c r="AR1133" s="3"/>
      <c r="AS1133" s="3"/>
      <c r="AT1133" s="3"/>
      <c r="AU1133" s="3"/>
    </row>
    <row r="1134" spans="1:47" x14ac:dyDescent="0.25">
      <c r="A1134" s="66" t="s">
        <v>2008</v>
      </c>
      <c r="B1134" s="67"/>
      <c r="C1134" s="67"/>
      <c r="D1134" s="68"/>
      <c r="E1134" s="70"/>
      <c r="F1134" s="104" t="s">
        <v>12204</v>
      </c>
      <c r="G1134" s="67"/>
      <c r="H1134" s="71"/>
      <c r="I1134" s="72"/>
      <c r="J1134" s="72"/>
      <c r="K1134" s="71" t="s">
        <v>16159</v>
      </c>
      <c r="L1134" s="75"/>
      <c r="M1134" s="76">
        <v>2120.875732421875</v>
      </c>
      <c r="N1134" s="76">
        <v>2419.482666015625</v>
      </c>
      <c r="O1134" s="77"/>
      <c r="P1134" s="78"/>
      <c r="Q1134" s="78"/>
      <c r="R1134" s="88"/>
      <c r="S1134" s="88"/>
      <c r="T1134" s="88"/>
      <c r="U1134" s="88"/>
      <c r="V1134" s="52"/>
      <c r="W1134" s="52"/>
      <c r="X1134" s="52"/>
      <c r="Y1134" s="52"/>
      <c r="Z1134" s="51"/>
      <c r="AA1134" s="73">
        <v>1134</v>
      </c>
      <c r="AB1134" s="73"/>
      <c r="AC1134" s="74"/>
      <c r="AD1134" s="80">
        <v>57</v>
      </c>
      <c r="AE1134" s="80">
        <v>12266</v>
      </c>
      <c r="AF1134" s="80">
        <v>62936</v>
      </c>
      <c r="AG1134" s="80">
        <v>2773</v>
      </c>
      <c r="AH1134" s="80"/>
      <c r="AI1134" s="87" t="s">
        <v>8772</v>
      </c>
      <c r="AJ1134" s="80" t="s">
        <v>9525</v>
      </c>
      <c r="AK1134" s="86" t="s">
        <v>10764</v>
      </c>
      <c r="AL1134" s="80"/>
      <c r="AM1134" s="82">
        <v>42797.473564814813</v>
      </c>
      <c r="AN1134" s="80" t="s">
        <v>13035</v>
      </c>
      <c r="AO1134" s="86" t="s">
        <v>14167</v>
      </c>
      <c r="AP1134" s="80" t="s">
        <v>65</v>
      </c>
      <c r="AQ1134" s="2"/>
      <c r="AR1134" s="3"/>
      <c r="AS1134" s="3"/>
      <c r="AT1134" s="3"/>
      <c r="AU1134" s="3"/>
    </row>
    <row r="1135" spans="1:47" x14ac:dyDescent="0.25">
      <c r="A1135" s="66" t="s">
        <v>940</v>
      </c>
      <c r="B1135" s="67"/>
      <c r="C1135" s="67"/>
      <c r="D1135" s="68"/>
      <c r="E1135" s="70"/>
      <c r="F1135" s="104" t="s">
        <v>12205</v>
      </c>
      <c r="G1135" s="67"/>
      <c r="H1135" s="71"/>
      <c r="I1135" s="72"/>
      <c r="J1135" s="72"/>
      <c r="K1135" s="71" t="s">
        <v>16160</v>
      </c>
      <c r="L1135" s="75"/>
      <c r="M1135" s="76">
        <v>4450.04052734375</v>
      </c>
      <c r="N1135" s="76">
        <v>5472.39599609375</v>
      </c>
      <c r="O1135" s="77"/>
      <c r="P1135" s="78"/>
      <c r="Q1135" s="78"/>
      <c r="R1135" s="88"/>
      <c r="S1135" s="88"/>
      <c r="T1135" s="88"/>
      <c r="U1135" s="88"/>
      <c r="V1135" s="52"/>
      <c r="W1135" s="52"/>
      <c r="X1135" s="52"/>
      <c r="Y1135" s="52"/>
      <c r="Z1135" s="51"/>
      <c r="AA1135" s="73">
        <v>1135</v>
      </c>
      <c r="AB1135" s="73"/>
      <c r="AC1135" s="74"/>
      <c r="AD1135" s="80">
        <v>45</v>
      </c>
      <c r="AE1135" s="80">
        <v>4343</v>
      </c>
      <c r="AF1135" s="80">
        <v>26118</v>
      </c>
      <c r="AG1135" s="80">
        <v>7045</v>
      </c>
      <c r="AH1135" s="80">
        <v>19800</v>
      </c>
      <c r="AI1135" s="80" t="s">
        <v>8773</v>
      </c>
      <c r="AJ1135" s="80"/>
      <c r="AK1135" s="86" t="s">
        <v>10765</v>
      </c>
      <c r="AL1135" s="80" t="s">
        <v>9561</v>
      </c>
      <c r="AM1135" s="82">
        <v>40599.275405092594</v>
      </c>
      <c r="AN1135" s="80" t="s">
        <v>13035</v>
      </c>
      <c r="AO1135" s="86" t="s">
        <v>14168</v>
      </c>
      <c r="AP1135" s="80" t="s">
        <v>66</v>
      </c>
      <c r="AQ1135" s="2"/>
      <c r="AR1135" s="3"/>
      <c r="AS1135" s="3"/>
      <c r="AT1135" s="3"/>
      <c r="AU1135" s="3"/>
    </row>
    <row r="1136" spans="1:47" x14ac:dyDescent="0.25">
      <c r="A1136" s="66" t="s">
        <v>941</v>
      </c>
      <c r="B1136" s="67"/>
      <c r="C1136" s="67"/>
      <c r="D1136" s="68"/>
      <c r="E1136" s="70"/>
      <c r="F1136" s="104" t="s">
        <v>12206</v>
      </c>
      <c r="G1136" s="67"/>
      <c r="H1136" s="71"/>
      <c r="I1136" s="72"/>
      <c r="J1136" s="72"/>
      <c r="K1136" s="71" t="s">
        <v>16161</v>
      </c>
      <c r="L1136" s="75"/>
      <c r="M1136" s="76">
        <v>5329.509765625</v>
      </c>
      <c r="N1136" s="76">
        <v>1794.5804443359375</v>
      </c>
      <c r="O1136" s="77"/>
      <c r="P1136" s="78"/>
      <c r="Q1136" s="78"/>
      <c r="R1136" s="88"/>
      <c r="S1136" s="88"/>
      <c r="T1136" s="88"/>
      <c r="U1136" s="88"/>
      <c r="V1136" s="52"/>
      <c r="W1136" s="52"/>
      <c r="X1136" s="52"/>
      <c r="Y1136" s="52"/>
      <c r="Z1136" s="51"/>
      <c r="AA1136" s="73">
        <v>1136</v>
      </c>
      <c r="AB1136" s="73"/>
      <c r="AC1136" s="74"/>
      <c r="AD1136" s="80">
        <v>393</v>
      </c>
      <c r="AE1136" s="80">
        <v>424</v>
      </c>
      <c r="AF1136" s="80">
        <v>26247</v>
      </c>
      <c r="AG1136" s="80">
        <v>35339</v>
      </c>
      <c r="AH1136" s="80">
        <v>-25200</v>
      </c>
      <c r="AI1136" s="80" t="s">
        <v>8774</v>
      </c>
      <c r="AJ1136" s="80"/>
      <c r="AK1136" s="80"/>
      <c r="AL1136" s="80" t="s">
        <v>11085</v>
      </c>
      <c r="AM1136" s="82">
        <v>42392.783842592595</v>
      </c>
      <c r="AN1136" s="80" t="s">
        <v>13035</v>
      </c>
      <c r="AO1136" s="86" t="s">
        <v>14169</v>
      </c>
      <c r="AP1136" s="80" t="s">
        <v>66</v>
      </c>
      <c r="AQ1136" s="2"/>
      <c r="AR1136" s="3"/>
      <c r="AS1136" s="3"/>
      <c r="AT1136" s="3"/>
      <c r="AU1136" s="3"/>
    </row>
    <row r="1137" spans="1:47" x14ac:dyDescent="0.25">
      <c r="A1137" s="66" t="s">
        <v>942</v>
      </c>
      <c r="B1137" s="67"/>
      <c r="C1137" s="67"/>
      <c r="D1137" s="68"/>
      <c r="E1137" s="70"/>
      <c r="F1137" s="104" t="s">
        <v>12207</v>
      </c>
      <c r="G1137" s="67"/>
      <c r="H1137" s="71"/>
      <c r="I1137" s="72"/>
      <c r="J1137" s="72"/>
      <c r="K1137" s="71" t="s">
        <v>16162</v>
      </c>
      <c r="L1137" s="75"/>
      <c r="M1137" s="76">
        <v>3794.543701171875</v>
      </c>
      <c r="N1137" s="76">
        <v>7522.62548828125</v>
      </c>
      <c r="O1137" s="77"/>
      <c r="P1137" s="78"/>
      <c r="Q1137" s="78"/>
      <c r="R1137" s="88"/>
      <c r="S1137" s="88"/>
      <c r="T1137" s="88"/>
      <c r="U1137" s="88"/>
      <c r="V1137" s="52"/>
      <c r="W1137" s="52"/>
      <c r="X1137" s="52"/>
      <c r="Y1137" s="52"/>
      <c r="Z1137" s="51"/>
      <c r="AA1137" s="73">
        <v>1137</v>
      </c>
      <c r="AB1137" s="73"/>
      <c r="AC1137" s="74"/>
      <c r="AD1137" s="80">
        <v>461</v>
      </c>
      <c r="AE1137" s="80">
        <v>177</v>
      </c>
      <c r="AF1137" s="80">
        <v>13901</v>
      </c>
      <c r="AG1137" s="80">
        <v>16922</v>
      </c>
      <c r="AH1137" s="80"/>
      <c r="AI1137" s="80" t="s">
        <v>8775</v>
      </c>
      <c r="AJ1137" s="80" t="s">
        <v>10007</v>
      </c>
      <c r="AK1137" s="80"/>
      <c r="AL1137" s="80"/>
      <c r="AM1137" s="82">
        <v>42466.643043981479</v>
      </c>
      <c r="AN1137" s="80" t="s">
        <v>13035</v>
      </c>
      <c r="AO1137" s="86" t="s">
        <v>14170</v>
      </c>
      <c r="AP1137" s="80" t="s">
        <v>66</v>
      </c>
      <c r="AQ1137" s="2"/>
      <c r="AR1137" s="3"/>
      <c r="AS1137" s="3"/>
      <c r="AT1137" s="3"/>
      <c r="AU1137" s="3"/>
    </row>
    <row r="1138" spans="1:47" x14ac:dyDescent="0.25">
      <c r="A1138" s="66" t="s">
        <v>943</v>
      </c>
      <c r="B1138" s="67"/>
      <c r="C1138" s="67"/>
      <c r="D1138" s="68"/>
      <c r="E1138" s="70"/>
      <c r="F1138" s="104" t="s">
        <v>12208</v>
      </c>
      <c r="G1138" s="67"/>
      <c r="H1138" s="71"/>
      <c r="I1138" s="72"/>
      <c r="J1138" s="72"/>
      <c r="K1138" s="71" t="s">
        <v>16163</v>
      </c>
      <c r="L1138" s="75"/>
      <c r="M1138" s="76">
        <v>7244.9970703125</v>
      </c>
      <c r="N1138" s="76">
        <v>5360.34521484375</v>
      </c>
      <c r="O1138" s="77"/>
      <c r="P1138" s="78"/>
      <c r="Q1138" s="78"/>
      <c r="R1138" s="88"/>
      <c r="S1138" s="88"/>
      <c r="T1138" s="88"/>
      <c r="U1138" s="88"/>
      <c r="V1138" s="52"/>
      <c r="W1138" s="52"/>
      <c r="X1138" s="52"/>
      <c r="Y1138" s="52"/>
      <c r="Z1138" s="51"/>
      <c r="AA1138" s="73">
        <v>1138</v>
      </c>
      <c r="AB1138" s="73"/>
      <c r="AC1138" s="74"/>
      <c r="AD1138" s="80">
        <v>185</v>
      </c>
      <c r="AE1138" s="80">
        <v>118</v>
      </c>
      <c r="AF1138" s="80">
        <v>10497</v>
      </c>
      <c r="AG1138" s="80">
        <v>2401</v>
      </c>
      <c r="AH1138" s="80">
        <v>39600</v>
      </c>
      <c r="AI1138" s="80"/>
      <c r="AJ1138" s="80"/>
      <c r="AK1138" s="80"/>
      <c r="AL1138" s="80" t="s">
        <v>11117</v>
      </c>
      <c r="AM1138" s="82">
        <v>41168.432928240742</v>
      </c>
      <c r="AN1138" s="80" t="s">
        <v>13035</v>
      </c>
      <c r="AO1138" s="86" t="s">
        <v>14171</v>
      </c>
      <c r="AP1138" s="80" t="s">
        <v>66</v>
      </c>
      <c r="AQ1138" s="2"/>
      <c r="AR1138" s="3"/>
      <c r="AS1138" s="3"/>
      <c r="AT1138" s="3"/>
      <c r="AU1138" s="3"/>
    </row>
    <row r="1139" spans="1:47" x14ac:dyDescent="0.25">
      <c r="A1139" s="66" t="s">
        <v>2009</v>
      </c>
      <c r="B1139" s="67"/>
      <c r="C1139" s="67"/>
      <c r="D1139" s="68"/>
      <c r="E1139" s="70"/>
      <c r="F1139" s="104" t="s">
        <v>12209</v>
      </c>
      <c r="G1139" s="67"/>
      <c r="H1139" s="71"/>
      <c r="I1139" s="72"/>
      <c r="J1139" s="72"/>
      <c r="K1139" s="71" t="s">
        <v>16164</v>
      </c>
      <c r="L1139" s="75"/>
      <c r="M1139" s="76">
        <v>7235.6806640625</v>
      </c>
      <c r="N1139" s="76">
        <v>2374.168701171875</v>
      </c>
      <c r="O1139" s="77"/>
      <c r="P1139" s="78"/>
      <c r="Q1139" s="78"/>
      <c r="R1139" s="88"/>
      <c r="S1139" s="88"/>
      <c r="T1139" s="88"/>
      <c r="U1139" s="88"/>
      <c r="V1139" s="52"/>
      <c r="W1139" s="52"/>
      <c r="X1139" s="52"/>
      <c r="Y1139" s="52"/>
      <c r="Z1139" s="51"/>
      <c r="AA1139" s="73">
        <v>1139</v>
      </c>
      <c r="AB1139" s="73"/>
      <c r="AC1139" s="74"/>
      <c r="AD1139" s="80">
        <v>111</v>
      </c>
      <c r="AE1139" s="80">
        <v>162144</v>
      </c>
      <c r="AF1139" s="80">
        <v>121966</v>
      </c>
      <c r="AG1139" s="80">
        <v>98</v>
      </c>
      <c r="AH1139" s="80">
        <v>36000</v>
      </c>
      <c r="AI1139" s="80" t="s">
        <v>8776</v>
      </c>
      <c r="AJ1139" s="80" t="s">
        <v>9509</v>
      </c>
      <c r="AK1139" s="86" t="s">
        <v>10766</v>
      </c>
      <c r="AL1139" s="80" t="s">
        <v>11118</v>
      </c>
      <c r="AM1139" s="82">
        <v>41289.636620370373</v>
      </c>
      <c r="AN1139" s="80" t="s">
        <v>13035</v>
      </c>
      <c r="AO1139" s="86" t="s">
        <v>14172</v>
      </c>
      <c r="AP1139" s="80" t="s">
        <v>65</v>
      </c>
      <c r="AQ1139" s="2"/>
      <c r="AR1139" s="3"/>
      <c r="AS1139" s="3"/>
      <c r="AT1139" s="3"/>
      <c r="AU1139" s="3"/>
    </row>
    <row r="1140" spans="1:47" x14ac:dyDescent="0.25">
      <c r="A1140" s="66" t="s">
        <v>2010</v>
      </c>
      <c r="B1140" s="67"/>
      <c r="C1140" s="67"/>
      <c r="D1140" s="68"/>
      <c r="E1140" s="70"/>
      <c r="F1140" s="104" t="s">
        <v>12210</v>
      </c>
      <c r="G1140" s="67"/>
      <c r="H1140" s="71"/>
      <c r="I1140" s="72"/>
      <c r="J1140" s="72"/>
      <c r="K1140" s="71" t="s">
        <v>16165</v>
      </c>
      <c r="L1140" s="75"/>
      <c r="M1140" s="76">
        <v>5313.62646484375</v>
      </c>
      <c r="N1140" s="76">
        <v>4007.345703125</v>
      </c>
      <c r="O1140" s="77"/>
      <c r="P1140" s="78"/>
      <c r="Q1140" s="78"/>
      <c r="R1140" s="88"/>
      <c r="S1140" s="88"/>
      <c r="T1140" s="88"/>
      <c r="U1140" s="88"/>
      <c r="V1140" s="52"/>
      <c r="W1140" s="52"/>
      <c r="X1140" s="52"/>
      <c r="Y1140" s="52"/>
      <c r="Z1140" s="51"/>
      <c r="AA1140" s="73">
        <v>1140</v>
      </c>
      <c r="AB1140" s="73"/>
      <c r="AC1140" s="74"/>
      <c r="AD1140" s="80">
        <v>25737</v>
      </c>
      <c r="AE1140" s="80">
        <v>38213</v>
      </c>
      <c r="AF1140" s="80">
        <v>9096</v>
      </c>
      <c r="AG1140" s="80">
        <v>1422</v>
      </c>
      <c r="AH1140" s="80">
        <v>36000</v>
      </c>
      <c r="AI1140" s="80" t="s">
        <v>8777</v>
      </c>
      <c r="AJ1140" s="80" t="s">
        <v>9509</v>
      </c>
      <c r="AK1140" s="86" t="s">
        <v>10767</v>
      </c>
      <c r="AL1140" s="80" t="s">
        <v>11118</v>
      </c>
      <c r="AM1140" s="82">
        <v>41539.270497685182</v>
      </c>
      <c r="AN1140" s="80" t="s">
        <v>13035</v>
      </c>
      <c r="AO1140" s="86" t="s">
        <v>14173</v>
      </c>
      <c r="AP1140" s="80" t="s">
        <v>65</v>
      </c>
      <c r="AQ1140" s="2"/>
      <c r="AR1140" s="3"/>
      <c r="AS1140" s="3"/>
      <c r="AT1140" s="3"/>
      <c r="AU1140" s="3"/>
    </row>
    <row r="1141" spans="1:47" x14ac:dyDescent="0.25">
      <c r="A1141" s="66" t="s">
        <v>944</v>
      </c>
      <c r="B1141" s="67"/>
      <c r="C1141" s="67"/>
      <c r="D1141" s="68"/>
      <c r="E1141" s="70"/>
      <c r="F1141" s="104" t="s">
        <v>12211</v>
      </c>
      <c r="G1141" s="67"/>
      <c r="H1141" s="71"/>
      <c r="I1141" s="72"/>
      <c r="J1141" s="72"/>
      <c r="K1141" s="71" t="s">
        <v>16166</v>
      </c>
      <c r="L1141" s="75"/>
      <c r="M1141" s="76">
        <v>6880.5478515625</v>
      </c>
      <c r="N1141" s="76">
        <v>8729.0068359375</v>
      </c>
      <c r="O1141" s="77"/>
      <c r="P1141" s="78"/>
      <c r="Q1141" s="78"/>
      <c r="R1141" s="88"/>
      <c r="S1141" s="88"/>
      <c r="T1141" s="88"/>
      <c r="U1141" s="88"/>
      <c r="V1141" s="52"/>
      <c r="W1141" s="52"/>
      <c r="X1141" s="52"/>
      <c r="Y1141" s="52"/>
      <c r="Z1141" s="51"/>
      <c r="AA1141" s="73">
        <v>1141</v>
      </c>
      <c r="AB1141" s="73"/>
      <c r="AC1141" s="74"/>
      <c r="AD1141" s="80">
        <v>335</v>
      </c>
      <c r="AE1141" s="80">
        <v>807</v>
      </c>
      <c r="AF1141" s="80">
        <v>2090</v>
      </c>
      <c r="AG1141" s="80">
        <v>1971</v>
      </c>
      <c r="AH1141" s="80"/>
      <c r="AI1141" s="80" t="s">
        <v>8778</v>
      </c>
      <c r="AJ1141" s="80" t="s">
        <v>9506</v>
      </c>
      <c r="AK1141" s="80"/>
      <c r="AL1141" s="80"/>
      <c r="AM1141" s="82">
        <v>41348.867789351854</v>
      </c>
      <c r="AN1141" s="80" t="s">
        <v>13035</v>
      </c>
      <c r="AO1141" s="86" t="s">
        <v>14174</v>
      </c>
      <c r="AP1141" s="80" t="s">
        <v>66</v>
      </c>
      <c r="AQ1141" s="2"/>
      <c r="AR1141" s="3"/>
      <c r="AS1141" s="3"/>
      <c r="AT1141" s="3"/>
      <c r="AU1141" s="3"/>
    </row>
    <row r="1142" spans="1:47" x14ac:dyDescent="0.25">
      <c r="A1142" s="66" t="s">
        <v>1407</v>
      </c>
      <c r="B1142" s="67"/>
      <c r="C1142" s="67"/>
      <c r="D1142" s="68"/>
      <c r="E1142" s="70"/>
      <c r="F1142" s="104" t="s">
        <v>12212</v>
      </c>
      <c r="G1142" s="67"/>
      <c r="H1142" s="71"/>
      <c r="I1142" s="72"/>
      <c r="J1142" s="72"/>
      <c r="K1142" s="71" t="s">
        <v>16167</v>
      </c>
      <c r="L1142" s="75"/>
      <c r="M1142" s="76">
        <v>3534.494384765625</v>
      </c>
      <c r="N1142" s="76">
        <v>9766.66796875</v>
      </c>
      <c r="O1142" s="77"/>
      <c r="P1142" s="78"/>
      <c r="Q1142" s="78"/>
      <c r="R1142" s="88"/>
      <c r="S1142" s="88"/>
      <c r="T1142" s="88"/>
      <c r="U1142" s="88"/>
      <c r="V1142" s="52"/>
      <c r="W1142" s="52"/>
      <c r="X1142" s="52"/>
      <c r="Y1142" s="52"/>
      <c r="Z1142" s="51"/>
      <c r="AA1142" s="73">
        <v>1142</v>
      </c>
      <c r="AB1142" s="73"/>
      <c r="AC1142" s="74"/>
      <c r="AD1142" s="80">
        <v>134</v>
      </c>
      <c r="AE1142" s="80">
        <v>192</v>
      </c>
      <c r="AF1142" s="80">
        <v>2896</v>
      </c>
      <c r="AG1142" s="80">
        <v>6826</v>
      </c>
      <c r="AH1142" s="80"/>
      <c r="AI1142" s="80" t="s">
        <v>8779</v>
      </c>
      <c r="AJ1142" s="80" t="s">
        <v>9506</v>
      </c>
      <c r="AK1142" s="80"/>
      <c r="AL1142" s="80"/>
      <c r="AM1142" s="82">
        <v>41652.631018518521</v>
      </c>
      <c r="AN1142" s="80" t="s">
        <v>13035</v>
      </c>
      <c r="AO1142" s="86" t="s">
        <v>14175</v>
      </c>
      <c r="AP1142" s="80" t="s">
        <v>66</v>
      </c>
      <c r="AQ1142" s="2"/>
      <c r="AR1142" s="3"/>
      <c r="AS1142" s="3"/>
      <c r="AT1142" s="3"/>
      <c r="AU1142" s="3"/>
    </row>
    <row r="1143" spans="1:47" x14ac:dyDescent="0.25">
      <c r="A1143" s="66" t="s">
        <v>945</v>
      </c>
      <c r="B1143" s="67"/>
      <c r="C1143" s="67"/>
      <c r="D1143" s="68"/>
      <c r="E1143" s="70"/>
      <c r="F1143" s="104" t="s">
        <v>12213</v>
      </c>
      <c r="G1143" s="67"/>
      <c r="H1143" s="71"/>
      <c r="I1143" s="72"/>
      <c r="J1143" s="72"/>
      <c r="K1143" s="71" t="s">
        <v>16168</v>
      </c>
      <c r="L1143" s="75"/>
      <c r="M1143" s="76">
        <v>2849.583740234375</v>
      </c>
      <c r="N1143" s="76">
        <v>1784.3658447265625</v>
      </c>
      <c r="O1143" s="77"/>
      <c r="P1143" s="78"/>
      <c r="Q1143" s="78"/>
      <c r="R1143" s="88"/>
      <c r="S1143" s="88"/>
      <c r="T1143" s="88"/>
      <c r="U1143" s="88"/>
      <c r="V1143" s="52"/>
      <c r="W1143" s="52"/>
      <c r="X1143" s="52"/>
      <c r="Y1143" s="52"/>
      <c r="Z1143" s="51"/>
      <c r="AA1143" s="73">
        <v>1143</v>
      </c>
      <c r="AB1143" s="73"/>
      <c r="AC1143" s="74"/>
      <c r="AD1143" s="80">
        <v>500</v>
      </c>
      <c r="AE1143" s="80">
        <v>393</v>
      </c>
      <c r="AF1143" s="80">
        <v>25324</v>
      </c>
      <c r="AG1143" s="80">
        <v>3722</v>
      </c>
      <c r="AH1143" s="80">
        <v>19800</v>
      </c>
      <c r="AI1143" s="80" t="s">
        <v>8780</v>
      </c>
      <c r="AJ1143" s="80" t="s">
        <v>9690</v>
      </c>
      <c r="AK1143" s="80"/>
      <c r="AL1143" s="80" t="s">
        <v>9563</v>
      </c>
      <c r="AM1143" s="82">
        <v>40466.615856481483</v>
      </c>
      <c r="AN1143" s="80" t="s">
        <v>13035</v>
      </c>
      <c r="AO1143" s="86" t="s">
        <v>14176</v>
      </c>
      <c r="AP1143" s="80" t="s">
        <v>66</v>
      </c>
      <c r="AQ1143" s="2"/>
      <c r="AR1143" s="3"/>
      <c r="AS1143" s="3"/>
      <c r="AT1143" s="3"/>
      <c r="AU1143" s="3"/>
    </row>
    <row r="1144" spans="1:47" x14ac:dyDescent="0.25">
      <c r="A1144" s="66" t="s">
        <v>946</v>
      </c>
      <c r="B1144" s="67"/>
      <c r="C1144" s="67"/>
      <c r="D1144" s="68"/>
      <c r="E1144" s="70"/>
      <c r="F1144" s="104" t="s">
        <v>12214</v>
      </c>
      <c r="G1144" s="67"/>
      <c r="H1144" s="71"/>
      <c r="I1144" s="72"/>
      <c r="J1144" s="72"/>
      <c r="K1144" s="71" t="s">
        <v>16169</v>
      </c>
      <c r="L1144" s="75"/>
      <c r="M1144" s="76">
        <v>3657.018310546875</v>
      </c>
      <c r="N1144" s="76">
        <v>7208.03662109375</v>
      </c>
      <c r="O1144" s="77"/>
      <c r="P1144" s="78"/>
      <c r="Q1144" s="78"/>
      <c r="R1144" s="88"/>
      <c r="S1144" s="88"/>
      <c r="T1144" s="88"/>
      <c r="U1144" s="88"/>
      <c r="V1144" s="52"/>
      <c r="W1144" s="52"/>
      <c r="X1144" s="52"/>
      <c r="Y1144" s="52"/>
      <c r="Z1144" s="51"/>
      <c r="AA1144" s="73">
        <v>1144</v>
      </c>
      <c r="AB1144" s="73"/>
      <c r="AC1144" s="74"/>
      <c r="AD1144" s="80">
        <v>141</v>
      </c>
      <c r="AE1144" s="80">
        <v>55</v>
      </c>
      <c r="AF1144" s="80">
        <v>178</v>
      </c>
      <c r="AG1144" s="80">
        <v>81</v>
      </c>
      <c r="AH1144" s="80">
        <v>-25200</v>
      </c>
      <c r="AI1144" s="80"/>
      <c r="AJ1144" s="80" t="s">
        <v>10008</v>
      </c>
      <c r="AK1144" s="80"/>
      <c r="AL1144" s="80" t="s">
        <v>11085</v>
      </c>
      <c r="AM1144" s="82">
        <v>40691.859050925923</v>
      </c>
      <c r="AN1144" s="80" t="s">
        <v>13035</v>
      </c>
      <c r="AO1144" s="86" t="s">
        <v>14177</v>
      </c>
      <c r="AP1144" s="80" t="s">
        <v>66</v>
      </c>
      <c r="AQ1144" s="2"/>
      <c r="AR1144" s="3"/>
      <c r="AS1144" s="3"/>
      <c r="AT1144" s="3"/>
      <c r="AU1144" s="3"/>
    </row>
    <row r="1145" spans="1:47" x14ac:dyDescent="0.25">
      <c r="A1145" s="66" t="s">
        <v>947</v>
      </c>
      <c r="B1145" s="67"/>
      <c r="C1145" s="67"/>
      <c r="D1145" s="68"/>
      <c r="E1145" s="70"/>
      <c r="F1145" s="104" t="s">
        <v>12215</v>
      </c>
      <c r="G1145" s="67"/>
      <c r="H1145" s="71"/>
      <c r="I1145" s="72"/>
      <c r="J1145" s="72"/>
      <c r="K1145" s="71" t="s">
        <v>16170</v>
      </c>
      <c r="L1145" s="75"/>
      <c r="M1145" s="76">
        <v>6197.1015625</v>
      </c>
      <c r="N1145" s="76">
        <v>6075.94677734375</v>
      </c>
      <c r="O1145" s="77"/>
      <c r="P1145" s="78"/>
      <c r="Q1145" s="78"/>
      <c r="R1145" s="88"/>
      <c r="S1145" s="88"/>
      <c r="T1145" s="88"/>
      <c r="U1145" s="88"/>
      <c r="V1145" s="52"/>
      <c r="W1145" s="52"/>
      <c r="X1145" s="52"/>
      <c r="Y1145" s="52"/>
      <c r="Z1145" s="51"/>
      <c r="AA1145" s="73">
        <v>1145</v>
      </c>
      <c r="AB1145" s="73"/>
      <c r="AC1145" s="74"/>
      <c r="AD1145" s="80">
        <v>501</v>
      </c>
      <c r="AE1145" s="80">
        <v>294</v>
      </c>
      <c r="AF1145" s="80">
        <v>1779</v>
      </c>
      <c r="AG1145" s="80">
        <v>1642</v>
      </c>
      <c r="AH1145" s="80">
        <v>-25200</v>
      </c>
      <c r="AI1145" s="80" t="s">
        <v>8781</v>
      </c>
      <c r="AJ1145" s="80" t="s">
        <v>9525</v>
      </c>
      <c r="AK1145" s="86" t="s">
        <v>10768</v>
      </c>
      <c r="AL1145" s="80" t="s">
        <v>11085</v>
      </c>
      <c r="AM1145" s="82">
        <v>42741.415671296294</v>
      </c>
      <c r="AN1145" s="80" t="s">
        <v>13035</v>
      </c>
      <c r="AO1145" s="86" t="s">
        <v>14178</v>
      </c>
      <c r="AP1145" s="80" t="s">
        <v>66</v>
      </c>
      <c r="AQ1145" s="2"/>
      <c r="AR1145" s="3"/>
      <c r="AS1145" s="3"/>
      <c r="AT1145" s="3"/>
      <c r="AU1145" s="3"/>
    </row>
    <row r="1146" spans="1:47" x14ac:dyDescent="0.25">
      <c r="A1146" s="66" t="s">
        <v>948</v>
      </c>
      <c r="B1146" s="67"/>
      <c r="C1146" s="67"/>
      <c r="D1146" s="68"/>
      <c r="E1146" s="70"/>
      <c r="F1146" s="104" t="s">
        <v>12216</v>
      </c>
      <c r="G1146" s="67"/>
      <c r="H1146" s="71"/>
      <c r="I1146" s="72"/>
      <c r="J1146" s="72"/>
      <c r="K1146" s="71" t="s">
        <v>16171</v>
      </c>
      <c r="L1146" s="75"/>
      <c r="M1146" s="76">
        <v>3717.64501953125</v>
      </c>
      <c r="N1146" s="76">
        <v>4252.85986328125</v>
      </c>
      <c r="O1146" s="77"/>
      <c r="P1146" s="78"/>
      <c r="Q1146" s="78"/>
      <c r="R1146" s="88"/>
      <c r="S1146" s="88"/>
      <c r="T1146" s="88"/>
      <c r="U1146" s="88"/>
      <c r="V1146" s="52"/>
      <c r="W1146" s="52"/>
      <c r="X1146" s="52"/>
      <c r="Y1146" s="52"/>
      <c r="Z1146" s="51"/>
      <c r="AA1146" s="73">
        <v>1146</v>
      </c>
      <c r="AB1146" s="73"/>
      <c r="AC1146" s="74"/>
      <c r="AD1146" s="80">
        <v>858</v>
      </c>
      <c r="AE1146" s="80">
        <v>1771</v>
      </c>
      <c r="AF1146" s="80">
        <v>2806</v>
      </c>
      <c r="AG1146" s="80">
        <v>1648</v>
      </c>
      <c r="AH1146" s="80">
        <v>19800</v>
      </c>
      <c r="AI1146" s="80" t="s">
        <v>8782</v>
      </c>
      <c r="AJ1146" s="80" t="s">
        <v>9494</v>
      </c>
      <c r="AK1146" s="86" t="s">
        <v>10769</v>
      </c>
      <c r="AL1146" s="80" t="s">
        <v>9494</v>
      </c>
      <c r="AM1146" s="82">
        <v>40357.413553240738</v>
      </c>
      <c r="AN1146" s="80" t="s">
        <v>13035</v>
      </c>
      <c r="AO1146" s="86" t="s">
        <v>14179</v>
      </c>
      <c r="AP1146" s="80" t="s">
        <v>66</v>
      </c>
      <c r="AQ1146" s="2"/>
      <c r="AR1146" s="3"/>
      <c r="AS1146" s="3"/>
      <c r="AT1146" s="3"/>
      <c r="AU1146" s="3"/>
    </row>
    <row r="1147" spans="1:47" x14ac:dyDescent="0.25">
      <c r="A1147" s="66" t="s">
        <v>949</v>
      </c>
      <c r="B1147" s="67"/>
      <c r="C1147" s="67"/>
      <c r="D1147" s="68"/>
      <c r="E1147" s="70"/>
      <c r="F1147" s="104" t="s">
        <v>12217</v>
      </c>
      <c r="G1147" s="67"/>
      <c r="H1147" s="71"/>
      <c r="I1147" s="72"/>
      <c r="J1147" s="72"/>
      <c r="K1147" s="71" t="s">
        <v>16172</v>
      </c>
      <c r="L1147" s="75"/>
      <c r="M1147" s="76">
        <v>8438.3798828125</v>
      </c>
      <c r="N1147" s="76">
        <v>6245.44384765625</v>
      </c>
      <c r="O1147" s="77"/>
      <c r="P1147" s="78"/>
      <c r="Q1147" s="78"/>
      <c r="R1147" s="88"/>
      <c r="S1147" s="88"/>
      <c r="T1147" s="88"/>
      <c r="U1147" s="88"/>
      <c r="V1147" s="52"/>
      <c r="W1147" s="52"/>
      <c r="X1147" s="52"/>
      <c r="Y1147" s="52"/>
      <c r="Z1147" s="51"/>
      <c r="AA1147" s="73">
        <v>1147</v>
      </c>
      <c r="AB1147" s="73"/>
      <c r="AC1147" s="74"/>
      <c r="AD1147" s="80">
        <v>50</v>
      </c>
      <c r="AE1147" s="80">
        <v>61</v>
      </c>
      <c r="AF1147" s="80">
        <v>296</v>
      </c>
      <c r="AG1147" s="80">
        <v>40</v>
      </c>
      <c r="AH1147" s="80"/>
      <c r="AI1147" s="80" t="s">
        <v>8783</v>
      </c>
      <c r="AJ1147" s="80" t="s">
        <v>10009</v>
      </c>
      <c r="AK1147" s="80"/>
      <c r="AL1147" s="80"/>
      <c r="AM1147" s="82">
        <v>41084.024571759262</v>
      </c>
      <c r="AN1147" s="80" t="s">
        <v>13035</v>
      </c>
      <c r="AO1147" s="86" t="s">
        <v>14180</v>
      </c>
      <c r="AP1147" s="80" t="s">
        <v>66</v>
      </c>
      <c r="AQ1147" s="2"/>
      <c r="AR1147" s="3"/>
      <c r="AS1147" s="3"/>
      <c r="AT1147" s="3"/>
      <c r="AU1147" s="3"/>
    </row>
    <row r="1148" spans="1:47" x14ac:dyDescent="0.25">
      <c r="A1148" s="66" t="s">
        <v>2011</v>
      </c>
      <c r="B1148" s="67"/>
      <c r="C1148" s="67"/>
      <c r="D1148" s="68"/>
      <c r="E1148" s="70"/>
      <c r="F1148" s="104" t="s">
        <v>12218</v>
      </c>
      <c r="G1148" s="67"/>
      <c r="H1148" s="71"/>
      <c r="I1148" s="72"/>
      <c r="J1148" s="72"/>
      <c r="K1148" s="71" t="s">
        <v>16173</v>
      </c>
      <c r="L1148" s="75"/>
      <c r="M1148" s="76">
        <v>8233.390625</v>
      </c>
      <c r="N1148" s="76">
        <v>5428.52783203125</v>
      </c>
      <c r="O1148" s="77"/>
      <c r="P1148" s="78"/>
      <c r="Q1148" s="78"/>
      <c r="R1148" s="88"/>
      <c r="S1148" s="88"/>
      <c r="T1148" s="88"/>
      <c r="U1148" s="88"/>
      <c r="V1148" s="52"/>
      <c r="W1148" s="52"/>
      <c r="X1148" s="52"/>
      <c r="Y1148" s="52"/>
      <c r="Z1148" s="51"/>
      <c r="AA1148" s="73">
        <v>1148</v>
      </c>
      <c r="AB1148" s="73"/>
      <c r="AC1148" s="74"/>
      <c r="AD1148" s="80">
        <v>257</v>
      </c>
      <c r="AE1148" s="80">
        <v>19255</v>
      </c>
      <c r="AF1148" s="80">
        <v>92559</v>
      </c>
      <c r="AG1148" s="80">
        <v>16143</v>
      </c>
      <c r="AH1148" s="80">
        <v>19800</v>
      </c>
      <c r="AI1148" s="80" t="s">
        <v>8784</v>
      </c>
      <c r="AJ1148" s="80" t="s">
        <v>10010</v>
      </c>
      <c r="AK1148" s="86" t="s">
        <v>10770</v>
      </c>
      <c r="AL1148" s="80" t="s">
        <v>9494</v>
      </c>
      <c r="AM1148" s="82">
        <v>41725.858124999999</v>
      </c>
      <c r="AN1148" s="80" t="s">
        <v>13035</v>
      </c>
      <c r="AO1148" s="86" t="s">
        <v>14181</v>
      </c>
      <c r="AP1148" s="80" t="s">
        <v>65</v>
      </c>
      <c r="AQ1148" s="2"/>
      <c r="AR1148" s="3"/>
      <c r="AS1148" s="3"/>
      <c r="AT1148" s="3"/>
      <c r="AU1148" s="3"/>
    </row>
    <row r="1149" spans="1:47" x14ac:dyDescent="0.25">
      <c r="A1149" s="66" t="s">
        <v>950</v>
      </c>
      <c r="B1149" s="67"/>
      <c r="C1149" s="67"/>
      <c r="D1149" s="68"/>
      <c r="E1149" s="70"/>
      <c r="F1149" s="104" t="s">
        <v>12219</v>
      </c>
      <c r="G1149" s="67"/>
      <c r="H1149" s="71"/>
      <c r="I1149" s="72"/>
      <c r="J1149" s="72"/>
      <c r="K1149" s="71" t="s">
        <v>16174</v>
      </c>
      <c r="L1149" s="75"/>
      <c r="M1149" s="76">
        <v>2016.737060546875</v>
      </c>
      <c r="N1149" s="76">
        <v>3791.14404296875</v>
      </c>
      <c r="O1149" s="77"/>
      <c r="P1149" s="78"/>
      <c r="Q1149" s="78"/>
      <c r="R1149" s="88"/>
      <c r="S1149" s="88"/>
      <c r="T1149" s="88"/>
      <c r="U1149" s="88"/>
      <c r="V1149" s="52"/>
      <c r="W1149" s="52"/>
      <c r="X1149" s="52"/>
      <c r="Y1149" s="52"/>
      <c r="Z1149" s="51"/>
      <c r="AA1149" s="73">
        <v>1149</v>
      </c>
      <c r="AB1149" s="73"/>
      <c r="AC1149" s="74"/>
      <c r="AD1149" s="80">
        <v>93</v>
      </c>
      <c r="AE1149" s="80">
        <v>1436</v>
      </c>
      <c r="AF1149" s="80">
        <v>26119</v>
      </c>
      <c r="AG1149" s="80">
        <v>416</v>
      </c>
      <c r="AH1149" s="80"/>
      <c r="AI1149" s="80" t="s">
        <v>8785</v>
      </c>
      <c r="AJ1149" s="80" t="s">
        <v>10011</v>
      </c>
      <c r="AK1149" s="86" t="s">
        <v>10771</v>
      </c>
      <c r="AL1149" s="80"/>
      <c r="AM1149" s="82">
        <v>42580.377708333333</v>
      </c>
      <c r="AN1149" s="80" t="s">
        <v>13035</v>
      </c>
      <c r="AO1149" s="86" t="s">
        <v>14182</v>
      </c>
      <c r="AP1149" s="80" t="s">
        <v>66</v>
      </c>
      <c r="AQ1149" s="2"/>
      <c r="AR1149" s="3"/>
      <c r="AS1149" s="3"/>
      <c r="AT1149" s="3"/>
      <c r="AU1149" s="3"/>
    </row>
    <row r="1150" spans="1:47" x14ac:dyDescent="0.25">
      <c r="A1150" s="66" t="s">
        <v>951</v>
      </c>
      <c r="B1150" s="67"/>
      <c r="C1150" s="67"/>
      <c r="D1150" s="68"/>
      <c r="E1150" s="70"/>
      <c r="F1150" s="104" t="s">
        <v>12220</v>
      </c>
      <c r="G1150" s="67"/>
      <c r="H1150" s="71"/>
      <c r="I1150" s="72"/>
      <c r="J1150" s="72"/>
      <c r="K1150" s="71" t="s">
        <v>16175</v>
      </c>
      <c r="L1150" s="75"/>
      <c r="M1150" s="76">
        <v>4982.205078125</v>
      </c>
      <c r="N1150" s="76">
        <v>7309.03173828125</v>
      </c>
      <c r="O1150" s="77"/>
      <c r="P1150" s="78"/>
      <c r="Q1150" s="78"/>
      <c r="R1150" s="88"/>
      <c r="S1150" s="88"/>
      <c r="T1150" s="88"/>
      <c r="U1150" s="88"/>
      <c r="V1150" s="52"/>
      <c r="W1150" s="52"/>
      <c r="X1150" s="52"/>
      <c r="Y1150" s="52"/>
      <c r="Z1150" s="51"/>
      <c r="AA1150" s="73">
        <v>1150</v>
      </c>
      <c r="AB1150" s="73"/>
      <c r="AC1150" s="74"/>
      <c r="AD1150" s="80">
        <v>2829</v>
      </c>
      <c r="AE1150" s="80">
        <v>2686</v>
      </c>
      <c r="AF1150" s="80">
        <v>237</v>
      </c>
      <c r="AG1150" s="80">
        <v>5378</v>
      </c>
      <c r="AH1150" s="80"/>
      <c r="AI1150" s="80" t="s">
        <v>8786</v>
      </c>
      <c r="AJ1150" s="80" t="s">
        <v>10012</v>
      </c>
      <c r="AK1150" s="80"/>
      <c r="AL1150" s="80"/>
      <c r="AM1150" s="82">
        <v>42747.268125000002</v>
      </c>
      <c r="AN1150" s="80" t="s">
        <v>13035</v>
      </c>
      <c r="AO1150" s="86" t="s">
        <v>14183</v>
      </c>
      <c r="AP1150" s="80" t="s">
        <v>66</v>
      </c>
      <c r="AQ1150" s="2"/>
      <c r="AR1150" s="3"/>
      <c r="AS1150" s="3"/>
      <c r="AT1150" s="3"/>
      <c r="AU1150" s="3"/>
    </row>
    <row r="1151" spans="1:47" x14ac:dyDescent="0.25">
      <c r="A1151" s="66" t="s">
        <v>2012</v>
      </c>
      <c r="B1151" s="67"/>
      <c r="C1151" s="67"/>
      <c r="D1151" s="68"/>
      <c r="E1151" s="70"/>
      <c r="F1151" s="104" t="s">
        <v>12221</v>
      </c>
      <c r="G1151" s="67"/>
      <c r="H1151" s="71"/>
      <c r="I1151" s="72"/>
      <c r="J1151" s="72"/>
      <c r="K1151" s="71" t="s">
        <v>16176</v>
      </c>
      <c r="L1151" s="75"/>
      <c r="M1151" s="76">
        <v>6005.6875</v>
      </c>
      <c r="N1151" s="76">
        <v>3292.15673828125</v>
      </c>
      <c r="O1151" s="77"/>
      <c r="P1151" s="78"/>
      <c r="Q1151" s="78"/>
      <c r="R1151" s="88"/>
      <c r="S1151" s="88"/>
      <c r="T1151" s="88"/>
      <c r="U1151" s="88"/>
      <c r="V1151" s="52"/>
      <c r="W1151" s="52"/>
      <c r="X1151" s="52"/>
      <c r="Y1151" s="52"/>
      <c r="Z1151" s="51"/>
      <c r="AA1151" s="73">
        <v>1151</v>
      </c>
      <c r="AB1151" s="73"/>
      <c r="AC1151" s="74"/>
      <c r="AD1151" s="80">
        <v>9383</v>
      </c>
      <c r="AE1151" s="80">
        <v>57447</v>
      </c>
      <c r="AF1151" s="80">
        <v>31040</v>
      </c>
      <c r="AG1151" s="80">
        <v>7645</v>
      </c>
      <c r="AH1151" s="80">
        <v>19800</v>
      </c>
      <c r="AI1151" s="80" t="s">
        <v>8787</v>
      </c>
      <c r="AJ1151" s="80" t="s">
        <v>9525</v>
      </c>
      <c r="AK1151" s="86" t="s">
        <v>10772</v>
      </c>
      <c r="AL1151" s="80" t="s">
        <v>9494</v>
      </c>
      <c r="AM1151" s="82">
        <v>42016.140393518515</v>
      </c>
      <c r="AN1151" s="80" t="s">
        <v>13035</v>
      </c>
      <c r="AO1151" s="86" t="s">
        <v>14184</v>
      </c>
      <c r="AP1151" s="80" t="s">
        <v>65</v>
      </c>
      <c r="AQ1151" s="2"/>
      <c r="AR1151" s="3"/>
      <c r="AS1151" s="3"/>
      <c r="AT1151" s="3"/>
      <c r="AU1151" s="3"/>
    </row>
    <row r="1152" spans="1:47" x14ac:dyDescent="0.25">
      <c r="A1152" s="66" t="s">
        <v>952</v>
      </c>
      <c r="B1152" s="67"/>
      <c r="C1152" s="67"/>
      <c r="D1152" s="68"/>
      <c r="E1152" s="70"/>
      <c r="F1152" s="104" t="s">
        <v>12222</v>
      </c>
      <c r="G1152" s="67"/>
      <c r="H1152" s="71"/>
      <c r="I1152" s="72"/>
      <c r="J1152" s="72"/>
      <c r="K1152" s="71" t="s">
        <v>16177</v>
      </c>
      <c r="L1152" s="75"/>
      <c r="M1152" s="76">
        <v>2432.57470703125</v>
      </c>
      <c r="N1152" s="76">
        <v>4547.69921875</v>
      </c>
      <c r="O1152" s="77"/>
      <c r="P1152" s="78"/>
      <c r="Q1152" s="78"/>
      <c r="R1152" s="88"/>
      <c r="S1152" s="88"/>
      <c r="T1152" s="88"/>
      <c r="U1152" s="88"/>
      <c r="V1152" s="52"/>
      <c r="W1152" s="52"/>
      <c r="X1152" s="52"/>
      <c r="Y1152" s="52"/>
      <c r="Z1152" s="51"/>
      <c r="AA1152" s="73">
        <v>1152</v>
      </c>
      <c r="AB1152" s="73"/>
      <c r="AC1152" s="74"/>
      <c r="AD1152" s="80">
        <v>1881</v>
      </c>
      <c r="AE1152" s="80">
        <v>1549</v>
      </c>
      <c r="AF1152" s="80">
        <v>36510</v>
      </c>
      <c r="AG1152" s="80">
        <v>75481</v>
      </c>
      <c r="AH1152" s="80">
        <v>19800</v>
      </c>
      <c r="AI1152" s="80" t="s">
        <v>8788</v>
      </c>
      <c r="AJ1152" s="80"/>
      <c r="AK1152" s="80"/>
      <c r="AL1152" s="80" t="s">
        <v>9561</v>
      </c>
      <c r="AM1152" s="82">
        <v>41605.756249999999</v>
      </c>
      <c r="AN1152" s="80" t="s">
        <v>13035</v>
      </c>
      <c r="AO1152" s="86" t="s">
        <v>14185</v>
      </c>
      <c r="AP1152" s="80" t="s">
        <v>66</v>
      </c>
      <c r="AQ1152" s="2"/>
      <c r="AR1152" s="3"/>
      <c r="AS1152" s="3"/>
      <c r="AT1152" s="3"/>
      <c r="AU1152" s="3"/>
    </row>
    <row r="1153" spans="1:47" x14ac:dyDescent="0.25">
      <c r="A1153" s="66" t="s">
        <v>953</v>
      </c>
      <c r="B1153" s="67"/>
      <c r="C1153" s="67"/>
      <c r="D1153" s="68"/>
      <c r="E1153" s="70"/>
      <c r="F1153" s="104" t="s">
        <v>12223</v>
      </c>
      <c r="G1153" s="67"/>
      <c r="H1153" s="71"/>
      <c r="I1153" s="72"/>
      <c r="J1153" s="72"/>
      <c r="K1153" s="71" t="s">
        <v>16178</v>
      </c>
      <c r="L1153" s="75"/>
      <c r="M1153" s="76">
        <v>5267.60546875</v>
      </c>
      <c r="N1153" s="76">
        <v>2235.971435546875</v>
      </c>
      <c r="O1153" s="77"/>
      <c r="P1153" s="78"/>
      <c r="Q1153" s="78"/>
      <c r="R1153" s="88"/>
      <c r="S1153" s="88"/>
      <c r="T1153" s="88"/>
      <c r="U1153" s="88"/>
      <c r="V1153" s="52"/>
      <c r="W1153" s="52"/>
      <c r="X1153" s="52"/>
      <c r="Y1153" s="52"/>
      <c r="Z1153" s="51"/>
      <c r="AA1153" s="73">
        <v>1153</v>
      </c>
      <c r="AB1153" s="73"/>
      <c r="AC1153" s="74"/>
      <c r="AD1153" s="80">
        <v>86</v>
      </c>
      <c r="AE1153" s="80">
        <v>701</v>
      </c>
      <c r="AF1153" s="80">
        <v>12881</v>
      </c>
      <c r="AG1153" s="80">
        <v>24</v>
      </c>
      <c r="AH1153" s="80">
        <v>19800</v>
      </c>
      <c r="AI1153" s="80" t="s">
        <v>8789</v>
      </c>
      <c r="AJ1153" s="80" t="s">
        <v>9500</v>
      </c>
      <c r="AK1153" s="86" t="s">
        <v>10773</v>
      </c>
      <c r="AL1153" s="80" t="s">
        <v>9494</v>
      </c>
      <c r="AM1153" s="82">
        <v>42428.535578703704</v>
      </c>
      <c r="AN1153" s="80" t="s">
        <v>13035</v>
      </c>
      <c r="AO1153" s="86" t="s">
        <v>14186</v>
      </c>
      <c r="AP1153" s="80" t="s">
        <v>66</v>
      </c>
      <c r="AQ1153" s="2"/>
      <c r="AR1153" s="3"/>
      <c r="AS1153" s="3"/>
      <c r="AT1153" s="3"/>
      <c r="AU1153" s="3"/>
    </row>
    <row r="1154" spans="1:47" x14ac:dyDescent="0.25">
      <c r="A1154" s="66" t="s">
        <v>2013</v>
      </c>
      <c r="B1154" s="67"/>
      <c r="C1154" s="67"/>
      <c r="D1154" s="68"/>
      <c r="E1154" s="70"/>
      <c r="F1154" s="104" t="s">
        <v>12224</v>
      </c>
      <c r="G1154" s="67"/>
      <c r="H1154" s="71"/>
      <c r="I1154" s="72"/>
      <c r="J1154" s="72"/>
      <c r="K1154" s="71" t="s">
        <v>16179</v>
      </c>
      <c r="L1154" s="75"/>
      <c r="M1154" s="76">
        <v>3077.498046875</v>
      </c>
      <c r="N1154" s="76">
        <v>5564.62744140625</v>
      </c>
      <c r="O1154" s="77"/>
      <c r="P1154" s="78"/>
      <c r="Q1154" s="78"/>
      <c r="R1154" s="88"/>
      <c r="S1154" s="88"/>
      <c r="T1154" s="88"/>
      <c r="U1154" s="88"/>
      <c r="V1154" s="52"/>
      <c r="W1154" s="52"/>
      <c r="X1154" s="52"/>
      <c r="Y1154" s="52"/>
      <c r="Z1154" s="51"/>
      <c r="AA1154" s="73">
        <v>1154</v>
      </c>
      <c r="AB1154" s="73"/>
      <c r="AC1154" s="74"/>
      <c r="AD1154" s="80">
        <v>669</v>
      </c>
      <c r="AE1154" s="80">
        <v>3211675</v>
      </c>
      <c r="AF1154" s="80">
        <v>26318</v>
      </c>
      <c r="AG1154" s="80">
        <v>137</v>
      </c>
      <c r="AH1154" s="80">
        <v>19800</v>
      </c>
      <c r="AI1154" s="80" t="s">
        <v>8790</v>
      </c>
      <c r="AJ1154" s="80" t="s">
        <v>9494</v>
      </c>
      <c r="AK1154" s="86" t="s">
        <v>10774</v>
      </c>
      <c r="AL1154" s="80" t="s">
        <v>9494</v>
      </c>
      <c r="AM1154" s="82">
        <v>40007.298738425925</v>
      </c>
      <c r="AN1154" s="80" t="s">
        <v>13035</v>
      </c>
      <c r="AO1154" s="86" t="s">
        <v>14187</v>
      </c>
      <c r="AP1154" s="80" t="s">
        <v>65</v>
      </c>
      <c r="AQ1154" s="2"/>
      <c r="AR1154" s="3"/>
      <c r="AS1154" s="3"/>
      <c r="AT1154" s="3"/>
      <c r="AU1154" s="3"/>
    </row>
    <row r="1155" spans="1:47" x14ac:dyDescent="0.25">
      <c r="A1155" s="66" t="s">
        <v>954</v>
      </c>
      <c r="B1155" s="67"/>
      <c r="C1155" s="67"/>
      <c r="D1155" s="68"/>
      <c r="E1155" s="70"/>
      <c r="F1155" s="104" t="s">
        <v>11128</v>
      </c>
      <c r="G1155" s="67"/>
      <c r="H1155" s="71"/>
      <c r="I1155" s="72"/>
      <c r="J1155" s="72"/>
      <c r="K1155" s="71" t="s">
        <v>16180</v>
      </c>
      <c r="L1155" s="75"/>
      <c r="M1155" s="76">
        <v>3073.91650390625</v>
      </c>
      <c r="N1155" s="76">
        <v>6309.96533203125</v>
      </c>
      <c r="O1155" s="77"/>
      <c r="P1155" s="78"/>
      <c r="Q1155" s="78"/>
      <c r="R1155" s="88"/>
      <c r="S1155" s="88"/>
      <c r="T1155" s="88"/>
      <c r="U1155" s="88"/>
      <c r="V1155" s="52"/>
      <c r="W1155" s="52"/>
      <c r="X1155" s="52"/>
      <c r="Y1155" s="52"/>
      <c r="Z1155" s="51"/>
      <c r="AA1155" s="73">
        <v>1155</v>
      </c>
      <c r="AB1155" s="73"/>
      <c r="AC1155" s="74"/>
      <c r="AD1155" s="80">
        <v>19</v>
      </c>
      <c r="AE1155" s="80">
        <v>1</v>
      </c>
      <c r="AF1155" s="80">
        <v>1047</v>
      </c>
      <c r="AG1155" s="80">
        <v>7</v>
      </c>
      <c r="AH1155" s="80"/>
      <c r="AI1155" s="80"/>
      <c r="AJ1155" s="80"/>
      <c r="AK1155" s="80"/>
      <c r="AL1155" s="80"/>
      <c r="AM1155" s="82">
        <v>40113.62127314815</v>
      </c>
      <c r="AN1155" s="80" t="s">
        <v>13035</v>
      </c>
      <c r="AO1155" s="86" t="s">
        <v>14188</v>
      </c>
      <c r="AP1155" s="80" t="s">
        <v>66</v>
      </c>
      <c r="AQ1155" s="2"/>
      <c r="AR1155" s="3"/>
      <c r="AS1155" s="3"/>
      <c r="AT1155" s="3"/>
      <c r="AU1155" s="3"/>
    </row>
    <row r="1156" spans="1:47" x14ac:dyDescent="0.25">
      <c r="A1156" s="66" t="s">
        <v>955</v>
      </c>
      <c r="B1156" s="67"/>
      <c r="C1156" s="67"/>
      <c r="D1156" s="68"/>
      <c r="E1156" s="70"/>
      <c r="F1156" s="104" t="s">
        <v>12225</v>
      </c>
      <c r="G1156" s="67"/>
      <c r="H1156" s="71"/>
      <c r="I1156" s="72"/>
      <c r="J1156" s="72"/>
      <c r="K1156" s="71" t="s">
        <v>16181</v>
      </c>
      <c r="L1156" s="75"/>
      <c r="M1156" s="76">
        <v>3223.364990234375</v>
      </c>
      <c r="N1156" s="76">
        <v>1657.7783203125</v>
      </c>
      <c r="O1156" s="77"/>
      <c r="P1156" s="78"/>
      <c r="Q1156" s="78"/>
      <c r="R1156" s="88"/>
      <c r="S1156" s="88"/>
      <c r="T1156" s="88"/>
      <c r="U1156" s="88"/>
      <c r="V1156" s="52"/>
      <c r="W1156" s="52"/>
      <c r="X1156" s="52"/>
      <c r="Y1156" s="52"/>
      <c r="Z1156" s="51"/>
      <c r="AA1156" s="73">
        <v>1156</v>
      </c>
      <c r="AB1156" s="73"/>
      <c r="AC1156" s="74"/>
      <c r="AD1156" s="80">
        <v>105</v>
      </c>
      <c r="AE1156" s="80">
        <v>178</v>
      </c>
      <c r="AF1156" s="80">
        <v>1305</v>
      </c>
      <c r="AG1156" s="80">
        <v>1253</v>
      </c>
      <c r="AH1156" s="80">
        <v>-36000</v>
      </c>
      <c r="AI1156" s="80" t="s">
        <v>8791</v>
      </c>
      <c r="AJ1156" s="80" t="s">
        <v>9658</v>
      </c>
      <c r="AK1156" s="80"/>
      <c r="AL1156" s="80" t="s">
        <v>11091</v>
      </c>
      <c r="AM1156" s="82">
        <v>40875.232268518521</v>
      </c>
      <c r="AN1156" s="80" t="s">
        <v>13035</v>
      </c>
      <c r="AO1156" s="86" t="s">
        <v>14189</v>
      </c>
      <c r="AP1156" s="80" t="s">
        <v>66</v>
      </c>
      <c r="AQ1156" s="2"/>
      <c r="AR1156" s="3"/>
      <c r="AS1156" s="3"/>
      <c r="AT1156" s="3"/>
      <c r="AU1156" s="3"/>
    </row>
    <row r="1157" spans="1:47" x14ac:dyDescent="0.25">
      <c r="A1157" s="66" t="s">
        <v>2014</v>
      </c>
      <c r="B1157" s="67"/>
      <c r="C1157" s="67"/>
      <c r="D1157" s="68"/>
      <c r="E1157" s="70"/>
      <c r="F1157" s="104" t="s">
        <v>12226</v>
      </c>
      <c r="G1157" s="67"/>
      <c r="H1157" s="71"/>
      <c r="I1157" s="72"/>
      <c r="J1157" s="72"/>
      <c r="K1157" s="71" t="s">
        <v>16182</v>
      </c>
      <c r="L1157" s="75"/>
      <c r="M1157" s="76">
        <v>6671.87353515625</v>
      </c>
      <c r="N1157" s="76">
        <v>2576.87109375</v>
      </c>
      <c r="O1157" s="77"/>
      <c r="P1157" s="78"/>
      <c r="Q1157" s="78"/>
      <c r="R1157" s="88"/>
      <c r="S1157" s="88"/>
      <c r="T1157" s="88"/>
      <c r="U1157" s="88"/>
      <c r="V1157" s="52"/>
      <c r="W1157" s="52"/>
      <c r="X1157" s="52"/>
      <c r="Y1157" s="52"/>
      <c r="Z1157" s="51"/>
      <c r="AA1157" s="73">
        <v>1157</v>
      </c>
      <c r="AB1157" s="73"/>
      <c r="AC1157" s="74"/>
      <c r="AD1157" s="80">
        <v>32</v>
      </c>
      <c r="AE1157" s="80">
        <v>81782</v>
      </c>
      <c r="AF1157" s="80">
        <v>61609</v>
      </c>
      <c r="AG1157" s="80">
        <v>47</v>
      </c>
      <c r="AH1157" s="80">
        <v>19800</v>
      </c>
      <c r="AI1157" s="80" t="s">
        <v>8792</v>
      </c>
      <c r="AJ1157" s="80" t="s">
        <v>9525</v>
      </c>
      <c r="AK1157" s="86" t="s">
        <v>10775</v>
      </c>
      <c r="AL1157" s="80" t="s">
        <v>9494</v>
      </c>
      <c r="AM1157" s="82">
        <v>40304.491793981484</v>
      </c>
      <c r="AN1157" s="80" t="s">
        <v>13035</v>
      </c>
      <c r="AO1157" s="86" t="s">
        <v>14190</v>
      </c>
      <c r="AP1157" s="80" t="s">
        <v>65</v>
      </c>
      <c r="AQ1157" s="2"/>
      <c r="AR1157" s="3"/>
      <c r="AS1157" s="3"/>
      <c r="AT1157" s="3"/>
      <c r="AU1157" s="3"/>
    </row>
    <row r="1158" spans="1:47" x14ac:dyDescent="0.25">
      <c r="A1158" s="66" t="s">
        <v>956</v>
      </c>
      <c r="B1158" s="67"/>
      <c r="C1158" s="67"/>
      <c r="D1158" s="68"/>
      <c r="E1158" s="70"/>
      <c r="F1158" s="104" t="s">
        <v>12227</v>
      </c>
      <c r="G1158" s="67"/>
      <c r="H1158" s="71"/>
      <c r="I1158" s="72"/>
      <c r="J1158" s="72"/>
      <c r="K1158" s="71" t="s">
        <v>16183</v>
      </c>
      <c r="L1158" s="75"/>
      <c r="M1158" s="76">
        <v>4258.892578125</v>
      </c>
      <c r="N1158" s="76">
        <v>4096.359375</v>
      </c>
      <c r="O1158" s="77"/>
      <c r="P1158" s="78"/>
      <c r="Q1158" s="78"/>
      <c r="R1158" s="88"/>
      <c r="S1158" s="88"/>
      <c r="T1158" s="88"/>
      <c r="U1158" s="88"/>
      <c r="V1158" s="52"/>
      <c r="W1158" s="52"/>
      <c r="X1158" s="52"/>
      <c r="Y1158" s="52"/>
      <c r="Z1158" s="51"/>
      <c r="AA1158" s="73">
        <v>1158</v>
      </c>
      <c r="AB1158" s="73"/>
      <c r="AC1158" s="74"/>
      <c r="AD1158" s="80">
        <v>286</v>
      </c>
      <c r="AE1158" s="80">
        <v>1568</v>
      </c>
      <c r="AF1158" s="80">
        <v>121803</v>
      </c>
      <c r="AG1158" s="80">
        <v>293</v>
      </c>
      <c r="AH1158" s="80">
        <v>3600</v>
      </c>
      <c r="AI1158" s="80" t="s">
        <v>8793</v>
      </c>
      <c r="AJ1158" s="80" t="s">
        <v>10013</v>
      </c>
      <c r="AK1158" s="86" t="s">
        <v>10776</v>
      </c>
      <c r="AL1158" s="80" t="s">
        <v>9964</v>
      </c>
      <c r="AM1158" s="82">
        <v>40072.36996527778</v>
      </c>
      <c r="AN1158" s="80" t="s">
        <v>13035</v>
      </c>
      <c r="AO1158" s="86" t="s">
        <v>14191</v>
      </c>
      <c r="AP1158" s="80" t="s">
        <v>66</v>
      </c>
      <c r="AQ1158" s="2"/>
      <c r="AR1158" s="3"/>
      <c r="AS1158" s="3"/>
      <c r="AT1158" s="3"/>
      <c r="AU1158" s="3"/>
    </row>
    <row r="1159" spans="1:47" x14ac:dyDescent="0.25">
      <c r="A1159" s="66" t="s">
        <v>1099</v>
      </c>
      <c r="B1159" s="67"/>
      <c r="C1159" s="67"/>
      <c r="D1159" s="68"/>
      <c r="E1159" s="70"/>
      <c r="F1159" s="104" t="s">
        <v>12228</v>
      </c>
      <c r="G1159" s="67"/>
      <c r="H1159" s="71"/>
      <c r="I1159" s="72"/>
      <c r="J1159" s="72"/>
      <c r="K1159" s="71" t="s">
        <v>16184</v>
      </c>
      <c r="L1159" s="75"/>
      <c r="M1159" s="76">
        <v>4294.07666015625</v>
      </c>
      <c r="N1159" s="76">
        <v>6799.9228515625</v>
      </c>
      <c r="O1159" s="77"/>
      <c r="P1159" s="78"/>
      <c r="Q1159" s="78"/>
      <c r="R1159" s="88"/>
      <c r="S1159" s="88"/>
      <c r="T1159" s="88"/>
      <c r="U1159" s="88"/>
      <c r="V1159" s="52"/>
      <c r="W1159" s="52"/>
      <c r="X1159" s="52"/>
      <c r="Y1159" s="52"/>
      <c r="Z1159" s="51"/>
      <c r="AA1159" s="73">
        <v>1159</v>
      </c>
      <c r="AB1159" s="73"/>
      <c r="AC1159" s="74"/>
      <c r="AD1159" s="80">
        <v>235</v>
      </c>
      <c r="AE1159" s="80">
        <v>7294</v>
      </c>
      <c r="AF1159" s="80">
        <v>8308</v>
      </c>
      <c r="AG1159" s="80">
        <v>3</v>
      </c>
      <c r="AH1159" s="80">
        <v>19800</v>
      </c>
      <c r="AI1159" s="80" t="s">
        <v>8794</v>
      </c>
      <c r="AJ1159" s="80"/>
      <c r="AK1159" s="86" t="s">
        <v>10777</v>
      </c>
      <c r="AL1159" s="80" t="s">
        <v>9563</v>
      </c>
      <c r="AM1159" s="82">
        <v>42243.595543981479</v>
      </c>
      <c r="AN1159" s="80" t="s">
        <v>13035</v>
      </c>
      <c r="AO1159" s="86" t="s">
        <v>14192</v>
      </c>
      <c r="AP1159" s="80" t="s">
        <v>66</v>
      </c>
      <c r="AQ1159" s="2"/>
      <c r="AR1159" s="3"/>
      <c r="AS1159" s="3"/>
      <c r="AT1159" s="3"/>
      <c r="AU1159" s="3"/>
    </row>
    <row r="1160" spans="1:47" x14ac:dyDescent="0.25">
      <c r="A1160" s="66" t="s">
        <v>957</v>
      </c>
      <c r="B1160" s="67"/>
      <c r="C1160" s="67"/>
      <c r="D1160" s="68"/>
      <c r="E1160" s="70"/>
      <c r="F1160" s="104" t="s">
        <v>12229</v>
      </c>
      <c r="G1160" s="67"/>
      <c r="H1160" s="71"/>
      <c r="I1160" s="72"/>
      <c r="J1160" s="72"/>
      <c r="K1160" s="71" t="s">
        <v>16185</v>
      </c>
      <c r="L1160" s="75"/>
      <c r="M1160" s="76">
        <v>1202.6925048828125</v>
      </c>
      <c r="N1160" s="76">
        <v>6259.345703125</v>
      </c>
      <c r="O1160" s="77"/>
      <c r="P1160" s="78"/>
      <c r="Q1160" s="78"/>
      <c r="R1160" s="88"/>
      <c r="S1160" s="88"/>
      <c r="T1160" s="88"/>
      <c r="U1160" s="88"/>
      <c r="V1160" s="52"/>
      <c r="W1160" s="52"/>
      <c r="X1160" s="52"/>
      <c r="Y1160" s="52"/>
      <c r="Z1160" s="51"/>
      <c r="AA1160" s="73">
        <v>1160</v>
      </c>
      <c r="AB1160" s="73"/>
      <c r="AC1160" s="74"/>
      <c r="AD1160" s="80">
        <v>680</v>
      </c>
      <c r="AE1160" s="80">
        <v>11891</v>
      </c>
      <c r="AF1160" s="80">
        <v>45652</v>
      </c>
      <c r="AG1160" s="80">
        <v>2326</v>
      </c>
      <c r="AH1160" s="80">
        <v>19800</v>
      </c>
      <c r="AI1160" s="80" t="s">
        <v>8795</v>
      </c>
      <c r="AJ1160" s="80" t="s">
        <v>10014</v>
      </c>
      <c r="AK1160" s="86" t="s">
        <v>10778</v>
      </c>
      <c r="AL1160" s="80" t="s">
        <v>9563</v>
      </c>
      <c r="AM1160" s="82">
        <v>40045.25304398148</v>
      </c>
      <c r="AN1160" s="80" t="s">
        <v>13035</v>
      </c>
      <c r="AO1160" s="86" t="s">
        <v>14193</v>
      </c>
      <c r="AP1160" s="80" t="s">
        <v>66</v>
      </c>
      <c r="AQ1160" s="2"/>
      <c r="AR1160" s="3"/>
      <c r="AS1160" s="3"/>
      <c r="AT1160" s="3"/>
      <c r="AU1160" s="3"/>
    </row>
    <row r="1161" spans="1:47" x14ac:dyDescent="0.25">
      <c r="A1161" s="66" t="s">
        <v>958</v>
      </c>
      <c r="B1161" s="67"/>
      <c r="C1161" s="67"/>
      <c r="D1161" s="68"/>
      <c r="E1161" s="70"/>
      <c r="F1161" s="104" t="s">
        <v>12230</v>
      </c>
      <c r="G1161" s="67"/>
      <c r="H1161" s="71"/>
      <c r="I1161" s="72"/>
      <c r="J1161" s="72"/>
      <c r="K1161" s="71" t="s">
        <v>16186</v>
      </c>
      <c r="L1161" s="75"/>
      <c r="M1161" s="76">
        <v>4980.5029296875</v>
      </c>
      <c r="N1161" s="76">
        <v>8141.86865234375</v>
      </c>
      <c r="O1161" s="77"/>
      <c r="P1161" s="78"/>
      <c r="Q1161" s="78"/>
      <c r="R1161" s="88"/>
      <c r="S1161" s="88"/>
      <c r="T1161" s="88"/>
      <c r="U1161" s="88"/>
      <c r="V1161" s="52"/>
      <c r="W1161" s="52"/>
      <c r="X1161" s="52"/>
      <c r="Y1161" s="52"/>
      <c r="Z1161" s="51"/>
      <c r="AA1161" s="73">
        <v>1161</v>
      </c>
      <c r="AB1161" s="73"/>
      <c r="AC1161" s="74"/>
      <c r="AD1161" s="80">
        <v>13</v>
      </c>
      <c r="AE1161" s="80">
        <v>13</v>
      </c>
      <c r="AF1161" s="80">
        <v>15700</v>
      </c>
      <c r="AG1161" s="80">
        <v>486</v>
      </c>
      <c r="AH1161" s="80"/>
      <c r="AI1161" s="80" t="s">
        <v>8796</v>
      </c>
      <c r="AJ1161" s="80" t="s">
        <v>10015</v>
      </c>
      <c r="AK1161" s="80"/>
      <c r="AL1161" s="80"/>
      <c r="AM1161" s="82">
        <v>42848.188101851854</v>
      </c>
      <c r="AN1161" s="80" t="s">
        <v>13035</v>
      </c>
      <c r="AO1161" s="86" t="s">
        <v>14194</v>
      </c>
      <c r="AP1161" s="80" t="s">
        <v>66</v>
      </c>
      <c r="AQ1161" s="2"/>
      <c r="AR1161" s="3"/>
      <c r="AS1161" s="3"/>
      <c r="AT1161" s="3"/>
      <c r="AU1161" s="3"/>
    </row>
    <row r="1162" spans="1:47" x14ac:dyDescent="0.25">
      <c r="A1162" s="66" t="s">
        <v>959</v>
      </c>
      <c r="B1162" s="67"/>
      <c r="C1162" s="67"/>
      <c r="D1162" s="68"/>
      <c r="E1162" s="70"/>
      <c r="F1162" s="104" t="s">
        <v>12231</v>
      </c>
      <c r="G1162" s="67"/>
      <c r="H1162" s="71"/>
      <c r="I1162" s="72"/>
      <c r="J1162" s="72"/>
      <c r="K1162" s="71" t="s">
        <v>16187</v>
      </c>
      <c r="L1162" s="75"/>
      <c r="M1162" s="76">
        <v>6097.67138671875</v>
      </c>
      <c r="N1162" s="76">
        <v>7591.1533203125</v>
      </c>
      <c r="O1162" s="77"/>
      <c r="P1162" s="78"/>
      <c r="Q1162" s="78"/>
      <c r="R1162" s="88"/>
      <c r="S1162" s="88"/>
      <c r="T1162" s="88"/>
      <c r="U1162" s="88"/>
      <c r="V1162" s="52"/>
      <c r="W1162" s="52"/>
      <c r="X1162" s="52"/>
      <c r="Y1162" s="52"/>
      <c r="Z1162" s="51"/>
      <c r="AA1162" s="73">
        <v>1162</v>
      </c>
      <c r="AB1162" s="73"/>
      <c r="AC1162" s="74"/>
      <c r="AD1162" s="80">
        <v>839</v>
      </c>
      <c r="AE1162" s="80">
        <v>976</v>
      </c>
      <c r="AF1162" s="80">
        <v>22533</v>
      </c>
      <c r="AG1162" s="80">
        <v>1</v>
      </c>
      <c r="AH1162" s="80"/>
      <c r="AI1162" s="80" t="s">
        <v>8797</v>
      </c>
      <c r="AJ1162" s="80" t="s">
        <v>9790</v>
      </c>
      <c r="AK1162" s="86" t="s">
        <v>10779</v>
      </c>
      <c r="AL1162" s="80"/>
      <c r="AM1162" s="82">
        <v>42243.392569444448</v>
      </c>
      <c r="AN1162" s="80" t="s">
        <v>13035</v>
      </c>
      <c r="AO1162" s="86" t="s">
        <v>14195</v>
      </c>
      <c r="AP1162" s="80" t="s">
        <v>66</v>
      </c>
      <c r="AQ1162" s="2"/>
      <c r="AR1162" s="3"/>
      <c r="AS1162" s="3"/>
      <c r="AT1162" s="3"/>
      <c r="AU1162" s="3"/>
    </row>
    <row r="1163" spans="1:47" x14ac:dyDescent="0.25">
      <c r="A1163" s="66" t="s">
        <v>2015</v>
      </c>
      <c r="B1163" s="67"/>
      <c r="C1163" s="67"/>
      <c r="D1163" s="68"/>
      <c r="E1163" s="70"/>
      <c r="F1163" s="104" t="s">
        <v>12232</v>
      </c>
      <c r="G1163" s="67"/>
      <c r="H1163" s="71"/>
      <c r="I1163" s="72"/>
      <c r="J1163" s="72"/>
      <c r="K1163" s="71" t="s">
        <v>16188</v>
      </c>
      <c r="L1163" s="75"/>
      <c r="M1163" s="76">
        <v>4242.9716796875</v>
      </c>
      <c r="N1163" s="76">
        <v>2265.25927734375</v>
      </c>
      <c r="O1163" s="77"/>
      <c r="P1163" s="78"/>
      <c r="Q1163" s="78"/>
      <c r="R1163" s="88"/>
      <c r="S1163" s="88"/>
      <c r="T1163" s="88"/>
      <c r="U1163" s="88"/>
      <c r="V1163" s="52"/>
      <c r="W1163" s="52"/>
      <c r="X1163" s="52"/>
      <c r="Y1163" s="52"/>
      <c r="Z1163" s="51"/>
      <c r="AA1163" s="73">
        <v>1163</v>
      </c>
      <c r="AB1163" s="73"/>
      <c r="AC1163" s="74"/>
      <c r="AD1163" s="80">
        <v>3198</v>
      </c>
      <c r="AE1163" s="80">
        <v>4021</v>
      </c>
      <c r="AF1163" s="80">
        <v>980</v>
      </c>
      <c r="AG1163" s="80">
        <v>4898</v>
      </c>
      <c r="AH1163" s="80"/>
      <c r="AI1163" s="80" t="s">
        <v>8798</v>
      </c>
      <c r="AJ1163" s="80"/>
      <c r="AK1163" s="80"/>
      <c r="AL1163" s="80"/>
      <c r="AM1163" s="82">
        <v>42289.376030092593</v>
      </c>
      <c r="AN1163" s="80" t="s">
        <v>13035</v>
      </c>
      <c r="AO1163" s="86" t="s">
        <v>14196</v>
      </c>
      <c r="AP1163" s="80" t="s">
        <v>65</v>
      </c>
      <c r="AQ1163" s="2"/>
      <c r="AR1163" s="3"/>
      <c r="AS1163" s="3"/>
      <c r="AT1163" s="3"/>
      <c r="AU1163" s="3"/>
    </row>
    <row r="1164" spans="1:47" x14ac:dyDescent="0.25">
      <c r="A1164" s="66" t="s">
        <v>960</v>
      </c>
      <c r="B1164" s="67"/>
      <c r="C1164" s="67"/>
      <c r="D1164" s="68"/>
      <c r="E1164" s="70"/>
      <c r="F1164" s="104" t="s">
        <v>12233</v>
      </c>
      <c r="G1164" s="67"/>
      <c r="H1164" s="71"/>
      <c r="I1164" s="72"/>
      <c r="J1164" s="72"/>
      <c r="K1164" s="71" t="s">
        <v>16189</v>
      </c>
      <c r="L1164" s="75"/>
      <c r="M1164" s="76">
        <v>2145.60009765625</v>
      </c>
      <c r="N1164" s="76">
        <v>2494.339599609375</v>
      </c>
      <c r="O1164" s="77"/>
      <c r="P1164" s="78"/>
      <c r="Q1164" s="78"/>
      <c r="R1164" s="88"/>
      <c r="S1164" s="88"/>
      <c r="T1164" s="88"/>
      <c r="U1164" s="88"/>
      <c r="V1164" s="52"/>
      <c r="W1164" s="52"/>
      <c r="X1164" s="52"/>
      <c r="Y1164" s="52"/>
      <c r="Z1164" s="51"/>
      <c r="AA1164" s="73">
        <v>1164</v>
      </c>
      <c r="AB1164" s="73"/>
      <c r="AC1164" s="74"/>
      <c r="AD1164" s="80">
        <v>20</v>
      </c>
      <c r="AE1164" s="80">
        <v>460</v>
      </c>
      <c r="AF1164" s="80">
        <v>238927</v>
      </c>
      <c r="AG1164" s="80">
        <v>207</v>
      </c>
      <c r="AH1164" s="80"/>
      <c r="AI1164" s="80"/>
      <c r="AJ1164" s="80" t="s">
        <v>9563</v>
      </c>
      <c r="AK1164" s="80"/>
      <c r="AL1164" s="80"/>
      <c r="AM1164" s="82">
        <v>40678.813020833331</v>
      </c>
      <c r="AN1164" s="80" t="s">
        <v>13035</v>
      </c>
      <c r="AO1164" s="86" t="s">
        <v>14197</v>
      </c>
      <c r="AP1164" s="80" t="s">
        <v>66</v>
      </c>
      <c r="AQ1164" s="2"/>
      <c r="AR1164" s="3"/>
      <c r="AS1164" s="3"/>
      <c r="AT1164" s="3"/>
      <c r="AU1164" s="3"/>
    </row>
    <row r="1165" spans="1:47" x14ac:dyDescent="0.25">
      <c r="A1165" s="66" t="s">
        <v>961</v>
      </c>
      <c r="B1165" s="67"/>
      <c r="C1165" s="67"/>
      <c r="D1165" s="68"/>
      <c r="E1165" s="70"/>
      <c r="F1165" s="104" t="s">
        <v>12234</v>
      </c>
      <c r="G1165" s="67"/>
      <c r="H1165" s="71"/>
      <c r="I1165" s="72"/>
      <c r="J1165" s="72"/>
      <c r="K1165" s="71" t="s">
        <v>16190</v>
      </c>
      <c r="L1165" s="75"/>
      <c r="M1165" s="76">
        <v>4337.3828125</v>
      </c>
      <c r="N1165" s="76">
        <v>6047.8115234375</v>
      </c>
      <c r="O1165" s="77"/>
      <c r="P1165" s="78"/>
      <c r="Q1165" s="78"/>
      <c r="R1165" s="88"/>
      <c r="S1165" s="88"/>
      <c r="T1165" s="88"/>
      <c r="U1165" s="88"/>
      <c r="V1165" s="52"/>
      <c r="W1165" s="52"/>
      <c r="X1165" s="52"/>
      <c r="Y1165" s="52"/>
      <c r="Z1165" s="51"/>
      <c r="AA1165" s="73">
        <v>1165</v>
      </c>
      <c r="AB1165" s="73"/>
      <c r="AC1165" s="74"/>
      <c r="AD1165" s="80">
        <v>322</v>
      </c>
      <c r="AE1165" s="80">
        <v>4353</v>
      </c>
      <c r="AF1165" s="80">
        <v>86241</v>
      </c>
      <c r="AG1165" s="80">
        <v>7914</v>
      </c>
      <c r="AH1165" s="80">
        <v>19800</v>
      </c>
      <c r="AI1165" s="80" t="s">
        <v>8799</v>
      </c>
      <c r="AJ1165" s="80" t="s">
        <v>9525</v>
      </c>
      <c r="AK1165" s="86" t="s">
        <v>10780</v>
      </c>
      <c r="AL1165" s="80" t="s">
        <v>11089</v>
      </c>
      <c r="AM1165" s="82">
        <v>41394.455694444441</v>
      </c>
      <c r="AN1165" s="80" t="s">
        <v>13035</v>
      </c>
      <c r="AO1165" s="86" t="s">
        <v>14198</v>
      </c>
      <c r="AP1165" s="80" t="s">
        <v>66</v>
      </c>
      <c r="AQ1165" s="2"/>
      <c r="AR1165" s="3"/>
      <c r="AS1165" s="3"/>
      <c r="AT1165" s="3"/>
      <c r="AU1165" s="3"/>
    </row>
    <row r="1166" spans="1:47" x14ac:dyDescent="0.25">
      <c r="A1166" s="66" t="s">
        <v>2016</v>
      </c>
      <c r="B1166" s="67"/>
      <c r="C1166" s="67"/>
      <c r="D1166" s="68"/>
      <c r="E1166" s="70"/>
      <c r="F1166" s="104" t="s">
        <v>12235</v>
      </c>
      <c r="G1166" s="67"/>
      <c r="H1166" s="71"/>
      <c r="I1166" s="72"/>
      <c r="J1166" s="72"/>
      <c r="K1166" s="71" t="s">
        <v>16191</v>
      </c>
      <c r="L1166" s="75"/>
      <c r="M1166" s="76">
        <v>1050.1431884765625</v>
      </c>
      <c r="N1166" s="76">
        <v>8042.9248046875</v>
      </c>
      <c r="O1166" s="77"/>
      <c r="P1166" s="78"/>
      <c r="Q1166" s="78"/>
      <c r="R1166" s="88"/>
      <c r="S1166" s="88"/>
      <c r="T1166" s="88"/>
      <c r="U1166" s="88"/>
      <c r="V1166" s="52"/>
      <c r="W1166" s="52"/>
      <c r="X1166" s="52"/>
      <c r="Y1166" s="52"/>
      <c r="Z1166" s="51"/>
      <c r="AA1166" s="73">
        <v>1166</v>
      </c>
      <c r="AB1166" s="73"/>
      <c r="AC1166" s="74"/>
      <c r="AD1166" s="80">
        <v>224</v>
      </c>
      <c r="AE1166" s="80">
        <v>16340</v>
      </c>
      <c r="AF1166" s="80">
        <v>9025</v>
      </c>
      <c r="AG1166" s="80">
        <v>30175</v>
      </c>
      <c r="AH1166" s="80">
        <v>19800</v>
      </c>
      <c r="AI1166" s="80" t="s">
        <v>8800</v>
      </c>
      <c r="AJ1166" s="80" t="s">
        <v>9499</v>
      </c>
      <c r="AK1166" s="80"/>
      <c r="AL1166" s="80" t="s">
        <v>9494</v>
      </c>
      <c r="AM1166" s="82">
        <v>41938.219965277778</v>
      </c>
      <c r="AN1166" s="80" t="s">
        <v>13035</v>
      </c>
      <c r="AO1166" s="86" t="s">
        <v>14199</v>
      </c>
      <c r="AP1166" s="80" t="s">
        <v>65</v>
      </c>
      <c r="AQ1166" s="2"/>
      <c r="AR1166" s="3"/>
      <c r="AS1166" s="3"/>
      <c r="AT1166" s="3"/>
      <c r="AU1166" s="3"/>
    </row>
    <row r="1167" spans="1:47" x14ac:dyDescent="0.25">
      <c r="A1167" s="66" t="s">
        <v>2017</v>
      </c>
      <c r="B1167" s="67"/>
      <c r="C1167" s="67"/>
      <c r="D1167" s="68"/>
      <c r="E1167" s="70"/>
      <c r="F1167" s="104" t="s">
        <v>12236</v>
      </c>
      <c r="G1167" s="67"/>
      <c r="H1167" s="71"/>
      <c r="I1167" s="72"/>
      <c r="J1167" s="72"/>
      <c r="K1167" s="71" t="s">
        <v>16192</v>
      </c>
      <c r="L1167" s="75"/>
      <c r="M1167" s="76">
        <v>2811.28662109375</v>
      </c>
      <c r="N1167" s="76">
        <v>7349.19189453125</v>
      </c>
      <c r="O1167" s="77"/>
      <c r="P1167" s="78"/>
      <c r="Q1167" s="78"/>
      <c r="R1167" s="88"/>
      <c r="S1167" s="88"/>
      <c r="T1167" s="88"/>
      <c r="U1167" s="88"/>
      <c r="V1167" s="52"/>
      <c r="W1167" s="52"/>
      <c r="X1167" s="52"/>
      <c r="Y1167" s="52"/>
      <c r="Z1167" s="51"/>
      <c r="AA1167" s="73">
        <v>1167</v>
      </c>
      <c r="AB1167" s="73"/>
      <c r="AC1167" s="74"/>
      <c r="AD1167" s="80">
        <v>1829</v>
      </c>
      <c r="AE1167" s="80">
        <v>12262</v>
      </c>
      <c r="AF1167" s="80">
        <v>12297</v>
      </c>
      <c r="AG1167" s="80">
        <v>10978</v>
      </c>
      <c r="AH1167" s="80">
        <v>19800</v>
      </c>
      <c r="AI1167" s="80" t="s">
        <v>8801</v>
      </c>
      <c r="AJ1167" s="80" t="s">
        <v>10016</v>
      </c>
      <c r="AK1167" s="86" t="s">
        <v>10781</v>
      </c>
      <c r="AL1167" s="80" t="s">
        <v>9494</v>
      </c>
      <c r="AM1167" s="82">
        <v>40494.430428240739</v>
      </c>
      <c r="AN1167" s="80" t="s">
        <v>13035</v>
      </c>
      <c r="AO1167" s="86" t="s">
        <v>14200</v>
      </c>
      <c r="AP1167" s="80" t="s">
        <v>65</v>
      </c>
      <c r="AQ1167" s="2"/>
      <c r="AR1167" s="3"/>
      <c r="AS1167" s="3"/>
      <c r="AT1167" s="3"/>
      <c r="AU1167" s="3"/>
    </row>
    <row r="1168" spans="1:47" x14ac:dyDescent="0.25">
      <c r="A1168" s="66" t="s">
        <v>962</v>
      </c>
      <c r="B1168" s="67"/>
      <c r="C1168" s="67"/>
      <c r="D1168" s="68"/>
      <c r="E1168" s="70"/>
      <c r="F1168" s="104" t="s">
        <v>12237</v>
      </c>
      <c r="G1168" s="67"/>
      <c r="H1168" s="71"/>
      <c r="I1168" s="72"/>
      <c r="J1168" s="72"/>
      <c r="K1168" s="71" t="s">
        <v>16193</v>
      </c>
      <c r="L1168" s="75"/>
      <c r="M1168" s="76">
        <v>8563.490234375</v>
      </c>
      <c r="N1168" s="76">
        <v>7835.69775390625</v>
      </c>
      <c r="O1168" s="77"/>
      <c r="P1168" s="78"/>
      <c r="Q1168" s="78"/>
      <c r="R1168" s="88"/>
      <c r="S1168" s="88"/>
      <c r="T1168" s="88"/>
      <c r="U1168" s="88"/>
      <c r="V1168" s="52"/>
      <c r="W1168" s="52"/>
      <c r="X1168" s="52"/>
      <c r="Y1168" s="52"/>
      <c r="Z1168" s="51"/>
      <c r="AA1168" s="73">
        <v>1168</v>
      </c>
      <c r="AB1168" s="73"/>
      <c r="AC1168" s="74"/>
      <c r="AD1168" s="80">
        <v>112</v>
      </c>
      <c r="AE1168" s="80">
        <v>72</v>
      </c>
      <c r="AF1168" s="80">
        <v>431</v>
      </c>
      <c r="AG1168" s="80">
        <v>1242</v>
      </c>
      <c r="AH1168" s="80">
        <v>19800</v>
      </c>
      <c r="AI1168" s="80"/>
      <c r="AJ1168" s="80" t="s">
        <v>9525</v>
      </c>
      <c r="AK1168" s="80"/>
      <c r="AL1168" s="80" t="s">
        <v>9561</v>
      </c>
      <c r="AM1168" s="82">
        <v>40008.45244212963</v>
      </c>
      <c r="AN1168" s="80" t="s">
        <v>13035</v>
      </c>
      <c r="AO1168" s="86" t="s">
        <v>14201</v>
      </c>
      <c r="AP1168" s="80" t="s">
        <v>66</v>
      </c>
      <c r="AQ1168" s="2"/>
      <c r="AR1168" s="3"/>
      <c r="AS1168" s="3"/>
      <c r="AT1168" s="3"/>
      <c r="AU1168" s="3"/>
    </row>
    <row r="1169" spans="1:47" x14ac:dyDescent="0.25">
      <c r="A1169" s="66" t="s">
        <v>963</v>
      </c>
      <c r="B1169" s="67"/>
      <c r="C1169" s="67"/>
      <c r="D1169" s="68"/>
      <c r="E1169" s="70"/>
      <c r="F1169" s="104" t="s">
        <v>12238</v>
      </c>
      <c r="G1169" s="67"/>
      <c r="H1169" s="71"/>
      <c r="I1169" s="72"/>
      <c r="J1169" s="72"/>
      <c r="K1169" s="71" t="s">
        <v>16194</v>
      </c>
      <c r="L1169" s="75"/>
      <c r="M1169" s="76">
        <v>8808.2275390625</v>
      </c>
      <c r="N1169" s="76">
        <v>4890.1640625</v>
      </c>
      <c r="O1169" s="77"/>
      <c r="P1169" s="78"/>
      <c r="Q1169" s="78"/>
      <c r="R1169" s="88"/>
      <c r="S1169" s="88"/>
      <c r="T1169" s="88"/>
      <c r="U1169" s="88"/>
      <c r="V1169" s="52"/>
      <c r="W1169" s="52"/>
      <c r="X1169" s="52"/>
      <c r="Y1169" s="52"/>
      <c r="Z1169" s="51"/>
      <c r="AA1169" s="73">
        <v>1169</v>
      </c>
      <c r="AB1169" s="73"/>
      <c r="AC1169" s="74"/>
      <c r="AD1169" s="80">
        <v>100</v>
      </c>
      <c r="AE1169" s="80">
        <v>61</v>
      </c>
      <c r="AF1169" s="80">
        <v>1055</v>
      </c>
      <c r="AG1169" s="80">
        <v>940</v>
      </c>
      <c r="AH1169" s="80"/>
      <c r="AI1169" s="80" t="s">
        <v>8802</v>
      </c>
      <c r="AJ1169" s="80" t="s">
        <v>10017</v>
      </c>
      <c r="AK1169" s="80"/>
      <c r="AL1169" s="80"/>
      <c r="AM1169" s="82">
        <v>42799.17659722222</v>
      </c>
      <c r="AN1169" s="80" t="s">
        <v>13035</v>
      </c>
      <c r="AO1169" s="86" t="s">
        <v>14202</v>
      </c>
      <c r="AP1169" s="80" t="s">
        <v>66</v>
      </c>
      <c r="AQ1169" s="2"/>
      <c r="AR1169" s="3"/>
      <c r="AS1169" s="3"/>
      <c r="AT1169" s="3"/>
      <c r="AU1169" s="3"/>
    </row>
    <row r="1170" spans="1:47" x14ac:dyDescent="0.25">
      <c r="A1170" s="66" t="s">
        <v>964</v>
      </c>
      <c r="B1170" s="67"/>
      <c r="C1170" s="67"/>
      <c r="D1170" s="68"/>
      <c r="E1170" s="70"/>
      <c r="F1170" s="104" t="s">
        <v>12239</v>
      </c>
      <c r="G1170" s="67"/>
      <c r="H1170" s="71"/>
      <c r="I1170" s="72"/>
      <c r="J1170" s="72"/>
      <c r="K1170" s="71" t="s">
        <v>16195</v>
      </c>
      <c r="L1170" s="75"/>
      <c r="M1170" s="76">
        <v>4588.9453125</v>
      </c>
      <c r="N1170" s="76">
        <v>6874.0556640625</v>
      </c>
      <c r="O1170" s="77"/>
      <c r="P1170" s="78"/>
      <c r="Q1170" s="78"/>
      <c r="R1170" s="88"/>
      <c r="S1170" s="88"/>
      <c r="T1170" s="88"/>
      <c r="U1170" s="88"/>
      <c r="V1170" s="52"/>
      <c r="W1170" s="52"/>
      <c r="X1170" s="52"/>
      <c r="Y1170" s="52"/>
      <c r="Z1170" s="51"/>
      <c r="AA1170" s="73">
        <v>1170</v>
      </c>
      <c r="AB1170" s="73"/>
      <c r="AC1170" s="74"/>
      <c r="AD1170" s="80">
        <v>33</v>
      </c>
      <c r="AE1170" s="80">
        <v>30</v>
      </c>
      <c r="AF1170" s="80">
        <v>2489</v>
      </c>
      <c r="AG1170" s="80">
        <v>3266</v>
      </c>
      <c r="AH1170" s="80"/>
      <c r="AI1170" s="80"/>
      <c r="AJ1170" s="80"/>
      <c r="AK1170" s="80"/>
      <c r="AL1170" s="80"/>
      <c r="AM1170" s="82">
        <v>42248.171400462961</v>
      </c>
      <c r="AN1170" s="80" t="s">
        <v>13035</v>
      </c>
      <c r="AO1170" s="86" t="s">
        <v>14203</v>
      </c>
      <c r="AP1170" s="80" t="s">
        <v>66</v>
      </c>
      <c r="AQ1170" s="2"/>
      <c r="AR1170" s="3"/>
      <c r="AS1170" s="3"/>
      <c r="AT1170" s="3"/>
      <c r="AU1170" s="3"/>
    </row>
    <row r="1171" spans="1:47" x14ac:dyDescent="0.25">
      <c r="A1171" s="66" t="s">
        <v>2018</v>
      </c>
      <c r="B1171" s="67"/>
      <c r="C1171" s="67"/>
      <c r="D1171" s="68"/>
      <c r="E1171" s="70"/>
      <c r="F1171" s="104" t="s">
        <v>12240</v>
      </c>
      <c r="G1171" s="67"/>
      <c r="H1171" s="71"/>
      <c r="I1171" s="72"/>
      <c r="J1171" s="72"/>
      <c r="K1171" s="71" t="s">
        <v>16196</v>
      </c>
      <c r="L1171" s="75"/>
      <c r="M1171" s="76">
        <v>6775.02001953125</v>
      </c>
      <c r="N1171" s="76">
        <v>3588.436279296875</v>
      </c>
      <c r="O1171" s="77"/>
      <c r="P1171" s="78"/>
      <c r="Q1171" s="78"/>
      <c r="R1171" s="88"/>
      <c r="S1171" s="88"/>
      <c r="T1171" s="88"/>
      <c r="U1171" s="88"/>
      <c r="V1171" s="52"/>
      <c r="W1171" s="52"/>
      <c r="X1171" s="52"/>
      <c r="Y1171" s="52"/>
      <c r="Z1171" s="51"/>
      <c r="AA1171" s="73">
        <v>1171</v>
      </c>
      <c r="AB1171" s="73"/>
      <c r="AC1171" s="74"/>
      <c r="AD1171" s="80">
        <v>5004</v>
      </c>
      <c r="AE1171" s="80">
        <v>2508</v>
      </c>
      <c r="AF1171" s="80">
        <v>3629</v>
      </c>
      <c r="AG1171" s="80">
        <v>713</v>
      </c>
      <c r="AH1171" s="80">
        <v>19800</v>
      </c>
      <c r="AI1171" s="80" t="s">
        <v>8803</v>
      </c>
      <c r="AJ1171" s="80" t="s">
        <v>9494</v>
      </c>
      <c r="AK1171" s="86" t="s">
        <v>10782</v>
      </c>
      <c r="AL1171" s="80" t="s">
        <v>9494</v>
      </c>
      <c r="AM1171" s="82">
        <v>39851.583136574074</v>
      </c>
      <c r="AN1171" s="80" t="s">
        <v>13035</v>
      </c>
      <c r="AO1171" s="86" t="s">
        <v>14204</v>
      </c>
      <c r="AP1171" s="80" t="s">
        <v>65</v>
      </c>
      <c r="AQ1171" s="2"/>
      <c r="AR1171" s="3"/>
      <c r="AS1171" s="3"/>
      <c r="AT1171" s="3"/>
      <c r="AU1171" s="3"/>
    </row>
    <row r="1172" spans="1:47" x14ac:dyDescent="0.25">
      <c r="A1172" s="66" t="s">
        <v>2019</v>
      </c>
      <c r="B1172" s="67"/>
      <c r="C1172" s="67"/>
      <c r="D1172" s="68"/>
      <c r="E1172" s="70"/>
      <c r="F1172" s="104" t="s">
        <v>12241</v>
      </c>
      <c r="G1172" s="67"/>
      <c r="H1172" s="71"/>
      <c r="I1172" s="72"/>
      <c r="J1172" s="72"/>
      <c r="K1172" s="71" t="s">
        <v>16197</v>
      </c>
      <c r="L1172" s="75"/>
      <c r="M1172" s="76">
        <v>6177.7646484375</v>
      </c>
      <c r="N1172" s="76">
        <v>4546.22412109375</v>
      </c>
      <c r="O1172" s="77"/>
      <c r="P1172" s="78"/>
      <c r="Q1172" s="78"/>
      <c r="R1172" s="88"/>
      <c r="S1172" s="88"/>
      <c r="T1172" s="88"/>
      <c r="U1172" s="88"/>
      <c r="V1172" s="52"/>
      <c r="W1172" s="52"/>
      <c r="X1172" s="52"/>
      <c r="Y1172" s="52"/>
      <c r="Z1172" s="51"/>
      <c r="AA1172" s="73">
        <v>1172</v>
      </c>
      <c r="AB1172" s="73"/>
      <c r="AC1172" s="74"/>
      <c r="AD1172" s="80">
        <v>2857</v>
      </c>
      <c r="AE1172" s="80">
        <v>302</v>
      </c>
      <c r="AF1172" s="80">
        <v>110</v>
      </c>
      <c r="AG1172" s="80">
        <v>436</v>
      </c>
      <c r="AH1172" s="80"/>
      <c r="AI1172" s="80" t="s">
        <v>8804</v>
      </c>
      <c r="AJ1172" s="80" t="s">
        <v>9802</v>
      </c>
      <c r="AK1172" s="86" t="s">
        <v>10783</v>
      </c>
      <c r="AL1172" s="80"/>
      <c r="AM1172" s="82">
        <v>40935.302083333336</v>
      </c>
      <c r="AN1172" s="80" t="s">
        <v>13035</v>
      </c>
      <c r="AO1172" s="86" t="s">
        <v>14205</v>
      </c>
      <c r="AP1172" s="80" t="s">
        <v>65</v>
      </c>
      <c r="AQ1172" s="2"/>
      <c r="AR1172" s="3"/>
      <c r="AS1172" s="3"/>
      <c r="AT1172" s="3"/>
      <c r="AU1172" s="3"/>
    </row>
    <row r="1173" spans="1:47" x14ac:dyDescent="0.25">
      <c r="A1173" s="66" t="s">
        <v>965</v>
      </c>
      <c r="B1173" s="67"/>
      <c r="C1173" s="67"/>
      <c r="D1173" s="68"/>
      <c r="E1173" s="70"/>
      <c r="F1173" s="104" t="s">
        <v>11128</v>
      </c>
      <c r="G1173" s="67"/>
      <c r="H1173" s="71"/>
      <c r="I1173" s="72"/>
      <c r="J1173" s="72"/>
      <c r="K1173" s="71" t="s">
        <v>16198</v>
      </c>
      <c r="L1173" s="75"/>
      <c r="M1173" s="76">
        <v>8692.130859375</v>
      </c>
      <c r="N1173" s="76">
        <v>7577.51171875</v>
      </c>
      <c r="O1173" s="77"/>
      <c r="P1173" s="78"/>
      <c r="Q1173" s="78"/>
      <c r="R1173" s="88"/>
      <c r="S1173" s="88"/>
      <c r="T1173" s="88"/>
      <c r="U1173" s="88"/>
      <c r="V1173" s="52"/>
      <c r="W1173" s="52"/>
      <c r="X1173" s="52"/>
      <c r="Y1173" s="52"/>
      <c r="Z1173" s="51"/>
      <c r="AA1173" s="73">
        <v>1173</v>
      </c>
      <c r="AB1173" s="73"/>
      <c r="AC1173" s="74"/>
      <c r="AD1173" s="80">
        <v>89</v>
      </c>
      <c r="AE1173" s="80">
        <v>0</v>
      </c>
      <c r="AF1173" s="80">
        <v>17</v>
      </c>
      <c r="AG1173" s="80">
        <v>1</v>
      </c>
      <c r="AH1173" s="80"/>
      <c r="AI1173" s="80"/>
      <c r="AJ1173" s="80"/>
      <c r="AK1173" s="80"/>
      <c r="AL1173" s="80"/>
      <c r="AM1173" s="82">
        <v>42918.305717592593</v>
      </c>
      <c r="AN1173" s="80" t="s">
        <v>13035</v>
      </c>
      <c r="AO1173" s="86" t="s">
        <v>14206</v>
      </c>
      <c r="AP1173" s="80" t="s">
        <v>66</v>
      </c>
      <c r="AQ1173" s="2"/>
      <c r="AR1173" s="3"/>
      <c r="AS1173" s="3"/>
      <c r="AT1173" s="3"/>
      <c r="AU1173" s="3"/>
    </row>
    <row r="1174" spans="1:47" x14ac:dyDescent="0.25">
      <c r="A1174" s="66" t="s">
        <v>966</v>
      </c>
      <c r="B1174" s="67"/>
      <c r="C1174" s="67"/>
      <c r="D1174" s="68"/>
      <c r="E1174" s="70"/>
      <c r="F1174" s="104" t="s">
        <v>12242</v>
      </c>
      <c r="G1174" s="67"/>
      <c r="H1174" s="71"/>
      <c r="I1174" s="72"/>
      <c r="J1174" s="72"/>
      <c r="K1174" s="71" t="s">
        <v>16199</v>
      </c>
      <c r="L1174" s="75"/>
      <c r="M1174" s="76">
        <v>1705.9947509765625</v>
      </c>
      <c r="N1174" s="76">
        <v>7659.7314453125</v>
      </c>
      <c r="O1174" s="77"/>
      <c r="P1174" s="78"/>
      <c r="Q1174" s="78"/>
      <c r="R1174" s="88"/>
      <c r="S1174" s="88"/>
      <c r="T1174" s="88"/>
      <c r="U1174" s="88"/>
      <c r="V1174" s="52"/>
      <c r="W1174" s="52"/>
      <c r="X1174" s="52"/>
      <c r="Y1174" s="52"/>
      <c r="Z1174" s="51"/>
      <c r="AA1174" s="73">
        <v>1174</v>
      </c>
      <c r="AB1174" s="73"/>
      <c r="AC1174" s="74"/>
      <c r="AD1174" s="80">
        <v>17</v>
      </c>
      <c r="AE1174" s="80">
        <v>15</v>
      </c>
      <c r="AF1174" s="80">
        <v>189</v>
      </c>
      <c r="AG1174" s="80">
        <v>232</v>
      </c>
      <c r="AH1174" s="80"/>
      <c r="AI1174" s="80" t="s">
        <v>8805</v>
      </c>
      <c r="AJ1174" s="80" t="s">
        <v>9525</v>
      </c>
      <c r="AK1174" s="80"/>
      <c r="AL1174" s="80"/>
      <c r="AM1174" s="82">
        <v>42347.148993055554</v>
      </c>
      <c r="AN1174" s="80" t="s">
        <v>13035</v>
      </c>
      <c r="AO1174" s="86" t="s">
        <v>14207</v>
      </c>
      <c r="AP1174" s="80" t="s">
        <v>66</v>
      </c>
      <c r="AQ1174" s="2"/>
      <c r="AR1174" s="3"/>
      <c r="AS1174" s="3"/>
      <c r="AT1174" s="3"/>
      <c r="AU1174" s="3"/>
    </row>
    <row r="1175" spans="1:47" x14ac:dyDescent="0.25">
      <c r="A1175" s="66" t="s">
        <v>967</v>
      </c>
      <c r="B1175" s="67"/>
      <c r="C1175" s="67"/>
      <c r="D1175" s="68"/>
      <c r="E1175" s="70"/>
      <c r="F1175" s="104" t="s">
        <v>12243</v>
      </c>
      <c r="G1175" s="67"/>
      <c r="H1175" s="71"/>
      <c r="I1175" s="72"/>
      <c r="J1175" s="72"/>
      <c r="K1175" s="71" t="s">
        <v>16200</v>
      </c>
      <c r="L1175" s="75"/>
      <c r="M1175" s="76">
        <v>8129.16357421875</v>
      </c>
      <c r="N1175" s="76">
        <v>9366.125</v>
      </c>
      <c r="O1175" s="77"/>
      <c r="P1175" s="78"/>
      <c r="Q1175" s="78"/>
      <c r="R1175" s="88"/>
      <c r="S1175" s="88"/>
      <c r="T1175" s="88"/>
      <c r="U1175" s="88"/>
      <c r="V1175" s="52"/>
      <c r="W1175" s="52"/>
      <c r="X1175" s="52"/>
      <c r="Y1175" s="52"/>
      <c r="Z1175" s="51"/>
      <c r="AA1175" s="73">
        <v>1175</v>
      </c>
      <c r="AB1175" s="73"/>
      <c r="AC1175" s="74"/>
      <c r="AD1175" s="80">
        <v>527</v>
      </c>
      <c r="AE1175" s="80">
        <v>1159</v>
      </c>
      <c r="AF1175" s="80">
        <v>69125</v>
      </c>
      <c r="AG1175" s="80">
        <v>350</v>
      </c>
      <c r="AH1175" s="80"/>
      <c r="AI1175" s="80" t="s">
        <v>8806</v>
      </c>
      <c r="AJ1175" s="80" t="s">
        <v>9500</v>
      </c>
      <c r="AK1175" s="80"/>
      <c r="AL1175" s="80"/>
      <c r="AM1175" s="82">
        <v>40736.248668981483</v>
      </c>
      <c r="AN1175" s="80" t="s">
        <v>13035</v>
      </c>
      <c r="AO1175" s="86" t="s">
        <v>14208</v>
      </c>
      <c r="AP1175" s="80" t="s">
        <v>66</v>
      </c>
      <c r="AQ1175" s="2"/>
      <c r="AR1175" s="3"/>
      <c r="AS1175" s="3"/>
      <c r="AT1175" s="3"/>
      <c r="AU1175" s="3"/>
    </row>
    <row r="1176" spans="1:47" x14ac:dyDescent="0.25">
      <c r="A1176" s="66" t="s">
        <v>968</v>
      </c>
      <c r="B1176" s="67"/>
      <c r="C1176" s="67"/>
      <c r="D1176" s="68"/>
      <c r="E1176" s="70"/>
      <c r="F1176" s="104" t="s">
        <v>12244</v>
      </c>
      <c r="G1176" s="67"/>
      <c r="H1176" s="71"/>
      <c r="I1176" s="72"/>
      <c r="J1176" s="72"/>
      <c r="K1176" s="71" t="s">
        <v>16201</v>
      </c>
      <c r="L1176" s="75"/>
      <c r="M1176" s="76">
        <v>3323.583251953125</v>
      </c>
      <c r="N1176" s="76">
        <v>7297.6787109375</v>
      </c>
      <c r="O1176" s="77"/>
      <c r="P1176" s="78"/>
      <c r="Q1176" s="78"/>
      <c r="R1176" s="88"/>
      <c r="S1176" s="88"/>
      <c r="T1176" s="88"/>
      <c r="U1176" s="88"/>
      <c r="V1176" s="52"/>
      <c r="W1176" s="52"/>
      <c r="X1176" s="52"/>
      <c r="Y1176" s="52"/>
      <c r="Z1176" s="51"/>
      <c r="AA1176" s="73">
        <v>1176</v>
      </c>
      <c r="AB1176" s="73"/>
      <c r="AC1176" s="74"/>
      <c r="AD1176" s="80">
        <v>1100</v>
      </c>
      <c r="AE1176" s="80">
        <v>18032</v>
      </c>
      <c r="AF1176" s="80">
        <v>261846</v>
      </c>
      <c r="AG1176" s="80">
        <v>1063</v>
      </c>
      <c r="AH1176" s="80">
        <v>19800</v>
      </c>
      <c r="AI1176" s="80" t="s">
        <v>8807</v>
      </c>
      <c r="AJ1176" s="80" t="s">
        <v>9714</v>
      </c>
      <c r="AK1176" s="86" t="s">
        <v>10784</v>
      </c>
      <c r="AL1176" s="80" t="s">
        <v>9494</v>
      </c>
      <c r="AM1176" s="82">
        <v>40522.77008101852</v>
      </c>
      <c r="AN1176" s="80" t="s">
        <v>13035</v>
      </c>
      <c r="AO1176" s="86" t="s">
        <v>14209</v>
      </c>
      <c r="AP1176" s="80" t="s">
        <v>66</v>
      </c>
      <c r="AQ1176" s="2"/>
      <c r="AR1176" s="3"/>
      <c r="AS1176" s="3"/>
      <c r="AT1176" s="3"/>
      <c r="AU1176" s="3"/>
    </row>
    <row r="1177" spans="1:47" x14ac:dyDescent="0.25">
      <c r="A1177" s="66" t="s">
        <v>2020</v>
      </c>
      <c r="B1177" s="67"/>
      <c r="C1177" s="67"/>
      <c r="D1177" s="68"/>
      <c r="E1177" s="70"/>
      <c r="F1177" s="104" t="s">
        <v>12245</v>
      </c>
      <c r="G1177" s="67"/>
      <c r="H1177" s="71"/>
      <c r="I1177" s="72"/>
      <c r="J1177" s="72"/>
      <c r="K1177" s="71" t="s">
        <v>16202</v>
      </c>
      <c r="L1177" s="75"/>
      <c r="M1177" s="76">
        <v>5075.2783203125</v>
      </c>
      <c r="N1177" s="76">
        <v>9071.8310546875</v>
      </c>
      <c r="O1177" s="77"/>
      <c r="P1177" s="78"/>
      <c r="Q1177" s="78"/>
      <c r="R1177" s="88"/>
      <c r="S1177" s="88"/>
      <c r="T1177" s="88"/>
      <c r="U1177" s="88"/>
      <c r="V1177" s="52"/>
      <c r="W1177" s="52"/>
      <c r="X1177" s="52"/>
      <c r="Y1177" s="52"/>
      <c r="Z1177" s="51"/>
      <c r="AA1177" s="73">
        <v>1177</v>
      </c>
      <c r="AB1177" s="73"/>
      <c r="AC1177" s="74"/>
      <c r="AD1177" s="80">
        <v>11754</v>
      </c>
      <c r="AE1177" s="80">
        <v>343524</v>
      </c>
      <c r="AF1177" s="80">
        <v>91318</v>
      </c>
      <c r="AG1177" s="80">
        <v>54444</v>
      </c>
      <c r="AH1177" s="80">
        <v>3600</v>
      </c>
      <c r="AI1177" s="80" t="s">
        <v>8808</v>
      </c>
      <c r="AJ1177" s="80" t="s">
        <v>10018</v>
      </c>
      <c r="AK1177" s="86" t="s">
        <v>10785</v>
      </c>
      <c r="AL1177" s="80" t="s">
        <v>9964</v>
      </c>
      <c r="AM1177" s="82">
        <v>40802.838449074072</v>
      </c>
      <c r="AN1177" s="80" t="s">
        <v>13035</v>
      </c>
      <c r="AO1177" s="86" t="s">
        <v>14210</v>
      </c>
      <c r="AP1177" s="80" t="s">
        <v>65</v>
      </c>
      <c r="AQ1177" s="2"/>
      <c r="AR1177" s="3"/>
      <c r="AS1177" s="3"/>
      <c r="AT1177" s="3"/>
      <c r="AU1177" s="3"/>
    </row>
    <row r="1178" spans="1:47" x14ac:dyDescent="0.25">
      <c r="A1178" s="66" t="s">
        <v>2021</v>
      </c>
      <c r="B1178" s="67"/>
      <c r="C1178" s="67"/>
      <c r="D1178" s="68"/>
      <c r="E1178" s="70"/>
      <c r="F1178" s="104" t="s">
        <v>12246</v>
      </c>
      <c r="G1178" s="67"/>
      <c r="H1178" s="71"/>
      <c r="I1178" s="72"/>
      <c r="J1178" s="72"/>
      <c r="K1178" s="71" t="s">
        <v>16203</v>
      </c>
      <c r="L1178" s="75"/>
      <c r="M1178" s="76">
        <v>5235.3740234375</v>
      </c>
      <c r="N1178" s="76">
        <v>4093.107421875</v>
      </c>
      <c r="O1178" s="77"/>
      <c r="P1178" s="78"/>
      <c r="Q1178" s="78"/>
      <c r="R1178" s="88"/>
      <c r="S1178" s="88"/>
      <c r="T1178" s="88"/>
      <c r="U1178" s="88"/>
      <c r="V1178" s="52"/>
      <c r="W1178" s="52"/>
      <c r="X1178" s="52"/>
      <c r="Y1178" s="52"/>
      <c r="Z1178" s="51"/>
      <c r="AA1178" s="73">
        <v>1178</v>
      </c>
      <c r="AB1178" s="73"/>
      <c r="AC1178" s="74"/>
      <c r="AD1178" s="80">
        <v>395</v>
      </c>
      <c r="AE1178" s="80">
        <v>16979</v>
      </c>
      <c r="AF1178" s="80">
        <v>115216</v>
      </c>
      <c r="AG1178" s="80">
        <v>11562</v>
      </c>
      <c r="AH1178" s="80">
        <v>19800</v>
      </c>
      <c r="AI1178" s="80" t="s">
        <v>8809</v>
      </c>
      <c r="AJ1178" s="80" t="s">
        <v>9502</v>
      </c>
      <c r="AK1178" s="86" t="s">
        <v>10786</v>
      </c>
      <c r="AL1178" s="80" t="s">
        <v>9494</v>
      </c>
      <c r="AM1178" s="82">
        <v>39712.294166666667</v>
      </c>
      <c r="AN1178" s="80" t="s">
        <v>13035</v>
      </c>
      <c r="AO1178" s="86" t="s">
        <v>14211</v>
      </c>
      <c r="AP1178" s="80" t="s">
        <v>65</v>
      </c>
      <c r="AQ1178" s="2"/>
      <c r="AR1178" s="3"/>
      <c r="AS1178" s="3"/>
      <c r="AT1178" s="3"/>
      <c r="AU1178" s="3"/>
    </row>
    <row r="1179" spans="1:47" x14ac:dyDescent="0.25">
      <c r="A1179" s="66" t="s">
        <v>969</v>
      </c>
      <c r="B1179" s="67"/>
      <c r="C1179" s="67"/>
      <c r="D1179" s="68"/>
      <c r="E1179" s="70"/>
      <c r="F1179" s="104" t="s">
        <v>12247</v>
      </c>
      <c r="G1179" s="67"/>
      <c r="H1179" s="71"/>
      <c r="I1179" s="72"/>
      <c r="J1179" s="72"/>
      <c r="K1179" s="71" t="s">
        <v>16204</v>
      </c>
      <c r="L1179" s="75"/>
      <c r="M1179" s="76">
        <v>8531.12890625</v>
      </c>
      <c r="N1179" s="76">
        <v>7892.65869140625</v>
      </c>
      <c r="O1179" s="77"/>
      <c r="P1179" s="78"/>
      <c r="Q1179" s="78"/>
      <c r="R1179" s="88"/>
      <c r="S1179" s="88"/>
      <c r="T1179" s="88"/>
      <c r="U1179" s="88"/>
      <c r="V1179" s="52"/>
      <c r="W1179" s="52"/>
      <c r="X1179" s="52"/>
      <c r="Y1179" s="52"/>
      <c r="Z1179" s="51"/>
      <c r="AA1179" s="73">
        <v>1179</v>
      </c>
      <c r="AB1179" s="73"/>
      <c r="AC1179" s="74"/>
      <c r="AD1179" s="80">
        <v>125</v>
      </c>
      <c r="AE1179" s="80">
        <v>4</v>
      </c>
      <c r="AF1179" s="80">
        <v>46</v>
      </c>
      <c r="AG1179" s="80">
        <v>45</v>
      </c>
      <c r="AH1179" s="80"/>
      <c r="AI1179" s="80" t="s">
        <v>8810</v>
      </c>
      <c r="AJ1179" s="80" t="s">
        <v>10019</v>
      </c>
      <c r="AK1179" s="86" t="s">
        <v>10787</v>
      </c>
      <c r="AL1179" s="80"/>
      <c r="AM1179" s="82">
        <v>42918.502581018518</v>
      </c>
      <c r="AN1179" s="80" t="s">
        <v>13035</v>
      </c>
      <c r="AO1179" s="86" t="s">
        <v>14212</v>
      </c>
      <c r="AP1179" s="80" t="s">
        <v>66</v>
      </c>
      <c r="AQ1179" s="2"/>
      <c r="AR1179" s="3"/>
      <c r="AS1179" s="3"/>
      <c r="AT1179" s="3"/>
      <c r="AU1179" s="3"/>
    </row>
    <row r="1180" spans="1:47" x14ac:dyDescent="0.25">
      <c r="A1180" s="66" t="s">
        <v>970</v>
      </c>
      <c r="B1180" s="67"/>
      <c r="C1180" s="67"/>
      <c r="D1180" s="68"/>
      <c r="E1180" s="70"/>
      <c r="F1180" s="104" t="s">
        <v>12248</v>
      </c>
      <c r="G1180" s="67"/>
      <c r="H1180" s="71"/>
      <c r="I1180" s="72"/>
      <c r="J1180" s="72"/>
      <c r="K1180" s="71" t="s">
        <v>16205</v>
      </c>
      <c r="L1180" s="75"/>
      <c r="M1180" s="76">
        <v>2900.8662109375</v>
      </c>
      <c r="N1180" s="76">
        <v>2237.3408203125</v>
      </c>
      <c r="O1180" s="77"/>
      <c r="P1180" s="78"/>
      <c r="Q1180" s="78"/>
      <c r="R1180" s="88"/>
      <c r="S1180" s="88"/>
      <c r="T1180" s="88"/>
      <c r="U1180" s="88"/>
      <c r="V1180" s="52"/>
      <c r="W1180" s="52"/>
      <c r="X1180" s="52"/>
      <c r="Y1180" s="52"/>
      <c r="Z1180" s="51"/>
      <c r="AA1180" s="73">
        <v>1180</v>
      </c>
      <c r="AB1180" s="73"/>
      <c r="AC1180" s="74"/>
      <c r="AD1180" s="80">
        <v>4189</v>
      </c>
      <c r="AE1180" s="80">
        <v>3516</v>
      </c>
      <c r="AF1180" s="80">
        <v>8887</v>
      </c>
      <c r="AG1180" s="80">
        <v>303</v>
      </c>
      <c r="AH1180" s="80">
        <v>19800</v>
      </c>
      <c r="AI1180" s="80" t="s">
        <v>8811</v>
      </c>
      <c r="AJ1180" s="80" t="s">
        <v>9515</v>
      </c>
      <c r="AK1180" s="80"/>
      <c r="AL1180" s="80" t="s">
        <v>9494</v>
      </c>
      <c r="AM1180" s="82">
        <v>40250.521354166667</v>
      </c>
      <c r="AN1180" s="80" t="s">
        <v>13035</v>
      </c>
      <c r="AO1180" s="86" t="s">
        <v>14213</v>
      </c>
      <c r="AP1180" s="80" t="s">
        <v>66</v>
      </c>
      <c r="AQ1180" s="2"/>
      <c r="AR1180" s="3"/>
      <c r="AS1180" s="3"/>
      <c r="AT1180" s="3"/>
      <c r="AU1180" s="3"/>
    </row>
    <row r="1181" spans="1:47" x14ac:dyDescent="0.25">
      <c r="A1181" s="66" t="s">
        <v>971</v>
      </c>
      <c r="B1181" s="67"/>
      <c r="C1181" s="67"/>
      <c r="D1181" s="68"/>
      <c r="E1181" s="70"/>
      <c r="F1181" s="104" t="s">
        <v>12249</v>
      </c>
      <c r="G1181" s="67"/>
      <c r="H1181" s="71"/>
      <c r="I1181" s="72"/>
      <c r="J1181" s="72"/>
      <c r="K1181" s="71" t="s">
        <v>16206</v>
      </c>
      <c r="L1181" s="75"/>
      <c r="M1181" s="76">
        <v>7732.64794921875</v>
      </c>
      <c r="N1181" s="76">
        <v>7638.0966796875</v>
      </c>
      <c r="O1181" s="77"/>
      <c r="P1181" s="78"/>
      <c r="Q1181" s="78"/>
      <c r="R1181" s="88"/>
      <c r="S1181" s="88"/>
      <c r="T1181" s="88"/>
      <c r="U1181" s="88"/>
      <c r="V1181" s="52"/>
      <c r="W1181" s="52"/>
      <c r="X1181" s="52"/>
      <c r="Y1181" s="52"/>
      <c r="Z1181" s="51"/>
      <c r="AA1181" s="73">
        <v>1181</v>
      </c>
      <c r="AB1181" s="73"/>
      <c r="AC1181" s="74"/>
      <c r="AD1181" s="80">
        <v>2106</v>
      </c>
      <c r="AE1181" s="80">
        <v>2165</v>
      </c>
      <c r="AF1181" s="80">
        <v>36986</v>
      </c>
      <c r="AG1181" s="80">
        <v>26299</v>
      </c>
      <c r="AH1181" s="80"/>
      <c r="AI1181" s="80" t="s">
        <v>8812</v>
      </c>
      <c r="AJ1181" s="80" t="s">
        <v>10020</v>
      </c>
      <c r="AK1181" s="80"/>
      <c r="AL1181" s="80"/>
      <c r="AM1181" s="82">
        <v>40199.509421296294</v>
      </c>
      <c r="AN1181" s="80" t="s">
        <v>13035</v>
      </c>
      <c r="AO1181" s="86" t="s">
        <v>14214</v>
      </c>
      <c r="AP1181" s="80" t="s">
        <v>66</v>
      </c>
      <c r="AQ1181" s="2"/>
      <c r="AR1181" s="3"/>
      <c r="AS1181" s="3"/>
      <c r="AT1181" s="3"/>
      <c r="AU1181" s="3"/>
    </row>
    <row r="1182" spans="1:47" x14ac:dyDescent="0.25">
      <c r="A1182" s="66" t="s">
        <v>972</v>
      </c>
      <c r="B1182" s="67"/>
      <c r="C1182" s="67"/>
      <c r="D1182" s="68"/>
      <c r="E1182" s="70"/>
      <c r="F1182" s="104" t="s">
        <v>12250</v>
      </c>
      <c r="G1182" s="67"/>
      <c r="H1182" s="71"/>
      <c r="I1182" s="72"/>
      <c r="J1182" s="72"/>
      <c r="K1182" s="71" t="s">
        <v>16207</v>
      </c>
      <c r="L1182" s="75"/>
      <c r="M1182" s="76">
        <v>6704.6943359375</v>
      </c>
      <c r="N1182" s="76">
        <v>2343.837158203125</v>
      </c>
      <c r="O1182" s="77"/>
      <c r="P1182" s="78"/>
      <c r="Q1182" s="78"/>
      <c r="R1182" s="88"/>
      <c r="S1182" s="88"/>
      <c r="T1182" s="88"/>
      <c r="U1182" s="88"/>
      <c r="V1182" s="52"/>
      <c r="W1182" s="52"/>
      <c r="X1182" s="52"/>
      <c r="Y1182" s="52"/>
      <c r="Z1182" s="51"/>
      <c r="AA1182" s="73">
        <v>1182</v>
      </c>
      <c r="AB1182" s="73"/>
      <c r="AC1182" s="74"/>
      <c r="AD1182" s="80">
        <v>55</v>
      </c>
      <c r="AE1182" s="80">
        <v>14</v>
      </c>
      <c r="AF1182" s="80">
        <v>123</v>
      </c>
      <c r="AG1182" s="80">
        <v>55</v>
      </c>
      <c r="AH1182" s="80">
        <v>19800</v>
      </c>
      <c r="AI1182" s="80"/>
      <c r="AJ1182" s="80" t="s">
        <v>9895</v>
      </c>
      <c r="AK1182" s="80"/>
      <c r="AL1182" s="80" t="s">
        <v>11089</v>
      </c>
      <c r="AM1182" s="82">
        <v>40126.167002314818</v>
      </c>
      <c r="AN1182" s="80" t="s">
        <v>13035</v>
      </c>
      <c r="AO1182" s="86" t="s">
        <v>14215</v>
      </c>
      <c r="AP1182" s="80" t="s">
        <v>66</v>
      </c>
      <c r="AQ1182" s="2"/>
      <c r="AR1182" s="3"/>
      <c r="AS1182" s="3"/>
      <c r="AT1182" s="3"/>
      <c r="AU1182" s="3"/>
    </row>
    <row r="1183" spans="1:47" x14ac:dyDescent="0.25">
      <c r="A1183" s="66" t="s">
        <v>2022</v>
      </c>
      <c r="B1183" s="67"/>
      <c r="C1183" s="67"/>
      <c r="D1183" s="68"/>
      <c r="E1183" s="70"/>
      <c r="F1183" s="104" t="s">
        <v>12251</v>
      </c>
      <c r="G1183" s="67"/>
      <c r="H1183" s="71"/>
      <c r="I1183" s="72"/>
      <c r="J1183" s="72"/>
      <c r="K1183" s="71" t="s">
        <v>16208</v>
      </c>
      <c r="L1183" s="75"/>
      <c r="M1183" s="76">
        <v>4046.30126953125</v>
      </c>
      <c r="N1183" s="76">
        <v>6267.79833984375</v>
      </c>
      <c r="O1183" s="77"/>
      <c r="P1183" s="78"/>
      <c r="Q1183" s="78"/>
      <c r="R1183" s="88"/>
      <c r="S1183" s="88"/>
      <c r="T1183" s="88"/>
      <c r="U1183" s="88"/>
      <c r="V1183" s="52"/>
      <c r="W1183" s="52"/>
      <c r="X1183" s="52"/>
      <c r="Y1183" s="52"/>
      <c r="Z1183" s="51"/>
      <c r="AA1183" s="73">
        <v>1183</v>
      </c>
      <c r="AB1183" s="73"/>
      <c r="AC1183" s="74"/>
      <c r="AD1183" s="80">
        <v>139</v>
      </c>
      <c r="AE1183" s="80">
        <v>1207153</v>
      </c>
      <c r="AF1183" s="80">
        <v>4222</v>
      </c>
      <c r="AG1183" s="80">
        <v>110</v>
      </c>
      <c r="AH1183" s="80">
        <v>19800</v>
      </c>
      <c r="AI1183" s="80" t="s">
        <v>8813</v>
      </c>
      <c r="AJ1183" s="80" t="s">
        <v>9494</v>
      </c>
      <c r="AK1183" s="86" t="s">
        <v>10788</v>
      </c>
      <c r="AL1183" s="80" t="s">
        <v>9494</v>
      </c>
      <c r="AM1183" s="82">
        <v>41848.28979166667</v>
      </c>
      <c r="AN1183" s="80" t="s">
        <v>13035</v>
      </c>
      <c r="AO1183" s="86" t="s">
        <v>14216</v>
      </c>
      <c r="AP1183" s="80" t="s">
        <v>65</v>
      </c>
      <c r="AQ1183" s="2"/>
      <c r="AR1183" s="3"/>
      <c r="AS1183" s="3"/>
      <c r="AT1183" s="3"/>
      <c r="AU1183" s="3"/>
    </row>
    <row r="1184" spans="1:47" x14ac:dyDescent="0.25">
      <c r="A1184" s="66" t="s">
        <v>2023</v>
      </c>
      <c r="B1184" s="67"/>
      <c r="C1184" s="67"/>
      <c r="D1184" s="68"/>
      <c r="E1184" s="70"/>
      <c r="F1184" s="104" t="s">
        <v>12252</v>
      </c>
      <c r="G1184" s="67"/>
      <c r="H1184" s="71"/>
      <c r="I1184" s="72"/>
      <c r="J1184" s="72"/>
      <c r="K1184" s="71" t="s">
        <v>16209</v>
      </c>
      <c r="L1184" s="75"/>
      <c r="M1184" s="76">
        <v>4540.37939453125</v>
      </c>
      <c r="N1184" s="76">
        <v>4852.06298828125</v>
      </c>
      <c r="O1184" s="77"/>
      <c r="P1184" s="78"/>
      <c r="Q1184" s="78"/>
      <c r="R1184" s="88"/>
      <c r="S1184" s="88"/>
      <c r="T1184" s="88"/>
      <c r="U1184" s="88"/>
      <c r="V1184" s="52"/>
      <c r="W1184" s="52"/>
      <c r="X1184" s="52"/>
      <c r="Y1184" s="52"/>
      <c r="Z1184" s="51"/>
      <c r="AA1184" s="73">
        <v>1184</v>
      </c>
      <c r="AB1184" s="73"/>
      <c r="AC1184" s="74"/>
      <c r="AD1184" s="80">
        <v>18</v>
      </c>
      <c r="AE1184" s="80">
        <v>18271</v>
      </c>
      <c r="AF1184" s="80">
        <v>152</v>
      </c>
      <c r="AG1184" s="80">
        <v>12</v>
      </c>
      <c r="AH1184" s="80">
        <v>-25200</v>
      </c>
      <c r="AI1184" s="80" t="s">
        <v>8814</v>
      </c>
      <c r="AJ1184" s="80"/>
      <c r="AK1184" s="86" t="s">
        <v>10789</v>
      </c>
      <c r="AL1184" s="80" t="s">
        <v>11085</v>
      </c>
      <c r="AM1184" s="82">
        <v>42585.837696759256</v>
      </c>
      <c r="AN1184" s="80" t="s">
        <v>13035</v>
      </c>
      <c r="AO1184" s="86" t="s">
        <v>14217</v>
      </c>
      <c r="AP1184" s="80" t="s">
        <v>65</v>
      </c>
      <c r="AQ1184" s="2"/>
      <c r="AR1184" s="3"/>
      <c r="AS1184" s="3"/>
      <c r="AT1184" s="3"/>
      <c r="AU1184" s="3"/>
    </row>
    <row r="1185" spans="1:47" x14ac:dyDescent="0.25">
      <c r="A1185" s="66" t="s">
        <v>1104</v>
      </c>
      <c r="B1185" s="67"/>
      <c r="C1185" s="67"/>
      <c r="D1185" s="68"/>
      <c r="E1185" s="70"/>
      <c r="F1185" s="104" t="s">
        <v>12253</v>
      </c>
      <c r="G1185" s="67"/>
      <c r="H1185" s="71"/>
      <c r="I1185" s="72"/>
      <c r="J1185" s="72"/>
      <c r="K1185" s="71" t="s">
        <v>16210</v>
      </c>
      <c r="L1185" s="75"/>
      <c r="M1185" s="76">
        <v>6594.7119140625</v>
      </c>
      <c r="N1185" s="76">
        <v>5743.5546875</v>
      </c>
      <c r="O1185" s="77"/>
      <c r="P1185" s="78"/>
      <c r="Q1185" s="78"/>
      <c r="R1185" s="88"/>
      <c r="S1185" s="88"/>
      <c r="T1185" s="88"/>
      <c r="U1185" s="88"/>
      <c r="V1185" s="52"/>
      <c r="W1185" s="52"/>
      <c r="X1185" s="52"/>
      <c r="Y1185" s="52"/>
      <c r="Z1185" s="51"/>
      <c r="AA1185" s="73">
        <v>1185</v>
      </c>
      <c r="AB1185" s="73"/>
      <c r="AC1185" s="74"/>
      <c r="AD1185" s="80">
        <v>58</v>
      </c>
      <c r="AE1185" s="80">
        <v>24442</v>
      </c>
      <c r="AF1185" s="80">
        <v>3411</v>
      </c>
      <c r="AG1185" s="80">
        <v>623</v>
      </c>
      <c r="AH1185" s="80">
        <v>19800</v>
      </c>
      <c r="AI1185" s="80" t="s">
        <v>8815</v>
      </c>
      <c r="AJ1185" s="80"/>
      <c r="AK1185" s="86" t="s">
        <v>10790</v>
      </c>
      <c r="AL1185" s="80" t="s">
        <v>9494</v>
      </c>
      <c r="AM1185" s="82">
        <v>42207.298449074071</v>
      </c>
      <c r="AN1185" s="80" t="s">
        <v>13035</v>
      </c>
      <c r="AO1185" s="86" t="s">
        <v>14218</v>
      </c>
      <c r="AP1185" s="80" t="s">
        <v>66</v>
      </c>
      <c r="AQ1185" s="2"/>
      <c r="AR1185" s="3"/>
      <c r="AS1185" s="3"/>
      <c r="AT1185" s="3"/>
      <c r="AU1185" s="3"/>
    </row>
    <row r="1186" spans="1:47" x14ac:dyDescent="0.25">
      <c r="A1186" s="66" t="s">
        <v>973</v>
      </c>
      <c r="B1186" s="67"/>
      <c r="C1186" s="67"/>
      <c r="D1186" s="68"/>
      <c r="E1186" s="70"/>
      <c r="F1186" s="104" t="s">
        <v>12254</v>
      </c>
      <c r="G1186" s="67"/>
      <c r="H1186" s="71"/>
      <c r="I1186" s="72"/>
      <c r="J1186" s="72"/>
      <c r="K1186" s="71" t="s">
        <v>16211</v>
      </c>
      <c r="L1186" s="75"/>
      <c r="M1186" s="76">
        <v>6544.00439453125</v>
      </c>
      <c r="N1186" s="76">
        <v>2370.97802734375</v>
      </c>
      <c r="O1186" s="77"/>
      <c r="P1186" s="78"/>
      <c r="Q1186" s="78"/>
      <c r="R1186" s="88"/>
      <c r="S1186" s="88"/>
      <c r="T1186" s="88"/>
      <c r="U1186" s="88"/>
      <c r="V1186" s="52"/>
      <c r="W1186" s="52"/>
      <c r="X1186" s="52"/>
      <c r="Y1186" s="52"/>
      <c r="Z1186" s="51"/>
      <c r="AA1186" s="73">
        <v>1186</v>
      </c>
      <c r="AB1186" s="73"/>
      <c r="AC1186" s="74"/>
      <c r="AD1186" s="80">
        <v>811</v>
      </c>
      <c r="AE1186" s="80">
        <v>353</v>
      </c>
      <c r="AF1186" s="80">
        <v>11498</v>
      </c>
      <c r="AG1186" s="80">
        <v>3315</v>
      </c>
      <c r="AH1186" s="80"/>
      <c r="AI1186" s="80" t="s">
        <v>8816</v>
      </c>
      <c r="AJ1186" s="80" t="s">
        <v>10021</v>
      </c>
      <c r="AK1186" s="86" t="s">
        <v>10791</v>
      </c>
      <c r="AL1186" s="80"/>
      <c r="AM1186" s="82">
        <v>41491.363043981481</v>
      </c>
      <c r="AN1186" s="80" t="s">
        <v>13035</v>
      </c>
      <c r="AO1186" s="86" t="s">
        <v>14219</v>
      </c>
      <c r="AP1186" s="80" t="s">
        <v>66</v>
      </c>
      <c r="AQ1186" s="2"/>
      <c r="AR1186" s="3"/>
      <c r="AS1186" s="3"/>
      <c r="AT1186" s="3"/>
      <c r="AU1186" s="3"/>
    </row>
    <row r="1187" spans="1:47" x14ac:dyDescent="0.25">
      <c r="A1187" s="66" t="s">
        <v>974</v>
      </c>
      <c r="B1187" s="67"/>
      <c r="C1187" s="67"/>
      <c r="D1187" s="68"/>
      <c r="E1187" s="70"/>
      <c r="F1187" s="104" t="s">
        <v>11128</v>
      </c>
      <c r="G1187" s="67"/>
      <c r="H1187" s="71"/>
      <c r="I1187" s="72"/>
      <c r="J1187" s="72"/>
      <c r="K1187" s="71" t="s">
        <v>16212</v>
      </c>
      <c r="L1187" s="75"/>
      <c r="M1187" s="76">
        <v>7109.5498046875</v>
      </c>
      <c r="N1187" s="76">
        <v>2282.9482421875</v>
      </c>
      <c r="O1187" s="77"/>
      <c r="P1187" s="78"/>
      <c r="Q1187" s="78"/>
      <c r="R1187" s="88"/>
      <c r="S1187" s="88"/>
      <c r="T1187" s="88"/>
      <c r="U1187" s="88"/>
      <c r="V1187" s="52"/>
      <c r="W1187" s="52"/>
      <c r="X1187" s="52"/>
      <c r="Y1187" s="52"/>
      <c r="Z1187" s="51"/>
      <c r="AA1187" s="73">
        <v>1187</v>
      </c>
      <c r="AB1187" s="73"/>
      <c r="AC1187" s="74"/>
      <c r="AD1187" s="80">
        <v>123</v>
      </c>
      <c r="AE1187" s="80">
        <v>9</v>
      </c>
      <c r="AF1187" s="80">
        <v>106</v>
      </c>
      <c r="AG1187" s="80">
        <v>95</v>
      </c>
      <c r="AH1187" s="80"/>
      <c r="AI1187" s="80"/>
      <c r="AJ1187" s="80"/>
      <c r="AK1187" s="80"/>
      <c r="AL1187" s="80"/>
      <c r="AM1187" s="82">
        <v>42916.572928240741</v>
      </c>
      <c r="AN1187" s="80" t="s">
        <v>13035</v>
      </c>
      <c r="AO1187" s="86" t="s">
        <v>14220</v>
      </c>
      <c r="AP1187" s="80" t="s">
        <v>66</v>
      </c>
      <c r="AQ1187" s="2"/>
      <c r="AR1187" s="3"/>
      <c r="AS1187" s="3"/>
      <c r="AT1187" s="3"/>
      <c r="AU1187" s="3"/>
    </row>
    <row r="1188" spans="1:47" x14ac:dyDescent="0.25">
      <c r="A1188" s="66" t="s">
        <v>975</v>
      </c>
      <c r="B1188" s="67"/>
      <c r="C1188" s="67"/>
      <c r="D1188" s="68"/>
      <c r="E1188" s="70"/>
      <c r="F1188" s="104" t="s">
        <v>12255</v>
      </c>
      <c r="G1188" s="67"/>
      <c r="H1188" s="71"/>
      <c r="I1188" s="72"/>
      <c r="J1188" s="72"/>
      <c r="K1188" s="71" t="s">
        <v>16213</v>
      </c>
      <c r="L1188" s="75"/>
      <c r="M1188" s="76">
        <v>4707.16015625</v>
      </c>
      <c r="N1188" s="76">
        <v>4247.41650390625</v>
      </c>
      <c r="O1188" s="77"/>
      <c r="P1188" s="78"/>
      <c r="Q1188" s="78"/>
      <c r="R1188" s="88"/>
      <c r="S1188" s="88"/>
      <c r="T1188" s="88"/>
      <c r="U1188" s="88"/>
      <c r="V1188" s="52"/>
      <c r="W1188" s="52"/>
      <c r="X1188" s="52"/>
      <c r="Y1188" s="52"/>
      <c r="Z1188" s="51"/>
      <c r="AA1188" s="73">
        <v>1188</v>
      </c>
      <c r="AB1188" s="73"/>
      <c r="AC1188" s="74"/>
      <c r="AD1188" s="80">
        <v>872</v>
      </c>
      <c r="AE1188" s="80">
        <v>322</v>
      </c>
      <c r="AF1188" s="80">
        <v>161</v>
      </c>
      <c r="AG1188" s="80">
        <v>814</v>
      </c>
      <c r="AH1188" s="80"/>
      <c r="AI1188" s="80"/>
      <c r="AJ1188" s="80"/>
      <c r="AK1188" s="80"/>
      <c r="AL1188" s="80"/>
      <c r="AM1188" s="82">
        <v>42823.440486111111</v>
      </c>
      <c r="AN1188" s="80" t="s">
        <v>13035</v>
      </c>
      <c r="AO1188" s="86" t="s">
        <v>14221</v>
      </c>
      <c r="AP1188" s="80" t="s">
        <v>66</v>
      </c>
      <c r="AQ1188" s="2"/>
      <c r="AR1188" s="3"/>
      <c r="AS1188" s="3"/>
      <c r="AT1188" s="3"/>
      <c r="AU1188" s="3"/>
    </row>
    <row r="1189" spans="1:47" x14ac:dyDescent="0.25">
      <c r="A1189" s="66" t="s">
        <v>976</v>
      </c>
      <c r="B1189" s="67"/>
      <c r="C1189" s="67"/>
      <c r="D1189" s="68"/>
      <c r="E1189" s="70"/>
      <c r="F1189" s="104" t="s">
        <v>12256</v>
      </c>
      <c r="G1189" s="67"/>
      <c r="H1189" s="71"/>
      <c r="I1189" s="72"/>
      <c r="J1189" s="72"/>
      <c r="K1189" s="71" t="s">
        <v>16214</v>
      </c>
      <c r="L1189" s="75"/>
      <c r="M1189" s="76">
        <v>2847.93505859375</v>
      </c>
      <c r="N1189" s="76">
        <v>8397.84765625</v>
      </c>
      <c r="O1189" s="77"/>
      <c r="P1189" s="78"/>
      <c r="Q1189" s="78"/>
      <c r="R1189" s="88"/>
      <c r="S1189" s="88"/>
      <c r="T1189" s="88"/>
      <c r="U1189" s="88"/>
      <c r="V1189" s="52"/>
      <c r="W1189" s="52"/>
      <c r="X1189" s="52"/>
      <c r="Y1189" s="52"/>
      <c r="Z1189" s="51"/>
      <c r="AA1189" s="73">
        <v>1189</v>
      </c>
      <c r="AB1189" s="73"/>
      <c r="AC1189" s="74"/>
      <c r="AD1189" s="80">
        <v>4080</v>
      </c>
      <c r="AE1189" s="80">
        <v>12250</v>
      </c>
      <c r="AF1189" s="80">
        <v>6684</v>
      </c>
      <c r="AG1189" s="80">
        <v>863</v>
      </c>
      <c r="AH1189" s="80">
        <v>19800</v>
      </c>
      <c r="AI1189" s="80" t="s">
        <v>8817</v>
      </c>
      <c r="AJ1189" s="80" t="s">
        <v>9525</v>
      </c>
      <c r="AK1189" s="86" t="s">
        <v>10792</v>
      </c>
      <c r="AL1189" s="80" t="s">
        <v>9494</v>
      </c>
      <c r="AM1189" s="82">
        <v>41607.741967592592</v>
      </c>
      <c r="AN1189" s="80" t="s">
        <v>13035</v>
      </c>
      <c r="AO1189" s="86" t="s">
        <v>14222</v>
      </c>
      <c r="AP1189" s="80" t="s">
        <v>66</v>
      </c>
      <c r="AQ1189" s="2"/>
      <c r="AR1189" s="3"/>
      <c r="AS1189" s="3"/>
      <c r="AT1189" s="3"/>
      <c r="AU1189" s="3"/>
    </row>
    <row r="1190" spans="1:47" x14ac:dyDescent="0.25">
      <c r="A1190" s="66" t="s">
        <v>977</v>
      </c>
      <c r="B1190" s="67"/>
      <c r="C1190" s="67"/>
      <c r="D1190" s="68"/>
      <c r="E1190" s="70"/>
      <c r="F1190" s="104" t="s">
        <v>12257</v>
      </c>
      <c r="G1190" s="67"/>
      <c r="H1190" s="71"/>
      <c r="I1190" s="72"/>
      <c r="J1190" s="72"/>
      <c r="K1190" s="71" t="s">
        <v>16215</v>
      </c>
      <c r="L1190" s="75"/>
      <c r="M1190" s="76">
        <v>2808.532958984375</v>
      </c>
      <c r="N1190" s="76">
        <v>7877.89453125</v>
      </c>
      <c r="O1190" s="77"/>
      <c r="P1190" s="78"/>
      <c r="Q1190" s="78"/>
      <c r="R1190" s="88"/>
      <c r="S1190" s="88"/>
      <c r="T1190" s="88"/>
      <c r="U1190" s="88"/>
      <c r="V1190" s="52"/>
      <c r="W1190" s="52"/>
      <c r="X1190" s="52"/>
      <c r="Y1190" s="52"/>
      <c r="Z1190" s="51"/>
      <c r="AA1190" s="73">
        <v>1190</v>
      </c>
      <c r="AB1190" s="73"/>
      <c r="AC1190" s="74"/>
      <c r="AD1190" s="80">
        <v>278</v>
      </c>
      <c r="AE1190" s="80">
        <v>212</v>
      </c>
      <c r="AF1190" s="80">
        <v>20566</v>
      </c>
      <c r="AG1190" s="80">
        <v>11132</v>
      </c>
      <c r="AH1190" s="80"/>
      <c r="AI1190" s="80" t="s">
        <v>8818</v>
      </c>
      <c r="AJ1190" s="80" t="s">
        <v>10022</v>
      </c>
      <c r="AK1190" s="80"/>
      <c r="AL1190" s="80"/>
      <c r="AM1190" s="82">
        <v>42453.681909722225</v>
      </c>
      <c r="AN1190" s="80" t="s">
        <v>13035</v>
      </c>
      <c r="AO1190" s="86" t="s">
        <v>14223</v>
      </c>
      <c r="AP1190" s="80" t="s">
        <v>66</v>
      </c>
      <c r="AQ1190" s="2"/>
      <c r="AR1190" s="3"/>
      <c r="AS1190" s="3"/>
      <c r="AT1190" s="3"/>
      <c r="AU1190" s="3"/>
    </row>
    <row r="1191" spans="1:47" x14ac:dyDescent="0.25">
      <c r="A1191" s="66" t="s">
        <v>978</v>
      </c>
      <c r="B1191" s="67"/>
      <c r="C1191" s="67"/>
      <c r="D1191" s="68"/>
      <c r="E1191" s="70"/>
      <c r="F1191" s="104" t="s">
        <v>12258</v>
      </c>
      <c r="G1191" s="67"/>
      <c r="H1191" s="71"/>
      <c r="I1191" s="72"/>
      <c r="J1191" s="72"/>
      <c r="K1191" s="71" t="s">
        <v>16216</v>
      </c>
      <c r="L1191" s="75"/>
      <c r="M1191" s="76">
        <v>8812.1455078125</v>
      </c>
      <c r="N1191" s="76">
        <v>7795.166015625</v>
      </c>
      <c r="O1191" s="77"/>
      <c r="P1191" s="78"/>
      <c r="Q1191" s="78"/>
      <c r="R1191" s="88"/>
      <c r="S1191" s="88"/>
      <c r="T1191" s="88"/>
      <c r="U1191" s="88"/>
      <c r="V1191" s="52"/>
      <c r="W1191" s="52"/>
      <c r="X1191" s="52"/>
      <c r="Y1191" s="52"/>
      <c r="Z1191" s="51"/>
      <c r="AA1191" s="73">
        <v>1191</v>
      </c>
      <c r="AB1191" s="73"/>
      <c r="AC1191" s="74"/>
      <c r="AD1191" s="80">
        <v>1412</v>
      </c>
      <c r="AE1191" s="80">
        <v>465</v>
      </c>
      <c r="AF1191" s="80">
        <v>687</v>
      </c>
      <c r="AG1191" s="80">
        <v>4443</v>
      </c>
      <c r="AH1191" s="80"/>
      <c r="AI1191" s="80"/>
      <c r="AJ1191" s="80"/>
      <c r="AK1191" s="80"/>
      <c r="AL1191" s="80"/>
      <c r="AM1191" s="82">
        <v>42851.028298611112</v>
      </c>
      <c r="AN1191" s="80" t="s">
        <v>13035</v>
      </c>
      <c r="AO1191" s="86" t="s">
        <v>14224</v>
      </c>
      <c r="AP1191" s="80" t="s">
        <v>66</v>
      </c>
      <c r="AQ1191" s="2"/>
      <c r="AR1191" s="3"/>
      <c r="AS1191" s="3"/>
      <c r="AT1191" s="3"/>
      <c r="AU1191" s="3"/>
    </row>
    <row r="1192" spans="1:47" x14ac:dyDescent="0.25">
      <c r="A1192" s="66" t="s">
        <v>979</v>
      </c>
      <c r="B1192" s="67"/>
      <c r="C1192" s="67"/>
      <c r="D1192" s="68"/>
      <c r="E1192" s="70"/>
      <c r="F1192" s="104" t="s">
        <v>12259</v>
      </c>
      <c r="G1192" s="67"/>
      <c r="H1192" s="71"/>
      <c r="I1192" s="72"/>
      <c r="J1192" s="72"/>
      <c r="K1192" s="71" t="s">
        <v>16217</v>
      </c>
      <c r="L1192" s="75"/>
      <c r="M1192" s="76">
        <v>8843.6015625</v>
      </c>
      <c r="N1192" s="76">
        <v>6799.2412109375</v>
      </c>
      <c r="O1192" s="77"/>
      <c r="P1192" s="78"/>
      <c r="Q1192" s="78"/>
      <c r="R1192" s="88"/>
      <c r="S1192" s="88"/>
      <c r="T1192" s="88"/>
      <c r="U1192" s="88"/>
      <c r="V1192" s="52"/>
      <c r="W1192" s="52"/>
      <c r="X1192" s="52"/>
      <c r="Y1192" s="52"/>
      <c r="Z1192" s="51"/>
      <c r="AA1192" s="73">
        <v>1192</v>
      </c>
      <c r="AB1192" s="73"/>
      <c r="AC1192" s="74"/>
      <c r="AD1192" s="80">
        <v>128</v>
      </c>
      <c r="AE1192" s="80">
        <v>56</v>
      </c>
      <c r="AF1192" s="80">
        <v>199</v>
      </c>
      <c r="AG1192" s="80">
        <v>304</v>
      </c>
      <c r="AH1192" s="80"/>
      <c r="AI1192" s="80" t="s">
        <v>8819</v>
      </c>
      <c r="AJ1192" s="80" t="s">
        <v>10023</v>
      </c>
      <c r="AK1192" s="80"/>
      <c r="AL1192" s="80"/>
      <c r="AM1192" s="82">
        <v>42742.362939814811</v>
      </c>
      <c r="AN1192" s="80" t="s">
        <v>13035</v>
      </c>
      <c r="AO1192" s="86" t="s">
        <v>14225</v>
      </c>
      <c r="AP1192" s="80" t="s">
        <v>66</v>
      </c>
      <c r="AQ1192" s="2"/>
      <c r="AR1192" s="3"/>
      <c r="AS1192" s="3"/>
      <c r="AT1192" s="3"/>
      <c r="AU1192" s="3"/>
    </row>
    <row r="1193" spans="1:47" x14ac:dyDescent="0.25">
      <c r="A1193" s="66" t="s">
        <v>980</v>
      </c>
      <c r="B1193" s="67"/>
      <c r="C1193" s="67"/>
      <c r="D1193" s="68"/>
      <c r="E1193" s="70"/>
      <c r="F1193" s="104" t="s">
        <v>12260</v>
      </c>
      <c r="G1193" s="67"/>
      <c r="H1193" s="71"/>
      <c r="I1193" s="72"/>
      <c r="J1193" s="72"/>
      <c r="K1193" s="71" t="s">
        <v>16218</v>
      </c>
      <c r="L1193" s="75"/>
      <c r="M1193" s="76">
        <v>4783.9130859375</v>
      </c>
      <c r="N1193" s="76">
        <v>2182.098388671875</v>
      </c>
      <c r="O1193" s="77"/>
      <c r="P1193" s="78"/>
      <c r="Q1193" s="78"/>
      <c r="R1193" s="88"/>
      <c r="S1193" s="88"/>
      <c r="T1193" s="88"/>
      <c r="U1193" s="88"/>
      <c r="V1193" s="52"/>
      <c r="W1193" s="52"/>
      <c r="X1193" s="52"/>
      <c r="Y1193" s="52"/>
      <c r="Z1193" s="51"/>
      <c r="AA1193" s="73">
        <v>1193</v>
      </c>
      <c r="AB1193" s="73"/>
      <c r="AC1193" s="74"/>
      <c r="AD1193" s="80">
        <v>0</v>
      </c>
      <c r="AE1193" s="80">
        <v>2</v>
      </c>
      <c r="AF1193" s="80">
        <v>202</v>
      </c>
      <c r="AG1193" s="80">
        <v>200</v>
      </c>
      <c r="AH1193" s="80"/>
      <c r="AI1193" s="80"/>
      <c r="AJ1193" s="80"/>
      <c r="AK1193" s="80"/>
      <c r="AL1193" s="80"/>
      <c r="AM1193" s="82">
        <v>42879.262754629628</v>
      </c>
      <c r="AN1193" s="80" t="s">
        <v>13035</v>
      </c>
      <c r="AO1193" s="86" t="s">
        <v>14226</v>
      </c>
      <c r="AP1193" s="80" t="s">
        <v>66</v>
      </c>
      <c r="AQ1193" s="2"/>
      <c r="AR1193" s="3"/>
      <c r="AS1193" s="3"/>
      <c r="AT1193" s="3"/>
      <c r="AU1193" s="3"/>
    </row>
    <row r="1194" spans="1:47" x14ac:dyDescent="0.25">
      <c r="A1194" s="66" t="s">
        <v>2024</v>
      </c>
      <c r="B1194" s="67"/>
      <c r="C1194" s="67"/>
      <c r="D1194" s="68"/>
      <c r="E1194" s="70"/>
      <c r="F1194" s="104" t="s">
        <v>12261</v>
      </c>
      <c r="G1194" s="67"/>
      <c r="H1194" s="71"/>
      <c r="I1194" s="72"/>
      <c r="J1194" s="72"/>
      <c r="K1194" s="71" t="s">
        <v>16219</v>
      </c>
      <c r="L1194" s="75"/>
      <c r="M1194" s="76">
        <v>5227.736328125</v>
      </c>
      <c r="N1194" s="76">
        <v>5387.029296875</v>
      </c>
      <c r="O1194" s="77"/>
      <c r="P1194" s="78"/>
      <c r="Q1194" s="78"/>
      <c r="R1194" s="88"/>
      <c r="S1194" s="88"/>
      <c r="T1194" s="88"/>
      <c r="U1194" s="88"/>
      <c r="V1194" s="52"/>
      <c r="W1194" s="52"/>
      <c r="X1194" s="52"/>
      <c r="Y1194" s="52"/>
      <c r="Z1194" s="51"/>
      <c r="AA1194" s="73">
        <v>1194</v>
      </c>
      <c r="AB1194" s="73"/>
      <c r="AC1194" s="74"/>
      <c r="AD1194" s="80">
        <v>469</v>
      </c>
      <c r="AE1194" s="80">
        <v>874</v>
      </c>
      <c r="AF1194" s="80">
        <v>6231</v>
      </c>
      <c r="AG1194" s="80">
        <v>539</v>
      </c>
      <c r="AH1194" s="80">
        <v>-36000</v>
      </c>
      <c r="AI1194" s="80" t="s">
        <v>8820</v>
      </c>
      <c r="AJ1194" s="80" t="s">
        <v>9546</v>
      </c>
      <c r="AK1194" s="86" t="s">
        <v>10793</v>
      </c>
      <c r="AL1194" s="80" t="s">
        <v>11091</v>
      </c>
      <c r="AM1194" s="82">
        <v>40021.75644675926</v>
      </c>
      <c r="AN1194" s="80" t="s">
        <v>13035</v>
      </c>
      <c r="AO1194" s="86" t="s">
        <v>14227</v>
      </c>
      <c r="AP1194" s="80" t="s">
        <v>65</v>
      </c>
      <c r="AQ1194" s="2"/>
      <c r="AR1194" s="3"/>
      <c r="AS1194" s="3"/>
      <c r="AT1194" s="3"/>
      <c r="AU1194" s="3"/>
    </row>
    <row r="1195" spans="1:47" x14ac:dyDescent="0.25">
      <c r="A1195" s="66" t="s">
        <v>981</v>
      </c>
      <c r="B1195" s="67"/>
      <c r="C1195" s="67"/>
      <c r="D1195" s="68"/>
      <c r="E1195" s="70"/>
      <c r="F1195" s="104" t="s">
        <v>12262</v>
      </c>
      <c r="G1195" s="67"/>
      <c r="H1195" s="71"/>
      <c r="I1195" s="72"/>
      <c r="J1195" s="72"/>
      <c r="K1195" s="71" t="s">
        <v>16220</v>
      </c>
      <c r="L1195" s="75"/>
      <c r="M1195" s="76">
        <v>5308.955078125</v>
      </c>
      <c r="N1195" s="76">
        <v>5986.12646484375</v>
      </c>
      <c r="O1195" s="77"/>
      <c r="P1195" s="78"/>
      <c r="Q1195" s="78"/>
      <c r="R1195" s="88"/>
      <c r="S1195" s="88"/>
      <c r="T1195" s="88"/>
      <c r="U1195" s="88"/>
      <c r="V1195" s="52"/>
      <c r="W1195" s="52"/>
      <c r="X1195" s="52"/>
      <c r="Y1195" s="52"/>
      <c r="Z1195" s="51"/>
      <c r="AA1195" s="73">
        <v>1195</v>
      </c>
      <c r="AB1195" s="73"/>
      <c r="AC1195" s="74"/>
      <c r="AD1195" s="80">
        <v>306</v>
      </c>
      <c r="AE1195" s="80">
        <v>200</v>
      </c>
      <c r="AF1195" s="80">
        <v>11772</v>
      </c>
      <c r="AG1195" s="80">
        <v>18881</v>
      </c>
      <c r="AH1195" s="80"/>
      <c r="AI1195" s="80" t="s">
        <v>8821</v>
      </c>
      <c r="AJ1195" s="80" t="s">
        <v>9558</v>
      </c>
      <c r="AK1195" s="86" t="s">
        <v>10794</v>
      </c>
      <c r="AL1195" s="80"/>
      <c r="AM1195" s="82">
        <v>42419.531851851854</v>
      </c>
      <c r="AN1195" s="80" t="s">
        <v>13035</v>
      </c>
      <c r="AO1195" s="86" t="s">
        <v>14228</v>
      </c>
      <c r="AP1195" s="80" t="s">
        <v>66</v>
      </c>
      <c r="AQ1195" s="2"/>
      <c r="AR1195" s="3"/>
      <c r="AS1195" s="3"/>
      <c r="AT1195" s="3"/>
      <c r="AU1195" s="3"/>
    </row>
    <row r="1196" spans="1:47" x14ac:dyDescent="0.25">
      <c r="A1196" s="66" t="s">
        <v>982</v>
      </c>
      <c r="B1196" s="67"/>
      <c r="C1196" s="67"/>
      <c r="D1196" s="68"/>
      <c r="E1196" s="70"/>
      <c r="F1196" s="104" t="s">
        <v>12263</v>
      </c>
      <c r="G1196" s="67"/>
      <c r="H1196" s="71"/>
      <c r="I1196" s="72"/>
      <c r="J1196" s="72"/>
      <c r="K1196" s="71" t="s">
        <v>16221</v>
      </c>
      <c r="L1196" s="75"/>
      <c r="M1196" s="76">
        <v>1545.0311279296875</v>
      </c>
      <c r="N1196" s="76">
        <v>1885.5849609375</v>
      </c>
      <c r="O1196" s="77"/>
      <c r="P1196" s="78"/>
      <c r="Q1196" s="78"/>
      <c r="R1196" s="88"/>
      <c r="S1196" s="88"/>
      <c r="T1196" s="88"/>
      <c r="U1196" s="88"/>
      <c r="V1196" s="52"/>
      <c r="W1196" s="52"/>
      <c r="X1196" s="52"/>
      <c r="Y1196" s="52"/>
      <c r="Z1196" s="51"/>
      <c r="AA1196" s="73">
        <v>1196</v>
      </c>
      <c r="AB1196" s="73"/>
      <c r="AC1196" s="74"/>
      <c r="AD1196" s="80">
        <v>552</v>
      </c>
      <c r="AE1196" s="80">
        <v>40383</v>
      </c>
      <c r="AF1196" s="80">
        <v>58394</v>
      </c>
      <c r="AG1196" s="80">
        <v>86</v>
      </c>
      <c r="AH1196" s="80">
        <v>19800</v>
      </c>
      <c r="AI1196" s="80" t="s">
        <v>8822</v>
      </c>
      <c r="AJ1196" s="80" t="s">
        <v>10024</v>
      </c>
      <c r="AK1196" s="86" t="s">
        <v>10795</v>
      </c>
      <c r="AL1196" s="80" t="s">
        <v>9494</v>
      </c>
      <c r="AM1196" s="82">
        <v>41495.497071759259</v>
      </c>
      <c r="AN1196" s="80" t="s">
        <v>13035</v>
      </c>
      <c r="AO1196" s="86" t="s">
        <v>14229</v>
      </c>
      <c r="AP1196" s="80" t="s">
        <v>66</v>
      </c>
      <c r="AQ1196" s="2"/>
      <c r="AR1196" s="3"/>
      <c r="AS1196" s="3"/>
      <c r="AT1196" s="3"/>
      <c r="AU1196" s="3"/>
    </row>
    <row r="1197" spans="1:47" x14ac:dyDescent="0.25">
      <c r="A1197" s="66" t="s">
        <v>983</v>
      </c>
      <c r="B1197" s="67"/>
      <c r="C1197" s="67"/>
      <c r="D1197" s="68"/>
      <c r="E1197" s="70"/>
      <c r="F1197" s="104" t="s">
        <v>12264</v>
      </c>
      <c r="G1197" s="67"/>
      <c r="H1197" s="71"/>
      <c r="I1197" s="72"/>
      <c r="J1197" s="72"/>
      <c r="K1197" s="71" t="s">
        <v>16222</v>
      </c>
      <c r="L1197" s="75"/>
      <c r="M1197" s="76">
        <v>4079.821044921875</v>
      </c>
      <c r="N1197" s="76">
        <v>5489.7724609375</v>
      </c>
      <c r="O1197" s="77"/>
      <c r="P1197" s="78"/>
      <c r="Q1197" s="78"/>
      <c r="R1197" s="88"/>
      <c r="S1197" s="88"/>
      <c r="T1197" s="88"/>
      <c r="U1197" s="88"/>
      <c r="V1197" s="52"/>
      <c r="W1197" s="52"/>
      <c r="X1197" s="52"/>
      <c r="Y1197" s="52"/>
      <c r="Z1197" s="51"/>
      <c r="AA1197" s="73">
        <v>1197</v>
      </c>
      <c r="AB1197" s="73"/>
      <c r="AC1197" s="74"/>
      <c r="AD1197" s="80">
        <v>75</v>
      </c>
      <c r="AE1197" s="80">
        <v>12</v>
      </c>
      <c r="AF1197" s="80">
        <v>103</v>
      </c>
      <c r="AG1197" s="80">
        <v>143</v>
      </c>
      <c r="AH1197" s="80"/>
      <c r="AI1197" s="80" t="s">
        <v>8823</v>
      </c>
      <c r="AJ1197" s="80" t="s">
        <v>9525</v>
      </c>
      <c r="AK1197" s="80"/>
      <c r="AL1197" s="80"/>
      <c r="AM1197" s="82">
        <v>42909.097766203704</v>
      </c>
      <c r="AN1197" s="80" t="s">
        <v>13035</v>
      </c>
      <c r="AO1197" s="86" t="s">
        <v>14230</v>
      </c>
      <c r="AP1197" s="80" t="s">
        <v>66</v>
      </c>
      <c r="AQ1197" s="2"/>
      <c r="AR1197" s="3"/>
      <c r="AS1197" s="3"/>
      <c r="AT1197" s="3"/>
      <c r="AU1197" s="3"/>
    </row>
    <row r="1198" spans="1:47" x14ac:dyDescent="0.25">
      <c r="A1198" s="66" t="s">
        <v>984</v>
      </c>
      <c r="B1198" s="67"/>
      <c r="C1198" s="67"/>
      <c r="D1198" s="68"/>
      <c r="E1198" s="70"/>
      <c r="F1198" s="104" t="s">
        <v>12265</v>
      </c>
      <c r="G1198" s="67"/>
      <c r="H1198" s="71"/>
      <c r="I1198" s="72"/>
      <c r="J1198" s="72"/>
      <c r="K1198" s="71" t="s">
        <v>16223</v>
      </c>
      <c r="L1198" s="75"/>
      <c r="M1198" s="76">
        <v>5204.21044921875</v>
      </c>
      <c r="N1198" s="76">
        <v>4502.015625</v>
      </c>
      <c r="O1198" s="77"/>
      <c r="P1198" s="78"/>
      <c r="Q1198" s="78"/>
      <c r="R1198" s="88"/>
      <c r="S1198" s="88"/>
      <c r="T1198" s="88"/>
      <c r="U1198" s="88"/>
      <c r="V1198" s="52"/>
      <c r="W1198" s="52"/>
      <c r="X1198" s="52"/>
      <c r="Y1198" s="52"/>
      <c r="Z1198" s="51"/>
      <c r="AA1198" s="73">
        <v>1198</v>
      </c>
      <c r="AB1198" s="73"/>
      <c r="AC1198" s="74"/>
      <c r="AD1198" s="80">
        <v>154</v>
      </c>
      <c r="AE1198" s="80">
        <v>600</v>
      </c>
      <c r="AF1198" s="80">
        <v>189681</v>
      </c>
      <c r="AG1198" s="80">
        <v>168913</v>
      </c>
      <c r="AH1198" s="80">
        <v>19800</v>
      </c>
      <c r="AI1198" s="80"/>
      <c r="AJ1198" s="80"/>
      <c r="AK1198" s="80"/>
      <c r="AL1198" s="80" t="s">
        <v>9561</v>
      </c>
      <c r="AM1198" s="82">
        <v>40780.422939814816</v>
      </c>
      <c r="AN1198" s="80" t="s">
        <v>13035</v>
      </c>
      <c r="AO1198" s="86" t="s">
        <v>14231</v>
      </c>
      <c r="AP1198" s="80" t="s">
        <v>66</v>
      </c>
      <c r="AQ1198" s="2"/>
      <c r="AR1198" s="3"/>
      <c r="AS1198" s="3"/>
      <c r="AT1198" s="3"/>
      <c r="AU1198" s="3"/>
    </row>
    <row r="1199" spans="1:47" x14ac:dyDescent="0.25">
      <c r="A1199" s="66" t="s">
        <v>985</v>
      </c>
      <c r="B1199" s="67"/>
      <c r="C1199" s="67"/>
      <c r="D1199" s="68"/>
      <c r="E1199" s="70"/>
      <c r="F1199" s="104" t="s">
        <v>12266</v>
      </c>
      <c r="G1199" s="67"/>
      <c r="H1199" s="71"/>
      <c r="I1199" s="72"/>
      <c r="J1199" s="72"/>
      <c r="K1199" s="71" t="s">
        <v>16224</v>
      </c>
      <c r="L1199" s="75"/>
      <c r="M1199" s="76">
        <v>7820.11376953125</v>
      </c>
      <c r="N1199" s="76">
        <v>2025.0582275390625</v>
      </c>
      <c r="O1199" s="77"/>
      <c r="P1199" s="78"/>
      <c r="Q1199" s="78"/>
      <c r="R1199" s="88"/>
      <c r="S1199" s="88"/>
      <c r="T1199" s="88"/>
      <c r="U1199" s="88"/>
      <c r="V1199" s="52"/>
      <c r="W1199" s="52"/>
      <c r="X1199" s="52"/>
      <c r="Y1199" s="52"/>
      <c r="Z1199" s="51"/>
      <c r="AA1199" s="73">
        <v>1199</v>
      </c>
      <c r="AB1199" s="73"/>
      <c r="AC1199" s="74"/>
      <c r="AD1199" s="80">
        <v>301</v>
      </c>
      <c r="AE1199" s="80">
        <v>8047</v>
      </c>
      <c r="AF1199" s="80">
        <v>14131</v>
      </c>
      <c r="AG1199" s="80">
        <v>83</v>
      </c>
      <c r="AH1199" s="80">
        <v>19800</v>
      </c>
      <c r="AI1199" s="80" t="s">
        <v>8824</v>
      </c>
      <c r="AJ1199" s="80" t="s">
        <v>9525</v>
      </c>
      <c r="AK1199" s="86" t="s">
        <v>10796</v>
      </c>
      <c r="AL1199" s="80" t="s">
        <v>9563</v>
      </c>
      <c r="AM1199" s="82">
        <v>39638.424201388887</v>
      </c>
      <c r="AN1199" s="80" t="s">
        <v>13035</v>
      </c>
      <c r="AO1199" s="86" t="s">
        <v>14232</v>
      </c>
      <c r="AP1199" s="80" t="s">
        <v>66</v>
      </c>
      <c r="AQ1199" s="2"/>
      <c r="AR1199" s="3"/>
      <c r="AS1199" s="3"/>
      <c r="AT1199" s="3"/>
      <c r="AU1199" s="3"/>
    </row>
    <row r="1200" spans="1:47" x14ac:dyDescent="0.25">
      <c r="A1200" s="66" t="s">
        <v>986</v>
      </c>
      <c r="B1200" s="67"/>
      <c r="C1200" s="67"/>
      <c r="D1200" s="68"/>
      <c r="E1200" s="70"/>
      <c r="F1200" s="104" t="s">
        <v>12267</v>
      </c>
      <c r="G1200" s="67"/>
      <c r="H1200" s="71"/>
      <c r="I1200" s="72"/>
      <c r="J1200" s="72"/>
      <c r="K1200" s="71" t="s">
        <v>16225</v>
      </c>
      <c r="L1200" s="75"/>
      <c r="M1200" s="76">
        <v>6320.64990234375</v>
      </c>
      <c r="N1200" s="76">
        <v>3321.02880859375</v>
      </c>
      <c r="O1200" s="77"/>
      <c r="P1200" s="78"/>
      <c r="Q1200" s="78"/>
      <c r="R1200" s="88"/>
      <c r="S1200" s="88"/>
      <c r="T1200" s="88"/>
      <c r="U1200" s="88"/>
      <c r="V1200" s="52"/>
      <c r="W1200" s="52"/>
      <c r="X1200" s="52"/>
      <c r="Y1200" s="52"/>
      <c r="Z1200" s="51"/>
      <c r="AA1200" s="73">
        <v>1200</v>
      </c>
      <c r="AB1200" s="73"/>
      <c r="AC1200" s="74"/>
      <c r="AD1200" s="80">
        <v>170</v>
      </c>
      <c r="AE1200" s="80">
        <v>44</v>
      </c>
      <c r="AF1200" s="80">
        <v>1027</v>
      </c>
      <c r="AG1200" s="80">
        <v>1132</v>
      </c>
      <c r="AH1200" s="80"/>
      <c r="AI1200" s="80" t="s">
        <v>8825</v>
      </c>
      <c r="AJ1200" s="80" t="s">
        <v>9735</v>
      </c>
      <c r="AK1200" s="80"/>
      <c r="AL1200" s="80"/>
      <c r="AM1200" s="82">
        <v>42831.308125000003</v>
      </c>
      <c r="AN1200" s="80" t="s">
        <v>13035</v>
      </c>
      <c r="AO1200" s="86" t="s">
        <v>14233</v>
      </c>
      <c r="AP1200" s="80" t="s">
        <v>66</v>
      </c>
      <c r="AQ1200" s="2"/>
      <c r="AR1200" s="3"/>
      <c r="AS1200" s="3"/>
      <c r="AT1200" s="3"/>
      <c r="AU1200" s="3"/>
    </row>
    <row r="1201" spans="1:47" x14ac:dyDescent="0.25">
      <c r="A1201" s="66" t="s">
        <v>2025</v>
      </c>
      <c r="B1201" s="67"/>
      <c r="C1201" s="67"/>
      <c r="D1201" s="68"/>
      <c r="E1201" s="70"/>
      <c r="F1201" s="104" t="s">
        <v>12268</v>
      </c>
      <c r="G1201" s="67"/>
      <c r="H1201" s="71"/>
      <c r="I1201" s="72"/>
      <c r="J1201" s="72"/>
      <c r="K1201" s="71" t="s">
        <v>16226</v>
      </c>
      <c r="L1201" s="75"/>
      <c r="M1201" s="76">
        <v>7968.255859375</v>
      </c>
      <c r="N1201" s="76">
        <v>4714.85009765625</v>
      </c>
      <c r="O1201" s="77"/>
      <c r="P1201" s="78"/>
      <c r="Q1201" s="78"/>
      <c r="R1201" s="88"/>
      <c r="S1201" s="88"/>
      <c r="T1201" s="88"/>
      <c r="U1201" s="88"/>
      <c r="V1201" s="52"/>
      <c r="W1201" s="52"/>
      <c r="X1201" s="52"/>
      <c r="Y1201" s="52"/>
      <c r="Z1201" s="51"/>
      <c r="AA1201" s="73">
        <v>1201</v>
      </c>
      <c r="AB1201" s="73"/>
      <c r="AC1201" s="74"/>
      <c r="AD1201" s="80">
        <v>101</v>
      </c>
      <c r="AE1201" s="80">
        <v>271169</v>
      </c>
      <c r="AF1201" s="80">
        <v>4118</v>
      </c>
      <c r="AG1201" s="80">
        <v>383</v>
      </c>
      <c r="AH1201" s="80"/>
      <c r="AI1201" s="80" t="s">
        <v>8826</v>
      </c>
      <c r="AJ1201" s="80" t="s">
        <v>10025</v>
      </c>
      <c r="AK1201" s="86" t="s">
        <v>10797</v>
      </c>
      <c r="AL1201" s="80"/>
      <c r="AM1201" s="82">
        <v>41806.513321759259</v>
      </c>
      <c r="AN1201" s="80" t="s">
        <v>13035</v>
      </c>
      <c r="AO1201" s="86" t="s">
        <v>14234</v>
      </c>
      <c r="AP1201" s="80" t="s">
        <v>65</v>
      </c>
      <c r="AQ1201" s="2"/>
      <c r="AR1201" s="3"/>
      <c r="AS1201" s="3"/>
      <c r="AT1201" s="3"/>
      <c r="AU1201" s="3"/>
    </row>
    <row r="1202" spans="1:47" x14ac:dyDescent="0.25">
      <c r="A1202" s="66" t="s">
        <v>2026</v>
      </c>
      <c r="B1202" s="67"/>
      <c r="C1202" s="67"/>
      <c r="D1202" s="68"/>
      <c r="E1202" s="70"/>
      <c r="F1202" s="104" t="s">
        <v>12269</v>
      </c>
      <c r="G1202" s="67"/>
      <c r="H1202" s="71"/>
      <c r="I1202" s="72"/>
      <c r="J1202" s="72"/>
      <c r="K1202" s="71" t="s">
        <v>16227</v>
      </c>
      <c r="L1202" s="75"/>
      <c r="M1202" s="76">
        <v>4590.90234375</v>
      </c>
      <c r="N1202" s="76">
        <v>4454.9951171875</v>
      </c>
      <c r="O1202" s="77"/>
      <c r="P1202" s="78"/>
      <c r="Q1202" s="78"/>
      <c r="R1202" s="88"/>
      <c r="S1202" s="88"/>
      <c r="T1202" s="88"/>
      <c r="U1202" s="88"/>
      <c r="V1202" s="52"/>
      <c r="W1202" s="52"/>
      <c r="X1202" s="52"/>
      <c r="Y1202" s="52"/>
      <c r="Z1202" s="51"/>
      <c r="AA1202" s="73">
        <v>1202</v>
      </c>
      <c r="AB1202" s="73"/>
      <c r="AC1202" s="74"/>
      <c r="AD1202" s="80">
        <v>19</v>
      </c>
      <c r="AE1202" s="80">
        <v>2684</v>
      </c>
      <c r="AF1202" s="80">
        <v>609</v>
      </c>
      <c r="AG1202" s="80">
        <v>9</v>
      </c>
      <c r="AH1202" s="80">
        <v>-25200</v>
      </c>
      <c r="AI1202" s="80" t="s">
        <v>8827</v>
      </c>
      <c r="AJ1202" s="80" t="s">
        <v>9735</v>
      </c>
      <c r="AK1202" s="86" t="s">
        <v>10798</v>
      </c>
      <c r="AL1202" s="80" t="s">
        <v>11085</v>
      </c>
      <c r="AM1202" s="82">
        <v>42836.58494212963</v>
      </c>
      <c r="AN1202" s="80" t="s">
        <v>13035</v>
      </c>
      <c r="AO1202" s="86" t="s">
        <v>14235</v>
      </c>
      <c r="AP1202" s="80" t="s">
        <v>65</v>
      </c>
      <c r="AQ1202" s="2"/>
      <c r="AR1202" s="3"/>
      <c r="AS1202" s="3"/>
      <c r="AT1202" s="3"/>
      <c r="AU1202" s="3"/>
    </row>
    <row r="1203" spans="1:47" x14ac:dyDescent="0.25">
      <c r="A1203" s="66" t="s">
        <v>988</v>
      </c>
      <c r="B1203" s="67"/>
      <c r="C1203" s="67"/>
      <c r="D1203" s="68"/>
      <c r="E1203" s="70"/>
      <c r="F1203" s="104" t="s">
        <v>12270</v>
      </c>
      <c r="G1203" s="67"/>
      <c r="H1203" s="71"/>
      <c r="I1203" s="72"/>
      <c r="J1203" s="72"/>
      <c r="K1203" s="71" t="s">
        <v>16228</v>
      </c>
      <c r="L1203" s="75"/>
      <c r="M1203" s="76">
        <v>3114.06591796875</v>
      </c>
      <c r="N1203" s="76">
        <v>7439.3408203125</v>
      </c>
      <c r="O1203" s="77"/>
      <c r="P1203" s="78"/>
      <c r="Q1203" s="78"/>
      <c r="R1203" s="88"/>
      <c r="S1203" s="88"/>
      <c r="T1203" s="88"/>
      <c r="U1203" s="88"/>
      <c r="V1203" s="52"/>
      <c r="W1203" s="52"/>
      <c r="X1203" s="52"/>
      <c r="Y1203" s="52"/>
      <c r="Z1203" s="51"/>
      <c r="AA1203" s="73">
        <v>1203</v>
      </c>
      <c r="AB1203" s="73"/>
      <c r="AC1203" s="74"/>
      <c r="AD1203" s="80">
        <v>1083</v>
      </c>
      <c r="AE1203" s="80">
        <v>807</v>
      </c>
      <c r="AF1203" s="80">
        <v>30236</v>
      </c>
      <c r="AG1203" s="80">
        <v>983</v>
      </c>
      <c r="AH1203" s="80">
        <v>-36000</v>
      </c>
      <c r="AI1203" s="80" t="s">
        <v>8828</v>
      </c>
      <c r="AJ1203" s="80" t="s">
        <v>9493</v>
      </c>
      <c r="AK1203" s="80"/>
      <c r="AL1203" s="80" t="s">
        <v>11091</v>
      </c>
      <c r="AM1203" s="82">
        <v>39896.147962962961</v>
      </c>
      <c r="AN1203" s="80" t="s">
        <v>13035</v>
      </c>
      <c r="AO1203" s="86" t="s">
        <v>14236</v>
      </c>
      <c r="AP1203" s="80" t="s">
        <v>66</v>
      </c>
      <c r="AQ1203" s="2"/>
      <c r="AR1203" s="3"/>
      <c r="AS1203" s="3"/>
      <c r="AT1203" s="3"/>
      <c r="AU1203" s="3"/>
    </row>
    <row r="1204" spans="1:47" x14ac:dyDescent="0.25">
      <c r="A1204" s="66" t="s">
        <v>989</v>
      </c>
      <c r="B1204" s="67"/>
      <c r="C1204" s="67"/>
      <c r="D1204" s="68"/>
      <c r="E1204" s="70"/>
      <c r="F1204" s="104" t="s">
        <v>12271</v>
      </c>
      <c r="G1204" s="67"/>
      <c r="H1204" s="71"/>
      <c r="I1204" s="72"/>
      <c r="J1204" s="72"/>
      <c r="K1204" s="71" t="s">
        <v>16229</v>
      </c>
      <c r="L1204" s="75"/>
      <c r="M1204" s="76">
        <v>1775.473876953125</v>
      </c>
      <c r="N1204" s="76">
        <v>3550.16357421875</v>
      </c>
      <c r="O1204" s="77"/>
      <c r="P1204" s="78"/>
      <c r="Q1204" s="78"/>
      <c r="R1204" s="88"/>
      <c r="S1204" s="88"/>
      <c r="T1204" s="88"/>
      <c r="U1204" s="88"/>
      <c r="V1204" s="52"/>
      <c r="W1204" s="52"/>
      <c r="X1204" s="52"/>
      <c r="Y1204" s="52"/>
      <c r="Z1204" s="51"/>
      <c r="AA1204" s="73">
        <v>1204</v>
      </c>
      <c r="AB1204" s="73"/>
      <c r="AC1204" s="74"/>
      <c r="AD1204" s="80">
        <v>1130</v>
      </c>
      <c r="AE1204" s="80">
        <v>571</v>
      </c>
      <c r="AF1204" s="80">
        <v>15548</v>
      </c>
      <c r="AG1204" s="80">
        <v>57084</v>
      </c>
      <c r="AH1204" s="80">
        <v>19800</v>
      </c>
      <c r="AI1204" s="80" t="s">
        <v>8829</v>
      </c>
      <c r="AJ1204" s="80" t="s">
        <v>10026</v>
      </c>
      <c r="AK1204" s="86" t="s">
        <v>10799</v>
      </c>
      <c r="AL1204" s="80" t="s">
        <v>9494</v>
      </c>
      <c r="AM1204" s="82">
        <v>40895.365451388891</v>
      </c>
      <c r="AN1204" s="80" t="s">
        <v>13035</v>
      </c>
      <c r="AO1204" s="86" t="s">
        <v>14237</v>
      </c>
      <c r="AP1204" s="80" t="s">
        <v>66</v>
      </c>
      <c r="AQ1204" s="2"/>
      <c r="AR1204" s="3"/>
      <c r="AS1204" s="3"/>
      <c r="AT1204" s="3"/>
      <c r="AU1204" s="3"/>
    </row>
    <row r="1205" spans="1:47" x14ac:dyDescent="0.25">
      <c r="A1205" s="66" t="s">
        <v>990</v>
      </c>
      <c r="B1205" s="67"/>
      <c r="C1205" s="67"/>
      <c r="D1205" s="68"/>
      <c r="E1205" s="70"/>
      <c r="F1205" s="104" t="s">
        <v>12272</v>
      </c>
      <c r="G1205" s="67"/>
      <c r="H1205" s="71"/>
      <c r="I1205" s="72"/>
      <c r="J1205" s="72"/>
      <c r="K1205" s="71" t="s">
        <v>16230</v>
      </c>
      <c r="L1205" s="75"/>
      <c r="M1205" s="76">
        <v>5410.900390625</v>
      </c>
      <c r="N1205" s="76">
        <v>497.3359375</v>
      </c>
      <c r="O1205" s="77"/>
      <c r="P1205" s="78"/>
      <c r="Q1205" s="78"/>
      <c r="R1205" s="88"/>
      <c r="S1205" s="88"/>
      <c r="T1205" s="88"/>
      <c r="U1205" s="88"/>
      <c r="V1205" s="52"/>
      <c r="W1205" s="52"/>
      <c r="X1205" s="52"/>
      <c r="Y1205" s="52"/>
      <c r="Z1205" s="51"/>
      <c r="AA1205" s="73">
        <v>1205</v>
      </c>
      <c r="AB1205" s="73"/>
      <c r="AC1205" s="74"/>
      <c r="AD1205" s="80">
        <v>288</v>
      </c>
      <c r="AE1205" s="80">
        <v>342</v>
      </c>
      <c r="AF1205" s="80">
        <v>45944</v>
      </c>
      <c r="AG1205" s="80">
        <v>5567</v>
      </c>
      <c r="AH1205" s="80">
        <v>19800</v>
      </c>
      <c r="AI1205" s="80" t="s">
        <v>8830</v>
      </c>
      <c r="AJ1205" s="80" t="s">
        <v>9563</v>
      </c>
      <c r="AK1205" s="80"/>
      <c r="AL1205" s="80" t="s">
        <v>9563</v>
      </c>
      <c r="AM1205" s="82">
        <v>39782.509930555556</v>
      </c>
      <c r="AN1205" s="80" t="s">
        <v>13035</v>
      </c>
      <c r="AO1205" s="86" t="s">
        <v>14238</v>
      </c>
      <c r="AP1205" s="80" t="s">
        <v>66</v>
      </c>
      <c r="AQ1205" s="2"/>
      <c r="AR1205" s="3"/>
      <c r="AS1205" s="3"/>
      <c r="AT1205" s="3"/>
      <c r="AU1205" s="3"/>
    </row>
    <row r="1206" spans="1:47" x14ac:dyDescent="0.25">
      <c r="A1206" s="66" t="s">
        <v>991</v>
      </c>
      <c r="B1206" s="67"/>
      <c r="C1206" s="67"/>
      <c r="D1206" s="68"/>
      <c r="E1206" s="70"/>
      <c r="F1206" s="104" t="s">
        <v>12273</v>
      </c>
      <c r="G1206" s="67"/>
      <c r="H1206" s="71"/>
      <c r="I1206" s="72"/>
      <c r="J1206" s="72"/>
      <c r="K1206" s="71" t="s">
        <v>16231</v>
      </c>
      <c r="L1206" s="75"/>
      <c r="M1206" s="76">
        <v>5216.404296875</v>
      </c>
      <c r="N1206" s="76">
        <v>3128.295166015625</v>
      </c>
      <c r="O1206" s="77"/>
      <c r="P1206" s="78"/>
      <c r="Q1206" s="78"/>
      <c r="R1206" s="88"/>
      <c r="S1206" s="88"/>
      <c r="T1206" s="88"/>
      <c r="U1206" s="88"/>
      <c r="V1206" s="52"/>
      <c r="W1206" s="52"/>
      <c r="X1206" s="52"/>
      <c r="Y1206" s="52"/>
      <c r="Z1206" s="51"/>
      <c r="AA1206" s="73">
        <v>1206</v>
      </c>
      <c r="AB1206" s="73"/>
      <c r="AC1206" s="74"/>
      <c r="AD1206" s="80">
        <v>116</v>
      </c>
      <c r="AE1206" s="80">
        <v>5</v>
      </c>
      <c r="AF1206" s="80">
        <v>105</v>
      </c>
      <c r="AG1206" s="80">
        <v>55</v>
      </c>
      <c r="AH1206" s="80">
        <v>19800</v>
      </c>
      <c r="AI1206" s="80"/>
      <c r="AJ1206" s="80" t="s">
        <v>9838</v>
      </c>
      <c r="AK1206" s="80"/>
      <c r="AL1206" s="80" t="s">
        <v>9561</v>
      </c>
      <c r="AM1206" s="82">
        <v>39608.516898148147</v>
      </c>
      <c r="AN1206" s="80" t="s">
        <v>13035</v>
      </c>
      <c r="AO1206" s="86" t="s">
        <v>14239</v>
      </c>
      <c r="AP1206" s="80" t="s">
        <v>66</v>
      </c>
      <c r="AQ1206" s="2"/>
      <c r="AR1206" s="3"/>
      <c r="AS1206" s="3"/>
      <c r="AT1206" s="3"/>
      <c r="AU1206" s="3"/>
    </row>
    <row r="1207" spans="1:47" x14ac:dyDescent="0.25">
      <c r="A1207" s="66" t="s">
        <v>2027</v>
      </c>
      <c r="B1207" s="67"/>
      <c r="C1207" s="67"/>
      <c r="D1207" s="68"/>
      <c r="E1207" s="70"/>
      <c r="F1207" s="104" t="s">
        <v>12274</v>
      </c>
      <c r="G1207" s="67"/>
      <c r="H1207" s="71"/>
      <c r="I1207" s="72"/>
      <c r="J1207" s="72"/>
      <c r="K1207" s="71" t="s">
        <v>16232</v>
      </c>
      <c r="L1207" s="75"/>
      <c r="M1207" s="76">
        <v>7364.22705078125</v>
      </c>
      <c r="N1207" s="76">
        <v>5703.20751953125</v>
      </c>
      <c r="O1207" s="77"/>
      <c r="P1207" s="78"/>
      <c r="Q1207" s="78"/>
      <c r="R1207" s="88"/>
      <c r="S1207" s="88"/>
      <c r="T1207" s="88"/>
      <c r="U1207" s="88"/>
      <c r="V1207" s="52"/>
      <c r="W1207" s="52"/>
      <c r="X1207" s="52"/>
      <c r="Y1207" s="52"/>
      <c r="Z1207" s="51"/>
      <c r="AA1207" s="73">
        <v>1207</v>
      </c>
      <c r="AB1207" s="73"/>
      <c r="AC1207" s="74"/>
      <c r="AD1207" s="80">
        <v>304</v>
      </c>
      <c r="AE1207" s="80">
        <v>88296</v>
      </c>
      <c r="AF1207" s="80">
        <v>119178</v>
      </c>
      <c r="AG1207" s="80">
        <v>1485</v>
      </c>
      <c r="AH1207" s="80">
        <v>19800</v>
      </c>
      <c r="AI1207" s="80" t="s">
        <v>8831</v>
      </c>
      <c r="AJ1207" s="80" t="s">
        <v>9525</v>
      </c>
      <c r="AK1207" s="86" t="s">
        <v>10800</v>
      </c>
      <c r="AL1207" s="80" t="s">
        <v>9494</v>
      </c>
      <c r="AM1207" s="82">
        <v>40075.469618055555</v>
      </c>
      <c r="AN1207" s="80" t="s">
        <v>13035</v>
      </c>
      <c r="AO1207" s="86" t="s">
        <v>14240</v>
      </c>
      <c r="AP1207" s="80" t="s">
        <v>65</v>
      </c>
      <c r="AQ1207" s="2"/>
      <c r="AR1207" s="3"/>
      <c r="AS1207" s="3"/>
      <c r="AT1207" s="3"/>
      <c r="AU1207" s="3"/>
    </row>
    <row r="1208" spans="1:47" x14ac:dyDescent="0.25">
      <c r="A1208" s="66" t="s">
        <v>992</v>
      </c>
      <c r="B1208" s="67"/>
      <c r="C1208" s="67"/>
      <c r="D1208" s="68"/>
      <c r="E1208" s="70"/>
      <c r="F1208" s="104" t="s">
        <v>11128</v>
      </c>
      <c r="G1208" s="67"/>
      <c r="H1208" s="71"/>
      <c r="I1208" s="72"/>
      <c r="J1208" s="72"/>
      <c r="K1208" s="71" t="s">
        <v>16233</v>
      </c>
      <c r="L1208" s="75"/>
      <c r="M1208" s="76">
        <v>8647.4736328125</v>
      </c>
      <c r="N1208" s="76">
        <v>3838.9140625</v>
      </c>
      <c r="O1208" s="77"/>
      <c r="P1208" s="78"/>
      <c r="Q1208" s="78"/>
      <c r="R1208" s="88"/>
      <c r="S1208" s="88"/>
      <c r="T1208" s="88"/>
      <c r="U1208" s="88"/>
      <c r="V1208" s="52"/>
      <c r="W1208" s="52"/>
      <c r="X1208" s="52"/>
      <c r="Y1208" s="52"/>
      <c r="Z1208" s="51"/>
      <c r="AA1208" s="73">
        <v>1208</v>
      </c>
      <c r="AB1208" s="73"/>
      <c r="AC1208" s="74"/>
      <c r="AD1208" s="80">
        <v>12</v>
      </c>
      <c r="AE1208" s="80">
        <v>2</v>
      </c>
      <c r="AF1208" s="80">
        <v>2</v>
      </c>
      <c r="AG1208" s="80">
        <v>0</v>
      </c>
      <c r="AH1208" s="80"/>
      <c r="AI1208" s="80"/>
      <c r="AJ1208" s="80"/>
      <c r="AK1208" s="80"/>
      <c r="AL1208" s="80"/>
      <c r="AM1208" s="82">
        <v>42918.271747685183</v>
      </c>
      <c r="AN1208" s="80" t="s">
        <v>13035</v>
      </c>
      <c r="AO1208" s="86" t="s">
        <v>14241</v>
      </c>
      <c r="AP1208" s="80" t="s">
        <v>66</v>
      </c>
      <c r="AQ1208" s="2"/>
      <c r="AR1208" s="3"/>
      <c r="AS1208" s="3"/>
      <c r="AT1208" s="3"/>
      <c r="AU1208" s="3"/>
    </row>
    <row r="1209" spans="1:47" x14ac:dyDescent="0.25">
      <c r="A1209" s="66" t="s">
        <v>993</v>
      </c>
      <c r="B1209" s="67"/>
      <c r="C1209" s="67"/>
      <c r="D1209" s="68"/>
      <c r="E1209" s="70"/>
      <c r="F1209" s="104" t="s">
        <v>12275</v>
      </c>
      <c r="G1209" s="67"/>
      <c r="H1209" s="71"/>
      <c r="I1209" s="72"/>
      <c r="J1209" s="72"/>
      <c r="K1209" s="71" t="s">
        <v>16234</v>
      </c>
      <c r="L1209" s="75"/>
      <c r="M1209" s="76">
        <v>3642.227294921875</v>
      </c>
      <c r="N1209" s="76">
        <v>4013.0595703125</v>
      </c>
      <c r="O1209" s="77"/>
      <c r="P1209" s="78"/>
      <c r="Q1209" s="78"/>
      <c r="R1209" s="88"/>
      <c r="S1209" s="88"/>
      <c r="T1209" s="88"/>
      <c r="U1209" s="88"/>
      <c r="V1209" s="52"/>
      <c r="W1209" s="52"/>
      <c r="X1209" s="52"/>
      <c r="Y1209" s="52"/>
      <c r="Z1209" s="51"/>
      <c r="AA1209" s="73">
        <v>1209</v>
      </c>
      <c r="AB1209" s="73"/>
      <c r="AC1209" s="74"/>
      <c r="AD1209" s="80">
        <v>1942</v>
      </c>
      <c r="AE1209" s="80">
        <v>7610</v>
      </c>
      <c r="AF1209" s="80">
        <v>66719</v>
      </c>
      <c r="AG1209" s="80">
        <v>36364</v>
      </c>
      <c r="AH1209" s="80">
        <v>19800</v>
      </c>
      <c r="AI1209" s="80" t="s">
        <v>8832</v>
      </c>
      <c r="AJ1209" s="80" t="s">
        <v>10027</v>
      </c>
      <c r="AK1209" s="86" t="s">
        <v>10801</v>
      </c>
      <c r="AL1209" s="80" t="s">
        <v>9494</v>
      </c>
      <c r="AM1209" s="82">
        <v>40290.523182870369</v>
      </c>
      <c r="AN1209" s="80" t="s">
        <v>13035</v>
      </c>
      <c r="AO1209" s="86" t="s">
        <v>14242</v>
      </c>
      <c r="AP1209" s="80" t="s">
        <v>66</v>
      </c>
      <c r="AQ1209" s="2"/>
      <c r="AR1209" s="3"/>
      <c r="AS1209" s="3"/>
      <c r="AT1209" s="3"/>
      <c r="AU1209" s="3"/>
    </row>
    <row r="1210" spans="1:47" x14ac:dyDescent="0.25">
      <c r="A1210" s="66" t="s">
        <v>994</v>
      </c>
      <c r="B1210" s="67"/>
      <c r="C1210" s="67"/>
      <c r="D1210" s="68"/>
      <c r="E1210" s="70"/>
      <c r="F1210" s="104" t="s">
        <v>12276</v>
      </c>
      <c r="G1210" s="67"/>
      <c r="H1210" s="71"/>
      <c r="I1210" s="72"/>
      <c r="J1210" s="72"/>
      <c r="K1210" s="71" t="s">
        <v>16235</v>
      </c>
      <c r="L1210" s="75"/>
      <c r="M1210" s="76">
        <v>4458.18212890625</v>
      </c>
      <c r="N1210" s="76">
        <v>6201.81689453125</v>
      </c>
      <c r="O1210" s="77"/>
      <c r="P1210" s="78"/>
      <c r="Q1210" s="78"/>
      <c r="R1210" s="88"/>
      <c r="S1210" s="88"/>
      <c r="T1210" s="88"/>
      <c r="U1210" s="88"/>
      <c r="V1210" s="52"/>
      <c r="W1210" s="52"/>
      <c r="X1210" s="52"/>
      <c r="Y1210" s="52"/>
      <c r="Z1210" s="51"/>
      <c r="AA1210" s="73">
        <v>1210</v>
      </c>
      <c r="AB1210" s="73"/>
      <c r="AC1210" s="74"/>
      <c r="AD1210" s="80">
        <v>312</v>
      </c>
      <c r="AE1210" s="80">
        <v>44</v>
      </c>
      <c r="AF1210" s="80">
        <v>659</v>
      </c>
      <c r="AG1210" s="80">
        <v>1866</v>
      </c>
      <c r="AH1210" s="80"/>
      <c r="AI1210" s="80" t="s">
        <v>8833</v>
      </c>
      <c r="AJ1210" s="80" t="s">
        <v>10028</v>
      </c>
      <c r="AK1210" s="80"/>
      <c r="AL1210" s="80"/>
      <c r="AM1210" s="82">
        <v>42830.327337962961</v>
      </c>
      <c r="AN1210" s="80" t="s">
        <v>13035</v>
      </c>
      <c r="AO1210" s="86" t="s">
        <v>14243</v>
      </c>
      <c r="AP1210" s="80" t="s">
        <v>66</v>
      </c>
      <c r="AQ1210" s="2"/>
      <c r="AR1210" s="3"/>
      <c r="AS1210" s="3"/>
      <c r="AT1210" s="3"/>
      <c r="AU1210" s="3"/>
    </row>
    <row r="1211" spans="1:47" x14ac:dyDescent="0.25">
      <c r="A1211" s="66" t="s">
        <v>995</v>
      </c>
      <c r="B1211" s="67"/>
      <c r="C1211" s="67"/>
      <c r="D1211" s="68"/>
      <c r="E1211" s="70"/>
      <c r="F1211" s="104" t="s">
        <v>12277</v>
      </c>
      <c r="G1211" s="67"/>
      <c r="H1211" s="71"/>
      <c r="I1211" s="72"/>
      <c r="J1211" s="72"/>
      <c r="K1211" s="71" t="s">
        <v>16236</v>
      </c>
      <c r="L1211" s="75"/>
      <c r="M1211" s="76">
        <v>6224.78369140625</v>
      </c>
      <c r="N1211" s="76">
        <v>9603.8896484375</v>
      </c>
      <c r="O1211" s="77"/>
      <c r="P1211" s="78"/>
      <c r="Q1211" s="78"/>
      <c r="R1211" s="88"/>
      <c r="S1211" s="88"/>
      <c r="T1211" s="88"/>
      <c r="U1211" s="88"/>
      <c r="V1211" s="52"/>
      <c r="W1211" s="52"/>
      <c r="X1211" s="52"/>
      <c r="Y1211" s="52"/>
      <c r="Z1211" s="51"/>
      <c r="AA1211" s="73">
        <v>1211</v>
      </c>
      <c r="AB1211" s="73"/>
      <c r="AC1211" s="74"/>
      <c r="AD1211" s="80">
        <v>5001</v>
      </c>
      <c r="AE1211" s="80">
        <v>4097</v>
      </c>
      <c r="AF1211" s="80">
        <v>51834</v>
      </c>
      <c r="AG1211" s="80">
        <v>53007</v>
      </c>
      <c r="AH1211" s="80"/>
      <c r="AI1211" s="80"/>
      <c r="AJ1211" s="80"/>
      <c r="AK1211" s="80"/>
      <c r="AL1211" s="80"/>
      <c r="AM1211" s="82">
        <v>42234.605833333335</v>
      </c>
      <c r="AN1211" s="80" t="s">
        <v>13035</v>
      </c>
      <c r="AO1211" s="86" t="s">
        <v>14244</v>
      </c>
      <c r="AP1211" s="80" t="s">
        <v>66</v>
      </c>
      <c r="AQ1211" s="2"/>
      <c r="AR1211" s="3"/>
      <c r="AS1211" s="3"/>
      <c r="AT1211" s="3"/>
      <c r="AU1211" s="3"/>
    </row>
    <row r="1212" spans="1:47" x14ac:dyDescent="0.25">
      <c r="A1212" s="66" t="s">
        <v>996</v>
      </c>
      <c r="B1212" s="67"/>
      <c r="C1212" s="67"/>
      <c r="D1212" s="68"/>
      <c r="E1212" s="70"/>
      <c r="F1212" s="104" t="s">
        <v>12278</v>
      </c>
      <c r="G1212" s="67"/>
      <c r="H1212" s="71"/>
      <c r="I1212" s="72"/>
      <c r="J1212" s="72"/>
      <c r="K1212" s="71" t="s">
        <v>16237</v>
      </c>
      <c r="L1212" s="75"/>
      <c r="M1212" s="76">
        <v>8510.7294921875</v>
      </c>
      <c r="N1212" s="76">
        <v>5519.73486328125</v>
      </c>
      <c r="O1212" s="77"/>
      <c r="P1212" s="78"/>
      <c r="Q1212" s="78"/>
      <c r="R1212" s="88"/>
      <c r="S1212" s="88"/>
      <c r="T1212" s="88"/>
      <c r="U1212" s="88"/>
      <c r="V1212" s="52"/>
      <c r="W1212" s="52"/>
      <c r="X1212" s="52"/>
      <c r="Y1212" s="52"/>
      <c r="Z1212" s="51"/>
      <c r="AA1212" s="73">
        <v>1212</v>
      </c>
      <c r="AB1212" s="73"/>
      <c r="AC1212" s="74"/>
      <c r="AD1212" s="80">
        <v>362</v>
      </c>
      <c r="AE1212" s="80">
        <v>612</v>
      </c>
      <c r="AF1212" s="80">
        <v>10495</v>
      </c>
      <c r="AG1212" s="80">
        <v>5133</v>
      </c>
      <c r="AH1212" s="80">
        <v>-25200</v>
      </c>
      <c r="AI1212" s="80" t="s">
        <v>8834</v>
      </c>
      <c r="AJ1212" s="80" t="s">
        <v>9502</v>
      </c>
      <c r="AK1212" s="80"/>
      <c r="AL1212" s="80" t="s">
        <v>11085</v>
      </c>
      <c r="AM1212" s="82">
        <v>42334.587210648147</v>
      </c>
      <c r="AN1212" s="80" t="s">
        <v>13035</v>
      </c>
      <c r="AO1212" s="86" t="s">
        <v>14245</v>
      </c>
      <c r="AP1212" s="80" t="s">
        <v>66</v>
      </c>
      <c r="AQ1212" s="2"/>
      <c r="AR1212" s="3"/>
      <c r="AS1212" s="3"/>
      <c r="AT1212" s="3"/>
      <c r="AU1212" s="3"/>
    </row>
    <row r="1213" spans="1:47" x14ac:dyDescent="0.25">
      <c r="A1213" s="66" t="s">
        <v>997</v>
      </c>
      <c r="B1213" s="67"/>
      <c r="C1213" s="67"/>
      <c r="D1213" s="68"/>
      <c r="E1213" s="70"/>
      <c r="F1213" s="104" t="s">
        <v>12279</v>
      </c>
      <c r="G1213" s="67"/>
      <c r="H1213" s="71"/>
      <c r="I1213" s="72"/>
      <c r="J1213" s="72"/>
      <c r="K1213" s="71" t="s">
        <v>16238</v>
      </c>
      <c r="L1213" s="75"/>
      <c r="M1213" s="76">
        <v>4189.6181640625</v>
      </c>
      <c r="N1213" s="76">
        <v>8190.9375</v>
      </c>
      <c r="O1213" s="77"/>
      <c r="P1213" s="78"/>
      <c r="Q1213" s="78"/>
      <c r="R1213" s="88"/>
      <c r="S1213" s="88"/>
      <c r="T1213" s="88"/>
      <c r="U1213" s="88"/>
      <c r="V1213" s="52"/>
      <c r="W1213" s="52"/>
      <c r="X1213" s="52"/>
      <c r="Y1213" s="52"/>
      <c r="Z1213" s="51"/>
      <c r="AA1213" s="73">
        <v>1213</v>
      </c>
      <c r="AB1213" s="73"/>
      <c r="AC1213" s="74"/>
      <c r="AD1213" s="80">
        <v>711</v>
      </c>
      <c r="AE1213" s="80">
        <v>172</v>
      </c>
      <c r="AF1213" s="80">
        <v>185</v>
      </c>
      <c r="AG1213" s="80">
        <v>4</v>
      </c>
      <c r="AH1213" s="80">
        <v>3600</v>
      </c>
      <c r="AI1213" s="80" t="s">
        <v>8835</v>
      </c>
      <c r="AJ1213" s="80" t="s">
        <v>10029</v>
      </c>
      <c r="AK1213" s="86" t="s">
        <v>10802</v>
      </c>
      <c r="AL1213" s="80" t="s">
        <v>9964</v>
      </c>
      <c r="AM1213" s="82">
        <v>41930.465810185182</v>
      </c>
      <c r="AN1213" s="80" t="s">
        <v>13035</v>
      </c>
      <c r="AO1213" s="86" t="s">
        <v>14246</v>
      </c>
      <c r="AP1213" s="80" t="s">
        <v>66</v>
      </c>
      <c r="AQ1213" s="2"/>
      <c r="AR1213" s="3"/>
      <c r="AS1213" s="3"/>
      <c r="AT1213" s="3"/>
      <c r="AU1213" s="3"/>
    </row>
    <row r="1214" spans="1:47" x14ac:dyDescent="0.25">
      <c r="A1214" s="66" t="s">
        <v>2028</v>
      </c>
      <c r="B1214" s="67"/>
      <c r="C1214" s="67"/>
      <c r="D1214" s="68"/>
      <c r="E1214" s="70"/>
      <c r="F1214" s="104" t="s">
        <v>12280</v>
      </c>
      <c r="G1214" s="67"/>
      <c r="H1214" s="71"/>
      <c r="I1214" s="72"/>
      <c r="J1214" s="72"/>
      <c r="K1214" s="71" t="s">
        <v>16239</v>
      </c>
      <c r="L1214" s="75"/>
      <c r="M1214" s="76">
        <v>6850.07958984375</v>
      </c>
      <c r="N1214" s="76">
        <v>7096.69775390625</v>
      </c>
      <c r="O1214" s="77"/>
      <c r="P1214" s="78"/>
      <c r="Q1214" s="78"/>
      <c r="R1214" s="88"/>
      <c r="S1214" s="88"/>
      <c r="T1214" s="88"/>
      <c r="U1214" s="88"/>
      <c r="V1214" s="52"/>
      <c r="W1214" s="52"/>
      <c r="X1214" s="52"/>
      <c r="Y1214" s="52"/>
      <c r="Z1214" s="51"/>
      <c r="AA1214" s="73">
        <v>1214</v>
      </c>
      <c r="AB1214" s="73"/>
      <c r="AC1214" s="74"/>
      <c r="AD1214" s="80">
        <v>1030</v>
      </c>
      <c r="AE1214" s="80">
        <v>399</v>
      </c>
      <c r="AF1214" s="80">
        <v>2186</v>
      </c>
      <c r="AG1214" s="80">
        <v>229</v>
      </c>
      <c r="AH1214" s="80"/>
      <c r="AI1214" s="80" t="s">
        <v>8836</v>
      </c>
      <c r="AJ1214" s="80" t="s">
        <v>10030</v>
      </c>
      <c r="AK1214" s="86" t="s">
        <v>10803</v>
      </c>
      <c r="AL1214" s="80"/>
      <c r="AM1214" s="82">
        <v>40498.23097222222</v>
      </c>
      <c r="AN1214" s="80" t="s">
        <v>13035</v>
      </c>
      <c r="AO1214" s="86" t="s">
        <v>14247</v>
      </c>
      <c r="AP1214" s="80" t="s">
        <v>65</v>
      </c>
      <c r="AQ1214" s="2"/>
      <c r="AR1214" s="3"/>
      <c r="AS1214" s="3"/>
      <c r="AT1214" s="3"/>
      <c r="AU1214" s="3"/>
    </row>
    <row r="1215" spans="1:47" x14ac:dyDescent="0.25">
      <c r="A1215" s="66" t="s">
        <v>2029</v>
      </c>
      <c r="B1215" s="67"/>
      <c r="C1215" s="67"/>
      <c r="D1215" s="68"/>
      <c r="E1215" s="70"/>
      <c r="F1215" s="104" t="s">
        <v>12281</v>
      </c>
      <c r="G1215" s="67"/>
      <c r="H1215" s="71"/>
      <c r="I1215" s="72"/>
      <c r="J1215" s="72"/>
      <c r="K1215" s="71" t="s">
        <v>16240</v>
      </c>
      <c r="L1215" s="75"/>
      <c r="M1215" s="76">
        <v>4835.8798828125</v>
      </c>
      <c r="N1215" s="76">
        <v>3034.18212890625</v>
      </c>
      <c r="O1215" s="77"/>
      <c r="P1215" s="78"/>
      <c r="Q1215" s="78"/>
      <c r="R1215" s="88"/>
      <c r="S1215" s="88"/>
      <c r="T1215" s="88"/>
      <c r="U1215" s="88"/>
      <c r="V1215" s="52"/>
      <c r="W1215" s="52"/>
      <c r="X1215" s="52"/>
      <c r="Y1215" s="52"/>
      <c r="Z1215" s="51"/>
      <c r="AA1215" s="73">
        <v>1215</v>
      </c>
      <c r="AB1215" s="73"/>
      <c r="AC1215" s="74"/>
      <c r="AD1215" s="80">
        <v>2300</v>
      </c>
      <c r="AE1215" s="80">
        <v>3893</v>
      </c>
      <c r="AF1215" s="80">
        <v>9187</v>
      </c>
      <c r="AG1215" s="80">
        <v>4013</v>
      </c>
      <c r="AH1215" s="80">
        <v>3600</v>
      </c>
      <c r="AI1215" s="80" t="s">
        <v>8837</v>
      </c>
      <c r="AJ1215" s="80" t="s">
        <v>10031</v>
      </c>
      <c r="AK1215" s="86" t="s">
        <v>10804</v>
      </c>
      <c r="AL1215" s="80" t="s">
        <v>9964</v>
      </c>
      <c r="AM1215" s="82">
        <v>40407.605231481481</v>
      </c>
      <c r="AN1215" s="80" t="s">
        <v>13035</v>
      </c>
      <c r="AO1215" s="86" t="s">
        <v>14248</v>
      </c>
      <c r="AP1215" s="80" t="s">
        <v>65</v>
      </c>
      <c r="AQ1215" s="2"/>
      <c r="AR1215" s="3"/>
      <c r="AS1215" s="3"/>
      <c r="AT1215" s="3"/>
      <c r="AU1215" s="3"/>
    </row>
    <row r="1216" spans="1:47" x14ac:dyDescent="0.25">
      <c r="A1216" s="66" t="s">
        <v>2030</v>
      </c>
      <c r="B1216" s="67"/>
      <c r="C1216" s="67"/>
      <c r="D1216" s="68"/>
      <c r="E1216" s="70"/>
      <c r="F1216" s="104" t="s">
        <v>12282</v>
      </c>
      <c r="G1216" s="67"/>
      <c r="H1216" s="71"/>
      <c r="I1216" s="72"/>
      <c r="J1216" s="72"/>
      <c r="K1216" s="71" t="s">
        <v>16241</v>
      </c>
      <c r="L1216" s="75"/>
      <c r="M1216" s="76">
        <v>7221.22119140625</v>
      </c>
      <c r="N1216" s="76">
        <v>5922.32861328125</v>
      </c>
      <c r="O1216" s="77"/>
      <c r="P1216" s="78"/>
      <c r="Q1216" s="78"/>
      <c r="R1216" s="88"/>
      <c r="S1216" s="88"/>
      <c r="T1216" s="88"/>
      <c r="U1216" s="88"/>
      <c r="V1216" s="52"/>
      <c r="W1216" s="52"/>
      <c r="X1216" s="52"/>
      <c r="Y1216" s="52"/>
      <c r="Z1216" s="51"/>
      <c r="AA1216" s="73">
        <v>1216</v>
      </c>
      <c r="AB1216" s="73"/>
      <c r="AC1216" s="74"/>
      <c r="AD1216" s="80">
        <v>187</v>
      </c>
      <c r="AE1216" s="80">
        <v>201</v>
      </c>
      <c r="AF1216" s="80">
        <v>1288</v>
      </c>
      <c r="AG1216" s="80">
        <v>3916</v>
      </c>
      <c r="AH1216" s="80">
        <v>10800</v>
      </c>
      <c r="AI1216" s="80" t="s">
        <v>8838</v>
      </c>
      <c r="AJ1216" s="80" t="s">
        <v>10032</v>
      </c>
      <c r="AK1216" s="80"/>
      <c r="AL1216" s="80" t="s">
        <v>11119</v>
      </c>
      <c r="AM1216" s="82">
        <v>41172.591273148151</v>
      </c>
      <c r="AN1216" s="80" t="s">
        <v>13035</v>
      </c>
      <c r="AO1216" s="86" t="s">
        <v>14249</v>
      </c>
      <c r="AP1216" s="80" t="s">
        <v>65</v>
      </c>
      <c r="AQ1216" s="2"/>
      <c r="AR1216" s="3"/>
      <c r="AS1216" s="3"/>
      <c r="AT1216" s="3"/>
      <c r="AU1216" s="3"/>
    </row>
    <row r="1217" spans="1:47" x14ac:dyDescent="0.25">
      <c r="A1217" s="66" t="s">
        <v>998</v>
      </c>
      <c r="B1217" s="67"/>
      <c r="C1217" s="67"/>
      <c r="D1217" s="68"/>
      <c r="E1217" s="70"/>
      <c r="F1217" s="104" t="s">
        <v>12283</v>
      </c>
      <c r="G1217" s="67"/>
      <c r="H1217" s="71"/>
      <c r="I1217" s="72"/>
      <c r="J1217" s="72"/>
      <c r="K1217" s="71" t="s">
        <v>16242</v>
      </c>
      <c r="L1217" s="75"/>
      <c r="M1217" s="76">
        <v>7860.51611328125</v>
      </c>
      <c r="N1217" s="76">
        <v>5488.85107421875</v>
      </c>
      <c r="O1217" s="77"/>
      <c r="P1217" s="78"/>
      <c r="Q1217" s="78"/>
      <c r="R1217" s="88"/>
      <c r="S1217" s="88"/>
      <c r="T1217" s="88"/>
      <c r="U1217" s="88"/>
      <c r="V1217" s="52"/>
      <c r="W1217" s="52"/>
      <c r="X1217" s="52"/>
      <c r="Y1217" s="52"/>
      <c r="Z1217" s="51"/>
      <c r="AA1217" s="73">
        <v>1217</v>
      </c>
      <c r="AB1217" s="73"/>
      <c r="AC1217" s="74"/>
      <c r="AD1217" s="80">
        <v>1729</v>
      </c>
      <c r="AE1217" s="80">
        <v>2168</v>
      </c>
      <c r="AF1217" s="80">
        <v>282347</v>
      </c>
      <c r="AG1217" s="80">
        <v>212378</v>
      </c>
      <c r="AH1217" s="80"/>
      <c r="AI1217" s="80" t="s">
        <v>8839</v>
      </c>
      <c r="AJ1217" s="80" t="s">
        <v>10033</v>
      </c>
      <c r="AK1217" s="80"/>
      <c r="AL1217" s="80"/>
      <c r="AM1217" s="82">
        <v>41154.747094907405</v>
      </c>
      <c r="AN1217" s="80" t="s">
        <v>13035</v>
      </c>
      <c r="AO1217" s="86" t="s">
        <v>14250</v>
      </c>
      <c r="AP1217" s="80" t="s">
        <v>66</v>
      </c>
      <c r="AQ1217" s="2"/>
      <c r="AR1217" s="3"/>
      <c r="AS1217" s="3"/>
      <c r="AT1217" s="3"/>
      <c r="AU1217" s="3"/>
    </row>
    <row r="1218" spans="1:47" x14ac:dyDescent="0.25">
      <c r="A1218" s="66" t="s">
        <v>999</v>
      </c>
      <c r="B1218" s="67"/>
      <c r="C1218" s="67"/>
      <c r="D1218" s="68"/>
      <c r="E1218" s="70"/>
      <c r="F1218" s="104" t="s">
        <v>12284</v>
      </c>
      <c r="G1218" s="67"/>
      <c r="H1218" s="71"/>
      <c r="I1218" s="72"/>
      <c r="J1218" s="72"/>
      <c r="K1218" s="71" t="s">
        <v>16243</v>
      </c>
      <c r="L1218" s="75"/>
      <c r="M1218" s="76">
        <v>3679.042236328125</v>
      </c>
      <c r="N1218" s="76">
        <v>5646.6015625</v>
      </c>
      <c r="O1218" s="77"/>
      <c r="P1218" s="78"/>
      <c r="Q1218" s="78"/>
      <c r="R1218" s="88"/>
      <c r="S1218" s="88"/>
      <c r="T1218" s="88"/>
      <c r="U1218" s="88"/>
      <c r="V1218" s="52"/>
      <c r="W1218" s="52"/>
      <c r="X1218" s="52"/>
      <c r="Y1218" s="52"/>
      <c r="Z1218" s="51"/>
      <c r="AA1218" s="73">
        <v>1218</v>
      </c>
      <c r="AB1218" s="73"/>
      <c r="AC1218" s="74"/>
      <c r="AD1218" s="80">
        <v>201</v>
      </c>
      <c r="AE1218" s="80">
        <v>414</v>
      </c>
      <c r="AF1218" s="80">
        <v>21300</v>
      </c>
      <c r="AG1218" s="80">
        <v>15168</v>
      </c>
      <c r="AH1218" s="80"/>
      <c r="AI1218" s="80" t="s">
        <v>8840</v>
      </c>
      <c r="AJ1218" s="80" t="s">
        <v>10034</v>
      </c>
      <c r="AK1218" s="80"/>
      <c r="AL1218" s="80"/>
      <c r="AM1218" s="82">
        <v>42175.286712962959</v>
      </c>
      <c r="AN1218" s="80" t="s">
        <v>13035</v>
      </c>
      <c r="AO1218" s="86" t="s">
        <v>14251</v>
      </c>
      <c r="AP1218" s="80" t="s">
        <v>66</v>
      </c>
      <c r="AQ1218" s="2"/>
      <c r="AR1218" s="3"/>
      <c r="AS1218" s="3"/>
      <c r="AT1218" s="3"/>
      <c r="AU1218" s="3"/>
    </row>
    <row r="1219" spans="1:47" x14ac:dyDescent="0.25">
      <c r="A1219" s="66" t="s">
        <v>1000</v>
      </c>
      <c r="B1219" s="67"/>
      <c r="C1219" s="67"/>
      <c r="D1219" s="68"/>
      <c r="E1219" s="70"/>
      <c r="F1219" s="104" t="s">
        <v>12285</v>
      </c>
      <c r="G1219" s="67"/>
      <c r="H1219" s="71"/>
      <c r="I1219" s="72"/>
      <c r="J1219" s="72"/>
      <c r="K1219" s="71" t="s">
        <v>16244</v>
      </c>
      <c r="L1219" s="75"/>
      <c r="M1219" s="76">
        <v>7578.59423828125</v>
      </c>
      <c r="N1219" s="76">
        <v>7747.5849609375</v>
      </c>
      <c r="O1219" s="77"/>
      <c r="P1219" s="78"/>
      <c r="Q1219" s="78"/>
      <c r="R1219" s="88"/>
      <c r="S1219" s="88"/>
      <c r="T1219" s="88"/>
      <c r="U1219" s="88"/>
      <c r="V1219" s="52"/>
      <c r="W1219" s="52"/>
      <c r="X1219" s="52"/>
      <c r="Y1219" s="52"/>
      <c r="Z1219" s="51"/>
      <c r="AA1219" s="73">
        <v>1219</v>
      </c>
      <c r="AB1219" s="73"/>
      <c r="AC1219" s="74"/>
      <c r="AD1219" s="80">
        <v>107</v>
      </c>
      <c r="AE1219" s="80">
        <v>187</v>
      </c>
      <c r="AF1219" s="80">
        <v>4146</v>
      </c>
      <c r="AG1219" s="80">
        <v>5106</v>
      </c>
      <c r="AH1219" s="80">
        <v>-25200</v>
      </c>
      <c r="AI1219" s="80"/>
      <c r="AJ1219" s="80" t="s">
        <v>10035</v>
      </c>
      <c r="AK1219" s="80"/>
      <c r="AL1219" s="80" t="s">
        <v>11085</v>
      </c>
      <c r="AM1219" s="82">
        <v>41977.900300925925</v>
      </c>
      <c r="AN1219" s="80" t="s">
        <v>13035</v>
      </c>
      <c r="AO1219" s="86" t="s">
        <v>14252</v>
      </c>
      <c r="AP1219" s="80" t="s">
        <v>66</v>
      </c>
      <c r="AQ1219" s="2"/>
      <c r="AR1219" s="3"/>
      <c r="AS1219" s="3"/>
      <c r="AT1219" s="3"/>
      <c r="AU1219" s="3"/>
    </row>
    <row r="1220" spans="1:47" x14ac:dyDescent="0.25">
      <c r="A1220" s="66" t="s">
        <v>1001</v>
      </c>
      <c r="B1220" s="67"/>
      <c r="C1220" s="67"/>
      <c r="D1220" s="68"/>
      <c r="E1220" s="70"/>
      <c r="F1220" s="104" t="s">
        <v>12286</v>
      </c>
      <c r="G1220" s="67"/>
      <c r="H1220" s="71"/>
      <c r="I1220" s="72"/>
      <c r="J1220" s="72"/>
      <c r="K1220" s="71" t="s">
        <v>16245</v>
      </c>
      <c r="L1220" s="75"/>
      <c r="M1220" s="76">
        <v>1250.6722412109375</v>
      </c>
      <c r="N1220" s="76">
        <v>6720.3798828125</v>
      </c>
      <c r="O1220" s="77"/>
      <c r="P1220" s="78"/>
      <c r="Q1220" s="78"/>
      <c r="R1220" s="88"/>
      <c r="S1220" s="88"/>
      <c r="T1220" s="88"/>
      <c r="U1220" s="88"/>
      <c r="V1220" s="52"/>
      <c r="W1220" s="52"/>
      <c r="X1220" s="52"/>
      <c r="Y1220" s="52"/>
      <c r="Z1220" s="51"/>
      <c r="AA1220" s="73">
        <v>1220</v>
      </c>
      <c r="AB1220" s="73"/>
      <c r="AC1220" s="74"/>
      <c r="AD1220" s="80">
        <v>274</v>
      </c>
      <c r="AE1220" s="80">
        <v>140</v>
      </c>
      <c r="AF1220" s="80">
        <v>22112</v>
      </c>
      <c r="AG1220" s="80">
        <v>9770</v>
      </c>
      <c r="AH1220" s="80">
        <v>-25200</v>
      </c>
      <c r="AI1220" s="80" t="s">
        <v>8841</v>
      </c>
      <c r="AJ1220" s="80" t="s">
        <v>9537</v>
      </c>
      <c r="AK1220" s="80"/>
      <c r="AL1220" s="80" t="s">
        <v>11085</v>
      </c>
      <c r="AM1220" s="82">
        <v>42308.130960648145</v>
      </c>
      <c r="AN1220" s="80" t="s">
        <v>13035</v>
      </c>
      <c r="AO1220" s="86" t="s">
        <v>14253</v>
      </c>
      <c r="AP1220" s="80" t="s">
        <v>66</v>
      </c>
      <c r="AQ1220" s="2"/>
      <c r="AR1220" s="3"/>
      <c r="AS1220" s="3"/>
      <c r="AT1220" s="3"/>
      <c r="AU1220" s="3"/>
    </row>
    <row r="1221" spans="1:47" x14ac:dyDescent="0.25">
      <c r="A1221" s="66" t="s">
        <v>1002</v>
      </c>
      <c r="B1221" s="67"/>
      <c r="C1221" s="67"/>
      <c r="D1221" s="68"/>
      <c r="E1221" s="70"/>
      <c r="F1221" s="104" t="s">
        <v>12287</v>
      </c>
      <c r="G1221" s="67"/>
      <c r="H1221" s="71"/>
      <c r="I1221" s="72"/>
      <c r="J1221" s="72"/>
      <c r="K1221" s="71" t="s">
        <v>16246</v>
      </c>
      <c r="L1221" s="75"/>
      <c r="M1221" s="76">
        <v>7686.3974609375</v>
      </c>
      <c r="N1221" s="76">
        <v>1430.9005126953125</v>
      </c>
      <c r="O1221" s="77"/>
      <c r="P1221" s="78"/>
      <c r="Q1221" s="78"/>
      <c r="R1221" s="88"/>
      <c r="S1221" s="88"/>
      <c r="T1221" s="88"/>
      <c r="U1221" s="88"/>
      <c r="V1221" s="52"/>
      <c r="W1221" s="52"/>
      <c r="X1221" s="52"/>
      <c r="Y1221" s="52"/>
      <c r="Z1221" s="51"/>
      <c r="AA1221" s="73">
        <v>1221</v>
      </c>
      <c r="AB1221" s="73"/>
      <c r="AC1221" s="74"/>
      <c r="AD1221" s="80">
        <v>1703</v>
      </c>
      <c r="AE1221" s="80">
        <v>1655</v>
      </c>
      <c r="AF1221" s="80">
        <v>67322</v>
      </c>
      <c r="AG1221" s="80">
        <v>54468</v>
      </c>
      <c r="AH1221" s="80">
        <v>19800</v>
      </c>
      <c r="AI1221" s="80" t="s">
        <v>8842</v>
      </c>
      <c r="AJ1221" s="80" t="s">
        <v>9561</v>
      </c>
      <c r="AK1221" s="86" t="s">
        <v>10805</v>
      </c>
      <c r="AL1221" s="80" t="s">
        <v>9561</v>
      </c>
      <c r="AM1221" s="82">
        <v>39992.908414351848</v>
      </c>
      <c r="AN1221" s="80" t="s">
        <v>13035</v>
      </c>
      <c r="AO1221" s="86" t="s">
        <v>14254</v>
      </c>
      <c r="AP1221" s="80" t="s">
        <v>66</v>
      </c>
      <c r="AQ1221" s="2"/>
      <c r="AR1221" s="3"/>
      <c r="AS1221" s="3"/>
      <c r="AT1221" s="3"/>
      <c r="AU1221" s="3"/>
    </row>
    <row r="1222" spans="1:47" x14ac:dyDescent="0.25">
      <c r="A1222" s="66" t="s">
        <v>1613</v>
      </c>
      <c r="B1222" s="67"/>
      <c r="C1222" s="67"/>
      <c r="D1222" s="68"/>
      <c r="E1222" s="70"/>
      <c r="F1222" s="104" t="s">
        <v>12288</v>
      </c>
      <c r="G1222" s="67"/>
      <c r="H1222" s="71"/>
      <c r="I1222" s="72"/>
      <c r="J1222" s="72"/>
      <c r="K1222" s="71" t="s">
        <v>16247</v>
      </c>
      <c r="L1222" s="75"/>
      <c r="M1222" s="76">
        <v>6449.98974609375</v>
      </c>
      <c r="N1222" s="76">
        <v>3751.939453125</v>
      </c>
      <c r="O1222" s="77"/>
      <c r="P1222" s="78"/>
      <c r="Q1222" s="78"/>
      <c r="R1222" s="88"/>
      <c r="S1222" s="88"/>
      <c r="T1222" s="88"/>
      <c r="U1222" s="88"/>
      <c r="V1222" s="52"/>
      <c r="W1222" s="52"/>
      <c r="X1222" s="52"/>
      <c r="Y1222" s="52"/>
      <c r="Z1222" s="51"/>
      <c r="AA1222" s="73">
        <v>1222</v>
      </c>
      <c r="AB1222" s="73"/>
      <c r="AC1222" s="74"/>
      <c r="AD1222" s="80">
        <v>49</v>
      </c>
      <c r="AE1222" s="80">
        <v>15448</v>
      </c>
      <c r="AF1222" s="80">
        <v>15098</v>
      </c>
      <c r="AG1222" s="80">
        <v>3311</v>
      </c>
      <c r="AH1222" s="80">
        <v>-25200</v>
      </c>
      <c r="AI1222" s="80" t="s">
        <v>8843</v>
      </c>
      <c r="AJ1222" s="80" t="s">
        <v>10036</v>
      </c>
      <c r="AK1222" s="86" t="s">
        <v>10806</v>
      </c>
      <c r="AL1222" s="80" t="s">
        <v>11085</v>
      </c>
      <c r="AM1222" s="82">
        <v>42141.248622685183</v>
      </c>
      <c r="AN1222" s="80" t="s">
        <v>13035</v>
      </c>
      <c r="AO1222" s="86" t="s">
        <v>14255</v>
      </c>
      <c r="AP1222" s="80" t="s">
        <v>66</v>
      </c>
      <c r="AQ1222" s="2"/>
      <c r="AR1222" s="3"/>
      <c r="AS1222" s="3"/>
      <c r="AT1222" s="3"/>
      <c r="AU1222" s="3"/>
    </row>
    <row r="1223" spans="1:47" x14ac:dyDescent="0.25">
      <c r="A1223" s="66" t="s">
        <v>1003</v>
      </c>
      <c r="B1223" s="67"/>
      <c r="C1223" s="67"/>
      <c r="D1223" s="68"/>
      <c r="E1223" s="70"/>
      <c r="F1223" s="104" t="s">
        <v>12289</v>
      </c>
      <c r="G1223" s="67"/>
      <c r="H1223" s="71"/>
      <c r="I1223" s="72"/>
      <c r="J1223" s="72"/>
      <c r="K1223" s="71" t="s">
        <v>16248</v>
      </c>
      <c r="L1223" s="75"/>
      <c r="M1223" s="76">
        <v>8419.6181640625</v>
      </c>
      <c r="N1223" s="76">
        <v>7373.4873046875</v>
      </c>
      <c r="O1223" s="77"/>
      <c r="P1223" s="78"/>
      <c r="Q1223" s="78"/>
      <c r="R1223" s="88"/>
      <c r="S1223" s="88"/>
      <c r="T1223" s="88"/>
      <c r="U1223" s="88"/>
      <c r="V1223" s="52"/>
      <c r="W1223" s="52"/>
      <c r="X1223" s="52"/>
      <c r="Y1223" s="52"/>
      <c r="Z1223" s="51"/>
      <c r="AA1223" s="73">
        <v>1223</v>
      </c>
      <c r="AB1223" s="73"/>
      <c r="AC1223" s="74"/>
      <c r="AD1223" s="80">
        <v>380</v>
      </c>
      <c r="AE1223" s="80">
        <v>88</v>
      </c>
      <c r="AF1223" s="80">
        <v>794</v>
      </c>
      <c r="AG1223" s="80">
        <v>2512</v>
      </c>
      <c r="AH1223" s="80"/>
      <c r="AI1223" s="80" t="s">
        <v>8844</v>
      </c>
      <c r="AJ1223" s="80" t="s">
        <v>9519</v>
      </c>
      <c r="AK1223" s="80"/>
      <c r="AL1223" s="80"/>
      <c r="AM1223" s="82">
        <v>42842.510474537034</v>
      </c>
      <c r="AN1223" s="80" t="s">
        <v>13035</v>
      </c>
      <c r="AO1223" s="86" t="s">
        <v>14256</v>
      </c>
      <c r="AP1223" s="80" t="s">
        <v>66</v>
      </c>
      <c r="AQ1223" s="2"/>
      <c r="AR1223" s="3"/>
      <c r="AS1223" s="3"/>
      <c r="AT1223" s="3"/>
      <c r="AU1223" s="3"/>
    </row>
    <row r="1224" spans="1:47" x14ac:dyDescent="0.25">
      <c r="A1224" s="66" t="s">
        <v>1004</v>
      </c>
      <c r="B1224" s="67"/>
      <c r="C1224" s="67"/>
      <c r="D1224" s="68"/>
      <c r="E1224" s="70"/>
      <c r="F1224" s="104" t="s">
        <v>12290</v>
      </c>
      <c r="G1224" s="67"/>
      <c r="H1224" s="71"/>
      <c r="I1224" s="72"/>
      <c r="J1224" s="72"/>
      <c r="K1224" s="71" t="s">
        <v>16249</v>
      </c>
      <c r="L1224" s="75"/>
      <c r="M1224" s="76">
        <v>6935.658203125</v>
      </c>
      <c r="N1224" s="76">
        <v>3095.620361328125</v>
      </c>
      <c r="O1224" s="77"/>
      <c r="P1224" s="78"/>
      <c r="Q1224" s="78"/>
      <c r="R1224" s="88"/>
      <c r="S1224" s="88"/>
      <c r="T1224" s="88"/>
      <c r="U1224" s="88"/>
      <c r="V1224" s="52"/>
      <c r="W1224" s="52"/>
      <c r="X1224" s="52"/>
      <c r="Y1224" s="52"/>
      <c r="Z1224" s="51"/>
      <c r="AA1224" s="73">
        <v>1224</v>
      </c>
      <c r="AB1224" s="73"/>
      <c r="AC1224" s="74"/>
      <c r="AD1224" s="80">
        <v>119</v>
      </c>
      <c r="AE1224" s="80">
        <v>19</v>
      </c>
      <c r="AF1224" s="80">
        <v>97</v>
      </c>
      <c r="AG1224" s="80">
        <v>94</v>
      </c>
      <c r="AH1224" s="80"/>
      <c r="AI1224" s="80" t="s">
        <v>8845</v>
      </c>
      <c r="AJ1224" s="80"/>
      <c r="AK1224" s="86" t="s">
        <v>10807</v>
      </c>
      <c r="AL1224" s="80"/>
      <c r="AM1224" s="82">
        <v>41738.598310185182</v>
      </c>
      <c r="AN1224" s="80" t="s">
        <v>13035</v>
      </c>
      <c r="AO1224" s="86" t="s">
        <v>14257</v>
      </c>
      <c r="AP1224" s="80" t="s">
        <v>66</v>
      </c>
      <c r="AQ1224" s="2"/>
      <c r="AR1224" s="3"/>
      <c r="AS1224" s="3"/>
      <c r="AT1224" s="3"/>
      <c r="AU1224" s="3"/>
    </row>
    <row r="1225" spans="1:47" x14ac:dyDescent="0.25">
      <c r="A1225" s="66" t="s">
        <v>1005</v>
      </c>
      <c r="B1225" s="67"/>
      <c r="C1225" s="67"/>
      <c r="D1225" s="68"/>
      <c r="E1225" s="70"/>
      <c r="F1225" s="104" t="s">
        <v>12291</v>
      </c>
      <c r="G1225" s="67"/>
      <c r="H1225" s="71"/>
      <c r="I1225" s="72"/>
      <c r="J1225" s="72"/>
      <c r="K1225" s="71" t="s">
        <v>16250</v>
      </c>
      <c r="L1225" s="75"/>
      <c r="M1225" s="76">
        <v>5105.5693359375</v>
      </c>
      <c r="N1225" s="76">
        <v>3276.42919921875</v>
      </c>
      <c r="O1225" s="77"/>
      <c r="P1225" s="78"/>
      <c r="Q1225" s="78"/>
      <c r="R1225" s="88"/>
      <c r="S1225" s="88"/>
      <c r="T1225" s="88"/>
      <c r="U1225" s="88"/>
      <c r="V1225" s="52"/>
      <c r="W1225" s="52"/>
      <c r="X1225" s="52"/>
      <c r="Y1225" s="52"/>
      <c r="Z1225" s="51"/>
      <c r="AA1225" s="73">
        <v>1225</v>
      </c>
      <c r="AB1225" s="73"/>
      <c r="AC1225" s="74"/>
      <c r="AD1225" s="80">
        <v>107</v>
      </c>
      <c r="AE1225" s="80">
        <v>636</v>
      </c>
      <c r="AF1225" s="80">
        <v>1792</v>
      </c>
      <c r="AG1225" s="80">
        <v>7298</v>
      </c>
      <c r="AH1225" s="80">
        <v>19800</v>
      </c>
      <c r="AI1225" s="80" t="s">
        <v>8846</v>
      </c>
      <c r="AJ1225" s="80" t="s">
        <v>9686</v>
      </c>
      <c r="AK1225" s="86" t="s">
        <v>10808</v>
      </c>
      <c r="AL1225" s="80" t="s">
        <v>9494</v>
      </c>
      <c r="AM1225" s="82">
        <v>42178.401053240741</v>
      </c>
      <c r="AN1225" s="80" t="s">
        <v>13035</v>
      </c>
      <c r="AO1225" s="86" t="s">
        <v>14258</v>
      </c>
      <c r="AP1225" s="80" t="s">
        <v>66</v>
      </c>
      <c r="AQ1225" s="2"/>
      <c r="AR1225" s="3"/>
      <c r="AS1225" s="3"/>
      <c r="AT1225" s="3"/>
      <c r="AU1225" s="3"/>
    </row>
    <row r="1226" spans="1:47" x14ac:dyDescent="0.25">
      <c r="A1226" s="66" t="s">
        <v>1006</v>
      </c>
      <c r="B1226" s="67"/>
      <c r="C1226" s="67"/>
      <c r="D1226" s="68"/>
      <c r="E1226" s="70"/>
      <c r="F1226" s="104" t="s">
        <v>12292</v>
      </c>
      <c r="G1226" s="67"/>
      <c r="H1226" s="71"/>
      <c r="I1226" s="72"/>
      <c r="J1226" s="72"/>
      <c r="K1226" s="71" t="s">
        <v>16251</v>
      </c>
      <c r="L1226" s="75"/>
      <c r="M1226" s="76">
        <v>3143.685546875</v>
      </c>
      <c r="N1226" s="76">
        <v>9191.1630859375</v>
      </c>
      <c r="O1226" s="77"/>
      <c r="P1226" s="78"/>
      <c r="Q1226" s="78"/>
      <c r="R1226" s="88"/>
      <c r="S1226" s="88"/>
      <c r="T1226" s="88"/>
      <c r="U1226" s="88"/>
      <c r="V1226" s="52"/>
      <c r="W1226" s="52"/>
      <c r="X1226" s="52"/>
      <c r="Y1226" s="52"/>
      <c r="Z1226" s="51"/>
      <c r="AA1226" s="73">
        <v>1226</v>
      </c>
      <c r="AB1226" s="73"/>
      <c r="AC1226" s="74"/>
      <c r="AD1226" s="80">
        <v>429</v>
      </c>
      <c r="AE1226" s="80">
        <v>1839</v>
      </c>
      <c r="AF1226" s="80">
        <v>58111</v>
      </c>
      <c r="AG1226" s="80">
        <v>47797</v>
      </c>
      <c r="AH1226" s="80"/>
      <c r="AI1226" s="80" t="s">
        <v>8847</v>
      </c>
      <c r="AJ1226" s="80" t="s">
        <v>9525</v>
      </c>
      <c r="AK1226" s="80"/>
      <c r="AL1226" s="80"/>
      <c r="AM1226" s="82">
        <v>42785.505543981482</v>
      </c>
      <c r="AN1226" s="80" t="s">
        <v>13035</v>
      </c>
      <c r="AO1226" s="86" t="s">
        <v>14259</v>
      </c>
      <c r="AP1226" s="80" t="s">
        <v>66</v>
      </c>
      <c r="AQ1226" s="2"/>
      <c r="AR1226" s="3"/>
      <c r="AS1226" s="3"/>
      <c r="AT1226" s="3"/>
      <c r="AU1226" s="3"/>
    </row>
    <row r="1227" spans="1:47" x14ac:dyDescent="0.25">
      <c r="A1227" s="66" t="s">
        <v>1253</v>
      </c>
      <c r="B1227" s="67"/>
      <c r="C1227" s="67"/>
      <c r="D1227" s="68"/>
      <c r="E1227" s="70"/>
      <c r="F1227" s="104" t="s">
        <v>12293</v>
      </c>
      <c r="G1227" s="67"/>
      <c r="H1227" s="71"/>
      <c r="I1227" s="72"/>
      <c r="J1227" s="72"/>
      <c r="K1227" s="71" t="s">
        <v>16252</v>
      </c>
      <c r="L1227" s="75"/>
      <c r="M1227" s="76">
        <v>4271.685546875</v>
      </c>
      <c r="N1227" s="76">
        <v>6560.71142578125</v>
      </c>
      <c r="O1227" s="77"/>
      <c r="P1227" s="78"/>
      <c r="Q1227" s="78"/>
      <c r="R1227" s="88"/>
      <c r="S1227" s="88"/>
      <c r="T1227" s="88"/>
      <c r="U1227" s="88"/>
      <c r="V1227" s="52"/>
      <c r="W1227" s="52"/>
      <c r="X1227" s="52"/>
      <c r="Y1227" s="52"/>
      <c r="Z1227" s="51"/>
      <c r="AA1227" s="73">
        <v>1227</v>
      </c>
      <c r="AB1227" s="73"/>
      <c r="AC1227" s="74"/>
      <c r="AD1227" s="80">
        <v>77</v>
      </c>
      <c r="AE1227" s="80">
        <v>1658</v>
      </c>
      <c r="AF1227" s="80">
        <v>49874</v>
      </c>
      <c r="AG1227" s="80">
        <v>4920</v>
      </c>
      <c r="AH1227" s="80">
        <v>-25200</v>
      </c>
      <c r="AI1227" s="80" t="s">
        <v>8848</v>
      </c>
      <c r="AJ1227" s="80" t="s">
        <v>10037</v>
      </c>
      <c r="AK1227" s="80"/>
      <c r="AL1227" s="80" t="s">
        <v>11085</v>
      </c>
      <c r="AM1227" s="82">
        <v>42053.509525462963</v>
      </c>
      <c r="AN1227" s="80" t="s">
        <v>13035</v>
      </c>
      <c r="AO1227" s="86" t="s">
        <v>14260</v>
      </c>
      <c r="AP1227" s="80" t="s">
        <v>66</v>
      </c>
      <c r="AQ1227" s="2"/>
      <c r="AR1227" s="3"/>
      <c r="AS1227" s="3"/>
      <c r="AT1227" s="3"/>
      <c r="AU1227" s="3"/>
    </row>
    <row r="1228" spans="1:47" x14ac:dyDescent="0.25">
      <c r="A1228" s="66" t="s">
        <v>1007</v>
      </c>
      <c r="B1228" s="67"/>
      <c r="C1228" s="67"/>
      <c r="D1228" s="68"/>
      <c r="E1228" s="70"/>
      <c r="F1228" s="104" t="s">
        <v>12294</v>
      </c>
      <c r="G1228" s="67"/>
      <c r="H1228" s="71"/>
      <c r="I1228" s="72"/>
      <c r="J1228" s="72"/>
      <c r="K1228" s="71" t="s">
        <v>16253</v>
      </c>
      <c r="L1228" s="75"/>
      <c r="M1228" s="76">
        <v>9061.115234375</v>
      </c>
      <c r="N1228" s="76">
        <v>2513.3681640625</v>
      </c>
      <c r="O1228" s="77"/>
      <c r="P1228" s="78"/>
      <c r="Q1228" s="78"/>
      <c r="R1228" s="88"/>
      <c r="S1228" s="88"/>
      <c r="T1228" s="88"/>
      <c r="U1228" s="88"/>
      <c r="V1228" s="52"/>
      <c r="W1228" s="52"/>
      <c r="X1228" s="52"/>
      <c r="Y1228" s="52"/>
      <c r="Z1228" s="51"/>
      <c r="AA1228" s="73">
        <v>1228</v>
      </c>
      <c r="AB1228" s="73"/>
      <c r="AC1228" s="74"/>
      <c r="AD1228" s="80">
        <v>2577</v>
      </c>
      <c r="AE1228" s="80">
        <v>13047</v>
      </c>
      <c r="AF1228" s="80">
        <v>576971</v>
      </c>
      <c r="AG1228" s="80">
        <v>91856</v>
      </c>
      <c r="AH1228" s="80">
        <v>19800</v>
      </c>
      <c r="AI1228" s="80" t="s">
        <v>8849</v>
      </c>
      <c r="AJ1228" s="80"/>
      <c r="AK1228" s="80"/>
      <c r="AL1228" s="80" t="s">
        <v>9494</v>
      </c>
      <c r="AM1228" s="82">
        <v>40091.285914351851</v>
      </c>
      <c r="AN1228" s="80" t="s">
        <v>13035</v>
      </c>
      <c r="AO1228" s="86" t="s">
        <v>14261</v>
      </c>
      <c r="AP1228" s="80" t="s">
        <v>66</v>
      </c>
      <c r="AQ1228" s="2"/>
      <c r="AR1228" s="3"/>
      <c r="AS1228" s="3"/>
      <c r="AT1228" s="3"/>
      <c r="AU1228" s="3"/>
    </row>
    <row r="1229" spans="1:47" x14ac:dyDescent="0.25">
      <c r="A1229" s="66" t="s">
        <v>1008</v>
      </c>
      <c r="B1229" s="67"/>
      <c r="C1229" s="67"/>
      <c r="D1229" s="68"/>
      <c r="E1229" s="70"/>
      <c r="F1229" s="104" t="s">
        <v>12295</v>
      </c>
      <c r="G1229" s="67"/>
      <c r="H1229" s="71"/>
      <c r="I1229" s="72"/>
      <c r="J1229" s="72"/>
      <c r="K1229" s="71" t="s">
        <v>16254</v>
      </c>
      <c r="L1229" s="75"/>
      <c r="M1229" s="76">
        <v>7928.37109375</v>
      </c>
      <c r="N1229" s="76">
        <v>1274.8233642578125</v>
      </c>
      <c r="O1229" s="77"/>
      <c r="P1229" s="78"/>
      <c r="Q1229" s="78"/>
      <c r="R1229" s="88"/>
      <c r="S1229" s="88"/>
      <c r="T1229" s="88"/>
      <c r="U1229" s="88"/>
      <c r="V1229" s="52"/>
      <c r="W1229" s="52"/>
      <c r="X1229" s="52"/>
      <c r="Y1229" s="52"/>
      <c r="Z1229" s="51"/>
      <c r="AA1229" s="73">
        <v>1229</v>
      </c>
      <c r="AB1229" s="73"/>
      <c r="AC1229" s="74"/>
      <c r="AD1229" s="80">
        <v>146</v>
      </c>
      <c r="AE1229" s="80">
        <v>53</v>
      </c>
      <c r="AF1229" s="80">
        <v>2547</v>
      </c>
      <c r="AG1229" s="80">
        <v>3285</v>
      </c>
      <c r="AH1229" s="80"/>
      <c r="AI1229" s="80" t="s">
        <v>8850</v>
      </c>
      <c r="AJ1229" s="80" t="s">
        <v>9525</v>
      </c>
      <c r="AK1229" s="80"/>
      <c r="AL1229" s="80"/>
      <c r="AM1229" s="82">
        <v>41329.488865740743</v>
      </c>
      <c r="AN1229" s="80" t="s">
        <v>13035</v>
      </c>
      <c r="AO1229" s="86" t="s">
        <v>14262</v>
      </c>
      <c r="AP1229" s="80" t="s">
        <v>66</v>
      </c>
      <c r="AQ1229" s="2"/>
      <c r="AR1229" s="3"/>
      <c r="AS1229" s="3"/>
      <c r="AT1229" s="3"/>
      <c r="AU1229" s="3"/>
    </row>
    <row r="1230" spans="1:47" x14ac:dyDescent="0.25">
      <c r="A1230" s="66" t="s">
        <v>1009</v>
      </c>
      <c r="B1230" s="67"/>
      <c r="C1230" s="67"/>
      <c r="D1230" s="68"/>
      <c r="E1230" s="70"/>
      <c r="F1230" s="104" t="s">
        <v>11128</v>
      </c>
      <c r="G1230" s="67"/>
      <c r="H1230" s="71"/>
      <c r="I1230" s="72"/>
      <c r="J1230" s="72"/>
      <c r="K1230" s="71" t="s">
        <v>16255</v>
      </c>
      <c r="L1230" s="75"/>
      <c r="M1230" s="76">
        <v>4625.896484375</v>
      </c>
      <c r="N1230" s="76">
        <v>6455.5732421875</v>
      </c>
      <c r="O1230" s="77"/>
      <c r="P1230" s="78"/>
      <c r="Q1230" s="78"/>
      <c r="R1230" s="88"/>
      <c r="S1230" s="88"/>
      <c r="T1230" s="88"/>
      <c r="U1230" s="88"/>
      <c r="V1230" s="52"/>
      <c r="W1230" s="52"/>
      <c r="X1230" s="52"/>
      <c r="Y1230" s="52"/>
      <c r="Z1230" s="51"/>
      <c r="AA1230" s="73">
        <v>1230</v>
      </c>
      <c r="AB1230" s="73"/>
      <c r="AC1230" s="74"/>
      <c r="AD1230" s="80">
        <v>37</v>
      </c>
      <c r="AE1230" s="80">
        <v>1</v>
      </c>
      <c r="AF1230" s="80">
        <v>79</v>
      </c>
      <c r="AG1230" s="80">
        <v>61</v>
      </c>
      <c r="AH1230" s="80"/>
      <c r="AI1230" s="80"/>
      <c r="AJ1230" s="80"/>
      <c r="AK1230" s="80"/>
      <c r="AL1230" s="80"/>
      <c r="AM1230" s="82">
        <v>41446.665324074071</v>
      </c>
      <c r="AN1230" s="80" t="s">
        <v>13035</v>
      </c>
      <c r="AO1230" s="86" t="s">
        <v>14263</v>
      </c>
      <c r="AP1230" s="80" t="s">
        <v>66</v>
      </c>
      <c r="AQ1230" s="2"/>
      <c r="AR1230" s="3"/>
      <c r="AS1230" s="3"/>
      <c r="AT1230" s="3"/>
      <c r="AU1230" s="3"/>
    </row>
    <row r="1231" spans="1:47" x14ac:dyDescent="0.25">
      <c r="A1231" s="66" t="s">
        <v>2031</v>
      </c>
      <c r="B1231" s="67"/>
      <c r="C1231" s="67"/>
      <c r="D1231" s="68"/>
      <c r="E1231" s="70"/>
      <c r="F1231" s="104" t="s">
        <v>12296</v>
      </c>
      <c r="G1231" s="67"/>
      <c r="H1231" s="71"/>
      <c r="I1231" s="72"/>
      <c r="J1231" s="72"/>
      <c r="K1231" s="71" t="s">
        <v>16256</v>
      </c>
      <c r="L1231" s="75"/>
      <c r="M1231" s="76">
        <v>4067.246826171875</v>
      </c>
      <c r="N1231" s="76">
        <v>2561.702392578125</v>
      </c>
      <c r="O1231" s="77"/>
      <c r="P1231" s="78"/>
      <c r="Q1231" s="78"/>
      <c r="R1231" s="88"/>
      <c r="S1231" s="88"/>
      <c r="T1231" s="88"/>
      <c r="U1231" s="88"/>
      <c r="V1231" s="52"/>
      <c r="W1231" s="52"/>
      <c r="X1231" s="52"/>
      <c r="Y1231" s="52"/>
      <c r="Z1231" s="51"/>
      <c r="AA1231" s="73">
        <v>1231</v>
      </c>
      <c r="AB1231" s="73"/>
      <c r="AC1231" s="74"/>
      <c r="AD1231" s="80">
        <v>307</v>
      </c>
      <c r="AE1231" s="80">
        <v>800</v>
      </c>
      <c r="AF1231" s="80">
        <v>20031</v>
      </c>
      <c r="AG1231" s="80">
        <v>12176</v>
      </c>
      <c r="AH1231" s="80"/>
      <c r="AI1231" s="80" t="s">
        <v>8851</v>
      </c>
      <c r="AJ1231" s="80" t="s">
        <v>10038</v>
      </c>
      <c r="AK1231" s="80"/>
      <c r="AL1231" s="80"/>
      <c r="AM1231" s="82">
        <v>42155.373101851852</v>
      </c>
      <c r="AN1231" s="80" t="s">
        <v>13035</v>
      </c>
      <c r="AO1231" s="86" t="s">
        <v>14264</v>
      </c>
      <c r="AP1231" s="80" t="s">
        <v>65</v>
      </c>
      <c r="AQ1231" s="2"/>
      <c r="AR1231" s="3"/>
      <c r="AS1231" s="3"/>
      <c r="AT1231" s="3"/>
      <c r="AU1231" s="3"/>
    </row>
    <row r="1232" spans="1:47" x14ac:dyDescent="0.25">
      <c r="A1232" s="66" t="s">
        <v>1010</v>
      </c>
      <c r="B1232" s="67"/>
      <c r="C1232" s="67"/>
      <c r="D1232" s="68"/>
      <c r="E1232" s="70"/>
      <c r="F1232" s="104" t="s">
        <v>12297</v>
      </c>
      <c r="G1232" s="67"/>
      <c r="H1232" s="71"/>
      <c r="I1232" s="72"/>
      <c r="J1232" s="72"/>
      <c r="K1232" s="71" t="s">
        <v>16257</v>
      </c>
      <c r="L1232" s="75"/>
      <c r="M1232" s="76">
        <v>2004.93701171875</v>
      </c>
      <c r="N1232" s="76">
        <v>2218.546875</v>
      </c>
      <c r="O1232" s="77"/>
      <c r="P1232" s="78"/>
      <c r="Q1232" s="78"/>
      <c r="R1232" s="88"/>
      <c r="S1232" s="88"/>
      <c r="T1232" s="88"/>
      <c r="U1232" s="88"/>
      <c r="V1232" s="52"/>
      <c r="W1232" s="52"/>
      <c r="X1232" s="52"/>
      <c r="Y1232" s="52"/>
      <c r="Z1232" s="51"/>
      <c r="AA1232" s="73">
        <v>1232</v>
      </c>
      <c r="AB1232" s="73"/>
      <c r="AC1232" s="74"/>
      <c r="AD1232" s="80">
        <v>882</v>
      </c>
      <c r="AE1232" s="80">
        <v>482</v>
      </c>
      <c r="AF1232" s="80">
        <v>7103</v>
      </c>
      <c r="AG1232" s="80">
        <v>1171</v>
      </c>
      <c r="AH1232" s="80">
        <v>19800</v>
      </c>
      <c r="AI1232" s="80" t="s">
        <v>8852</v>
      </c>
      <c r="AJ1232" s="80" t="s">
        <v>9494</v>
      </c>
      <c r="AK1232" s="86" t="s">
        <v>10809</v>
      </c>
      <c r="AL1232" s="80" t="s">
        <v>9494</v>
      </c>
      <c r="AM1232" s="82">
        <v>40197.691030092596</v>
      </c>
      <c r="AN1232" s="80" t="s">
        <v>13035</v>
      </c>
      <c r="AO1232" s="86" t="s">
        <v>14265</v>
      </c>
      <c r="AP1232" s="80" t="s">
        <v>66</v>
      </c>
      <c r="AQ1232" s="2"/>
      <c r="AR1232" s="3"/>
      <c r="AS1232" s="3"/>
      <c r="AT1232" s="3"/>
      <c r="AU1232" s="3"/>
    </row>
    <row r="1233" spans="1:47" x14ac:dyDescent="0.25">
      <c r="A1233" s="66" t="s">
        <v>2032</v>
      </c>
      <c r="B1233" s="67"/>
      <c r="C1233" s="67"/>
      <c r="D1233" s="68"/>
      <c r="E1233" s="70"/>
      <c r="F1233" s="104" t="s">
        <v>12298</v>
      </c>
      <c r="G1233" s="67"/>
      <c r="H1233" s="71"/>
      <c r="I1233" s="72"/>
      <c r="J1233" s="72"/>
      <c r="K1233" s="71" t="s">
        <v>16258</v>
      </c>
      <c r="L1233" s="75"/>
      <c r="M1233" s="76">
        <v>1653.4345703125</v>
      </c>
      <c r="N1233" s="76">
        <v>772.9031982421875</v>
      </c>
      <c r="O1233" s="77"/>
      <c r="P1233" s="78"/>
      <c r="Q1233" s="78"/>
      <c r="R1233" s="88"/>
      <c r="S1233" s="88"/>
      <c r="T1233" s="88"/>
      <c r="U1233" s="88"/>
      <c r="V1233" s="52"/>
      <c r="W1233" s="52"/>
      <c r="X1233" s="52"/>
      <c r="Y1233" s="52"/>
      <c r="Z1233" s="51"/>
      <c r="AA1233" s="73">
        <v>1233</v>
      </c>
      <c r="AB1233" s="73"/>
      <c r="AC1233" s="74"/>
      <c r="AD1233" s="80">
        <v>1533</v>
      </c>
      <c r="AE1233" s="80">
        <v>580</v>
      </c>
      <c r="AF1233" s="80">
        <v>871</v>
      </c>
      <c r="AG1233" s="80">
        <v>762</v>
      </c>
      <c r="AH1233" s="80">
        <v>19800</v>
      </c>
      <c r="AI1233" s="80" t="s">
        <v>8853</v>
      </c>
      <c r="AJ1233" s="80" t="s">
        <v>9525</v>
      </c>
      <c r="AK1233" s="86" t="s">
        <v>10810</v>
      </c>
      <c r="AL1233" s="80" t="s">
        <v>9542</v>
      </c>
      <c r="AM1233" s="82">
        <v>40048.616249999999</v>
      </c>
      <c r="AN1233" s="80" t="s">
        <v>13035</v>
      </c>
      <c r="AO1233" s="86" t="s">
        <v>14266</v>
      </c>
      <c r="AP1233" s="80" t="s">
        <v>65</v>
      </c>
      <c r="AQ1233" s="2"/>
      <c r="AR1233" s="3"/>
      <c r="AS1233" s="3"/>
      <c r="AT1233" s="3"/>
      <c r="AU1233" s="3"/>
    </row>
    <row r="1234" spans="1:47" x14ac:dyDescent="0.25">
      <c r="A1234" s="66" t="s">
        <v>1011</v>
      </c>
      <c r="B1234" s="67"/>
      <c r="C1234" s="67"/>
      <c r="D1234" s="68"/>
      <c r="E1234" s="70"/>
      <c r="F1234" s="104" t="s">
        <v>12299</v>
      </c>
      <c r="G1234" s="67"/>
      <c r="H1234" s="71"/>
      <c r="I1234" s="72"/>
      <c r="J1234" s="72"/>
      <c r="K1234" s="71" t="s">
        <v>16259</v>
      </c>
      <c r="L1234" s="75"/>
      <c r="M1234" s="76">
        <v>1214.41845703125</v>
      </c>
      <c r="N1234" s="76">
        <v>5736.576171875</v>
      </c>
      <c r="O1234" s="77"/>
      <c r="P1234" s="78"/>
      <c r="Q1234" s="78"/>
      <c r="R1234" s="88"/>
      <c r="S1234" s="88"/>
      <c r="T1234" s="88"/>
      <c r="U1234" s="88"/>
      <c r="V1234" s="52"/>
      <c r="W1234" s="52"/>
      <c r="X1234" s="52"/>
      <c r="Y1234" s="52"/>
      <c r="Z1234" s="51"/>
      <c r="AA1234" s="73">
        <v>1234</v>
      </c>
      <c r="AB1234" s="73"/>
      <c r="AC1234" s="74"/>
      <c r="AD1234" s="80">
        <v>322</v>
      </c>
      <c r="AE1234" s="80">
        <v>2087</v>
      </c>
      <c r="AF1234" s="80">
        <v>42818</v>
      </c>
      <c r="AG1234" s="80">
        <v>1199</v>
      </c>
      <c r="AH1234" s="80"/>
      <c r="AI1234" s="80" t="s">
        <v>8854</v>
      </c>
      <c r="AJ1234" s="80" t="s">
        <v>10039</v>
      </c>
      <c r="AK1234" s="86" t="s">
        <v>10811</v>
      </c>
      <c r="AL1234" s="80"/>
      <c r="AM1234" s="82">
        <v>42049.193020833336</v>
      </c>
      <c r="AN1234" s="80" t="s">
        <v>13035</v>
      </c>
      <c r="AO1234" s="86" t="s">
        <v>14267</v>
      </c>
      <c r="AP1234" s="80" t="s">
        <v>66</v>
      </c>
      <c r="AQ1234" s="2"/>
      <c r="AR1234" s="3"/>
      <c r="AS1234" s="3"/>
      <c r="AT1234" s="3"/>
      <c r="AU1234" s="3"/>
    </row>
    <row r="1235" spans="1:47" x14ac:dyDescent="0.25">
      <c r="A1235" s="66" t="s">
        <v>1012</v>
      </c>
      <c r="B1235" s="67"/>
      <c r="C1235" s="67"/>
      <c r="D1235" s="68"/>
      <c r="E1235" s="70"/>
      <c r="F1235" s="104" t="s">
        <v>12300</v>
      </c>
      <c r="G1235" s="67"/>
      <c r="H1235" s="71"/>
      <c r="I1235" s="72"/>
      <c r="J1235" s="72"/>
      <c r="K1235" s="71" t="s">
        <v>16260</v>
      </c>
      <c r="L1235" s="75"/>
      <c r="M1235" s="76">
        <v>1192.751220703125</v>
      </c>
      <c r="N1235" s="76">
        <v>4727.12158203125</v>
      </c>
      <c r="O1235" s="77"/>
      <c r="P1235" s="78"/>
      <c r="Q1235" s="78"/>
      <c r="R1235" s="88"/>
      <c r="S1235" s="88"/>
      <c r="T1235" s="88"/>
      <c r="U1235" s="88"/>
      <c r="V1235" s="52"/>
      <c r="W1235" s="52"/>
      <c r="X1235" s="52"/>
      <c r="Y1235" s="52"/>
      <c r="Z1235" s="51"/>
      <c r="AA1235" s="73">
        <v>1235</v>
      </c>
      <c r="AB1235" s="73"/>
      <c r="AC1235" s="74"/>
      <c r="AD1235" s="80">
        <v>829</v>
      </c>
      <c r="AE1235" s="80">
        <v>91</v>
      </c>
      <c r="AF1235" s="80">
        <v>11062</v>
      </c>
      <c r="AG1235" s="80">
        <v>343</v>
      </c>
      <c r="AH1235" s="80">
        <v>28800</v>
      </c>
      <c r="AI1235" s="80" t="s">
        <v>8855</v>
      </c>
      <c r="AJ1235" s="80" t="s">
        <v>9979</v>
      </c>
      <c r="AK1235" s="86" t="s">
        <v>10812</v>
      </c>
      <c r="AL1235" s="80" t="s">
        <v>9979</v>
      </c>
      <c r="AM1235" s="82">
        <v>39849.712800925925</v>
      </c>
      <c r="AN1235" s="80" t="s">
        <v>13035</v>
      </c>
      <c r="AO1235" s="86" t="s">
        <v>14268</v>
      </c>
      <c r="AP1235" s="80" t="s">
        <v>66</v>
      </c>
      <c r="AQ1235" s="2"/>
      <c r="AR1235" s="3"/>
      <c r="AS1235" s="3"/>
      <c r="AT1235" s="3"/>
      <c r="AU1235" s="3"/>
    </row>
    <row r="1236" spans="1:47" x14ac:dyDescent="0.25">
      <c r="A1236" s="66" t="s">
        <v>1013</v>
      </c>
      <c r="B1236" s="67"/>
      <c r="C1236" s="67"/>
      <c r="D1236" s="68"/>
      <c r="E1236" s="70"/>
      <c r="F1236" s="104" t="s">
        <v>12301</v>
      </c>
      <c r="G1236" s="67"/>
      <c r="H1236" s="71"/>
      <c r="I1236" s="72"/>
      <c r="J1236" s="72"/>
      <c r="K1236" s="71" t="s">
        <v>16261</v>
      </c>
      <c r="L1236" s="75"/>
      <c r="M1236" s="76">
        <v>8502.4765625</v>
      </c>
      <c r="N1236" s="76">
        <v>7829.78955078125</v>
      </c>
      <c r="O1236" s="77"/>
      <c r="P1236" s="78"/>
      <c r="Q1236" s="78"/>
      <c r="R1236" s="88"/>
      <c r="S1236" s="88"/>
      <c r="T1236" s="88"/>
      <c r="U1236" s="88"/>
      <c r="V1236" s="52"/>
      <c r="W1236" s="52"/>
      <c r="X1236" s="52"/>
      <c r="Y1236" s="52"/>
      <c r="Z1236" s="51"/>
      <c r="AA1236" s="73">
        <v>1236</v>
      </c>
      <c r="AB1236" s="73"/>
      <c r="AC1236" s="74"/>
      <c r="AD1236" s="80">
        <v>391</v>
      </c>
      <c r="AE1236" s="80">
        <v>283</v>
      </c>
      <c r="AF1236" s="80">
        <v>1783</v>
      </c>
      <c r="AG1236" s="80">
        <v>1318</v>
      </c>
      <c r="AH1236" s="80"/>
      <c r="AI1236" s="80" t="s">
        <v>8856</v>
      </c>
      <c r="AJ1236" s="80" t="s">
        <v>9597</v>
      </c>
      <c r="AK1236" s="80"/>
      <c r="AL1236" s="80"/>
      <c r="AM1236" s="82">
        <v>42904.290625000001</v>
      </c>
      <c r="AN1236" s="80" t="s">
        <v>13035</v>
      </c>
      <c r="AO1236" s="86" t="s">
        <v>14269</v>
      </c>
      <c r="AP1236" s="80" t="s">
        <v>66</v>
      </c>
      <c r="AQ1236" s="2"/>
      <c r="AR1236" s="3"/>
      <c r="AS1236" s="3"/>
      <c r="AT1236" s="3"/>
      <c r="AU1236" s="3"/>
    </row>
    <row r="1237" spans="1:47" x14ac:dyDescent="0.25">
      <c r="A1237" s="66" t="s">
        <v>1014</v>
      </c>
      <c r="B1237" s="67"/>
      <c r="C1237" s="67"/>
      <c r="D1237" s="68"/>
      <c r="E1237" s="70"/>
      <c r="F1237" s="104" t="s">
        <v>12302</v>
      </c>
      <c r="G1237" s="67"/>
      <c r="H1237" s="71"/>
      <c r="I1237" s="72"/>
      <c r="J1237" s="72"/>
      <c r="K1237" s="71" t="s">
        <v>16262</v>
      </c>
      <c r="L1237" s="75"/>
      <c r="M1237" s="76">
        <v>5493.32861328125</v>
      </c>
      <c r="N1237" s="76">
        <v>7011.03173828125</v>
      </c>
      <c r="O1237" s="77"/>
      <c r="P1237" s="78"/>
      <c r="Q1237" s="78"/>
      <c r="R1237" s="88"/>
      <c r="S1237" s="88"/>
      <c r="T1237" s="88"/>
      <c r="U1237" s="88"/>
      <c r="V1237" s="52"/>
      <c r="W1237" s="52"/>
      <c r="X1237" s="52"/>
      <c r="Y1237" s="52"/>
      <c r="Z1237" s="51"/>
      <c r="AA1237" s="73">
        <v>1237</v>
      </c>
      <c r="AB1237" s="73"/>
      <c r="AC1237" s="74"/>
      <c r="AD1237" s="80">
        <v>79</v>
      </c>
      <c r="AE1237" s="80">
        <v>253</v>
      </c>
      <c r="AF1237" s="80">
        <v>30899</v>
      </c>
      <c r="AG1237" s="80">
        <v>27740</v>
      </c>
      <c r="AH1237" s="80">
        <v>-25200</v>
      </c>
      <c r="AI1237" s="80" t="s">
        <v>8857</v>
      </c>
      <c r="AJ1237" s="80"/>
      <c r="AK1237" s="80"/>
      <c r="AL1237" s="80" t="s">
        <v>11085</v>
      </c>
      <c r="AM1237" s="82">
        <v>42294.70484953704</v>
      </c>
      <c r="AN1237" s="80" t="s">
        <v>13035</v>
      </c>
      <c r="AO1237" s="86" t="s">
        <v>14270</v>
      </c>
      <c r="AP1237" s="80" t="s">
        <v>66</v>
      </c>
      <c r="AQ1237" s="2"/>
      <c r="AR1237" s="3"/>
      <c r="AS1237" s="3"/>
      <c r="AT1237" s="3"/>
      <c r="AU1237" s="3"/>
    </row>
    <row r="1238" spans="1:47" x14ac:dyDescent="0.25">
      <c r="A1238" s="66" t="s">
        <v>1015</v>
      </c>
      <c r="B1238" s="67"/>
      <c r="C1238" s="67"/>
      <c r="D1238" s="68"/>
      <c r="E1238" s="70"/>
      <c r="F1238" s="104" t="s">
        <v>12303</v>
      </c>
      <c r="G1238" s="67"/>
      <c r="H1238" s="71"/>
      <c r="I1238" s="72"/>
      <c r="J1238" s="72"/>
      <c r="K1238" s="71" t="s">
        <v>16263</v>
      </c>
      <c r="L1238" s="75"/>
      <c r="M1238" s="76">
        <v>5033.84228515625</v>
      </c>
      <c r="N1238" s="76">
        <v>3119.906982421875</v>
      </c>
      <c r="O1238" s="77"/>
      <c r="P1238" s="78"/>
      <c r="Q1238" s="78"/>
      <c r="R1238" s="88"/>
      <c r="S1238" s="88"/>
      <c r="T1238" s="88"/>
      <c r="U1238" s="88"/>
      <c r="V1238" s="52"/>
      <c r="W1238" s="52"/>
      <c r="X1238" s="52"/>
      <c r="Y1238" s="52"/>
      <c r="Z1238" s="51"/>
      <c r="AA1238" s="73">
        <v>1238</v>
      </c>
      <c r="AB1238" s="73"/>
      <c r="AC1238" s="74"/>
      <c r="AD1238" s="80">
        <v>342</v>
      </c>
      <c r="AE1238" s="80">
        <v>301</v>
      </c>
      <c r="AF1238" s="80">
        <v>18635</v>
      </c>
      <c r="AG1238" s="80">
        <v>2776</v>
      </c>
      <c r="AH1238" s="80">
        <v>19800</v>
      </c>
      <c r="AI1238" s="80" t="s">
        <v>8858</v>
      </c>
      <c r="AJ1238" s="80" t="s">
        <v>10040</v>
      </c>
      <c r="AK1238" s="80"/>
      <c r="AL1238" s="80" t="s">
        <v>11089</v>
      </c>
      <c r="AM1238" s="82">
        <v>40010.546840277777</v>
      </c>
      <c r="AN1238" s="80" t="s">
        <v>13035</v>
      </c>
      <c r="AO1238" s="86" t="s">
        <v>14271</v>
      </c>
      <c r="AP1238" s="80" t="s">
        <v>66</v>
      </c>
      <c r="AQ1238" s="2"/>
      <c r="AR1238" s="3"/>
      <c r="AS1238" s="3"/>
      <c r="AT1238" s="3"/>
      <c r="AU1238" s="3"/>
    </row>
    <row r="1239" spans="1:47" x14ac:dyDescent="0.25">
      <c r="A1239" s="66" t="s">
        <v>2033</v>
      </c>
      <c r="B1239" s="67"/>
      <c r="C1239" s="67"/>
      <c r="D1239" s="68"/>
      <c r="E1239" s="70"/>
      <c r="F1239" s="104" t="s">
        <v>12304</v>
      </c>
      <c r="G1239" s="67"/>
      <c r="H1239" s="71"/>
      <c r="I1239" s="72"/>
      <c r="J1239" s="72"/>
      <c r="K1239" s="71" t="s">
        <v>16264</v>
      </c>
      <c r="L1239" s="75"/>
      <c r="M1239" s="76">
        <v>4072.321533203125</v>
      </c>
      <c r="N1239" s="76">
        <v>7030.89013671875</v>
      </c>
      <c r="O1239" s="77"/>
      <c r="P1239" s="78"/>
      <c r="Q1239" s="78"/>
      <c r="R1239" s="88"/>
      <c r="S1239" s="88"/>
      <c r="T1239" s="88"/>
      <c r="U1239" s="88"/>
      <c r="V1239" s="52"/>
      <c r="W1239" s="52"/>
      <c r="X1239" s="52"/>
      <c r="Y1239" s="52"/>
      <c r="Z1239" s="51"/>
      <c r="AA1239" s="73">
        <v>1239</v>
      </c>
      <c r="AB1239" s="73"/>
      <c r="AC1239" s="74"/>
      <c r="AD1239" s="80">
        <v>1881</v>
      </c>
      <c r="AE1239" s="80">
        <v>46366</v>
      </c>
      <c r="AF1239" s="80">
        <v>34118</v>
      </c>
      <c r="AG1239" s="80">
        <v>12253</v>
      </c>
      <c r="AH1239" s="80">
        <v>19800</v>
      </c>
      <c r="AI1239" s="80" t="s">
        <v>8859</v>
      </c>
      <c r="AJ1239" s="80"/>
      <c r="AK1239" s="80"/>
      <c r="AL1239" s="80" t="s">
        <v>9561</v>
      </c>
      <c r="AM1239" s="82">
        <v>41407.546249999999</v>
      </c>
      <c r="AN1239" s="80" t="s">
        <v>13035</v>
      </c>
      <c r="AO1239" s="86" t="s">
        <v>14272</v>
      </c>
      <c r="AP1239" s="80" t="s">
        <v>65</v>
      </c>
      <c r="AQ1239" s="2"/>
      <c r="AR1239" s="3"/>
      <c r="AS1239" s="3"/>
      <c r="AT1239" s="3"/>
      <c r="AU1239" s="3"/>
    </row>
    <row r="1240" spans="1:47" x14ac:dyDescent="0.25">
      <c r="A1240" s="66" t="s">
        <v>1016</v>
      </c>
      <c r="B1240" s="67"/>
      <c r="C1240" s="67"/>
      <c r="D1240" s="68"/>
      <c r="E1240" s="70"/>
      <c r="F1240" s="104" t="s">
        <v>12305</v>
      </c>
      <c r="G1240" s="67"/>
      <c r="H1240" s="71"/>
      <c r="I1240" s="72"/>
      <c r="J1240" s="72"/>
      <c r="K1240" s="71" t="s">
        <v>16265</v>
      </c>
      <c r="L1240" s="75"/>
      <c r="M1240" s="76">
        <v>5115.76318359375</v>
      </c>
      <c r="N1240" s="76">
        <v>356.52703857421875</v>
      </c>
      <c r="O1240" s="77"/>
      <c r="P1240" s="78"/>
      <c r="Q1240" s="78"/>
      <c r="R1240" s="88"/>
      <c r="S1240" s="88"/>
      <c r="T1240" s="88"/>
      <c r="U1240" s="88"/>
      <c r="V1240" s="52"/>
      <c r="W1240" s="52"/>
      <c r="X1240" s="52"/>
      <c r="Y1240" s="52"/>
      <c r="Z1240" s="51"/>
      <c r="AA1240" s="73">
        <v>1240</v>
      </c>
      <c r="AB1240" s="73"/>
      <c r="AC1240" s="74"/>
      <c r="AD1240" s="80">
        <v>400</v>
      </c>
      <c r="AE1240" s="80">
        <v>44</v>
      </c>
      <c r="AF1240" s="80">
        <v>430</v>
      </c>
      <c r="AG1240" s="80">
        <v>39</v>
      </c>
      <c r="AH1240" s="80">
        <v>19800</v>
      </c>
      <c r="AI1240" s="80"/>
      <c r="AJ1240" s="80" t="s">
        <v>9714</v>
      </c>
      <c r="AK1240" s="80"/>
      <c r="AL1240" s="80" t="s">
        <v>9561</v>
      </c>
      <c r="AM1240" s="82">
        <v>40893.569201388891</v>
      </c>
      <c r="AN1240" s="80" t="s">
        <v>13035</v>
      </c>
      <c r="AO1240" s="86" t="s">
        <v>14273</v>
      </c>
      <c r="AP1240" s="80" t="s">
        <v>66</v>
      </c>
      <c r="AQ1240" s="2"/>
      <c r="AR1240" s="3"/>
      <c r="AS1240" s="3"/>
      <c r="AT1240" s="3"/>
      <c r="AU1240" s="3"/>
    </row>
    <row r="1241" spans="1:47" x14ac:dyDescent="0.25">
      <c r="A1241" s="66" t="s">
        <v>1283</v>
      </c>
      <c r="B1241" s="67"/>
      <c r="C1241" s="67"/>
      <c r="D1241" s="68"/>
      <c r="E1241" s="70"/>
      <c r="F1241" s="104" t="s">
        <v>12306</v>
      </c>
      <c r="G1241" s="67"/>
      <c r="H1241" s="71"/>
      <c r="I1241" s="72"/>
      <c r="J1241" s="72"/>
      <c r="K1241" s="71" t="s">
        <v>16266</v>
      </c>
      <c r="L1241" s="75"/>
      <c r="M1241" s="76">
        <v>3644.6142578125</v>
      </c>
      <c r="N1241" s="76">
        <v>2237.22412109375</v>
      </c>
      <c r="O1241" s="77"/>
      <c r="P1241" s="78"/>
      <c r="Q1241" s="78"/>
      <c r="R1241" s="88"/>
      <c r="S1241" s="88"/>
      <c r="T1241" s="88"/>
      <c r="U1241" s="88"/>
      <c r="V1241" s="52"/>
      <c r="W1241" s="52"/>
      <c r="X1241" s="52"/>
      <c r="Y1241" s="52"/>
      <c r="Z1241" s="51"/>
      <c r="AA1241" s="73">
        <v>1241</v>
      </c>
      <c r="AB1241" s="73"/>
      <c r="AC1241" s="74"/>
      <c r="AD1241" s="80">
        <v>87</v>
      </c>
      <c r="AE1241" s="80">
        <v>98725</v>
      </c>
      <c r="AF1241" s="80">
        <v>6943</v>
      </c>
      <c r="AG1241" s="80">
        <v>1514</v>
      </c>
      <c r="AH1241" s="80">
        <v>19800</v>
      </c>
      <c r="AI1241" s="80" t="s">
        <v>8860</v>
      </c>
      <c r="AJ1241" s="80" t="s">
        <v>9494</v>
      </c>
      <c r="AK1241" s="86" t="s">
        <v>10813</v>
      </c>
      <c r="AL1241" s="80" t="s">
        <v>9561</v>
      </c>
      <c r="AM1241" s="82">
        <v>41733.438171296293</v>
      </c>
      <c r="AN1241" s="80" t="s">
        <v>13035</v>
      </c>
      <c r="AO1241" s="86" t="s">
        <v>14274</v>
      </c>
      <c r="AP1241" s="80" t="s">
        <v>66</v>
      </c>
      <c r="AQ1241" s="2"/>
      <c r="AR1241" s="3"/>
      <c r="AS1241" s="3"/>
      <c r="AT1241" s="3"/>
      <c r="AU1241" s="3"/>
    </row>
    <row r="1242" spans="1:47" x14ac:dyDescent="0.25">
      <c r="A1242" s="66" t="s">
        <v>1017</v>
      </c>
      <c r="B1242" s="67"/>
      <c r="C1242" s="67"/>
      <c r="D1242" s="68"/>
      <c r="E1242" s="70"/>
      <c r="F1242" s="104" t="s">
        <v>12307</v>
      </c>
      <c r="G1242" s="67"/>
      <c r="H1242" s="71"/>
      <c r="I1242" s="72"/>
      <c r="J1242" s="72"/>
      <c r="K1242" s="71" t="s">
        <v>16267</v>
      </c>
      <c r="L1242" s="75"/>
      <c r="M1242" s="76">
        <v>7482.9072265625</v>
      </c>
      <c r="N1242" s="76">
        <v>3029.509521484375</v>
      </c>
      <c r="O1242" s="77"/>
      <c r="P1242" s="78"/>
      <c r="Q1242" s="78"/>
      <c r="R1242" s="88"/>
      <c r="S1242" s="88"/>
      <c r="T1242" s="88"/>
      <c r="U1242" s="88"/>
      <c r="V1242" s="52"/>
      <c r="W1242" s="52"/>
      <c r="X1242" s="52"/>
      <c r="Y1242" s="52"/>
      <c r="Z1242" s="51"/>
      <c r="AA1242" s="73">
        <v>1242</v>
      </c>
      <c r="AB1242" s="73"/>
      <c r="AC1242" s="74"/>
      <c r="AD1242" s="80">
        <v>242</v>
      </c>
      <c r="AE1242" s="80">
        <v>1705</v>
      </c>
      <c r="AF1242" s="80">
        <v>70424</v>
      </c>
      <c r="AG1242" s="80">
        <v>10878</v>
      </c>
      <c r="AH1242" s="80">
        <v>19800</v>
      </c>
      <c r="AI1242" s="80" t="s">
        <v>8861</v>
      </c>
      <c r="AJ1242" s="80" t="s">
        <v>10041</v>
      </c>
      <c r="AK1242" s="86" t="s">
        <v>10814</v>
      </c>
      <c r="AL1242" s="80" t="s">
        <v>9494</v>
      </c>
      <c r="AM1242" s="82">
        <v>41197.302465277775</v>
      </c>
      <c r="AN1242" s="80" t="s">
        <v>13035</v>
      </c>
      <c r="AO1242" s="86" t="s">
        <v>14275</v>
      </c>
      <c r="AP1242" s="80" t="s">
        <v>66</v>
      </c>
      <c r="AQ1242" s="2"/>
      <c r="AR1242" s="3"/>
      <c r="AS1242" s="3"/>
      <c r="AT1242" s="3"/>
      <c r="AU1242" s="3"/>
    </row>
    <row r="1243" spans="1:47" x14ac:dyDescent="0.25">
      <c r="A1243" s="66" t="s">
        <v>2034</v>
      </c>
      <c r="B1243" s="67"/>
      <c r="C1243" s="67"/>
      <c r="D1243" s="68"/>
      <c r="E1243" s="70"/>
      <c r="F1243" s="104" t="s">
        <v>12308</v>
      </c>
      <c r="G1243" s="67"/>
      <c r="H1243" s="71"/>
      <c r="I1243" s="72"/>
      <c r="J1243" s="72"/>
      <c r="K1243" s="71" t="s">
        <v>16268</v>
      </c>
      <c r="L1243" s="75"/>
      <c r="M1243" s="76">
        <v>5829.80029296875</v>
      </c>
      <c r="N1243" s="76">
        <v>1300.474365234375</v>
      </c>
      <c r="O1243" s="77"/>
      <c r="P1243" s="78"/>
      <c r="Q1243" s="78"/>
      <c r="R1243" s="88"/>
      <c r="S1243" s="88"/>
      <c r="T1243" s="88"/>
      <c r="U1243" s="88"/>
      <c r="V1243" s="52"/>
      <c r="W1243" s="52"/>
      <c r="X1243" s="52"/>
      <c r="Y1243" s="52"/>
      <c r="Z1243" s="51"/>
      <c r="AA1243" s="73">
        <v>1243</v>
      </c>
      <c r="AB1243" s="73"/>
      <c r="AC1243" s="74"/>
      <c r="AD1243" s="80">
        <v>865</v>
      </c>
      <c r="AE1243" s="80">
        <v>1366</v>
      </c>
      <c r="AF1243" s="80">
        <v>3355</v>
      </c>
      <c r="AG1243" s="80">
        <v>9630</v>
      </c>
      <c r="AH1243" s="80">
        <v>-25200</v>
      </c>
      <c r="AI1243" s="80" t="s">
        <v>8862</v>
      </c>
      <c r="AJ1243" s="80" t="s">
        <v>10042</v>
      </c>
      <c r="AK1243" s="80"/>
      <c r="AL1243" s="80" t="s">
        <v>11085</v>
      </c>
      <c r="AM1243" s="82">
        <v>40596.11310185185</v>
      </c>
      <c r="AN1243" s="80" t="s">
        <v>13035</v>
      </c>
      <c r="AO1243" s="86" t="s">
        <v>14276</v>
      </c>
      <c r="AP1243" s="80" t="s">
        <v>65</v>
      </c>
      <c r="AQ1243" s="2"/>
      <c r="AR1243" s="3"/>
      <c r="AS1243" s="3"/>
      <c r="AT1243" s="3"/>
      <c r="AU1243" s="3"/>
    </row>
    <row r="1244" spans="1:47" x14ac:dyDescent="0.25">
      <c r="A1244" s="66" t="s">
        <v>1018</v>
      </c>
      <c r="B1244" s="67"/>
      <c r="C1244" s="67"/>
      <c r="D1244" s="68"/>
      <c r="E1244" s="70"/>
      <c r="F1244" s="104" t="s">
        <v>12309</v>
      </c>
      <c r="G1244" s="67"/>
      <c r="H1244" s="71"/>
      <c r="I1244" s="72"/>
      <c r="J1244" s="72"/>
      <c r="K1244" s="71" t="s">
        <v>16269</v>
      </c>
      <c r="L1244" s="75"/>
      <c r="M1244" s="76">
        <v>2262.196044921875</v>
      </c>
      <c r="N1244" s="76">
        <v>4340.5537109375</v>
      </c>
      <c r="O1244" s="77"/>
      <c r="P1244" s="78"/>
      <c r="Q1244" s="78"/>
      <c r="R1244" s="88"/>
      <c r="S1244" s="88"/>
      <c r="T1244" s="88"/>
      <c r="U1244" s="88"/>
      <c r="V1244" s="52"/>
      <c r="W1244" s="52"/>
      <c r="X1244" s="52"/>
      <c r="Y1244" s="52"/>
      <c r="Z1244" s="51"/>
      <c r="AA1244" s="73">
        <v>1244</v>
      </c>
      <c r="AB1244" s="73"/>
      <c r="AC1244" s="74"/>
      <c r="AD1244" s="80">
        <v>833</v>
      </c>
      <c r="AE1244" s="80">
        <v>1817</v>
      </c>
      <c r="AF1244" s="80">
        <v>3435</v>
      </c>
      <c r="AG1244" s="80">
        <v>1428</v>
      </c>
      <c r="AH1244" s="80">
        <v>19800</v>
      </c>
      <c r="AI1244" s="80" t="s">
        <v>8863</v>
      </c>
      <c r="AJ1244" s="80" t="s">
        <v>10043</v>
      </c>
      <c r="AK1244" s="86" t="s">
        <v>10815</v>
      </c>
      <c r="AL1244" s="80" t="s">
        <v>9494</v>
      </c>
      <c r="AM1244" s="82">
        <v>41438.622685185182</v>
      </c>
      <c r="AN1244" s="80" t="s">
        <v>13035</v>
      </c>
      <c r="AO1244" s="86" t="s">
        <v>14277</v>
      </c>
      <c r="AP1244" s="80" t="s">
        <v>66</v>
      </c>
      <c r="AQ1244" s="2"/>
      <c r="AR1244" s="3"/>
      <c r="AS1244" s="3"/>
      <c r="AT1244" s="3"/>
      <c r="AU1244" s="3"/>
    </row>
    <row r="1245" spans="1:47" x14ac:dyDescent="0.25">
      <c r="A1245" s="66" t="s">
        <v>2035</v>
      </c>
      <c r="B1245" s="67"/>
      <c r="C1245" s="67"/>
      <c r="D1245" s="68"/>
      <c r="E1245" s="70"/>
      <c r="F1245" s="104" t="s">
        <v>12310</v>
      </c>
      <c r="G1245" s="67"/>
      <c r="H1245" s="71"/>
      <c r="I1245" s="72"/>
      <c r="J1245" s="72"/>
      <c r="K1245" s="71" t="s">
        <v>16270</v>
      </c>
      <c r="L1245" s="75"/>
      <c r="M1245" s="76">
        <v>4206.32470703125</v>
      </c>
      <c r="N1245" s="76">
        <v>5326.544921875</v>
      </c>
      <c r="O1245" s="77"/>
      <c r="P1245" s="78"/>
      <c r="Q1245" s="78"/>
      <c r="R1245" s="88"/>
      <c r="S1245" s="88"/>
      <c r="T1245" s="88"/>
      <c r="U1245" s="88"/>
      <c r="V1245" s="52"/>
      <c r="W1245" s="52"/>
      <c r="X1245" s="52"/>
      <c r="Y1245" s="52"/>
      <c r="Z1245" s="51"/>
      <c r="AA1245" s="73">
        <v>1245</v>
      </c>
      <c r="AB1245" s="73"/>
      <c r="AC1245" s="74"/>
      <c r="AD1245" s="80">
        <v>335</v>
      </c>
      <c r="AE1245" s="80">
        <v>601768</v>
      </c>
      <c r="AF1245" s="80">
        <v>445</v>
      </c>
      <c r="AG1245" s="80">
        <v>124</v>
      </c>
      <c r="AH1245" s="80">
        <v>19800</v>
      </c>
      <c r="AI1245" s="80" t="s">
        <v>8864</v>
      </c>
      <c r="AJ1245" s="80" t="s">
        <v>9525</v>
      </c>
      <c r="AK1245" s="86" t="s">
        <v>10816</v>
      </c>
      <c r="AL1245" s="80" t="s">
        <v>9542</v>
      </c>
      <c r="AM1245" s="82">
        <v>40105.226793981485</v>
      </c>
      <c r="AN1245" s="80" t="s">
        <v>13035</v>
      </c>
      <c r="AO1245" s="86" t="s">
        <v>14278</v>
      </c>
      <c r="AP1245" s="80" t="s">
        <v>65</v>
      </c>
      <c r="AQ1245" s="2"/>
      <c r="AR1245" s="3"/>
      <c r="AS1245" s="3"/>
      <c r="AT1245" s="3"/>
      <c r="AU1245" s="3"/>
    </row>
    <row r="1246" spans="1:47" x14ac:dyDescent="0.25">
      <c r="A1246" s="66" t="s">
        <v>2036</v>
      </c>
      <c r="B1246" s="67"/>
      <c r="C1246" s="67"/>
      <c r="D1246" s="68"/>
      <c r="E1246" s="70"/>
      <c r="F1246" s="104" t="s">
        <v>12311</v>
      </c>
      <c r="G1246" s="67"/>
      <c r="H1246" s="71"/>
      <c r="I1246" s="72"/>
      <c r="J1246" s="72"/>
      <c r="K1246" s="71" t="s">
        <v>16271</v>
      </c>
      <c r="L1246" s="75"/>
      <c r="M1246" s="76">
        <v>3880.632568359375</v>
      </c>
      <c r="N1246" s="76">
        <v>2994.64404296875</v>
      </c>
      <c r="O1246" s="77"/>
      <c r="P1246" s="78"/>
      <c r="Q1246" s="78"/>
      <c r="R1246" s="88"/>
      <c r="S1246" s="88"/>
      <c r="T1246" s="88"/>
      <c r="U1246" s="88"/>
      <c r="V1246" s="52"/>
      <c r="W1246" s="52"/>
      <c r="X1246" s="52"/>
      <c r="Y1246" s="52"/>
      <c r="Z1246" s="51"/>
      <c r="AA1246" s="73">
        <v>1246</v>
      </c>
      <c r="AB1246" s="73"/>
      <c r="AC1246" s="74"/>
      <c r="AD1246" s="80">
        <v>67</v>
      </c>
      <c r="AE1246" s="80">
        <v>877707</v>
      </c>
      <c r="AF1246" s="80">
        <v>103092</v>
      </c>
      <c r="AG1246" s="80">
        <v>5</v>
      </c>
      <c r="AH1246" s="80">
        <v>19800</v>
      </c>
      <c r="AI1246" s="80" t="s">
        <v>8865</v>
      </c>
      <c r="AJ1246" s="80" t="s">
        <v>9525</v>
      </c>
      <c r="AK1246" s="86" t="s">
        <v>10817</v>
      </c>
      <c r="AL1246" s="80" t="s">
        <v>9494</v>
      </c>
      <c r="AM1246" s="82">
        <v>40920.328136574077</v>
      </c>
      <c r="AN1246" s="80" t="s">
        <v>13035</v>
      </c>
      <c r="AO1246" s="86" t="s">
        <v>14279</v>
      </c>
      <c r="AP1246" s="80" t="s">
        <v>65</v>
      </c>
      <c r="AQ1246" s="2"/>
      <c r="AR1246" s="3"/>
      <c r="AS1246" s="3"/>
      <c r="AT1246" s="3"/>
      <c r="AU1246" s="3"/>
    </row>
    <row r="1247" spans="1:47" x14ac:dyDescent="0.25">
      <c r="A1247" s="66" t="s">
        <v>1019</v>
      </c>
      <c r="B1247" s="67"/>
      <c r="C1247" s="67"/>
      <c r="D1247" s="68"/>
      <c r="E1247" s="70"/>
      <c r="F1247" s="104" t="s">
        <v>12312</v>
      </c>
      <c r="G1247" s="67"/>
      <c r="H1247" s="71"/>
      <c r="I1247" s="72"/>
      <c r="J1247" s="72"/>
      <c r="K1247" s="71" t="s">
        <v>16272</v>
      </c>
      <c r="L1247" s="75"/>
      <c r="M1247" s="76">
        <v>7481.4404296875</v>
      </c>
      <c r="N1247" s="76">
        <v>1494.4591064453125</v>
      </c>
      <c r="O1247" s="77"/>
      <c r="P1247" s="78"/>
      <c r="Q1247" s="78"/>
      <c r="R1247" s="88"/>
      <c r="S1247" s="88"/>
      <c r="T1247" s="88"/>
      <c r="U1247" s="88"/>
      <c r="V1247" s="52"/>
      <c r="W1247" s="52"/>
      <c r="X1247" s="52"/>
      <c r="Y1247" s="52"/>
      <c r="Z1247" s="51"/>
      <c r="AA1247" s="73">
        <v>1247</v>
      </c>
      <c r="AB1247" s="73"/>
      <c r="AC1247" s="74"/>
      <c r="AD1247" s="80">
        <v>194</v>
      </c>
      <c r="AE1247" s="80">
        <v>56267</v>
      </c>
      <c r="AF1247" s="80">
        <v>7900</v>
      </c>
      <c r="AG1247" s="80">
        <v>1</v>
      </c>
      <c r="AH1247" s="80">
        <v>19800</v>
      </c>
      <c r="AI1247" s="80" t="s">
        <v>8866</v>
      </c>
      <c r="AJ1247" s="80" t="s">
        <v>10044</v>
      </c>
      <c r="AK1247" s="86" t="s">
        <v>10818</v>
      </c>
      <c r="AL1247" s="80" t="s">
        <v>9494</v>
      </c>
      <c r="AM1247" s="82">
        <v>42105.43246527778</v>
      </c>
      <c r="AN1247" s="80" t="s">
        <v>13035</v>
      </c>
      <c r="AO1247" s="86" t="s">
        <v>14280</v>
      </c>
      <c r="AP1247" s="80" t="s">
        <v>66</v>
      </c>
      <c r="AQ1247" s="2"/>
      <c r="AR1247" s="3"/>
      <c r="AS1247" s="3"/>
      <c r="AT1247" s="3"/>
      <c r="AU1247" s="3"/>
    </row>
    <row r="1248" spans="1:47" x14ac:dyDescent="0.25">
      <c r="A1248" s="66" t="s">
        <v>1020</v>
      </c>
      <c r="B1248" s="67"/>
      <c r="C1248" s="67"/>
      <c r="D1248" s="68"/>
      <c r="E1248" s="70"/>
      <c r="F1248" s="104" t="s">
        <v>12313</v>
      </c>
      <c r="G1248" s="67"/>
      <c r="H1248" s="71"/>
      <c r="I1248" s="72"/>
      <c r="J1248" s="72"/>
      <c r="K1248" s="71" t="s">
        <v>16273</v>
      </c>
      <c r="L1248" s="75"/>
      <c r="M1248" s="76">
        <v>1511.7647705078125</v>
      </c>
      <c r="N1248" s="76">
        <v>1889.19580078125</v>
      </c>
      <c r="O1248" s="77"/>
      <c r="P1248" s="78"/>
      <c r="Q1248" s="78"/>
      <c r="R1248" s="88"/>
      <c r="S1248" s="88"/>
      <c r="T1248" s="88"/>
      <c r="U1248" s="88"/>
      <c r="V1248" s="52"/>
      <c r="W1248" s="52"/>
      <c r="X1248" s="52"/>
      <c r="Y1248" s="52"/>
      <c r="Z1248" s="51"/>
      <c r="AA1248" s="73">
        <v>1248</v>
      </c>
      <c r="AB1248" s="73"/>
      <c r="AC1248" s="74"/>
      <c r="AD1248" s="80">
        <v>306</v>
      </c>
      <c r="AE1248" s="80">
        <v>4133</v>
      </c>
      <c r="AF1248" s="80">
        <v>68262</v>
      </c>
      <c r="AG1248" s="80">
        <v>9724</v>
      </c>
      <c r="AH1248" s="80"/>
      <c r="AI1248" s="80" t="s">
        <v>8867</v>
      </c>
      <c r="AJ1248" s="80" t="s">
        <v>9597</v>
      </c>
      <c r="AK1248" s="86" t="s">
        <v>10819</v>
      </c>
      <c r="AL1248" s="80"/>
      <c r="AM1248" s="82">
        <v>41508.452175925922</v>
      </c>
      <c r="AN1248" s="80" t="s">
        <v>13035</v>
      </c>
      <c r="AO1248" s="86" t="s">
        <v>14281</v>
      </c>
      <c r="AP1248" s="80" t="s">
        <v>66</v>
      </c>
      <c r="AQ1248" s="2"/>
      <c r="AR1248" s="3"/>
      <c r="AS1248" s="3"/>
      <c r="AT1248" s="3"/>
      <c r="AU1248" s="3"/>
    </row>
    <row r="1249" spans="1:47" x14ac:dyDescent="0.25">
      <c r="A1249" s="66" t="s">
        <v>1034</v>
      </c>
      <c r="B1249" s="67"/>
      <c r="C1249" s="67"/>
      <c r="D1249" s="68"/>
      <c r="E1249" s="70"/>
      <c r="F1249" s="104" t="s">
        <v>12314</v>
      </c>
      <c r="G1249" s="67"/>
      <c r="H1249" s="71"/>
      <c r="I1249" s="72"/>
      <c r="J1249" s="72"/>
      <c r="K1249" s="71" t="s">
        <v>16274</v>
      </c>
      <c r="L1249" s="75"/>
      <c r="M1249" s="76">
        <v>5836.21923828125</v>
      </c>
      <c r="N1249" s="76">
        <v>2009.294677734375</v>
      </c>
      <c r="O1249" s="77"/>
      <c r="P1249" s="78"/>
      <c r="Q1249" s="78"/>
      <c r="R1249" s="88"/>
      <c r="S1249" s="88"/>
      <c r="T1249" s="88"/>
      <c r="U1249" s="88"/>
      <c r="V1249" s="52"/>
      <c r="W1249" s="52"/>
      <c r="X1249" s="52"/>
      <c r="Y1249" s="52"/>
      <c r="Z1249" s="51"/>
      <c r="AA1249" s="73">
        <v>1249</v>
      </c>
      <c r="AB1249" s="73"/>
      <c r="AC1249" s="74"/>
      <c r="AD1249" s="80">
        <v>720</v>
      </c>
      <c r="AE1249" s="80">
        <v>1219</v>
      </c>
      <c r="AF1249" s="80">
        <v>904</v>
      </c>
      <c r="AG1249" s="80">
        <v>2264</v>
      </c>
      <c r="AH1249" s="80">
        <v>-25200</v>
      </c>
      <c r="AI1249" s="80" t="s">
        <v>8868</v>
      </c>
      <c r="AJ1249" s="80" t="s">
        <v>10045</v>
      </c>
      <c r="AK1249" s="86" t="s">
        <v>10820</v>
      </c>
      <c r="AL1249" s="80" t="s">
        <v>11085</v>
      </c>
      <c r="AM1249" s="82">
        <v>42499.795497685183</v>
      </c>
      <c r="AN1249" s="80" t="s">
        <v>13035</v>
      </c>
      <c r="AO1249" s="86" t="s">
        <v>14282</v>
      </c>
      <c r="AP1249" s="80" t="s">
        <v>66</v>
      </c>
      <c r="AQ1249" s="2"/>
      <c r="AR1249" s="3"/>
      <c r="AS1249" s="3"/>
      <c r="AT1249" s="3"/>
      <c r="AU1249" s="3"/>
    </row>
    <row r="1250" spans="1:47" x14ac:dyDescent="0.25">
      <c r="A1250" s="66" t="s">
        <v>1021</v>
      </c>
      <c r="B1250" s="67"/>
      <c r="C1250" s="67"/>
      <c r="D1250" s="68"/>
      <c r="E1250" s="70"/>
      <c r="F1250" s="104" t="s">
        <v>12315</v>
      </c>
      <c r="G1250" s="67"/>
      <c r="H1250" s="71"/>
      <c r="I1250" s="72"/>
      <c r="J1250" s="72"/>
      <c r="K1250" s="71" t="s">
        <v>16275</v>
      </c>
      <c r="L1250" s="75"/>
      <c r="M1250" s="76">
        <v>7386.38134765625</v>
      </c>
      <c r="N1250" s="76">
        <v>1579.98974609375</v>
      </c>
      <c r="O1250" s="77"/>
      <c r="P1250" s="78"/>
      <c r="Q1250" s="78"/>
      <c r="R1250" s="88"/>
      <c r="S1250" s="88"/>
      <c r="T1250" s="88"/>
      <c r="U1250" s="88"/>
      <c r="V1250" s="52"/>
      <c r="W1250" s="52"/>
      <c r="X1250" s="52"/>
      <c r="Y1250" s="52"/>
      <c r="Z1250" s="51"/>
      <c r="AA1250" s="73">
        <v>1250</v>
      </c>
      <c r="AB1250" s="73"/>
      <c r="AC1250" s="74"/>
      <c r="AD1250" s="80">
        <v>498</v>
      </c>
      <c r="AE1250" s="80">
        <v>817</v>
      </c>
      <c r="AF1250" s="80">
        <v>24799</v>
      </c>
      <c r="AG1250" s="80">
        <v>37</v>
      </c>
      <c r="AH1250" s="80"/>
      <c r="AI1250" s="80" t="s">
        <v>8869</v>
      </c>
      <c r="AJ1250" s="80" t="s">
        <v>10046</v>
      </c>
      <c r="AK1250" s="86" t="s">
        <v>10821</v>
      </c>
      <c r="AL1250" s="80"/>
      <c r="AM1250" s="82">
        <v>41744.722337962965</v>
      </c>
      <c r="AN1250" s="80" t="s">
        <v>13035</v>
      </c>
      <c r="AO1250" s="86" t="s">
        <v>14283</v>
      </c>
      <c r="AP1250" s="80" t="s">
        <v>66</v>
      </c>
      <c r="AQ1250" s="2"/>
      <c r="AR1250" s="3"/>
      <c r="AS1250" s="3"/>
      <c r="AT1250" s="3"/>
      <c r="AU1250" s="3"/>
    </row>
    <row r="1251" spans="1:47" x14ac:dyDescent="0.25">
      <c r="A1251" s="66" t="s">
        <v>1022</v>
      </c>
      <c r="B1251" s="67"/>
      <c r="C1251" s="67"/>
      <c r="D1251" s="68"/>
      <c r="E1251" s="70"/>
      <c r="F1251" s="104" t="s">
        <v>12316</v>
      </c>
      <c r="G1251" s="67"/>
      <c r="H1251" s="71"/>
      <c r="I1251" s="72"/>
      <c r="J1251" s="72"/>
      <c r="K1251" s="71" t="s">
        <v>16276</v>
      </c>
      <c r="L1251" s="75"/>
      <c r="M1251" s="76">
        <v>2391.876953125</v>
      </c>
      <c r="N1251" s="76">
        <v>5769.49609375</v>
      </c>
      <c r="O1251" s="77"/>
      <c r="P1251" s="78"/>
      <c r="Q1251" s="78"/>
      <c r="R1251" s="88"/>
      <c r="S1251" s="88"/>
      <c r="T1251" s="88"/>
      <c r="U1251" s="88"/>
      <c r="V1251" s="52"/>
      <c r="W1251" s="52"/>
      <c r="X1251" s="52"/>
      <c r="Y1251" s="52"/>
      <c r="Z1251" s="51"/>
      <c r="AA1251" s="73">
        <v>1251</v>
      </c>
      <c r="AB1251" s="73"/>
      <c r="AC1251" s="74"/>
      <c r="AD1251" s="80">
        <v>72</v>
      </c>
      <c r="AE1251" s="80">
        <v>50</v>
      </c>
      <c r="AF1251" s="80">
        <v>479</v>
      </c>
      <c r="AG1251" s="80">
        <v>432</v>
      </c>
      <c r="AH1251" s="80"/>
      <c r="AI1251" s="80"/>
      <c r="AJ1251" s="80"/>
      <c r="AK1251" s="80"/>
      <c r="AL1251" s="80"/>
      <c r="AM1251" s="82">
        <v>42120.729375000003</v>
      </c>
      <c r="AN1251" s="80" t="s">
        <v>13035</v>
      </c>
      <c r="AO1251" s="86" t="s">
        <v>14284</v>
      </c>
      <c r="AP1251" s="80" t="s">
        <v>66</v>
      </c>
      <c r="AQ1251" s="2"/>
      <c r="AR1251" s="3"/>
      <c r="AS1251" s="3"/>
      <c r="AT1251" s="3"/>
      <c r="AU1251" s="3"/>
    </row>
    <row r="1252" spans="1:47" x14ac:dyDescent="0.25">
      <c r="A1252" s="66" t="s">
        <v>2037</v>
      </c>
      <c r="B1252" s="67"/>
      <c r="C1252" s="67"/>
      <c r="D1252" s="68"/>
      <c r="E1252" s="70"/>
      <c r="F1252" s="104" t="s">
        <v>12317</v>
      </c>
      <c r="G1252" s="67"/>
      <c r="H1252" s="71"/>
      <c r="I1252" s="72"/>
      <c r="J1252" s="72"/>
      <c r="K1252" s="71" t="s">
        <v>16277</v>
      </c>
      <c r="L1252" s="75"/>
      <c r="M1252" s="76">
        <v>5457.62109375</v>
      </c>
      <c r="N1252" s="76">
        <v>7421.974609375</v>
      </c>
      <c r="O1252" s="77"/>
      <c r="P1252" s="78"/>
      <c r="Q1252" s="78"/>
      <c r="R1252" s="88"/>
      <c r="S1252" s="88"/>
      <c r="T1252" s="88"/>
      <c r="U1252" s="88"/>
      <c r="V1252" s="52"/>
      <c r="W1252" s="52"/>
      <c r="X1252" s="52"/>
      <c r="Y1252" s="52"/>
      <c r="Z1252" s="51"/>
      <c r="AA1252" s="73">
        <v>1252</v>
      </c>
      <c r="AB1252" s="73"/>
      <c r="AC1252" s="74"/>
      <c r="AD1252" s="80">
        <v>114834</v>
      </c>
      <c r="AE1252" s="80">
        <v>269748</v>
      </c>
      <c r="AF1252" s="80">
        <v>46866</v>
      </c>
      <c r="AG1252" s="80">
        <v>38063</v>
      </c>
      <c r="AH1252" s="80"/>
      <c r="AI1252" s="80" t="s">
        <v>8870</v>
      </c>
      <c r="AJ1252" s="80" t="s">
        <v>10047</v>
      </c>
      <c r="AK1252" s="80"/>
      <c r="AL1252" s="80"/>
      <c r="AM1252" s="82">
        <v>40262.311249999999</v>
      </c>
      <c r="AN1252" s="80" t="s">
        <v>13035</v>
      </c>
      <c r="AO1252" s="86" t="s">
        <v>14285</v>
      </c>
      <c r="AP1252" s="80" t="s">
        <v>65</v>
      </c>
      <c r="AQ1252" s="2"/>
      <c r="AR1252" s="3"/>
      <c r="AS1252" s="3"/>
      <c r="AT1252" s="3"/>
      <c r="AU1252" s="3"/>
    </row>
    <row r="1253" spans="1:47" x14ac:dyDescent="0.25">
      <c r="A1253" s="66" t="s">
        <v>1023</v>
      </c>
      <c r="B1253" s="67"/>
      <c r="C1253" s="67"/>
      <c r="D1253" s="68"/>
      <c r="E1253" s="70"/>
      <c r="F1253" s="104" t="s">
        <v>12318</v>
      </c>
      <c r="G1253" s="67"/>
      <c r="H1253" s="71"/>
      <c r="I1253" s="72"/>
      <c r="J1253" s="72"/>
      <c r="K1253" s="71" t="s">
        <v>16278</v>
      </c>
      <c r="L1253" s="75"/>
      <c r="M1253" s="76">
        <v>5900.95166015625</v>
      </c>
      <c r="N1253" s="76">
        <v>6677.2119140625</v>
      </c>
      <c r="O1253" s="77"/>
      <c r="P1253" s="78"/>
      <c r="Q1253" s="78"/>
      <c r="R1253" s="88"/>
      <c r="S1253" s="88"/>
      <c r="T1253" s="88"/>
      <c r="U1253" s="88"/>
      <c r="V1253" s="52"/>
      <c r="W1253" s="52"/>
      <c r="X1253" s="52"/>
      <c r="Y1253" s="52"/>
      <c r="Z1253" s="51"/>
      <c r="AA1253" s="73">
        <v>1253</v>
      </c>
      <c r="AB1253" s="73"/>
      <c r="AC1253" s="74"/>
      <c r="AD1253" s="80">
        <v>91</v>
      </c>
      <c r="AE1253" s="80">
        <v>61</v>
      </c>
      <c r="AF1253" s="80">
        <v>3160</v>
      </c>
      <c r="AG1253" s="80">
        <v>442</v>
      </c>
      <c r="AH1253" s="80"/>
      <c r="AI1253" s="80" t="s">
        <v>8871</v>
      </c>
      <c r="AJ1253" s="80" t="s">
        <v>10048</v>
      </c>
      <c r="AK1253" s="80"/>
      <c r="AL1253" s="80"/>
      <c r="AM1253" s="82">
        <v>42687.438240740739</v>
      </c>
      <c r="AN1253" s="80" t="s">
        <v>13035</v>
      </c>
      <c r="AO1253" s="86" t="s">
        <v>14286</v>
      </c>
      <c r="AP1253" s="80" t="s">
        <v>66</v>
      </c>
      <c r="AQ1253" s="2"/>
      <c r="AR1253" s="3"/>
      <c r="AS1253" s="3"/>
      <c r="AT1253" s="3"/>
      <c r="AU1253" s="3"/>
    </row>
    <row r="1254" spans="1:47" x14ac:dyDescent="0.25">
      <c r="A1254" s="66" t="s">
        <v>2038</v>
      </c>
      <c r="B1254" s="67"/>
      <c r="C1254" s="67"/>
      <c r="D1254" s="68"/>
      <c r="E1254" s="70"/>
      <c r="F1254" s="104" t="s">
        <v>12319</v>
      </c>
      <c r="G1254" s="67"/>
      <c r="H1254" s="71"/>
      <c r="I1254" s="72"/>
      <c r="J1254" s="72"/>
      <c r="K1254" s="71" t="s">
        <v>16279</v>
      </c>
      <c r="L1254" s="75"/>
      <c r="M1254" s="76">
        <v>4243.52490234375</v>
      </c>
      <c r="N1254" s="76">
        <v>8531.6083984375</v>
      </c>
      <c r="O1254" s="77"/>
      <c r="P1254" s="78"/>
      <c r="Q1254" s="78"/>
      <c r="R1254" s="88"/>
      <c r="S1254" s="88"/>
      <c r="T1254" s="88"/>
      <c r="U1254" s="88"/>
      <c r="V1254" s="52"/>
      <c r="W1254" s="52"/>
      <c r="X1254" s="52"/>
      <c r="Y1254" s="52"/>
      <c r="Z1254" s="51"/>
      <c r="AA1254" s="73">
        <v>1254</v>
      </c>
      <c r="AB1254" s="73"/>
      <c r="AC1254" s="74"/>
      <c r="AD1254" s="80">
        <v>289</v>
      </c>
      <c r="AE1254" s="80">
        <v>3510</v>
      </c>
      <c r="AF1254" s="80">
        <v>16816</v>
      </c>
      <c r="AG1254" s="80">
        <v>11900</v>
      </c>
      <c r="AH1254" s="80">
        <v>19800</v>
      </c>
      <c r="AI1254" s="80" t="s">
        <v>8872</v>
      </c>
      <c r="AJ1254" s="80" t="s">
        <v>9525</v>
      </c>
      <c r="AK1254" s="86" t="s">
        <v>10822</v>
      </c>
      <c r="AL1254" s="80" t="s">
        <v>9494</v>
      </c>
      <c r="AM1254" s="82">
        <v>40345.159687500003</v>
      </c>
      <c r="AN1254" s="80" t="s">
        <v>13035</v>
      </c>
      <c r="AO1254" s="86" t="s">
        <v>14287</v>
      </c>
      <c r="AP1254" s="80" t="s">
        <v>65</v>
      </c>
      <c r="AQ1254" s="2"/>
      <c r="AR1254" s="3"/>
      <c r="AS1254" s="3"/>
      <c r="AT1254" s="3"/>
      <c r="AU1254" s="3"/>
    </row>
    <row r="1255" spans="1:47" x14ac:dyDescent="0.25">
      <c r="A1255" s="66" t="s">
        <v>2039</v>
      </c>
      <c r="B1255" s="67"/>
      <c r="C1255" s="67"/>
      <c r="D1255" s="68"/>
      <c r="E1255" s="70"/>
      <c r="F1255" s="104" t="s">
        <v>12320</v>
      </c>
      <c r="G1255" s="67"/>
      <c r="H1255" s="71"/>
      <c r="I1255" s="72"/>
      <c r="J1255" s="72"/>
      <c r="K1255" s="71" t="s">
        <v>16280</v>
      </c>
      <c r="L1255" s="75"/>
      <c r="M1255" s="76">
        <v>5493.5478515625</v>
      </c>
      <c r="N1255" s="76">
        <v>7160.7109375</v>
      </c>
      <c r="O1255" s="77"/>
      <c r="P1255" s="78"/>
      <c r="Q1255" s="78"/>
      <c r="R1255" s="88"/>
      <c r="S1255" s="88"/>
      <c r="T1255" s="88"/>
      <c r="U1255" s="88"/>
      <c r="V1255" s="52"/>
      <c r="W1255" s="52"/>
      <c r="X1255" s="52"/>
      <c r="Y1255" s="52"/>
      <c r="Z1255" s="51"/>
      <c r="AA1255" s="73">
        <v>1255</v>
      </c>
      <c r="AB1255" s="73"/>
      <c r="AC1255" s="74"/>
      <c r="AD1255" s="80">
        <v>6</v>
      </c>
      <c r="AE1255" s="80">
        <v>6644</v>
      </c>
      <c r="AF1255" s="80">
        <v>23089</v>
      </c>
      <c r="AG1255" s="80">
        <v>24504</v>
      </c>
      <c r="AH1255" s="80"/>
      <c r="AI1255" s="80" t="s">
        <v>8873</v>
      </c>
      <c r="AJ1255" s="80" t="s">
        <v>10049</v>
      </c>
      <c r="AK1255" s="80"/>
      <c r="AL1255" s="80"/>
      <c r="AM1255" s="82">
        <v>40997.133356481485</v>
      </c>
      <c r="AN1255" s="80" t="s">
        <v>13035</v>
      </c>
      <c r="AO1255" s="86" t="s">
        <v>14288</v>
      </c>
      <c r="AP1255" s="80" t="s">
        <v>65</v>
      </c>
      <c r="AQ1255" s="2"/>
      <c r="AR1255" s="3"/>
      <c r="AS1255" s="3"/>
      <c r="AT1255" s="3"/>
      <c r="AU1255" s="3"/>
    </row>
    <row r="1256" spans="1:47" x14ac:dyDescent="0.25">
      <c r="A1256" s="66" t="s">
        <v>2040</v>
      </c>
      <c r="B1256" s="67"/>
      <c r="C1256" s="67"/>
      <c r="D1256" s="68"/>
      <c r="E1256" s="70"/>
      <c r="F1256" s="104" t="s">
        <v>12321</v>
      </c>
      <c r="G1256" s="67"/>
      <c r="H1256" s="71"/>
      <c r="I1256" s="72"/>
      <c r="J1256" s="72"/>
      <c r="K1256" s="71" t="s">
        <v>16281</v>
      </c>
      <c r="L1256" s="75"/>
      <c r="M1256" s="76">
        <v>5589.48095703125</v>
      </c>
      <c r="N1256" s="76">
        <v>4596.70458984375</v>
      </c>
      <c r="O1256" s="77"/>
      <c r="P1256" s="78"/>
      <c r="Q1256" s="78"/>
      <c r="R1256" s="88"/>
      <c r="S1256" s="88"/>
      <c r="T1256" s="88"/>
      <c r="U1256" s="88"/>
      <c r="V1256" s="52"/>
      <c r="W1256" s="52"/>
      <c r="X1256" s="52"/>
      <c r="Y1256" s="52"/>
      <c r="Z1256" s="51"/>
      <c r="AA1256" s="73">
        <v>1256</v>
      </c>
      <c r="AB1256" s="73"/>
      <c r="AC1256" s="74"/>
      <c r="AD1256" s="80">
        <v>27</v>
      </c>
      <c r="AE1256" s="80">
        <v>37244</v>
      </c>
      <c r="AF1256" s="80">
        <v>76883</v>
      </c>
      <c r="AG1256" s="80">
        <v>23583</v>
      </c>
      <c r="AH1256" s="80">
        <v>-25200</v>
      </c>
      <c r="AI1256" s="80" t="s">
        <v>8874</v>
      </c>
      <c r="AJ1256" s="80"/>
      <c r="AK1256" s="80"/>
      <c r="AL1256" s="80" t="s">
        <v>11085</v>
      </c>
      <c r="AM1256" s="82">
        <v>41740.175370370373</v>
      </c>
      <c r="AN1256" s="80" t="s">
        <v>13035</v>
      </c>
      <c r="AO1256" s="86" t="s">
        <v>14289</v>
      </c>
      <c r="AP1256" s="80" t="s">
        <v>65</v>
      </c>
      <c r="AQ1256" s="2"/>
      <c r="AR1256" s="3"/>
      <c r="AS1256" s="3"/>
      <c r="AT1256" s="3"/>
      <c r="AU1256" s="3"/>
    </row>
    <row r="1257" spans="1:47" x14ac:dyDescent="0.25">
      <c r="A1257" s="66" t="s">
        <v>1024</v>
      </c>
      <c r="B1257" s="67"/>
      <c r="C1257" s="67"/>
      <c r="D1257" s="68"/>
      <c r="E1257" s="70"/>
      <c r="F1257" s="104" t="s">
        <v>12322</v>
      </c>
      <c r="G1257" s="67"/>
      <c r="H1257" s="71"/>
      <c r="I1257" s="72"/>
      <c r="J1257" s="72"/>
      <c r="K1257" s="71" t="s">
        <v>16282</v>
      </c>
      <c r="L1257" s="75"/>
      <c r="M1257" s="76">
        <v>2164.5888671875</v>
      </c>
      <c r="N1257" s="76">
        <v>5456.4873046875</v>
      </c>
      <c r="O1257" s="77"/>
      <c r="P1257" s="78"/>
      <c r="Q1257" s="78"/>
      <c r="R1257" s="88"/>
      <c r="S1257" s="88"/>
      <c r="T1257" s="88"/>
      <c r="U1257" s="88"/>
      <c r="V1257" s="52"/>
      <c r="W1257" s="52"/>
      <c r="X1257" s="52"/>
      <c r="Y1257" s="52"/>
      <c r="Z1257" s="51"/>
      <c r="AA1257" s="73">
        <v>1257</v>
      </c>
      <c r="AB1257" s="73"/>
      <c r="AC1257" s="74"/>
      <c r="AD1257" s="80">
        <v>5379</v>
      </c>
      <c r="AE1257" s="80">
        <v>6248</v>
      </c>
      <c r="AF1257" s="80">
        <v>38129</v>
      </c>
      <c r="AG1257" s="80">
        <v>911</v>
      </c>
      <c r="AH1257" s="80"/>
      <c r="AI1257" s="80" t="s">
        <v>8875</v>
      </c>
      <c r="AJ1257" s="80" t="s">
        <v>10050</v>
      </c>
      <c r="AK1257" s="80"/>
      <c r="AL1257" s="80"/>
      <c r="AM1257" s="82">
        <v>41628.400000000001</v>
      </c>
      <c r="AN1257" s="80" t="s">
        <v>13035</v>
      </c>
      <c r="AO1257" s="86" t="s">
        <v>14290</v>
      </c>
      <c r="AP1257" s="80" t="s">
        <v>66</v>
      </c>
      <c r="AQ1257" s="2"/>
      <c r="AR1257" s="3"/>
      <c r="AS1257" s="3"/>
      <c r="AT1257" s="3"/>
      <c r="AU1257" s="3"/>
    </row>
    <row r="1258" spans="1:47" x14ac:dyDescent="0.25">
      <c r="A1258" s="66" t="s">
        <v>1342</v>
      </c>
      <c r="B1258" s="67"/>
      <c r="C1258" s="67"/>
      <c r="D1258" s="68"/>
      <c r="E1258" s="70"/>
      <c r="F1258" s="104" t="s">
        <v>12323</v>
      </c>
      <c r="G1258" s="67"/>
      <c r="H1258" s="71"/>
      <c r="I1258" s="72"/>
      <c r="J1258" s="72"/>
      <c r="K1258" s="71" t="s">
        <v>16283</v>
      </c>
      <c r="L1258" s="75"/>
      <c r="M1258" s="76">
        <v>2079.7841796875</v>
      </c>
      <c r="N1258" s="76">
        <v>6542.13232421875</v>
      </c>
      <c r="O1258" s="77"/>
      <c r="P1258" s="78"/>
      <c r="Q1258" s="78"/>
      <c r="R1258" s="88"/>
      <c r="S1258" s="88"/>
      <c r="T1258" s="88"/>
      <c r="U1258" s="88"/>
      <c r="V1258" s="52"/>
      <c r="W1258" s="52"/>
      <c r="X1258" s="52"/>
      <c r="Y1258" s="52"/>
      <c r="Z1258" s="51"/>
      <c r="AA1258" s="73">
        <v>1258</v>
      </c>
      <c r="AB1258" s="73"/>
      <c r="AC1258" s="74"/>
      <c r="AD1258" s="80">
        <v>275</v>
      </c>
      <c r="AE1258" s="80">
        <v>1347</v>
      </c>
      <c r="AF1258" s="80">
        <v>3135</v>
      </c>
      <c r="AG1258" s="80">
        <v>1030</v>
      </c>
      <c r="AH1258" s="80"/>
      <c r="AI1258" s="80" t="s">
        <v>8876</v>
      </c>
      <c r="AJ1258" s="80"/>
      <c r="AK1258" s="80"/>
      <c r="AL1258" s="80"/>
      <c r="AM1258" s="82">
        <v>41754.351388888892</v>
      </c>
      <c r="AN1258" s="80" t="s">
        <v>13035</v>
      </c>
      <c r="AO1258" s="86" t="s">
        <v>14291</v>
      </c>
      <c r="AP1258" s="80" t="s">
        <v>66</v>
      </c>
      <c r="AQ1258" s="2"/>
      <c r="AR1258" s="3"/>
      <c r="AS1258" s="3"/>
      <c r="AT1258" s="3"/>
      <c r="AU1258" s="3"/>
    </row>
    <row r="1259" spans="1:47" x14ac:dyDescent="0.25">
      <c r="A1259" s="66" t="s">
        <v>1025</v>
      </c>
      <c r="B1259" s="67"/>
      <c r="C1259" s="67"/>
      <c r="D1259" s="68"/>
      <c r="E1259" s="70"/>
      <c r="F1259" s="104" t="s">
        <v>12324</v>
      </c>
      <c r="G1259" s="67"/>
      <c r="H1259" s="71"/>
      <c r="I1259" s="72"/>
      <c r="J1259" s="72"/>
      <c r="K1259" s="71" t="s">
        <v>16284</v>
      </c>
      <c r="L1259" s="75"/>
      <c r="M1259" s="76">
        <v>1779.52490234375</v>
      </c>
      <c r="N1259" s="76">
        <v>5378.1064453125</v>
      </c>
      <c r="O1259" s="77"/>
      <c r="P1259" s="78"/>
      <c r="Q1259" s="78"/>
      <c r="R1259" s="88"/>
      <c r="S1259" s="88"/>
      <c r="T1259" s="88"/>
      <c r="U1259" s="88"/>
      <c r="V1259" s="52"/>
      <c r="W1259" s="52"/>
      <c r="X1259" s="52"/>
      <c r="Y1259" s="52"/>
      <c r="Z1259" s="51"/>
      <c r="AA1259" s="73">
        <v>1259</v>
      </c>
      <c r="AB1259" s="73"/>
      <c r="AC1259" s="74"/>
      <c r="AD1259" s="80">
        <v>1456</v>
      </c>
      <c r="AE1259" s="80">
        <v>1522</v>
      </c>
      <c r="AF1259" s="80">
        <v>19798</v>
      </c>
      <c r="AG1259" s="80">
        <v>16152</v>
      </c>
      <c r="AH1259" s="80"/>
      <c r="AI1259" s="80" t="s">
        <v>8877</v>
      </c>
      <c r="AJ1259" s="80" t="s">
        <v>9714</v>
      </c>
      <c r="AK1259" s="80"/>
      <c r="AL1259" s="80"/>
      <c r="AM1259" s="82">
        <v>42749.385358796295</v>
      </c>
      <c r="AN1259" s="80" t="s">
        <v>13035</v>
      </c>
      <c r="AO1259" s="86" t="s">
        <v>14292</v>
      </c>
      <c r="AP1259" s="80" t="s">
        <v>66</v>
      </c>
      <c r="AQ1259" s="2"/>
      <c r="AR1259" s="3"/>
      <c r="AS1259" s="3"/>
      <c r="AT1259" s="3"/>
      <c r="AU1259" s="3"/>
    </row>
    <row r="1260" spans="1:47" x14ac:dyDescent="0.25">
      <c r="A1260" s="66" t="s">
        <v>1026</v>
      </c>
      <c r="B1260" s="67"/>
      <c r="C1260" s="67"/>
      <c r="D1260" s="68"/>
      <c r="E1260" s="70"/>
      <c r="F1260" s="104" t="s">
        <v>12325</v>
      </c>
      <c r="G1260" s="67"/>
      <c r="H1260" s="71"/>
      <c r="I1260" s="72"/>
      <c r="J1260" s="72"/>
      <c r="K1260" s="71" t="s">
        <v>16285</v>
      </c>
      <c r="L1260" s="75"/>
      <c r="M1260" s="76">
        <v>2581.536865234375</v>
      </c>
      <c r="N1260" s="76">
        <v>7018.96240234375</v>
      </c>
      <c r="O1260" s="77"/>
      <c r="P1260" s="78"/>
      <c r="Q1260" s="78"/>
      <c r="R1260" s="88"/>
      <c r="S1260" s="88"/>
      <c r="T1260" s="88"/>
      <c r="U1260" s="88"/>
      <c r="V1260" s="52"/>
      <c r="W1260" s="52"/>
      <c r="X1260" s="52"/>
      <c r="Y1260" s="52"/>
      <c r="Z1260" s="51"/>
      <c r="AA1260" s="73">
        <v>1260</v>
      </c>
      <c r="AB1260" s="73"/>
      <c r="AC1260" s="74"/>
      <c r="AD1260" s="80">
        <v>449</v>
      </c>
      <c r="AE1260" s="80">
        <v>655</v>
      </c>
      <c r="AF1260" s="80">
        <v>105731</v>
      </c>
      <c r="AG1260" s="80">
        <v>14451</v>
      </c>
      <c r="AH1260" s="80">
        <v>-14400</v>
      </c>
      <c r="AI1260" s="80" t="s">
        <v>8878</v>
      </c>
      <c r="AJ1260" s="80" t="s">
        <v>9506</v>
      </c>
      <c r="AK1260" s="86" t="s">
        <v>10823</v>
      </c>
      <c r="AL1260" s="80" t="s">
        <v>11094</v>
      </c>
      <c r="AM1260" s="82">
        <v>39936.468587962961</v>
      </c>
      <c r="AN1260" s="80" t="s">
        <v>13035</v>
      </c>
      <c r="AO1260" s="86" t="s">
        <v>14293</v>
      </c>
      <c r="AP1260" s="80" t="s">
        <v>66</v>
      </c>
      <c r="AQ1260" s="2"/>
      <c r="AR1260" s="3"/>
      <c r="AS1260" s="3"/>
      <c r="AT1260" s="3"/>
      <c r="AU1260" s="3"/>
    </row>
    <row r="1261" spans="1:47" x14ac:dyDescent="0.25">
      <c r="A1261" s="66" t="s">
        <v>1027</v>
      </c>
      <c r="B1261" s="67"/>
      <c r="C1261" s="67"/>
      <c r="D1261" s="68"/>
      <c r="E1261" s="70"/>
      <c r="F1261" s="104" t="s">
        <v>12326</v>
      </c>
      <c r="G1261" s="67"/>
      <c r="H1261" s="71"/>
      <c r="I1261" s="72"/>
      <c r="J1261" s="72"/>
      <c r="K1261" s="71" t="s">
        <v>16286</v>
      </c>
      <c r="L1261" s="75"/>
      <c r="M1261" s="76">
        <v>8232.1806640625</v>
      </c>
      <c r="N1261" s="76">
        <v>4261.556640625</v>
      </c>
      <c r="O1261" s="77"/>
      <c r="P1261" s="78"/>
      <c r="Q1261" s="78"/>
      <c r="R1261" s="88"/>
      <c r="S1261" s="88"/>
      <c r="T1261" s="88"/>
      <c r="U1261" s="88"/>
      <c r="V1261" s="52"/>
      <c r="W1261" s="52"/>
      <c r="X1261" s="52"/>
      <c r="Y1261" s="52"/>
      <c r="Z1261" s="51"/>
      <c r="AA1261" s="73">
        <v>1261</v>
      </c>
      <c r="AB1261" s="73"/>
      <c r="AC1261" s="74"/>
      <c r="AD1261" s="80">
        <v>544</v>
      </c>
      <c r="AE1261" s="80">
        <v>968</v>
      </c>
      <c r="AF1261" s="80">
        <v>1965</v>
      </c>
      <c r="AG1261" s="80">
        <v>320</v>
      </c>
      <c r="AH1261" s="80"/>
      <c r="AI1261" s="80" t="s">
        <v>8879</v>
      </c>
      <c r="AJ1261" s="80" t="s">
        <v>9608</v>
      </c>
      <c r="AK1261" s="86" t="s">
        <v>10824</v>
      </c>
      <c r="AL1261" s="80"/>
      <c r="AM1261" s="82">
        <v>39987.7028587963</v>
      </c>
      <c r="AN1261" s="80" t="s">
        <v>13035</v>
      </c>
      <c r="AO1261" s="86" t="s">
        <v>14294</v>
      </c>
      <c r="AP1261" s="80" t="s">
        <v>66</v>
      </c>
      <c r="AQ1261" s="2"/>
      <c r="AR1261" s="3"/>
      <c r="AS1261" s="3"/>
      <c r="AT1261" s="3"/>
      <c r="AU1261" s="3"/>
    </row>
    <row r="1262" spans="1:47" x14ac:dyDescent="0.25">
      <c r="A1262" s="66" t="s">
        <v>1028</v>
      </c>
      <c r="B1262" s="67"/>
      <c r="C1262" s="67"/>
      <c r="D1262" s="68"/>
      <c r="E1262" s="70"/>
      <c r="F1262" s="104" t="s">
        <v>12327</v>
      </c>
      <c r="G1262" s="67"/>
      <c r="H1262" s="71"/>
      <c r="I1262" s="72"/>
      <c r="J1262" s="72"/>
      <c r="K1262" s="71" t="s">
        <v>16287</v>
      </c>
      <c r="L1262" s="75"/>
      <c r="M1262" s="76">
        <v>6436.23388671875</v>
      </c>
      <c r="N1262" s="76">
        <v>3865.8857421875</v>
      </c>
      <c r="O1262" s="77"/>
      <c r="P1262" s="78"/>
      <c r="Q1262" s="78"/>
      <c r="R1262" s="88"/>
      <c r="S1262" s="88"/>
      <c r="T1262" s="88"/>
      <c r="U1262" s="88"/>
      <c r="V1262" s="52"/>
      <c r="W1262" s="52"/>
      <c r="X1262" s="52"/>
      <c r="Y1262" s="52"/>
      <c r="Z1262" s="51"/>
      <c r="AA1262" s="73">
        <v>1262</v>
      </c>
      <c r="AB1262" s="73"/>
      <c r="AC1262" s="74"/>
      <c r="AD1262" s="80">
        <v>279</v>
      </c>
      <c r="AE1262" s="80">
        <v>110</v>
      </c>
      <c r="AF1262" s="80">
        <v>1208</v>
      </c>
      <c r="AG1262" s="80">
        <v>1544</v>
      </c>
      <c r="AH1262" s="80">
        <v>-14400</v>
      </c>
      <c r="AI1262" s="80" t="s">
        <v>8880</v>
      </c>
      <c r="AJ1262" s="80" t="s">
        <v>9554</v>
      </c>
      <c r="AK1262" s="80"/>
      <c r="AL1262" s="80" t="s">
        <v>11099</v>
      </c>
      <c r="AM1262" s="82">
        <v>40474.432187500002</v>
      </c>
      <c r="AN1262" s="80" t="s">
        <v>13035</v>
      </c>
      <c r="AO1262" s="86" t="s">
        <v>14295</v>
      </c>
      <c r="AP1262" s="80" t="s">
        <v>66</v>
      </c>
      <c r="AQ1262" s="2"/>
      <c r="AR1262" s="3"/>
      <c r="AS1262" s="3"/>
      <c r="AT1262" s="3"/>
      <c r="AU1262" s="3"/>
    </row>
    <row r="1263" spans="1:47" x14ac:dyDescent="0.25">
      <c r="A1263" s="66" t="s">
        <v>1382</v>
      </c>
      <c r="B1263" s="67"/>
      <c r="C1263" s="67"/>
      <c r="D1263" s="68"/>
      <c r="E1263" s="70"/>
      <c r="F1263" s="104" t="s">
        <v>12328</v>
      </c>
      <c r="G1263" s="67"/>
      <c r="H1263" s="71"/>
      <c r="I1263" s="72"/>
      <c r="J1263" s="72"/>
      <c r="K1263" s="71" t="s">
        <v>16288</v>
      </c>
      <c r="L1263" s="75"/>
      <c r="M1263" s="76">
        <v>3240.76904296875</v>
      </c>
      <c r="N1263" s="76">
        <v>7869.68359375</v>
      </c>
      <c r="O1263" s="77"/>
      <c r="P1263" s="78"/>
      <c r="Q1263" s="78"/>
      <c r="R1263" s="88"/>
      <c r="S1263" s="88"/>
      <c r="T1263" s="88"/>
      <c r="U1263" s="88"/>
      <c r="V1263" s="52"/>
      <c r="W1263" s="52"/>
      <c r="X1263" s="52"/>
      <c r="Y1263" s="52"/>
      <c r="Z1263" s="51"/>
      <c r="AA1263" s="73">
        <v>1263</v>
      </c>
      <c r="AB1263" s="73"/>
      <c r="AC1263" s="74"/>
      <c r="AD1263" s="80">
        <v>1059</v>
      </c>
      <c r="AE1263" s="80">
        <v>2710</v>
      </c>
      <c r="AF1263" s="80">
        <v>34842</v>
      </c>
      <c r="AG1263" s="80">
        <v>785</v>
      </c>
      <c r="AH1263" s="80">
        <v>19800</v>
      </c>
      <c r="AI1263" s="80" t="s">
        <v>8881</v>
      </c>
      <c r="AJ1263" s="80" t="s">
        <v>10051</v>
      </c>
      <c r="AK1263" s="86" t="s">
        <v>10825</v>
      </c>
      <c r="AL1263" s="80" t="s">
        <v>9494</v>
      </c>
      <c r="AM1263" s="82">
        <v>40905.545532407406</v>
      </c>
      <c r="AN1263" s="80" t="s">
        <v>13035</v>
      </c>
      <c r="AO1263" s="86" t="s">
        <v>14296</v>
      </c>
      <c r="AP1263" s="80" t="s">
        <v>66</v>
      </c>
      <c r="AQ1263" s="2"/>
      <c r="AR1263" s="3"/>
      <c r="AS1263" s="3"/>
      <c r="AT1263" s="3"/>
      <c r="AU1263" s="3"/>
    </row>
    <row r="1264" spans="1:47" x14ac:dyDescent="0.25">
      <c r="A1264" s="66" t="s">
        <v>1029</v>
      </c>
      <c r="B1264" s="67"/>
      <c r="C1264" s="67"/>
      <c r="D1264" s="68"/>
      <c r="E1264" s="70"/>
      <c r="F1264" s="104" t="s">
        <v>12329</v>
      </c>
      <c r="G1264" s="67"/>
      <c r="H1264" s="71"/>
      <c r="I1264" s="72"/>
      <c r="J1264" s="72"/>
      <c r="K1264" s="71" t="s">
        <v>16289</v>
      </c>
      <c r="L1264" s="75"/>
      <c r="M1264" s="76">
        <v>3763.5751953125</v>
      </c>
      <c r="N1264" s="76">
        <v>3315.73974609375</v>
      </c>
      <c r="O1264" s="77"/>
      <c r="P1264" s="78"/>
      <c r="Q1264" s="78"/>
      <c r="R1264" s="88"/>
      <c r="S1264" s="88"/>
      <c r="T1264" s="88"/>
      <c r="U1264" s="88"/>
      <c r="V1264" s="52"/>
      <c r="W1264" s="52"/>
      <c r="X1264" s="52"/>
      <c r="Y1264" s="52"/>
      <c r="Z1264" s="51"/>
      <c r="AA1264" s="73">
        <v>1264</v>
      </c>
      <c r="AB1264" s="73"/>
      <c r="AC1264" s="74"/>
      <c r="AD1264" s="80">
        <v>120</v>
      </c>
      <c r="AE1264" s="80">
        <v>150</v>
      </c>
      <c r="AF1264" s="80">
        <v>1391</v>
      </c>
      <c r="AG1264" s="80">
        <v>255</v>
      </c>
      <c r="AH1264" s="80"/>
      <c r="AI1264" s="80" t="s">
        <v>8882</v>
      </c>
      <c r="AJ1264" s="80"/>
      <c r="AK1264" s="80"/>
      <c r="AL1264" s="80"/>
      <c r="AM1264" s="82">
        <v>41706.396215277775</v>
      </c>
      <c r="AN1264" s="80" t="s">
        <v>13035</v>
      </c>
      <c r="AO1264" s="86" t="s">
        <v>14297</v>
      </c>
      <c r="AP1264" s="80" t="s">
        <v>66</v>
      </c>
      <c r="AQ1264" s="2"/>
      <c r="AR1264" s="3"/>
      <c r="AS1264" s="3"/>
      <c r="AT1264" s="3"/>
      <c r="AU1264" s="3"/>
    </row>
    <row r="1265" spans="1:47" x14ac:dyDescent="0.25">
      <c r="A1265" s="66" t="s">
        <v>2041</v>
      </c>
      <c r="B1265" s="67"/>
      <c r="C1265" s="67"/>
      <c r="D1265" s="68"/>
      <c r="E1265" s="70"/>
      <c r="F1265" s="104" t="s">
        <v>12330</v>
      </c>
      <c r="G1265" s="67"/>
      <c r="H1265" s="71"/>
      <c r="I1265" s="72"/>
      <c r="J1265" s="72"/>
      <c r="K1265" s="71" t="s">
        <v>16290</v>
      </c>
      <c r="L1265" s="75"/>
      <c r="M1265" s="76">
        <v>3359.069580078125</v>
      </c>
      <c r="N1265" s="76">
        <v>3910.583251953125</v>
      </c>
      <c r="O1265" s="77"/>
      <c r="P1265" s="78"/>
      <c r="Q1265" s="78"/>
      <c r="R1265" s="88"/>
      <c r="S1265" s="88"/>
      <c r="T1265" s="88"/>
      <c r="U1265" s="88"/>
      <c r="V1265" s="52"/>
      <c r="W1265" s="52"/>
      <c r="X1265" s="52"/>
      <c r="Y1265" s="52"/>
      <c r="Z1265" s="51"/>
      <c r="AA1265" s="73">
        <v>1265</v>
      </c>
      <c r="AB1265" s="73"/>
      <c r="AC1265" s="74"/>
      <c r="AD1265" s="80">
        <v>88</v>
      </c>
      <c r="AE1265" s="80">
        <v>88</v>
      </c>
      <c r="AF1265" s="80">
        <v>441</v>
      </c>
      <c r="AG1265" s="80">
        <v>314</v>
      </c>
      <c r="AH1265" s="80"/>
      <c r="AI1265" s="80" t="s">
        <v>8883</v>
      </c>
      <c r="AJ1265" s="80" t="s">
        <v>10052</v>
      </c>
      <c r="AK1265" s="86" t="s">
        <v>10826</v>
      </c>
      <c r="AL1265" s="80"/>
      <c r="AM1265" s="82">
        <v>42807.167800925927</v>
      </c>
      <c r="AN1265" s="80" t="s">
        <v>13035</v>
      </c>
      <c r="AO1265" s="86" t="s">
        <v>14298</v>
      </c>
      <c r="AP1265" s="80" t="s">
        <v>65</v>
      </c>
      <c r="AQ1265" s="2"/>
      <c r="AR1265" s="3"/>
      <c r="AS1265" s="3"/>
      <c r="AT1265" s="3"/>
      <c r="AU1265" s="3"/>
    </row>
    <row r="1266" spans="1:47" x14ac:dyDescent="0.25">
      <c r="A1266" s="66" t="s">
        <v>1030</v>
      </c>
      <c r="B1266" s="67"/>
      <c r="C1266" s="67"/>
      <c r="D1266" s="68"/>
      <c r="E1266" s="70"/>
      <c r="F1266" s="104" t="s">
        <v>12331</v>
      </c>
      <c r="G1266" s="67"/>
      <c r="H1266" s="71"/>
      <c r="I1266" s="72"/>
      <c r="J1266" s="72"/>
      <c r="K1266" s="71" t="s">
        <v>16291</v>
      </c>
      <c r="L1266" s="75"/>
      <c r="M1266" s="76">
        <v>2165.06103515625</v>
      </c>
      <c r="N1266" s="76">
        <v>7146.806640625</v>
      </c>
      <c r="O1266" s="77"/>
      <c r="P1266" s="78"/>
      <c r="Q1266" s="78"/>
      <c r="R1266" s="88"/>
      <c r="S1266" s="88"/>
      <c r="T1266" s="88"/>
      <c r="U1266" s="88"/>
      <c r="V1266" s="52"/>
      <c r="W1266" s="52"/>
      <c r="X1266" s="52"/>
      <c r="Y1266" s="52"/>
      <c r="Z1266" s="51"/>
      <c r="AA1266" s="73">
        <v>1266</v>
      </c>
      <c r="AB1266" s="73"/>
      <c r="AC1266" s="74"/>
      <c r="AD1266" s="80">
        <v>600</v>
      </c>
      <c r="AE1266" s="80">
        <v>396</v>
      </c>
      <c r="AF1266" s="80">
        <v>35885</v>
      </c>
      <c r="AG1266" s="80">
        <v>17356</v>
      </c>
      <c r="AH1266" s="80"/>
      <c r="AI1266" s="80" t="s">
        <v>8884</v>
      </c>
      <c r="AJ1266" s="80"/>
      <c r="AK1266" s="80"/>
      <c r="AL1266" s="80"/>
      <c r="AM1266" s="82">
        <v>41869.592083333337</v>
      </c>
      <c r="AN1266" s="80" t="s">
        <v>13035</v>
      </c>
      <c r="AO1266" s="86" t="s">
        <v>14299</v>
      </c>
      <c r="AP1266" s="80" t="s">
        <v>66</v>
      </c>
      <c r="AQ1266" s="2"/>
      <c r="AR1266" s="3"/>
      <c r="AS1266" s="3"/>
      <c r="AT1266" s="3"/>
      <c r="AU1266" s="3"/>
    </row>
    <row r="1267" spans="1:47" x14ac:dyDescent="0.25">
      <c r="A1267" s="66" t="s">
        <v>1031</v>
      </c>
      <c r="B1267" s="67"/>
      <c r="C1267" s="67"/>
      <c r="D1267" s="68"/>
      <c r="E1267" s="70"/>
      <c r="F1267" s="104" t="s">
        <v>12332</v>
      </c>
      <c r="G1267" s="67"/>
      <c r="H1267" s="71"/>
      <c r="I1267" s="72"/>
      <c r="J1267" s="72"/>
      <c r="K1267" s="71" t="s">
        <v>16292</v>
      </c>
      <c r="L1267" s="75"/>
      <c r="M1267" s="76">
        <v>4940.7998046875</v>
      </c>
      <c r="N1267" s="76">
        <v>4290.07421875</v>
      </c>
      <c r="O1267" s="77"/>
      <c r="P1267" s="78"/>
      <c r="Q1267" s="78"/>
      <c r="R1267" s="88"/>
      <c r="S1267" s="88"/>
      <c r="T1267" s="88"/>
      <c r="U1267" s="88"/>
      <c r="V1267" s="52"/>
      <c r="W1267" s="52"/>
      <c r="X1267" s="52"/>
      <c r="Y1267" s="52"/>
      <c r="Z1267" s="51"/>
      <c r="AA1267" s="73">
        <v>1267</v>
      </c>
      <c r="AB1267" s="73"/>
      <c r="AC1267" s="74"/>
      <c r="AD1267" s="80">
        <v>370</v>
      </c>
      <c r="AE1267" s="80">
        <v>643</v>
      </c>
      <c r="AF1267" s="80">
        <v>6757</v>
      </c>
      <c r="AG1267" s="80">
        <v>6189</v>
      </c>
      <c r="AH1267" s="80">
        <v>19800</v>
      </c>
      <c r="AI1267" s="80" t="s">
        <v>8885</v>
      </c>
      <c r="AJ1267" s="80" t="s">
        <v>10016</v>
      </c>
      <c r="AK1267" s="86" t="s">
        <v>10827</v>
      </c>
      <c r="AL1267" s="80" t="s">
        <v>9563</v>
      </c>
      <c r="AM1267" s="82">
        <v>40207.451944444445</v>
      </c>
      <c r="AN1267" s="80" t="s">
        <v>13035</v>
      </c>
      <c r="AO1267" s="86" t="s">
        <v>14300</v>
      </c>
      <c r="AP1267" s="80" t="s">
        <v>66</v>
      </c>
      <c r="AQ1267" s="2"/>
      <c r="AR1267" s="3"/>
      <c r="AS1267" s="3"/>
      <c r="AT1267" s="3"/>
      <c r="AU1267" s="3"/>
    </row>
    <row r="1268" spans="1:47" x14ac:dyDescent="0.25">
      <c r="A1268" s="66" t="s">
        <v>1032</v>
      </c>
      <c r="B1268" s="67"/>
      <c r="C1268" s="67"/>
      <c r="D1268" s="68"/>
      <c r="E1268" s="70"/>
      <c r="F1268" s="104" t="s">
        <v>12333</v>
      </c>
      <c r="G1268" s="67"/>
      <c r="H1268" s="71"/>
      <c r="I1268" s="72"/>
      <c r="J1268" s="72"/>
      <c r="K1268" s="71" t="s">
        <v>16293</v>
      </c>
      <c r="L1268" s="75"/>
      <c r="M1268" s="76">
        <v>8481.6474609375</v>
      </c>
      <c r="N1268" s="76">
        <v>4479.3701171875</v>
      </c>
      <c r="O1268" s="77"/>
      <c r="P1268" s="78"/>
      <c r="Q1268" s="78"/>
      <c r="R1268" s="88"/>
      <c r="S1268" s="88"/>
      <c r="T1268" s="88"/>
      <c r="U1268" s="88"/>
      <c r="V1268" s="52"/>
      <c r="W1268" s="52"/>
      <c r="X1268" s="52"/>
      <c r="Y1268" s="52"/>
      <c r="Z1268" s="51"/>
      <c r="AA1268" s="73">
        <v>1268</v>
      </c>
      <c r="AB1268" s="73"/>
      <c r="AC1268" s="74"/>
      <c r="AD1268" s="80">
        <v>461</v>
      </c>
      <c r="AE1268" s="80">
        <v>198</v>
      </c>
      <c r="AF1268" s="80">
        <v>12214</v>
      </c>
      <c r="AG1268" s="80">
        <v>2995</v>
      </c>
      <c r="AH1268" s="80"/>
      <c r="AI1268" s="80" t="s">
        <v>8886</v>
      </c>
      <c r="AJ1268" s="80"/>
      <c r="AK1268" s="80"/>
      <c r="AL1268" s="80"/>
      <c r="AM1268" s="82">
        <v>42469.349247685182</v>
      </c>
      <c r="AN1268" s="80" t="s">
        <v>13035</v>
      </c>
      <c r="AO1268" s="86" t="s">
        <v>14301</v>
      </c>
      <c r="AP1268" s="80" t="s">
        <v>66</v>
      </c>
      <c r="AQ1268" s="2"/>
      <c r="AR1268" s="3"/>
      <c r="AS1268" s="3"/>
      <c r="AT1268" s="3"/>
      <c r="AU1268" s="3"/>
    </row>
    <row r="1269" spans="1:47" x14ac:dyDescent="0.25">
      <c r="A1269" s="66" t="s">
        <v>1033</v>
      </c>
      <c r="B1269" s="67"/>
      <c r="C1269" s="67"/>
      <c r="D1269" s="68"/>
      <c r="E1269" s="70"/>
      <c r="F1269" s="104" t="s">
        <v>12334</v>
      </c>
      <c r="G1269" s="67"/>
      <c r="H1269" s="71"/>
      <c r="I1269" s="72"/>
      <c r="J1269" s="72"/>
      <c r="K1269" s="71" t="s">
        <v>16294</v>
      </c>
      <c r="L1269" s="75"/>
      <c r="M1269" s="76">
        <v>2264.81201171875</v>
      </c>
      <c r="N1269" s="76">
        <v>5647.21826171875</v>
      </c>
      <c r="O1269" s="77"/>
      <c r="P1269" s="78"/>
      <c r="Q1269" s="78"/>
      <c r="R1269" s="88"/>
      <c r="S1269" s="88"/>
      <c r="T1269" s="88"/>
      <c r="U1269" s="88"/>
      <c r="V1269" s="52"/>
      <c r="W1269" s="52"/>
      <c r="X1269" s="52"/>
      <c r="Y1269" s="52"/>
      <c r="Z1269" s="51"/>
      <c r="AA1269" s="73">
        <v>1269</v>
      </c>
      <c r="AB1269" s="73"/>
      <c r="AC1269" s="74"/>
      <c r="AD1269" s="80">
        <v>252</v>
      </c>
      <c r="AE1269" s="80">
        <v>375</v>
      </c>
      <c r="AF1269" s="80">
        <v>5761</v>
      </c>
      <c r="AG1269" s="80">
        <v>33</v>
      </c>
      <c r="AH1269" s="80">
        <v>19800</v>
      </c>
      <c r="AI1269" s="80" t="s">
        <v>8887</v>
      </c>
      <c r="AJ1269" s="80" t="s">
        <v>9528</v>
      </c>
      <c r="AK1269" s="86" t="s">
        <v>10828</v>
      </c>
      <c r="AL1269" s="80" t="s">
        <v>11089</v>
      </c>
      <c r="AM1269" s="82">
        <v>40577.570902777778</v>
      </c>
      <c r="AN1269" s="80" t="s">
        <v>13035</v>
      </c>
      <c r="AO1269" s="86" t="s">
        <v>14302</v>
      </c>
      <c r="AP1269" s="80" t="s">
        <v>66</v>
      </c>
      <c r="AQ1269" s="2"/>
      <c r="AR1269" s="3"/>
      <c r="AS1269" s="3"/>
      <c r="AT1269" s="3"/>
      <c r="AU1269" s="3"/>
    </row>
    <row r="1270" spans="1:47" x14ac:dyDescent="0.25">
      <c r="A1270" s="66" t="s">
        <v>2042</v>
      </c>
      <c r="B1270" s="67"/>
      <c r="C1270" s="67"/>
      <c r="D1270" s="68"/>
      <c r="E1270" s="70"/>
      <c r="F1270" s="104" t="s">
        <v>12335</v>
      </c>
      <c r="G1270" s="67"/>
      <c r="H1270" s="71"/>
      <c r="I1270" s="72"/>
      <c r="J1270" s="72"/>
      <c r="K1270" s="71" t="s">
        <v>16295</v>
      </c>
      <c r="L1270" s="75"/>
      <c r="M1270" s="76">
        <v>8186.57080078125</v>
      </c>
      <c r="N1270" s="76">
        <v>6482.8251953125</v>
      </c>
      <c r="O1270" s="77"/>
      <c r="P1270" s="78"/>
      <c r="Q1270" s="78"/>
      <c r="R1270" s="88"/>
      <c r="S1270" s="88"/>
      <c r="T1270" s="88"/>
      <c r="U1270" s="88"/>
      <c r="V1270" s="52"/>
      <c r="W1270" s="52"/>
      <c r="X1270" s="52"/>
      <c r="Y1270" s="52"/>
      <c r="Z1270" s="51"/>
      <c r="AA1270" s="73">
        <v>1270</v>
      </c>
      <c r="AB1270" s="73"/>
      <c r="AC1270" s="74"/>
      <c r="AD1270" s="80">
        <v>8</v>
      </c>
      <c r="AE1270" s="80">
        <v>137791</v>
      </c>
      <c r="AF1270" s="80">
        <v>17683</v>
      </c>
      <c r="AG1270" s="80">
        <v>1999</v>
      </c>
      <c r="AH1270" s="80">
        <v>19800</v>
      </c>
      <c r="AI1270" s="80" t="s">
        <v>8888</v>
      </c>
      <c r="AJ1270" s="80" t="s">
        <v>9525</v>
      </c>
      <c r="AK1270" s="86" t="s">
        <v>10829</v>
      </c>
      <c r="AL1270" s="80" t="s">
        <v>9494</v>
      </c>
      <c r="AM1270" s="82">
        <v>39965.288958333331</v>
      </c>
      <c r="AN1270" s="80" t="s">
        <v>13035</v>
      </c>
      <c r="AO1270" s="86" t="s">
        <v>14303</v>
      </c>
      <c r="AP1270" s="80" t="s">
        <v>65</v>
      </c>
      <c r="AQ1270" s="2"/>
      <c r="AR1270" s="3"/>
      <c r="AS1270" s="3"/>
      <c r="AT1270" s="3"/>
      <c r="AU1270" s="3"/>
    </row>
    <row r="1271" spans="1:47" x14ac:dyDescent="0.25">
      <c r="A1271" s="66" t="s">
        <v>1035</v>
      </c>
      <c r="B1271" s="67"/>
      <c r="C1271" s="67"/>
      <c r="D1271" s="68"/>
      <c r="E1271" s="70"/>
      <c r="F1271" s="104" t="s">
        <v>12336</v>
      </c>
      <c r="G1271" s="67"/>
      <c r="H1271" s="71"/>
      <c r="I1271" s="72"/>
      <c r="J1271" s="72"/>
      <c r="K1271" s="71" t="s">
        <v>16296</v>
      </c>
      <c r="L1271" s="75"/>
      <c r="M1271" s="76">
        <v>4863.439453125</v>
      </c>
      <c r="N1271" s="76">
        <v>8141.8876953125</v>
      </c>
      <c r="O1271" s="77"/>
      <c r="P1271" s="78"/>
      <c r="Q1271" s="78"/>
      <c r="R1271" s="88"/>
      <c r="S1271" s="88"/>
      <c r="T1271" s="88"/>
      <c r="U1271" s="88"/>
      <c r="V1271" s="52"/>
      <c r="W1271" s="52"/>
      <c r="X1271" s="52"/>
      <c r="Y1271" s="52"/>
      <c r="Z1271" s="51"/>
      <c r="AA1271" s="73">
        <v>1271</v>
      </c>
      <c r="AB1271" s="73"/>
      <c r="AC1271" s="74"/>
      <c r="AD1271" s="80">
        <v>43</v>
      </c>
      <c r="AE1271" s="80">
        <v>41</v>
      </c>
      <c r="AF1271" s="80">
        <v>1662</v>
      </c>
      <c r="AG1271" s="80">
        <v>21</v>
      </c>
      <c r="AH1271" s="80"/>
      <c r="AI1271" s="80" t="s">
        <v>8889</v>
      </c>
      <c r="AJ1271" s="80" t="s">
        <v>9502</v>
      </c>
      <c r="AK1271" s="80"/>
      <c r="AL1271" s="80"/>
      <c r="AM1271" s="82">
        <v>40781.62096064815</v>
      </c>
      <c r="AN1271" s="80" t="s">
        <v>13035</v>
      </c>
      <c r="AO1271" s="86" t="s">
        <v>14304</v>
      </c>
      <c r="AP1271" s="80" t="s">
        <v>66</v>
      </c>
      <c r="AQ1271" s="2"/>
      <c r="AR1271" s="3"/>
      <c r="AS1271" s="3"/>
      <c r="AT1271" s="3"/>
      <c r="AU1271" s="3"/>
    </row>
    <row r="1272" spans="1:47" x14ac:dyDescent="0.25">
      <c r="A1272" s="66" t="s">
        <v>1036</v>
      </c>
      <c r="B1272" s="67"/>
      <c r="C1272" s="67"/>
      <c r="D1272" s="68"/>
      <c r="E1272" s="70"/>
      <c r="F1272" s="104" t="s">
        <v>12337</v>
      </c>
      <c r="G1272" s="67"/>
      <c r="H1272" s="71"/>
      <c r="I1272" s="72"/>
      <c r="J1272" s="72"/>
      <c r="K1272" s="71" t="s">
        <v>16297</v>
      </c>
      <c r="L1272" s="75"/>
      <c r="M1272" s="76">
        <v>8602.66796875</v>
      </c>
      <c r="N1272" s="76">
        <v>6012.06640625</v>
      </c>
      <c r="O1272" s="77"/>
      <c r="P1272" s="78"/>
      <c r="Q1272" s="78"/>
      <c r="R1272" s="88"/>
      <c r="S1272" s="88"/>
      <c r="T1272" s="88"/>
      <c r="U1272" s="88"/>
      <c r="V1272" s="52"/>
      <c r="W1272" s="52"/>
      <c r="X1272" s="52"/>
      <c r="Y1272" s="52"/>
      <c r="Z1272" s="51"/>
      <c r="AA1272" s="73">
        <v>1272</v>
      </c>
      <c r="AB1272" s="73"/>
      <c r="AC1272" s="74"/>
      <c r="AD1272" s="80">
        <v>846</v>
      </c>
      <c r="AE1272" s="80">
        <v>1969</v>
      </c>
      <c r="AF1272" s="80">
        <v>11206</v>
      </c>
      <c r="AG1272" s="80">
        <v>1861</v>
      </c>
      <c r="AH1272" s="80">
        <v>-25200</v>
      </c>
      <c r="AI1272" s="80" t="s">
        <v>8890</v>
      </c>
      <c r="AJ1272" s="80" t="s">
        <v>9536</v>
      </c>
      <c r="AK1272" s="80"/>
      <c r="AL1272" s="80" t="s">
        <v>11085</v>
      </c>
      <c r="AM1272" s="82">
        <v>40900.20925925926</v>
      </c>
      <c r="AN1272" s="80" t="s">
        <v>13035</v>
      </c>
      <c r="AO1272" s="86" t="s">
        <v>14305</v>
      </c>
      <c r="AP1272" s="80" t="s">
        <v>66</v>
      </c>
      <c r="AQ1272" s="2"/>
      <c r="AR1272" s="3"/>
      <c r="AS1272" s="3"/>
      <c r="AT1272" s="3"/>
      <c r="AU1272" s="3"/>
    </row>
    <row r="1273" spans="1:47" x14ac:dyDescent="0.25">
      <c r="A1273" s="66" t="s">
        <v>1037</v>
      </c>
      <c r="B1273" s="67"/>
      <c r="C1273" s="67"/>
      <c r="D1273" s="68"/>
      <c r="E1273" s="70"/>
      <c r="F1273" s="104" t="s">
        <v>12338</v>
      </c>
      <c r="G1273" s="67"/>
      <c r="H1273" s="71"/>
      <c r="I1273" s="72"/>
      <c r="J1273" s="72"/>
      <c r="K1273" s="71" t="s">
        <v>16298</v>
      </c>
      <c r="L1273" s="75"/>
      <c r="M1273" s="76">
        <v>7861.85546875</v>
      </c>
      <c r="N1273" s="76">
        <v>1341.9122314453125</v>
      </c>
      <c r="O1273" s="77"/>
      <c r="P1273" s="78"/>
      <c r="Q1273" s="78"/>
      <c r="R1273" s="88"/>
      <c r="S1273" s="88"/>
      <c r="T1273" s="88"/>
      <c r="U1273" s="88"/>
      <c r="V1273" s="52"/>
      <c r="W1273" s="52"/>
      <c r="X1273" s="52"/>
      <c r="Y1273" s="52"/>
      <c r="Z1273" s="51"/>
      <c r="AA1273" s="73">
        <v>1273</v>
      </c>
      <c r="AB1273" s="73"/>
      <c r="AC1273" s="74"/>
      <c r="AD1273" s="80">
        <v>160</v>
      </c>
      <c r="AE1273" s="80">
        <v>21</v>
      </c>
      <c r="AF1273" s="80">
        <v>110</v>
      </c>
      <c r="AG1273" s="80">
        <v>6</v>
      </c>
      <c r="AH1273" s="80"/>
      <c r="AI1273" s="80" t="s">
        <v>8891</v>
      </c>
      <c r="AJ1273" s="80" t="s">
        <v>10053</v>
      </c>
      <c r="AK1273" s="80"/>
      <c r="AL1273" s="80"/>
      <c r="AM1273" s="82">
        <v>40889.664641203701</v>
      </c>
      <c r="AN1273" s="80" t="s">
        <v>13035</v>
      </c>
      <c r="AO1273" s="86" t="s">
        <v>14306</v>
      </c>
      <c r="AP1273" s="80" t="s">
        <v>66</v>
      </c>
      <c r="AQ1273" s="2"/>
      <c r="AR1273" s="3"/>
      <c r="AS1273" s="3"/>
      <c r="AT1273" s="3"/>
      <c r="AU1273" s="3"/>
    </row>
    <row r="1274" spans="1:47" x14ac:dyDescent="0.25">
      <c r="A1274" s="66" t="s">
        <v>1038</v>
      </c>
      <c r="B1274" s="67"/>
      <c r="C1274" s="67"/>
      <c r="D1274" s="68"/>
      <c r="E1274" s="70"/>
      <c r="F1274" s="104" t="s">
        <v>12339</v>
      </c>
      <c r="G1274" s="67"/>
      <c r="H1274" s="71"/>
      <c r="I1274" s="72"/>
      <c r="J1274" s="72"/>
      <c r="K1274" s="71" t="s">
        <v>16299</v>
      </c>
      <c r="L1274" s="75"/>
      <c r="M1274" s="76">
        <v>6811.41748046875</v>
      </c>
      <c r="N1274" s="76">
        <v>6790.63720703125</v>
      </c>
      <c r="O1274" s="77"/>
      <c r="P1274" s="78"/>
      <c r="Q1274" s="78"/>
      <c r="R1274" s="88"/>
      <c r="S1274" s="88"/>
      <c r="T1274" s="88"/>
      <c r="U1274" s="88"/>
      <c r="V1274" s="52"/>
      <c r="W1274" s="52"/>
      <c r="X1274" s="52"/>
      <c r="Y1274" s="52"/>
      <c r="Z1274" s="51"/>
      <c r="AA1274" s="73">
        <v>1274</v>
      </c>
      <c r="AB1274" s="73"/>
      <c r="AC1274" s="74"/>
      <c r="AD1274" s="80">
        <v>63</v>
      </c>
      <c r="AE1274" s="80">
        <v>42</v>
      </c>
      <c r="AF1274" s="80">
        <v>1871</v>
      </c>
      <c r="AG1274" s="80">
        <v>173</v>
      </c>
      <c r="AH1274" s="80"/>
      <c r="AI1274" s="80" t="s">
        <v>8892</v>
      </c>
      <c r="AJ1274" s="80" t="s">
        <v>9611</v>
      </c>
      <c r="AK1274" s="80"/>
      <c r="AL1274" s="80"/>
      <c r="AM1274" s="82">
        <v>42569.231261574074</v>
      </c>
      <c r="AN1274" s="80" t="s">
        <v>13035</v>
      </c>
      <c r="AO1274" s="86" t="s">
        <v>14307</v>
      </c>
      <c r="AP1274" s="80" t="s">
        <v>66</v>
      </c>
      <c r="AQ1274" s="2"/>
      <c r="AR1274" s="3"/>
      <c r="AS1274" s="3"/>
      <c r="AT1274" s="3"/>
      <c r="AU1274" s="3"/>
    </row>
    <row r="1275" spans="1:47" x14ac:dyDescent="0.25">
      <c r="A1275" s="66" t="s">
        <v>1039</v>
      </c>
      <c r="B1275" s="67"/>
      <c r="C1275" s="67"/>
      <c r="D1275" s="68"/>
      <c r="E1275" s="70"/>
      <c r="F1275" s="104" t="s">
        <v>12340</v>
      </c>
      <c r="G1275" s="67"/>
      <c r="H1275" s="71"/>
      <c r="I1275" s="72"/>
      <c r="J1275" s="72"/>
      <c r="K1275" s="71" t="s">
        <v>16300</v>
      </c>
      <c r="L1275" s="75"/>
      <c r="M1275" s="76">
        <v>7274.40625</v>
      </c>
      <c r="N1275" s="76">
        <v>4656.265625</v>
      </c>
      <c r="O1275" s="77"/>
      <c r="P1275" s="78"/>
      <c r="Q1275" s="78"/>
      <c r="R1275" s="88"/>
      <c r="S1275" s="88"/>
      <c r="T1275" s="88"/>
      <c r="U1275" s="88"/>
      <c r="V1275" s="52"/>
      <c r="W1275" s="52"/>
      <c r="X1275" s="52"/>
      <c r="Y1275" s="52"/>
      <c r="Z1275" s="51"/>
      <c r="AA1275" s="73">
        <v>1275</v>
      </c>
      <c r="AB1275" s="73"/>
      <c r="AC1275" s="74"/>
      <c r="AD1275" s="80">
        <v>156</v>
      </c>
      <c r="AE1275" s="80">
        <v>123</v>
      </c>
      <c r="AF1275" s="80">
        <v>1296</v>
      </c>
      <c r="AG1275" s="80">
        <v>4542</v>
      </c>
      <c r="AH1275" s="80"/>
      <c r="AI1275" s="80" t="s">
        <v>8893</v>
      </c>
      <c r="AJ1275" s="80" t="s">
        <v>10054</v>
      </c>
      <c r="AK1275" s="80"/>
      <c r="AL1275" s="80"/>
      <c r="AM1275" s="82">
        <v>41593.079212962963</v>
      </c>
      <c r="AN1275" s="80" t="s">
        <v>13035</v>
      </c>
      <c r="AO1275" s="86" t="s">
        <v>14308</v>
      </c>
      <c r="AP1275" s="80" t="s">
        <v>66</v>
      </c>
      <c r="AQ1275" s="2"/>
      <c r="AR1275" s="3"/>
      <c r="AS1275" s="3"/>
      <c r="AT1275" s="3"/>
      <c r="AU1275" s="3"/>
    </row>
    <row r="1276" spans="1:47" x14ac:dyDescent="0.25">
      <c r="A1276" s="66" t="s">
        <v>1113</v>
      </c>
      <c r="B1276" s="67"/>
      <c r="C1276" s="67"/>
      <c r="D1276" s="68"/>
      <c r="E1276" s="70"/>
      <c r="F1276" s="104" t="s">
        <v>12341</v>
      </c>
      <c r="G1276" s="67"/>
      <c r="H1276" s="71"/>
      <c r="I1276" s="72"/>
      <c r="J1276" s="72"/>
      <c r="K1276" s="71" t="s">
        <v>16301</v>
      </c>
      <c r="L1276" s="75"/>
      <c r="M1276" s="76">
        <v>6880.2734375</v>
      </c>
      <c r="N1276" s="76">
        <v>6296.19873046875</v>
      </c>
      <c r="O1276" s="77"/>
      <c r="P1276" s="78"/>
      <c r="Q1276" s="78"/>
      <c r="R1276" s="88"/>
      <c r="S1276" s="88"/>
      <c r="T1276" s="88"/>
      <c r="U1276" s="88"/>
      <c r="V1276" s="52"/>
      <c r="W1276" s="52"/>
      <c r="X1276" s="52"/>
      <c r="Y1276" s="52"/>
      <c r="Z1276" s="51"/>
      <c r="AA1276" s="73">
        <v>1276</v>
      </c>
      <c r="AB1276" s="73"/>
      <c r="AC1276" s="74"/>
      <c r="AD1276" s="80">
        <v>287</v>
      </c>
      <c r="AE1276" s="80">
        <v>6518</v>
      </c>
      <c r="AF1276" s="80">
        <v>17221</v>
      </c>
      <c r="AG1276" s="80">
        <v>2531</v>
      </c>
      <c r="AH1276" s="80">
        <v>19800</v>
      </c>
      <c r="AI1276" s="80" t="s">
        <v>8894</v>
      </c>
      <c r="AJ1276" s="80" t="s">
        <v>9592</v>
      </c>
      <c r="AK1276" s="86" t="s">
        <v>10830</v>
      </c>
      <c r="AL1276" s="80" t="s">
        <v>11089</v>
      </c>
      <c r="AM1276" s="82">
        <v>41202.734386574077</v>
      </c>
      <c r="AN1276" s="80" t="s">
        <v>13035</v>
      </c>
      <c r="AO1276" s="86" t="s">
        <v>14309</v>
      </c>
      <c r="AP1276" s="80" t="s">
        <v>66</v>
      </c>
      <c r="AQ1276" s="2"/>
      <c r="AR1276" s="3"/>
      <c r="AS1276" s="3"/>
      <c r="AT1276" s="3"/>
      <c r="AU1276" s="3"/>
    </row>
    <row r="1277" spans="1:47" x14ac:dyDescent="0.25">
      <c r="A1277" s="66" t="s">
        <v>1040</v>
      </c>
      <c r="B1277" s="67"/>
      <c r="C1277" s="67"/>
      <c r="D1277" s="68"/>
      <c r="E1277" s="70"/>
      <c r="F1277" s="104" t="s">
        <v>12342</v>
      </c>
      <c r="G1277" s="67"/>
      <c r="H1277" s="71"/>
      <c r="I1277" s="72"/>
      <c r="J1277" s="72"/>
      <c r="K1277" s="71" t="s">
        <v>16302</v>
      </c>
      <c r="L1277" s="75"/>
      <c r="M1277" s="76">
        <v>8125.85400390625</v>
      </c>
      <c r="N1277" s="76">
        <v>5654.29736328125</v>
      </c>
      <c r="O1277" s="77"/>
      <c r="P1277" s="78"/>
      <c r="Q1277" s="78"/>
      <c r="R1277" s="88"/>
      <c r="S1277" s="88"/>
      <c r="T1277" s="88"/>
      <c r="U1277" s="88"/>
      <c r="V1277" s="52"/>
      <c r="W1277" s="52"/>
      <c r="X1277" s="52"/>
      <c r="Y1277" s="52"/>
      <c r="Z1277" s="51"/>
      <c r="AA1277" s="73">
        <v>1277</v>
      </c>
      <c r="AB1277" s="73"/>
      <c r="AC1277" s="74"/>
      <c r="AD1277" s="80">
        <v>206</v>
      </c>
      <c r="AE1277" s="80">
        <v>12288</v>
      </c>
      <c r="AF1277" s="80">
        <v>61278</v>
      </c>
      <c r="AG1277" s="80">
        <v>14330</v>
      </c>
      <c r="AH1277" s="80">
        <v>-25200</v>
      </c>
      <c r="AI1277" s="80" t="s">
        <v>8895</v>
      </c>
      <c r="AJ1277" s="80" t="s">
        <v>10055</v>
      </c>
      <c r="AK1277" s="80"/>
      <c r="AL1277" s="80" t="s">
        <v>11085</v>
      </c>
      <c r="AM1277" s="82">
        <v>42142.279039351852</v>
      </c>
      <c r="AN1277" s="80" t="s">
        <v>13035</v>
      </c>
      <c r="AO1277" s="86" t="s">
        <v>14310</v>
      </c>
      <c r="AP1277" s="80" t="s">
        <v>66</v>
      </c>
      <c r="AQ1277" s="2"/>
      <c r="AR1277" s="3"/>
      <c r="AS1277" s="3"/>
      <c r="AT1277" s="3"/>
      <c r="AU1277" s="3"/>
    </row>
    <row r="1278" spans="1:47" x14ac:dyDescent="0.25">
      <c r="A1278" s="66" t="s">
        <v>1041</v>
      </c>
      <c r="B1278" s="67"/>
      <c r="C1278" s="67"/>
      <c r="D1278" s="68"/>
      <c r="E1278" s="70"/>
      <c r="F1278" s="104" t="s">
        <v>12343</v>
      </c>
      <c r="G1278" s="67"/>
      <c r="H1278" s="71"/>
      <c r="I1278" s="72"/>
      <c r="J1278" s="72"/>
      <c r="K1278" s="71" t="s">
        <v>16303</v>
      </c>
      <c r="L1278" s="75"/>
      <c r="M1278" s="76">
        <v>1675.5101318359375</v>
      </c>
      <c r="N1278" s="76">
        <v>5299.55615234375</v>
      </c>
      <c r="O1278" s="77"/>
      <c r="P1278" s="78"/>
      <c r="Q1278" s="78"/>
      <c r="R1278" s="88"/>
      <c r="S1278" s="88"/>
      <c r="T1278" s="88"/>
      <c r="U1278" s="88"/>
      <c r="V1278" s="52"/>
      <c r="W1278" s="52"/>
      <c r="X1278" s="52"/>
      <c r="Y1278" s="52"/>
      <c r="Z1278" s="51"/>
      <c r="AA1278" s="73">
        <v>1278</v>
      </c>
      <c r="AB1278" s="73"/>
      <c r="AC1278" s="74"/>
      <c r="AD1278" s="80">
        <v>18</v>
      </c>
      <c r="AE1278" s="80">
        <v>82</v>
      </c>
      <c r="AF1278" s="80">
        <v>2084</v>
      </c>
      <c r="AG1278" s="80">
        <v>183</v>
      </c>
      <c r="AH1278" s="80"/>
      <c r="AI1278" s="80" t="s">
        <v>8896</v>
      </c>
      <c r="AJ1278" s="80" t="s">
        <v>10056</v>
      </c>
      <c r="AK1278" s="80"/>
      <c r="AL1278" s="80"/>
      <c r="AM1278" s="82">
        <v>42864.502696759257</v>
      </c>
      <c r="AN1278" s="80" t="s">
        <v>13035</v>
      </c>
      <c r="AO1278" s="86" t="s">
        <v>14311</v>
      </c>
      <c r="AP1278" s="80" t="s">
        <v>66</v>
      </c>
      <c r="AQ1278" s="2"/>
      <c r="AR1278" s="3"/>
      <c r="AS1278" s="3"/>
      <c r="AT1278" s="3"/>
      <c r="AU1278" s="3"/>
    </row>
    <row r="1279" spans="1:47" x14ac:dyDescent="0.25">
      <c r="A1279" s="66" t="s">
        <v>1042</v>
      </c>
      <c r="B1279" s="67"/>
      <c r="C1279" s="67"/>
      <c r="D1279" s="68"/>
      <c r="E1279" s="70"/>
      <c r="F1279" s="104" t="s">
        <v>12344</v>
      </c>
      <c r="G1279" s="67"/>
      <c r="H1279" s="71"/>
      <c r="I1279" s="72"/>
      <c r="J1279" s="72"/>
      <c r="K1279" s="71" t="s">
        <v>16304</v>
      </c>
      <c r="L1279" s="75"/>
      <c r="M1279" s="76">
        <v>7135.6123046875</v>
      </c>
      <c r="N1279" s="76">
        <v>1120.975341796875</v>
      </c>
      <c r="O1279" s="77"/>
      <c r="P1279" s="78"/>
      <c r="Q1279" s="78"/>
      <c r="R1279" s="88"/>
      <c r="S1279" s="88"/>
      <c r="T1279" s="88"/>
      <c r="U1279" s="88"/>
      <c r="V1279" s="52"/>
      <c r="W1279" s="52"/>
      <c r="X1279" s="52"/>
      <c r="Y1279" s="52"/>
      <c r="Z1279" s="51"/>
      <c r="AA1279" s="73">
        <v>1279</v>
      </c>
      <c r="AB1279" s="73"/>
      <c r="AC1279" s="74"/>
      <c r="AD1279" s="80">
        <v>332</v>
      </c>
      <c r="AE1279" s="80">
        <v>92</v>
      </c>
      <c r="AF1279" s="80">
        <v>3425</v>
      </c>
      <c r="AG1279" s="80">
        <v>725</v>
      </c>
      <c r="AH1279" s="80">
        <v>-25200</v>
      </c>
      <c r="AI1279" s="80" t="s">
        <v>8897</v>
      </c>
      <c r="AJ1279" s="80" t="s">
        <v>10057</v>
      </c>
      <c r="AK1279" s="80"/>
      <c r="AL1279" s="80" t="s">
        <v>11085</v>
      </c>
      <c r="AM1279" s="82">
        <v>42566.294768518521</v>
      </c>
      <c r="AN1279" s="80" t="s">
        <v>13035</v>
      </c>
      <c r="AO1279" s="86" t="s">
        <v>14312</v>
      </c>
      <c r="AP1279" s="80" t="s">
        <v>66</v>
      </c>
      <c r="AQ1279" s="2"/>
      <c r="AR1279" s="3"/>
      <c r="AS1279" s="3"/>
      <c r="AT1279" s="3"/>
      <c r="AU1279" s="3"/>
    </row>
    <row r="1280" spans="1:47" x14ac:dyDescent="0.25">
      <c r="A1280" s="66" t="s">
        <v>1043</v>
      </c>
      <c r="B1280" s="67"/>
      <c r="C1280" s="67"/>
      <c r="D1280" s="68"/>
      <c r="E1280" s="70"/>
      <c r="F1280" s="104" t="s">
        <v>12345</v>
      </c>
      <c r="G1280" s="67"/>
      <c r="H1280" s="71"/>
      <c r="I1280" s="72"/>
      <c r="J1280" s="72"/>
      <c r="K1280" s="71" t="s">
        <v>16305</v>
      </c>
      <c r="L1280" s="75"/>
      <c r="M1280" s="76">
        <v>2263.28466796875</v>
      </c>
      <c r="N1280" s="76">
        <v>1447.6802978515625</v>
      </c>
      <c r="O1280" s="77"/>
      <c r="P1280" s="78"/>
      <c r="Q1280" s="78"/>
      <c r="R1280" s="88"/>
      <c r="S1280" s="88"/>
      <c r="T1280" s="88"/>
      <c r="U1280" s="88"/>
      <c r="V1280" s="52"/>
      <c r="W1280" s="52"/>
      <c r="X1280" s="52"/>
      <c r="Y1280" s="52"/>
      <c r="Z1280" s="51"/>
      <c r="AA1280" s="73">
        <v>1280</v>
      </c>
      <c r="AB1280" s="73"/>
      <c r="AC1280" s="74"/>
      <c r="AD1280" s="80">
        <v>390</v>
      </c>
      <c r="AE1280" s="80">
        <v>181</v>
      </c>
      <c r="AF1280" s="80">
        <v>9801</v>
      </c>
      <c r="AG1280" s="80">
        <v>18</v>
      </c>
      <c r="AH1280" s="80">
        <v>19800</v>
      </c>
      <c r="AI1280" s="80"/>
      <c r="AJ1280" s="80" t="s">
        <v>9838</v>
      </c>
      <c r="AK1280" s="80"/>
      <c r="AL1280" s="80" t="s">
        <v>9494</v>
      </c>
      <c r="AM1280" s="82">
        <v>40772.853564814817</v>
      </c>
      <c r="AN1280" s="80" t="s">
        <v>13035</v>
      </c>
      <c r="AO1280" s="86" t="s">
        <v>14313</v>
      </c>
      <c r="AP1280" s="80" t="s">
        <v>66</v>
      </c>
      <c r="AQ1280" s="2"/>
      <c r="AR1280" s="3"/>
      <c r="AS1280" s="3"/>
      <c r="AT1280" s="3"/>
      <c r="AU1280" s="3"/>
    </row>
    <row r="1281" spans="1:47" x14ac:dyDescent="0.25">
      <c r="A1281" s="66" t="s">
        <v>2043</v>
      </c>
      <c r="B1281" s="67"/>
      <c r="C1281" s="67"/>
      <c r="D1281" s="68"/>
      <c r="E1281" s="70"/>
      <c r="F1281" s="104" t="s">
        <v>12346</v>
      </c>
      <c r="G1281" s="67"/>
      <c r="H1281" s="71"/>
      <c r="I1281" s="72"/>
      <c r="J1281" s="72"/>
      <c r="K1281" s="71" t="s">
        <v>16306</v>
      </c>
      <c r="L1281" s="75"/>
      <c r="M1281" s="76">
        <v>7228.755859375</v>
      </c>
      <c r="N1281" s="76">
        <v>3381.95703125</v>
      </c>
      <c r="O1281" s="77"/>
      <c r="P1281" s="78"/>
      <c r="Q1281" s="78"/>
      <c r="R1281" s="88"/>
      <c r="S1281" s="88"/>
      <c r="T1281" s="88"/>
      <c r="U1281" s="88"/>
      <c r="V1281" s="52"/>
      <c r="W1281" s="52"/>
      <c r="X1281" s="52"/>
      <c r="Y1281" s="52"/>
      <c r="Z1281" s="51"/>
      <c r="AA1281" s="73">
        <v>1281</v>
      </c>
      <c r="AB1281" s="73"/>
      <c r="AC1281" s="74"/>
      <c r="AD1281" s="80">
        <v>674</v>
      </c>
      <c r="AE1281" s="80">
        <v>570</v>
      </c>
      <c r="AF1281" s="80">
        <v>11096</v>
      </c>
      <c r="AG1281" s="80">
        <v>10512</v>
      </c>
      <c r="AH1281" s="80">
        <v>-25200</v>
      </c>
      <c r="AI1281" s="80" t="s">
        <v>8898</v>
      </c>
      <c r="AJ1281" s="80" t="s">
        <v>10058</v>
      </c>
      <c r="AK1281" s="80"/>
      <c r="AL1281" s="80" t="s">
        <v>11085</v>
      </c>
      <c r="AM1281" s="82">
        <v>42639.295347222222</v>
      </c>
      <c r="AN1281" s="80" t="s">
        <v>13035</v>
      </c>
      <c r="AO1281" s="86" t="s">
        <v>14314</v>
      </c>
      <c r="AP1281" s="80" t="s">
        <v>65</v>
      </c>
      <c r="AQ1281" s="2"/>
      <c r="AR1281" s="3"/>
      <c r="AS1281" s="3"/>
      <c r="AT1281" s="3"/>
      <c r="AU1281" s="3"/>
    </row>
    <row r="1282" spans="1:47" x14ac:dyDescent="0.25">
      <c r="A1282" s="66" t="s">
        <v>1044</v>
      </c>
      <c r="B1282" s="67"/>
      <c r="C1282" s="67"/>
      <c r="D1282" s="68"/>
      <c r="E1282" s="70"/>
      <c r="F1282" s="104" t="s">
        <v>12347</v>
      </c>
      <c r="G1282" s="67"/>
      <c r="H1282" s="71"/>
      <c r="I1282" s="72"/>
      <c r="J1282" s="72"/>
      <c r="K1282" s="71" t="s">
        <v>16307</v>
      </c>
      <c r="L1282" s="75"/>
      <c r="M1282" s="76">
        <v>1821.7198486328125</v>
      </c>
      <c r="N1282" s="76">
        <v>2237.390869140625</v>
      </c>
      <c r="O1282" s="77"/>
      <c r="P1282" s="78"/>
      <c r="Q1282" s="78"/>
      <c r="R1282" s="88"/>
      <c r="S1282" s="88"/>
      <c r="T1282" s="88"/>
      <c r="U1282" s="88"/>
      <c r="V1282" s="52"/>
      <c r="W1282" s="52"/>
      <c r="X1282" s="52"/>
      <c r="Y1282" s="52"/>
      <c r="Z1282" s="51"/>
      <c r="AA1282" s="73">
        <v>1282</v>
      </c>
      <c r="AB1282" s="73"/>
      <c r="AC1282" s="74"/>
      <c r="AD1282" s="80">
        <v>1819</v>
      </c>
      <c r="AE1282" s="80">
        <v>1415</v>
      </c>
      <c r="AF1282" s="80">
        <v>3225</v>
      </c>
      <c r="AG1282" s="80">
        <v>2928</v>
      </c>
      <c r="AH1282" s="80"/>
      <c r="AI1282" s="80" t="s">
        <v>8899</v>
      </c>
      <c r="AJ1282" s="80" t="s">
        <v>10059</v>
      </c>
      <c r="AK1282" s="80"/>
      <c r="AL1282" s="80"/>
      <c r="AM1282" s="82">
        <v>42219.442083333335</v>
      </c>
      <c r="AN1282" s="80" t="s">
        <v>13035</v>
      </c>
      <c r="AO1282" s="86" t="s">
        <v>14315</v>
      </c>
      <c r="AP1282" s="80" t="s">
        <v>66</v>
      </c>
      <c r="AQ1282" s="2"/>
      <c r="AR1282" s="3"/>
      <c r="AS1282" s="3"/>
      <c r="AT1282" s="3"/>
      <c r="AU1282" s="3"/>
    </row>
    <row r="1283" spans="1:47" x14ac:dyDescent="0.25">
      <c r="A1283" s="66" t="s">
        <v>1045</v>
      </c>
      <c r="B1283" s="67"/>
      <c r="C1283" s="67"/>
      <c r="D1283" s="68"/>
      <c r="E1283" s="70"/>
      <c r="F1283" s="104" t="s">
        <v>12348</v>
      </c>
      <c r="G1283" s="67"/>
      <c r="H1283" s="71"/>
      <c r="I1283" s="72"/>
      <c r="J1283" s="72"/>
      <c r="K1283" s="71" t="s">
        <v>16308</v>
      </c>
      <c r="L1283" s="75"/>
      <c r="M1283" s="76">
        <v>970.63702392578125</v>
      </c>
      <c r="N1283" s="76">
        <v>7093.5771484375</v>
      </c>
      <c r="O1283" s="77"/>
      <c r="P1283" s="78"/>
      <c r="Q1283" s="78"/>
      <c r="R1283" s="88"/>
      <c r="S1283" s="88"/>
      <c r="T1283" s="88"/>
      <c r="U1283" s="88"/>
      <c r="V1283" s="52"/>
      <c r="W1283" s="52"/>
      <c r="X1283" s="52"/>
      <c r="Y1283" s="52"/>
      <c r="Z1283" s="51"/>
      <c r="AA1283" s="73">
        <v>1283</v>
      </c>
      <c r="AB1283" s="73"/>
      <c r="AC1283" s="74"/>
      <c r="AD1283" s="80">
        <v>46</v>
      </c>
      <c r="AE1283" s="80">
        <v>30</v>
      </c>
      <c r="AF1283" s="80">
        <v>254</v>
      </c>
      <c r="AG1283" s="80">
        <v>180</v>
      </c>
      <c r="AH1283" s="80"/>
      <c r="AI1283" s="87" t="s">
        <v>8900</v>
      </c>
      <c r="AJ1283" s="80" t="s">
        <v>9596</v>
      </c>
      <c r="AK1283" s="86" t="s">
        <v>10831</v>
      </c>
      <c r="AL1283" s="80"/>
      <c r="AM1283" s="82">
        <v>41408.307905092595</v>
      </c>
      <c r="AN1283" s="80" t="s">
        <v>13035</v>
      </c>
      <c r="AO1283" s="86" t="s">
        <v>14316</v>
      </c>
      <c r="AP1283" s="80" t="s">
        <v>66</v>
      </c>
      <c r="AQ1283" s="2"/>
      <c r="AR1283" s="3"/>
      <c r="AS1283" s="3"/>
      <c r="AT1283" s="3"/>
      <c r="AU1283" s="3"/>
    </row>
    <row r="1284" spans="1:47" x14ac:dyDescent="0.25">
      <c r="A1284" s="66" t="s">
        <v>1046</v>
      </c>
      <c r="B1284" s="67"/>
      <c r="C1284" s="67"/>
      <c r="D1284" s="68"/>
      <c r="E1284" s="70"/>
      <c r="F1284" s="104" t="s">
        <v>12349</v>
      </c>
      <c r="G1284" s="67"/>
      <c r="H1284" s="71"/>
      <c r="I1284" s="72"/>
      <c r="J1284" s="72"/>
      <c r="K1284" s="71" t="s">
        <v>16309</v>
      </c>
      <c r="L1284" s="75"/>
      <c r="M1284" s="76">
        <v>1251.961181640625</v>
      </c>
      <c r="N1284" s="76">
        <v>3677.856689453125</v>
      </c>
      <c r="O1284" s="77"/>
      <c r="P1284" s="78"/>
      <c r="Q1284" s="78"/>
      <c r="R1284" s="88"/>
      <c r="S1284" s="88"/>
      <c r="T1284" s="88"/>
      <c r="U1284" s="88"/>
      <c r="V1284" s="52"/>
      <c r="W1284" s="52"/>
      <c r="X1284" s="52"/>
      <c r="Y1284" s="52"/>
      <c r="Z1284" s="51"/>
      <c r="AA1284" s="73">
        <v>1284</v>
      </c>
      <c r="AB1284" s="73"/>
      <c r="AC1284" s="74"/>
      <c r="AD1284" s="80">
        <v>66</v>
      </c>
      <c r="AE1284" s="80">
        <v>1131</v>
      </c>
      <c r="AF1284" s="80">
        <v>5547</v>
      </c>
      <c r="AG1284" s="80">
        <v>1</v>
      </c>
      <c r="AH1284" s="80">
        <v>-25200</v>
      </c>
      <c r="AI1284" s="80" t="s">
        <v>8901</v>
      </c>
      <c r="AJ1284" s="80" t="s">
        <v>9546</v>
      </c>
      <c r="AK1284" s="86" t="s">
        <v>10832</v>
      </c>
      <c r="AL1284" s="80" t="s">
        <v>11085</v>
      </c>
      <c r="AM1284" s="82">
        <v>42266.722430555557</v>
      </c>
      <c r="AN1284" s="80" t="s">
        <v>13035</v>
      </c>
      <c r="AO1284" s="86" t="s">
        <v>14317</v>
      </c>
      <c r="AP1284" s="80" t="s">
        <v>66</v>
      </c>
      <c r="AQ1284" s="2"/>
      <c r="AR1284" s="3"/>
      <c r="AS1284" s="3"/>
      <c r="AT1284" s="3"/>
      <c r="AU1284" s="3"/>
    </row>
    <row r="1285" spans="1:47" x14ac:dyDescent="0.25">
      <c r="A1285" s="66" t="s">
        <v>1047</v>
      </c>
      <c r="B1285" s="67"/>
      <c r="C1285" s="67"/>
      <c r="D1285" s="68"/>
      <c r="E1285" s="70"/>
      <c r="F1285" s="104" t="s">
        <v>12350</v>
      </c>
      <c r="G1285" s="67"/>
      <c r="H1285" s="71"/>
      <c r="I1285" s="72"/>
      <c r="J1285" s="72"/>
      <c r="K1285" s="71" t="s">
        <v>16310</v>
      </c>
      <c r="L1285" s="75"/>
      <c r="M1285" s="76">
        <v>5749.58251953125</v>
      </c>
      <c r="N1285" s="76">
        <v>3959.134521484375</v>
      </c>
      <c r="O1285" s="77"/>
      <c r="P1285" s="78"/>
      <c r="Q1285" s="78"/>
      <c r="R1285" s="88"/>
      <c r="S1285" s="88"/>
      <c r="T1285" s="88"/>
      <c r="U1285" s="88"/>
      <c r="V1285" s="52"/>
      <c r="W1285" s="52"/>
      <c r="X1285" s="52"/>
      <c r="Y1285" s="52"/>
      <c r="Z1285" s="51"/>
      <c r="AA1285" s="73">
        <v>1285</v>
      </c>
      <c r="AB1285" s="73"/>
      <c r="AC1285" s="74"/>
      <c r="AD1285" s="80">
        <v>129</v>
      </c>
      <c r="AE1285" s="80">
        <v>79</v>
      </c>
      <c r="AF1285" s="80">
        <v>119</v>
      </c>
      <c r="AG1285" s="80">
        <v>83</v>
      </c>
      <c r="AH1285" s="80"/>
      <c r="AI1285" s="80"/>
      <c r="AJ1285" s="80" t="s">
        <v>9979</v>
      </c>
      <c r="AK1285" s="80"/>
      <c r="AL1285" s="80"/>
      <c r="AM1285" s="82">
        <v>42382.435763888891</v>
      </c>
      <c r="AN1285" s="80" t="s">
        <v>13035</v>
      </c>
      <c r="AO1285" s="86" t="s">
        <v>14318</v>
      </c>
      <c r="AP1285" s="80" t="s">
        <v>66</v>
      </c>
      <c r="AQ1285" s="2"/>
      <c r="AR1285" s="3"/>
      <c r="AS1285" s="3"/>
      <c r="AT1285" s="3"/>
      <c r="AU1285" s="3"/>
    </row>
    <row r="1286" spans="1:47" x14ac:dyDescent="0.25">
      <c r="A1286" s="66" t="s">
        <v>2044</v>
      </c>
      <c r="B1286" s="67"/>
      <c r="C1286" s="67"/>
      <c r="D1286" s="68"/>
      <c r="E1286" s="70"/>
      <c r="F1286" s="104" t="s">
        <v>12351</v>
      </c>
      <c r="G1286" s="67"/>
      <c r="H1286" s="71"/>
      <c r="I1286" s="72"/>
      <c r="J1286" s="72"/>
      <c r="K1286" s="71" t="s">
        <v>16311</v>
      </c>
      <c r="L1286" s="75"/>
      <c r="M1286" s="76">
        <v>1437.6143798828125</v>
      </c>
      <c r="N1286" s="76">
        <v>2681.032958984375</v>
      </c>
      <c r="O1286" s="77"/>
      <c r="P1286" s="78"/>
      <c r="Q1286" s="78"/>
      <c r="R1286" s="88"/>
      <c r="S1286" s="88"/>
      <c r="T1286" s="88"/>
      <c r="U1286" s="88"/>
      <c r="V1286" s="52"/>
      <c r="W1286" s="52"/>
      <c r="X1286" s="52"/>
      <c r="Y1286" s="52"/>
      <c r="Z1286" s="51"/>
      <c r="AA1286" s="73">
        <v>1286</v>
      </c>
      <c r="AB1286" s="73"/>
      <c r="AC1286" s="74"/>
      <c r="AD1286" s="80">
        <v>1253</v>
      </c>
      <c r="AE1286" s="80">
        <v>708</v>
      </c>
      <c r="AF1286" s="80">
        <v>308</v>
      </c>
      <c r="AG1286" s="80">
        <v>208</v>
      </c>
      <c r="AH1286" s="80">
        <v>-25200</v>
      </c>
      <c r="AI1286" s="80" t="s">
        <v>8902</v>
      </c>
      <c r="AJ1286" s="80" t="s">
        <v>9858</v>
      </c>
      <c r="AK1286" s="86" t="s">
        <v>10833</v>
      </c>
      <c r="AL1286" s="80" t="s">
        <v>11085</v>
      </c>
      <c r="AM1286" s="82">
        <v>42424.182627314818</v>
      </c>
      <c r="AN1286" s="80" t="s">
        <v>13035</v>
      </c>
      <c r="AO1286" s="86" t="s">
        <v>14319</v>
      </c>
      <c r="AP1286" s="80" t="s">
        <v>65</v>
      </c>
      <c r="AQ1286" s="2"/>
      <c r="AR1286" s="3"/>
      <c r="AS1286" s="3"/>
      <c r="AT1286" s="3"/>
      <c r="AU1286" s="3"/>
    </row>
    <row r="1287" spans="1:47" x14ac:dyDescent="0.25">
      <c r="A1287" s="66" t="s">
        <v>2045</v>
      </c>
      <c r="B1287" s="67"/>
      <c r="C1287" s="67"/>
      <c r="D1287" s="68"/>
      <c r="E1287" s="70"/>
      <c r="F1287" s="104" t="s">
        <v>12352</v>
      </c>
      <c r="G1287" s="67"/>
      <c r="H1287" s="71"/>
      <c r="I1287" s="72"/>
      <c r="J1287" s="72"/>
      <c r="K1287" s="71" t="s">
        <v>16312</v>
      </c>
      <c r="L1287" s="75"/>
      <c r="M1287" s="76">
        <v>7764.015625</v>
      </c>
      <c r="N1287" s="76">
        <v>1945.2979736328125</v>
      </c>
      <c r="O1287" s="77"/>
      <c r="P1287" s="78"/>
      <c r="Q1287" s="78"/>
      <c r="R1287" s="88"/>
      <c r="S1287" s="88"/>
      <c r="T1287" s="88"/>
      <c r="U1287" s="88"/>
      <c r="V1287" s="52"/>
      <c r="W1287" s="52"/>
      <c r="X1287" s="52"/>
      <c r="Y1287" s="52"/>
      <c r="Z1287" s="51"/>
      <c r="AA1287" s="73">
        <v>1287</v>
      </c>
      <c r="AB1287" s="73"/>
      <c r="AC1287" s="74"/>
      <c r="AD1287" s="80">
        <v>966</v>
      </c>
      <c r="AE1287" s="80">
        <v>17975</v>
      </c>
      <c r="AF1287" s="80">
        <v>15351</v>
      </c>
      <c r="AG1287" s="80">
        <v>3937</v>
      </c>
      <c r="AH1287" s="80">
        <v>19800</v>
      </c>
      <c r="AI1287" s="80" t="s">
        <v>8903</v>
      </c>
      <c r="AJ1287" s="80" t="s">
        <v>9858</v>
      </c>
      <c r="AK1287" s="86" t="s">
        <v>10834</v>
      </c>
      <c r="AL1287" s="80" t="s">
        <v>9494</v>
      </c>
      <c r="AM1287" s="82">
        <v>40175.429560185185</v>
      </c>
      <c r="AN1287" s="80" t="s">
        <v>13035</v>
      </c>
      <c r="AO1287" s="86" t="s">
        <v>14320</v>
      </c>
      <c r="AP1287" s="80" t="s">
        <v>65</v>
      </c>
      <c r="AQ1287" s="2"/>
      <c r="AR1287" s="3"/>
      <c r="AS1287" s="3"/>
      <c r="AT1287" s="3"/>
      <c r="AU1287" s="3"/>
    </row>
    <row r="1288" spans="1:47" x14ac:dyDescent="0.25">
      <c r="A1288" s="66" t="s">
        <v>2046</v>
      </c>
      <c r="B1288" s="67"/>
      <c r="C1288" s="67"/>
      <c r="D1288" s="68"/>
      <c r="E1288" s="70"/>
      <c r="F1288" s="104" t="s">
        <v>12353</v>
      </c>
      <c r="G1288" s="67"/>
      <c r="H1288" s="71"/>
      <c r="I1288" s="72"/>
      <c r="J1288" s="72"/>
      <c r="K1288" s="71" t="s">
        <v>16313</v>
      </c>
      <c r="L1288" s="75"/>
      <c r="M1288" s="76">
        <v>8065.92333984375</v>
      </c>
      <c r="N1288" s="76">
        <v>2683.268310546875</v>
      </c>
      <c r="O1288" s="77"/>
      <c r="P1288" s="78"/>
      <c r="Q1288" s="78"/>
      <c r="R1288" s="88"/>
      <c r="S1288" s="88"/>
      <c r="T1288" s="88"/>
      <c r="U1288" s="88"/>
      <c r="V1288" s="52"/>
      <c r="W1288" s="52"/>
      <c r="X1288" s="52"/>
      <c r="Y1288" s="52"/>
      <c r="Z1288" s="51"/>
      <c r="AA1288" s="73">
        <v>1288</v>
      </c>
      <c r="AB1288" s="73"/>
      <c r="AC1288" s="74"/>
      <c r="AD1288" s="80">
        <v>1287</v>
      </c>
      <c r="AE1288" s="80">
        <v>619</v>
      </c>
      <c r="AF1288" s="80">
        <v>256</v>
      </c>
      <c r="AG1288" s="80">
        <v>638</v>
      </c>
      <c r="AH1288" s="80">
        <v>3600</v>
      </c>
      <c r="AI1288" s="80" t="s">
        <v>8904</v>
      </c>
      <c r="AJ1288" s="80" t="s">
        <v>9605</v>
      </c>
      <c r="AK1288" s="80"/>
      <c r="AL1288" s="80" t="s">
        <v>9964</v>
      </c>
      <c r="AM1288" s="82">
        <v>41074.360706018517</v>
      </c>
      <c r="AN1288" s="80" t="s">
        <v>13035</v>
      </c>
      <c r="AO1288" s="86" t="s">
        <v>14321</v>
      </c>
      <c r="AP1288" s="80" t="s">
        <v>65</v>
      </c>
      <c r="AQ1288" s="2"/>
      <c r="AR1288" s="3"/>
      <c r="AS1288" s="3"/>
      <c r="AT1288" s="3"/>
      <c r="AU1288" s="3"/>
    </row>
    <row r="1289" spans="1:47" x14ac:dyDescent="0.25">
      <c r="A1289" s="66" t="s">
        <v>1048</v>
      </c>
      <c r="B1289" s="67"/>
      <c r="C1289" s="67"/>
      <c r="D1289" s="68"/>
      <c r="E1289" s="70"/>
      <c r="F1289" s="104" t="s">
        <v>12354</v>
      </c>
      <c r="G1289" s="67"/>
      <c r="H1289" s="71"/>
      <c r="I1289" s="72"/>
      <c r="J1289" s="72"/>
      <c r="K1289" s="71" t="s">
        <v>16314</v>
      </c>
      <c r="L1289" s="75"/>
      <c r="M1289" s="76">
        <v>8347.0283203125</v>
      </c>
      <c r="N1289" s="76">
        <v>4946.47314453125</v>
      </c>
      <c r="O1289" s="77"/>
      <c r="P1289" s="78"/>
      <c r="Q1289" s="78"/>
      <c r="R1289" s="88"/>
      <c r="S1289" s="88"/>
      <c r="T1289" s="88"/>
      <c r="U1289" s="88"/>
      <c r="V1289" s="52"/>
      <c r="W1289" s="52"/>
      <c r="X1289" s="52"/>
      <c r="Y1289" s="52"/>
      <c r="Z1289" s="51"/>
      <c r="AA1289" s="73">
        <v>1289</v>
      </c>
      <c r="AB1289" s="73"/>
      <c r="AC1289" s="74"/>
      <c r="AD1289" s="80">
        <v>1</v>
      </c>
      <c r="AE1289" s="80">
        <v>693</v>
      </c>
      <c r="AF1289" s="80">
        <v>21665</v>
      </c>
      <c r="AG1289" s="80">
        <v>0</v>
      </c>
      <c r="AH1289" s="80">
        <v>-25200</v>
      </c>
      <c r="AI1289" s="80" t="s">
        <v>8905</v>
      </c>
      <c r="AJ1289" s="80" t="s">
        <v>9524</v>
      </c>
      <c r="AK1289" s="86" t="s">
        <v>10835</v>
      </c>
      <c r="AL1289" s="80" t="s">
        <v>11085</v>
      </c>
      <c r="AM1289" s="82">
        <v>42451.529942129629</v>
      </c>
      <c r="AN1289" s="80" t="s">
        <v>13035</v>
      </c>
      <c r="AO1289" s="86" t="s">
        <v>14322</v>
      </c>
      <c r="AP1289" s="80" t="s">
        <v>66</v>
      </c>
      <c r="AQ1289" s="2"/>
      <c r="AR1289" s="3"/>
      <c r="AS1289" s="3"/>
      <c r="AT1289" s="3"/>
      <c r="AU1289" s="3"/>
    </row>
    <row r="1290" spans="1:47" x14ac:dyDescent="0.25">
      <c r="A1290" s="66" t="s">
        <v>1049</v>
      </c>
      <c r="B1290" s="67"/>
      <c r="C1290" s="67"/>
      <c r="D1290" s="68"/>
      <c r="E1290" s="70"/>
      <c r="F1290" s="104" t="s">
        <v>11128</v>
      </c>
      <c r="G1290" s="67"/>
      <c r="H1290" s="71"/>
      <c r="I1290" s="72"/>
      <c r="J1290" s="72"/>
      <c r="K1290" s="71" t="s">
        <v>16315</v>
      </c>
      <c r="L1290" s="75"/>
      <c r="M1290" s="76">
        <v>8072.2568359375</v>
      </c>
      <c r="N1290" s="76">
        <v>7297.7001953125</v>
      </c>
      <c r="O1290" s="77"/>
      <c r="P1290" s="78"/>
      <c r="Q1290" s="78"/>
      <c r="R1290" s="88"/>
      <c r="S1290" s="88"/>
      <c r="T1290" s="88"/>
      <c r="U1290" s="88"/>
      <c r="V1290" s="52"/>
      <c r="W1290" s="52"/>
      <c r="X1290" s="52"/>
      <c r="Y1290" s="52"/>
      <c r="Z1290" s="51"/>
      <c r="AA1290" s="73">
        <v>1290</v>
      </c>
      <c r="AB1290" s="73"/>
      <c r="AC1290" s="74"/>
      <c r="AD1290" s="80">
        <v>160</v>
      </c>
      <c r="AE1290" s="80">
        <v>752</v>
      </c>
      <c r="AF1290" s="80">
        <v>297617</v>
      </c>
      <c r="AG1290" s="80">
        <v>292887</v>
      </c>
      <c r="AH1290" s="80">
        <v>19800</v>
      </c>
      <c r="AI1290" s="80" t="s">
        <v>8906</v>
      </c>
      <c r="AJ1290" s="80" t="s">
        <v>9732</v>
      </c>
      <c r="AK1290" s="80"/>
      <c r="AL1290" s="80" t="s">
        <v>9563</v>
      </c>
      <c r="AM1290" s="82">
        <v>39967.510127314818</v>
      </c>
      <c r="AN1290" s="80" t="s">
        <v>13035</v>
      </c>
      <c r="AO1290" s="86" t="s">
        <v>14323</v>
      </c>
      <c r="AP1290" s="80" t="s">
        <v>66</v>
      </c>
      <c r="AQ1290" s="2"/>
      <c r="AR1290" s="3"/>
      <c r="AS1290" s="3"/>
      <c r="AT1290" s="3"/>
      <c r="AU1290" s="3"/>
    </row>
    <row r="1291" spans="1:47" x14ac:dyDescent="0.25">
      <c r="A1291" s="66" t="s">
        <v>1050</v>
      </c>
      <c r="B1291" s="67"/>
      <c r="C1291" s="67"/>
      <c r="D1291" s="68"/>
      <c r="E1291" s="70"/>
      <c r="F1291" s="104" t="s">
        <v>12355</v>
      </c>
      <c r="G1291" s="67"/>
      <c r="H1291" s="71"/>
      <c r="I1291" s="72"/>
      <c r="J1291" s="72"/>
      <c r="K1291" s="71" t="s">
        <v>16316</v>
      </c>
      <c r="L1291" s="75"/>
      <c r="M1291" s="76">
        <v>4733.404296875</v>
      </c>
      <c r="N1291" s="76">
        <v>1887.5472412109375</v>
      </c>
      <c r="O1291" s="77"/>
      <c r="P1291" s="78"/>
      <c r="Q1291" s="78"/>
      <c r="R1291" s="88"/>
      <c r="S1291" s="88"/>
      <c r="T1291" s="88"/>
      <c r="U1291" s="88"/>
      <c r="V1291" s="52"/>
      <c r="W1291" s="52"/>
      <c r="X1291" s="52"/>
      <c r="Y1291" s="52"/>
      <c r="Z1291" s="51"/>
      <c r="AA1291" s="73">
        <v>1291</v>
      </c>
      <c r="AB1291" s="73"/>
      <c r="AC1291" s="74"/>
      <c r="AD1291" s="80">
        <v>12</v>
      </c>
      <c r="AE1291" s="80">
        <v>56</v>
      </c>
      <c r="AF1291" s="80">
        <v>3510</v>
      </c>
      <c r="AG1291" s="80">
        <v>3434</v>
      </c>
      <c r="AH1291" s="80"/>
      <c r="AI1291" s="80" t="s">
        <v>8907</v>
      </c>
      <c r="AJ1291" s="80"/>
      <c r="AK1291" s="80"/>
      <c r="AL1291" s="80"/>
      <c r="AM1291" s="82">
        <v>42137.372569444444</v>
      </c>
      <c r="AN1291" s="80" t="s">
        <v>13035</v>
      </c>
      <c r="AO1291" s="86" t="s">
        <v>14324</v>
      </c>
      <c r="AP1291" s="80" t="s">
        <v>66</v>
      </c>
      <c r="AQ1291" s="2"/>
      <c r="AR1291" s="3"/>
      <c r="AS1291" s="3"/>
      <c r="AT1291" s="3"/>
      <c r="AU1291" s="3"/>
    </row>
    <row r="1292" spans="1:47" x14ac:dyDescent="0.25">
      <c r="A1292" s="66" t="s">
        <v>2047</v>
      </c>
      <c r="B1292" s="67"/>
      <c r="C1292" s="67"/>
      <c r="D1292" s="68"/>
      <c r="E1292" s="70"/>
      <c r="F1292" s="104" t="s">
        <v>12356</v>
      </c>
      <c r="G1292" s="67"/>
      <c r="H1292" s="71"/>
      <c r="I1292" s="72"/>
      <c r="J1292" s="72"/>
      <c r="K1292" s="71" t="s">
        <v>16317</v>
      </c>
      <c r="L1292" s="75"/>
      <c r="M1292" s="76">
        <v>3080.341552734375</v>
      </c>
      <c r="N1292" s="76">
        <v>4000.393798828125</v>
      </c>
      <c r="O1292" s="77"/>
      <c r="P1292" s="78"/>
      <c r="Q1292" s="78"/>
      <c r="R1292" s="88"/>
      <c r="S1292" s="88"/>
      <c r="T1292" s="88"/>
      <c r="U1292" s="88"/>
      <c r="V1292" s="52"/>
      <c r="W1292" s="52"/>
      <c r="X1292" s="52"/>
      <c r="Y1292" s="52"/>
      <c r="Z1292" s="51"/>
      <c r="AA1292" s="73">
        <v>1292</v>
      </c>
      <c r="AB1292" s="73"/>
      <c r="AC1292" s="74"/>
      <c r="AD1292" s="80">
        <v>4703</v>
      </c>
      <c r="AE1292" s="80">
        <v>6247</v>
      </c>
      <c r="AF1292" s="80">
        <v>13175</v>
      </c>
      <c r="AG1292" s="80">
        <v>42547</v>
      </c>
      <c r="AH1292" s="80">
        <v>19800</v>
      </c>
      <c r="AI1292" s="80" t="s">
        <v>8908</v>
      </c>
      <c r="AJ1292" s="80" t="s">
        <v>9525</v>
      </c>
      <c r="AK1292" s="80"/>
      <c r="AL1292" s="80" t="s">
        <v>9494</v>
      </c>
      <c r="AM1292" s="82">
        <v>40666.129212962966</v>
      </c>
      <c r="AN1292" s="80" t="s">
        <v>13035</v>
      </c>
      <c r="AO1292" s="86" t="s">
        <v>14325</v>
      </c>
      <c r="AP1292" s="80" t="s">
        <v>65</v>
      </c>
      <c r="AQ1292" s="2"/>
      <c r="AR1292" s="3"/>
      <c r="AS1292" s="3"/>
      <c r="AT1292" s="3"/>
      <c r="AU1292" s="3"/>
    </row>
    <row r="1293" spans="1:47" x14ac:dyDescent="0.25">
      <c r="A1293" s="66" t="s">
        <v>1051</v>
      </c>
      <c r="B1293" s="67"/>
      <c r="C1293" s="67"/>
      <c r="D1293" s="68"/>
      <c r="E1293" s="70"/>
      <c r="F1293" s="104" t="s">
        <v>12357</v>
      </c>
      <c r="G1293" s="67"/>
      <c r="H1293" s="71"/>
      <c r="I1293" s="72"/>
      <c r="J1293" s="72"/>
      <c r="K1293" s="71" t="s">
        <v>16318</v>
      </c>
      <c r="L1293" s="75"/>
      <c r="M1293" s="76">
        <v>2905.666748046875</v>
      </c>
      <c r="N1293" s="76">
        <v>3221.773681640625</v>
      </c>
      <c r="O1293" s="77"/>
      <c r="P1293" s="78"/>
      <c r="Q1293" s="78"/>
      <c r="R1293" s="88"/>
      <c r="S1293" s="88"/>
      <c r="T1293" s="88"/>
      <c r="U1293" s="88"/>
      <c r="V1293" s="52"/>
      <c r="W1293" s="52"/>
      <c r="X1293" s="52"/>
      <c r="Y1293" s="52"/>
      <c r="Z1293" s="51"/>
      <c r="AA1293" s="73">
        <v>1293</v>
      </c>
      <c r="AB1293" s="73"/>
      <c r="AC1293" s="74"/>
      <c r="AD1293" s="80">
        <v>1227</v>
      </c>
      <c r="AE1293" s="80">
        <v>85</v>
      </c>
      <c r="AF1293" s="80">
        <v>673</v>
      </c>
      <c r="AG1293" s="80">
        <v>3014</v>
      </c>
      <c r="AH1293" s="80"/>
      <c r="AI1293" s="80" t="s">
        <v>8909</v>
      </c>
      <c r="AJ1293" s="80" t="s">
        <v>10060</v>
      </c>
      <c r="AK1293" s="80"/>
      <c r="AL1293" s="80"/>
      <c r="AM1293" s="82">
        <v>42889.037638888891</v>
      </c>
      <c r="AN1293" s="80" t="s">
        <v>13035</v>
      </c>
      <c r="AO1293" s="86" t="s">
        <v>14326</v>
      </c>
      <c r="AP1293" s="80" t="s">
        <v>66</v>
      </c>
      <c r="AQ1293" s="2"/>
      <c r="AR1293" s="3"/>
      <c r="AS1293" s="3"/>
      <c r="AT1293" s="3"/>
      <c r="AU1293" s="3"/>
    </row>
    <row r="1294" spans="1:47" x14ac:dyDescent="0.25">
      <c r="A1294" s="66" t="s">
        <v>1052</v>
      </c>
      <c r="B1294" s="67"/>
      <c r="C1294" s="67"/>
      <c r="D1294" s="68"/>
      <c r="E1294" s="70"/>
      <c r="F1294" s="104" t="s">
        <v>12358</v>
      </c>
      <c r="G1294" s="67"/>
      <c r="H1294" s="71"/>
      <c r="I1294" s="72"/>
      <c r="J1294" s="72"/>
      <c r="K1294" s="71" t="s">
        <v>16319</v>
      </c>
      <c r="L1294" s="75"/>
      <c r="M1294" s="76">
        <v>6170.90380859375</v>
      </c>
      <c r="N1294" s="76">
        <v>7918.4736328125</v>
      </c>
      <c r="O1294" s="77"/>
      <c r="P1294" s="78"/>
      <c r="Q1294" s="78"/>
      <c r="R1294" s="88"/>
      <c r="S1294" s="88"/>
      <c r="T1294" s="88"/>
      <c r="U1294" s="88"/>
      <c r="V1294" s="52"/>
      <c r="W1294" s="52"/>
      <c r="X1294" s="52"/>
      <c r="Y1294" s="52"/>
      <c r="Z1294" s="51"/>
      <c r="AA1294" s="73">
        <v>1294</v>
      </c>
      <c r="AB1294" s="73"/>
      <c r="AC1294" s="74"/>
      <c r="AD1294" s="80">
        <v>237</v>
      </c>
      <c r="AE1294" s="80">
        <v>5606</v>
      </c>
      <c r="AF1294" s="80">
        <v>85792</v>
      </c>
      <c r="AG1294" s="80">
        <v>5691</v>
      </c>
      <c r="AH1294" s="80">
        <v>19800</v>
      </c>
      <c r="AI1294" s="80" t="s">
        <v>8910</v>
      </c>
      <c r="AJ1294" s="80" t="s">
        <v>9796</v>
      </c>
      <c r="AK1294" s="86" t="s">
        <v>10836</v>
      </c>
      <c r="AL1294" s="80" t="s">
        <v>9494</v>
      </c>
      <c r="AM1294" s="82">
        <v>40188.873726851853</v>
      </c>
      <c r="AN1294" s="80" t="s">
        <v>13035</v>
      </c>
      <c r="AO1294" s="86" t="s">
        <v>14327</v>
      </c>
      <c r="AP1294" s="80" t="s">
        <v>66</v>
      </c>
      <c r="AQ1294" s="2"/>
      <c r="AR1294" s="3"/>
      <c r="AS1294" s="3"/>
      <c r="AT1294" s="3"/>
      <c r="AU1294" s="3"/>
    </row>
    <row r="1295" spans="1:47" x14ac:dyDescent="0.25">
      <c r="A1295" s="66" t="s">
        <v>1053</v>
      </c>
      <c r="B1295" s="67"/>
      <c r="C1295" s="67"/>
      <c r="D1295" s="68"/>
      <c r="E1295" s="70"/>
      <c r="F1295" s="104" t="s">
        <v>11128</v>
      </c>
      <c r="G1295" s="67"/>
      <c r="H1295" s="71"/>
      <c r="I1295" s="72"/>
      <c r="J1295" s="72"/>
      <c r="K1295" s="71" t="s">
        <v>16320</v>
      </c>
      <c r="L1295" s="75"/>
      <c r="M1295" s="76">
        <v>7229.01806640625</v>
      </c>
      <c r="N1295" s="76">
        <v>6329.51708984375</v>
      </c>
      <c r="O1295" s="77"/>
      <c r="P1295" s="78"/>
      <c r="Q1295" s="78"/>
      <c r="R1295" s="88"/>
      <c r="S1295" s="88"/>
      <c r="T1295" s="88"/>
      <c r="U1295" s="88"/>
      <c r="V1295" s="52"/>
      <c r="W1295" s="52"/>
      <c r="X1295" s="52"/>
      <c r="Y1295" s="52"/>
      <c r="Z1295" s="51"/>
      <c r="AA1295" s="73">
        <v>1295</v>
      </c>
      <c r="AB1295" s="73"/>
      <c r="AC1295" s="74"/>
      <c r="AD1295" s="80">
        <v>118</v>
      </c>
      <c r="AE1295" s="80">
        <v>6</v>
      </c>
      <c r="AF1295" s="80">
        <v>35</v>
      </c>
      <c r="AG1295" s="80">
        <v>37</v>
      </c>
      <c r="AH1295" s="80"/>
      <c r="AI1295" s="80" t="s">
        <v>8911</v>
      </c>
      <c r="AJ1295" s="80"/>
      <c r="AK1295" s="80"/>
      <c r="AL1295" s="80"/>
      <c r="AM1295" s="82">
        <v>42905.73474537037</v>
      </c>
      <c r="AN1295" s="80" t="s">
        <v>13035</v>
      </c>
      <c r="AO1295" s="86" t="s">
        <v>14328</v>
      </c>
      <c r="AP1295" s="80" t="s">
        <v>66</v>
      </c>
      <c r="AQ1295" s="2"/>
      <c r="AR1295" s="3"/>
      <c r="AS1295" s="3"/>
      <c r="AT1295" s="3"/>
      <c r="AU1295" s="3"/>
    </row>
    <row r="1296" spans="1:47" x14ac:dyDescent="0.25">
      <c r="A1296" s="66" t="s">
        <v>1054</v>
      </c>
      <c r="B1296" s="67"/>
      <c r="C1296" s="67"/>
      <c r="D1296" s="68"/>
      <c r="E1296" s="70"/>
      <c r="F1296" s="104" t="s">
        <v>12359</v>
      </c>
      <c r="G1296" s="67"/>
      <c r="H1296" s="71"/>
      <c r="I1296" s="72"/>
      <c r="J1296" s="72"/>
      <c r="K1296" s="71" t="s">
        <v>16321</v>
      </c>
      <c r="L1296" s="75"/>
      <c r="M1296" s="76">
        <v>731.6339111328125</v>
      </c>
      <c r="N1296" s="76">
        <v>7029.93017578125</v>
      </c>
      <c r="O1296" s="77"/>
      <c r="P1296" s="78"/>
      <c r="Q1296" s="78"/>
      <c r="R1296" s="88"/>
      <c r="S1296" s="88"/>
      <c r="T1296" s="88"/>
      <c r="U1296" s="88"/>
      <c r="V1296" s="52"/>
      <c r="W1296" s="52"/>
      <c r="X1296" s="52"/>
      <c r="Y1296" s="52"/>
      <c r="Z1296" s="51"/>
      <c r="AA1296" s="73">
        <v>1296</v>
      </c>
      <c r="AB1296" s="73"/>
      <c r="AC1296" s="74"/>
      <c r="AD1296" s="80">
        <v>208</v>
      </c>
      <c r="AE1296" s="80">
        <v>1047</v>
      </c>
      <c r="AF1296" s="80">
        <v>36783</v>
      </c>
      <c r="AG1296" s="80">
        <v>32946</v>
      </c>
      <c r="AH1296" s="80">
        <v>-25200</v>
      </c>
      <c r="AI1296" s="80" t="s">
        <v>8912</v>
      </c>
      <c r="AJ1296" s="80" t="s">
        <v>10061</v>
      </c>
      <c r="AK1296" s="86" t="s">
        <v>10837</v>
      </c>
      <c r="AL1296" s="80" t="s">
        <v>11085</v>
      </c>
      <c r="AM1296" s="82">
        <v>42611.627118055556</v>
      </c>
      <c r="AN1296" s="80" t="s">
        <v>13035</v>
      </c>
      <c r="AO1296" s="86" t="s">
        <v>14329</v>
      </c>
      <c r="AP1296" s="80" t="s">
        <v>66</v>
      </c>
      <c r="AQ1296" s="2"/>
      <c r="AR1296" s="3"/>
      <c r="AS1296" s="3"/>
      <c r="AT1296" s="3"/>
      <c r="AU1296" s="3"/>
    </row>
    <row r="1297" spans="1:47" x14ac:dyDescent="0.25">
      <c r="A1297" s="66" t="s">
        <v>1055</v>
      </c>
      <c r="B1297" s="67"/>
      <c r="C1297" s="67"/>
      <c r="D1297" s="68"/>
      <c r="E1297" s="70"/>
      <c r="F1297" s="104" t="s">
        <v>12360</v>
      </c>
      <c r="G1297" s="67"/>
      <c r="H1297" s="71"/>
      <c r="I1297" s="72"/>
      <c r="J1297" s="72"/>
      <c r="K1297" s="71" t="s">
        <v>16322</v>
      </c>
      <c r="L1297" s="75"/>
      <c r="M1297" s="76">
        <v>3969.322021484375</v>
      </c>
      <c r="N1297" s="76">
        <v>1286.939208984375</v>
      </c>
      <c r="O1297" s="77"/>
      <c r="P1297" s="78"/>
      <c r="Q1297" s="78"/>
      <c r="R1297" s="88"/>
      <c r="S1297" s="88"/>
      <c r="T1297" s="88"/>
      <c r="U1297" s="88"/>
      <c r="V1297" s="52"/>
      <c r="W1297" s="52"/>
      <c r="X1297" s="52"/>
      <c r="Y1297" s="52"/>
      <c r="Z1297" s="51"/>
      <c r="AA1297" s="73">
        <v>1297</v>
      </c>
      <c r="AB1297" s="73"/>
      <c r="AC1297" s="74"/>
      <c r="AD1297" s="80">
        <v>240</v>
      </c>
      <c r="AE1297" s="80">
        <v>4600</v>
      </c>
      <c r="AF1297" s="80">
        <v>13730</v>
      </c>
      <c r="AG1297" s="80">
        <v>1210</v>
      </c>
      <c r="AH1297" s="80"/>
      <c r="AI1297" s="80" t="s">
        <v>8913</v>
      </c>
      <c r="AJ1297" s="80" t="s">
        <v>10062</v>
      </c>
      <c r="AK1297" s="80"/>
      <c r="AL1297" s="80"/>
      <c r="AM1297" s="82">
        <v>41406.265520833331</v>
      </c>
      <c r="AN1297" s="80" t="s">
        <v>13035</v>
      </c>
      <c r="AO1297" s="86" t="s">
        <v>14330</v>
      </c>
      <c r="AP1297" s="80" t="s">
        <v>66</v>
      </c>
      <c r="AQ1297" s="2"/>
      <c r="AR1297" s="3"/>
      <c r="AS1297" s="3"/>
      <c r="AT1297" s="3"/>
      <c r="AU1297" s="3"/>
    </row>
    <row r="1298" spans="1:47" x14ac:dyDescent="0.25">
      <c r="A1298" s="66" t="s">
        <v>1056</v>
      </c>
      <c r="B1298" s="67"/>
      <c r="C1298" s="67"/>
      <c r="D1298" s="68"/>
      <c r="E1298" s="70"/>
      <c r="F1298" s="104" t="s">
        <v>12361</v>
      </c>
      <c r="G1298" s="67"/>
      <c r="H1298" s="71"/>
      <c r="I1298" s="72"/>
      <c r="J1298" s="72"/>
      <c r="K1298" s="71" t="s">
        <v>16323</v>
      </c>
      <c r="L1298" s="75"/>
      <c r="M1298" s="76">
        <v>4761.52734375</v>
      </c>
      <c r="N1298" s="76">
        <v>1351.112060546875</v>
      </c>
      <c r="O1298" s="77"/>
      <c r="P1298" s="78"/>
      <c r="Q1298" s="78"/>
      <c r="R1298" s="88"/>
      <c r="S1298" s="88"/>
      <c r="T1298" s="88"/>
      <c r="U1298" s="88"/>
      <c r="V1298" s="52"/>
      <c r="W1298" s="52"/>
      <c r="X1298" s="52"/>
      <c r="Y1298" s="52"/>
      <c r="Z1298" s="51"/>
      <c r="AA1298" s="73">
        <v>1298</v>
      </c>
      <c r="AB1298" s="73"/>
      <c r="AC1298" s="74"/>
      <c r="AD1298" s="80">
        <v>1079</v>
      </c>
      <c r="AE1298" s="80">
        <v>899</v>
      </c>
      <c r="AF1298" s="80">
        <v>8281</v>
      </c>
      <c r="AG1298" s="80">
        <v>6312</v>
      </c>
      <c r="AH1298" s="80"/>
      <c r="AI1298" s="80" t="s">
        <v>8914</v>
      </c>
      <c r="AJ1298" s="80" t="s">
        <v>10063</v>
      </c>
      <c r="AK1298" s="80"/>
      <c r="AL1298" s="80"/>
      <c r="AM1298" s="82">
        <v>40151.365833333337</v>
      </c>
      <c r="AN1298" s="80" t="s">
        <v>13035</v>
      </c>
      <c r="AO1298" s="86" t="s">
        <v>14331</v>
      </c>
      <c r="AP1298" s="80" t="s">
        <v>66</v>
      </c>
      <c r="AQ1298" s="2"/>
      <c r="AR1298" s="3"/>
      <c r="AS1298" s="3"/>
      <c r="AT1298" s="3"/>
      <c r="AU1298" s="3"/>
    </row>
    <row r="1299" spans="1:47" x14ac:dyDescent="0.25">
      <c r="A1299" s="66" t="s">
        <v>2048</v>
      </c>
      <c r="B1299" s="67"/>
      <c r="C1299" s="67"/>
      <c r="D1299" s="68"/>
      <c r="E1299" s="70"/>
      <c r="F1299" s="104" t="s">
        <v>12362</v>
      </c>
      <c r="G1299" s="67"/>
      <c r="H1299" s="71"/>
      <c r="I1299" s="72"/>
      <c r="J1299" s="72"/>
      <c r="K1299" s="71" t="s">
        <v>16324</v>
      </c>
      <c r="L1299" s="75"/>
      <c r="M1299" s="76">
        <v>8127.37841796875</v>
      </c>
      <c r="N1299" s="76">
        <v>922.55194091796875</v>
      </c>
      <c r="O1299" s="77"/>
      <c r="P1299" s="78"/>
      <c r="Q1299" s="78"/>
      <c r="R1299" s="88"/>
      <c r="S1299" s="88"/>
      <c r="T1299" s="88"/>
      <c r="U1299" s="88"/>
      <c r="V1299" s="52"/>
      <c r="W1299" s="52"/>
      <c r="X1299" s="52"/>
      <c r="Y1299" s="52"/>
      <c r="Z1299" s="51"/>
      <c r="AA1299" s="73">
        <v>1299</v>
      </c>
      <c r="AB1299" s="73"/>
      <c r="AC1299" s="74"/>
      <c r="AD1299" s="80">
        <v>961</v>
      </c>
      <c r="AE1299" s="80">
        <v>32410</v>
      </c>
      <c r="AF1299" s="80">
        <v>28751</v>
      </c>
      <c r="AG1299" s="80">
        <v>11746</v>
      </c>
      <c r="AH1299" s="80"/>
      <c r="AI1299" s="80" t="s">
        <v>8915</v>
      </c>
      <c r="AJ1299" s="80" t="s">
        <v>10064</v>
      </c>
      <c r="AK1299" s="86" t="s">
        <v>10838</v>
      </c>
      <c r="AL1299" s="80"/>
      <c r="AM1299" s="82">
        <v>40892.623749999999</v>
      </c>
      <c r="AN1299" s="80" t="s">
        <v>13035</v>
      </c>
      <c r="AO1299" s="86" t="s">
        <v>14332</v>
      </c>
      <c r="AP1299" s="80" t="s">
        <v>65</v>
      </c>
      <c r="AQ1299" s="2"/>
      <c r="AR1299" s="3"/>
      <c r="AS1299" s="3"/>
      <c r="AT1299" s="3"/>
      <c r="AU1299" s="3"/>
    </row>
    <row r="1300" spans="1:47" x14ac:dyDescent="0.25">
      <c r="A1300" s="66" t="s">
        <v>1057</v>
      </c>
      <c r="B1300" s="67"/>
      <c r="C1300" s="67"/>
      <c r="D1300" s="68"/>
      <c r="E1300" s="70"/>
      <c r="F1300" s="104" t="s">
        <v>12363</v>
      </c>
      <c r="G1300" s="67"/>
      <c r="H1300" s="71"/>
      <c r="I1300" s="72"/>
      <c r="J1300" s="72"/>
      <c r="K1300" s="71" t="s">
        <v>16325</v>
      </c>
      <c r="L1300" s="75"/>
      <c r="M1300" s="76">
        <v>2239.28173828125</v>
      </c>
      <c r="N1300" s="76">
        <v>3992.05322265625</v>
      </c>
      <c r="O1300" s="77"/>
      <c r="P1300" s="78"/>
      <c r="Q1300" s="78"/>
      <c r="R1300" s="88"/>
      <c r="S1300" s="88"/>
      <c r="T1300" s="88"/>
      <c r="U1300" s="88"/>
      <c r="V1300" s="52"/>
      <c r="W1300" s="52"/>
      <c r="X1300" s="52"/>
      <c r="Y1300" s="52"/>
      <c r="Z1300" s="51"/>
      <c r="AA1300" s="73">
        <v>1300</v>
      </c>
      <c r="AB1300" s="73"/>
      <c r="AC1300" s="74"/>
      <c r="AD1300" s="80">
        <v>52</v>
      </c>
      <c r="AE1300" s="80">
        <v>1372</v>
      </c>
      <c r="AF1300" s="80">
        <v>28615</v>
      </c>
      <c r="AG1300" s="80">
        <v>417</v>
      </c>
      <c r="AH1300" s="80"/>
      <c r="AI1300" s="80" t="s">
        <v>8916</v>
      </c>
      <c r="AJ1300" s="80" t="s">
        <v>10065</v>
      </c>
      <c r="AK1300" s="80"/>
      <c r="AL1300" s="80"/>
      <c r="AM1300" s="82">
        <v>42849.438472222224</v>
      </c>
      <c r="AN1300" s="80" t="s">
        <v>13035</v>
      </c>
      <c r="AO1300" s="86" t="s">
        <v>14333</v>
      </c>
      <c r="AP1300" s="80" t="s">
        <v>66</v>
      </c>
      <c r="AQ1300" s="2"/>
      <c r="AR1300" s="3"/>
      <c r="AS1300" s="3"/>
      <c r="AT1300" s="3"/>
      <c r="AU1300" s="3"/>
    </row>
    <row r="1301" spans="1:47" x14ac:dyDescent="0.25">
      <c r="A1301" s="66" t="s">
        <v>1058</v>
      </c>
      <c r="B1301" s="67"/>
      <c r="C1301" s="67"/>
      <c r="D1301" s="68"/>
      <c r="E1301" s="70"/>
      <c r="F1301" s="104" t="s">
        <v>12364</v>
      </c>
      <c r="G1301" s="67"/>
      <c r="H1301" s="71"/>
      <c r="I1301" s="72"/>
      <c r="J1301" s="72"/>
      <c r="K1301" s="71" t="s">
        <v>16326</v>
      </c>
      <c r="L1301" s="75"/>
      <c r="M1301" s="76">
        <v>6075.21337890625</v>
      </c>
      <c r="N1301" s="76">
        <v>2886.927734375</v>
      </c>
      <c r="O1301" s="77"/>
      <c r="P1301" s="78"/>
      <c r="Q1301" s="78"/>
      <c r="R1301" s="88"/>
      <c r="S1301" s="88"/>
      <c r="T1301" s="88"/>
      <c r="U1301" s="88"/>
      <c r="V1301" s="52"/>
      <c r="W1301" s="52"/>
      <c r="X1301" s="52"/>
      <c r="Y1301" s="52"/>
      <c r="Z1301" s="51"/>
      <c r="AA1301" s="73">
        <v>1301</v>
      </c>
      <c r="AB1301" s="73"/>
      <c r="AC1301" s="74"/>
      <c r="AD1301" s="80">
        <v>213</v>
      </c>
      <c r="AE1301" s="80">
        <v>30</v>
      </c>
      <c r="AF1301" s="80">
        <v>3218</v>
      </c>
      <c r="AG1301" s="80">
        <v>3748</v>
      </c>
      <c r="AH1301" s="80">
        <v>19800</v>
      </c>
      <c r="AI1301" s="80"/>
      <c r="AJ1301" s="80"/>
      <c r="AK1301" s="80"/>
      <c r="AL1301" s="80" t="s">
        <v>9561</v>
      </c>
      <c r="AM1301" s="82">
        <v>39997.556747685187</v>
      </c>
      <c r="AN1301" s="80" t="s">
        <v>13035</v>
      </c>
      <c r="AO1301" s="86" t="s">
        <v>14334</v>
      </c>
      <c r="AP1301" s="80" t="s">
        <v>66</v>
      </c>
      <c r="AQ1301" s="2"/>
      <c r="AR1301" s="3"/>
      <c r="AS1301" s="3"/>
      <c r="AT1301" s="3"/>
      <c r="AU1301" s="3"/>
    </row>
    <row r="1302" spans="1:47" x14ac:dyDescent="0.25">
      <c r="A1302" s="66" t="s">
        <v>1059</v>
      </c>
      <c r="B1302" s="67"/>
      <c r="C1302" s="67"/>
      <c r="D1302" s="68"/>
      <c r="E1302" s="70"/>
      <c r="F1302" s="104" t="s">
        <v>12365</v>
      </c>
      <c r="G1302" s="67"/>
      <c r="H1302" s="71"/>
      <c r="I1302" s="72"/>
      <c r="J1302" s="72"/>
      <c r="K1302" s="71" t="s">
        <v>16327</v>
      </c>
      <c r="L1302" s="75"/>
      <c r="M1302" s="76">
        <v>5633.8876953125</v>
      </c>
      <c r="N1302" s="76">
        <v>6648.87255859375</v>
      </c>
      <c r="O1302" s="77"/>
      <c r="P1302" s="78"/>
      <c r="Q1302" s="78"/>
      <c r="R1302" s="88"/>
      <c r="S1302" s="88"/>
      <c r="T1302" s="88"/>
      <c r="U1302" s="88"/>
      <c r="V1302" s="52"/>
      <c r="W1302" s="52"/>
      <c r="X1302" s="52"/>
      <c r="Y1302" s="52"/>
      <c r="Z1302" s="51"/>
      <c r="AA1302" s="73">
        <v>1302</v>
      </c>
      <c r="AB1302" s="73"/>
      <c r="AC1302" s="74"/>
      <c r="AD1302" s="80">
        <v>965</v>
      </c>
      <c r="AE1302" s="80">
        <v>2798</v>
      </c>
      <c r="AF1302" s="80">
        <v>246026</v>
      </c>
      <c r="AG1302" s="80">
        <v>56584</v>
      </c>
      <c r="AH1302" s="80">
        <v>7200</v>
      </c>
      <c r="AI1302" s="80" t="s">
        <v>8917</v>
      </c>
      <c r="AJ1302" s="80" t="s">
        <v>10066</v>
      </c>
      <c r="AK1302" s="86" t="s">
        <v>10839</v>
      </c>
      <c r="AL1302" s="80" t="s">
        <v>11090</v>
      </c>
      <c r="AM1302" s="82">
        <v>40523.706296296295</v>
      </c>
      <c r="AN1302" s="80" t="s">
        <v>13035</v>
      </c>
      <c r="AO1302" s="86" t="s">
        <v>14335</v>
      </c>
      <c r="AP1302" s="80" t="s">
        <v>66</v>
      </c>
      <c r="AQ1302" s="2"/>
      <c r="AR1302" s="3"/>
      <c r="AS1302" s="3"/>
      <c r="AT1302" s="3"/>
      <c r="AU1302" s="3"/>
    </row>
    <row r="1303" spans="1:47" x14ac:dyDescent="0.25">
      <c r="A1303" s="66" t="s">
        <v>1060</v>
      </c>
      <c r="B1303" s="67"/>
      <c r="C1303" s="67"/>
      <c r="D1303" s="68"/>
      <c r="E1303" s="70"/>
      <c r="F1303" s="104" t="s">
        <v>12366</v>
      </c>
      <c r="G1303" s="67"/>
      <c r="H1303" s="71"/>
      <c r="I1303" s="72"/>
      <c r="J1303" s="72"/>
      <c r="K1303" s="71" t="s">
        <v>16328</v>
      </c>
      <c r="L1303" s="75"/>
      <c r="M1303" s="76">
        <v>3088.108642578125</v>
      </c>
      <c r="N1303" s="76">
        <v>3066.8359375</v>
      </c>
      <c r="O1303" s="77"/>
      <c r="P1303" s="78"/>
      <c r="Q1303" s="78"/>
      <c r="R1303" s="88"/>
      <c r="S1303" s="88"/>
      <c r="T1303" s="88"/>
      <c r="U1303" s="88"/>
      <c r="V1303" s="52"/>
      <c r="W1303" s="52"/>
      <c r="X1303" s="52"/>
      <c r="Y1303" s="52"/>
      <c r="Z1303" s="51"/>
      <c r="AA1303" s="73">
        <v>1303</v>
      </c>
      <c r="AB1303" s="73"/>
      <c r="AC1303" s="74"/>
      <c r="AD1303" s="80">
        <v>617</v>
      </c>
      <c r="AE1303" s="80">
        <v>51</v>
      </c>
      <c r="AF1303" s="80">
        <v>600</v>
      </c>
      <c r="AG1303" s="80">
        <v>1110</v>
      </c>
      <c r="AH1303" s="80"/>
      <c r="AI1303" s="80" t="s">
        <v>8918</v>
      </c>
      <c r="AJ1303" s="80"/>
      <c r="AK1303" s="80"/>
      <c r="AL1303" s="80"/>
      <c r="AM1303" s="82">
        <v>42819.718287037038</v>
      </c>
      <c r="AN1303" s="80" t="s">
        <v>13035</v>
      </c>
      <c r="AO1303" s="86" t="s">
        <v>14336</v>
      </c>
      <c r="AP1303" s="80" t="s">
        <v>66</v>
      </c>
      <c r="AQ1303" s="2"/>
      <c r="AR1303" s="3"/>
      <c r="AS1303" s="3"/>
      <c r="AT1303" s="3"/>
      <c r="AU1303" s="3"/>
    </row>
    <row r="1304" spans="1:47" x14ac:dyDescent="0.25">
      <c r="A1304" s="66" t="s">
        <v>1061</v>
      </c>
      <c r="B1304" s="67"/>
      <c r="C1304" s="67"/>
      <c r="D1304" s="68"/>
      <c r="E1304" s="70"/>
      <c r="F1304" s="104" t="s">
        <v>12367</v>
      </c>
      <c r="G1304" s="67"/>
      <c r="H1304" s="71"/>
      <c r="I1304" s="72"/>
      <c r="J1304" s="72"/>
      <c r="K1304" s="71" t="s">
        <v>16329</v>
      </c>
      <c r="L1304" s="75"/>
      <c r="M1304" s="76">
        <v>5532.82958984375</v>
      </c>
      <c r="N1304" s="76">
        <v>1438.31005859375</v>
      </c>
      <c r="O1304" s="77"/>
      <c r="P1304" s="78"/>
      <c r="Q1304" s="78"/>
      <c r="R1304" s="88"/>
      <c r="S1304" s="88"/>
      <c r="T1304" s="88"/>
      <c r="U1304" s="88"/>
      <c r="V1304" s="52"/>
      <c r="W1304" s="52"/>
      <c r="X1304" s="52"/>
      <c r="Y1304" s="52"/>
      <c r="Z1304" s="51"/>
      <c r="AA1304" s="73">
        <v>1304</v>
      </c>
      <c r="AB1304" s="73"/>
      <c r="AC1304" s="74"/>
      <c r="AD1304" s="80">
        <v>440</v>
      </c>
      <c r="AE1304" s="80">
        <v>212</v>
      </c>
      <c r="AF1304" s="80">
        <v>34325</v>
      </c>
      <c r="AG1304" s="80">
        <v>25461</v>
      </c>
      <c r="AH1304" s="80"/>
      <c r="AI1304" s="80" t="s">
        <v>8919</v>
      </c>
      <c r="AJ1304" s="80" t="s">
        <v>9525</v>
      </c>
      <c r="AK1304" s="80"/>
      <c r="AL1304" s="80"/>
      <c r="AM1304" s="82">
        <v>41533.673750000002</v>
      </c>
      <c r="AN1304" s="80" t="s">
        <v>13035</v>
      </c>
      <c r="AO1304" s="86" t="s">
        <v>14337</v>
      </c>
      <c r="AP1304" s="80" t="s">
        <v>66</v>
      </c>
      <c r="AQ1304" s="2"/>
      <c r="AR1304" s="3"/>
      <c r="AS1304" s="3"/>
      <c r="AT1304" s="3"/>
      <c r="AU1304" s="3"/>
    </row>
    <row r="1305" spans="1:47" x14ac:dyDescent="0.25">
      <c r="A1305" s="66" t="s">
        <v>1062</v>
      </c>
      <c r="B1305" s="67"/>
      <c r="C1305" s="67"/>
      <c r="D1305" s="68"/>
      <c r="E1305" s="70"/>
      <c r="F1305" s="104" t="s">
        <v>12368</v>
      </c>
      <c r="G1305" s="67"/>
      <c r="H1305" s="71"/>
      <c r="I1305" s="72"/>
      <c r="J1305" s="72"/>
      <c r="K1305" s="71" t="s">
        <v>16330</v>
      </c>
      <c r="L1305" s="75"/>
      <c r="M1305" s="76">
        <v>8005.34912109375</v>
      </c>
      <c r="N1305" s="76">
        <v>6280.05615234375</v>
      </c>
      <c r="O1305" s="77"/>
      <c r="P1305" s="78"/>
      <c r="Q1305" s="78"/>
      <c r="R1305" s="88"/>
      <c r="S1305" s="88"/>
      <c r="T1305" s="88"/>
      <c r="U1305" s="88"/>
      <c r="V1305" s="52"/>
      <c r="W1305" s="52"/>
      <c r="X1305" s="52"/>
      <c r="Y1305" s="52"/>
      <c r="Z1305" s="51"/>
      <c r="AA1305" s="73">
        <v>1305</v>
      </c>
      <c r="AB1305" s="73"/>
      <c r="AC1305" s="74"/>
      <c r="AD1305" s="80">
        <v>709</v>
      </c>
      <c r="AE1305" s="80">
        <v>760</v>
      </c>
      <c r="AF1305" s="80">
        <v>54971</v>
      </c>
      <c r="AG1305" s="80">
        <v>40306</v>
      </c>
      <c r="AH1305" s="80">
        <v>19800</v>
      </c>
      <c r="AI1305" s="80" t="s">
        <v>8920</v>
      </c>
      <c r="AJ1305" s="80"/>
      <c r="AK1305" s="80"/>
      <c r="AL1305" s="80" t="s">
        <v>9561</v>
      </c>
      <c r="AM1305" s="82">
        <v>41186.42428240741</v>
      </c>
      <c r="AN1305" s="80" t="s">
        <v>13035</v>
      </c>
      <c r="AO1305" s="86" t="s">
        <v>14338</v>
      </c>
      <c r="AP1305" s="80" t="s">
        <v>66</v>
      </c>
      <c r="AQ1305" s="2"/>
      <c r="AR1305" s="3"/>
      <c r="AS1305" s="3"/>
      <c r="AT1305" s="3"/>
      <c r="AU1305" s="3"/>
    </row>
    <row r="1306" spans="1:47" x14ac:dyDescent="0.25">
      <c r="A1306" s="66" t="s">
        <v>1063</v>
      </c>
      <c r="B1306" s="67"/>
      <c r="C1306" s="67"/>
      <c r="D1306" s="68"/>
      <c r="E1306" s="70"/>
      <c r="F1306" s="104" t="s">
        <v>12369</v>
      </c>
      <c r="G1306" s="67"/>
      <c r="H1306" s="71"/>
      <c r="I1306" s="72"/>
      <c r="J1306" s="72"/>
      <c r="K1306" s="71" t="s">
        <v>16331</v>
      </c>
      <c r="L1306" s="75"/>
      <c r="M1306" s="76">
        <v>6373.9990234375</v>
      </c>
      <c r="N1306" s="76">
        <v>7556.15576171875</v>
      </c>
      <c r="O1306" s="77"/>
      <c r="P1306" s="78"/>
      <c r="Q1306" s="78"/>
      <c r="R1306" s="88"/>
      <c r="S1306" s="88"/>
      <c r="T1306" s="88"/>
      <c r="U1306" s="88"/>
      <c r="V1306" s="52"/>
      <c r="W1306" s="52"/>
      <c r="X1306" s="52"/>
      <c r="Y1306" s="52"/>
      <c r="Z1306" s="51"/>
      <c r="AA1306" s="73">
        <v>1306</v>
      </c>
      <c r="AB1306" s="73"/>
      <c r="AC1306" s="74"/>
      <c r="AD1306" s="80">
        <v>103</v>
      </c>
      <c r="AE1306" s="80">
        <v>3416</v>
      </c>
      <c r="AF1306" s="80">
        <v>37224</v>
      </c>
      <c r="AG1306" s="80">
        <v>28572</v>
      </c>
      <c r="AH1306" s="80">
        <v>19800</v>
      </c>
      <c r="AI1306" s="80" t="s">
        <v>8921</v>
      </c>
      <c r="AJ1306" s="80"/>
      <c r="AK1306" s="86" t="s">
        <v>10840</v>
      </c>
      <c r="AL1306" s="80" t="s">
        <v>9561</v>
      </c>
      <c r="AM1306" s="82">
        <v>42176.393680555557</v>
      </c>
      <c r="AN1306" s="80" t="s">
        <v>13035</v>
      </c>
      <c r="AO1306" s="86" t="s">
        <v>14339</v>
      </c>
      <c r="AP1306" s="80" t="s">
        <v>66</v>
      </c>
      <c r="AQ1306" s="2"/>
      <c r="AR1306" s="3"/>
      <c r="AS1306" s="3"/>
      <c r="AT1306" s="3"/>
      <c r="AU1306" s="3"/>
    </row>
    <row r="1307" spans="1:47" x14ac:dyDescent="0.25">
      <c r="A1307" s="66" t="s">
        <v>1064</v>
      </c>
      <c r="B1307" s="67"/>
      <c r="C1307" s="67"/>
      <c r="D1307" s="68"/>
      <c r="E1307" s="70"/>
      <c r="F1307" s="104" t="s">
        <v>12370</v>
      </c>
      <c r="G1307" s="67"/>
      <c r="H1307" s="71"/>
      <c r="I1307" s="72"/>
      <c r="J1307" s="72"/>
      <c r="K1307" s="71" t="s">
        <v>16332</v>
      </c>
      <c r="L1307" s="75"/>
      <c r="M1307" s="76">
        <v>2544.024658203125</v>
      </c>
      <c r="N1307" s="76">
        <v>9713.0537109375</v>
      </c>
      <c r="O1307" s="77"/>
      <c r="P1307" s="78"/>
      <c r="Q1307" s="78"/>
      <c r="R1307" s="88"/>
      <c r="S1307" s="88"/>
      <c r="T1307" s="88"/>
      <c r="U1307" s="88"/>
      <c r="V1307" s="52"/>
      <c r="W1307" s="52"/>
      <c r="X1307" s="52"/>
      <c r="Y1307" s="52"/>
      <c r="Z1307" s="51"/>
      <c r="AA1307" s="73">
        <v>1307</v>
      </c>
      <c r="AB1307" s="73"/>
      <c r="AC1307" s="74"/>
      <c r="AD1307" s="80">
        <v>1064</v>
      </c>
      <c r="AE1307" s="80">
        <v>1338</v>
      </c>
      <c r="AF1307" s="80">
        <v>10440</v>
      </c>
      <c r="AG1307" s="80">
        <v>8187</v>
      </c>
      <c r="AH1307" s="80">
        <v>-14400</v>
      </c>
      <c r="AI1307" s="80" t="s">
        <v>8922</v>
      </c>
      <c r="AJ1307" s="80" t="s">
        <v>9979</v>
      </c>
      <c r="AK1307" s="86" t="s">
        <v>10841</v>
      </c>
      <c r="AL1307" s="80" t="s">
        <v>11094</v>
      </c>
      <c r="AM1307" s="82">
        <v>40657.57403935185</v>
      </c>
      <c r="AN1307" s="80" t="s">
        <v>13035</v>
      </c>
      <c r="AO1307" s="86" t="s">
        <v>14340</v>
      </c>
      <c r="AP1307" s="80" t="s">
        <v>66</v>
      </c>
      <c r="AQ1307" s="2"/>
      <c r="AR1307" s="3"/>
      <c r="AS1307" s="3"/>
      <c r="AT1307" s="3"/>
      <c r="AU1307" s="3"/>
    </row>
    <row r="1308" spans="1:47" x14ac:dyDescent="0.25">
      <c r="A1308" s="66" t="s">
        <v>1065</v>
      </c>
      <c r="B1308" s="67"/>
      <c r="C1308" s="67"/>
      <c r="D1308" s="68"/>
      <c r="E1308" s="70"/>
      <c r="F1308" s="104" t="s">
        <v>12371</v>
      </c>
      <c r="G1308" s="67"/>
      <c r="H1308" s="71"/>
      <c r="I1308" s="72"/>
      <c r="J1308" s="72"/>
      <c r="K1308" s="71" t="s">
        <v>16333</v>
      </c>
      <c r="L1308" s="75"/>
      <c r="M1308" s="76">
        <v>4991.9130859375</v>
      </c>
      <c r="N1308" s="76">
        <v>1080.7611083984375</v>
      </c>
      <c r="O1308" s="77"/>
      <c r="P1308" s="78"/>
      <c r="Q1308" s="78"/>
      <c r="R1308" s="88"/>
      <c r="S1308" s="88"/>
      <c r="T1308" s="88"/>
      <c r="U1308" s="88"/>
      <c r="V1308" s="52"/>
      <c r="W1308" s="52"/>
      <c r="X1308" s="52"/>
      <c r="Y1308" s="52"/>
      <c r="Z1308" s="51"/>
      <c r="AA1308" s="73">
        <v>1308</v>
      </c>
      <c r="AB1308" s="73"/>
      <c r="AC1308" s="74"/>
      <c r="AD1308" s="80">
        <v>773</v>
      </c>
      <c r="AE1308" s="80">
        <v>5619</v>
      </c>
      <c r="AF1308" s="80">
        <v>106215</v>
      </c>
      <c r="AG1308" s="80">
        <v>2498</v>
      </c>
      <c r="AH1308" s="80"/>
      <c r="AI1308" s="80" t="s">
        <v>8923</v>
      </c>
      <c r="AJ1308" s="80" t="s">
        <v>10067</v>
      </c>
      <c r="AK1308" s="80"/>
      <c r="AL1308" s="80"/>
      <c r="AM1308" s="82">
        <v>42271.291504629633</v>
      </c>
      <c r="AN1308" s="80" t="s">
        <v>13035</v>
      </c>
      <c r="AO1308" s="86" t="s">
        <v>14341</v>
      </c>
      <c r="AP1308" s="80" t="s">
        <v>66</v>
      </c>
      <c r="AQ1308" s="2"/>
      <c r="AR1308" s="3"/>
      <c r="AS1308" s="3"/>
      <c r="AT1308" s="3"/>
      <c r="AU1308" s="3"/>
    </row>
    <row r="1309" spans="1:47" x14ac:dyDescent="0.25">
      <c r="A1309" s="66" t="s">
        <v>1066</v>
      </c>
      <c r="B1309" s="67"/>
      <c r="C1309" s="67"/>
      <c r="D1309" s="68"/>
      <c r="E1309" s="70"/>
      <c r="F1309" s="104" t="s">
        <v>12372</v>
      </c>
      <c r="G1309" s="67"/>
      <c r="H1309" s="71"/>
      <c r="I1309" s="72"/>
      <c r="J1309" s="72"/>
      <c r="K1309" s="71" t="s">
        <v>16334</v>
      </c>
      <c r="L1309" s="75"/>
      <c r="M1309" s="76">
        <v>6086.5703125</v>
      </c>
      <c r="N1309" s="76">
        <v>5678.44677734375</v>
      </c>
      <c r="O1309" s="77"/>
      <c r="P1309" s="78"/>
      <c r="Q1309" s="78"/>
      <c r="R1309" s="88"/>
      <c r="S1309" s="88"/>
      <c r="T1309" s="88"/>
      <c r="U1309" s="88"/>
      <c r="V1309" s="52"/>
      <c r="W1309" s="52"/>
      <c r="X1309" s="52"/>
      <c r="Y1309" s="52"/>
      <c r="Z1309" s="51"/>
      <c r="AA1309" s="73">
        <v>1309</v>
      </c>
      <c r="AB1309" s="73"/>
      <c r="AC1309" s="74"/>
      <c r="AD1309" s="80">
        <v>92</v>
      </c>
      <c r="AE1309" s="80">
        <v>78</v>
      </c>
      <c r="AF1309" s="80">
        <v>6987</v>
      </c>
      <c r="AG1309" s="80">
        <v>5370</v>
      </c>
      <c r="AH1309" s="80">
        <v>19800</v>
      </c>
      <c r="AI1309" s="80" t="s">
        <v>8924</v>
      </c>
      <c r="AJ1309" s="80" t="s">
        <v>10068</v>
      </c>
      <c r="AK1309" s="80"/>
      <c r="AL1309" s="80" t="s">
        <v>9561</v>
      </c>
      <c r="AM1309" s="82">
        <v>42813.462060185186</v>
      </c>
      <c r="AN1309" s="80" t="s">
        <v>13035</v>
      </c>
      <c r="AO1309" s="86" t="s">
        <v>14342</v>
      </c>
      <c r="AP1309" s="80" t="s">
        <v>66</v>
      </c>
      <c r="AQ1309" s="2"/>
      <c r="AR1309" s="3"/>
      <c r="AS1309" s="3"/>
      <c r="AT1309" s="3"/>
      <c r="AU1309" s="3"/>
    </row>
    <row r="1310" spans="1:47" x14ac:dyDescent="0.25">
      <c r="A1310" s="66" t="s">
        <v>2049</v>
      </c>
      <c r="B1310" s="67"/>
      <c r="C1310" s="67"/>
      <c r="D1310" s="68"/>
      <c r="E1310" s="70"/>
      <c r="F1310" s="104" t="s">
        <v>12373</v>
      </c>
      <c r="G1310" s="67"/>
      <c r="H1310" s="71"/>
      <c r="I1310" s="72"/>
      <c r="J1310" s="72"/>
      <c r="K1310" s="71" t="s">
        <v>16335</v>
      </c>
      <c r="L1310" s="75"/>
      <c r="M1310" s="76">
        <v>8198.6171875</v>
      </c>
      <c r="N1310" s="76">
        <v>7207.83544921875</v>
      </c>
      <c r="O1310" s="77"/>
      <c r="P1310" s="78"/>
      <c r="Q1310" s="78"/>
      <c r="R1310" s="88"/>
      <c r="S1310" s="88"/>
      <c r="T1310" s="88"/>
      <c r="U1310" s="88"/>
      <c r="V1310" s="52"/>
      <c r="W1310" s="52"/>
      <c r="X1310" s="52"/>
      <c r="Y1310" s="52"/>
      <c r="Z1310" s="51"/>
      <c r="AA1310" s="73">
        <v>1310</v>
      </c>
      <c r="AB1310" s="73"/>
      <c r="AC1310" s="74"/>
      <c r="AD1310" s="80">
        <v>64</v>
      </c>
      <c r="AE1310" s="80">
        <v>263</v>
      </c>
      <c r="AF1310" s="80">
        <v>3231</v>
      </c>
      <c r="AG1310" s="80">
        <v>1941</v>
      </c>
      <c r="AH1310" s="80"/>
      <c r="AI1310" s="80" t="s">
        <v>8925</v>
      </c>
      <c r="AJ1310" s="80" t="s">
        <v>9525</v>
      </c>
      <c r="AK1310" s="80"/>
      <c r="AL1310" s="80"/>
      <c r="AM1310" s="82">
        <v>42229.680324074077</v>
      </c>
      <c r="AN1310" s="80" t="s">
        <v>13035</v>
      </c>
      <c r="AO1310" s="86" t="s">
        <v>14343</v>
      </c>
      <c r="AP1310" s="80" t="s">
        <v>65</v>
      </c>
      <c r="AQ1310" s="2"/>
      <c r="AR1310" s="3"/>
      <c r="AS1310" s="3"/>
      <c r="AT1310" s="3"/>
      <c r="AU1310" s="3"/>
    </row>
    <row r="1311" spans="1:47" x14ac:dyDescent="0.25">
      <c r="A1311" s="66" t="s">
        <v>1067</v>
      </c>
      <c r="B1311" s="67"/>
      <c r="C1311" s="67"/>
      <c r="D1311" s="68"/>
      <c r="E1311" s="70"/>
      <c r="F1311" s="104" t="s">
        <v>12374</v>
      </c>
      <c r="G1311" s="67"/>
      <c r="H1311" s="71"/>
      <c r="I1311" s="72"/>
      <c r="J1311" s="72"/>
      <c r="K1311" s="71" t="s">
        <v>16336</v>
      </c>
      <c r="L1311" s="75"/>
      <c r="M1311" s="76">
        <v>5348.40625</v>
      </c>
      <c r="N1311" s="76">
        <v>9481.365234375</v>
      </c>
      <c r="O1311" s="77"/>
      <c r="P1311" s="78"/>
      <c r="Q1311" s="78"/>
      <c r="R1311" s="88"/>
      <c r="S1311" s="88"/>
      <c r="T1311" s="88"/>
      <c r="U1311" s="88"/>
      <c r="V1311" s="52"/>
      <c r="W1311" s="52"/>
      <c r="X1311" s="52"/>
      <c r="Y1311" s="52"/>
      <c r="Z1311" s="51"/>
      <c r="AA1311" s="73">
        <v>1311</v>
      </c>
      <c r="AB1311" s="73"/>
      <c r="AC1311" s="74"/>
      <c r="AD1311" s="80">
        <v>191</v>
      </c>
      <c r="AE1311" s="80">
        <v>509</v>
      </c>
      <c r="AF1311" s="80">
        <v>2452</v>
      </c>
      <c r="AG1311" s="80">
        <v>3180</v>
      </c>
      <c r="AH1311" s="80">
        <v>19800</v>
      </c>
      <c r="AI1311" s="80"/>
      <c r="AJ1311" s="80"/>
      <c r="AK1311" s="80"/>
      <c r="AL1311" s="80" t="s">
        <v>9561</v>
      </c>
      <c r="AM1311" s="82">
        <v>42038.199525462966</v>
      </c>
      <c r="AN1311" s="80" t="s">
        <v>13035</v>
      </c>
      <c r="AO1311" s="86" t="s">
        <v>14344</v>
      </c>
      <c r="AP1311" s="80" t="s">
        <v>66</v>
      </c>
      <c r="AQ1311" s="2"/>
      <c r="AR1311" s="3"/>
      <c r="AS1311" s="3"/>
      <c r="AT1311" s="3"/>
      <c r="AU1311" s="3"/>
    </row>
    <row r="1312" spans="1:47" x14ac:dyDescent="0.25">
      <c r="A1312" s="66" t="s">
        <v>1068</v>
      </c>
      <c r="B1312" s="67"/>
      <c r="C1312" s="67"/>
      <c r="D1312" s="68"/>
      <c r="E1312" s="70"/>
      <c r="F1312" s="104" t="s">
        <v>12375</v>
      </c>
      <c r="G1312" s="67"/>
      <c r="H1312" s="71"/>
      <c r="I1312" s="72"/>
      <c r="J1312" s="72"/>
      <c r="K1312" s="71" t="s">
        <v>16337</v>
      </c>
      <c r="L1312" s="75"/>
      <c r="M1312" s="76">
        <v>2914.020263671875</v>
      </c>
      <c r="N1312" s="76">
        <v>5698.419921875</v>
      </c>
      <c r="O1312" s="77"/>
      <c r="P1312" s="78"/>
      <c r="Q1312" s="78"/>
      <c r="R1312" s="88"/>
      <c r="S1312" s="88"/>
      <c r="T1312" s="88"/>
      <c r="U1312" s="88"/>
      <c r="V1312" s="52"/>
      <c r="W1312" s="52"/>
      <c r="X1312" s="52"/>
      <c r="Y1312" s="52"/>
      <c r="Z1312" s="51"/>
      <c r="AA1312" s="73">
        <v>1312</v>
      </c>
      <c r="AB1312" s="73"/>
      <c r="AC1312" s="74"/>
      <c r="AD1312" s="80">
        <v>462</v>
      </c>
      <c r="AE1312" s="80">
        <v>2118</v>
      </c>
      <c r="AF1312" s="80">
        <v>1724</v>
      </c>
      <c r="AG1312" s="80">
        <v>326</v>
      </c>
      <c r="AH1312" s="80">
        <v>-36000</v>
      </c>
      <c r="AI1312" s="80" t="s">
        <v>8926</v>
      </c>
      <c r="AJ1312" s="80" t="s">
        <v>9563</v>
      </c>
      <c r="AK1312" s="80"/>
      <c r="AL1312" s="80" t="s">
        <v>11091</v>
      </c>
      <c r="AM1312" s="82">
        <v>39812.332037037035</v>
      </c>
      <c r="AN1312" s="80" t="s">
        <v>13035</v>
      </c>
      <c r="AO1312" s="86" t="s">
        <v>14345</v>
      </c>
      <c r="AP1312" s="80" t="s">
        <v>66</v>
      </c>
      <c r="AQ1312" s="2"/>
      <c r="AR1312" s="3"/>
      <c r="AS1312" s="3"/>
      <c r="AT1312" s="3"/>
      <c r="AU1312" s="3"/>
    </row>
    <row r="1313" spans="1:47" x14ac:dyDescent="0.25">
      <c r="A1313" s="66" t="s">
        <v>1069</v>
      </c>
      <c r="B1313" s="67"/>
      <c r="C1313" s="67"/>
      <c r="D1313" s="68"/>
      <c r="E1313" s="70"/>
      <c r="F1313" s="104" t="s">
        <v>11128</v>
      </c>
      <c r="G1313" s="67"/>
      <c r="H1313" s="71"/>
      <c r="I1313" s="72"/>
      <c r="J1313" s="72"/>
      <c r="K1313" s="71" t="s">
        <v>16338</v>
      </c>
      <c r="L1313" s="75"/>
      <c r="M1313" s="76">
        <v>4348.986328125</v>
      </c>
      <c r="N1313" s="76">
        <v>2348.90576171875</v>
      </c>
      <c r="O1313" s="77"/>
      <c r="P1313" s="78"/>
      <c r="Q1313" s="78"/>
      <c r="R1313" s="88"/>
      <c r="S1313" s="88"/>
      <c r="T1313" s="88"/>
      <c r="U1313" s="88"/>
      <c r="V1313" s="52"/>
      <c r="W1313" s="52"/>
      <c r="X1313" s="52"/>
      <c r="Y1313" s="52"/>
      <c r="Z1313" s="51"/>
      <c r="AA1313" s="73">
        <v>1313</v>
      </c>
      <c r="AB1313" s="73"/>
      <c r="AC1313" s="74"/>
      <c r="AD1313" s="80">
        <v>437</v>
      </c>
      <c r="AE1313" s="80">
        <v>86</v>
      </c>
      <c r="AF1313" s="80">
        <v>15243</v>
      </c>
      <c r="AG1313" s="80">
        <v>33</v>
      </c>
      <c r="AH1313" s="80"/>
      <c r="AI1313" s="80"/>
      <c r="AJ1313" s="80"/>
      <c r="AK1313" s="80"/>
      <c r="AL1313" s="80"/>
      <c r="AM1313" s="82">
        <v>42777.649189814816</v>
      </c>
      <c r="AN1313" s="80" t="s">
        <v>13035</v>
      </c>
      <c r="AO1313" s="86" t="s">
        <v>14346</v>
      </c>
      <c r="AP1313" s="80" t="s">
        <v>66</v>
      </c>
      <c r="AQ1313" s="2"/>
      <c r="AR1313" s="3"/>
      <c r="AS1313" s="3"/>
      <c r="AT1313" s="3"/>
      <c r="AU1313" s="3"/>
    </row>
    <row r="1314" spans="1:47" x14ac:dyDescent="0.25">
      <c r="A1314" s="66" t="s">
        <v>1070</v>
      </c>
      <c r="B1314" s="67"/>
      <c r="C1314" s="67"/>
      <c r="D1314" s="68"/>
      <c r="E1314" s="70"/>
      <c r="F1314" s="104" t="s">
        <v>12376</v>
      </c>
      <c r="G1314" s="67"/>
      <c r="H1314" s="71"/>
      <c r="I1314" s="72"/>
      <c r="J1314" s="72"/>
      <c r="K1314" s="71" t="s">
        <v>16339</v>
      </c>
      <c r="L1314" s="75"/>
      <c r="M1314" s="76">
        <v>4688.78173828125</v>
      </c>
      <c r="N1314" s="76">
        <v>3057.868408203125</v>
      </c>
      <c r="O1314" s="77"/>
      <c r="P1314" s="78"/>
      <c r="Q1314" s="78"/>
      <c r="R1314" s="88"/>
      <c r="S1314" s="88"/>
      <c r="T1314" s="88"/>
      <c r="U1314" s="88"/>
      <c r="V1314" s="52"/>
      <c r="W1314" s="52"/>
      <c r="X1314" s="52"/>
      <c r="Y1314" s="52"/>
      <c r="Z1314" s="51"/>
      <c r="AA1314" s="73">
        <v>1314</v>
      </c>
      <c r="AB1314" s="73"/>
      <c r="AC1314" s="74"/>
      <c r="AD1314" s="80">
        <v>3591</v>
      </c>
      <c r="AE1314" s="80">
        <v>1598</v>
      </c>
      <c r="AF1314" s="80">
        <v>74697</v>
      </c>
      <c r="AG1314" s="80">
        <v>26641</v>
      </c>
      <c r="AH1314" s="80">
        <v>19800</v>
      </c>
      <c r="AI1314" s="80" t="s">
        <v>8927</v>
      </c>
      <c r="AJ1314" s="80" t="s">
        <v>10069</v>
      </c>
      <c r="AK1314" s="86" t="s">
        <v>10560</v>
      </c>
      <c r="AL1314" s="80" t="s">
        <v>9494</v>
      </c>
      <c r="AM1314" s="82">
        <v>40177.238969907405</v>
      </c>
      <c r="AN1314" s="80" t="s">
        <v>13035</v>
      </c>
      <c r="AO1314" s="86" t="s">
        <v>14347</v>
      </c>
      <c r="AP1314" s="80" t="s">
        <v>66</v>
      </c>
      <c r="AQ1314" s="2"/>
      <c r="AR1314" s="3"/>
      <c r="AS1314" s="3"/>
      <c r="AT1314" s="3"/>
      <c r="AU1314" s="3"/>
    </row>
    <row r="1315" spans="1:47" x14ac:dyDescent="0.25">
      <c r="A1315" s="66" t="s">
        <v>2050</v>
      </c>
      <c r="B1315" s="67"/>
      <c r="C1315" s="67"/>
      <c r="D1315" s="68"/>
      <c r="E1315" s="70"/>
      <c r="F1315" s="104" t="s">
        <v>12377</v>
      </c>
      <c r="G1315" s="67"/>
      <c r="H1315" s="71"/>
      <c r="I1315" s="72"/>
      <c r="J1315" s="72"/>
      <c r="K1315" s="71" t="s">
        <v>16340</v>
      </c>
      <c r="L1315" s="75"/>
      <c r="M1315" s="76">
        <v>4469.44140625</v>
      </c>
      <c r="N1315" s="76">
        <v>1103.806640625</v>
      </c>
      <c r="O1315" s="77"/>
      <c r="P1315" s="78"/>
      <c r="Q1315" s="78"/>
      <c r="R1315" s="88"/>
      <c r="S1315" s="88"/>
      <c r="T1315" s="88"/>
      <c r="U1315" s="88"/>
      <c r="V1315" s="52"/>
      <c r="W1315" s="52"/>
      <c r="X1315" s="52"/>
      <c r="Y1315" s="52"/>
      <c r="Z1315" s="51"/>
      <c r="AA1315" s="73">
        <v>1315</v>
      </c>
      <c r="AB1315" s="73"/>
      <c r="AC1315" s="74"/>
      <c r="AD1315" s="80">
        <v>371</v>
      </c>
      <c r="AE1315" s="80">
        <v>93346</v>
      </c>
      <c r="AF1315" s="80">
        <v>58012</v>
      </c>
      <c r="AG1315" s="80">
        <v>409</v>
      </c>
      <c r="AH1315" s="80">
        <v>19800</v>
      </c>
      <c r="AI1315" s="80"/>
      <c r="AJ1315" s="80"/>
      <c r="AK1315" s="86" t="s">
        <v>10842</v>
      </c>
      <c r="AL1315" s="80" t="s">
        <v>9561</v>
      </c>
      <c r="AM1315" s="82">
        <v>41307.256793981483</v>
      </c>
      <c r="AN1315" s="80" t="s">
        <v>13035</v>
      </c>
      <c r="AO1315" s="86" t="s">
        <v>14348</v>
      </c>
      <c r="AP1315" s="80" t="s">
        <v>65</v>
      </c>
      <c r="AQ1315" s="2"/>
      <c r="AR1315" s="3"/>
      <c r="AS1315" s="3"/>
      <c r="AT1315" s="3"/>
      <c r="AU1315" s="3"/>
    </row>
    <row r="1316" spans="1:47" x14ac:dyDescent="0.25">
      <c r="A1316" s="66" t="s">
        <v>1304</v>
      </c>
      <c r="B1316" s="67"/>
      <c r="C1316" s="67"/>
      <c r="D1316" s="68"/>
      <c r="E1316" s="70"/>
      <c r="F1316" s="104" t="s">
        <v>12378</v>
      </c>
      <c r="G1316" s="67"/>
      <c r="H1316" s="71"/>
      <c r="I1316" s="72"/>
      <c r="J1316" s="72"/>
      <c r="K1316" s="71" t="s">
        <v>16341</v>
      </c>
      <c r="L1316" s="75"/>
      <c r="M1316" s="76">
        <v>7078.33203125</v>
      </c>
      <c r="N1316" s="76">
        <v>1361.1724853515625</v>
      </c>
      <c r="O1316" s="77"/>
      <c r="P1316" s="78"/>
      <c r="Q1316" s="78"/>
      <c r="R1316" s="88"/>
      <c r="S1316" s="88"/>
      <c r="T1316" s="88"/>
      <c r="U1316" s="88"/>
      <c r="V1316" s="52"/>
      <c r="W1316" s="52"/>
      <c r="X1316" s="52"/>
      <c r="Y1316" s="52"/>
      <c r="Z1316" s="51"/>
      <c r="AA1316" s="73">
        <v>1316</v>
      </c>
      <c r="AB1316" s="73"/>
      <c r="AC1316" s="74"/>
      <c r="AD1316" s="80">
        <v>67</v>
      </c>
      <c r="AE1316" s="80">
        <v>346795</v>
      </c>
      <c r="AF1316" s="80">
        <v>156783</v>
      </c>
      <c r="AG1316" s="80">
        <v>102</v>
      </c>
      <c r="AH1316" s="80">
        <v>19800</v>
      </c>
      <c r="AI1316" s="80" t="s">
        <v>8928</v>
      </c>
      <c r="AJ1316" s="80" t="s">
        <v>9502</v>
      </c>
      <c r="AK1316" s="86" t="s">
        <v>10843</v>
      </c>
      <c r="AL1316" s="80" t="s">
        <v>9563</v>
      </c>
      <c r="AM1316" s="82">
        <v>39988.478692129633</v>
      </c>
      <c r="AN1316" s="80" t="s">
        <v>13035</v>
      </c>
      <c r="AO1316" s="86" t="s">
        <v>14349</v>
      </c>
      <c r="AP1316" s="80" t="s">
        <v>66</v>
      </c>
      <c r="AQ1316" s="2"/>
      <c r="AR1316" s="3"/>
      <c r="AS1316" s="3"/>
      <c r="AT1316" s="3"/>
      <c r="AU1316" s="3"/>
    </row>
    <row r="1317" spans="1:47" x14ac:dyDescent="0.25">
      <c r="A1317" s="66" t="s">
        <v>1158</v>
      </c>
      <c r="B1317" s="67"/>
      <c r="C1317" s="67"/>
      <c r="D1317" s="68"/>
      <c r="E1317" s="70"/>
      <c r="F1317" s="104" t="s">
        <v>12379</v>
      </c>
      <c r="G1317" s="67"/>
      <c r="H1317" s="71"/>
      <c r="I1317" s="72"/>
      <c r="J1317" s="72"/>
      <c r="K1317" s="71" t="s">
        <v>16342</v>
      </c>
      <c r="L1317" s="75"/>
      <c r="M1317" s="76">
        <v>3386.103759765625</v>
      </c>
      <c r="N1317" s="76">
        <v>6221.14453125</v>
      </c>
      <c r="O1317" s="77"/>
      <c r="P1317" s="78"/>
      <c r="Q1317" s="78"/>
      <c r="R1317" s="88"/>
      <c r="S1317" s="88"/>
      <c r="T1317" s="88"/>
      <c r="U1317" s="88"/>
      <c r="V1317" s="52"/>
      <c r="W1317" s="52"/>
      <c r="X1317" s="52"/>
      <c r="Y1317" s="52"/>
      <c r="Z1317" s="51"/>
      <c r="AA1317" s="73">
        <v>1317</v>
      </c>
      <c r="AB1317" s="73"/>
      <c r="AC1317" s="74"/>
      <c r="AD1317" s="80">
        <v>247</v>
      </c>
      <c r="AE1317" s="80">
        <v>222</v>
      </c>
      <c r="AF1317" s="80">
        <v>1845</v>
      </c>
      <c r="AG1317" s="80">
        <v>258</v>
      </c>
      <c r="AH1317" s="80"/>
      <c r="AI1317" s="80" t="s">
        <v>8929</v>
      </c>
      <c r="AJ1317" s="80"/>
      <c r="AK1317" s="80"/>
      <c r="AL1317" s="80"/>
      <c r="AM1317" s="82">
        <v>42706.208587962959</v>
      </c>
      <c r="AN1317" s="80" t="s">
        <v>13035</v>
      </c>
      <c r="AO1317" s="86" t="s">
        <v>14350</v>
      </c>
      <c r="AP1317" s="80" t="s">
        <v>66</v>
      </c>
      <c r="AQ1317" s="2"/>
      <c r="AR1317" s="3"/>
      <c r="AS1317" s="3"/>
      <c r="AT1317" s="3"/>
      <c r="AU1317" s="3"/>
    </row>
    <row r="1318" spans="1:47" x14ac:dyDescent="0.25">
      <c r="A1318" s="66" t="s">
        <v>1157</v>
      </c>
      <c r="B1318" s="67"/>
      <c r="C1318" s="67"/>
      <c r="D1318" s="68"/>
      <c r="E1318" s="70"/>
      <c r="F1318" s="104" t="s">
        <v>12380</v>
      </c>
      <c r="G1318" s="67"/>
      <c r="H1318" s="71"/>
      <c r="I1318" s="72"/>
      <c r="J1318" s="72"/>
      <c r="K1318" s="71" t="s">
        <v>16343</v>
      </c>
      <c r="L1318" s="75"/>
      <c r="M1318" s="76">
        <v>3907.46728515625</v>
      </c>
      <c r="N1318" s="76">
        <v>4295.8212890625</v>
      </c>
      <c r="O1318" s="77"/>
      <c r="P1318" s="78"/>
      <c r="Q1318" s="78"/>
      <c r="R1318" s="88"/>
      <c r="S1318" s="88"/>
      <c r="T1318" s="88"/>
      <c r="U1318" s="88"/>
      <c r="V1318" s="52"/>
      <c r="W1318" s="52"/>
      <c r="X1318" s="52"/>
      <c r="Y1318" s="52"/>
      <c r="Z1318" s="51"/>
      <c r="AA1318" s="73">
        <v>1318</v>
      </c>
      <c r="AB1318" s="73"/>
      <c r="AC1318" s="74"/>
      <c r="AD1318" s="80">
        <v>2480</v>
      </c>
      <c r="AE1318" s="80">
        <v>48782</v>
      </c>
      <c r="AF1318" s="80">
        <v>311362</v>
      </c>
      <c r="AG1318" s="80">
        <v>13070</v>
      </c>
      <c r="AH1318" s="80"/>
      <c r="AI1318" s="80" t="s">
        <v>8930</v>
      </c>
      <c r="AJ1318" s="80" t="s">
        <v>10070</v>
      </c>
      <c r="AK1318" s="80"/>
      <c r="AL1318" s="80"/>
      <c r="AM1318" s="82">
        <v>41600.585081018522</v>
      </c>
      <c r="AN1318" s="80" t="s">
        <v>13035</v>
      </c>
      <c r="AO1318" s="86" t="s">
        <v>14351</v>
      </c>
      <c r="AP1318" s="80" t="s">
        <v>66</v>
      </c>
      <c r="AQ1318" s="2"/>
      <c r="AR1318" s="3"/>
      <c r="AS1318" s="3"/>
      <c r="AT1318" s="3"/>
      <c r="AU1318" s="3"/>
    </row>
    <row r="1319" spans="1:47" x14ac:dyDescent="0.25">
      <c r="A1319" s="66" t="s">
        <v>1071</v>
      </c>
      <c r="B1319" s="67"/>
      <c r="C1319" s="67"/>
      <c r="D1319" s="68"/>
      <c r="E1319" s="70"/>
      <c r="F1319" s="104" t="s">
        <v>11128</v>
      </c>
      <c r="G1319" s="67"/>
      <c r="H1319" s="71"/>
      <c r="I1319" s="72"/>
      <c r="J1319" s="72"/>
      <c r="K1319" s="71" t="s">
        <v>16344</v>
      </c>
      <c r="L1319" s="75"/>
      <c r="M1319" s="76">
        <v>3851.753173828125</v>
      </c>
      <c r="N1319" s="76">
        <v>2645.65087890625</v>
      </c>
      <c r="O1319" s="77"/>
      <c r="P1319" s="78"/>
      <c r="Q1319" s="78"/>
      <c r="R1319" s="88"/>
      <c r="S1319" s="88"/>
      <c r="T1319" s="88"/>
      <c r="U1319" s="88"/>
      <c r="V1319" s="52"/>
      <c r="W1319" s="52"/>
      <c r="X1319" s="52"/>
      <c r="Y1319" s="52"/>
      <c r="Z1319" s="51"/>
      <c r="AA1319" s="73">
        <v>1319</v>
      </c>
      <c r="AB1319" s="73"/>
      <c r="AC1319" s="74"/>
      <c r="AD1319" s="80">
        <v>2635</v>
      </c>
      <c r="AE1319" s="80">
        <v>178</v>
      </c>
      <c r="AF1319" s="80">
        <v>4538</v>
      </c>
      <c r="AG1319" s="80">
        <v>9042</v>
      </c>
      <c r="AH1319" s="80"/>
      <c r="AI1319" s="80"/>
      <c r="AJ1319" s="80"/>
      <c r="AK1319" s="80"/>
      <c r="AL1319" s="80"/>
      <c r="AM1319" s="82">
        <v>41803.776550925926</v>
      </c>
      <c r="AN1319" s="80" t="s">
        <v>13035</v>
      </c>
      <c r="AO1319" s="86" t="s">
        <v>14352</v>
      </c>
      <c r="AP1319" s="80" t="s">
        <v>66</v>
      </c>
      <c r="AQ1319" s="2"/>
      <c r="AR1319" s="3"/>
      <c r="AS1319" s="3"/>
      <c r="AT1319" s="3"/>
      <c r="AU1319" s="3"/>
    </row>
    <row r="1320" spans="1:47" x14ac:dyDescent="0.25">
      <c r="A1320" s="66" t="s">
        <v>1072</v>
      </c>
      <c r="B1320" s="67"/>
      <c r="C1320" s="67"/>
      <c r="D1320" s="68"/>
      <c r="E1320" s="70"/>
      <c r="F1320" s="104" t="s">
        <v>12381</v>
      </c>
      <c r="G1320" s="67"/>
      <c r="H1320" s="71"/>
      <c r="I1320" s="72"/>
      <c r="J1320" s="72"/>
      <c r="K1320" s="71" t="s">
        <v>16345</v>
      </c>
      <c r="L1320" s="75"/>
      <c r="M1320" s="76">
        <v>4409.0703125</v>
      </c>
      <c r="N1320" s="76">
        <v>5386.38232421875</v>
      </c>
      <c r="O1320" s="77"/>
      <c r="P1320" s="78"/>
      <c r="Q1320" s="78"/>
      <c r="R1320" s="88"/>
      <c r="S1320" s="88"/>
      <c r="T1320" s="88"/>
      <c r="U1320" s="88"/>
      <c r="V1320" s="52"/>
      <c r="W1320" s="52"/>
      <c r="X1320" s="52"/>
      <c r="Y1320" s="52"/>
      <c r="Z1320" s="51"/>
      <c r="AA1320" s="73">
        <v>1320</v>
      </c>
      <c r="AB1320" s="73"/>
      <c r="AC1320" s="74"/>
      <c r="AD1320" s="80">
        <v>10130</v>
      </c>
      <c r="AE1320" s="80">
        <v>10531</v>
      </c>
      <c r="AF1320" s="80">
        <v>54589</v>
      </c>
      <c r="AG1320" s="80">
        <v>3496</v>
      </c>
      <c r="AH1320" s="80"/>
      <c r="AI1320" s="80" t="s">
        <v>8931</v>
      </c>
      <c r="AJ1320" s="80" t="s">
        <v>9663</v>
      </c>
      <c r="AK1320" s="86" t="s">
        <v>10844</v>
      </c>
      <c r="AL1320" s="80"/>
      <c r="AM1320" s="82">
        <v>42500.12096064815</v>
      </c>
      <c r="AN1320" s="80" t="s">
        <v>13035</v>
      </c>
      <c r="AO1320" s="86" t="s">
        <v>14353</v>
      </c>
      <c r="AP1320" s="80" t="s">
        <v>66</v>
      </c>
      <c r="AQ1320" s="2"/>
      <c r="AR1320" s="3"/>
      <c r="AS1320" s="3"/>
      <c r="AT1320" s="3"/>
      <c r="AU1320" s="3"/>
    </row>
    <row r="1321" spans="1:47" x14ac:dyDescent="0.25">
      <c r="A1321" s="66" t="s">
        <v>1073</v>
      </c>
      <c r="B1321" s="67"/>
      <c r="C1321" s="67"/>
      <c r="D1321" s="68"/>
      <c r="E1321" s="70"/>
      <c r="F1321" s="104" t="s">
        <v>12382</v>
      </c>
      <c r="G1321" s="67"/>
      <c r="H1321" s="71"/>
      <c r="I1321" s="72"/>
      <c r="J1321" s="72"/>
      <c r="K1321" s="71" t="s">
        <v>16346</v>
      </c>
      <c r="L1321" s="75"/>
      <c r="M1321" s="76">
        <v>3433.59228515625</v>
      </c>
      <c r="N1321" s="76">
        <v>3787.236083984375</v>
      </c>
      <c r="O1321" s="77"/>
      <c r="P1321" s="78"/>
      <c r="Q1321" s="78"/>
      <c r="R1321" s="88"/>
      <c r="S1321" s="88"/>
      <c r="T1321" s="88"/>
      <c r="U1321" s="88"/>
      <c r="V1321" s="52"/>
      <c r="W1321" s="52"/>
      <c r="X1321" s="52"/>
      <c r="Y1321" s="52"/>
      <c r="Z1321" s="51"/>
      <c r="AA1321" s="73">
        <v>1321</v>
      </c>
      <c r="AB1321" s="73"/>
      <c r="AC1321" s="74"/>
      <c r="AD1321" s="80">
        <v>740</v>
      </c>
      <c r="AE1321" s="80">
        <v>513</v>
      </c>
      <c r="AF1321" s="80">
        <v>50099</v>
      </c>
      <c r="AG1321" s="80">
        <v>12413</v>
      </c>
      <c r="AH1321" s="80">
        <v>-25200</v>
      </c>
      <c r="AI1321" s="80" t="s">
        <v>8932</v>
      </c>
      <c r="AJ1321" s="80"/>
      <c r="AK1321" s="80"/>
      <c r="AL1321" s="80" t="s">
        <v>11085</v>
      </c>
      <c r="AM1321" s="82">
        <v>41983.361643518518</v>
      </c>
      <c r="AN1321" s="80" t="s">
        <v>13035</v>
      </c>
      <c r="AO1321" s="86" t="s">
        <v>14354</v>
      </c>
      <c r="AP1321" s="80" t="s">
        <v>66</v>
      </c>
      <c r="AQ1321" s="2"/>
      <c r="AR1321" s="3"/>
      <c r="AS1321" s="3"/>
      <c r="AT1321" s="3"/>
      <c r="AU1321" s="3"/>
    </row>
    <row r="1322" spans="1:47" x14ac:dyDescent="0.25">
      <c r="A1322" s="66" t="s">
        <v>1074</v>
      </c>
      <c r="B1322" s="67"/>
      <c r="C1322" s="67"/>
      <c r="D1322" s="68"/>
      <c r="E1322" s="70"/>
      <c r="F1322" s="104" t="s">
        <v>12383</v>
      </c>
      <c r="G1322" s="67"/>
      <c r="H1322" s="71"/>
      <c r="I1322" s="72"/>
      <c r="J1322" s="72"/>
      <c r="K1322" s="71" t="s">
        <v>16347</v>
      </c>
      <c r="L1322" s="75"/>
      <c r="M1322" s="76">
        <v>4302.95263671875</v>
      </c>
      <c r="N1322" s="76">
        <v>6839.4501953125</v>
      </c>
      <c r="O1322" s="77"/>
      <c r="P1322" s="78"/>
      <c r="Q1322" s="78"/>
      <c r="R1322" s="88"/>
      <c r="S1322" s="88"/>
      <c r="T1322" s="88"/>
      <c r="U1322" s="88"/>
      <c r="V1322" s="52"/>
      <c r="W1322" s="52"/>
      <c r="X1322" s="52"/>
      <c r="Y1322" s="52"/>
      <c r="Z1322" s="51"/>
      <c r="AA1322" s="73">
        <v>1322</v>
      </c>
      <c r="AB1322" s="73"/>
      <c r="AC1322" s="74"/>
      <c r="AD1322" s="80">
        <v>1296</v>
      </c>
      <c r="AE1322" s="80">
        <v>6014</v>
      </c>
      <c r="AF1322" s="80">
        <v>74725</v>
      </c>
      <c r="AG1322" s="80">
        <v>27553</v>
      </c>
      <c r="AH1322" s="80">
        <v>19800</v>
      </c>
      <c r="AI1322" s="80" t="s">
        <v>8933</v>
      </c>
      <c r="AJ1322" s="80"/>
      <c r="AK1322" s="80"/>
      <c r="AL1322" s="80" t="s">
        <v>9494</v>
      </c>
      <c r="AM1322" s="82">
        <v>39945.7656712963</v>
      </c>
      <c r="AN1322" s="80" t="s">
        <v>13035</v>
      </c>
      <c r="AO1322" s="86" t="s">
        <v>14355</v>
      </c>
      <c r="AP1322" s="80" t="s">
        <v>66</v>
      </c>
      <c r="AQ1322" s="2"/>
      <c r="AR1322" s="3"/>
      <c r="AS1322" s="3"/>
      <c r="AT1322" s="3"/>
      <c r="AU1322" s="3"/>
    </row>
    <row r="1323" spans="1:47" x14ac:dyDescent="0.25">
      <c r="A1323" s="66" t="s">
        <v>1075</v>
      </c>
      <c r="B1323" s="67"/>
      <c r="C1323" s="67"/>
      <c r="D1323" s="68"/>
      <c r="E1323" s="70"/>
      <c r="F1323" s="104" t="s">
        <v>12384</v>
      </c>
      <c r="G1323" s="67"/>
      <c r="H1323" s="71"/>
      <c r="I1323" s="72"/>
      <c r="J1323" s="72"/>
      <c r="K1323" s="71" t="s">
        <v>16348</v>
      </c>
      <c r="L1323" s="75"/>
      <c r="M1323" s="76">
        <v>4991.71142578125</v>
      </c>
      <c r="N1323" s="76">
        <v>2366.91015625</v>
      </c>
      <c r="O1323" s="77"/>
      <c r="P1323" s="78"/>
      <c r="Q1323" s="78"/>
      <c r="R1323" s="88"/>
      <c r="S1323" s="88"/>
      <c r="T1323" s="88"/>
      <c r="U1323" s="88"/>
      <c r="V1323" s="52"/>
      <c r="W1323" s="52"/>
      <c r="X1323" s="52"/>
      <c r="Y1323" s="52"/>
      <c r="Z1323" s="51"/>
      <c r="AA1323" s="73">
        <v>1323</v>
      </c>
      <c r="AB1323" s="73"/>
      <c r="AC1323" s="74"/>
      <c r="AD1323" s="80">
        <v>229</v>
      </c>
      <c r="AE1323" s="80">
        <v>2711</v>
      </c>
      <c r="AF1323" s="80">
        <v>33043</v>
      </c>
      <c r="AG1323" s="80">
        <v>10384</v>
      </c>
      <c r="AH1323" s="80"/>
      <c r="AI1323" s="80" t="s">
        <v>8934</v>
      </c>
      <c r="AJ1323" s="80" t="s">
        <v>10071</v>
      </c>
      <c r="AK1323" s="80"/>
      <c r="AL1323" s="80"/>
      <c r="AM1323" s="82">
        <v>42737.807870370372</v>
      </c>
      <c r="AN1323" s="80" t="s">
        <v>13035</v>
      </c>
      <c r="AO1323" s="86" t="s">
        <v>14356</v>
      </c>
      <c r="AP1323" s="80" t="s">
        <v>66</v>
      </c>
      <c r="AQ1323" s="2"/>
      <c r="AR1323" s="3"/>
      <c r="AS1323" s="3"/>
      <c r="AT1323" s="3"/>
      <c r="AU1323" s="3"/>
    </row>
    <row r="1324" spans="1:47" x14ac:dyDescent="0.25">
      <c r="A1324" s="66" t="s">
        <v>1076</v>
      </c>
      <c r="B1324" s="67"/>
      <c r="C1324" s="67"/>
      <c r="D1324" s="68"/>
      <c r="E1324" s="70"/>
      <c r="F1324" s="104" t="s">
        <v>12385</v>
      </c>
      <c r="G1324" s="67"/>
      <c r="H1324" s="71"/>
      <c r="I1324" s="72"/>
      <c r="J1324" s="72"/>
      <c r="K1324" s="71" t="s">
        <v>16349</v>
      </c>
      <c r="L1324" s="75"/>
      <c r="M1324" s="76">
        <v>1391.185302734375</v>
      </c>
      <c r="N1324" s="76">
        <v>6473.2919921875</v>
      </c>
      <c r="O1324" s="77"/>
      <c r="P1324" s="78"/>
      <c r="Q1324" s="78"/>
      <c r="R1324" s="88"/>
      <c r="S1324" s="88"/>
      <c r="T1324" s="88"/>
      <c r="U1324" s="88"/>
      <c r="V1324" s="52"/>
      <c r="W1324" s="52"/>
      <c r="X1324" s="52"/>
      <c r="Y1324" s="52"/>
      <c r="Z1324" s="51"/>
      <c r="AA1324" s="73">
        <v>1324</v>
      </c>
      <c r="AB1324" s="73"/>
      <c r="AC1324" s="74"/>
      <c r="AD1324" s="80">
        <v>181</v>
      </c>
      <c r="AE1324" s="80">
        <v>39501</v>
      </c>
      <c r="AF1324" s="80">
        <v>58677</v>
      </c>
      <c r="AG1324" s="80">
        <v>1022</v>
      </c>
      <c r="AH1324" s="80">
        <v>19800</v>
      </c>
      <c r="AI1324" s="80" t="s">
        <v>8935</v>
      </c>
      <c r="AJ1324" s="80" t="s">
        <v>9494</v>
      </c>
      <c r="AK1324" s="86" t="s">
        <v>10845</v>
      </c>
      <c r="AL1324" s="80" t="s">
        <v>9494</v>
      </c>
      <c r="AM1324" s="82">
        <v>39909.221712962964</v>
      </c>
      <c r="AN1324" s="80" t="s">
        <v>13035</v>
      </c>
      <c r="AO1324" s="86" t="s">
        <v>14357</v>
      </c>
      <c r="AP1324" s="80" t="s">
        <v>66</v>
      </c>
      <c r="AQ1324" s="2"/>
      <c r="AR1324" s="3"/>
      <c r="AS1324" s="3"/>
      <c r="AT1324" s="3"/>
      <c r="AU1324" s="3"/>
    </row>
    <row r="1325" spans="1:47" x14ac:dyDescent="0.25">
      <c r="A1325" s="66" t="s">
        <v>2051</v>
      </c>
      <c r="B1325" s="67"/>
      <c r="C1325" s="67"/>
      <c r="D1325" s="68"/>
      <c r="E1325" s="70"/>
      <c r="F1325" s="104" t="s">
        <v>12386</v>
      </c>
      <c r="G1325" s="67"/>
      <c r="H1325" s="71"/>
      <c r="I1325" s="72"/>
      <c r="J1325" s="72"/>
      <c r="K1325" s="71" t="s">
        <v>16350</v>
      </c>
      <c r="L1325" s="75"/>
      <c r="M1325" s="76">
        <v>4001.024658203125</v>
      </c>
      <c r="N1325" s="76">
        <v>5332.8779296875</v>
      </c>
      <c r="O1325" s="77"/>
      <c r="P1325" s="78"/>
      <c r="Q1325" s="78"/>
      <c r="R1325" s="88"/>
      <c r="S1325" s="88"/>
      <c r="T1325" s="88"/>
      <c r="U1325" s="88"/>
      <c r="V1325" s="52"/>
      <c r="W1325" s="52"/>
      <c r="X1325" s="52"/>
      <c r="Y1325" s="52"/>
      <c r="Z1325" s="51"/>
      <c r="AA1325" s="73">
        <v>1325</v>
      </c>
      <c r="AB1325" s="73"/>
      <c r="AC1325" s="74"/>
      <c r="AD1325" s="80">
        <v>21</v>
      </c>
      <c r="AE1325" s="80">
        <v>7</v>
      </c>
      <c r="AF1325" s="80">
        <v>2</v>
      </c>
      <c r="AG1325" s="80">
        <v>1</v>
      </c>
      <c r="AH1325" s="80"/>
      <c r="AI1325" s="80"/>
      <c r="AJ1325" s="80"/>
      <c r="AK1325" s="80"/>
      <c r="AL1325" s="80"/>
      <c r="AM1325" s="82">
        <v>42457.442881944444</v>
      </c>
      <c r="AN1325" s="80" t="s">
        <v>13035</v>
      </c>
      <c r="AO1325" s="86" t="s">
        <v>14358</v>
      </c>
      <c r="AP1325" s="80" t="s">
        <v>65</v>
      </c>
      <c r="AQ1325" s="2"/>
      <c r="AR1325" s="3"/>
      <c r="AS1325" s="3"/>
      <c r="AT1325" s="3"/>
      <c r="AU1325" s="3"/>
    </row>
    <row r="1326" spans="1:47" x14ac:dyDescent="0.25">
      <c r="A1326" s="66" t="s">
        <v>1077</v>
      </c>
      <c r="B1326" s="67"/>
      <c r="C1326" s="67"/>
      <c r="D1326" s="68"/>
      <c r="E1326" s="70"/>
      <c r="F1326" s="104" t="s">
        <v>12387</v>
      </c>
      <c r="G1326" s="67"/>
      <c r="H1326" s="71"/>
      <c r="I1326" s="72"/>
      <c r="J1326" s="72"/>
      <c r="K1326" s="71" t="s">
        <v>16351</v>
      </c>
      <c r="L1326" s="75"/>
      <c r="M1326" s="76">
        <v>2521.37890625</v>
      </c>
      <c r="N1326" s="76">
        <v>4657.978515625</v>
      </c>
      <c r="O1326" s="77"/>
      <c r="P1326" s="78"/>
      <c r="Q1326" s="78"/>
      <c r="R1326" s="88"/>
      <c r="S1326" s="88"/>
      <c r="T1326" s="88"/>
      <c r="U1326" s="88"/>
      <c r="V1326" s="52"/>
      <c r="W1326" s="52"/>
      <c r="X1326" s="52"/>
      <c r="Y1326" s="52"/>
      <c r="Z1326" s="51"/>
      <c r="AA1326" s="73">
        <v>1326</v>
      </c>
      <c r="AB1326" s="73"/>
      <c r="AC1326" s="74"/>
      <c r="AD1326" s="80">
        <v>1567</v>
      </c>
      <c r="AE1326" s="80">
        <v>2480</v>
      </c>
      <c r="AF1326" s="80">
        <v>57564</v>
      </c>
      <c r="AG1326" s="80">
        <v>35600</v>
      </c>
      <c r="AH1326" s="80">
        <v>3600</v>
      </c>
      <c r="AI1326" s="80" t="s">
        <v>8936</v>
      </c>
      <c r="AJ1326" s="80" t="s">
        <v>10072</v>
      </c>
      <c r="AK1326" s="86" t="s">
        <v>10846</v>
      </c>
      <c r="AL1326" s="80" t="s">
        <v>9964</v>
      </c>
      <c r="AM1326" s="82">
        <v>39908.434918981482</v>
      </c>
      <c r="AN1326" s="80" t="s">
        <v>13035</v>
      </c>
      <c r="AO1326" s="86" t="s">
        <v>14359</v>
      </c>
      <c r="AP1326" s="80" t="s">
        <v>66</v>
      </c>
      <c r="AQ1326" s="2"/>
      <c r="AR1326" s="3"/>
      <c r="AS1326" s="3"/>
      <c r="AT1326" s="3"/>
      <c r="AU1326" s="3"/>
    </row>
    <row r="1327" spans="1:47" x14ac:dyDescent="0.25">
      <c r="A1327" s="66" t="s">
        <v>1078</v>
      </c>
      <c r="B1327" s="67"/>
      <c r="C1327" s="67"/>
      <c r="D1327" s="68"/>
      <c r="E1327" s="70"/>
      <c r="F1327" s="104" t="s">
        <v>12388</v>
      </c>
      <c r="G1327" s="67"/>
      <c r="H1327" s="71"/>
      <c r="I1327" s="72"/>
      <c r="J1327" s="72"/>
      <c r="K1327" s="71" t="s">
        <v>16352</v>
      </c>
      <c r="L1327" s="75"/>
      <c r="M1327" s="76">
        <v>2248.703125</v>
      </c>
      <c r="N1327" s="76">
        <v>8548.5625</v>
      </c>
      <c r="O1327" s="77"/>
      <c r="P1327" s="78"/>
      <c r="Q1327" s="78"/>
      <c r="R1327" s="88"/>
      <c r="S1327" s="88"/>
      <c r="T1327" s="88"/>
      <c r="U1327" s="88"/>
      <c r="V1327" s="52"/>
      <c r="W1327" s="52"/>
      <c r="X1327" s="52"/>
      <c r="Y1327" s="52"/>
      <c r="Z1327" s="51"/>
      <c r="AA1327" s="73">
        <v>1327</v>
      </c>
      <c r="AB1327" s="73"/>
      <c r="AC1327" s="74"/>
      <c r="AD1327" s="80">
        <v>186</v>
      </c>
      <c r="AE1327" s="80">
        <v>691</v>
      </c>
      <c r="AF1327" s="80">
        <v>13846</v>
      </c>
      <c r="AG1327" s="80">
        <v>4821</v>
      </c>
      <c r="AH1327" s="80">
        <v>19800</v>
      </c>
      <c r="AI1327" s="80" t="s">
        <v>8937</v>
      </c>
      <c r="AJ1327" s="80" t="s">
        <v>9537</v>
      </c>
      <c r="AK1327" s="86" t="s">
        <v>10847</v>
      </c>
      <c r="AL1327" s="80" t="s">
        <v>9494</v>
      </c>
      <c r="AM1327" s="82">
        <v>40299.578773148147</v>
      </c>
      <c r="AN1327" s="80" t="s">
        <v>13035</v>
      </c>
      <c r="AO1327" s="86" t="s">
        <v>14360</v>
      </c>
      <c r="AP1327" s="80" t="s">
        <v>66</v>
      </c>
      <c r="AQ1327" s="2"/>
      <c r="AR1327" s="3"/>
      <c r="AS1327" s="3"/>
      <c r="AT1327" s="3"/>
      <c r="AU1327" s="3"/>
    </row>
    <row r="1328" spans="1:47" x14ac:dyDescent="0.25">
      <c r="A1328" s="66" t="s">
        <v>1079</v>
      </c>
      <c r="B1328" s="67"/>
      <c r="C1328" s="67"/>
      <c r="D1328" s="68"/>
      <c r="E1328" s="70"/>
      <c r="F1328" s="104" t="s">
        <v>12389</v>
      </c>
      <c r="G1328" s="67"/>
      <c r="H1328" s="71"/>
      <c r="I1328" s="72"/>
      <c r="J1328" s="72"/>
      <c r="K1328" s="71" t="s">
        <v>16353</v>
      </c>
      <c r="L1328" s="75"/>
      <c r="M1328" s="76">
        <v>861.13934326171875</v>
      </c>
      <c r="N1328" s="76">
        <v>3579.832763671875</v>
      </c>
      <c r="O1328" s="77"/>
      <c r="P1328" s="78"/>
      <c r="Q1328" s="78"/>
      <c r="R1328" s="88"/>
      <c r="S1328" s="88"/>
      <c r="T1328" s="88"/>
      <c r="U1328" s="88"/>
      <c r="V1328" s="52"/>
      <c r="W1328" s="52"/>
      <c r="X1328" s="52"/>
      <c r="Y1328" s="52"/>
      <c r="Z1328" s="51"/>
      <c r="AA1328" s="73">
        <v>1328</v>
      </c>
      <c r="AB1328" s="73"/>
      <c r="AC1328" s="74"/>
      <c r="AD1328" s="80">
        <v>115</v>
      </c>
      <c r="AE1328" s="80">
        <v>15</v>
      </c>
      <c r="AF1328" s="80">
        <v>133</v>
      </c>
      <c r="AG1328" s="80">
        <v>15</v>
      </c>
      <c r="AH1328" s="80">
        <v>-25200</v>
      </c>
      <c r="AI1328" s="80" t="s">
        <v>8938</v>
      </c>
      <c r="AJ1328" s="80" t="s">
        <v>9921</v>
      </c>
      <c r="AK1328" s="80"/>
      <c r="AL1328" s="80" t="s">
        <v>11085</v>
      </c>
      <c r="AM1328" s="82">
        <v>42762.65792824074</v>
      </c>
      <c r="AN1328" s="80" t="s">
        <v>13035</v>
      </c>
      <c r="AO1328" s="86" t="s">
        <v>14361</v>
      </c>
      <c r="AP1328" s="80" t="s">
        <v>66</v>
      </c>
      <c r="AQ1328" s="2"/>
      <c r="AR1328" s="3"/>
      <c r="AS1328" s="3"/>
      <c r="AT1328" s="3"/>
      <c r="AU1328" s="3"/>
    </row>
    <row r="1329" spans="1:47" x14ac:dyDescent="0.25">
      <c r="A1329" s="66" t="s">
        <v>1080</v>
      </c>
      <c r="B1329" s="67"/>
      <c r="C1329" s="67"/>
      <c r="D1329" s="68"/>
      <c r="E1329" s="70"/>
      <c r="F1329" s="104" t="s">
        <v>12390</v>
      </c>
      <c r="G1329" s="67"/>
      <c r="H1329" s="71"/>
      <c r="I1329" s="72"/>
      <c r="J1329" s="72"/>
      <c r="K1329" s="71" t="s">
        <v>16354</v>
      </c>
      <c r="L1329" s="75"/>
      <c r="M1329" s="76">
        <v>6842.67431640625</v>
      </c>
      <c r="N1329" s="76">
        <v>5169.6044921875</v>
      </c>
      <c r="O1329" s="77"/>
      <c r="P1329" s="78"/>
      <c r="Q1329" s="78"/>
      <c r="R1329" s="88"/>
      <c r="S1329" s="88"/>
      <c r="T1329" s="88"/>
      <c r="U1329" s="88"/>
      <c r="V1329" s="52"/>
      <c r="W1329" s="52"/>
      <c r="X1329" s="52"/>
      <c r="Y1329" s="52"/>
      <c r="Z1329" s="51"/>
      <c r="AA1329" s="73">
        <v>1329</v>
      </c>
      <c r="AB1329" s="73"/>
      <c r="AC1329" s="74"/>
      <c r="AD1329" s="80">
        <v>69</v>
      </c>
      <c r="AE1329" s="80">
        <v>649</v>
      </c>
      <c r="AF1329" s="80">
        <v>455</v>
      </c>
      <c r="AG1329" s="80">
        <v>0</v>
      </c>
      <c r="AH1329" s="80">
        <v>28800</v>
      </c>
      <c r="AI1329" s="80" t="s">
        <v>8939</v>
      </c>
      <c r="AJ1329" s="80" t="s">
        <v>10073</v>
      </c>
      <c r="AK1329" s="80"/>
      <c r="AL1329" s="80" t="s">
        <v>11084</v>
      </c>
      <c r="AM1329" s="82">
        <v>41328.769918981481</v>
      </c>
      <c r="AN1329" s="80" t="s">
        <v>13035</v>
      </c>
      <c r="AO1329" s="86" t="s">
        <v>14362</v>
      </c>
      <c r="AP1329" s="80" t="s">
        <v>66</v>
      </c>
      <c r="AQ1329" s="2"/>
      <c r="AR1329" s="3"/>
      <c r="AS1329" s="3"/>
      <c r="AT1329" s="3"/>
      <c r="AU1329" s="3"/>
    </row>
    <row r="1330" spans="1:47" x14ac:dyDescent="0.25">
      <c r="A1330" s="66" t="s">
        <v>1082</v>
      </c>
      <c r="B1330" s="67"/>
      <c r="C1330" s="67"/>
      <c r="D1330" s="68"/>
      <c r="E1330" s="70"/>
      <c r="F1330" s="104" t="s">
        <v>12391</v>
      </c>
      <c r="G1330" s="67"/>
      <c r="H1330" s="71"/>
      <c r="I1330" s="72"/>
      <c r="J1330" s="72"/>
      <c r="K1330" s="71" t="s">
        <v>16355</v>
      </c>
      <c r="L1330" s="75"/>
      <c r="M1330" s="76">
        <v>6961.58154296875</v>
      </c>
      <c r="N1330" s="76">
        <v>4063.678466796875</v>
      </c>
      <c r="O1330" s="77"/>
      <c r="P1330" s="78"/>
      <c r="Q1330" s="78"/>
      <c r="R1330" s="88"/>
      <c r="S1330" s="88"/>
      <c r="T1330" s="88"/>
      <c r="U1330" s="88"/>
      <c r="V1330" s="52"/>
      <c r="W1330" s="52"/>
      <c r="X1330" s="52"/>
      <c r="Y1330" s="52"/>
      <c r="Z1330" s="51"/>
      <c r="AA1330" s="73">
        <v>1330</v>
      </c>
      <c r="AB1330" s="73"/>
      <c r="AC1330" s="74"/>
      <c r="AD1330" s="80">
        <v>1017</v>
      </c>
      <c r="AE1330" s="80">
        <v>475</v>
      </c>
      <c r="AF1330" s="80">
        <v>343</v>
      </c>
      <c r="AG1330" s="80">
        <v>391</v>
      </c>
      <c r="AH1330" s="80">
        <v>19800</v>
      </c>
      <c r="AI1330" s="80" t="s">
        <v>8940</v>
      </c>
      <c r="AJ1330" s="80" t="s">
        <v>9494</v>
      </c>
      <c r="AK1330" s="86" t="s">
        <v>10708</v>
      </c>
      <c r="AL1330" s="80" t="s">
        <v>9494</v>
      </c>
      <c r="AM1330" s="82">
        <v>39970.340092592596</v>
      </c>
      <c r="AN1330" s="80" t="s">
        <v>13035</v>
      </c>
      <c r="AO1330" s="86" t="s">
        <v>14363</v>
      </c>
      <c r="AP1330" s="80" t="s">
        <v>66</v>
      </c>
      <c r="AQ1330" s="2"/>
      <c r="AR1330" s="3"/>
      <c r="AS1330" s="3"/>
      <c r="AT1330" s="3"/>
      <c r="AU1330" s="3"/>
    </row>
    <row r="1331" spans="1:47" x14ac:dyDescent="0.25">
      <c r="A1331" s="66" t="s">
        <v>1083</v>
      </c>
      <c r="B1331" s="67"/>
      <c r="C1331" s="67"/>
      <c r="D1331" s="68"/>
      <c r="E1331" s="70"/>
      <c r="F1331" s="104" t="s">
        <v>12392</v>
      </c>
      <c r="G1331" s="67"/>
      <c r="H1331" s="71"/>
      <c r="I1331" s="72"/>
      <c r="J1331" s="72"/>
      <c r="K1331" s="71" t="s">
        <v>16356</v>
      </c>
      <c r="L1331" s="75"/>
      <c r="M1331" s="76">
        <v>2818.119384765625</v>
      </c>
      <c r="N1331" s="76">
        <v>2478.879638671875</v>
      </c>
      <c r="O1331" s="77"/>
      <c r="P1331" s="78"/>
      <c r="Q1331" s="78"/>
      <c r="R1331" s="88"/>
      <c r="S1331" s="88"/>
      <c r="T1331" s="88"/>
      <c r="U1331" s="88"/>
      <c r="V1331" s="52"/>
      <c r="W1331" s="52"/>
      <c r="X1331" s="52"/>
      <c r="Y1331" s="52"/>
      <c r="Z1331" s="51"/>
      <c r="AA1331" s="73">
        <v>1331</v>
      </c>
      <c r="AB1331" s="73"/>
      <c r="AC1331" s="74"/>
      <c r="AD1331" s="80">
        <v>538</v>
      </c>
      <c r="AE1331" s="80">
        <v>414</v>
      </c>
      <c r="AF1331" s="80">
        <v>23938</v>
      </c>
      <c r="AG1331" s="80">
        <v>0</v>
      </c>
      <c r="AH1331" s="80">
        <v>-25200</v>
      </c>
      <c r="AI1331" s="80" t="s">
        <v>8941</v>
      </c>
      <c r="AJ1331" s="80" t="s">
        <v>9502</v>
      </c>
      <c r="AK1331" s="80"/>
      <c r="AL1331" s="80" t="s">
        <v>11085</v>
      </c>
      <c r="AM1331" s="82">
        <v>42691.316296296296</v>
      </c>
      <c r="AN1331" s="80" t="s">
        <v>13035</v>
      </c>
      <c r="AO1331" s="86" t="s">
        <v>14364</v>
      </c>
      <c r="AP1331" s="80" t="s">
        <v>66</v>
      </c>
      <c r="AQ1331" s="2"/>
      <c r="AR1331" s="3"/>
      <c r="AS1331" s="3"/>
      <c r="AT1331" s="3"/>
      <c r="AU1331" s="3"/>
    </row>
    <row r="1332" spans="1:47" x14ac:dyDescent="0.25">
      <c r="A1332" s="66" t="s">
        <v>1084</v>
      </c>
      <c r="B1332" s="67"/>
      <c r="C1332" s="67"/>
      <c r="D1332" s="68"/>
      <c r="E1332" s="70"/>
      <c r="F1332" s="104" t="s">
        <v>12393</v>
      </c>
      <c r="G1332" s="67"/>
      <c r="H1332" s="71"/>
      <c r="I1332" s="72"/>
      <c r="J1332" s="72"/>
      <c r="K1332" s="71" t="s">
        <v>16357</v>
      </c>
      <c r="L1332" s="75"/>
      <c r="M1332" s="76">
        <v>3821.1513671875</v>
      </c>
      <c r="N1332" s="76">
        <v>3011.1875</v>
      </c>
      <c r="O1332" s="77"/>
      <c r="P1332" s="78"/>
      <c r="Q1332" s="78"/>
      <c r="R1332" s="88"/>
      <c r="S1332" s="88"/>
      <c r="T1332" s="88"/>
      <c r="U1332" s="88"/>
      <c r="V1332" s="52"/>
      <c r="W1332" s="52"/>
      <c r="X1332" s="52"/>
      <c r="Y1332" s="52"/>
      <c r="Z1332" s="51"/>
      <c r="AA1332" s="73">
        <v>1332</v>
      </c>
      <c r="AB1332" s="73"/>
      <c r="AC1332" s="74"/>
      <c r="AD1332" s="80">
        <v>238</v>
      </c>
      <c r="AE1332" s="80">
        <v>99</v>
      </c>
      <c r="AF1332" s="80">
        <v>13968</v>
      </c>
      <c r="AG1332" s="80">
        <v>1184</v>
      </c>
      <c r="AH1332" s="80"/>
      <c r="AI1332" s="80"/>
      <c r="AJ1332" s="80" t="s">
        <v>9617</v>
      </c>
      <c r="AK1332" s="80"/>
      <c r="AL1332" s="80"/>
      <c r="AM1332" s="82">
        <v>41944.130023148151</v>
      </c>
      <c r="AN1332" s="80" t="s">
        <v>13035</v>
      </c>
      <c r="AO1332" s="86" t="s">
        <v>14365</v>
      </c>
      <c r="AP1332" s="80" t="s">
        <v>66</v>
      </c>
      <c r="AQ1332" s="2"/>
      <c r="AR1332" s="3"/>
      <c r="AS1332" s="3"/>
      <c r="AT1332" s="3"/>
      <c r="AU1332" s="3"/>
    </row>
    <row r="1333" spans="1:47" x14ac:dyDescent="0.25">
      <c r="A1333" s="66" t="s">
        <v>1085</v>
      </c>
      <c r="B1333" s="67"/>
      <c r="C1333" s="67"/>
      <c r="D1333" s="68"/>
      <c r="E1333" s="70"/>
      <c r="F1333" s="104" t="s">
        <v>12394</v>
      </c>
      <c r="G1333" s="67"/>
      <c r="H1333" s="71"/>
      <c r="I1333" s="72"/>
      <c r="J1333" s="72"/>
      <c r="K1333" s="71" t="s">
        <v>16358</v>
      </c>
      <c r="L1333" s="75"/>
      <c r="M1333" s="76">
        <v>6050.71826171875</v>
      </c>
      <c r="N1333" s="76">
        <v>1043.2987060546875</v>
      </c>
      <c r="O1333" s="77"/>
      <c r="P1333" s="78"/>
      <c r="Q1333" s="78"/>
      <c r="R1333" s="88"/>
      <c r="S1333" s="88"/>
      <c r="T1333" s="88"/>
      <c r="U1333" s="88"/>
      <c r="V1333" s="52"/>
      <c r="W1333" s="52"/>
      <c r="X1333" s="52"/>
      <c r="Y1333" s="52"/>
      <c r="Z1333" s="51"/>
      <c r="AA1333" s="73">
        <v>1333</v>
      </c>
      <c r="AB1333" s="73"/>
      <c r="AC1333" s="74"/>
      <c r="AD1333" s="80">
        <v>1348</v>
      </c>
      <c r="AE1333" s="80">
        <v>738</v>
      </c>
      <c r="AF1333" s="80">
        <v>9309</v>
      </c>
      <c r="AG1333" s="80">
        <v>2939</v>
      </c>
      <c r="AH1333" s="80">
        <v>19800</v>
      </c>
      <c r="AI1333" s="80" t="s">
        <v>8942</v>
      </c>
      <c r="AJ1333" s="80" t="s">
        <v>10074</v>
      </c>
      <c r="AK1333" s="80"/>
      <c r="AL1333" s="80" t="s">
        <v>9494</v>
      </c>
      <c r="AM1333" s="82">
        <v>40674.610219907408</v>
      </c>
      <c r="AN1333" s="80" t="s">
        <v>13035</v>
      </c>
      <c r="AO1333" s="86" t="s">
        <v>14366</v>
      </c>
      <c r="AP1333" s="80" t="s">
        <v>66</v>
      </c>
      <c r="AQ1333" s="2"/>
      <c r="AR1333" s="3"/>
      <c r="AS1333" s="3"/>
      <c r="AT1333" s="3"/>
      <c r="AU1333" s="3"/>
    </row>
    <row r="1334" spans="1:47" x14ac:dyDescent="0.25">
      <c r="A1334" s="66" t="s">
        <v>1086</v>
      </c>
      <c r="B1334" s="67"/>
      <c r="C1334" s="67"/>
      <c r="D1334" s="68"/>
      <c r="E1334" s="70"/>
      <c r="F1334" s="104" t="s">
        <v>12395</v>
      </c>
      <c r="G1334" s="67"/>
      <c r="H1334" s="71"/>
      <c r="I1334" s="72"/>
      <c r="J1334" s="72"/>
      <c r="K1334" s="71" t="s">
        <v>16359</v>
      </c>
      <c r="L1334" s="75"/>
      <c r="M1334" s="76">
        <v>8242.9443359375</v>
      </c>
      <c r="N1334" s="76">
        <v>1639.9884033203125</v>
      </c>
      <c r="O1334" s="77"/>
      <c r="P1334" s="78"/>
      <c r="Q1334" s="78"/>
      <c r="R1334" s="88"/>
      <c r="S1334" s="88"/>
      <c r="T1334" s="88"/>
      <c r="U1334" s="88"/>
      <c r="V1334" s="52"/>
      <c r="W1334" s="52"/>
      <c r="X1334" s="52"/>
      <c r="Y1334" s="52"/>
      <c r="Z1334" s="51"/>
      <c r="AA1334" s="73">
        <v>1334</v>
      </c>
      <c r="AB1334" s="73"/>
      <c r="AC1334" s="74"/>
      <c r="AD1334" s="80">
        <v>9</v>
      </c>
      <c r="AE1334" s="80">
        <v>136</v>
      </c>
      <c r="AF1334" s="80">
        <v>474</v>
      </c>
      <c r="AG1334" s="80">
        <v>44</v>
      </c>
      <c r="AH1334" s="80"/>
      <c r="AI1334" s="80" t="s">
        <v>8943</v>
      </c>
      <c r="AJ1334" s="80" t="s">
        <v>10075</v>
      </c>
      <c r="AK1334" s="80"/>
      <c r="AL1334" s="80"/>
      <c r="AM1334" s="82">
        <v>42870.707997685182</v>
      </c>
      <c r="AN1334" s="80" t="s">
        <v>13035</v>
      </c>
      <c r="AO1334" s="86" t="s">
        <v>14367</v>
      </c>
      <c r="AP1334" s="80" t="s">
        <v>66</v>
      </c>
      <c r="AQ1334" s="2"/>
      <c r="AR1334" s="3"/>
      <c r="AS1334" s="3"/>
      <c r="AT1334" s="3"/>
      <c r="AU1334" s="3"/>
    </row>
    <row r="1335" spans="1:47" x14ac:dyDescent="0.25">
      <c r="A1335" s="66" t="s">
        <v>1087</v>
      </c>
      <c r="B1335" s="67"/>
      <c r="C1335" s="67"/>
      <c r="D1335" s="68"/>
      <c r="E1335" s="70"/>
      <c r="F1335" s="104" t="s">
        <v>12396</v>
      </c>
      <c r="G1335" s="67"/>
      <c r="H1335" s="71"/>
      <c r="I1335" s="72"/>
      <c r="J1335" s="72"/>
      <c r="K1335" s="71" t="s">
        <v>16360</v>
      </c>
      <c r="L1335" s="75"/>
      <c r="M1335" s="76">
        <v>6618.50439453125</v>
      </c>
      <c r="N1335" s="76">
        <v>4312.8818359375</v>
      </c>
      <c r="O1335" s="77"/>
      <c r="P1335" s="78"/>
      <c r="Q1335" s="78"/>
      <c r="R1335" s="88"/>
      <c r="S1335" s="88"/>
      <c r="T1335" s="88"/>
      <c r="U1335" s="88"/>
      <c r="V1335" s="52"/>
      <c r="W1335" s="52"/>
      <c r="X1335" s="52"/>
      <c r="Y1335" s="52"/>
      <c r="Z1335" s="51"/>
      <c r="AA1335" s="73">
        <v>1335</v>
      </c>
      <c r="AB1335" s="73"/>
      <c r="AC1335" s="74"/>
      <c r="AD1335" s="80">
        <v>188</v>
      </c>
      <c r="AE1335" s="80">
        <v>6117</v>
      </c>
      <c r="AF1335" s="80">
        <v>130963</v>
      </c>
      <c r="AG1335" s="80">
        <v>5155</v>
      </c>
      <c r="AH1335" s="80"/>
      <c r="AI1335" s="80" t="s">
        <v>8944</v>
      </c>
      <c r="AJ1335" s="80" t="s">
        <v>10076</v>
      </c>
      <c r="AK1335" s="86" t="s">
        <v>10848</v>
      </c>
      <c r="AL1335" s="80"/>
      <c r="AM1335" s="82">
        <v>40891.414907407408</v>
      </c>
      <c r="AN1335" s="80" t="s">
        <v>13035</v>
      </c>
      <c r="AO1335" s="86" t="s">
        <v>14368</v>
      </c>
      <c r="AP1335" s="80" t="s">
        <v>66</v>
      </c>
      <c r="AQ1335" s="2"/>
      <c r="AR1335" s="3"/>
      <c r="AS1335" s="3"/>
      <c r="AT1335" s="3"/>
      <c r="AU1335" s="3"/>
    </row>
    <row r="1336" spans="1:47" x14ac:dyDescent="0.25">
      <c r="A1336" s="66" t="s">
        <v>1088</v>
      </c>
      <c r="B1336" s="67"/>
      <c r="C1336" s="67"/>
      <c r="D1336" s="68"/>
      <c r="E1336" s="70"/>
      <c r="F1336" s="104" t="s">
        <v>12397</v>
      </c>
      <c r="G1336" s="67"/>
      <c r="H1336" s="71"/>
      <c r="I1336" s="72"/>
      <c r="J1336" s="72"/>
      <c r="K1336" s="71" t="s">
        <v>16361</v>
      </c>
      <c r="L1336" s="75"/>
      <c r="M1336" s="76">
        <v>5614.66455078125</v>
      </c>
      <c r="N1336" s="76">
        <v>4747.35693359375</v>
      </c>
      <c r="O1336" s="77"/>
      <c r="P1336" s="78"/>
      <c r="Q1336" s="78"/>
      <c r="R1336" s="88"/>
      <c r="S1336" s="88"/>
      <c r="T1336" s="88"/>
      <c r="U1336" s="88"/>
      <c r="V1336" s="52"/>
      <c r="W1336" s="52"/>
      <c r="X1336" s="52"/>
      <c r="Y1336" s="52"/>
      <c r="Z1336" s="51"/>
      <c r="AA1336" s="73">
        <v>1336</v>
      </c>
      <c r="AB1336" s="73"/>
      <c r="AC1336" s="74"/>
      <c r="AD1336" s="80">
        <v>1179</v>
      </c>
      <c r="AE1336" s="80">
        <v>630</v>
      </c>
      <c r="AF1336" s="80">
        <v>96310</v>
      </c>
      <c r="AG1336" s="80">
        <v>735</v>
      </c>
      <c r="AH1336" s="80">
        <v>19800</v>
      </c>
      <c r="AI1336" s="80" t="s">
        <v>8945</v>
      </c>
      <c r="AJ1336" s="80" t="s">
        <v>9667</v>
      </c>
      <c r="AK1336" s="86" t="s">
        <v>10849</v>
      </c>
      <c r="AL1336" s="80" t="s">
        <v>9494</v>
      </c>
      <c r="AM1336" s="82">
        <v>39857.418981481482</v>
      </c>
      <c r="AN1336" s="80" t="s">
        <v>13035</v>
      </c>
      <c r="AO1336" s="86" t="s">
        <v>14369</v>
      </c>
      <c r="AP1336" s="80" t="s">
        <v>66</v>
      </c>
      <c r="AQ1336" s="2"/>
      <c r="AR1336" s="3"/>
      <c r="AS1336" s="3"/>
      <c r="AT1336" s="3"/>
      <c r="AU1336" s="3"/>
    </row>
    <row r="1337" spans="1:47" x14ac:dyDescent="0.25">
      <c r="A1337" s="66" t="s">
        <v>1089</v>
      </c>
      <c r="B1337" s="67"/>
      <c r="C1337" s="67"/>
      <c r="D1337" s="68"/>
      <c r="E1337" s="70"/>
      <c r="F1337" s="104" t="s">
        <v>12398</v>
      </c>
      <c r="G1337" s="67"/>
      <c r="H1337" s="71"/>
      <c r="I1337" s="72"/>
      <c r="J1337" s="72"/>
      <c r="K1337" s="71" t="s">
        <v>16362</v>
      </c>
      <c r="L1337" s="75"/>
      <c r="M1337" s="76">
        <v>3585.5810546875</v>
      </c>
      <c r="N1337" s="76">
        <v>6955.703125</v>
      </c>
      <c r="O1337" s="77"/>
      <c r="P1337" s="78"/>
      <c r="Q1337" s="78"/>
      <c r="R1337" s="88"/>
      <c r="S1337" s="88"/>
      <c r="T1337" s="88"/>
      <c r="U1337" s="88"/>
      <c r="V1337" s="52"/>
      <c r="W1337" s="52"/>
      <c r="X1337" s="52"/>
      <c r="Y1337" s="52"/>
      <c r="Z1337" s="51"/>
      <c r="AA1337" s="73">
        <v>1337</v>
      </c>
      <c r="AB1337" s="73"/>
      <c r="AC1337" s="74"/>
      <c r="AD1337" s="80">
        <v>678</v>
      </c>
      <c r="AE1337" s="80">
        <v>27307</v>
      </c>
      <c r="AF1337" s="80">
        <v>67771</v>
      </c>
      <c r="AG1337" s="80">
        <v>2222</v>
      </c>
      <c r="AH1337" s="80"/>
      <c r="AI1337" s="80" t="s">
        <v>8946</v>
      </c>
      <c r="AJ1337" s="80" t="s">
        <v>10077</v>
      </c>
      <c r="AK1337" s="80"/>
      <c r="AL1337" s="80"/>
      <c r="AM1337" s="82">
        <v>40580.64607638889</v>
      </c>
      <c r="AN1337" s="80" t="s">
        <v>13035</v>
      </c>
      <c r="AO1337" s="86" t="s">
        <v>14370</v>
      </c>
      <c r="AP1337" s="80" t="s">
        <v>66</v>
      </c>
      <c r="AQ1337" s="2"/>
      <c r="AR1337" s="3"/>
      <c r="AS1337" s="3"/>
      <c r="AT1337" s="3"/>
      <c r="AU1337" s="3"/>
    </row>
    <row r="1338" spans="1:47" x14ac:dyDescent="0.25">
      <c r="A1338" s="66" t="s">
        <v>1091</v>
      </c>
      <c r="B1338" s="67"/>
      <c r="C1338" s="67"/>
      <c r="D1338" s="68"/>
      <c r="E1338" s="70"/>
      <c r="F1338" s="104" t="s">
        <v>12399</v>
      </c>
      <c r="G1338" s="67"/>
      <c r="H1338" s="71"/>
      <c r="I1338" s="72"/>
      <c r="J1338" s="72"/>
      <c r="K1338" s="71" t="s">
        <v>16363</v>
      </c>
      <c r="L1338" s="75"/>
      <c r="M1338" s="76">
        <v>6739.8154296875</v>
      </c>
      <c r="N1338" s="76">
        <v>2796.785400390625</v>
      </c>
      <c r="O1338" s="77"/>
      <c r="P1338" s="78"/>
      <c r="Q1338" s="78"/>
      <c r="R1338" s="88"/>
      <c r="S1338" s="88"/>
      <c r="T1338" s="88"/>
      <c r="U1338" s="88"/>
      <c r="V1338" s="52"/>
      <c r="W1338" s="52"/>
      <c r="X1338" s="52"/>
      <c r="Y1338" s="52"/>
      <c r="Z1338" s="51"/>
      <c r="AA1338" s="73">
        <v>1338</v>
      </c>
      <c r="AB1338" s="73"/>
      <c r="AC1338" s="74"/>
      <c r="AD1338" s="80">
        <v>92</v>
      </c>
      <c r="AE1338" s="80">
        <v>4331</v>
      </c>
      <c r="AF1338" s="80">
        <v>81541</v>
      </c>
      <c r="AG1338" s="80">
        <v>10929</v>
      </c>
      <c r="AH1338" s="80">
        <v>19800</v>
      </c>
      <c r="AI1338" s="80" t="s">
        <v>8947</v>
      </c>
      <c r="AJ1338" s="80" t="s">
        <v>10043</v>
      </c>
      <c r="AK1338" s="86" t="s">
        <v>10850</v>
      </c>
      <c r="AL1338" s="80" t="s">
        <v>11093</v>
      </c>
      <c r="AM1338" s="82">
        <v>40939.305138888885</v>
      </c>
      <c r="AN1338" s="80" t="s">
        <v>13035</v>
      </c>
      <c r="AO1338" s="86" t="s">
        <v>14371</v>
      </c>
      <c r="AP1338" s="80" t="s">
        <v>66</v>
      </c>
      <c r="AQ1338" s="2"/>
      <c r="AR1338" s="3"/>
      <c r="AS1338" s="3"/>
      <c r="AT1338" s="3"/>
      <c r="AU1338" s="3"/>
    </row>
    <row r="1339" spans="1:47" x14ac:dyDescent="0.25">
      <c r="A1339" s="66" t="s">
        <v>1092</v>
      </c>
      <c r="B1339" s="67"/>
      <c r="C1339" s="67"/>
      <c r="D1339" s="68"/>
      <c r="E1339" s="70"/>
      <c r="F1339" s="104" t="s">
        <v>12400</v>
      </c>
      <c r="G1339" s="67"/>
      <c r="H1339" s="71"/>
      <c r="I1339" s="72"/>
      <c r="J1339" s="72"/>
      <c r="K1339" s="71" t="s">
        <v>16364</v>
      </c>
      <c r="L1339" s="75"/>
      <c r="M1339" s="76">
        <v>5455.5537109375</v>
      </c>
      <c r="N1339" s="76">
        <v>2366.808349609375</v>
      </c>
      <c r="O1339" s="77"/>
      <c r="P1339" s="78"/>
      <c r="Q1339" s="78"/>
      <c r="R1339" s="88"/>
      <c r="S1339" s="88"/>
      <c r="T1339" s="88"/>
      <c r="U1339" s="88"/>
      <c r="V1339" s="52"/>
      <c r="W1339" s="52"/>
      <c r="X1339" s="52"/>
      <c r="Y1339" s="52"/>
      <c r="Z1339" s="51"/>
      <c r="AA1339" s="73">
        <v>1339</v>
      </c>
      <c r="AB1339" s="73"/>
      <c r="AC1339" s="74"/>
      <c r="AD1339" s="80">
        <v>109</v>
      </c>
      <c r="AE1339" s="80">
        <v>2592</v>
      </c>
      <c r="AF1339" s="80">
        <v>50553</v>
      </c>
      <c r="AG1339" s="80">
        <v>45797</v>
      </c>
      <c r="AH1339" s="80"/>
      <c r="AI1339" s="80" t="s">
        <v>8948</v>
      </c>
      <c r="AJ1339" s="80"/>
      <c r="AK1339" s="80"/>
      <c r="AL1339" s="80"/>
      <c r="AM1339" s="82">
        <v>42739.755231481482</v>
      </c>
      <c r="AN1339" s="80" t="s">
        <v>13035</v>
      </c>
      <c r="AO1339" s="86" t="s">
        <v>14372</v>
      </c>
      <c r="AP1339" s="80" t="s">
        <v>66</v>
      </c>
      <c r="AQ1339" s="2"/>
      <c r="AR1339" s="3"/>
      <c r="AS1339" s="3"/>
      <c r="AT1339" s="3"/>
      <c r="AU1339" s="3"/>
    </row>
    <row r="1340" spans="1:47" x14ac:dyDescent="0.25">
      <c r="A1340" s="66" t="s">
        <v>1093</v>
      </c>
      <c r="B1340" s="67"/>
      <c r="C1340" s="67"/>
      <c r="D1340" s="68"/>
      <c r="E1340" s="70"/>
      <c r="F1340" s="104" t="s">
        <v>12401</v>
      </c>
      <c r="G1340" s="67"/>
      <c r="H1340" s="71"/>
      <c r="I1340" s="72"/>
      <c r="J1340" s="72"/>
      <c r="K1340" s="71" t="s">
        <v>16365</v>
      </c>
      <c r="L1340" s="75"/>
      <c r="M1340" s="76">
        <v>6982.4892578125</v>
      </c>
      <c r="N1340" s="76">
        <v>4923.572265625</v>
      </c>
      <c r="O1340" s="77"/>
      <c r="P1340" s="78"/>
      <c r="Q1340" s="78"/>
      <c r="R1340" s="88"/>
      <c r="S1340" s="88"/>
      <c r="T1340" s="88"/>
      <c r="U1340" s="88"/>
      <c r="V1340" s="52"/>
      <c r="W1340" s="52"/>
      <c r="X1340" s="52"/>
      <c r="Y1340" s="52"/>
      <c r="Z1340" s="51"/>
      <c r="AA1340" s="73">
        <v>1340</v>
      </c>
      <c r="AB1340" s="73"/>
      <c r="AC1340" s="74"/>
      <c r="AD1340" s="80">
        <v>460</v>
      </c>
      <c r="AE1340" s="80">
        <v>33</v>
      </c>
      <c r="AF1340" s="80">
        <v>3915</v>
      </c>
      <c r="AG1340" s="80">
        <v>3819</v>
      </c>
      <c r="AH1340" s="80"/>
      <c r="AI1340" s="80" t="s">
        <v>8949</v>
      </c>
      <c r="AJ1340" s="80" t="s">
        <v>10078</v>
      </c>
      <c r="AK1340" s="80"/>
      <c r="AL1340" s="80"/>
      <c r="AM1340" s="82">
        <v>42774.587245370371</v>
      </c>
      <c r="AN1340" s="80" t="s">
        <v>13035</v>
      </c>
      <c r="AO1340" s="86" t="s">
        <v>14373</v>
      </c>
      <c r="AP1340" s="80" t="s">
        <v>66</v>
      </c>
      <c r="AQ1340" s="2"/>
      <c r="AR1340" s="3"/>
      <c r="AS1340" s="3"/>
      <c r="AT1340" s="3"/>
      <c r="AU1340" s="3"/>
    </row>
    <row r="1341" spans="1:47" x14ac:dyDescent="0.25">
      <c r="A1341" s="66" t="s">
        <v>1094</v>
      </c>
      <c r="B1341" s="67"/>
      <c r="C1341" s="67"/>
      <c r="D1341" s="68"/>
      <c r="E1341" s="70"/>
      <c r="F1341" s="104" t="s">
        <v>12402</v>
      </c>
      <c r="G1341" s="67"/>
      <c r="H1341" s="71"/>
      <c r="I1341" s="72"/>
      <c r="J1341" s="72"/>
      <c r="K1341" s="71" t="s">
        <v>16366</v>
      </c>
      <c r="L1341" s="75"/>
      <c r="M1341" s="76">
        <v>5997.859375</v>
      </c>
      <c r="N1341" s="76">
        <v>7373.40673828125</v>
      </c>
      <c r="O1341" s="77"/>
      <c r="P1341" s="78"/>
      <c r="Q1341" s="78"/>
      <c r="R1341" s="88"/>
      <c r="S1341" s="88"/>
      <c r="T1341" s="88"/>
      <c r="U1341" s="88"/>
      <c r="V1341" s="52"/>
      <c r="W1341" s="52"/>
      <c r="X1341" s="52"/>
      <c r="Y1341" s="52"/>
      <c r="Z1341" s="51"/>
      <c r="AA1341" s="73">
        <v>1341</v>
      </c>
      <c r="AB1341" s="73"/>
      <c r="AC1341" s="74"/>
      <c r="AD1341" s="80">
        <v>117</v>
      </c>
      <c r="AE1341" s="80">
        <v>2669</v>
      </c>
      <c r="AF1341" s="80">
        <v>390</v>
      </c>
      <c r="AG1341" s="80">
        <v>38</v>
      </c>
      <c r="AH1341" s="80">
        <v>19800</v>
      </c>
      <c r="AI1341" s="80" t="s">
        <v>8950</v>
      </c>
      <c r="AJ1341" s="80" t="s">
        <v>10079</v>
      </c>
      <c r="AK1341" s="86" t="s">
        <v>10851</v>
      </c>
      <c r="AL1341" s="80" t="s">
        <v>9563</v>
      </c>
      <c r="AM1341" s="82">
        <v>40213.438599537039</v>
      </c>
      <c r="AN1341" s="80" t="s">
        <v>13035</v>
      </c>
      <c r="AO1341" s="86" t="s">
        <v>14374</v>
      </c>
      <c r="AP1341" s="80" t="s">
        <v>66</v>
      </c>
      <c r="AQ1341" s="2"/>
      <c r="AR1341" s="3"/>
      <c r="AS1341" s="3"/>
      <c r="AT1341" s="3"/>
      <c r="AU1341" s="3"/>
    </row>
    <row r="1342" spans="1:47" x14ac:dyDescent="0.25">
      <c r="A1342" s="66" t="s">
        <v>1095</v>
      </c>
      <c r="B1342" s="67"/>
      <c r="C1342" s="67"/>
      <c r="D1342" s="68"/>
      <c r="E1342" s="70"/>
      <c r="F1342" s="104" t="s">
        <v>12403</v>
      </c>
      <c r="G1342" s="67"/>
      <c r="H1342" s="71"/>
      <c r="I1342" s="72"/>
      <c r="J1342" s="72"/>
      <c r="K1342" s="71" t="s">
        <v>16367</v>
      </c>
      <c r="L1342" s="75"/>
      <c r="M1342" s="76">
        <v>4434.56689453125</v>
      </c>
      <c r="N1342" s="76">
        <v>2437.12939453125</v>
      </c>
      <c r="O1342" s="77"/>
      <c r="P1342" s="78"/>
      <c r="Q1342" s="78"/>
      <c r="R1342" s="88"/>
      <c r="S1342" s="88"/>
      <c r="T1342" s="88"/>
      <c r="U1342" s="88"/>
      <c r="V1342" s="52"/>
      <c r="W1342" s="52"/>
      <c r="X1342" s="52"/>
      <c r="Y1342" s="52"/>
      <c r="Z1342" s="51"/>
      <c r="AA1342" s="73">
        <v>1342</v>
      </c>
      <c r="AB1342" s="73"/>
      <c r="AC1342" s="74"/>
      <c r="AD1342" s="80">
        <v>185</v>
      </c>
      <c r="AE1342" s="80">
        <v>163</v>
      </c>
      <c r="AF1342" s="80">
        <v>2170</v>
      </c>
      <c r="AG1342" s="80">
        <v>1568</v>
      </c>
      <c r="AH1342" s="80"/>
      <c r="AI1342" s="80" t="s">
        <v>8951</v>
      </c>
      <c r="AJ1342" s="80" t="s">
        <v>9563</v>
      </c>
      <c r="AK1342" s="80"/>
      <c r="AL1342" s="80"/>
      <c r="AM1342" s="82">
        <v>40502.263449074075</v>
      </c>
      <c r="AN1342" s="80" t="s">
        <v>13035</v>
      </c>
      <c r="AO1342" s="86" t="s">
        <v>14375</v>
      </c>
      <c r="AP1342" s="80" t="s">
        <v>66</v>
      </c>
      <c r="AQ1342" s="2"/>
      <c r="AR1342" s="3"/>
      <c r="AS1342" s="3"/>
      <c r="AT1342" s="3"/>
      <c r="AU1342" s="3"/>
    </row>
    <row r="1343" spans="1:47" x14ac:dyDescent="0.25">
      <c r="A1343" s="66" t="s">
        <v>1096</v>
      </c>
      <c r="B1343" s="67"/>
      <c r="C1343" s="67"/>
      <c r="D1343" s="68"/>
      <c r="E1343" s="70"/>
      <c r="F1343" s="104" t="s">
        <v>12404</v>
      </c>
      <c r="G1343" s="67"/>
      <c r="H1343" s="71"/>
      <c r="I1343" s="72"/>
      <c r="J1343" s="72"/>
      <c r="K1343" s="71" t="s">
        <v>16368</v>
      </c>
      <c r="L1343" s="75"/>
      <c r="M1343" s="76">
        <v>5879.296875</v>
      </c>
      <c r="N1343" s="76">
        <v>7463.22265625</v>
      </c>
      <c r="O1343" s="77"/>
      <c r="P1343" s="78"/>
      <c r="Q1343" s="78"/>
      <c r="R1343" s="88"/>
      <c r="S1343" s="88"/>
      <c r="T1343" s="88"/>
      <c r="U1343" s="88"/>
      <c r="V1343" s="52"/>
      <c r="W1343" s="52"/>
      <c r="X1343" s="52"/>
      <c r="Y1343" s="52"/>
      <c r="Z1343" s="51"/>
      <c r="AA1343" s="73">
        <v>1343</v>
      </c>
      <c r="AB1343" s="73"/>
      <c r="AC1343" s="74"/>
      <c r="AD1343" s="80">
        <v>224</v>
      </c>
      <c r="AE1343" s="80">
        <v>18</v>
      </c>
      <c r="AF1343" s="80">
        <v>30</v>
      </c>
      <c r="AG1343" s="80">
        <v>156</v>
      </c>
      <c r="AH1343" s="80"/>
      <c r="AI1343" s="80"/>
      <c r="AJ1343" s="80" t="s">
        <v>10080</v>
      </c>
      <c r="AK1343" s="80"/>
      <c r="AL1343" s="80"/>
      <c r="AM1343" s="82">
        <v>42858.262708333335</v>
      </c>
      <c r="AN1343" s="80" t="s">
        <v>13035</v>
      </c>
      <c r="AO1343" s="86" t="s">
        <v>14376</v>
      </c>
      <c r="AP1343" s="80" t="s">
        <v>66</v>
      </c>
      <c r="AQ1343" s="2"/>
      <c r="AR1343" s="3"/>
      <c r="AS1343" s="3"/>
      <c r="AT1343" s="3"/>
      <c r="AU1343" s="3"/>
    </row>
    <row r="1344" spans="1:47" x14ac:dyDescent="0.25">
      <c r="A1344" s="66" t="s">
        <v>1416</v>
      </c>
      <c r="B1344" s="67"/>
      <c r="C1344" s="67"/>
      <c r="D1344" s="68"/>
      <c r="E1344" s="70"/>
      <c r="F1344" s="104" t="s">
        <v>12405</v>
      </c>
      <c r="G1344" s="67"/>
      <c r="H1344" s="71"/>
      <c r="I1344" s="72"/>
      <c r="J1344" s="72"/>
      <c r="K1344" s="71" t="s">
        <v>16369</v>
      </c>
      <c r="L1344" s="75"/>
      <c r="M1344" s="76">
        <v>4464.18408203125</v>
      </c>
      <c r="N1344" s="76">
        <v>8563.8671875</v>
      </c>
      <c r="O1344" s="77"/>
      <c r="P1344" s="78"/>
      <c r="Q1344" s="78"/>
      <c r="R1344" s="88"/>
      <c r="S1344" s="88"/>
      <c r="T1344" s="88"/>
      <c r="U1344" s="88"/>
      <c r="V1344" s="52"/>
      <c r="W1344" s="52"/>
      <c r="X1344" s="52"/>
      <c r="Y1344" s="52"/>
      <c r="Z1344" s="51"/>
      <c r="AA1344" s="73">
        <v>1344</v>
      </c>
      <c r="AB1344" s="73"/>
      <c r="AC1344" s="74"/>
      <c r="AD1344" s="80">
        <v>53</v>
      </c>
      <c r="AE1344" s="80">
        <v>155094</v>
      </c>
      <c r="AF1344" s="80">
        <v>181722</v>
      </c>
      <c r="AG1344" s="80">
        <v>38</v>
      </c>
      <c r="AH1344" s="80">
        <v>19800</v>
      </c>
      <c r="AI1344" s="80" t="s">
        <v>8952</v>
      </c>
      <c r="AJ1344" s="80" t="s">
        <v>9525</v>
      </c>
      <c r="AK1344" s="86" t="s">
        <v>10852</v>
      </c>
      <c r="AL1344" s="80" t="s">
        <v>9494</v>
      </c>
      <c r="AM1344" s="82">
        <v>39799.375613425924</v>
      </c>
      <c r="AN1344" s="80" t="s">
        <v>13035</v>
      </c>
      <c r="AO1344" s="86" t="s">
        <v>14377</v>
      </c>
      <c r="AP1344" s="80" t="s">
        <v>66</v>
      </c>
      <c r="AQ1344" s="2"/>
      <c r="AR1344" s="3"/>
      <c r="AS1344" s="3"/>
      <c r="AT1344" s="3"/>
      <c r="AU1344" s="3"/>
    </row>
    <row r="1345" spans="1:47" x14ac:dyDescent="0.25">
      <c r="A1345" s="66" t="s">
        <v>1097</v>
      </c>
      <c r="B1345" s="67"/>
      <c r="C1345" s="67"/>
      <c r="D1345" s="68"/>
      <c r="E1345" s="70"/>
      <c r="F1345" s="104" t="s">
        <v>12406</v>
      </c>
      <c r="G1345" s="67"/>
      <c r="H1345" s="71"/>
      <c r="I1345" s="72"/>
      <c r="J1345" s="72"/>
      <c r="K1345" s="71" t="s">
        <v>16370</v>
      </c>
      <c r="L1345" s="75"/>
      <c r="M1345" s="76">
        <v>2781.86328125</v>
      </c>
      <c r="N1345" s="76">
        <v>2754.781005859375</v>
      </c>
      <c r="O1345" s="77"/>
      <c r="P1345" s="78"/>
      <c r="Q1345" s="78"/>
      <c r="R1345" s="88"/>
      <c r="S1345" s="88"/>
      <c r="T1345" s="88"/>
      <c r="U1345" s="88"/>
      <c r="V1345" s="52"/>
      <c r="W1345" s="52"/>
      <c r="X1345" s="52"/>
      <c r="Y1345" s="52"/>
      <c r="Z1345" s="51"/>
      <c r="AA1345" s="73">
        <v>1345</v>
      </c>
      <c r="AB1345" s="73"/>
      <c r="AC1345" s="74"/>
      <c r="AD1345" s="80">
        <v>292</v>
      </c>
      <c r="AE1345" s="80">
        <v>6654</v>
      </c>
      <c r="AF1345" s="80">
        <v>120680</v>
      </c>
      <c r="AG1345" s="80">
        <v>93267</v>
      </c>
      <c r="AH1345" s="80">
        <v>19800</v>
      </c>
      <c r="AI1345" s="80" t="s">
        <v>8953</v>
      </c>
      <c r="AJ1345" s="80" t="s">
        <v>9525</v>
      </c>
      <c r="AK1345" s="80"/>
      <c r="AL1345" s="80" t="s">
        <v>9494</v>
      </c>
      <c r="AM1345" s="82">
        <v>40307.298402777778</v>
      </c>
      <c r="AN1345" s="80" t="s">
        <v>13035</v>
      </c>
      <c r="AO1345" s="86" t="s">
        <v>14378</v>
      </c>
      <c r="AP1345" s="80" t="s">
        <v>66</v>
      </c>
      <c r="AQ1345" s="2"/>
      <c r="AR1345" s="3"/>
      <c r="AS1345" s="3"/>
      <c r="AT1345" s="3"/>
      <c r="AU1345" s="3"/>
    </row>
    <row r="1346" spans="1:47" x14ac:dyDescent="0.25">
      <c r="A1346" s="66" t="s">
        <v>2052</v>
      </c>
      <c r="B1346" s="67"/>
      <c r="C1346" s="67"/>
      <c r="D1346" s="68"/>
      <c r="E1346" s="70"/>
      <c r="F1346" s="104" t="s">
        <v>12407</v>
      </c>
      <c r="G1346" s="67"/>
      <c r="H1346" s="71"/>
      <c r="I1346" s="72"/>
      <c r="J1346" s="72"/>
      <c r="K1346" s="71" t="s">
        <v>16371</v>
      </c>
      <c r="L1346" s="75"/>
      <c r="M1346" s="76">
        <v>6484.4228515625</v>
      </c>
      <c r="N1346" s="76">
        <v>2562.962890625</v>
      </c>
      <c r="O1346" s="77"/>
      <c r="P1346" s="78"/>
      <c r="Q1346" s="78"/>
      <c r="R1346" s="88"/>
      <c r="S1346" s="88"/>
      <c r="T1346" s="88"/>
      <c r="U1346" s="88"/>
      <c r="V1346" s="52"/>
      <c r="W1346" s="52"/>
      <c r="X1346" s="52"/>
      <c r="Y1346" s="52"/>
      <c r="Z1346" s="51"/>
      <c r="AA1346" s="73">
        <v>1346</v>
      </c>
      <c r="AB1346" s="73"/>
      <c r="AC1346" s="74"/>
      <c r="AD1346" s="80">
        <v>68</v>
      </c>
      <c r="AE1346" s="80">
        <v>2771</v>
      </c>
      <c r="AF1346" s="80">
        <v>53415</v>
      </c>
      <c r="AG1346" s="80">
        <v>7781</v>
      </c>
      <c r="AH1346" s="80">
        <v>19800</v>
      </c>
      <c r="AI1346" s="80" t="s">
        <v>8954</v>
      </c>
      <c r="AJ1346" s="80" t="s">
        <v>10081</v>
      </c>
      <c r="AK1346" s="86" t="s">
        <v>10853</v>
      </c>
      <c r="AL1346" s="80" t="s">
        <v>9494</v>
      </c>
      <c r="AM1346" s="82">
        <v>40138.594907407409</v>
      </c>
      <c r="AN1346" s="80" t="s">
        <v>13035</v>
      </c>
      <c r="AO1346" s="86" t="s">
        <v>14379</v>
      </c>
      <c r="AP1346" s="80" t="s">
        <v>65</v>
      </c>
      <c r="AQ1346" s="2"/>
      <c r="AR1346" s="3"/>
      <c r="AS1346" s="3"/>
      <c r="AT1346" s="3"/>
      <c r="AU1346" s="3"/>
    </row>
    <row r="1347" spans="1:47" x14ac:dyDescent="0.25">
      <c r="A1347" s="66" t="s">
        <v>1098</v>
      </c>
      <c r="B1347" s="67"/>
      <c r="C1347" s="67"/>
      <c r="D1347" s="68"/>
      <c r="E1347" s="70"/>
      <c r="F1347" s="104" t="s">
        <v>12408</v>
      </c>
      <c r="G1347" s="67"/>
      <c r="H1347" s="71"/>
      <c r="I1347" s="72"/>
      <c r="J1347" s="72"/>
      <c r="K1347" s="71" t="s">
        <v>16372</v>
      </c>
      <c r="L1347" s="75"/>
      <c r="M1347" s="76">
        <v>1623.520263671875</v>
      </c>
      <c r="N1347" s="76">
        <v>4584.5087890625</v>
      </c>
      <c r="O1347" s="77"/>
      <c r="P1347" s="78"/>
      <c r="Q1347" s="78"/>
      <c r="R1347" s="88"/>
      <c r="S1347" s="88"/>
      <c r="T1347" s="88"/>
      <c r="U1347" s="88"/>
      <c r="V1347" s="52"/>
      <c r="W1347" s="52"/>
      <c r="X1347" s="52"/>
      <c r="Y1347" s="52"/>
      <c r="Z1347" s="51"/>
      <c r="AA1347" s="73">
        <v>1347</v>
      </c>
      <c r="AB1347" s="73"/>
      <c r="AC1347" s="74"/>
      <c r="AD1347" s="80">
        <v>184</v>
      </c>
      <c r="AE1347" s="80">
        <v>42</v>
      </c>
      <c r="AF1347" s="80">
        <v>322</v>
      </c>
      <c r="AG1347" s="80">
        <v>33</v>
      </c>
      <c r="AH1347" s="80">
        <v>19800</v>
      </c>
      <c r="AI1347" s="80" t="s">
        <v>8955</v>
      </c>
      <c r="AJ1347" s="80" t="s">
        <v>9546</v>
      </c>
      <c r="AK1347" s="80"/>
      <c r="AL1347" s="80" t="s">
        <v>9561</v>
      </c>
      <c r="AM1347" s="82">
        <v>41786.34920138889</v>
      </c>
      <c r="AN1347" s="80" t="s">
        <v>13035</v>
      </c>
      <c r="AO1347" s="86" t="s">
        <v>14380</v>
      </c>
      <c r="AP1347" s="80" t="s">
        <v>66</v>
      </c>
      <c r="AQ1347" s="2"/>
      <c r="AR1347" s="3"/>
      <c r="AS1347" s="3"/>
      <c r="AT1347" s="3"/>
      <c r="AU1347" s="3"/>
    </row>
    <row r="1348" spans="1:47" x14ac:dyDescent="0.25">
      <c r="A1348" s="66" t="s">
        <v>1100</v>
      </c>
      <c r="B1348" s="67"/>
      <c r="C1348" s="67"/>
      <c r="D1348" s="68"/>
      <c r="E1348" s="70"/>
      <c r="F1348" s="104" t="s">
        <v>12409</v>
      </c>
      <c r="G1348" s="67"/>
      <c r="H1348" s="71"/>
      <c r="I1348" s="72"/>
      <c r="J1348" s="72"/>
      <c r="K1348" s="71" t="s">
        <v>16373</v>
      </c>
      <c r="L1348" s="75"/>
      <c r="M1348" s="76">
        <v>1328.2242431640625</v>
      </c>
      <c r="N1348" s="76">
        <v>5481.623046875</v>
      </c>
      <c r="O1348" s="77"/>
      <c r="P1348" s="78"/>
      <c r="Q1348" s="78"/>
      <c r="R1348" s="88"/>
      <c r="S1348" s="88"/>
      <c r="T1348" s="88"/>
      <c r="U1348" s="88"/>
      <c r="V1348" s="52"/>
      <c r="W1348" s="52"/>
      <c r="X1348" s="52"/>
      <c r="Y1348" s="52"/>
      <c r="Z1348" s="51"/>
      <c r="AA1348" s="73">
        <v>1348</v>
      </c>
      <c r="AB1348" s="73"/>
      <c r="AC1348" s="74"/>
      <c r="AD1348" s="80">
        <v>1186</v>
      </c>
      <c r="AE1348" s="80">
        <v>1235</v>
      </c>
      <c r="AF1348" s="80">
        <v>38673</v>
      </c>
      <c r="AG1348" s="80">
        <v>27898</v>
      </c>
      <c r="AH1348" s="80">
        <v>19800</v>
      </c>
      <c r="AI1348" s="80" t="s">
        <v>8956</v>
      </c>
      <c r="AJ1348" s="80" t="s">
        <v>10082</v>
      </c>
      <c r="AK1348" s="80"/>
      <c r="AL1348" s="80" t="s">
        <v>9494</v>
      </c>
      <c r="AM1348" s="82">
        <v>40262.534050925926</v>
      </c>
      <c r="AN1348" s="80" t="s">
        <v>13035</v>
      </c>
      <c r="AO1348" s="86" t="s">
        <v>14381</v>
      </c>
      <c r="AP1348" s="80" t="s">
        <v>66</v>
      </c>
      <c r="AQ1348" s="2"/>
      <c r="AR1348" s="3"/>
      <c r="AS1348" s="3"/>
      <c r="AT1348" s="3"/>
      <c r="AU1348" s="3"/>
    </row>
    <row r="1349" spans="1:47" x14ac:dyDescent="0.25">
      <c r="A1349" s="66" t="s">
        <v>1101</v>
      </c>
      <c r="B1349" s="67"/>
      <c r="C1349" s="67"/>
      <c r="D1349" s="68"/>
      <c r="E1349" s="70"/>
      <c r="F1349" s="104" t="s">
        <v>12410</v>
      </c>
      <c r="G1349" s="67"/>
      <c r="H1349" s="71"/>
      <c r="I1349" s="72"/>
      <c r="J1349" s="72"/>
      <c r="K1349" s="71" t="s">
        <v>16374</v>
      </c>
      <c r="L1349" s="75"/>
      <c r="M1349" s="76">
        <v>6147.55859375</v>
      </c>
      <c r="N1349" s="76">
        <v>5253.84033203125</v>
      </c>
      <c r="O1349" s="77"/>
      <c r="P1349" s="78"/>
      <c r="Q1349" s="78"/>
      <c r="R1349" s="88"/>
      <c r="S1349" s="88"/>
      <c r="T1349" s="88"/>
      <c r="U1349" s="88"/>
      <c r="V1349" s="52"/>
      <c r="W1349" s="52"/>
      <c r="X1349" s="52"/>
      <c r="Y1349" s="52"/>
      <c r="Z1349" s="51"/>
      <c r="AA1349" s="73">
        <v>1349</v>
      </c>
      <c r="AB1349" s="73"/>
      <c r="AC1349" s="74"/>
      <c r="AD1349" s="80">
        <v>406</v>
      </c>
      <c r="AE1349" s="80">
        <v>123</v>
      </c>
      <c r="AF1349" s="80">
        <v>12131</v>
      </c>
      <c r="AG1349" s="80">
        <v>2681</v>
      </c>
      <c r="AH1349" s="80"/>
      <c r="AI1349" s="80" t="s">
        <v>8957</v>
      </c>
      <c r="AJ1349" s="80" t="s">
        <v>10083</v>
      </c>
      <c r="AK1349" s="80"/>
      <c r="AL1349" s="80"/>
      <c r="AM1349" s="82">
        <v>42445.249178240738</v>
      </c>
      <c r="AN1349" s="80" t="s">
        <v>13035</v>
      </c>
      <c r="AO1349" s="86" t="s">
        <v>14382</v>
      </c>
      <c r="AP1349" s="80" t="s">
        <v>66</v>
      </c>
      <c r="AQ1349" s="2"/>
      <c r="AR1349" s="3"/>
      <c r="AS1349" s="3"/>
      <c r="AT1349" s="3"/>
      <c r="AU1349" s="3"/>
    </row>
    <row r="1350" spans="1:47" x14ac:dyDescent="0.25">
      <c r="A1350" s="66" t="s">
        <v>2053</v>
      </c>
      <c r="B1350" s="67"/>
      <c r="C1350" s="67"/>
      <c r="D1350" s="68"/>
      <c r="E1350" s="70"/>
      <c r="F1350" s="104" t="s">
        <v>12411</v>
      </c>
      <c r="G1350" s="67"/>
      <c r="H1350" s="71"/>
      <c r="I1350" s="72"/>
      <c r="J1350" s="72"/>
      <c r="K1350" s="71" t="s">
        <v>16375</v>
      </c>
      <c r="L1350" s="75"/>
      <c r="M1350" s="76">
        <v>5740.0390625</v>
      </c>
      <c r="N1350" s="76">
        <v>4320.87158203125</v>
      </c>
      <c r="O1350" s="77"/>
      <c r="P1350" s="78"/>
      <c r="Q1350" s="78"/>
      <c r="R1350" s="88"/>
      <c r="S1350" s="88"/>
      <c r="T1350" s="88"/>
      <c r="U1350" s="88"/>
      <c r="V1350" s="52"/>
      <c r="W1350" s="52"/>
      <c r="X1350" s="52"/>
      <c r="Y1350" s="52"/>
      <c r="Z1350" s="51"/>
      <c r="AA1350" s="73">
        <v>1350</v>
      </c>
      <c r="AB1350" s="73"/>
      <c r="AC1350" s="74"/>
      <c r="AD1350" s="80">
        <v>2163</v>
      </c>
      <c r="AE1350" s="80">
        <v>64146</v>
      </c>
      <c r="AF1350" s="80">
        <v>3736</v>
      </c>
      <c r="AG1350" s="80">
        <v>8100</v>
      </c>
      <c r="AH1350" s="80">
        <v>7200</v>
      </c>
      <c r="AI1350" s="80" t="s">
        <v>8958</v>
      </c>
      <c r="AJ1350" s="80" t="s">
        <v>10084</v>
      </c>
      <c r="AK1350" s="86" t="s">
        <v>10854</v>
      </c>
      <c r="AL1350" s="80" t="s">
        <v>11120</v>
      </c>
      <c r="AM1350" s="82">
        <v>39300.760428240741</v>
      </c>
      <c r="AN1350" s="80" t="s">
        <v>13035</v>
      </c>
      <c r="AO1350" s="86" t="s">
        <v>14383</v>
      </c>
      <c r="AP1350" s="80" t="s">
        <v>65</v>
      </c>
      <c r="AQ1350" s="2"/>
      <c r="AR1350" s="3"/>
      <c r="AS1350" s="3"/>
      <c r="AT1350" s="3"/>
      <c r="AU1350" s="3"/>
    </row>
    <row r="1351" spans="1:47" x14ac:dyDescent="0.25">
      <c r="A1351" s="66" t="s">
        <v>1587</v>
      </c>
      <c r="B1351" s="67"/>
      <c r="C1351" s="67"/>
      <c r="D1351" s="68"/>
      <c r="E1351" s="70"/>
      <c r="F1351" s="104" t="s">
        <v>12412</v>
      </c>
      <c r="G1351" s="67"/>
      <c r="H1351" s="71"/>
      <c r="I1351" s="72"/>
      <c r="J1351" s="72"/>
      <c r="K1351" s="71" t="s">
        <v>16376</v>
      </c>
      <c r="L1351" s="75"/>
      <c r="M1351" s="76">
        <v>9235.46484375</v>
      </c>
      <c r="N1351" s="76">
        <v>6391.154296875</v>
      </c>
      <c r="O1351" s="77"/>
      <c r="P1351" s="78"/>
      <c r="Q1351" s="78"/>
      <c r="R1351" s="88"/>
      <c r="S1351" s="88"/>
      <c r="T1351" s="88"/>
      <c r="U1351" s="88"/>
      <c r="V1351" s="52"/>
      <c r="W1351" s="52"/>
      <c r="X1351" s="52"/>
      <c r="Y1351" s="52"/>
      <c r="Z1351" s="51"/>
      <c r="AA1351" s="73">
        <v>1351</v>
      </c>
      <c r="AB1351" s="73"/>
      <c r="AC1351" s="74"/>
      <c r="AD1351" s="80">
        <v>103</v>
      </c>
      <c r="AE1351" s="80">
        <v>360</v>
      </c>
      <c r="AF1351" s="80">
        <v>21237</v>
      </c>
      <c r="AG1351" s="80">
        <v>9167</v>
      </c>
      <c r="AH1351" s="80">
        <v>-25200</v>
      </c>
      <c r="AI1351" s="80" t="s">
        <v>8959</v>
      </c>
      <c r="AJ1351" s="80" t="s">
        <v>10085</v>
      </c>
      <c r="AK1351" s="86" t="s">
        <v>10855</v>
      </c>
      <c r="AL1351" s="80" t="s">
        <v>11085</v>
      </c>
      <c r="AM1351" s="82">
        <v>40866.608136574076</v>
      </c>
      <c r="AN1351" s="80" t="s">
        <v>13035</v>
      </c>
      <c r="AO1351" s="86" t="s">
        <v>14384</v>
      </c>
      <c r="AP1351" s="80" t="s">
        <v>66</v>
      </c>
      <c r="AQ1351" s="2"/>
      <c r="AR1351" s="3"/>
      <c r="AS1351" s="3"/>
      <c r="AT1351" s="3"/>
      <c r="AU1351" s="3"/>
    </row>
    <row r="1352" spans="1:47" x14ac:dyDescent="0.25">
      <c r="A1352" s="66" t="s">
        <v>1102</v>
      </c>
      <c r="B1352" s="67"/>
      <c r="C1352" s="67"/>
      <c r="D1352" s="68"/>
      <c r="E1352" s="70"/>
      <c r="F1352" s="104" t="s">
        <v>12413</v>
      </c>
      <c r="G1352" s="67"/>
      <c r="H1352" s="71"/>
      <c r="I1352" s="72"/>
      <c r="J1352" s="72"/>
      <c r="K1352" s="71" t="s">
        <v>16377</v>
      </c>
      <c r="L1352" s="75"/>
      <c r="M1352" s="76">
        <v>5888.46875</v>
      </c>
      <c r="N1352" s="76">
        <v>3036.003662109375</v>
      </c>
      <c r="O1352" s="77"/>
      <c r="P1352" s="78"/>
      <c r="Q1352" s="78"/>
      <c r="R1352" s="88"/>
      <c r="S1352" s="88"/>
      <c r="T1352" s="88"/>
      <c r="U1352" s="88"/>
      <c r="V1352" s="52"/>
      <c r="W1352" s="52"/>
      <c r="X1352" s="52"/>
      <c r="Y1352" s="52"/>
      <c r="Z1352" s="51"/>
      <c r="AA1352" s="73">
        <v>1352</v>
      </c>
      <c r="AB1352" s="73"/>
      <c r="AC1352" s="74"/>
      <c r="AD1352" s="80">
        <v>207</v>
      </c>
      <c r="AE1352" s="80">
        <v>10</v>
      </c>
      <c r="AF1352" s="80">
        <v>1795</v>
      </c>
      <c r="AG1352" s="80">
        <v>1771</v>
      </c>
      <c r="AH1352" s="80"/>
      <c r="AI1352" s="80" t="s">
        <v>8960</v>
      </c>
      <c r="AJ1352" s="80" t="s">
        <v>10086</v>
      </c>
      <c r="AK1352" s="80"/>
      <c r="AL1352" s="80"/>
      <c r="AM1352" s="82">
        <v>41704.420266203706</v>
      </c>
      <c r="AN1352" s="80" t="s">
        <v>13035</v>
      </c>
      <c r="AO1352" s="86" t="s">
        <v>14385</v>
      </c>
      <c r="AP1352" s="80" t="s">
        <v>66</v>
      </c>
      <c r="AQ1352" s="2"/>
      <c r="AR1352" s="3"/>
      <c r="AS1352" s="3"/>
      <c r="AT1352" s="3"/>
      <c r="AU1352" s="3"/>
    </row>
    <row r="1353" spans="1:47" x14ac:dyDescent="0.25">
      <c r="A1353" s="66" t="s">
        <v>1103</v>
      </c>
      <c r="B1353" s="67"/>
      <c r="C1353" s="67"/>
      <c r="D1353" s="68"/>
      <c r="E1353" s="70"/>
      <c r="F1353" s="104" t="s">
        <v>12414</v>
      </c>
      <c r="G1353" s="67"/>
      <c r="H1353" s="71"/>
      <c r="I1353" s="72"/>
      <c r="J1353" s="72"/>
      <c r="K1353" s="71" t="s">
        <v>16378</v>
      </c>
      <c r="L1353" s="75"/>
      <c r="M1353" s="76">
        <v>8656.642578125</v>
      </c>
      <c r="N1353" s="76">
        <v>2958.513916015625</v>
      </c>
      <c r="O1353" s="77"/>
      <c r="P1353" s="78"/>
      <c r="Q1353" s="78"/>
      <c r="R1353" s="88"/>
      <c r="S1353" s="88"/>
      <c r="T1353" s="88"/>
      <c r="U1353" s="88"/>
      <c r="V1353" s="52"/>
      <c r="W1353" s="52"/>
      <c r="X1353" s="52"/>
      <c r="Y1353" s="52"/>
      <c r="Z1353" s="51"/>
      <c r="AA1353" s="73">
        <v>1353</v>
      </c>
      <c r="AB1353" s="73"/>
      <c r="AC1353" s="74"/>
      <c r="AD1353" s="80">
        <v>61</v>
      </c>
      <c r="AE1353" s="80">
        <v>3928</v>
      </c>
      <c r="AF1353" s="80">
        <v>61676</v>
      </c>
      <c r="AG1353" s="80">
        <v>3277</v>
      </c>
      <c r="AH1353" s="80"/>
      <c r="AI1353" s="80" t="s">
        <v>8961</v>
      </c>
      <c r="AJ1353" s="80" t="s">
        <v>10087</v>
      </c>
      <c r="AK1353" s="80"/>
      <c r="AL1353" s="80"/>
      <c r="AM1353" s="82">
        <v>42185.203310185185</v>
      </c>
      <c r="AN1353" s="80" t="s">
        <v>13035</v>
      </c>
      <c r="AO1353" s="86" t="s">
        <v>14386</v>
      </c>
      <c r="AP1353" s="80" t="s">
        <v>66</v>
      </c>
      <c r="AQ1353" s="2"/>
      <c r="AR1353" s="3"/>
      <c r="AS1353" s="3"/>
      <c r="AT1353" s="3"/>
      <c r="AU1353" s="3"/>
    </row>
    <row r="1354" spans="1:47" x14ac:dyDescent="0.25">
      <c r="A1354" s="66" t="s">
        <v>1106</v>
      </c>
      <c r="B1354" s="67"/>
      <c r="C1354" s="67"/>
      <c r="D1354" s="68"/>
      <c r="E1354" s="70"/>
      <c r="F1354" s="104" t="s">
        <v>12415</v>
      </c>
      <c r="G1354" s="67"/>
      <c r="H1354" s="71"/>
      <c r="I1354" s="72"/>
      <c r="J1354" s="72"/>
      <c r="K1354" s="71" t="s">
        <v>16379</v>
      </c>
      <c r="L1354" s="75"/>
      <c r="M1354" s="76">
        <v>3216.259765625</v>
      </c>
      <c r="N1354" s="76">
        <v>3142.724609375</v>
      </c>
      <c r="O1354" s="77"/>
      <c r="P1354" s="78"/>
      <c r="Q1354" s="78"/>
      <c r="R1354" s="88"/>
      <c r="S1354" s="88"/>
      <c r="T1354" s="88"/>
      <c r="U1354" s="88"/>
      <c r="V1354" s="52"/>
      <c r="W1354" s="52"/>
      <c r="X1354" s="52"/>
      <c r="Y1354" s="52"/>
      <c r="Z1354" s="51"/>
      <c r="AA1354" s="73">
        <v>1354</v>
      </c>
      <c r="AB1354" s="73"/>
      <c r="AC1354" s="74"/>
      <c r="AD1354" s="80">
        <v>2915</v>
      </c>
      <c r="AE1354" s="80">
        <v>1515</v>
      </c>
      <c r="AF1354" s="80">
        <v>109689</v>
      </c>
      <c r="AG1354" s="80">
        <v>21921</v>
      </c>
      <c r="AH1354" s="80"/>
      <c r="AI1354" s="80" t="s">
        <v>8962</v>
      </c>
      <c r="AJ1354" s="80" t="s">
        <v>10088</v>
      </c>
      <c r="AK1354" s="80"/>
      <c r="AL1354" s="80"/>
      <c r="AM1354" s="82">
        <v>41231.764664351853</v>
      </c>
      <c r="AN1354" s="80" t="s">
        <v>13035</v>
      </c>
      <c r="AO1354" s="86" t="s">
        <v>14387</v>
      </c>
      <c r="AP1354" s="80" t="s">
        <v>66</v>
      </c>
      <c r="AQ1354" s="2"/>
      <c r="AR1354" s="3"/>
      <c r="AS1354" s="3"/>
      <c r="AT1354" s="3"/>
      <c r="AU1354" s="3"/>
    </row>
    <row r="1355" spans="1:47" x14ac:dyDescent="0.25">
      <c r="A1355" s="66" t="s">
        <v>1107</v>
      </c>
      <c r="B1355" s="67"/>
      <c r="C1355" s="67"/>
      <c r="D1355" s="68"/>
      <c r="E1355" s="70"/>
      <c r="F1355" s="104" t="s">
        <v>12416</v>
      </c>
      <c r="G1355" s="67"/>
      <c r="H1355" s="71"/>
      <c r="I1355" s="72"/>
      <c r="J1355" s="72"/>
      <c r="K1355" s="71" t="s">
        <v>16380</v>
      </c>
      <c r="L1355" s="75"/>
      <c r="M1355" s="76">
        <v>3608.3154296875</v>
      </c>
      <c r="N1355" s="76">
        <v>7009.9833984375</v>
      </c>
      <c r="O1355" s="77"/>
      <c r="P1355" s="78"/>
      <c r="Q1355" s="78"/>
      <c r="R1355" s="88"/>
      <c r="S1355" s="88"/>
      <c r="T1355" s="88"/>
      <c r="U1355" s="88"/>
      <c r="V1355" s="52"/>
      <c r="W1355" s="52"/>
      <c r="X1355" s="52"/>
      <c r="Y1355" s="52"/>
      <c r="Z1355" s="51"/>
      <c r="AA1355" s="73">
        <v>1355</v>
      </c>
      <c r="AB1355" s="73"/>
      <c r="AC1355" s="74"/>
      <c r="AD1355" s="80">
        <v>823</v>
      </c>
      <c r="AE1355" s="80">
        <v>2010</v>
      </c>
      <c r="AF1355" s="80">
        <v>2995</v>
      </c>
      <c r="AG1355" s="80">
        <v>8717</v>
      </c>
      <c r="AH1355" s="80">
        <v>19800</v>
      </c>
      <c r="AI1355" s="80" t="s">
        <v>8963</v>
      </c>
      <c r="AJ1355" s="80" t="s">
        <v>9665</v>
      </c>
      <c r="AK1355" s="86" t="s">
        <v>10856</v>
      </c>
      <c r="AL1355" s="80" t="s">
        <v>9494</v>
      </c>
      <c r="AM1355" s="82">
        <v>42137.638414351852</v>
      </c>
      <c r="AN1355" s="80" t="s">
        <v>13035</v>
      </c>
      <c r="AO1355" s="86" t="s">
        <v>14388</v>
      </c>
      <c r="AP1355" s="80" t="s">
        <v>66</v>
      </c>
      <c r="AQ1355" s="2"/>
      <c r="AR1355" s="3"/>
      <c r="AS1355" s="3"/>
      <c r="AT1355" s="3"/>
      <c r="AU1355" s="3"/>
    </row>
    <row r="1356" spans="1:47" x14ac:dyDescent="0.25">
      <c r="A1356" s="66" t="s">
        <v>2054</v>
      </c>
      <c r="B1356" s="67"/>
      <c r="C1356" s="67"/>
      <c r="D1356" s="68"/>
      <c r="E1356" s="70"/>
      <c r="F1356" s="104" t="s">
        <v>12417</v>
      </c>
      <c r="G1356" s="67"/>
      <c r="H1356" s="71"/>
      <c r="I1356" s="72"/>
      <c r="J1356" s="72"/>
      <c r="K1356" s="71" t="s">
        <v>16381</v>
      </c>
      <c r="L1356" s="75"/>
      <c r="M1356" s="76">
        <v>2952.384765625</v>
      </c>
      <c r="N1356" s="76">
        <v>3036.53173828125</v>
      </c>
      <c r="O1356" s="77"/>
      <c r="P1356" s="78"/>
      <c r="Q1356" s="78"/>
      <c r="R1356" s="88"/>
      <c r="S1356" s="88"/>
      <c r="T1356" s="88"/>
      <c r="U1356" s="88"/>
      <c r="V1356" s="52"/>
      <c r="W1356" s="52"/>
      <c r="X1356" s="52"/>
      <c r="Y1356" s="52"/>
      <c r="Z1356" s="51"/>
      <c r="AA1356" s="73">
        <v>1356</v>
      </c>
      <c r="AB1356" s="73"/>
      <c r="AC1356" s="74"/>
      <c r="AD1356" s="80">
        <v>2368</v>
      </c>
      <c r="AE1356" s="80">
        <v>1180</v>
      </c>
      <c r="AF1356" s="80">
        <v>12064</v>
      </c>
      <c r="AG1356" s="80">
        <v>14775</v>
      </c>
      <c r="AH1356" s="80"/>
      <c r="AI1356" s="80" t="s">
        <v>8964</v>
      </c>
      <c r="AJ1356" s="80" t="s">
        <v>10089</v>
      </c>
      <c r="AK1356" s="80"/>
      <c r="AL1356" s="80"/>
      <c r="AM1356" s="82">
        <v>42811.33079861111</v>
      </c>
      <c r="AN1356" s="80" t="s">
        <v>13035</v>
      </c>
      <c r="AO1356" s="86" t="s">
        <v>14389</v>
      </c>
      <c r="AP1356" s="80" t="s">
        <v>65</v>
      </c>
      <c r="AQ1356" s="2"/>
      <c r="AR1356" s="3"/>
      <c r="AS1356" s="3"/>
      <c r="AT1356" s="3"/>
      <c r="AU1356" s="3"/>
    </row>
    <row r="1357" spans="1:47" x14ac:dyDescent="0.25">
      <c r="A1357" s="66" t="s">
        <v>1108</v>
      </c>
      <c r="B1357" s="67"/>
      <c r="C1357" s="67"/>
      <c r="D1357" s="68"/>
      <c r="E1357" s="70"/>
      <c r="F1357" s="104" t="s">
        <v>12418</v>
      </c>
      <c r="G1357" s="67"/>
      <c r="H1357" s="71"/>
      <c r="I1357" s="72"/>
      <c r="J1357" s="72"/>
      <c r="K1357" s="71" t="s">
        <v>16382</v>
      </c>
      <c r="L1357" s="75"/>
      <c r="M1357" s="76">
        <v>5264.04638671875</v>
      </c>
      <c r="N1357" s="76">
        <v>7594.4052734375</v>
      </c>
      <c r="O1357" s="77"/>
      <c r="P1357" s="78"/>
      <c r="Q1357" s="78"/>
      <c r="R1357" s="88"/>
      <c r="S1357" s="88"/>
      <c r="T1357" s="88"/>
      <c r="U1357" s="88"/>
      <c r="V1357" s="52"/>
      <c r="W1357" s="52"/>
      <c r="X1357" s="52"/>
      <c r="Y1357" s="52"/>
      <c r="Z1357" s="51"/>
      <c r="AA1357" s="73">
        <v>1357</v>
      </c>
      <c r="AB1357" s="73"/>
      <c r="AC1357" s="74"/>
      <c r="AD1357" s="80">
        <v>1857</v>
      </c>
      <c r="AE1357" s="80">
        <v>2193</v>
      </c>
      <c r="AF1357" s="80">
        <v>10048</v>
      </c>
      <c r="AG1357" s="80">
        <v>8821</v>
      </c>
      <c r="AH1357" s="80"/>
      <c r="AI1357" s="80" t="s">
        <v>8965</v>
      </c>
      <c r="AJ1357" s="80" t="s">
        <v>10090</v>
      </c>
      <c r="AK1357" s="80"/>
      <c r="AL1357" s="80"/>
      <c r="AM1357" s="82">
        <v>42519.313275462962</v>
      </c>
      <c r="AN1357" s="80" t="s">
        <v>13035</v>
      </c>
      <c r="AO1357" s="86" t="s">
        <v>14390</v>
      </c>
      <c r="AP1357" s="80" t="s">
        <v>66</v>
      </c>
      <c r="AQ1357" s="2"/>
      <c r="AR1357" s="3"/>
      <c r="AS1357" s="3"/>
      <c r="AT1357" s="3"/>
      <c r="AU1357" s="3"/>
    </row>
    <row r="1358" spans="1:47" x14ac:dyDescent="0.25">
      <c r="A1358" s="66" t="s">
        <v>2055</v>
      </c>
      <c r="B1358" s="67"/>
      <c r="C1358" s="67"/>
      <c r="D1358" s="68"/>
      <c r="E1358" s="70"/>
      <c r="F1358" s="104" t="s">
        <v>12419</v>
      </c>
      <c r="G1358" s="67"/>
      <c r="H1358" s="71"/>
      <c r="I1358" s="72"/>
      <c r="J1358" s="72"/>
      <c r="K1358" s="71" t="s">
        <v>16383</v>
      </c>
      <c r="L1358" s="75"/>
      <c r="M1358" s="76">
        <v>6770.29638671875</v>
      </c>
      <c r="N1358" s="76">
        <v>7782.6142578125</v>
      </c>
      <c r="O1358" s="77"/>
      <c r="P1358" s="78"/>
      <c r="Q1358" s="78"/>
      <c r="R1358" s="88"/>
      <c r="S1358" s="88"/>
      <c r="T1358" s="88"/>
      <c r="U1358" s="88"/>
      <c r="V1358" s="52"/>
      <c r="W1358" s="52"/>
      <c r="X1358" s="52"/>
      <c r="Y1358" s="52"/>
      <c r="Z1358" s="51"/>
      <c r="AA1358" s="73">
        <v>1358</v>
      </c>
      <c r="AB1358" s="73"/>
      <c r="AC1358" s="74"/>
      <c r="AD1358" s="80">
        <v>2285</v>
      </c>
      <c r="AE1358" s="80">
        <v>2768</v>
      </c>
      <c r="AF1358" s="80">
        <v>29114</v>
      </c>
      <c r="AG1358" s="80">
        <v>32872</v>
      </c>
      <c r="AH1358" s="80"/>
      <c r="AI1358" s="80" t="s">
        <v>8966</v>
      </c>
      <c r="AJ1358" s="80" t="s">
        <v>9525</v>
      </c>
      <c r="AK1358" s="80"/>
      <c r="AL1358" s="80"/>
      <c r="AM1358" s="82">
        <v>41459.331192129626</v>
      </c>
      <c r="AN1358" s="80" t="s">
        <v>13035</v>
      </c>
      <c r="AO1358" s="86" t="s">
        <v>14391</v>
      </c>
      <c r="AP1358" s="80" t="s">
        <v>65</v>
      </c>
      <c r="AQ1358" s="2"/>
      <c r="AR1358" s="3"/>
      <c r="AS1358" s="3"/>
      <c r="AT1358" s="3"/>
      <c r="AU1358" s="3"/>
    </row>
    <row r="1359" spans="1:47" x14ac:dyDescent="0.25">
      <c r="A1359" s="66" t="s">
        <v>2056</v>
      </c>
      <c r="B1359" s="67"/>
      <c r="C1359" s="67"/>
      <c r="D1359" s="68"/>
      <c r="E1359" s="70"/>
      <c r="F1359" s="104" t="s">
        <v>12420</v>
      </c>
      <c r="G1359" s="67"/>
      <c r="H1359" s="71"/>
      <c r="I1359" s="72"/>
      <c r="J1359" s="72"/>
      <c r="K1359" s="71" t="s">
        <v>16384</v>
      </c>
      <c r="L1359" s="75"/>
      <c r="M1359" s="76">
        <v>4668.55322265625</v>
      </c>
      <c r="N1359" s="76">
        <v>6090.31396484375</v>
      </c>
      <c r="O1359" s="77"/>
      <c r="P1359" s="78"/>
      <c r="Q1359" s="78"/>
      <c r="R1359" s="88"/>
      <c r="S1359" s="88"/>
      <c r="T1359" s="88"/>
      <c r="U1359" s="88"/>
      <c r="V1359" s="52"/>
      <c r="W1359" s="52"/>
      <c r="X1359" s="52"/>
      <c r="Y1359" s="52"/>
      <c r="Z1359" s="51"/>
      <c r="AA1359" s="73">
        <v>1359</v>
      </c>
      <c r="AB1359" s="73"/>
      <c r="AC1359" s="74"/>
      <c r="AD1359" s="80">
        <v>5659</v>
      </c>
      <c r="AE1359" s="80">
        <v>6003</v>
      </c>
      <c r="AF1359" s="80">
        <v>732</v>
      </c>
      <c r="AG1359" s="80">
        <v>10022</v>
      </c>
      <c r="AH1359" s="80"/>
      <c r="AI1359" s="80" t="s">
        <v>8967</v>
      </c>
      <c r="AJ1359" s="80" t="s">
        <v>10091</v>
      </c>
      <c r="AK1359" s="80"/>
      <c r="AL1359" s="80"/>
      <c r="AM1359" s="82">
        <v>42414.45585648148</v>
      </c>
      <c r="AN1359" s="80" t="s">
        <v>13035</v>
      </c>
      <c r="AO1359" s="86" t="s">
        <v>14392</v>
      </c>
      <c r="AP1359" s="80" t="s">
        <v>65</v>
      </c>
      <c r="AQ1359" s="2"/>
      <c r="AR1359" s="3"/>
      <c r="AS1359" s="3"/>
      <c r="AT1359" s="3"/>
      <c r="AU1359" s="3"/>
    </row>
    <row r="1360" spans="1:47" x14ac:dyDescent="0.25">
      <c r="A1360" s="66" t="s">
        <v>1109</v>
      </c>
      <c r="B1360" s="67"/>
      <c r="C1360" s="67"/>
      <c r="D1360" s="68"/>
      <c r="E1360" s="70"/>
      <c r="F1360" s="104" t="s">
        <v>12421</v>
      </c>
      <c r="G1360" s="67"/>
      <c r="H1360" s="71"/>
      <c r="I1360" s="72"/>
      <c r="J1360" s="72"/>
      <c r="K1360" s="71" t="s">
        <v>16385</v>
      </c>
      <c r="L1360" s="75"/>
      <c r="M1360" s="76">
        <v>4021.443115234375</v>
      </c>
      <c r="N1360" s="76">
        <v>5685.96630859375</v>
      </c>
      <c r="O1360" s="77"/>
      <c r="P1360" s="78"/>
      <c r="Q1360" s="78"/>
      <c r="R1360" s="88"/>
      <c r="S1360" s="88"/>
      <c r="T1360" s="88"/>
      <c r="U1360" s="88"/>
      <c r="V1360" s="52"/>
      <c r="W1360" s="52"/>
      <c r="X1360" s="52"/>
      <c r="Y1360" s="52"/>
      <c r="Z1360" s="51"/>
      <c r="AA1360" s="73">
        <v>1360</v>
      </c>
      <c r="AB1360" s="73"/>
      <c r="AC1360" s="74"/>
      <c r="AD1360" s="80">
        <v>4989</v>
      </c>
      <c r="AE1360" s="80">
        <v>830</v>
      </c>
      <c r="AF1360" s="80">
        <v>36897</v>
      </c>
      <c r="AG1360" s="80">
        <v>36837</v>
      </c>
      <c r="AH1360" s="80"/>
      <c r="AI1360" s="80" t="s">
        <v>8968</v>
      </c>
      <c r="AJ1360" s="80"/>
      <c r="AK1360" s="80"/>
      <c r="AL1360" s="80"/>
      <c r="AM1360" s="82">
        <v>42478.11273148148</v>
      </c>
      <c r="AN1360" s="80" t="s">
        <v>13035</v>
      </c>
      <c r="AO1360" s="86" t="s">
        <v>14393</v>
      </c>
      <c r="AP1360" s="80" t="s">
        <v>66</v>
      </c>
      <c r="AQ1360" s="2"/>
      <c r="AR1360" s="3"/>
      <c r="AS1360" s="3"/>
      <c r="AT1360" s="3"/>
      <c r="AU1360" s="3"/>
    </row>
    <row r="1361" spans="1:47" x14ac:dyDescent="0.25">
      <c r="A1361" s="66" t="s">
        <v>1535</v>
      </c>
      <c r="B1361" s="67"/>
      <c r="C1361" s="67"/>
      <c r="D1361" s="68"/>
      <c r="E1361" s="70"/>
      <c r="F1361" s="104" t="s">
        <v>12422</v>
      </c>
      <c r="G1361" s="67"/>
      <c r="H1361" s="71"/>
      <c r="I1361" s="72"/>
      <c r="J1361" s="72"/>
      <c r="K1361" s="71" t="s">
        <v>16386</v>
      </c>
      <c r="L1361" s="75"/>
      <c r="M1361" s="76">
        <v>3685.785888671875</v>
      </c>
      <c r="N1361" s="76">
        <v>2437.70703125</v>
      </c>
      <c r="O1361" s="77"/>
      <c r="P1361" s="78"/>
      <c r="Q1361" s="78"/>
      <c r="R1361" s="88"/>
      <c r="S1361" s="88"/>
      <c r="T1361" s="88"/>
      <c r="U1361" s="88"/>
      <c r="V1361" s="52"/>
      <c r="W1361" s="52"/>
      <c r="X1361" s="52"/>
      <c r="Y1361" s="52"/>
      <c r="Z1361" s="51"/>
      <c r="AA1361" s="73">
        <v>1361</v>
      </c>
      <c r="AB1361" s="73"/>
      <c r="AC1361" s="74"/>
      <c r="AD1361" s="80">
        <v>1297</v>
      </c>
      <c r="AE1361" s="80">
        <v>27836</v>
      </c>
      <c r="AF1361" s="80">
        <v>16758</v>
      </c>
      <c r="AG1361" s="80">
        <v>30402</v>
      </c>
      <c r="AH1361" s="80"/>
      <c r="AI1361" s="80" t="s">
        <v>8969</v>
      </c>
      <c r="AJ1361" s="80" t="s">
        <v>10092</v>
      </c>
      <c r="AK1361" s="86" t="s">
        <v>10857</v>
      </c>
      <c r="AL1361" s="80"/>
      <c r="AM1361" s="82">
        <v>40532.208877314813</v>
      </c>
      <c r="AN1361" s="80" t="s">
        <v>13035</v>
      </c>
      <c r="AO1361" s="86" t="s">
        <v>14394</v>
      </c>
      <c r="AP1361" s="80" t="s">
        <v>66</v>
      </c>
      <c r="AQ1361" s="2"/>
      <c r="AR1361" s="3"/>
      <c r="AS1361" s="3"/>
      <c r="AT1361" s="3"/>
      <c r="AU1361" s="3"/>
    </row>
    <row r="1362" spans="1:47" x14ac:dyDescent="0.25">
      <c r="A1362" s="66" t="s">
        <v>1110</v>
      </c>
      <c r="B1362" s="67"/>
      <c r="C1362" s="67"/>
      <c r="D1362" s="68"/>
      <c r="E1362" s="70"/>
      <c r="F1362" s="104" t="s">
        <v>12423</v>
      </c>
      <c r="G1362" s="67"/>
      <c r="H1362" s="71"/>
      <c r="I1362" s="72"/>
      <c r="J1362" s="72"/>
      <c r="K1362" s="71" t="s">
        <v>16387</v>
      </c>
      <c r="L1362" s="75"/>
      <c r="M1362" s="76">
        <v>5593.61474609375</v>
      </c>
      <c r="N1362" s="76">
        <v>667.19775390625</v>
      </c>
      <c r="O1362" s="77"/>
      <c r="P1362" s="78"/>
      <c r="Q1362" s="78"/>
      <c r="R1362" s="88"/>
      <c r="S1362" s="88"/>
      <c r="T1362" s="88"/>
      <c r="U1362" s="88"/>
      <c r="V1362" s="52"/>
      <c r="W1362" s="52"/>
      <c r="X1362" s="52"/>
      <c r="Y1362" s="52"/>
      <c r="Z1362" s="51"/>
      <c r="AA1362" s="73">
        <v>1362</v>
      </c>
      <c r="AB1362" s="73"/>
      <c r="AC1362" s="74"/>
      <c r="AD1362" s="80">
        <v>423</v>
      </c>
      <c r="AE1362" s="80">
        <v>1557</v>
      </c>
      <c r="AF1362" s="80">
        <v>92516</v>
      </c>
      <c r="AG1362" s="80">
        <v>920</v>
      </c>
      <c r="AH1362" s="80">
        <v>19800</v>
      </c>
      <c r="AI1362" s="80" t="s">
        <v>8970</v>
      </c>
      <c r="AJ1362" s="80" t="s">
        <v>9506</v>
      </c>
      <c r="AK1362" s="86" t="s">
        <v>10858</v>
      </c>
      <c r="AL1362" s="80" t="s">
        <v>9563</v>
      </c>
      <c r="AM1362" s="82">
        <v>40026.771145833336</v>
      </c>
      <c r="AN1362" s="80" t="s">
        <v>13035</v>
      </c>
      <c r="AO1362" s="86" t="s">
        <v>14395</v>
      </c>
      <c r="AP1362" s="80" t="s">
        <v>66</v>
      </c>
      <c r="AQ1362" s="2"/>
      <c r="AR1362" s="3"/>
      <c r="AS1362" s="3"/>
      <c r="AT1362" s="3"/>
      <c r="AU1362" s="3"/>
    </row>
    <row r="1363" spans="1:47" x14ac:dyDescent="0.25">
      <c r="A1363" s="66" t="s">
        <v>1111</v>
      </c>
      <c r="B1363" s="67"/>
      <c r="C1363" s="67"/>
      <c r="D1363" s="68"/>
      <c r="E1363" s="70"/>
      <c r="F1363" s="104" t="s">
        <v>11128</v>
      </c>
      <c r="G1363" s="67"/>
      <c r="H1363" s="71"/>
      <c r="I1363" s="72"/>
      <c r="J1363" s="72"/>
      <c r="K1363" s="71" t="s">
        <v>16388</v>
      </c>
      <c r="L1363" s="75"/>
      <c r="M1363" s="76">
        <v>8084.74658203125</v>
      </c>
      <c r="N1363" s="76">
        <v>3539.496826171875</v>
      </c>
      <c r="O1363" s="77"/>
      <c r="P1363" s="78"/>
      <c r="Q1363" s="78"/>
      <c r="R1363" s="88"/>
      <c r="S1363" s="88"/>
      <c r="T1363" s="88"/>
      <c r="U1363" s="88"/>
      <c r="V1363" s="52"/>
      <c r="W1363" s="52"/>
      <c r="X1363" s="52"/>
      <c r="Y1363" s="52"/>
      <c r="Z1363" s="51"/>
      <c r="AA1363" s="73">
        <v>1363</v>
      </c>
      <c r="AB1363" s="73"/>
      <c r="AC1363" s="74"/>
      <c r="AD1363" s="80">
        <v>500</v>
      </c>
      <c r="AE1363" s="80">
        <v>36</v>
      </c>
      <c r="AF1363" s="80">
        <v>585</v>
      </c>
      <c r="AG1363" s="80">
        <v>95</v>
      </c>
      <c r="AH1363" s="80"/>
      <c r="AI1363" s="80"/>
      <c r="AJ1363" s="80"/>
      <c r="AK1363" s="80"/>
      <c r="AL1363" s="80"/>
      <c r="AM1363" s="82">
        <v>42881.433182870373</v>
      </c>
      <c r="AN1363" s="80" t="s">
        <v>13035</v>
      </c>
      <c r="AO1363" s="86" t="s">
        <v>14396</v>
      </c>
      <c r="AP1363" s="80" t="s">
        <v>66</v>
      </c>
      <c r="AQ1363" s="2"/>
      <c r="AR1363" s="3"/>
      <c r="AS1363" s="3"/>
      <c r="AT1363" s="3"/>
      <c r="AU1363" s="3"/>
    </row>
    <row r="1364" spans="1:47" x14ac:dyDescent="0.25">
      <c r="A1364" s="66" t="s">
        <v>1112</v>
      </c>
      <c r="B1364" s="67"/>
      <c r="C1364" s="67"/>
      <c r="D1364" s="68"/>
      <c r="E1364" s="70"/>
      <c r="F1364" s="104" t="s">
        <v>12424</v>
      </c>
      <c r="G1364" s="67"/>
      <c r="H1364" s="71"/>
      <c r="I1364" s="72"/>
      <c r="J1364" s="72"/>
      <c r="K1364" s="71" t="s">
        <v>16389</v>
      </c>
      <c r="L1364" s="75"/>
      <c r="M1364" s="76">
        <v>4010.65966796875</v>
      </c>
      <c r="N1364" s="76">
        <v>2572.865966796875</v>
      </c>
      <c r="O1364" s="77"/>
      <c r="P1364" s="78"/>
      <c r="Q1364" s="78"/>
      <c r="R1364" s="88"/>
      <c r="S1364" s="88"/>
      <c r="T1364" s="88"/>
      <c r="U1364" s="88"/>
      <c r="V1364" s="52"/>
      <c r="W1364" s="52"/>
      <c r="X1364" s="52"/>
      <c r="Y1364" s="52"/>
      <c r="Z1364" s="51"/>
      <c r="AA1364" s="73">
        <v>1364</v>
      </c>
      <c r="AB1364" s="73"/>
      <c r="AC1364" s="74"/>
      <c r="AD1364" s="80">
        <v>824</v>
      </c>
      <c r="AE1364" s="80">
        <v>567</v>
      </c>
      <c r="AF1364" s="80">
        <v>4193</v>
      </c>
      <c r="AG1364" s="80">
        <v>4398</v>
      </c>
      <c r="AH1364" s="80"/>
      <c r="AI1364" s="80" t="s">
        <v>8971</v>
      </c>
      <c r="AJ1364" s="80" t="s">
        <v>10093</v>
      </c>
      <c r="AK1364" s="80"/>
      <c r="AL1364" s="80"/>
      <c r="AM1364" s="82">
        <v>42698.464421296296</v>
      </c>
      <c r="AN1364" s="80" t="s">
        <v>13035</v>
      </c>
      <c r="AO1364" s="86" t="s">
        <v>14397</v>
      </c>
      <c r="AP1364" s="80" t="s">
        <v>66</v>
      </c>
      <c r="AQ1364" s="2"/>
      <c r="AR1364" s="3"/>
      <c r="AS1364" s="3"/>
      <c r="AT1364" s="3"/>
      <c r="AU1364" s="3"/>
    </row>
    <row r="1365" spans="1:47" x14ac:dyDescent="0.25">
      <c r="A1365" s="66" t="s">
        <v>1114</v>
      </c>
      <c r="B1365" s="67"/>
      <c r="C1365" s="67"/>
      <c r="D1365" s="68"/>
      <c r="E1365" s="70"/>
      <c r="F1365" s="104" t="s">
        <v>12425</v>
      </c>
      <c r="G1365" s="67"/>
      <c r="H1365" s="71"/>
      <c r="I1365" s="72"/>
      <c r="J1365" s="72"/>
      <c r="K1365" s="71" t="s">
        <v>16390</v>
      </c>
      <c r="L1365" s="75"/>
      <c r="M1365" s="76">
        <v>4322.87548828125</v>
      </c>
      <c r="N1365" s="76">
        <v>4235.89794921875</v>
      </c>
      <c r="O1365" s="77"/>
      <c r="P1365" s="78"/>
      <c r="Q1365" s="78"/>
      <c r="R1365" s="88"/>
      <c r="S1365" s="88"/>
      <c r="T1365" s="88"/>
      <c r="U1365" s="88"/>
      <c r="V1365" s="52"/>
      <c r="W1365" s="52"/>
      <c r="X1365" s="52"/>
      <c r="Y1365" s="52"/>
      <c r="Z1365" s="51"/>
      <c r="AA1365" s="73">
        <v>1365</v>
      </c>
      <c r="AB1365" s="73"/>
      <c r="AC1365" s="74"/>
      <c r="AD1365" s="80">
        <v>231</v>
      </c>
      <c r="AE1365" s="80">
        <v>112</v>
      </c>
      <c r="AF1365" s="80">
        <v>34497</v>
      </c>
      <c r="AG1365" s="80">
        <v>24396</v>
      </c>
      <c r="AH1365" s="80">
        <v>-14400</v>
      </c>
      <c r="AI1365" s="80"/>
      <c r="AJ1365" s="80"/>
      <c r="AK1365" s="80"/>
      <c r="AL1365" s="80" t="s">
        <v>11094</v>
      </c>
      <c r="AM1365" s="82">
        <v>42026.683923611112</v>
      </c>
      <c r="AN1365" s="80" t="s">
        <v>13035</v>
      </c>
      <c r="AO1365" s="86" t="s">
        <v>14398</v>
      </c>
      <c r="AP1365" s="80" t="s">
        <v>66</v>
      </c>
      <c r="AQ1365" s="2"/>
      <c r="AR1365" s="3"/>
      <c r="AS1365" s="3"/>
      <c r="AT1365" s="3"/>
      <c r="AU1365" s="3"/>
    </row>
    <row r="1366" spans="1:47" x14ac:dyDescent="0.25">
      <c r="A1366" s="66" t="s">
        <v>1115</v>
      </c>
      <c r="B1366" s="67"/>
      <c r="C1366" s="67"/>
      <c r="D1366" s="68"/>
      <c r="E1366" s="70"/>
      <c r="F1366" s="104" t="s">
        <v>12426</v>
      </c>
      <c r="G1366" s="67"/>
      <c r="H1366" s="71"/>
      <c r="I1366" s="72"/>
      <c r="J1366" s="72"/>
      <c r="K1366" s="71" t="s">
        <v>16391</v>
      </c>
      <c r="L1366" s="75"/>
      <c r="M1366" s="76">
        <v>4840.85595703125</v>
      </c>
      <c r="N1366" s="76">
        <v>6863.6748046875</v>
      </c>
      <c r="O1366" s="77"/>
      <c r="P1366" s="78"/>
      <c r="Q1366" s="78"/>
      <c r="R1366" s="88"/>
      <c r="S1366" s="88"/>
      <c r="T1366" s="88"/>
      <c r="U1366" s="88"/>
      <c r="V1366" s="52"/>
      <c r="W1366" s="52"/>
      <c r="X1366" s="52"/>
      <c r="Y1366" s="52"/>
      <c r="Z1366" s="51"/>
      <c r="AA1366" s="73">
        <v>1366</v>
      </c>
      <c r="AB1366" s="73"/>
      <c r="AC1366" s="74"/>
      <c r="AD1366" s="80">
        <v>36</v>
      </c>
      <c r="AE1366" s="80">
        <v>8359</v>
      </c>
      <c r="AF1366" s="80">
        <v>89875</v>
      </c>
      <c r="AG1366" s="80">
        <v>2484</v>
      </c>
      <c r="AH1366" s="80">
        <v>-25200</v>
      </c>
      <c r="AI1366" s="80" t="s">
        <v>8972</v>
      </c>
      <c r="AJ1366" s="80" t="s">
        <v>10094</v>
      </c>
      <c r="AK1366" s="80"/>
      <c r="AL1366" s="80" t="s">
        <v>11085</v>
      </c>
      <c r="AM1366" s="82">
        <v>40118.44127314815</v>
      </c>
      <c r="AN1366" s="80" t="s">
        <v>13035</v>
      </c>
      <c r="AO1366" s="86" t="s">
        <v>14399</v>
      </c>
      <c r="AP1366" s="80" t="s">
        <v>66</v>
      </c>
      <c r="AQ1366" s="2"/>
      <c r="AR1366" s="3"/>
      <c r="AS1366" s="3"/>
      <c r="AT1366" s="3"/>
      <c r="AU1366" s="3"/>
    </row>
    <row r="1367" spans="1:47" x14ac:dyDescent="0.25">
      <c r="A1367" s="66" t="s">
        <v>1116</v>
      </c>
      <c r="B1367" s="67"/>
      <c r="C1367" s="67"/>
      <c r="D1367" s="68"/>
      <c r="E1367" s="70"/>
      <c r="F1367" s="104" t="s">
        <v>12427</v>
      </c>
      <c r="G1367" s="67"/>
      <c r="H1367" s="71"/>
      <c r="I1367" s="72"/>
      <c r="J1367" s="72"/>
      <c r="K1367" s="71" t="s">
        <v>16392</v>
      </c>
      <c r="L1367" s="75"/>
      <c r="M1367" s="76">
        <v>4516.54541015625</v>
      </c>
      <c r="N1367" s="76">
        <v>7757.45361328125</v>
      </c>
      <c r="O1367" s="77"/>
      <c r="P1367" s="78"/>
      <c r="Q1367" s="78"/>
      <c r="R1367" s="88"/>
      <c r="S1367" s="88"/>
      <c r="T1367" s="88"/>
      <c r="U1367" s="88"/>
      <c r="V1367" s="52"/>
      <c r="W1367" s="52"/>
      <c r="X1367" s="52"/>
      <c r="Y1367" s="52"/>
      <c r="Z1367" s="51"/>
      <c r="AA1367" s="73">
        <v>1367</v>
      </c>
      <c r="AB1367" s="73"/>
      <c r="AC1367" s="74"/>
      <c r="AD1367" s="80">
        <v>3321</v>
      </c>
      <c r="AE1367" s="80">
        <v>2622</v>
      </c>
      <c r="AF1367" s="80">
        <v>196501</v>
      </c>
      <c r="AG1367" s="80">
        <v>2309</v>
      </c>
      <c r="AH1367" s="80"/>
      <c r="AI1367" s="80" t="s">
        <v>8973</v>
      </c>
      <c r="AJ1367" s="80" t="s">
        <v>10095</v>
      </c>
      <c r="AK1367" s="80"/>
      <c r="AL1367" s="80"/>
      <c r="AM1367" s="82">
        <v>41501.338159722225</v>
      </c>
      <c r="AN1367" s="80" t="s">
        <v>13035</v>
      </c>
      <c r="AO1367" s="86" t="s">
        <v>14400</v>
      </c>
      <c r="AP1367" s="80" t="s">
        <v>66</v>
      </c>
      <c r="AQ1367" s="2"/>
      <c r="AR1367" s="3"/>
      <c r="AS1367" s="3"/>
      <c r="AT1367" s="3"/>
      <c r="AU1367" s="3"/>
    </row>
    <row r="1368" spans="1:47" x14ac:dyDescent="0.25">
      <c r="A1368" s="66" t="s">
        <v>2057</v>
      </c>
      <c r="B1368" s="67"/>
      <c r="C1368" s="67"/>
      <c r="D1368" s="68"/>
      <c r="E1368" s="70"/>
      <c r="F1368" s="104" t="s">
        <v>12428</v>
      </c>
      <c r="G1368" s="67"/>
      <c r="H1368" s="71"/>
      <c r="I1368" s="72"/>
      <c r="J1368" s="72"/>
      <c r="K1368" s="71" t="s">
        <v>16393</v>
      </c>
      <c r="L1368" s="75"/>
      <c r="M1368" s="76">
        <v>5585.41162109375</v>
      </c>
      <c r="N1368" s="76">
        <v>6277.59765625</v>
      </c>
      <c r="O1368" s="77"/>
      <c r="P1368" s="78"/>
      <c r="Q1368" s="78"/>
      <c r="R1368" s="88"/>
      <c r="S1368" s="88"/>
      <c r="T1368" s="88"/>
      <c r="U1368" s="88"/>
      <c r="V1368" s="52"/>
      <c r="W1368" s="52"/>
      <c r="X1368" s="52"/>
      <c r="Y1368" s="52"/>
      <c r="Z1368" s="51"/>
      <c r="AA1368" s="73">
        <v>1368</v>
      </c>
      <c r="AB1368" s="73"/>
      <c r="AC1368" s="74"/>
      <c r="AD1368" s="80">
        <v>173</v>
      </c>
      <c r="AE1368" s="80">
        <v>1212</v>
      </c>
      <c r="AF1368" s="80">
        <v>2199</v>
      </c>
      <c r="AG1368" s="80">
        <v>1212</v>
      </c>
      <c r="AH1368" s="80"/>
      <c r="AI1368" s="80" t="s">
        <v>8974</v>
      </c>
      <c r="AJ1368" s="80" t="s">
        <v>9690</v>
      </c>
      <c r="AK1368" s="80"/>
      <c r="AL1368" s="80"/>
      <c r="AM1368" s="82">
        <v>41265.369270833333</v>
      </c>
      <c r="AN1368" s="80" t="s">
        <v>13035</v>
      </c>
      <c r="AO1368" s="86" t="s">
        <v>14401</v>
      </c>
      <c r="AP1368" s="80" t="s">
        <v>65</v>
      </c>
      <c r="AQ1368" s="2"/>
      <c r="AR1368" s="3"/>
      <c r="AS1368" s="3"/>
      <c r="AT1368" s="3"/>
      <c r="AU1368" s="3"/>
    </row>
    <row r="1369" spans="1:47" x14ac:dyDescent="0.25">
      <c r="A1369" s="66" t="s">
        <v>1117</v>
      </c>
      <c r="B1369" s="67"/>
      <c r="C1369" s="67"/>
      <c r="D1369" s="68"/>
      <c r="E1369" s="70"/>
      <c r="F1369" s="104" t="s">
        <v>12429</v>
      </c>
      <c r="G1369" s="67"/>
      <c r="H1369" s="71"/>
      <c r="I1369" s="72"/>
      <c r="J1369" s="72"/>
      <c r="K1369" s="71" t="s">
        <v>16394</v>
      </c>
      <c r="L1369" s="75"/>
      <c r="M1369" s="76">
        <v>3852.32568359375</v>
      </c>
      <c r="N1369" s="76">
        <v>5879.9033203125</v>
      </c>
      <c r="O1369" s="77"/>
      <c r="P1369" s="78"/>
      <c r="Q1369" s="78"/>
      <c r="R1369" s="88"/>
      <c r="S1369" s="88"/>
      <c r="T1369" s="88"/>
      <c r="U1369" s="88"/>
      <c r="V1369" s="52"/>
      <c r="W1369" s="52"/>
      <c r="X1369" s="52"/>
      <c r="Y1369" s="52"/>
      <c r="Z1369" s="51"/>
      <c r="AA1369" s="73">
        <v>1369</v>
      </c>
      <c r="AB1369" s="73"/>
      <c r="AC1369" s="74"/>
      <c r="AD1369" s="80">
        <v>2305</v>
      </c>
      <c r="AE1369" s="80">
        <v>608</v>
      </c>
      <c r="AF1369" s="80">
        <v>50828</v>
      </c>
      <c r="AG1369" s="80">
        <v>3307</v>
      </c>
      <c r="AH1369" s="80">
        <v>-36000</v>
      </c>
      <c r="AI1369" s="80" t="s">
        <v>8975</v>
      </c>
      <c r="AJ1369" s="80" t="s">
        <v>10096</v>
      </c>
      <c r="AK1369" s="86" t="s">
        <v>10859</v>
      </c>
      <c r="AL1369" s="80" t="s">
        <v>11091</v>
      </c>
      <c r="AM1369" s="82">
        <v>40208.332881944443</v>
      </c>
      <c r="AN1369" s="80" t="s">
        <v>13035</v>
      </c>
      <c r="AO1369" s="86" t="s">
        <v>14402</v>
      </c>
      <c r="AP1369" s="80" t="s">
        <v>66</v>
      </c>
      <c r="AQ1369" s="2"/>
      <c r="AR1369" s="3"/>
      <c r="AS1369" s="3"/>
      <c r="AT1369" s="3"/>
      <c r="AU1369" s="3"/>
    </row>
    <row r="1370" spans="1:47" x14ac:dyDescent="0.25">
      <c r="A1370" s="66" t="s">
        <v>1118</v>
      </c>
      <c r="B1370" s="67"/>
      <c r="C1370" s="67"/>
      <c r="D1370" s="68"/>
      <c r="E1370" s="70"/>
      <c r="F1370" s="104" t="s">
        <v>11128</v>
      </c>
      <c r="G1370" s="67"/>
      <c r="H1370" s="71"/>
      <c r="I1370" s="72"/>
      <c r="J1370" s="72"/>
      <c r="K1370" s="71" t="s">
        <v>16395</v>
      </c>
      <c r="L1370" s="75"/>
      <c r="M1370" s="76">
        <v>7335.14208984375</v>
      </c>
      <c r="N1370" s="76">
        <v>2965.036376953125</v>
      </c>
      <c r="O1370" s="77"/>
      <c r="P1370" s="78"/>
      <c r="Q1370" s="78"/>
      <c r="R1370" s="88"/>
      <c r="S1370" s="88"/>
      <c r="T1370" s="88"/>
      <c r="U1370" s="88"/>
      <c r="V1370" s="52"/>
      <c r="W1370" s="52"/>
      <c r="X1370" s="52"/>
      <c r="Y1370" s="52"/>
      <c r="Z1370" s="51"/>
      <c r="AA1370" s="73">
        <v>1370</v>
      </c>
      <c r="AB1370" s="73"/>
      <c r="AC1370" s="74"/>
      <c r="AD1370" s="80">
        <v>82</v>
      </c>
      <c r="AE1370" s="80">
        <v>0</v>
      </c>
      <c r="AF1370" s="80">
        <v>14</v>
      </c>
      <c r="AG1370" s="80">
        <v>8</v>
      </c>
      <c r="AH1370" s="80"/>
      <c r="AI1370" s="80"/>
      <c r="AJ1370" s="80"/>
      <c r="AK1370" s="80"/>
      <c r="AL1370" s="80"/>
      <c r="AM1370" s="82">
        <v>42914.622731481482</v>
      </c>
      <c r="AN1370" s="80" t="s">
        <v>13035</v>
      </c>
      <c r="AO1370" s="86" t="s">
        <v>14403</v>
      </c>
      <c r="AP1370" s="80" t="s">
        <v>66</v>
      </c>
      <c r="AQ1370" s="2"/>
      <c r="AR1370" s="3"/>
      <c r="AS1370" s="3"/>
      <c r="AT1370" s="3"/>
      <c r="AU1370" s="3"/>
    </row>
    <row r="1371" spans="1:47" x14ac:dyDescent="0.25">
      <c r="A1371" s="66" t="s">
        <v>2058</v>
      </c>
      <c r="B1371" s="67"/>
      <c r="C1371" s="67"/>
      <c r="D1371" s="68"/>
      <c r="E1371" s="70"/>
      <c r="F1371" s="104" t="s">
        <v>12430</v>
      </c>
      <c r="G1371" s="67"/>
      <c r="H1371" s="71"/>
      <c r="I1371" s="72"/>
      <c r="J1371" s="72"/>
      <c r="K1371" s="71" t="s">
        <v>16396</v>
      </c>
      <c r="L1371" s="75"/>
      <c r="M1371" s="76">
        <v>3003.73486328125</v>
      </c>
      <c r="N1371" s="76">
        <v>1405.849609375</v>
      </c>
      <c r="O1371" s="77"/>
      <c r="P1371" s="78"/>
      <c r="Q1371" s="78"/>
      <c r="R1371" s="88"/>
      <c r="S1371" s="88"/>
      <c r="T1371" s="88"/>
      <c r="U1371" s="88"/>
      <c r="V1371" s="52"/>
      <c r="W1371" s="52"/>
      <c r="X1371" s="52"/>
      <c r="Y1371" s="52"/>
      <c r="Z1371" s="51"/>
      <c r="AA1371" s="73">
        <v>1371</v>
      </c>
      <c r="AB1371" s="73"/>
      <c r="AC1371" s="74"/>
      <c r="AD1371" s="80">
        <v>32</v>
      </c>
      <c r="AE1371" s="80">
        <v>17</v>
      </c>
      <c r="AF1371" s="80">
        <v>1172</v>
      </c>
      <c r="AG1371" s="80">
        <v>50</v>
      </c>
      <c r="AH1371" s="80"/>
      <c r="AI1371" s="80" t="s">
        <v>8976</v>
      </c>
      <c r="AJ1371" s="80" t="s">
        <v>10097</v>
      </c>
      <c r="AK1371" s="80"/>
      <c r="AL1371" s="80"/>
      <c r="AM1371" s="82">
        <v>42817.084374999999</v>
      </c>
      <c r="AN1371" s="80" t="s">
        <v>13035</v>
      </c>
      <c r="AO1371" s="86" t="s">
        <v>14404</v>
      </c>
      <c r="AP1371" s="80" t="s">
        <v>65</v>
      </c>
      <c r="AQ1371" s="2"/>
      <c r="AR1371" s="3"/>
      <c r="AS1371" s="3"/>
      <c r="AT1371" s="3"/>
      <c r="AU1371" s="3"/>
    </row>
    <row r="1372" spans="1:47" x14ac:dyDescent="0.25">
      <c r="A1372" s="66" t="s">
        <v>2059</v>
      </c>
      <c r="B1372" s="67"/>
      <c r="C1372" s="67"/>
      <c r="D1372" s="68"/>
      <c r="E1372" s="70"/>
      <c r="F1372" s="104" t="s">
        <v>12431</v>
      </c>
      <c r="G1372" s="67"/>
      <c r="H1372" s="71"/>
      <c r="I1372" s="72"/>
      <c r="J1372" s="72"/>
      <c r="K1372" s="71" t="s">
        <v>16397</v>
      </c>
      <c r="L1372" s="75"/>
      <c r="M1372" s="76">
        <v>7012.54931640625</v>
      </c>
      <c r="N1372" s="76">
        <v>7606.671875</v>
      </c>
      <c r="O1372" s="77"/>
      <c r="P1372" s="78"/>
      <c r="Q1372" s="78"/>
      <c r="R1372" s="88"/>
      <c r="S1372" s="88"/>
      <c r="T1372" s="88"/>
      <c r="U1372" s="88"/>
      <c r="V1372" s="52"/>
      <c r="W1372" s="52"/>
      <c r="X1372" s="52"/>
      <c r="Y1372" s="52"/>
      <c r="Z1372" s="51"/>
      <c r="AA1372" s="73">
        <v>1372</v>
      </c>
      <c r="AB1372" s="73"/>
      <c r="AC1372" s="74"/>
      <c r="AD1372" s="80">
        <v>310</v>
      </c>
      <c r="AE1372" s="80">
        <v>5535322</v>
      </c>
      <c r="AF1372" s="80">
        <v>5353</v>
      </c>
      <c r="AG1372" s="80">
        <v>1422</v>
      </c>
      <c r="AH1372" s="80"/>
      <c r="AI1372" s="80" t="s">
        <v>8977</v>
      </c>
      <c r="AJ1372" s="80"/>
      <c r="AK1372" s="86" t="s">
        <v>10860</v>
      </c>
      <c r="AL1372" s="80"/>
      <c r="AM1372" s="82">
        <v>40927.660046296296</v>
      </c>
      <c r="AN1372" s="80" t="s">
        <v>13035</v>
      </c>
      <c r="AO1372" s="86" t="s">
        <v>14405</v>
      </c>
      <c r="AP1372" s="80" t="s">
        <v>65</v>
      </c>
      <c r="AQ1372" s="2"/>
      <c r="AR1372" s="3"/>
      <c r="AS1372" s="3"/>
      <c r="AT1372" s="3"/>
      <c r="AU1372" s="3"/>
    </row>
    <row r="1373" spans="1:47" x14ac:dyDescent="0.25">
      <c r="A1373" s="66" t="s">
        <v>1119</v>
      </c>
      <c r="B1373" s="67"/>
      <c r="C1373" s="67"/>
      <c r="D1373" s="68"/>
      <c r="E1373" s="70"/>
      <c r="F1373" s="104" t="s">
        <v>12432</v>
      </c>
      <c r="G1373" s="67"/>
      <c r="H1373" s="71"/>
      <c r="I1373" s="72"/>
      <c r="J1373" s="72"/>
      <c r="K1373" s="71" t="s">
        <v>16398</v>
      </c>
      <c r="L1373" s="75"/>
      <c r="M1373" s="76">
        <v>5611.7802734375</v>
      </c>
      <c r="N1373" s="76">
        <v>7650.83935546875</v>
      </c>
      <c r="O1373" s="77"/>
      <c r="P1373" s="78"/>
      <c r="Q1373" s="78"/>
      <c r="R1373" s="88"/>
      <c r="S1373" s="88"/>
      <c r="T1373" s="88"/>
      <c r="U1373" s="88"/>
      <c r="V1373" s="52"/>
      <c r="W1373" s="52"/>
      <c r="X1373" s="52"/>
      <c r="Y1373" s="52"/>
      <c r="Z1373" s="51"/>
      <c r="AA1373" s="73">
        <v>1373</v>
      </c>
      <c r="AB1373" s="73"/>
      <c r="AC1373" s="74"/>
      <c r="AD1373" s="80">
        <v>390</v>
      </c>
      <c r="AE1373" s="80">
        <v>5921</v>
      </c>
      <c r="AF1373" s="80">
        <v>56139</v>
      </c>
      <c r="AG1373" s="80">
        <v>30958</v>
      </c>
      <c r="AH1373" s="80">
        <v>19800</v>
      </c>
      <c r="AI1373" s="80" t="s">
        <v>8978</v>
      </c>
      <c r="AJ1373" s="80" t="s">
        <v>10098</v>
      </c>
      <c r="AK1373" s="86" t="s">
        <v>10861</v>
      </c>
      <c r="AL1373" s="80" t="s">
        <v>11089</v>
      </c>
      <c r="AM1373" s="82">
        <v>41720.638206018521</v>
      </c>
      <c r="AN1373" s="80" t="s">
        <v>13035</v>
      </c>
      <c r="AO1373" s="86" t="s">
        <v>14406</v>
      </c>
      <c r="AP1373" s="80" t="s">
        <v>66</v>
      </c>
      <c r="AQ1373" s="2"/>
      <c r="AR1373" s="3"/>
      <c r="AS1373" s="3"/>
      <c r="AT1373" s="3"/>
      <c r="AU1373" s="3"/>
    </row>
    <row r="1374" spans="1:47" x14ac:dyDescent="0.25">
      <c r="A1374" s="66" t="s">
        <v>1551</v>
      </c>
      <c r="B1374" s="67"/>
      <c r="C1374" s="67"/>
      <c r="D1374" s="68"/>
      <c r="E1374" s="70"/>
      <c r="F1374" s="104" t="s">
        <v>12433</v>
      </c>
      <c r="G1374" s="67"/>
      <c r="H1374" s="71"/>
      <c r="I1374" s="72"/>
      <c r="J1374" s="72"/>
      <c r="K1374" s="71" t="s">
        <v>16399</v>
      </c>
      <c r="L1374" s="75"/>
      <c r="M1374" s="76">
        <v>4291.95263671875</v>
      </c>
      <c r="N1374" s="76">
        <v>7100.99951171875</v>
      </c>
      <c r="O1374" s="77"/>
      <c r="P1374" s="78"/>
      <c r="Q1374" s="78"/>
      <c r="R1374" s="88"/>
      <c r="S1374" s="88"/>
      <c r="T1374" s="88"/>
      <c r="U1374" s="88"/>
      <c r="V1374" s="52"/>
      <c r="W1374" s="52"/>
      <c r="X1374" s="52"/>
      <c r="Y1374" s="52"/>
      <c r="Z1374" s="51"/>
      <c r="AA1374" s="73">
        <v>1374</v>
      </c>
      <c r="AB1374" s="73"/>
      <c r="AC1374" s="74"/>
      <c r="AD1374" s="80">
        <v>455</v>
      </c>
      <c r="AE1374" s="80">
        <v>23665</v>
      </c>
      <c r="AF1374" s="80">
        <v>6293</v>
      </c>
      <c r="AG1374" s="80">
        <v>13501</v>
      </c>
      <c r="AH1374" s="80"/>
      <c r="AI1374" s="80" t="s">
        <v>8979</v>
      </c>
      <c r="AJ1374" s="80" t="s">
        <v>9890</v>
      </c>
      <c r="AK1374" s="86" t="s">
        <v>10862</v>
      </c>
      <c r="AL1374" s="80"/>
      <c r="AM1374" s="82">
        <v>41486.736030092594</v>
      </c>
      <c r="AN1374" s="80" t="s">
        <v>13035</v>
      </c>
      <c r="AO1374" s="86" t="s">
        <v>14407</v>
      </c>
      <c r="AP1374" s="80" t="s">
        <v>66</v>
      </c>
      <c r="AQ1374" s="2"/>
      <c r="AR1374" s="3"/>
      <c r="AS1374" s="3"/>
      <c r="AT1374" s="3"/>
      <c r="AU1374" s="3"/>
    </row>
    <row r="1375" spans="1:47" x14ac:dyDescent="0.25">
      <c r="A1375" s="66" t="s">
        <v>1120</v>
      </c>
      <c r="B1375" s="67"/>
      <c r="C1375" s="67"/>
      <c r="D1375" s="68"/>
      <c r="E1375" s="70"/>
      <c r="F1375" s="104" t="s">
        <v>12434</v>
      </c>
      <c r="G1375" s="67"/>
      <c r="H1375" s="71"/>
      <c r="I1375" s="72"/>
      <c r="J1375" s="72"/>
      <c r="K1375" s="71" t="s">
        <v>16400</v>
      </c>
      <c r="L1375" s="75"/>
      <c r="M1375" s="76">
        <v>6778.15869140625</v>
      </c>
      <c r="N1375" s="76">
        <v>3400.95654296875</v>
      </c>
      <c r="O1375" s="77"/>
      <c r="P1375" s="78"/>
      <c r="Q1375" s="78"/>
      <c r="R1375" s="88"/>
      <c r="S1375" s="88"/>
      <c r="T1375" s="88"/>
      <c r="U1375" s="88"/>
      <c r="V1375" s="52"/>
      <c r="W1375" s="52"/>
      <c r="X1375" s="52"/>
      <c r="Y1375" s="52"/>
      <c r="Z1375" s="51"/>
      <c r="AA1375" s="73">
        <v>1375</v>
      </c>
      <c r="AB1375" s="73"/>
      <c r="AC1375" s="74"/>
      <c r="AD1375" s="80">
        <v>284</v>
      </c>
      <c r="AE1375" s="80">
        <v>908</v>
      </c>
      <c r="AF1375" s="80">
        <v>34381</v>
      </c>
      <c r="AG1375" s="80">
        <v>12432</v>
      </c>
      <c r="AH1375" s="80"/>
      <c r="AI1375" s="80" t="s">
        <v>8980</v>
      </c>
      <c r="AJ1375" s="80" t="s">
        <v>10099</v>
      </c>
      <c r="AK1375" s="86" t="s">
        <v>10863</v>
      </c>
      <c r="AL1375" s="80"/>
      <c r="AM1375" s="82">
        <v>42286.575138888889</v>
      </c>
      <c r="AN1375" s="80" t="s">
        <v>13035</v>
      </c>
      <c r="AO1375" s="86" t="s">
        <v>14408</v>
      </c>
      <c r="AP1375" s="80" t="s">
        <v>66</v>
      </c>
      <c r="AQ1375" s="2"/>
      <c r="AR1375" s="3"/>
      <c r="AS1375" s="3"/>
      <c r="AT1375" s="3"/>
      <c r="AU1375" s="3"/>
    </row>
    <row r="1376" spans="1:47" x14ac:dyDescent="0.25">
      <c r="A1376" s="66" t="s">
        <v>1121</v>
      </c>
      <c r="B1376" s="67"/>
      <c r="C1376" s="67"/>
      <c r="D1376" s="68"/>
      <c r="E1376" s="70"/>
      <c r="F1376" s="104" t="s">
        <v>12435</v>
      </c>
      <c r="G1376" s="67"/>
      <c r="H1376" s="71"/>
      <c r="I1376" s="72"/>
      <c r="J1376" s="72"/>
      <c r="K1376" s="71" t="s">
        <v>16401</v>
      </c>
      <c r="L1376" s="75"/>
      <c r="M1376" s="76">
        <v>3077.27734375</v>
      </c>
      <c r="N1376" s="76">
        <v>2585.277587890625</v>
      </c>
      <c r="O1376" s="77"/>
      <c r="P1376" s="78"/>
      <c r="Q1376" s="78"/>
      <c r="R1376" s="88"/>
      <c r="S1376" s="88"/>
      <c r="T1376" s="88"/>
      <c r="U1376" s="88"/>
      <c r="V1376" s="52"/>
      <c r="W1376" s="52"/>
      <c r="X1376" s="52"/>
      <c r="Y1376" s="52"/>
      <c r="Z1376" s="51"/>
      <c r="AA1376" s="73">
        <v>1376</v>
      </c>
      <c r="AB1376" s="73"/>
      <c r="AC1376" s="74"/>
      <c r="AD1376" s="80">
        <v>266</v>
      </c>
      <c r="AE1376" s="80">
        <v>196</v>
      </c>
      <c r="AF1376" s="80">
        <v>8329</v>
      </c>
      <c r="AG1376" s="80">
        <v>1365</v>
      </c>
      <c r="AH1376" s="80">
        <v>19800</v>
      </c>
      <c r="AI1376" s="80" t="s">
        <v>8981</v>
      </c>
      <c r="AJ1376" s="80" t="s">
        <v>10100</v>
      </c>
      <c r="AK1376" s="86" t="s">
        <v>10864</v>
      </c>
      <c r="AL1376" s="80" t="s">
        <v>9561</v>
      </c>
      <c r="AM1376" s="82">
        <v>41791.531030092592</v>
      </c>
      <c r="AN1376" s="80" t="s">
        <v>13035</v>
      </c>
      <c r="AO1376" s="86" t="s">
        <v>14409</v>
      </c>
      <c r="AP1376" s="80" t="s">
        <v>66</v>
      </c>
      <c r="AQ1376" s="2"/>
      <c r="AR1376" s="3"/>
      <c r="AS1376" s="3"/>
      <c r="AT1376" s="3"/>
      <c r="AU1376" s="3"/>
    </row>
    <row r="1377" spans="1:47" x14ac:dyDescent="0.25">
      <c r="A1377" s="66" t="s">
        <v>1122</v>
      </c>
      <c r="B1377" s="67"/>
      <c r="C1377" s="67"/>
      <c r="D1377" s="68"/>
      <c r="E1377" s="70"/>
      <c r="F1377" s="104" t="s">
        <v>12436</v>
      </c>
      <c r="G1377" s="67"/>
      <c r="H1377" s="71"/>
      <c r="I1377" s="72"/>
      <c r="J1377" s="72"/>
      <c r="K1377" s="71" t="s">
        <v>16402</v>
      </c>
      <c r="L1377" s="75"/>
      <c r="M1377" s="76">
        <v>2576.056396484375</v>
      </c>
      <c r="N1377" s="76">
        <v>7658.306640625</v>
      </c>
      <c r="O1377" s="77"/>
      <c r="P1377" s="78"/>
      <c r="Q1377" s="78"/>
      <c r="R1377" s="88"/>
      <c r="S1377" s="88"/>
      <c r="T1377" s="88"/>
      <c r="U1377" s="88"/>
      <c r="V1377" s="52"/>
      <c r="W1377" s="52"/>
      <c r="X1377" s="52"/>
      <c r="Y1377" s="52"/>
      <c r="Z1377" s="51"/>
      <c r="AA1377" s="73">
        <v>1377</v>
      </c>
      <c r="AB1377" s="73"/>
      <c r="AC1377" s="74"/>
      <c r="AD1377" s="80">
        <v>325</v>
      </c>
      <c r="AE1377" s="80">
        <v>4443</v>
      </c>
      <c r="AF1377" s="80">
        <v>70349</v>
      </c>
      <c r="AG1377" s="80">
        <v>32582</v>
      </c>
      <c r="AH1377" s="80">
        <v>19800</v>
      </c>
      <c r="AI1377" s="80" t="s">
        <v>8982</v>
      </c>
      <c r="AJ1377" s="80" t="s">
        <v>10101</v>
      </c>
      <c r="AK1377" s="80"/>
      <c r="AL1377" s="80" t="s">
        <v>9561</v>
      </c>
      <c r="AM1377" s="82">
        <v>39992.628229166665</v>
      </c>
      <c r="AN1377" s="80" t="s">
        <v>13035</v>
      </c>
      <c r="AO1377" s="86" t="s">
        <v>14410</v>
      </c>
      <c r="AP1377" s="80" t="s">
        <v>66</v>
      </c>
      <c r="AQ1377" s="2"/>
      <c r="AR1377" s="3"/>
      <c r="AS1377" s="3"/>
      <c r="AT1377" s="3"/>
      <c r="AU1377" s="3"/>
    </row>
    <row r="1378" spans="1:47" x14ac:dyDescent="0.25">
      <c r="A1378" s="66" t="s">
        <v>2060</v>
      </c>
      <c r="B1378" s="67"/>
      <c r="C1378" s="67"/>
      <c r="D1378" s="68"/>
      <c r="E1378" s="70"/>
      <c r="F1378" s="104" t="s">
        <v>12437</v>
      </c>
      <c r="G1378" s="67"/>
      <c r="H1378" s="71"/>
      <c r="I1378" s="72"/>
      <c r="J1378" s="72"/>
      <c r="K1378" s="71" t="s">
        <v>16403</v>
      </c>
      <c r="L1378" s="75"/>
      <c r="M1378" s="76">
        <v>4202.044921875</v>
      </c>
      <c r="N1378" s="76">
        <v>9211.09765625</v>
      </c>
      <c r="O1378" s="77"/>
      <c r="P1378" s="78"/>
      <c r="Q1378" s="78"/>
      <c r="R1378" s="88"/>
      <c r="S1378" s="88"/>
      <c r="T1378" s="88"/>
      <c r="U1378" s="88"/>
      <c r="V1378" s="52"/>
      <c r="W1378" s="52"/>
      <c r="X1378" s="52"/>
      <c r="Y1378" s="52"/>
      <c r="Z1378" s="51"/>
      <c r="AA1378" s="73">
        <v>1378</v>
      </c>
      <c r="AB1378" s="73"/>
      <c r="AC1378" s="74"/>
      <c r="AD1378" s="80">
        <v>341</v>
      </c>
      <c r="AE1378" s="80">
        <v>2331</v>
      </c>
      <c r="AF1378" s="80">
        <v>32350</v>
      </c>
      <c r="AG1378" s="80">
        <v>33105</v>
      </c>
      <c r="AH1378" s="80"/>
      <c r="AI1378" s="80" t="s">
        <v>8983</v>
      </c>
      <c r="AJ1378" s="80"/>
      <c r="AK1378" s="80"/>
      <c r="AL1378" s="80"/>
      <c r="AM1378" s="82">
        <v>40789.299375000002</v>
      </c>
      <c r="AN1378" s="80" t="s">
        <v>13035</v>
      </c>
      <c r="AO1378" s="86" t="s">
        <v>14411</v>
      </c>
      <c r="AP1378" s="80" t="s">
        <v>65</v>
      </c>
      <c r="AQ1378" s="2"/>
      <c r="AR1378" s="3"/>
      <c r="AS1378" s="3"/>
      <c r="AT1378" s="3"/>
      <c r="AU1378" s="3"/>
    </row>
    <row r="1379" spans="1:47" x14ac:dyDescent="0.25">
      <c r="A1379" s="66" t="s">
        <v>1123</v>
      </c>
      <c r="B1379" s="67"/>
      <c r="C1379" s="67"/>
      <c r="D1379" s="68"/>
      <c r="E1379" s="70"/>
      <c r="F1379" s="104" t="s">
        <v>12438</v>
      </c>
      <c r="G1379" s="67"/>
      <c r="H1379" s="71"/>
      <c r="I1379" s="72"/>
      <c r="J1379" s="72"/>
      <c r="K1379" s="71" t="s">
        <v>16404</v>
      </c>
      <c r="L1379" s="75"/>
      <c r="M1379" s="76">
        <v>6114.05322265625</v>
      </c>
      <c r="N1379" s="76">
        <v>3608.457763671875</v>
      </c>
      <c r="O1379" s="77"/>
      <c r="P1379" s="78"/>
      <c r="Q1379" s="78"/>
      <c r="R1379" s="88"/>
      <c r="S1379" s="88"/>
      <c r="T1379" s="88"/>
      <c r="U1379" s="88"/>
      <c r="V1379" s="52"/>
      <c r="W1379" s="52"/>
      <c r="X1379" s="52"/>
      <c r="Y1379" s="52"/>
      <c r="Z1379" s="51"/>
      <c r="AA1379" s="73">
        <v>1379</v>
      </c>
      <c r="AB1379" s="73"/>
      <c r="AC1379" s="74"/>
      <c r="AD1379" s="80">
        <v>795</v>
      </c>
      <c r="AE1379" s="80">
        <v>371</v>
      </c>
      <c r="AF1379" s="80">
        <v>11689</v>
      </c>
      <c r="AG1379" s="80">
        <v>3413</v>
      </c>
      <c r="AH1379" s="80"/>
      <c r="AI1379" s="80" t="s">
        <v>8984</v>
      </c>
      <c r="AJ1379" s="80" t="s">
        <v>10102</v>
      </c>
      <c r="AK1379" s="80"/>
      <c r="AL1379" s="80"/>
      <c r="AM1379" s="82">
        <v>41712.502384259256</v>
      </c>
      <c r="AN1379" s="80" t="s">
        <v>13035</v>
      </c>
      <c r="AO1379" s="86" t="s">
        <v>14412</v>
      </c>
      <c r="AP1379" s="80" t="s">
        <v>66</v>
      </c>
      <c r="AQ1379" s="2"/>
      <c r="AR1379" s="3"/>
      <c r="AS1379" s="3"/>
      <c r="AT1379" s="3"/>
      <c r="AU1379" s="3"/>
    </row>
    <row r="1380" spans="1:47" x14ac:dyDescent="0.25">
      <c r="A1380" s="66" t="s">
        <v>1124</v>
      </c>
      <c r="B1380" s="67"/>
      <c r="C1380" s="67"/>
      <c r="D1380" s="68"/>
      <c r="E1380" s="70"/>
      <c r="F1380" s="104" t="s">
        <v>12439</v>
      </c>
      <c r="G1380" s="67"/>
      <c r="H1380" s="71"/>
      <c r="I1380" s="72"/>
      <c r="J1380" s="72"/>
      <c r="K1380" s="71" t="s">
        <v>16405</v>
      </c>
      <c r="L1380" s="75"/>
      <c r="M1380" s="76">
        <v>1235.5196533203125</v>
      </c>
      <c r="N1380" s="76">
        <v>7140.67138671875</v>
      </c>
      <c r="O1380" s="77"/>
      <c r="P1380" s="78"/>
      <c r="Q1380" s="78"/>
      <c r="R1380" s="88"/>
      <c r="S1380" s="88"/>
      <c r="T1380" s="88"/>
      <c r="U1380" s="88"/>
      <c r="V1380" s="52"/>
      <c r="W1380" s="52"/>
      <c r="X1380" s="52"/>
      <c r="Y1380" s="52"/>
      <c r="Z1380" s="51"/>
      <c r="AA1380" s="73">
        <v>1380</v>
      </c>
      <c r="AB1380" s="73"/>
      <c r="AC1380" s="74"/>
      <c r="AD1380" s="80">
        <v>203</v>
      </c>
      <c r="AE1380" s="80">
        <v>66</v>
      </c>
      <c r="AF1380" s="80">
        <v>3448</v>
      </c>
      <c r="AG1380" s="80">
        <v>4158</v>
      </c>
      <c r="AH1380" s="80"/>
      <c r="AI1380" s="80" t="s">
        <v>8985</v>
      </c>
      <c r="AJ1380" s="80"/>
      <c r="AK1380" s="80"/>
      <c r="AL1380" s="80"/>
      <c r="AM1380" s="82">
        <v>41018.336412037039</v>
      </c>
      <c r="AN1380" s="80" t="s">
        <v>13035</v>
      </c>
      <c r="AO1380" s="86" t="s">
        <v>14413</v>
      </c>
      <c r="AP1380" s="80" t="s">
        <v>66</v>
      </c>
      <c r="AQ1380" s="2"/>
      <c r="AR1380" s="3"/>
      <c r="AS1380" s="3"/>
      <c r="AT1380" s="3"/>
      <c r="AU1380" s="3"/>
    </row>
    <row r="1381" spans="1:47" x14ac:dyDescent="0.25">
      <c r="A1381" s="66" t="s">
        <v>1125</v>
      </c>
      <c r="B1381" s="67"/>
      <c r="C1381" s="67"/>
      <c r="D1381" s="68"/>
      <c r="E1381" s="70"/>
      <c r="F1381" s="104" t="s">
        <v>12440</v>
      </c>
      <c r="G1381" s="67"/>
      <c r="H1381" s="71"/>
      <c r="I1381" s="72"/>
      <c r="J1381" s="72"/>
      <c r="K1381" s="71" t="s">
        <v>16406</v>
      </c>
      <c r="L1381" s="75"/>
      <c r="M1381" s="76">
        <v>2653.127685546875</v>
      </c>
      <c r="N1381" s="76">
        <v>7583.5703125</v>
      </c>
      <c r="O1381" s="77"/>
      <c r="P1381" s="78"/>
      <c r="Q1381" s="78"/>
      <c r="R1381" s="88"/>
      <c r="S1381" s="88"/>
      <c r="T1381" s="88"/>
      <c r="U1381" s="88"/>
      <c r="V1381" s="52"/>
      <c r="W1381" s="52"/>
      <c r="X1381" s="52"/>
      <c r="Y1381" s="52"/>
      <c r="Z1381" s="51"/>
      <c r="AA1381" s="73">
        <v>1381</v>
      </c>
      <c r="AB1381" s="73"/>
      <c r="AC1381" s="74"/>
      <c r="AD1381" s="80">
        <v>97</v>
      </c>
      <c r="AE1381" s="80">
        <v>57</v>
      </c>
      <c r="AF1381" s="80">
        <v>1173</v>
      </c>
      <c r="AG1381" s="80">
        <v>569</v>
      </c>
      <c r="AH1381" s="80"/>
      <c r="AI1381" s="80" t="s">
        <v>8986</v>
      </c>
      <c r="AJ1381" s="80" t="s">
        <v>9561</v>
      </c>
      <c r="AK1381" s="80"/>
      <c r="AL1381" s="80"/>
      <c r="AM1381" s="82">
        <v>41992.246064814812</v>
      </c>
      <c r="AN1381" s="80" t="s">
        <v>13035</v>
      </c>
      <c r="AO1381" s="86" t="s">
        <v>14414</v>
      </c>
      <c r="AP1381" s="80" t="s">
        <v>66</v>
      </c>
      <c r="AQ1381" s="2"/>
      <c r="AR1381" s="3"/>
      <c r="AS1381" s="3"/>
      <c r="AT1381" s="3"/>
      <c r="AU1381" s="3"/>
    </row>
    <row r="1382" spans="1:47" x14ac:dyDescent="0.25">
      <c r="A1382" s="66" t="s">
        <v>1126</v>
      </c>
      <c r="B1382" s="67"/>
      <c r="C1382" s="67"/>
      <c r="D1382" s="68"/>
      <c r="E1382" s="70"/>
      <c r="F1382" s="104" t="s">
        <v>12441</v>
      </c>
      <c r="G1382" s="67"/>
      <c r="H1382" s="71"/>
      <c r="I1382" s="72"/>
      <c r="J1382" s="72"/>
      <c r="K1382" s="71" t="s">
        <v>16407</v>
      </c>
      <c r="L1382" s="75"/>
      <c r="M1382" s="76">
        <v>7347.25146484375</v>
      </c>
      <c r="N1382" s="76">
        <v>3724.460205078125</v>
      </c>
      <c r="O1382" s="77"/>
      <c r="P1382" s="78"/>
      <c r="Q1382" s="78"/>
      <c r="R1382" s="88"/>
      <c r="S1382" s="88"/>
      <c r="T1382" s="88"/>
      <c r="U1382" s="88"/>
      <c r="V1382" s="52"/>
      <c r="W1382" s="52"/>
      <c r="X1382" s="52"/>
      <c r="Y1382" s="52"/>
      <c r="Z1382" s="51"/>
      <c r="AA1382" s="73">
        <v>1382</v>
      </c>
      <c r="AB1382" s="73"/>
      <c r="AC1382" s="74"/>
      <c r="AD1382" s="80">
        <v>3542</v>
      </c>
      <c r="AE1382" s="80">
        <v>988</v>
      </c>
      <c r="AF1382" s="80">
        <v>4804</v>
      </c>
      <c r="AG1382" s="80">
        <v>1239</v>
      </c>
      <c r="AH1382" s="80"/>
      <c r="AI1382" s="80"/>
      <c r="AJ1382" s="80" t="s">
        <v>9502</v>
      </c>
      <c r="AK1382" s="80"/>
      <c r="AL1382" s="80"/>
      <c r="AM1382" s="82">
        <v>41884.525787037041</v>
      </c>
      <c r="AN1382" s="80" t="s">
        <v>13035</v>
      </c>
      <c r="AO1382" s="86" t="s">
        <v>14415</v>
      </c>
      <c r="AP1382" s="80" t="s">
        <v>66</v>
      </c>
      <c r="AQ1382" s="2"/>
      <c r="AR1382" s="3"/>
      <c r="AS1382" s="3"/>
      <c r="AT1382" s="3"/>
      <c r="AU1382" s="3"/>
    </row>
    <row r="1383" spans="1:47" x14ac:dyDescent="0.25">
      <c r="A1383" s="66" t="s">
        <v>1128</v>
      </c>
      <c r="B1383" s="67"/>
      <c r="C1383" s="67"/>
      <c r="D1383" s="68"/>
      <c r="E1383" s="70"/>
      <c r="F1383" s="104" t="s">
        <v>12442</v>
      </c>
      <c r="G1383" s="67"/>
      <c r="H1383" s="71"/>
      <c r="I1383" s="72"/>
      <c r="J1383" s="72"/>
      <c r="K1383" s="71" t="s">
        <v>16408</v>
      </c>
      <c r="L1383" s="75"/>
      <c r="M1383" s="76">
        <v>5585.6376953125</v>
      </c>
      <c r="N1383" s="76">
        <v>1378.1376953125</v>
      </c>
      <c r="O1383" s="77"/>
      <c r="P1383" s="78"/>
      <c r="Q1383" s="78"/>
      <c r="R1383" s="88"/>
      <c r="S1383" s="88"/>
      <c r="T1383" s="88"/>
      <c r="U1383" s="88"/>
      <c r="V1383" s="52"/>
      <c r="W1383" s="52"/>
      <c r="X1383" s="52"/>
      <c r="Y1383" s="52"/>
      <c r="Z1383" s="51"/>
      <c r="AA1383" s="73">
        <v>1383</v>
      </c>
      <c r="AB1383" s="73"/>
      <c r="AC1383" s="74"/>
      <c r="AD1383" s="80">
        <v>440</v>
      </c>
      <c r="AE1383" s="80">
        <v>939</v>
      </c>
      <c r="AF1383" s="80">
        <v>7385</v>
      </c>
      <c r="AG1383" s="80">
        <v>5146</v>
      </c>
      <c r="AH1383" s="80"/>
      <c r="AI1383" s="80" t="s">
        <v>8987</v>
      </c>
      <c r="AJ1383" s="80"/>
      <c r="AK1383" s="80"/>
      <c r="AL1383" s="80"/>
      <c r="AM1383" s="82">
        <v>41097.765011574076</v>
      </c>
      <c r="AN1383" s="80" t="s">
        <v>13035</v>
      </c>
      <c r="AO1383" s="86" t="s">
        <v>14416</v>
      </c>
      <c r="AP1383" s="80" t="s">
        <v>66</v>
      </c>
      <c r="AQ1383" s="2"/>
      <c r="AR1383" s="3"/>
      <c r="AS1383" s="3"/>
      <c r="AT1383" s="3"/>
      <c r="AU1383" s="3"/>
    </row>
    <row r="1384" spans="1:47" x14ac:dyDescent="0.25">
      <c r="A1384" s="66" t="s">
        <v>1129</v>
      </c>
      <c r="B1384" s="67"/>
      <c r="C1384" s="67"/>
      <c r="D1384" s="68"/>
      <c r="E1384" s="70"/>
      <c r="F1384" s="104" t="s">
        <v>12443</v>
      </c>
      <c r="G1384" s="67"/>
      <c r="H1384" s="71"/>
      <c r="I1384" s="72"/>
      <c r="J1384" s="72"/>
      <c r="K1384" s="71" t="s">
        <v>16409</v>
      </c>
      <c r="L1384" s="75"/>
      <c r="M1384" s="76">
        <v>6893.84228515625</v>
      </c>
      <c r="N1384" s="76">
        <v>4203.66259765625</v>
      </c>
      <c r="O1384" s="77"/>
      <c r="P1384" s="78"/>
      <c r="Q1384" s="78"/>
      <c r="R1384" s="88"/>
      <c r="S1384" s="88"/>
      <c r="T1384" s="88"/>
      <c r="U1384" s="88"/>
      <c r="V1384" s="52"/>
      <c r="W1384" s="52"/>
      <c r="X1384" s="52"/>
      <c r="Y1384" s="52"/>
      <c r="Z1384" s="51"/>
      <c r="AA1384" s="73">
        <v>1384</v>
      </c>
      <c r="AB1384" s="73"/>
      <c r="AC1384" s="74"/>
      <c r="AD1384" s="80">
        <v>84</v>
      </c>
      <c r="AE1384" s="80">
        <v>3</v>
      </c>
      <c r="AF1384" s="80">
        <v>29</v>
      </c>
      <c r="AG1384" s="80">
        <v>20</v>
      </c>
      <c r="AH1384" s="80"/>
      <c r="AI1384" s="80" t="s">
        <v>8988</v>
      </c>
      <c r="AJ1384" s="80" t="s">
        <v>10103</v>
      </c>
      <c r="AK1384" s="80"/>
      <c r="AL1384" s="80"/>
      <c r="AM1384" s="82">
        <v>42917.16615740741</v>
      </c>
      <c r="AN1384" s="80" t="s">
        <v>13035</v>
      </c>
      <c r="AO1384" s="86" t="s">
        <v>14417</v>
      </c>
      <c r="AP1384" s="80" t="s">
        <v>66</v>
      </c>
      <c r="AQ1384" s="2"/>
      <c r="AR1384" s="3"/>
      <c r="AS1384" s="3"/>
      <c r="AT1384" s="3"/>
      <c r="AU1384" s="3"/>
    </row>
    <row r="1385" spans="1:47" x14ac:dyDescent="0.25">
      <c r="A1385" s="66" t="s">
        <v>1130</v>
      </c>
      <c r="B1385" s="67"/>
      <c r="C1385" s="67"/>
      <c r="D1385" s="68"/>
      <c r="E1385" s="70"/>
      <c r="F1385" s="104" t="s">
        <v>12444</v>
      </c>
      <c r="G1385" s="67"/>
      <c r="H1385" s="71"/>
      <c r="I1385" s="72"/>
      <c r="J1385" s="72"/>
      <c r="K1385" s="71" t="s">
        <v>16410</v>
      </c>
      <c r="L1385" s="75"/>
      <c r="M1385" s="76">
        <v>4981.72509765625</v>
      </c>
      <c r="N1385" s="76">
        <v>7199.0732421875</v>
      </c>
      <c r="O1385" s="77"/>
      <c r="P1385" s="78"/>
      <c r="Q1385" s="78"/>
      <c r="R1385" s="88"/>
      <c r="S1385" s="88"/>
      <c r="T1385" s="88"/>
      <c r="U1385" s="88"/>
      <c r="V1385" s="52"/>
      <c r="W1385" s="52"/>
      <c r="X1385" s="52"/>
      <c r="Y1385" s="52"/>
      <c r="Z1385" s="51"/>
      <c r="AA1385" s="73">
        <v>1385</v>
      </c>
      <c r="AB1385" s="73"/>
      <c r="AC1385" s="74"/>
      <c r="AD1385" s="80">
        <v>106</v>
      </c>
      <c r="AE1385" s="80">
        <v>265</v>
      </c>
      <c r="AF1385" s="80">
        <v>4835</v>
      </c>
      <c r="AG1385" s="80">
        <v>185</v>
      </c>
      <c r="AH1385" s="80">
        <v>-36000</v>
      </c>
      <c r="AI1385" s="80" t="s">
        <v>8989</v>
      </c>
      <c r="AJ1385" s="80" t="s">
        <v>10104</v>
      </c>
      <c r="AK1385" s="86" t="s">
        <v>10865</v>
      </c>
      <c r="AL1385" s="80" t="s">
        <v>11091</v>
      </c>
      <c r="AM1385" s="82">
        <v>40215.412349537037</v>
      </c>
      <c r="AN1385" s="80" t="s">
        <v>13035</v>
      </c>
      <c r="AO1385" s="86" t="s">
        <v>14418</v>
      </c>
      <c r="AP1385" s="80" t="s">
        <v>66</v>
      </c>
      <c r="AQ1385" s="2"/>
      <c r="AR1385" s="3"/>
      <c r="AS1385" s="3"/>
      <c r="AT1385" s="3"/>
      <c r="AU1385" s="3"/>
    </row>
    <row r="1386" spans="1:47" x14ac:dyDescent="0.25">
      <c r="A1386" s="66" t="s">
        <v>1131</v>
      </c>
      <c r="B1386" s="67"/>
      <c r="C1386" s="67"/>
      <c r="D1386" s="68"/>
      <c r="E1386" s="70"/>
      <c r="F1386" s="104" t="s">
        <v>12445</v>
      </c>
      <c r="G1386" s="67"/>
      <c r="H1386" s="71"/>
      <c r="I1386" s="72"/>
      <c r="J1386" s="72"/>
      <c r="K1386" s="71" t="s">
        <v>16411</v>
      </c>
      <c r="L1386" s="75"/>
      <c r="M1386" s="76">
        <v>8290.333984375</v>
      </c>
      <c r="N1386" s="76">
        <v>1319.049072265625</v>
      </c>
      <c r="O1386" s="77"/>
      <c r="P1386" s="78"/>
      <c r="Q1386" s="78"/>
      <c r="R1386" s="88"/>
      <c r="S1386" s="88"/>
      <c r="T1386" s="88"/>
      <c r="U1386" s="88"/>
      <c r="V1386" s="52"/>
      <c r="W1386" s="52"/>
      <c r="X1386" s="52"/>
      <c r="Y1386" s="52"/>
      <c r="Z1386" s="51"/>
      <c r="AA1386" s="73">
        <v>1386</v>
      </c>
      <c r="AB1386" s="73"/>
      <c r="AC1386" s="74"/>
      <c r="AD1386" s="80">
        <v>64</v>
      </c>
      <c r="AE1386" s="80">
        <v>46</v>
      </c>
      <c r="AF1386" s="80">
        <v>1997</v>
      </c>
      <c r="AG1386" s="80">
        <v>41</v>
      </c>
      <c r="AH1386" s="80"/>
      <c r="AI1386" s="80"/>
      <c r="AJ1386" s="80" t="s">
        <v>10105</v>
      </c>
      <c r="AK1386" s="80"/>
      <c r="AL1386" s="80"/>
      <c r="AM1386" s="82">
        <v>42824.317685185182</v>
      </c>
      <c r="AN1386" s="80" t="s">
        <v>13035</v>
      </c>
      <c r="AO1386" s="86" t="s">
        <v>14419</v>
      </c>
      <c r="AP1386" s="80" t="s">
        <v>66</v>
      </c>
      <c r="AQ1386" s="2"/>
      <c r="AR1386" s="3"/>
      <c r="AS1386" s="3"/>
      <c r="AT1386" s="3"/>
      <c r="AU1386" s="3"/>
    </row>
    <row r="1387" spans="1:47" x14ac:dyDescent="0.25">
      <c r="A1387" s="66" t="s">
        <v>1132</v>
      </c>
      <c r="B1387" s="67"/>
      <c r="C1387" s="67"/>
      <c r="D1387" s="68"/>
      <c r="E1387" s="70"/>
      <c r="F1387" s="104" t="s">
        <v>12446</v>
      </c>
      <c r="G1387" s="67"/>
      <c r="H1387" s="71"/>
      <c r="I1387" s="72"/>
      <c r="J1387" s="72"/>
      <c r="K1387" s="71" t="s">
        <v>16412</v>
      </c>
      <c r="L1387" s="75"/>
      <c r="M1387" s="76">
        <v>3826.87939453125</v>
      </c>
      <c r="N1387" s="76">
        <v>6199.58056640625</v>
      </c>
      <c r="O1387" s="77"/>
      <c r="P1387" s="78"/>
      <c r="Q1387" s="78"/>
      <c r="R1387" s="88"/>
      <c r="S1387" s="88"/>
      <c r="T1387" s="88"/>
      <c r="U1387" s="88"/>
      <c r="V1387" s="52"/>
      <c r="W1387" s="52"/>
      <c r="X1387" s="52"/>
      <c r="Y1387" s="52"/>
      <c r="Z1387" s="51"/>
      <c r="AA1387" s="73">
        <v>1387</v>
      </c>
      <c r="AB1387" s="73"/>
      <c r="AC1387" s="74"/>
      <c r="AD1387" s="80">
        <v>218</v>
      </c>
      <c r="AE1387" s="80">
        <v>896</v>
      </c>
      <c r="AF1387" s="80">
        <v>6898</v>
      </c>
      <c r="AG1387" s="80">
        <v>1541</v>
      </c>
      <c r="AH1387" s="80">
        <v>19800</v>
      </c>
      <c r="AI1387" s="80" t="s">
        <v>8990</v>
      </c>
      <c r="AJ1387" s="80" t="s">
        <v>9525</v>
      </c>
      <c r="AK1387" s="86" t="s">
        <v>10866</v>
      </c>
      <c r="AL1387" s="80" t="s">
        <v>9561</v>
      </c>
      <c r="AM1387" s="82">
        <v>39910.553252314814</v>
      </c>
      <c r="AN1387" s="80" t="s">
        <v>13035</v>
      </c>
      <c r="AO1387" s="86" t="s">
        <v>14420</v>
      </c>
      <c r="AP1387" s="80" t="s">
        <v>66</v>
      </c>
      <c r="AQ1387" s="2"/>
      <c r="AR1387" s="3"/>
      <c r="AS1387" s="3"/>
      <c r="AT1387" s="3"/>
      <c r="AU1387" s="3"/>
    </row>
    <row r="1388" spans="1:47" x14ac:dyDescent="0.25">
      <c r="A1388" s="66" t="s">
        <v>1133</v>
      </c>
      <c r="B1388" s="67"/>
      <c r="C1388" s="67"/>
      <c r="D1388" s="68"/>
      <c r="E1388" s="70"/>
      <c r="F1388" s="104" t="s">
        <v>12447</v>
      </c>
      <c r="G1388" s="67"/>
      <c r="H1388" s="71"/>
      <c r="I1388" s="72"/>
      <c r="J1388" s="72"/>
      <c r="K1388" s="71" t="s">
        <v>16413</v>
      </c>
      <c r="L1388" s="75"/>
      <c r="M1388" s="76">
        <v>1136.967041015625</v>
      </c>
      <c r="N1388" s="76">
        <v>6426.04443359375</v>
      </c>
      <c r="O1388" s="77"/>
      <c r="P1388" s="78"/>
      <c r="Q1388" s="78"/>
      <c r="R1388" s="88"/>
      <c r="S1388" s="88"/>
      <c r="T1388" s="88"/>
      <c r="U1388" s="88"/>
      <c r="V1388" s="52"/>
      <c r="W1388" s="52"/>
      <c r="X1388" s="52"/>
      <c r="Y1388" s="52"/>
      <c r="Z1388" s="51"/>
      <c r="AA1388" s="73">
        <v>1388</v>
      </c>
      <c r="AB1388" s="73"/>
      <c r="AC1388" s="74"/>
      <c r="AD1388" s="80">
        <v>58</v>
      </c>
      <c r="AE1388" s="80">
        <v>14</v>
      </c>
      <c r="AF1388" s="80">
        <v>543</v>
      </c>
      <c r="AG1388" s="80">
        <v>0</v>
      </c>
      <c r="AH1388" s="80"/>
      <c r="AI1388" s="80"/>
      <c r="AJ1388" s="80"/>
      <c r="AK1388" s="80"/>
      <c r="AL1388" s="80"/>
      <c r="AM1388" s="82">
        <v>42846.548645833333</v>
      </c>
      <c r="AN1388" s="80" t="s">
        <v>13035</v>
      </c>
      <c r="AO1388" s="86" t="s">
        <v>14421</v>
      </c>
      <c r="AP1388" s="80" t="s">
        <v>66</v>
      </c>
      <c r="AQ1388" s="2"/>
      <c r="AR1388" s="3"/>
      <c r="AS1388" s="3"/>
      <c r="AT1388" s="3"/>
      <c r="AU1388" s="3"/>
    </row>
    <row r="1389" spans="1:47" x14ac:dyDescent="0.25">
      <c r="A1389" s="66" t="s">
        <v>2061</v>
      </c>
      <c r="B1389" s="67"/>
      <c r="C1389" s="67"/>
      <c r="D1389" s="68"/>
      <c r="E1389" s="70"/>
      <c r="F1389" s="104" t="s">
        <v>12448</v>
      </c>
      <c r="G1389" s="67"/>
      <c r="H1389" s="71"/>
      <c r="I1389" s="72"/>
      <c r="J1389" s="72"/>
      <c r="K1389" s="71" t="s">
        <v>16414</v>
      </c>
      <c r="L1389" s="75"/>
      <c r="M1389" s="76">
        <v>1260.1903076171875</v>
      </c>
      <c r="N1389" s="76">
        <v>5094.416015625</v>
      </c>
      <c r="O1389" s="77"/>
      <c r="P1389" s="78"/>
      <c r="Q1389" s="78"/>
      <c r="R1389" s="88"/>
      <c r="S1389" s="88"/>
      <c r="T1389" s="88"/>
      <c r="U1389" s="88"/>
      <c r="V1389" s="52"/>
      <c r="W1389" s="52"/>
      <c r="X1389" s="52"/>
      <c r="Y1389" s="52"/>
      <c r="Z1389" s="51"/>
      <c r="AA1389" s="73">
        <v>1389</v>
      </c>
      <c r="AB1389" s="73"/>
      <c r="AC1389" s="74"/>
      <c r="AD1389" s="80">
        <v>259</v>
      </c>
      <c r="AE1389" s="80">
        <v>328661</v>
      </c>
      <c r="AF1389" s="80">
        <v>42682</v>
      </c>
      <c r="AG1389" s="80">
        <v>38</v>
      </c>
      <c r="AH1389" s="80">
        <v>19800</v>
      </c>
      <c r="AI1389" s="80" t="s">
        <v>8991</v>
      </c>
      <c r="AJ1389" s="80" t="s">
        <v>9515</v>
      </c>
      <c r="AK1389" s="86" t="s">
        <v>10867</v>
      </c>
      <c r="AL1389" s="80" t="s">
        <v>9494</v>
      </c>
      <c r="AM1389" s="82">
        <v>41350.465162037035</v>
      </c>
      <c r="AN1389" s="80" t="s">
        <v>13035</v>
      </c>
      <c r="AO1389" s="86" t="s">
        <v>14422</v>
      </c>
      <c r="AP1389" s="80" t="s">
        <v>65</v>
      </c>
      <c r="AQ1389" s="2"/>
      <c r="AR1389" s="3"/>
      <c r="AS1389" s="3"/>
      <c r="AT1389" s="3"/>
      <c r="AU1389" s="3"/>
    </row>
    <row r="1390" spans="1:47" x14ac:dyDescent="0.25">
      <c r="A1390" s="66" t="s">
        <v>1135</v>
      </c>
      <c r="B1390" s="67"/>
      <c r="C1390" s="67"/>
      <c r="D1390" s="68"/>
      <c r="E1390" s="70"/>
      <c r="F1390" s="104" t="s">
        <v>12449</v>
      </c>
      <c r="G1390" s="67"/>
      <c r="H1390" s="71"/>
      <c r="I1390" s="72"/>
      <c r="J1390" s="72"/>
      <c r="K1390" s="71" t="s">
        <v>16415</v>
      </c>
      <c r="L1390" s="75"/>
      <c r="M1390" s="76">
        <v>1798.8516845703125</v>
      </c>
      <c r="N1390" s="76">
        <v>3503.041748046875</v>
      </c>
      <c r="O1390" s="77"/>
      <c r="P1390" s="78"/>
      <c r="Q1390" s="78"/>
      <c r="R1390" s="88"/>
      <c r="S1390" s="88"/>
      <c r="T1390" s="88"/>
      <c r="U1390" s="88"/>
      <c r="V1390" s="52"/>
      <c r="W1390" s="52"/>
      <c r="X1390" s="52"/>
      <c r="Y1390" s="52"/>
      <c r="Z1390" s="51"/>
      <c r="AA1390" s="73">
        <v>1390</v>
      </c>
      <c r="AB1390" s="73"/>
      <c r="AC1390" s="74"/>
      <c r="AD1390" s="80">
        <v>271</v>
      </c>
      <c r="AE1390" s="80">
        <v>891</v>
      </c>
      <c r="AF1390" s="80">
        <v>307</v>
      </c>
      <c r="AG1390" s="80">
        <v>31</v>
      </c>
      <c r="AH1390" s="80">
        <v>19800</v>
      </c>
      <c r="AI1390" s="80" t="s">
        <v>8992</v>
      </c>
      <c r="AJ1390" s="80" t="s">
        <v>10075</v>
      </c>
      <c r="AK1390" s="86" t="s">
        <v>10868</v>
      </c>
      <c r="AL1390" s="80" t="s">
        <v>9494</v>
      </c>
      <c r="AM1390" s="82">
        <v>41577.779236111113</v>
      </c>
      <c r="AN1390" s="80" t="s">
        <v>13035</v>
      </c>
      <c r="AO1390" s="86" t="s">
        <v>14423</v>
      </c>
      <c r="AP1390" s="80" t="s">
        <v>66</v>
      </c>
      <c r="AQ1390" s="2"/>
      <c r="AR1390" s="3"/>
      <c r="AS1390" s="3"/>
      <c r="AT1390" s="3"/>
      <c r="AU1390" s="3"/>
    </row>
    <row r="1391" spans="1:47" x14ac:dyDescent="0.25">
      <c r="A1391" s="66" t="s">
        <v>1136</v>
      </c>
      <c r="B1391" s="67"/>
      <c r="C1391" s="67"/>
      <c r="D1391" s="68"/>
      <c r="E1391" s="70"/>
      <c r="F1391" s="104" t="s">
        <v>12450</v>
      </c>
      <c r="G1391" s="67"/>
      <c r="H1391" s="71"/>
      <c r="I1391" s="72"/>
      <c r="J1391" s="72"/>
      <c r="K1391" s="71" t="s">
        <v>16416</v>
      </c>
      <c r="L1391" s="75"/>
      <c r="M1391" s="76">
        <v>2646.435302734375</v>
      </c>
      <c r="N1391" s="76">
        <v>6816.8828125</v>
      </c>
      <c r="O1391" s="77"/>
      <c r="P1391" s="78"/>
      <c r="Q1391" s="78"/>
      <c r="R1391" s="88"/>
      <c r="S1391" s="88"/>
      <c r="T1391" s="88"/>
      <c r="U1391" s="88"/>
      <c r="V1391" s="52"/>
      <c r="W1391" s="52"/>
      <c r="X1391" s="52"/>
      <c r="Y1391" s="52"/>
      <c r="Z1391" s="51"/>
      <c r="AA1391" s="73">
        <v>1391</v>
      </c>
      <c r="AB1391" s="73"/>
      <c r="AC1391" s="74"/>
      <c r="AD1391" s="80">
        <v>126</v>
      </c>
      <c r="AE1391" s="80">
        <v>1749</v>
      </c>
      <c r="AF1391" s="80">
        <v>22760</v>
      </c>
      <c r="AG1391" s="80">
        <v>18285</v>
      </c>
      <c r="AH1391" s="80"/>
      <c r="AI1391" s="80" t="s">
        <v>8993</v>
      </c>
      <c r="AJ1391" s="80" t="s">
        <v>9737</v>
      </c>
      <c r="AK1391" s="80"/>
      <c r="AL1391" s="80"/>
      <c r="AM1391" s="82">
        <v>41305.419942129629</v>
      </c>
      <c r="AN1391" s="80" t="s">
        <v>13035</v>
      </c>
      <c r="AO1391" s="86" t="s">
        <v>14424</v>
      </c>
      <c r="AP1391" s="80" t="s">
        <v>66</v>
      </c>
      <c r="AQ1391" s="2"/>
      <c r="AR1391" s="3"/>
      <c r="AS1391" s="3"/>
      <c r="AT1391" s="3"/>
      <c r="AU1391" s="3"/>
    </row>
    <row r="1392" spans="1:47" x14ac:dyDescent="0.25">
      <c r="A1392" s="66" t="s">
        <v>2062</v>
      </c>
      <c r="B1392" s="67"/>
      <c r="C1392" s="67"/>
      <c r="D1392" s="68"/>
      <c r="E1392" s="70"/>
      <c r="F1392" s="104" t="s">
        <v>12451</v>
      </c>
      <c r="G1392" s="67"/>
      <c r="H1392" s="71"/>
      <c r="I1392" s="72"/>
      <c r="J1392" s="72"/>
      <c r="K1392" s="71" t="s">
        <v>16417</v>
      </c>
      <c r="L1392" s="75"/>
      <c r="M1392" s="76">
        <v>1535.27197265625</v>
      </c>
      <c r="N1392" s="76">
        <v>5277.36572265625</v>
      </c>
      <c r="O1392" s="77"/>
      <c r="P1392" s="78"/>
      <c r="Q1392" s="78"/>
      <c r="R1392" s="88"/>
      <c r="S1392" s="88"/>
      <c r="T1392" s="88"/>
      <c r="U1392" s="88"/>
      <c r="V1392" s="52"/>
      <c r="W1392" s="52"/>
      <c r="X1392" s="52"/>
      <c r="Y1392" s="52"/>
      <c r="Z1392" s="51"/>
      <c r="AA1392" s="73">
        <v>1392</v>
      </c>
      <c r="AB1392" s="73"/>
      <c r="AC1392" s="74"/>
      <c r="AD1392" s="80">
        <v>800</v>
      </c>
      <c r="AE1392" s="80">
        <v>2238</v>
      </c>
      <c r="AF1392" s="80">
        <v>7032</v>
      </c>
      <c r="AG1392" s="80">
        <v>1446</v>
      </c>
      <c r="AH1392" s="80">
        <v>19800</v>
      </c>
      <c r="AI1392" s="80" t="s">
        <v>8994</v>
      </c>
      <c r="AJ1392" s="80" t="s">
        <v>10106</v>
      </c>
      <c r="AK1392" s="86" t="s">
        <v>10869</v>
      </c>
      <c r="AL1392" s="80" t="s">
        <v>9494</v>
      </c>
      <c r="AM1392" s="82">
        <v>40428.41002314815</v>
      </c>
      <c r="AN1392" s="80" t="s">
        <v>13035</v>
      </c>
      <c r="AO1392" s="86" t="s">
        <v>14425</v>
      </c>
      <c r="AP1392" s="80" t="s">
        <v>65</v>
      </c>
      <c r="AQ1392" s="2"/>
      <c r="AR1392" s="3"/>
      <c r="AS1392" s="3"/>
      <c r="AT1392" s="3"/>
      <c r="AU1392" s="3"/>
    </row>
    <row r="1393" spans="1:47" x14ac:dyDescent="0.25">
      <c r="A1393" s="66" t="s">
        <v>1137</v>
      </c>
      <c r="B1393" s="67"/>
      <c r="C1393" s="67"/>
      <c r="D1393" s="68"/>
      <c r="E1393" s="70"/>
      <c r="F1393" s="104" t="s">
        <v>12452</v>
      </c>
      <c r="G1393" s="67"/>
      <c r="H1393" s="71"/>
      <c r="I1393" s="72"/>
      <c r="J1393" s="72"/>
      <c r="K1393" s="71" t="s">
        <v>16418</v>
      </c>
      <c r="L1393" s="75"/>
      <c r="M1393" s="76">
        <v>4105.28857421875</v>
      </c>
      <c r="N1393" s="76">
        <v>4909.3056640625</v>
      </c>
      <c r="O1393" s="77"/>
      <c r="P1393" s="78"/>
      <c r="Q1393" s="78"/>
      <c r="R1393" s="88"/>
      <c r="S1393" s="88"/>
      <c r="T1393" s="88"/>
      <c r="U1393" s="88"/>
      <c r="V1393" s="52"/>
      <c r="W1393" s="52"/>
      <c r="X1393" s="52"/>
      <c r="Y1393" s="52"/>
      <c r="Z1393" s="51"/>
      <c r="AA1393" s="73">
        <v>1393</v>
      </c>
      <c r="AB1393" s="73"/>
      <c r="AC1393" s="74"/>
      <c r="AD1393" s="80">
        <v>440</v>
      </c>
      <c r="AE1393" s="80">
        <v>108</v>
      </c>
      <c r="AF1393" s="80">
        <v>236</v>
      </c>
      <c r="AG1393" s="80">
        <v>408</v>
      </c>
      <c r="AH1393" s="80">
        <v>19800</v>
      </c>
      <c r="AI1393" s="80"/>
      <c r="AJ1393" s="80" t="s">
        <v>9656</v>
      </c>
      <c r="AK1393" s="80"/>
      <c r="AL1393" s="80" t="s">
        <v>11093</v>
      </c>
      <c r="AM1393" s="82">
        <v>41006.96303240741</v>
      </c>
      <c r="AN1393" s="80" t="s">
        <v>13035</v>
      </c>
      <c r="AO1393" s="86" t="s">
        <v>14426</v>
      </c>
      <c r="AP1393" s="80" t="s">
        <v>66</v>
      </c>
      <c r="AQ1393" s="2"/>
      <c r="AR1393" s="3"/>
      <c r="AS1393" s="3"/>
      <c r="AT1393" s="3"/>
      <c r="AU1393" s="3"/>
    </row>
    <row r="1394" spans="1:47" x14ac:dyDescent="0.25">
      <c r="A1394" s="66" t="s">
        <v>1138</v>
      </c>
      <c r="B1394" s="67"/>
      <c r="C1394" s="67"/>
      <c r="D1394" s="68"/>
      <c r="E1394" s="70"/>
      <c r="F1394" s="104" t="s">
        <v>12453</v>
      </c>
      <c r="G1394" s="67"/>
      <c r="H1394" s="71"/>
      <c r="I1394" s="72"/>
      <c r="J1394" s="72"/>
      <c r="K1394" s="71" t="s">
        <v>16419</v>
      </c>
      <c r="L1394" s="75"/>
      <c r="M1394" s="76">
        <v>8244.7900390625</v>
      </c>
      <c r="N1394" s="76">
        <v>8815.5849609375</v>
      </c>
      <c r="O1394" s="77"/>
      <c r="P1394" s="78"/>
      <c r="Q1394" s="78"/>
      <c r="R1394" s="88"/>
      <c r="S1394" s="88"/>
      <c r="T1394" s="88"/>
      <c r="U1394" s="88"/>
      <c r="V1394" s="52"/>
      <c r="W1394" s="52"/>
      <c r="X1394" s="52"/>
      <c r="Y1394" s="52"/>
      <c r="Z1394" s="51"/>
      <c r="AA1394" s="73">
        <v>1394</v>
      </c>
      <c r="AB1394" s="73"/>
      <c r="AC1394" s="74"/>
      <c r="AD1394" s="80">
        <v>279</v>
      </c>
      <c r="AE1394" s="80">
        <v>214</v>
      </c>
      <c r="AF1394" s="80">
        <v>171</v>
      </c>
      <c r="AG1394" s="80">
        <v>742</v>
      </c>
      <c r="AH1394" s="80"/>
      <c r="AI1394" s="80" t="s">
        <v>8995</v>
      </c>
      <c r="AJ1394" s="80" t="s">
        <v>10107</v>
      </c>
      <c r="AK1394" s="80"/>
      <c r="AL1394" s="80"/>
      <c r="AM1394" s="82">
        <v>42618.638009259259</v>
      </c>
      <c r="AN1394" s="80" t="s">
        <v>13035</v>
      </c>
      <c r="AO1394" s="86" t="s">
        <v>14427</v>
      </c>
      <c r="AP1394" s="80" t="s">
        <v>66</v>
      </c>
      <c r="AQ1394" s="2"/>
      <c r="AR1394" s="3"/>
      <c r="AS1394" s="3"/>
      <c r="AT1394" s="3"/>
      <c r="AU1394" s="3"/>
    </row>
    <row r="1395" spans="1:47" x14ac:dyDescent="0.25">
      <c r="A1395" s="66" t="s">
        <v>1139</v>
      </c>
      <c r="B1395" s="67"/>
      <c r="C1395" s="67"/>
      <c r="D1395" s="68"/>
      <c r="E1395" s="70"/>
      <c r="F1395" s="104" t="s">
        <v>12454</v>
      </c>
      <c r="G1395" s="67"/>
      <c r="H1395" s="71"/>
      <c r="I1395" s="72"/>
      <c r="J1395" s="72"/>
      <c r="K1395" s="71" t="s">
        <v>16420</v>
      </c>
      <c r="L1395" s="75"/>
      <c r="M1395" s="76">
        <v>7103.62646484375</v>
      </c>
      <c r="N1395" s="76">
        <v>4483.86181640625</v>
      </c>
      <c r="O1395" s="77"/>
      <c r="P1395" s="78"/>
      <c r="Q1395" s="78"/>
      <c r="R1395" s="88"/>
      <c r="S1395" s="88"/>
      <c r="T1395" s="88"/>
      <c r="U1395" s="88"/>
      <c r="V1395" s="52"/>
      <c r="W1395" s="52"/>
      <c r="X1395" s="52"/>
      <c r="Y1395" s="52"/>
      <c r="Z1395" s="51"/>
      <c r="AA1395" s="73">
        <v>1395</v>
      </c>
      <c r="AB1395" s="73"/>
      <c r="AC1395" s="74"/>
      <c r="AD1395" s="80">
        <v>283</v>
      </c>
      <c r="AE1395" s="80">
        <v>271</v>
      </c>
      <c r="AF1395" s="80">
        <v>554</v>
      </c>
      <c r="AG1395" s="80">
        <v>706</v>
      </c>
      <c r="AH1395" s="80">
        <v>19800</v>
      </c>
      <c r="AI1395" s="80" t="s">
        <v>8996</v>
      </c>
      <c r="AJ1395" s="80" t="s">
        <v>9755</v>
      </c>
      <c r="AK1395" s="80"/>
      <c r="AL1395" s="80" t="s">
        <v>9563</v>
      </c>
      <c r="AM1395" s="82">
        <v>42072.575648148151</v>
      </c>
      <c r="AN1395" s="80" t="s">
        <v>13035</v>
      </c>
      <c r="AO1395" s="86" t="s">
        <v>14428</v>
      </c>
      <c r="AP1395" s="80" t="s">
        <v>66</v>
      </c>
      <c r="AQ1395" s="2"/>
      <c r="AR1395" s="3"/>
      <c r="AS1395" s="3"/>
      <c r="AT1395" s="3"/>
      <c r="AU1395" s="3"/>
    </row>
    <row r="1396" spans="1:47" x14ac:dyDescent="0.25">
      <c r="A1396" s="66" t="s">
        <v>2063</v>
      </c>
      <c r="B1396" s="67"/>
      <c r="C1396" s="67"/>
      <c r="D1396" s="68"/>
      <c r="E1396" s="70"/>
      <c r="F1396" s="104" t="s">
        <v>12455</v>
      </c>
      <c r="G1396" s="67"/>
      <c r="H1396" s="71"/>
      <c r="I1396" s="72"/>
      <c r="J1396" s="72"/>
      <c r="K1396" s="71" t="s">
        <v>16421</v>
      </c>
      <c r="L1396" s="75"/>
      <c r="M1396" s="76">
        <v>8163.2099609375</v>
      </c>
      <c r="N1396" s="76">
        <v>3887.250244140625</v>
      </c>
      <c r="O1396" s="77"/>
      <c r="P1396" s="78"/>
      <c r="Q1396" s="78"/>
      <c r="R1396" s="88"/>
      <c r="S1396" s="88"/>
      <c r="T1396" s="88"/>
      <c r="U1396" s="88"/>
      <c r="V1396" s="52"/>
      <c r="W1396" s="52"/>
      <c r="X1396" s="52"/>
      <c r="Y1396" s="52"/>
      <c r="Z1396" s="51"/>
      <c r="AA1396" s="73">
        <v>1396</v>
      </c>
      <c r="AB1396" s="73"/>
      <c r="AC1396" s="74"/>
      <c r="AD1396" s="80">
        <v>1746</v>
      </c>
      <c r="AE1396" s="80">
        <v>5469</v>
      </c>
      <c r="AF1396" s="80">
        <v>20475</v>
      </c>
      <c r="AG1396" s="80">
        <v>5315</v>
      </c>
      <c r="AH1396" s="80"/>
      <c r="AI1396" s="80" t="s">
        <v>8997</v>
      </c>
      <c r="AJ1396" s="80" t="s">
        <v>10108</v>
      </c>
      <c r="AK1396" s="86" t="s">
        <v>10870</v>
      </c>
      <c r="AL1396" s="80"/>
      <c r="AM1396" s="82">
        <v>41732.694652777776</v>
      </c>
      <c r="AN1396" s="80" t="s">
        <v>13035</v>
      </c>
      <c r="AO1396" s="86" t="s">
        <v>14429</v>
      </c>
      <c r="AP1396" s="80" t="s">
        <v>65</v>
      </c>
      <c r="AQ1396" s="2"/>
      <c r="AR1396" s="3"/>
      <c r="AS1396" s="3"/>
      <c r="AT1396" s="3"/>
      <c r="AU1396" s="3"/>
    </row>
    <row r="1397" spans="1:47" x14ac:dyDescent="0.25">
      <c r="A1397" s="66" t="s">
        <v>1140</v>
      </c>
      <c r="B1397" s="67"/>
      <c r="C1397" s="67"/>
      <c r="D1397" s="68"/>
      <c r="E1397" s="70"/>
      <c r="F1397" s="104" t="s">
        <v>12456</v>
      </c>
      <c r="G1397" s="67"/>
      <c r="H1397" s="71"/>
      <c r="I1397" s="72"/>
      <c r="J1397" s="72"/>
      <c r="K1397" s="71" t="s">
        <v>16422</v>
      </c>
      <c r="L1397" s="75"/>
      <c r="M1397" s="76">
        <v>4353.35009765625</v>
      </c>
      <c r="N1397" s="76">
        <v>3396.5986328125</v>
      </c>
      <c r="O1397" s="77"/>
      <c r="P1397" s="78"/>
      <c r="Q1397" s="78"/>
      <c r="R1397" s="88"/>
      <c r="S1397" s="88"/>
      <c r="T1397" s="88"/>
      <c r="U1397" s="88"/>
      <c r="V1397" s="52"/>
      <c r="W1397" s="52"/>
      <c r="X1397" s="52"/>
      <c r="Y1397" s="52"/>
      <c r="Z1397" s="51"/>
      <c r="AA1397" s="73">
        <v>1397</v>
      </c>
      <c r="AB1397" s="73"/>
      <c r="AC1397" s="74"/>
      <c r="AD1397" s="80">
        <v>356</v>
      </c>
      <c r="AE1397" s="80">
        <v>379</v>
      </c>
      <c r="AF1397" s="80">
        <v>41534</v>
      </c>
      <c r="AG1397" s="80">
        <v>8996</v>
      </c>
      <c r="AH1397" s="80">
        <v>19800</v>
      </c>
      <c r="AI1397" s="80" t="s">
        <v>8998</v>
      </c>
      <c r="AJ1397" s="80" t="s">
        <v>9515</v>
      </c>
      <c r="AK1397" s="86" t="s">
        <v>10871</v>
      </c>
      <c r="AL1397" s="80" t="s">
        <v>9561</v>
      </c>
      <c r="AM1397" s="82">
        <v>41533.653391203705</v>
      </c>
      <c r="AN1397" s="80" t="s">
        <v>13035</v>
      </c>
      <c r="AO1397" s="86" t="s">
        <v>14430</v>
      </c>
      <c r="AP1397" s="80" t="s">
        <v>66</v>
      </c>
      <c r="AQ1397" s="2"/>
      <c r="AR1397" s="3"/>
      <c r="AS1397" s="3"/>
      <c r="AT1397" s="3"/>
      <c r="AU1397" s="3"/>
    </row>
    <row r="1398" spans="1:47" x14ac:dyDescent="0.25">
      <c r="A1398" s="66" t="s">
        <v>1142</v>
      </c>
      <c r="B1398" s="67"/>
      <c r="C1398" s="67"/>
      <c r="D1398" s="68"/>
      <c r="E1398" s="70"/>
      <c r="F1398" s="104" t="s">
        <v>12457</v>
      </c>
      <c r="G1398" s="67"/>
      <c r="H1398" s="71"/>
      <c r="I1398" s="72"/>
      <c r="J1398" s="72"/>
      <c r="K1398" s="71" t="s">
        <v>16423</v>
      </c>
      <c r="L1398" s="75"/>
      <c r="M1398" s="76">
        <v>5432.0703125</v>
      </c>
      <c r="N1398" s="76">
        <v>7524.7646484375</v>
      </c>
      <c r="O1398" s="77"/>
      <c r="P1398" s="78"/>
      <c r="Q1398" s="78"/>
      <c r="R1398" s="88"/>
      <c r="S1398" s="88"/>
      <c r="T1398" s="88"/>
      <c r="U1398" s="88"/>
      <c r="V1398" s="52"/>
      <c r="W1398" s="52"/>
      <c r="X1398" s="52"/>
      <c r="Y1398" s="52"/>
      <c r="Z1398" s="51"/>
      <c r="AA1398" s="73">
        <v>1398</v>
      </c>
      <c r="AB1398" s="73"/>
      <c r="AC1398" s="74"/>
      <c r="AD1398" s="80">
        <v>310</v>
      </c>
      <c r="AE1398" s="80">
        <v>153</v>
      </c>
      <c r="AF1398" s="80">
        <v>6366</v>
      </c>
      <c r="AG1398" s="80">
        <v>5339</v>
      </c>
      <c r="AH1398" s="80"/>
      <c r="AI1398" s="80" t="s">
        <v>8999</v>
      </c>
      <c r="AJ1398" s="80" t="s">
        <v>9517</v>
      </c>
      <c r="AK1398" s="86" t="s">
        <v>10872</v>
      </c>
      <c r="AL1398" s="80"/>
      <c r="AM1398" s="82">
        <v>42357.342187499999</v>
      </c>
      <c r="AN1398" s="80" t="s">
        <v>13035</v>
      </c>
      <c r="AO1398" s="86" t="s">
        <v>14431</v>
      </c>
      <c r="AP1398" s="80" t="s">
        <v>66</v>
      </c>
      <c r="AQ1398" s="2"/>
      <c r="AR1398" s="3"/>
      <c r="AS1398" s="3"/>
      <c r="AT1398" s="3"/>
      <c r="AU1398" s="3"/>
    </row>
    <row r="1399" spans="1:47" x14ac:dyDescent="0.25">
      <c r="A1399" s="66" t="s">
        <v>1143</v>
      </c>
      <c r="B1399" s="67"/>
      <c r="C1399" s="67"/>
      <c r="D1399" s="68"/>
      <c r="E1399" s="70"/>
      <c r="F1399" s="104" t="s">
        <v>12458</v>
      </c>
      <c r="G1399" s="67"/>
      <c r="H1399" s="71"/>
      <c r="I1399" s="72"/>
      <c r="J1399" s="72"/>
      <c r="K1399" s="71" t="s">
        <v>16424</v>
      </c>
      <c r="L1399" s="75"/>
      <c r="M1399" s="76">
        <v>3606.371337890625</v>
      </c>
      <c r="N1399" s="76">
        <v>7359.435546875</v>
      </c>
      <c r="O1399" s="77"/>
      <c r="P1399" s="78"/>
      <c r="Q1399" s="78"/>
      <c r="R1399" s="88"/>
      <c r="S1399" s="88"/>
      <c r="T1399" s="88"/>
      <c r="U1399" s="88"/>
      <c r="V1399" s="52"/>
      <c r="W1399" s="52"/>
      <c r="X1399" s="52"/>
      <c r="Y1399" s="52"/>
      <c r="Z1399" s="51"/>
      <c r="AA1399" s="73">
        <v>1399</v>
      </c>
      <c r="AB1399" s="73"/>
      <c r="AC1399" s="74"/>
      <c r="AD1399" s="80">
        <v>3685</v>
      </c>
      <c r="AE1399" s="80">
        <v>891</v>
      </c>
      <c r="AF1399" s="80">
        <v>16822</v>
      </c>
      <c r="AG1399" s="80">
        <v>446</v>
      </c>
      <c r="AH1399" s="80"/>
      <c r="AI1399" s="80" t="s">
        <v>9000</v>
      </c>
      <c r="AJ1399" s="80" t="s">
        <v>9502</v>
      </c>
      <c r="AK1399" s="86" t="s">
        <v>10873</v>
      </c>
      <c r="AL1399" s="80"/>
      <c r="AM1399" s="82">
        <v>42458.783437500002</v>
      </c>
      <c r="AN1399" s="80" t="s">
        <v>13035</v>
      </c>
      <c r="AO1399" s="86" t="s">
        <v>14432</v>
      </c>
      <c r="AP1399" s="80" t="s">
        <v>66</v>
      </c>
      <c r="AQ1399" s="2"/>
      <c r="AR1399" s="3"/>
      <c r="AS1399" s="3"/>
      <c r="AT1399" s="3"/>
      <c r="AU1399" s="3"/>
    </row>
    <row r="1400" spans="1:47" x14ac:dyDescent="0.25">
      <c r="A1400" s="66" t="s">
        <v>1144</v>
      </c>
      <c r="B1400" s="67"/>
      <c r="C1400" s="67"/>
      <c r="D1400" s="68"/>
      <c r="E1400" s="70"/>
      <c r="F1400" s="104" t="s">
        <v>12459</v>
      </c>
      <c r="G1400" s="67"/>
      <c r="H1400" s="71"/>
      <c r="I1400" s="72"/>
      <c r="J1400" s="72"/>
      <c r="K1400" s="71" t="s">
        <v>16425</v>
      </c>
      <c r="L1400" s="75"/>
      <c r="M1400" s="76">
        <v>4075.9619140625</v>
      </c>
      <c r="N1400" s="76">
        <v>3086.919921875</v>
      </c>
      <c r="O1400" s="77"/>
      <c r="P1400" s="78"/>
      <c r="Q1400" s="78"/>
      <c r="R1400" s="88"/>
      <c r="S1400" s="88"/>
      <c r="T1400" s="88"/>
      <c r="U1400" s="88"/>
      <c r="V1400" s="52"/>
      <c r="W1400" s="52"/>
      <c r="X1400" s="52"/>
      <c r="Y1400" s="52"/>
      <c r="Z1400" s="51"/>
      <c r="AA1400" s="73">
        <v>1400</v>
      </c>
      <c r="AB1400" s="73"/>
      <c r="AC1400" s="74"/>
      <c r="AD1400" s="80">
        <v>574</v>
      </c>
      <c r="AE1400" s="80">
        <v>741</v>
      </c>
      <c r="AF1400" s="80">
        <v>31434</v>
      </c>
      <c r="AG1400" s="80">
        <v>22020</v>
      </c>
      <c r="AH1400" s="80">
        <v>19800</v>
      </c>
      <c r="AI1400" s="80" t="s">
        <v>9001</v>
      </c>
      <c r="AJ1400" s="80" t="s">
        <v>10109</v>
      </c>
      <c r="AK1400" s="80"/>
      <c r="AL1400" s="80" t="s">
        <v>9494</v>
      </c>
      <c r="AM1400" s="82">
        <v>41036.384513888886</v>
      </c>
      <c r="AN1400" s="80" t="s">
        <v>13035</v>
      </c>
      <c r="AO1400" s="86" t="s">
        <v>14433</v>
      </c>
      <c r="AP1400" s="80" t="s">
        <v>66</v>
      </c>
      <c r="AQ1400" s="2"/>
      <c r="AR1400" s="3"/>
      <c r="AS1400" s="3"/>
      <c r="AT1400" s="3"/>
      <c r="AU1400" s="3"/>
    </row>
    <row r="1401" spans="1:47" x14ac:dyDescent="0.25">
      <c r="A1401" s="66" t="s">
        <v>1145</v>
      </c>
      <c r="B1401" s="67"/>
      <c r="C1401" s="67"/>
      <c r="D1401" s="68"/>
      <c r="E1401" s="70"/>
      <c r="F1401" s="104" t="s">
        <v>12460</v>
      </c>
      <c r="G1401" s="67"/>
      <c r="H1401" s="71"/>
      <c r="I1401" s="72"/>
      <c r="J1401" s="72"/>
      <c r="K1401" s="71" t="s">
        <v>16426</v>
      </c>
      <c r="L1401" s="75"/>
      <c r="M1401" s="76">
        <v>6135.4609375</v>
      </c>
      <c r="N1401" s="76">
        <v>2930.64013671875</v>
      </c>
      <c r="O1401" s="77"/>
      <c r="P1401" s="78"/>
      <c r="Q1401" s="78"/>
      <c r="R1401" s="88"/>
      <c r="S1401" s="88"/>
      <c r="T1401" s="88"/>
      <c r="U1401" s="88"/>
      <c r="V1401" s="52"/>
      <c r="W1401" s="52"/>
      <c r="X1401" s="52"/>
      <c r="Y1401" s="52"/>
      <c r="Z1401" s="51"/>
      <c r="AA1401" s="73">
        <v>1401</v>
      </c>
      <c r="AB1401" s="73"/>
      <c r="AC1401" s="74"/>
      <c r="AD1401" s="80">
        <v>67</v>
      </c>
      <c r="AE1401" s="80">
        <v>49</v>
      </c>
      <c r="AF1401" s="80">
        <v>1590</v>
      </c>
      <c r="AG1401" s="80">
        <v>1980</v>
      </c>
      <c r="AH1401" s="80">
        <v>19800</v>
      </c>
      <c r="AI1401" s="80" t="s">
        <v>9002</v>
      </c>
      <c r="AJ1401" s="80" t="s">
        <v>10110</v>
      </c>
      <c r="AK1401" s="80"/>
      <c r="AL1401" s="80" t="s">
        <v>9494</v>
      </c>
      <c r="AM1401" s="82">
        <v>40307.379074074073</v>
      </c>
      <c r="AN1401" s="80" t="s">
        <v>13035</v>
      </c>
      <c r="AO1401" s="86" t="s">
        <v>14434</v>
      </c>
      <c r="AP1401" s="80" t="s">
        <v>66</v>
      </c>
      <c r="AQ1401" s="2"/>
      <c r="AR1401" s="3"/>
      <c r="AS1401" s="3"/>
      <c r="AT1401" s="3"/>
      <c r="AU1401" s="3"/>
    </row>
    <row r="1402" spans="1:47" x14ac:dyDescent="0.25">
      <c r="A1402" s="66" t="s">
        <v>1146</v>
      </c>
      <c r="B1402" s="67"/>
      <c r="C1402" s="67"/>
      <c r="D1402" s="68"/>
      <c r="E1402" s="70"/>
      <c r="F1402" s="104" t="s">
        <v>12461</v>
      </c>
      <c r="G1402" s="67"/>
      <c r="H1402" s="71"/>
      <c r="I1402" s="72"/>
      <c r="J1402" s="72"/>
      <c r="K1402" s="71" t="s">
        <v>16427</v>
      </c>
      <c r="L1402" s="75"/>
      <c r="M1402" s="76">
        <v>7254.05517578125</v>
      </c>
      <c r="N1402" s="76">
        <v>6062.8271484375</v>
      </c>
      <c r="O1402" s="77"/>
      <c r="P1402" s="78"/>
      <c r="Q1402" s="78"/>
      <c r="R1402" s="88"/>
      <c r="S1402" s="88"/>
      <c r="T1402" s="88"/>
      <c r="U1402" s="88"/>
      <c r="V1402" s="52"/>
      <c r="W1402" s="52"/>
      <c r="X1402" s="52"/>
      <c r="Y1402" s="52"/>
      <c r="Z1402" s="51"/>
      <c r="AA1402" s="73">
        <v>1402</v>
      </c>
      <c r="AB1402" s="73"/>
      <c r="AC1402" s="74"/>
      <c r="AD1402" s="80">
        <v>1702</v>
      </c>
      <c r="AE1402" s="80">
        <v>1237</v>
      </c>
      <c r="AF1402" s="80">
        <v>100866</v>
      </c>
      <c r="AG1402" s="80">
        <v>62106</v>
      </c>
      <c r="AH1402" s="80"/>
      <c r="AI1402" s="80"/>
      <c r="AJ1402" s="80"/>
      <c r="AK1402" s="80"/>
      <c r="AL1402" s="80"/>
      <c r="AM1402" s="82">
        <v>42384.489664351851</v>
      </c>
      <c r="AN1402" s="80" t="s">
        <v>13035</v>
      </c>
      <c r="AO1402" s="86" t="s">
        <v>14435</v>
      </c>
      <c r="AP1402" s="80" t="s">
        <v>66</v>
      </c>
      <c r="AQ1402" s="2"/>
      <c r="AR1402" s="3"/>
      <c r="AS1402" s="3"/>
      <c r="AT1402" s="3"/>
      <c r="AU1402" s="3"/>
    </row>
    <row r="1403" spans="1:47" x14ac:dyDescent="0.25">
      <c r="A1403" s="66" t="s">
        <v>1147</v>
      </c>
      <c r="B1403" s="67"/>
      <c r="C1403" s="67"/>
      <c r="D1403" s="68"/>
      <c r="E1403" s="70"/>
      <c r="F1403" s="104" t="s">
        <v>12462</v>
      </c>
      <c r="G1403" s="67"/>
      <c r="H1403" s="71"/>
      <c r="I1403" s="72"/>
      <c r="J1403" s="72"/>
      <c r="K1403" s="71" t="s">
        <v>16428</v>
      </c>
      <c r="L1403" s="75"/>
      <c r="M1403" s="76">
        <v>6531.7236328125</v>
      </c>
      <c r="N1403" s="76">
        <v>7015.40283203125</v>
      </c>
      <c r="O1403" s="77"/>
      <c r="P1403" s="78"/>
      <c r="Q1403" s="78"/>
      <c r="R1403" s="88"/>
      <c r="S1403" s="88"/>
      <c r="T1403" s="88"/>
      <c r="U1403" s="88"/>
      <c r="V1403" s="52"/>
      <c r="W1403" s="52"/>
      <c r="X1403" s="52"/>
      <c r="Y1403" s="52"/>
      <c r="Z1403" s="51"/>
      <c r="AA1403" s="73">
        <v>1403</v>
      </c>
      <c r="AB1403" s="73"/>
      <c r="AC1403" s="74"/>
      <c r="AD1403" s="80">
        <v>124</v>
      </c>
      <c r="AE1403" s="80">
        <v>133</v>
      </c>
      <c r="AF1403" s="80">
        <v>2814</v>
      </c>
      <c r="AG1403" s="80">
        <v>2685</v>
      </c>
      <c r="AH1403" s="80"/>
      <c r="AI1403" s="80"/>
      <c r="AJ1403" s="80" t="s">
        <v>10111</v>
      </c>
      <c r="AK1403" s="80"/>
      <c r="AL1403" s="80"/>
      <c r="AM1403" s="82">
        <v>42735.165983796294</v>
      </c>
      <c r="AN1403" s="80" t="s">
        <v>13035</v>
      </c>
      <c r="AO1403" s="86" t="s">
        <v>14436</v>
      </c>
      <c r="AP1403" s="80" t="s">
        <v>66</v>
      </c>
      <c r="AQ1403" s="2"/>
      <c r="AR1403" s="3"/>
      <c r="AS1403" s="3"/>
      <c r="AT1403" s="3"/>
      <c r="AU1403" s="3"/>
    </row>
    <row r="1404" spans="1:47" x14ac:dyDescent="0.25">
      <c r="A1404" s="66" t="s">
        <v>2064</v>
      </c>
      <c r="B1404" s="67"/>
      <c r="C1404" s="67"/>
      <c r="D1404" s="68"/>
      <c r="E1404" s="70"/>
      <c r="F1404" s="104" t="s">
        <v>12463</v>
      </c>
      <c r="G1404" s="67"/>
      <c r="H1404" s="71"/>
      <c r="I1404" s="72"/>
      <c r="J1404" s="72"/>
      <c r="K1404" s="71" t="s">
        <v>16429</v>
      </c>
      <c r="L1404" s="75"/>
      <c r="M1404" s="76">
        <v>5024.56298828125</v>
      </c>
      <c r="N1404" s="76">
        <v>3412.635986328125</v>
      </c>
      <c r="O1404" s="77"/>
      <c r="P1404" s="78"/>
      <c r="Q1404" s="78"/>
      <c r="R1404" s="88"/>
      <c r="S1404" s="88"/>
      <c r="T1404" s="88"/>
      <c r="U1404" s="88"/>
      <c r="V1404" s="52"/>
      <c r="W1404" s="52"/>
      <c r="X1404" s="52"/>
      <c r="Y1404" s="52"/>
      <c r="Z1404" s="51"/>
      <c r="AA1404" s="73">
        <v>1404</v>
      </c>
      <c r="AB1404" s="73"/>
      <c r="AC1404" s="74"/>
      <c r="AD1404" s="80">
        <v>134</v>
      </c>
      <c r="AE1404" s="80">
        <v>14153</v>
      </c>
      <c r="AF1404" s="80">
        <v>62179</v>
      </c>
      <c r="AG1404" s="80">
        <v>1578</v>
      </c>
      <c r="AH1404" s="80">
        <v>19800</v>
      </c>
      <c r="AI1404" s="80" t="s">
        <v>9003</v>
      </c>
      <c r="AJ1404" s="80" t="s">
        <v>9502</v>
      </c>
      <c r="AK1404" s="80"/>
      <c r="AL1404" s="80" t="s">
        <v>9494</v>
      </c>
      <c r="AM1404" s="82">
        <v>42621.586354166669</v>
      </c>
      <c r="AN1404" s="80" t="s">
        <v>13035</v>
      </c>
      <c r="AO1404" s="86" t="s">
        <v>14437</v>
      </c>
      <c r="AP1404" s="80" t="s">
        <v>65</v>
      </c>
      <c r="AQ1404" s="2"/>
      <c r="AR1404" s="3"/>
      <c r="AS1404" s="3"/>
      <c r="AT1404" s="3"/>
      <c r="AU1404" s="3"/>
    </row>
    <row r="1405" spans="1:47" x14ac:dyDescent="0.25">
      <c r="A1405" s="66" t="s">
        <v>1148</v>
      </c>
      <c r="B1405" s="67"/>
      <c r="C1405" s="67"/>
      <c r="D1405" s="68"/>
      <c r="E1405" s="70"/>
      <c r="F1405" s="104" t="s">
        <v>12464</v>
      </c>
      <c r="G1405" s="67"/>
      <c r="H1405" s="71"/>
      <c r="I1405" s="72"/>
      <c r="J1405" s="72"/>
      <c r="K1405" s="71" t="s">
        <v>16430</v>
      </c>
      <c r="L1405" s="75"/>
      <c r="M1405" s="76">
        <v>1630.8165283203125</v>
      </c>
      <c r="N1405" s="76">
        <v>7748.7197265625</v>
      </c>
      <c r="O1405" s="77"/>
      <c r="P1405" s="78"/>
      <c r="Q1405" s="78"/>
      <c r="R1405" s="88"/>
      <c r="S1405" s="88"/>
      <c r="T1405" s="88"/>
      <c r="U1405" s="88"/>
      <c r="V1405" s="52"/>
      <c r="W1405" s="52"/>
      <c r="X1405" s="52"/>
      <c r="Y1405" s="52"/>
      <c r="Z1405" s="51"/>
      <c r="AA1405" s="73">
        <v>1405</v>
      </c>
      <c r="AB1405" s="73"/>
      <c r="AC1405" s="74"/>
      <c r="AD1405" s="80">
        <v>380</v>
      </c>
      <c r="AE1405" s="80">
        <v>70</v>
      </c>
      <c r="AF1405" s="80">
        <v>489</v>
      </c>
      <c r="AG1405" s="80">
        <v>1308</v>
      </c>
      <c r="AH1405" s="80"/>
      <c r="AI1405" s="80" t="s">
        <v>9004</v>
      </c>
      <c r="AJ1405" s="80" t="s">
        <v>9712</v>
      </c>
      <c r="AK1405" s="80"/>
      <c r="AL1405" s="80"/>
      <c r="AM1405" s="82">
        <v>40217.811331018522</v>
      </c>
      <c r="AN1405" s="80" t="s">
        <v>13035</v>
      </c>
      <c r="AO1405" s="86" t="s">
        <v>14438</v>
      </c>
      <c r="AP1405" s="80" t="s">
        <v>66</v>
      </c>
      <c r="AQ1405" s="2"/>
      <c r="AR1405" s="3"/>
      <c r="AS1405" s="3"/>
      <c r="AT1405" s="3"/>
      <c r="AU1405" s="3"/>
    </row>
    <row r="1406" spans="1:47" x14ac:dyDescent="0.25">
      <c r="A1406" s="66" t="s">
        <v>1149</v>
      </c>
      <c r="B1406" s="67"/>
      <c r="C1406" s="67"/>
      <c r="D1406" s="68"/>
      <c r="E1406" s="70"/>
      <c r="F1406" s="104" t="s">
        <v>12465</v>
      </c>
      <c r="G1406" s="67"/>
      <c r="H1406" s="71"/>
      <c r="I1406" s="72"/>
      <c r="J1406" s="72"/>
      <c r="K1406" s="71" t="s">
        <v>16431</v>
      </c>
      <c r="L1406" s="75"/>
      <c r="M1406" s="76">
        <v>1348.0853271484375</v>
      </c>
      <c r="N1406" s="76">
        <v>8182.5029296875</v>
      </c>
      <c r="O1406" s="77"/>
      <c r="P1406" s="78"/>
      <c r="Q1406" s="78"/>
      <c r="R1406" s="88"/>
      <c r="S1406" s="88"/>
      <c r="T1406" s="88"/>
      <c r="U1406" s="88"/>
      <c r="V1406" s="52"/>
      <c r="W1406" s="52"/>
      <c r="X1406" s="52"/>
      <c r="Y1406" s="52"/>
      <c r="Z1406" s="51"/>
      <c r="AA1406" s="73">
        <v>1406</v>
      </c>
      <c r="AB1406" s="73"/>
      <c r="AC1406" s="74"/>
      <c r="AD1406" s="80">
        <v>399</v>
      </c>
      <c r="AE1406" s="80">
        <v>619</v>
      </c>
      <c r="AF1406" s="80">
        <v>12278</v>
      </c>
      <c r="AG1406" s="80">
        <v>524</v>
      </c>
      <c r="AH1406" s="80">
        <v>19800</v>
      </c>
      <c r="AI1406" s="80" t="s">
        <v>9005</v>
      </c>
      <c r="AJ1406" s="80" t="s">
        <v>9525</v>
      </c>
      <c r="AK1406" s="86" t="s">
        <v>10874</v>
      </c>
      <c r="AL1406" s="80" t="s">
        <v>9561</v>
      </c>
      <c r="AM1406" s="82">
        <v>39785.111956018518</v>
      </c>
      <c r="AN1406" s="80" t="s">
        <v>13035</v>
      </c>
      <c r="AO1406" s="86" t="s">
        <v>14439</v>
      </c>
      <c r="AP1406" s="80" t="s">
        <v>66</v>
      </c>
      <c r="AQ1406" s="2"/>
      <c r="AR1406" s="3"/>
      <c r="AS1406" s="3"/>
      <c r="AT1406" s="3"/>
      <c r="AU1406" s="3"/>
    </row>
    <row r="1407" spans="1:47" x14ac:dyDescent="0.25">
      <c r="A1407" s="66" t="s">
        <v>1150</v>
      </c>
      <c r="B1407" s="67"/>
      <c r="C1407" s="67"/>
      <c r="D1407" s="68"/>
      <c r="E1407" s="70"/>
      <c r="F1407" s="104" t="s">
        <v>12466</v>
      </c>
      <c r="G1407" s="67"/>
      <c r="H1407" s="71"/>
      <c r="I1407" s="72"/>
      <c r="J1407" s="72"/>
      <c r="K1407" s="71" t="s">
        <v>16432</v>
      </c>
      <c r="L1407" s="75"/>
      <c r="M1407" s="76">
        <v>4048.72314453125</v>
      </c>
      <c r="N1407" s="76">
        <v>6441.77783203125</v>
      </c>
      <c r="O1407" s="77"/>
      <c r="P1407" s="78"/>
      <c r="Q1407" s="78"/>
      <c r="R1407" s="88"/>
      <c r="S1407" s="88"/>
      <c r="T1407" s="88"/>
      <c r="U1407" s="88"/>
      <c r="V1407" s="52"/>
      <c r="W1407" s="52"/>
      <c r="X1407" s="52"/>
      <c r="Y1407" s="52"/>
      <c r="Z1407" s="51"/>
      <c r="AA1407" s="73">
        <v>1407</v>
      </c>
      <c r="AB1407" s="73"/>
      <c r="AC1407" s="74"/>
      <c r="AD1407" s="80">
        <v>53</v>
      </c>
      <c r="AE1407" s="80">
        <v>353</v>
      </c>
      <c r="AF1407" s="80">
        <v>4423</v>
      </c>
      <c r="AG1407" s="80">
        <v>158</v>
      </c>
      <c r="AH1407" s="80"/>
      <c r="AI1407" s="80" t="s">
        <v>9006</v>
      </c>
      <c r="AJ1407" s="80" t="s">
        <v>10112</v>
      </c>
      <c r="AK1407" s="80"/>
      <c r="AL1407" s="80"/>
      <c r="AM1407" s="82">
        <v>42698.680428240739</v>
      </c>
      <c r="AN1407" s="80" t="s">
        <v>13035</v>
      </c>
      <c r="AO1407" s="86" t="s">
        <v>14440</v>
      </c>
      <c r="AP1407" s="80" t="s">
        <v>66</v>
      </c>
      <c r="AQ1407" s="2"/>
      <c r="AR1407" s="3"/>
      <c r="AS1407" s="3"/>
      <c r="AT1407" s="3"/>
      <c r="AU1407" s="3"/>
    </row>
    <row r="1408" spans="1:47" x14ac:dyDescent="0.25">
      <c r="A1408" s="66" t="s">
        <v>1151</v>
      </c>
      <c r="B1408" s="67"/>
      <c r="C1408" s="67"/>
      <c r="D1408" s="68"/>
      <c r="E1408" s="70"/>
      <c r="F1408" s="104" t="s">
        <v>12467</v>
      </c>
      <c r="G1408" s="67"/>
      <c r="H1408" s="71"/>
      <c r="I1408" s="72"/>
      <c r="J1408" s="72"/>
      <c r="K1408" s="71" t="s">
        <v>16433</v>
      </c>
      <c r="L1408" s="75"/>
      <c r="M1408" s="76">
        <v>5801.62548828125</v>
      </c>
      <c r="N1408" s="76">
        <v>8101.46044921875</v>
      </c>
      <c r="O1408" s="77"/>
      <c r="P1408" s="78"/>
      <c r="Q1408" s="78"/>
      <c r="R1408" s="88"/>
      <c r="S1408" s="88"/>
      <c r="T1408" s="88"/>
      <c r="U1408" s="88"/>
      <c r="V1408" s="52"/>
      <c r="W1408" s="52"/>
      <c r="X1408" s="52"/>
      <c r="Y1408" s="52"/>
      <c r="Z1408" s="51"/>
      <c r="AA1408" s="73">
        <v>1408</v>
      </c>
      <c r="AB1408" s="73"/>
      <c r="AC1408" s="74"/>
      <c r="AD1408" s="80">
        <v>1067</v>
      </c>
      <c r="AE1408" s="80">
        <v>10070</v>
      </c>
      <c r="AF1408" s="80">
        <v>215589</v>
      </c>
      <c r="AG1408" s="80">
        <v>82402</v>
      </c>
      <c r="AH1408" s="80"/>
      <c r="AI1408" s="80" t="s">
        <v>9007</v>
      </c>
      <c r="AJ1408" s="80" t="s">
        <v>10113</v>
      </c>
      <c r="AK1408" s="86" t="s">
        <v>10875</v>
      </c>
      <c r="AL1408" s="80"/>
      <c r="AM1408" s="82">
        <v>41644.39166666667</v>
      </c>
      <c r="AN1408" s="80" t="s">
        <v>13035</v>
      </c>
      <c r="AO1408" s="86" t="s">
        <v>14441</v>
      </c>
      <c r="AP1408" s="80" t="s">
        <v>66</v>
      </c>
      <c r="AQ1408" s="2"/>
      <c r="AR1408" s="3"/>
      <c r="AS1408" s="3"/>
      <c r="AT1408" s="3"/>
      <c r="AU1408" s="3"/>
    </row>
    <row r="1409" spans="1:47" x14ac:dyDescent="0.25">
      <c r="A1409" s="66" t="s">
        <v>1640</v>
      </c>
      <c r="B1409" s="67"/>
      <c r="C1409" s="67"/>
      <c r="D1409" s="68"/>
      <c r="E1409" s="70"/>
      <c r="F1409" s="104" t="s">
        <v>12468</v>
      </c>
      <c r="G1409" s="67"/>
      <c r="H1409" s="71"/>
      <c r="I1409" s="72"/>
      <c r="J1409" s="72"/>
      <c r="K1409" s="71" t="s">
        <v>16434</v>
      </c>
      <c r="L1409" s="75"/>
      <c r="M1409" s="76">
        <v>3436.651123046875</v>
      </c>
      <c r="N1409" s="76">
        <v>8133.8193359375</v>
      </c>
      <c r="O1409" s="77"/>
      <c r="P1409" s="78"/>
      <c r="Q1409" s="78"/>
      <c r="R1409" s="88"/>
      <c r="S1409" s="88"/>
      <c r="T1409" s="88"/>
      <c r="U1409" s="88"/>
      <c r="V1409" s="52"/>
      <c r="W1409" s="52"/>
      <c r="X1409" s="52"/>
      <c r="Y1409" s="52"/>
      <c r="Z1409" s="51"/>
      <c r="AA1409" s="73">
        <v>1409</v>
      </c>
      <c r="AB1409" s="73"/>
      <c r="AC1409" s="74"/>
      <c r="AD1409" s="80">
        <v>103</v>
      </c>
      <c r="AE1409" s="80">
        <v>224</v>
      </c>
      <c r="AF1409" s="80">
        <v>5657</v>
      </c>
      <c r="AG1409" s="80">
        <v>5554</v>
      </c>
      <c r="AH1409" s="80"/>
      <c r="AI1409" s="80" t="s">
        <v>9008</v>
      </c>
      <c r="AJ1409" s="80" t="s">
        <v>9979</v>
      </c>
      <c r="AK1409" s="80"/>
      <c r="AL1409" s="80"/>
      <c r="AM1409" s="82">
        <v>41610.197326388887</v>
      </c>
      <c r="AN1409" s="80" t="s">
        <v>13035</v>
      </c>
      <c r="AO1409" s="86" t="s">
        <v>14442</v>
      </c>
      <c r="AP1409" s="80" t="s">
        <v>66</v>
      </c>
      <c r="AQ1409" s="2"/>
      <c r="AR1409" s="3"/>
      <c r="AS1409" s="3"/>
      <c r="AT1409" s="3"/>
      <c r="AU1409" s="3"/>
    </row>
    <row r="1410" spans="1:47" x14ac:dyDescent="0.25">
      <c r="A1410" s="66" t="s">
        <v>1152</v>
      </c>
      <c r="B1410" s="67"/>
      <c r="C1410" s="67"/>
      <c r="D1410" s="68"/>
      <c r="E1410" s="70"/>
      <c r="F1410" s="104" t="s">
        <v>12469</v>
      </c>
      <c r="G1410" s="67"/>
      <c r="H1410" s="71"/>
      <c r="I1410" s="72"/>
      <c r="J1410" s="72"/>
      <c r="K1410" s="71" t="s">
        <v>16435</v>
      </c>
      <c r="L1410" s="75"/>
      <c r="M1410" s="76">
        <v>4125.52978515625</v>
      </c>
      <c r="N1410" s="76">
        <v>7972.64697265625</v>
      </c>
      <c r="O1410" s="77"/>
      <c r="P1410" s="78"/>
      <c r="Q1410" s="78"/>
      <c r="R1410" s="88"/>
      <c r="S1410" s="88"/>
      <c r="T1410" s="88"/>
      <c r="U1410" s="88"/>
      <c r="V1410" s="52"/>
      <c r="W1410" s="52"/>
      <c r="X1410" s="52"/>
      <c r="Y1410" s="52"/>
      <c r="Z1410" s="51"/>
      <c r="AA1410" s="73">
        <v>1410</v>
      </c>
      <c r="AB1410" s="73"/>
      <c r="AC1410" s="74"/>
      <c r="AD1410" s="80">
        <v>72</v>
      </c>
      <c r="AE1410" s="80">
        <v>19599</v>
      </c>
      <c r="AF1410" s="80">
        <v>111142</v>
      </c>
      <c r="AG1410" s="80">
        <v>31252</v>
      </c>
      <c r="AH1410" s="80"/>
      <c r="AI1410" s="80" t="s">
        <v>9009</v>
      </c>
      <c r="AJ1410" s="80"/>
      <c r="AK1410" s="80"/>
      <c r="AL1410" s="80"/>
      <c r="AM1410" s="82">
        <v>42455.402106481481</v>
      </c>
      <c r="AN1410" s="80" t="s">
        <v>13035</v>
      </c>
      <c r="AO1410" s="86" t="s">
        <v>14443</v>
      </c>
      <c r="AP1410" s="80" t="s">
        <v>66</v>
      </c>
      <c r="AQ1410" s="2"/>
      <c r="AR1410" s="3"/>
      <c r="AS1410" s="3"/>
      <c r="AT1410" s="3"/>
      <c r="AU1410" s="3"/>
    </row>
    <row r="1411" spans="1:47" x14ac:dyDescent="0.25">
      <c r="A1411" s="66" t="s">
        <v>1153</v>
      </c>
      <c r="B1411" s="67"/>
      <c r="C1411" s="67"/>
      <c r="D1411" s="68"/>
      <c r="E1411" s="70"/>
      <c r="F1411" s="104" t="s">
        <v>12470</v>
      </c>
      <c r="G1411" s="67"/>
      <c r="H1411" s="71"/>
      <c r="I1411" s="72"/>
      <c r="J1411" s="72"/>
      <c r="K1411" s="71" t="s">
        <v>16436</v>
      </c>
      <c r="L1411" s="75"/>
      <c r="M1411" s="76">
        <v>8485.2861328125</v>
      </c>
      <c r="N1411" s="76">
        <v>6440.39501953125</v>
      </c>
      <c r="O1411" s="77"/>
      <c r="P1411" s="78"/>
      <c r="Q1411" s="78"/>
      <c r="R1411" s="88"/>
      <c r="S1411" s="88"/>
      <c r="T1411" s="88"/>
      <c r="U1411" s="88"/>
      <c r="V1411" s="52"/>
      <c r="W1411" s="52"/>
      <c r="X1411" s="52"/>
      <c r="Y1411" s="52"/>
      <c r="Z1411" s="51"/>
      <c r="AA1411" s="73">
        <v>1411</v>
      </c>
      <c r="AB1411" s="73"/>
      <c r="AC1411" s="74"/>
      <c r="AD1411" s="80">
        <v>177</v>
      </c>
      <c r="AE1411" s="80">
        <v>97</v>
      </c>
      <c r="AF1411" s="80">
        <v>1106</v>
      </c>
      <c r="AG1411" s="80">
        <v>1638</v>
      </c>
      <c r="AH1411" s="80"/>
      <c r="AI1411" s="80" t="s">
        <v>9010</v>
      </c>
      <c r="AJ1411" s="80" t="s">
        <v>9597</v>
      </c>
      <c r="AK1411" s="80"/>
      <c r="AL1411" s="80"/>
      <c r="AM1411" s="82">
        <v>42829.247164351851</v>
      </c>
      <c r="AN1411" s="80" t="s">
        <v>13035</v>
      </c>
      <c r="AO1411" s="86" t="s">
        <v>14444</v>
      </c>
      <c r="AP1411" s="80" t="s">
        <v>66</v>
      </c>
      <c r="AQ1411" s="2"/>
      <c r="AR1411" s="3"/>
      <c r="AS1411" s="3"/>
      <c r="AT1411" s="3"/>
      <c r="AU1411" s="3"/>
    </row>
    <row r="1412" spans="1:47" x14ac:dyDescent="0.25">
      <c r="A1412" s="66" t="s">
        <v>1154</v>
      </c>
      <c r="B1412" s="67"/>
      <c r="C1412" s="67"/>
      <c r="D1412" s="68"/>
      <c r="E1412" s="70"/>
      <c r="F1412" s="104" t="s">
        <v>12471</v>
      </c>
      <c r="G1412" s="67"/>
      <c r="H1412" s="71"/>
      <c r="I1412" s="72"/>
      <c r="J1412" s="72"/>
      <c r="K1412" s="71" t="s">
        <v>16437</v>
      </c>
      <c r="L1412" s="75"/>
      <c r="M1412" s="76">
        <v>3024.533935546875</v>
      </c>
      <c r="N1412" s="76">
        <v>2224.62158203125</v>
      </c>
      <c r="O1412" s="77"/>
      <c r="P1412" s="78"/>
      <c r="Q1412" s="78"/>
      <c r="R1412" s="88"/>
      <c r="S1412" s="88"/>
      <c r="T1412" s="88"/>
      <c r="U1412" s="88"/>
      <c r="V1412" s="52"/>
      <c r="W1412" s="52"/>
      <c r="X1412" s="52"/>
      <c r="Y1412" s="52"/>
      <c r="Z1412" s="51"/>
      <c r="AA1412" s="73">
        <v>1412</v>
      </c>
      <c r="AB1412" s="73"/>
      <c r="AC1412" s="74"/>
      <c r="AD1412" s="80">
        <v>789</v>
      </c>
      <c r="AE1412" s="80">
        <v>1087</v>
      </c>
      <c r="AF1412" s="80">
        <v>39893</v>
      </c>
      <c r="AG1412" s="80">
        <v>19343</v>
      </c>
      <c r="AH1412" s="80">
        <v>19800</v>
      </c>
      <c r="AI1412" s="80" t="s">
        <v>9011</v>
      </c>
      <c r="AJ1412" s="80" t="s">
        <v>9538</v>
      </c>
      <c r="AK1412" s="80"/>
      <c r="AL1412" s="80" t="s">
        <v>9494</v>
      </c>
      <c r="AM1412" s="82">
        <v>40427.482951388891</v>
      </c>
      <c r="AN1412" s="80" t="s">
        <v>13035</v>
      </c>
      <c r="AO1412" s="86" t="s">
        <v>14445</v>
      </c>
      <c r="AP1412" s="80" t="s">
        <v>66</v>
      </c>
      <c r="AQ1412" s="2"/>
      <c r="AR1412" s="3"/>
      <c r="AS1412" s="3"/>
      <c r="AT1412" s="3"/>
      <c r="AU1412" s="3"/>
    </row>
    <row r="1413" spans="1:47" x14ac:dyDescent="0.25">
      <c r="A1413" s="66" t="s">
        <v>2065</v>
      </c>
      <c r="B1413" s="67"/>
      <c r="C1413" s="67"/>
      <c r="D1413" s="68"/>
      <c r="E1413" s="70"/>
      <c r="F1413" s="104" t="s">
        <v>12472</v>
      </c>
      <c r="G1413" s="67"/>
      <c r="H1413" s="71"/>
      <c r="I1413" s="72"/>
      <c r="J1413" s="72"/>
      <c r="K1413" s="71" t="s">
        <v>16438</v>
      </c>
      <c r="L1413" s="75"/>
      <c r="M1413" s="76">
        <v>5042.06640625</v>
      </c>
      <c r="N1413" s="76">
        <v>6401.3408203125</v>
      </c>
      <c r="O1413" s="77"/>
      <c r="P1413" s="78"/>
      <c r="Q1413" s="78"/>
      <c r="R1413" s="88"/>
      <c r="S1413" s="88"/>
      <c r="T1413" s="88"/>
      <c r="U1413" s="88"/>
      <c r="V1413" s="52"/>
      <c r="W1413" s="52"/>
      <c r="X1413" s="52"/>
      <c r="Y1413" s="52"/>
      <c r="Z1413" s="51"/>
      <c r="AA1413" s="73">
        <v>1413</v>
      </c>
      <c r="AB1413" s="73"/>
      <c r="AC1413" s="74"/>
      <c r="AD1413" s="80">
        <v>336</v>
      </c>
      <c r="AE1413" s="80">
        <v>3713</v>
      </c>
      <c r="AF1413" s="80">
        <v>1404</v>
      </c>
      <c r="AG1413" s="80">
        <v>738</v>
      </c>
      <c r="AH1413" s="80">
        <v>19800</v>
      </c>
      <c r="AI1413" s="80" t="s">
        <v>9012</v>
      </c>
      <c r="AJ1413" s="80" t="s">
        <v>9554</v>
      </c>
      <c r="AK1413" s="80"/>
      <c r="AL1413" s="80" t="s">
        <v>9494</v>
      </c>
      <c r="AM1413" s="82">
        <v>40635.228055555555</v>
      </c>
      <c r="AN1413" s="80" t="s">
        <v>13035</v>
      </c>
      <c r="AO1413" s="86" t="s">
        <v>14446</v>
      </c>
      <c r="AP1413" s="80" t="s">
        <v>65</v>
      </c>
      <c r="AQ1413" s="2"/>
      <c r="AR1413" s="3"/>
      <c r="AS1413" s="3"/>
      <c r="AT1413" s="3"/>
      <c r="AU1413" s="3"/>
    </row>
    <row r="1414" spans="1:47" x14ac:dyDescent="0.25">
      <c r="A1414" s="66" t="s">
        <v>1155</v>
      </c>
      <c r="B1414" s="67"/>
      <c r="C1414" s="67"/>
      <c r="D1414" s="68"/>
      <c r="E1414" s="70"/>
      <c r="F1414" s="104" t="s">
        <v>12473</v>
      </c>
      <c r="G1414" s="67"/>
      <c r="H1414" s="71"/>
      <c r="I1414" s="72"/>
      <c r="J1414" s="72"/>
      <c r="K1414" s="71" t="s">
        <v>16439</v>
      </c>
      <c r="L1414" s="75"/>
      <c r="M1414" s="76">
        <v>6998.06103515625</v>
      </c>
      <c r="N1414" s="76">
        <v>3536.564453125</v>
      </c>
      <c r="O1414" s="77"/>
      <c r="P1414" s="78"/>
      <c r="Q1414" s="78"/>
      <c r="R1414" s="88"/>
      <c r="S1414" s="88"/>
      <c r="T1414" s="88"/>
      <c r="U1414" s="88"/>
      <c r="V1414" s="52"/>
      <c r="W1414" s="52"/>
      <c r="X1414" s="52"/>
      <c r="Y1414" s="52"/>
      <c r="Z1414" s="51"/>
      <c r="AA1414" s="73">
        <v>1414</v>
      </c>
      <c r="AB1414" s="73"/>
      <c r="AC1414" s="74"/>
      <c r="AD1414" s="80">
        <v>1075</v>
      </c>
      <c r="AE1414" s="80">
        <v>3055</v>
      </c>
      <c r="AF1414" s="80">
        <v>19369</v>
      </c>
      <c r="AG1414" s="80">
        <v>551</v>
      </c>
      <c r="AH1414" s="80"/>
      <c r="AI1414" s="80" t="s">
        <v>9013</v>
      </c>
      <c r="AJ1414" s="80" t="s">
        <v>10114</v>
      </c>
      <c r="AK1414" s="86" t="s">
        <v>10876</v>
      </c>
      <c r="AL1414" s="80"/>
      <c r="AM1414" s="82">
        <v>40295.283425925925</v>
      </c>
      <c r="AN1414" s="80" t="s">
        <v>13035</v>
      </c>
      <c r="AO1414" s="86" t="s">
        <v>14447</v>
      </c>
      <c r="AP1414" s="80" t="s">
        <v>66</v>
      </c>
      <c r="AQ1414" s="2"/>
      <c r="AR1414" s="3"/>
      <c r="AS1414" s="3"/>
      <c r="AT1414" s="3"/>
      <c r="AU1414" s="3"/>
    </row>
    <row r="1415" spans="1:47" x14ac:dyDescent="0.25">
      <c r="A1415" s="66" t="s">
        <v>1156</v>
      </c>
      <c r="B1415" s="67"/>
      <c r="C1415" s="67"/>
      <c r="D1415" s="68"/>
      <c r="E1415" s="70"/>
      <c r="F1415" s="104" t="s">
        <v>12474</v>
      </c>
      <c r="G1415" s="67"/>
      <c r="H1415" s="71"/>
      <c r="I1415" s="72"/>
      <c r="J1415" s="72"/>
      <c r="K1415" s="71" t="s">
        <v>16440</v>
      </c>
      <c r="L1415" s="75"/>
      <c r="M1415" s="76">
        <v>6430.58544921875</v>
      </c>
      <c r="N1415" s="76">
        <v>1861.2515869140625</v>
      </c>
      <c r="O1415" s="77"/>
      <c r="P1415" s="78"/>
      <c r="Q1415" s="78"/>
      <c r="R1415" s="88"/>
      <c r="S1415" s="88"/>
      <c r="T1415" s="88"/>
      <c r="U1415" s="88"/>
      <c r="V1415" s="52"/>
      <c r="W1415" s="52"/>
      <c r="X1415" s="52"/>
      <c r="Y1415" s="52"/>
      <c r="Z1415" s="51"/>
      <c r="AA1415" s="73">
        <v>1415</v>
      </c>
      <c r="AB1415" s="73"/>
      <c r="AC1415" s="74"/>
      <c r="AD1415" s="80">
        <v>1256</v>
      </c>
      <c r="AE1415" s="80">
        <v>329</v>
      </c>
      <c r="AF1415" s="80">
        <v>19294</v>
      </c>
      <c r="AG1415" s="80">
        <v>22129</v>
      </c>
      <c r="AH1415" s="80"/>
      <c r="AI1415" s="80" t="s">
        <v>9014</v>
      </c>
      <c r="AJ1415" s="80" t="s">
        <v>9506</v>
      </c>
      <c r="AK1415" s="80"/>
      <c r="AL1415" s="80"/>
      <c r="AM1415" s="82">
        <v>42402.217615740738</v>
      </c>
      <c r="AN1415" s="80" t="s">
        <v>13035</v>
      </c>
      <c r="AO1415" s="86" t="s">
        <v>14448</v>
      </c>
      <c r="AP1415" s="80" t="s">
        <v>66</v>
      </c>
      <c r="AQ1415" s="2"/>
      <c r="AR1415" s="3"/>
      <c r="AS1415" s="3"/>
      <c r="AT1415" s="3"/>
      <c r="AU1415" s="3"/>
    </row>
    <row r="1416" spans="1:47" x14ac:dyDescent="0.25">
      <c r="A1416" s="66" t="s">
        <v>2066</v>
      </c>
      <c r="B1416" s="67"/>
      <c r="C1416" s="67"/>
      <c r="D1416" s="68"/>
      <c r="E1416" s="70"/>
      <c r="F1416" s="104" t="s">
        <v>12475</v>
      </c>
      <c r="G1416" s="67"/>
      <c r="H1416" s="71"/>
      <c r="I1416" s="72"/>
      <c r="J1416" s="72"/>
      <c r="K1416" s="71" t="s">
        <v>16441</v>
      </c>
      <c r="L1416" s="75"/>
      <c r="M1416" s="76">
        <v>2100.131103515625</v>
      </c>
      <c r="N1416" s="76">
        <v>2876.02783203125</v>
      </c>
      <c r="O1416" s="77"/>
      <c r="P1416" s="78"/>
      <c r="Q1416" s="78"/>
      <c r="R1416" s="88"/>
      <c r="S1416" s="88"/>
      <c r="T1416" s="88"/>
      <c r="U1416" s="88"/>
      <c r="V1416" s="52"/>
      <c r="W1416" s="52"/>
      <c r="X1416" s="52"/>
      <c r="Y1416" s="52"/>
      <c r="Z1416" s="51"/>
      <c r="AA1416" s="73">
        <v>1416</v>
      </c>
      <c r="AB1416" s="73"/>
      <c r="AC1416" s="74"/>
      <c r="AD1416" s="80">
        <v>368</v>
      </c>
      <c r="AE1416" s="80">
        <v>11604</v>
      </c>
      <c r="AF1416" s="80">
        <v>101979</v>
      </c>
      <c r="AG1416" s="80">
        <v>20604</v>
      </c>
      <c r="AH1416" s="80"/>
      <c r="AI1416" s="80" t="s">
        <v>9015</v>
      </c>
      <c r="AJ1416" s="80" t="s">
        <v>9592</v>
      </c>
      <c r="AK1416" s="80"/>
      <c r="AL1416" s="80"/>
      <c r="AM1416" s="82">
        <v>42567.518368055556</v>
      </c>
      <c r="AN1416" s="80" t="s">
        <v>13035</v>
      </c>
      <c r="AO1416" s="86" t="s">
        <v>14449</v>
      </c>
      <c r="AP1416" s="80" t="s">
        <v>65</v>
      </c>
      <c r="AQ1416" s="2"/>
      <c r="AR1416" s="3"/>
      <c r="AS1416" s="3"/>
      <c r="AT1416" s="3"/>
      <c r="AU1416" s="3"/>
    </row>
    <row r="1417" spans="1:47" x14ac:dyDescent="0.25">
      <c r="A1417" s="66" t="s">
        <v>1159</v>
      </c>
      <c r="B1417" s="67"/>
      <c r="C1417" s="67"/>
      <c r="D1417" s="68"/>
      <c r="E1417" s="70"/>
      <c r="F1417" s="104" t="s">
        <v>12476</v>
      </c>
      <c r="G1417" s="67"/>
      <c r="H1417" s="71"/>
      <c r="I1417" s="72"/>
      <c r="J1417" s="72"/>
      <c r="K1417" s="71" t="s">
        <v>16442</v>
      </c>
      <c r="L1417" s="75"/>
      <c r="M1417" s="76">
        <v>1582.36572265625</v>
      </c>
      <c r="N1417" s="76">
        <v>5054.89306640625</v>
      </c>
      <c r="O1417" s="77"/>
      <c r="P1417" s="78"/>
      <c r="Q1417" s="78"/>
      <c r="R1417" s="88"/>
      <c r="S1417" s="88"/>
      <c r="T1417" s="88"/>
      <c r="U1417" s="88"/>
      <c r="V1417" s="52"/>
      <c r="W1417" s="52"/>
      <c r="X1417" s="52"/>
      <c r="Y1417" s="52"/>
      <c r="Z1417" s="51"/>
      <c r="AA1417" s="73">
        <v>1417</v>
      </c>
      <c r="AB1417" s="73"/>
      <c r="AC1417" s="74"/>
      <c r="AD1417" s="80">
        <v>307</v>
      </c>
      <c r="AE1417" s="80">
        <v>44579</v>
      </c>
      <c r="AF1417" s="80">
        <v>19901</v>
      </c>
      <c r="AG1417" s="80">
        <v>277</v>
      </c>
      <c r="AH1417" s="80">
        <v>19800</v>
      </c>
      <c r="AI1417" s="80" t="s">
        <v>9016</v>
      </c>
      <c r="AJ1417" s="80" t="s">
        <v>9524</v>
      </c>
      <c r="AK1417" s="86" t="s">
        <v>10877</v>
      </c>
      <c r="AL1417" s="80" t="s">
        <v>9561</v>
      </c>
      <c r="AM1417" s="82">
        <v>41080.475104166668</v>
      </c>
      <c r="AN1417" s="80" t="s">
        <v>13035</v>
      </c>
      <c r="AO1417" s="86" t="s">
        <v>14450</v>
      </c>
      <c r="AP1417" s="80" t="s">
        <v>66</v>
      </c>
      <c r="AQ1417" s="2"/>
      <c r="AR1417" s="3"/>
      <c r="AS1417" s="3"/>
      <c r="AT1417" s="3"/>
      <c r="AU1417" s="3"/>
    </row>
    <row r="1418" spans="1:47" x14ac:dyDescent="0.25">
      <c r="A1418" s="66" t="s">
        <v>1504</v>
      </c>
      <c r="B1418" s="67"/>
      <c r="C1418" s="67"/>
      <c r="D1418" s="68"/>
      <c r="E1418" s="70"/>
      <c r="F1418" s="104" t="s">
        <v>12477</v>
      </c>
      <c r="G1418" s="67"/>
      <c r="H1418" s="71"/>
      <c r="I1418" s="72"/>
      <c r="J1418" s="72"/>
      <c r="K1418" s="71" t="s">
        <v>16443</v>
      </c>
      <c r="L1418" s="75"/>
      <c r="M1418" s="76">
        <v>3510.546142578125</v>
      </c>
      <c r="N1418" s="76">
        <v>3376.706298828125</v>
      </c>
      <c r="O1418" s="77"/>
      <c r="P1418" s="78"/>
      <c r="Q1418" s="78"/>
      <c r="R1418" s="88"/>
      <c r="S1418" s="88"/>
      <c r="T1418" s="88"/>
      <c r="U1418" s="88"/>
      <c r="V1418" s="52"/>
      <c r="W1418" s="52"/>
      <c r="X1418" s="52"/>
      <c r="Y1418" s="52"/>
      <c r="Z1418" s="51"/>
      <c r="AA1418" s="73">
        <v>1418</v>
      </c>
      <c r="AB1418" s="73"/>
      <c r="AC1418" s="74"/>
      <c r="AD1418" s="80">
        <v>59</v>
      </c>
      <c r="AE1418" s="80">
        <v>22925</v>
      </c>
      <c r="AF1418" s="80">
        <v>8581</v>
      </c>
      <c r="AG1418" s="80">
        <v>42</v>
      </c>
      <c r="AH1418" s="80">
        <v>-25200</v>
      </c>
      <c r="AI1418" s="80" t="s">
        <v>9017</v>
      </c>
      <c r="AJ1418" s="80" t="s">
        <v>9524</v>
      </c>
      <c r="AK1418" s="86" t="s">
        <v>10878</v>
      </c>
      <c r="AL1418" s="80" t="s">
        <v>11085</v>
      </c>
      <c r="AM1418" s="82">
        <v>41095.386481481481</v>
      </c>
      <c r="AN1418" s="80" t="s">
        <v>13035</v>
      </c>
      <c r="AO1418" s="86" t="s">
        <v>14451</v>
      </c>
      <c r="AP1418" s="80" t="s">
        <v>66</v>
      </c>
      <c r="AQ1418" s="2"/>
      <c r="AR1418" s="3"/>
      <c r="AS1418" s="3"/>
      <c r="AT1418" s="3"/>
      <c r="AU1418" s="3"/>
    </row>
    <row r="1419" spans="1:47" x14ac:dyDescent="0.25">
      <c r="A1419" s="66" t="s">
        <v>1160</v>
      </c>
      <c r="B1419" s="67"/>
      <c r="C1419" s="67"/>
      <c r="D1419" s="68"/>
      <c r="E1419" s="70"/>
      <c r="F1419" s="104" t="s">
        <v>12478</v>
      </c>
      <c r="G1419" s="67"/>
      <c r="H1419" s="71"/>
      <c r="I1419" s="72"/>
      <c r="J1419" s="72"/>
      <c r="K1419" s="71" t="s">
        <v>16444</v>
      </c>
      <c r="L1419" s="75"/>
      <c r="M1419" s="76">
        <v>7187.0771484375</v>
      </c>
      <c r="N1419" s="76">
        <v>3041.612060546875</v>
      </c>
      <c r="O1419" s="77"/>
      <c r="P1419" s="78"/>
      <c r="Q1419" s="78"/>
      <c r="R1419" s="88"/>
      <c r="S1419" s="88"/>
      <c r="T1419" s="88"/>
      <c r="U1419" s="88"/>
      <c r="V1419" s="52"/>
      <c r="W1419" s="52"/>
      <c r="X1419" s="52"/>
      <c r="Y1419" s="52"/>
      <c r="Z1419" s="51"/>
      <c r="AA1419" s="73">
        <v>1419</v>
      </c>
      <c r="AB1419" s="73"/>
      <c r="AC1419" s="74"/>
      <c r="AD1419" s="80">
        <v>1508</v>
      </c>
      <c r="AE1419" s="80">
        <v>2236</v>
      </c>
      <c r="AF1419" s="80">
        <v>9900</v>
      </c>
      <c r="AG1419" s="80">
        <v>73</v>
      </c>
      <c r="AH1419" s="80">
        <v>19800</v>
      </c>
      <c r="AI1419" s="80" t="s">
        <v>9018</v>
      </c>
      <c r="AJ1419" s="80" t="s">
        <v>9561</v>
      </c>
      <c r="AK1419" s="86" t="s">
        <v>10879</v>
      </c>
      <c r="AL1419" s="80" t="s">
        <v>9494</v>
      </c>
      <c r="AM1419" s="82">
        <v>40890.323865740742</v>
      </c>
      <c r="AN1419" s="80" t="s">
        <v>13035</v>
      </c>
      <c r="AO1419" s="86" t="s">
        <v>14452</v>
      </c>
      <c r="AP1419" s="80" t="s">
        <v>66</v>
      </c>
      <c r="AQ1419" s="2"/>
      <c r="AR1419" s="3"/>
      <c r="AS1419" s="3"/>
      <c r="AT1419" s="3"/>
      <c r="AU1419" s="3"/>
    </row>
    <row r="1420" spans="1:47" x14ac:dyDescent="0.25">
      <c r="A1420" s="66" t="s">
        <v>1161</v>
      </c>
      <c r="B1420" s="67"/>
      <c r="C1420" s="67"/>
      <c r="D1420" s="68"/>
      <c r="E1420" s="70"/>
      <c r="F1420" s="104" t="s">
        <v>12479</v>
      </c>
      <c r="G1420" s="67"/>
      <c r="H1420" s="71"/>
      <c r="I1420" s="72"/>
      <c r="J1420" s="72"/>
      <c r="K1420" s="71" t="s">
        <v>16445</v>
      </c>
      <c r="L1420" s="75"/>
      <c r="M1420" s="76">
        <v>7030.3212890625</v>
      </c>
      <c r="N1420" s="76">
        <v>6438.3974609375</v>
      </c>
      <c r="O1420" s="77"/>
      <c r="P1420" s="78"/>
      <c r="Q1420" s="78"/>
      <c r="R1420" s="88"/>
      <c r="S1420" s="88"/>
      <c r="T1420" s="88"/>
      <c r="U1420" s="88"/>
      <c r="V1420" s="52"/>
      <c r="W1420" s="52"/>
      <c r="X1420" s="52"/>
      <c r="Y1420" s="52"/>
      <c r="Z1420" s="51"/>
      <c r="AA1420" s="73">
        <v>1420</v>
      </c>
      <c r="AB1420" s="73"/>
      <c r="AC1420" s="74"/>
      <c r="AD1420" s="80">
        <v>470</v>
      </c>
      <c r="AE1420" s="80">
        <v>25</v>
      </c>
      <c r="AF1420" s="80">
        <v>140</v>
      </c>
      <c r="AG1420" s="80">
        <v>191</v>
      </c>
      <c r="AH1420" s="80"/>
      <c r="AI1420" s="80"/>
      <c r="AJ1420" s="80"/>
      <c r="AK1420" s="80"/>
      <c r="AL1420" s="80"/>
      <c r="AM1420" s="82">
        <v>41199.489247685182</v>
      </c>
      <c r="AN1420" s="80" t="s">
        <v>13035</v>
      </c>
      <c r="AO1420" s="86" t="s">
        <v>14453</v>
      </c>
      <c r="AP1420" s="80" t="s">
        <v>66</v>
      </c>
      <c r="AQ1420" s="2"/>
      <c r="AR1420" s="3"/>
      <c r="AS1420" s="3"/>
      <c r="AT1420" s="3"/>
      <c r="AU1420" s="3"/>
    </row>
    <row r="1421" spans="1:47" x14ac:dyDescent="0.25">
      <c r="A1421" s="66" t="s">
        <v>1162</v>
      </c>
      <c r="B1421" s="67"/>
      <c r="C1421" s="67"/>
      <c r="D1421" s="68"/>
      <c r="E1421" s="70"/>
      <c r="F1421" s="104" t="s">
        <v>12480</v>
      </c>
      <c r="G1421" s="67"/>
      <c r="H1421" s="71"/>
      <c r="I1421" s="72"/>
      <c r="J1421" s="72"/>
      <c r="K1421" s="71" t="s">
        <v>16446</v>
      </c>
      <c r="L1421" s="75"/>
      <c r="M1421" s="76">
        <v>2035.495849609375</v>
      </c>
      <c r="N1421" s="76">
        <v>7367.32373046875</v>
      </c>
      <c r="O1421" s="77"/>
      <c r="P1421" s="78"/>
      <c r="Q1421" s="78"/>
      <c r="R1421" s="88"/>
      <c r="S1421" s="88"/>
      <c r="T1421" s="88"/>
      <c r="U1421" s="88"/>
      <c r="V1421" s="52"/>
      <c r="W1421" s="52"/>
      <c r="X1421" s="52"/>
      <c r="Y1421" s="52"/>
      <c r="Z1421" s="51"/>
      <c r="AA1421" s="73">
        <v>1421</v>
      </c>
      <c r="AB1421" s="73"/>
      <c r="AC1421" s="74"/>
      <c r="AD1421" s="80">
        <v>48</v>
      </c>
      <c r="AE1421" s="80">
        <v>108</v>
      </c>
      <c r="AF1421" s="80">
        <v>1851</v>
      </c>
      <c r="AG1421" s="80">
        <v>442</v>
      </c>
      <c r="AH1421" s="80"/>
      <c r="AI1421" s="80" t="s">
        <v>9019</v>
      </c>
      <c r="AJ1421" s="80" t="s">
        <v>9524</v>
      </c>
      <c r="AK1421" s="80"/>
      <c r="AL1421" s="80"/>
      <c r="AM1421" s="82">
        <v>40783.68650462963</v>
      </c>
      <c r="AN1421" s="80" t="s">
        <v>13035</v>
      </c>
      <c r="AO1421" s="86" t="s">
        <v>14454</v>
      </c>
      <c r="AP1421" s="80" t="s">
        <v>66</v>
      </c>
      <c r="AQ1421" s="2"/>
      <c r="AR1421" s="3"/>
      <c r="AS1421" s="3"/>
      <c r="AT1421" s="3"/>
      <c r="AU1421" s="3"/>
    </row>
    <row r="1422" spans="1:47" x14ac:dyDescent="0.25">
      <c r="A1422" s="66" t="s">
        <v>2067</v>
      </c>
      <c r="B1422" s="67"/>
      <c r="C1422" s="67"/>
      <c r="D1422" s="68"/>
      <c r="E1422" s="70"/>
      <c r="F1422" s="104" t="s">
        <v>12481</v>
      </c>
      <c r="G1422" s="67"/>
      <c r="H1422" s="71"/>
      <c r="I1422" s="72"/>
      <c r="J1422" s="72"/>
      <c r="K1422" s="71" t="s">
        <v>16447</v>
      </c>
      <c r="L1422" s="75"/>
      <c r="M1422" s="76">
        <v>5056.0546875</v>
      </c>
      <c r="N1422" s="76">
        <v>4934.82666015625</v>
      </c>
      <c r="O1422" s="77"/>
      <c r="P1422" s="78"/>
      <c r="Q1422" s="78"/>
      <c r="R1422" s="88"/>
      <c r="S1422" s="88"/>
      <c r="T1422" s="88"/>
      <c r="U1422" s="88"/>
      <c r="V1422" s="52"/>
      <c r="W1422" s="52"/>
      <c r="X1422" s="52"/>
      <c r="Y1422" s="52"/>
      <c r="Z1422" s="51"/>
      <c r="AA1422" s="73">
        <v>1422</v>
      </c>
      <c r="AB1422" s="73"/>
      <c r="AC1422" s="74"/>
      <c r="AD1422" s="80">
        <v>2</v>
      </c>
      <c r="AE1422" s="80">
        <v>59397</v>
      </c>
      <c r="AF1422" s="80">
        <v>42397</v>
      </c>
      <c r="AG1422" s="80">
        <v>10273</v>
      </c>
      <c r="AH1422" s="80">
        <v>-25200</v>
      </c>
      <c r="AI1422" s="80" t="s">
        <v>9020</v>
      </c>
      <c r="AJ1422" s="80"/>
      <c r="AK1422" s="86" t="s">
        <v>10880</v>
      </c>
      <c r="AL1422" s="80" t="s">
        <v>11085</v>
      </c>
      <c r="AM1422" s="82">
        <v>42001.377245370371</v>
      </c>
      <c r="AN1422" s="80" t="s">
        <v>13035</v>
      </c>
      <c r="AO1422" s="86" t="s">
        <v>14455</v>
      </c>
      <c r="AP1422" s="80" t="s">
        <v>65</v>
      </c>
      <c r="AQ1422" s="2"/>
      <c r="AR1422" s="3"/>
      <c r="AS1422" s="3"/>
      <c r="AT1422" s="3"/>
      <c r="AU1422" s="3"/>
    </row>
    <row r="1423" spans="1:47" x14ac:dyDescent="0.25">
      <c r="A1423" s="66" t="s">
        <v>1163</v>
      </c>
      <c r="B1423" s="67"/>
      <c r="C1423" s="67"/>
      <c r="D1423" s="68"/>
      <c r="E1423" s="70"/>
      <c r="F1423" s="104" t="s">
        <v>12482</v>
      </c>
      <c r="G1423" s="67"/>
      <c r="H1423" s="71"/>
      <c r="I1423" s="72"/>
      <c r="J1423" s="72"/>
      <c r="K1423" s="71" t="s">
        <v>16448</v>
      </c>
      <c r="L1423" s="75"/>
      <c r="M1423" s="76">
        <v>3851.327880859375</v>
      </c>
      <c r="N1423" s="76">
        <v>5126.11376953125</v>
      </c>
      <c r="O1423" s="77"/>
      <c r="P1423" s="78"/>
      <c r="Q1423" s="78"/>
      <c r="R1423" s="88"/>
      <c r="S1423" s="88"/>
      <c r="T1423" s="88"/>
      <c r="U1423" s="88"/>
      <c r="V1423" s="52"/>
      <c r="W1423" s="52"/>
      <c r="X1423" s="52"/>
      <c r="Y1423" s="52"/>
      <c r="Z1423" s="51"/>
      <c r="AA1423" s="73">
        <v>1423</v>
      </c>
      <c r="AB1423" s="73"/>
      <c r="AC1423" s="74"/>
      <c r="AD1423" s="80">
        <v>590</v>
      </c>
      <c r="AE1423" s="80">
        <v>17</v>
      </c>
      <c r="AF1423" s="80">
        <v>460</v>
      </c>
      <c r="AG1423" s="80">
        <v>1144</v>
      </c>
      <c r="AH1423" s="80"/>
      <c r="AI1423" s="80" t="s">
        <v>9021</v>
      </c>
      <c r="AJ1423" s="80" t="s">
        <v>9561</v>
      </c>
      <c r="AK1423" s="80"/>
      <c r="AL1423" s="80"/>
      <c r="AM1423" s="82">
        <v>42907.804918981485</v>
      </c>
      <c r="AN1423" s="80" t="s">
        <v>13035</v>
      </c>
      <c r="AO1423" s="86" t="s">
        <v>14456</v>
      </c>
      <c r="AP1423" s="80" t="s">
        <v>66</v>
      </c>
      <c r="AQ1423" s="2"/>
      <c r="AR1423" s="3"/>
      <c r="AS1423" s="3"/>
      <c r="AT1423" s="3"/>
      <c r="AU1423" s="3"/>
    </row>
    <row r="1424" spans="1:47" x14ac:dyDescent="0.25">
      <c r="A1424" s="66" t="s">
        <v>1164</v>
      </c>
      <c r="B1424" s="67"/>
      <c r="C1424" s="67"/>
      <c r="D1424" s="68"/>
      <c r="E1424" s="70"/>
      <c r="F1424" s="104" t="s">
        <v>12483</v>
      </c>
      <c r="G1424" s="67"/>
      <c r="H1424" s="71"/>
      <c r="I1424" s="72"/>
      <c r="J1424" s="72"/>
      <c r="K1424" s="71" t="s">
        <v>16449</v>
      </c>
      <c r="L1424" s="75"/>
      <c r="M1424" s="76">
        <v>3126.75537109375</v>
      </c>
      <c r="N1424" s="76">
        <v>1875.069091796875</v>
      </c>
      <c r="O1424" s="77"/>
      <c r="P1424" s="78"/>
      <c r="Q1424" s="78"/>
      <c r="R1424" s="88"/>
      <c r="S1424" s="88"/>
      <c r="T1424" s="88"/>
      <c r="U1424" s="88"/>
      <c r="V1424" s="52"/>
      <c r="W1424" s="52"/>
      <c r="X1424" s="52"/>
      <c r="Y1424" s="52"/>
      <c r="Z1424" s="51"/>
      <c r="AA1424" s="73">
        <v>1424</v>
      </c>
      <c r="AB1424" s="73"/>
      <c r="AC1424" s="74"/>
      <c r="AD1424" s="80">
        <v>183</v>
      </c>
      <c r="AE1424" s="80">
        <v>4230</v>
      </c>
      <c r="AF1424" s="80">
        <v>49976</v>
      </c>
      <c r="AG1424" s="80">
        <v>977</v>
      </c>
      <c r="AH1424" s="80">
        <v>19800</v>
      </c>
      <c r="AI1424" s="80" t="s">
        <v>9022</v>
      </c>
      <c r="AJ1424" s="80" t="s">
        <v>9868</v>
      </c>
      <c r="AK1424" s="86" t="s">
        <v>10881</v>
      </c>
      <c r="AL1424" s="80" t="s">
        <v>9494</v>
      </c>
      <c r="AM1424" s="82">
        <v>42267.244085648148</v>
      </c>
      <c r="AN1424" s="80" t="s">
        <v>13035</v>
      </c>
      <c r="AO1424" s="86" t="s">
        <v>14457</v>
      </c>
      <c r="AP1424" s="80" t="s">
        <v>66</v>
      </c>
      <c r="AQ1424" s="2"/>
      <c r="AR1424" s="3"/>
      <c r="AS1424" s="3"/>
      <c r="AT1424" s="3"/>
      <c r="AU1424" s="3"/>
    </row>
    <row r="1425" spans="1:47" x14ac:dyDescent="0.25">
      <c r="A1425" s="66" t="s">
        <v>1165</v>
      </c>
      <c r="B1425" s="67"/>
      <c r="C1425" s="67"/>
      <c r="D1425" s="68"/>
      <c r="E1425" s="70"/>
      <c r="F1425" s="104" t="s">
        <v>12484</v>
      </c>
      <c r="G1425" s="67"/>
      <c r="H1425" s="71"/>
      <c r="I1425" s="72"/>
      <c r="J1425" s="72"/>
      <c r="K1425" s="71" t="s">
        <v>16450</v>
      </c>
      <c r="L1425" s="75"/>
      <c r="M1425" s="76">
        <v>2907.094970703125</v>
      </c>
      <c r="N1425" s="76">
        <v>5417.53125</v>
      </c>
      <c r="O1425" s="77"/>
      <c r="P1425" s="78"/>
      <c r="Q1425" s="78"/>
      <c r="R1425" s="88"/>
      <c r="S1425" s="88"/>
      <c r="T1425" s="88"/>
      <c r="U1425" s="88"/>
      <c r="V1425" s="52"/>
      <c r="W1425" s="52"/>
      <c r="X1425" s="52"/>
      <c r="Y1425" s="52"/>
      <c r="Z1425" s="51"/>
      <c r="AA1425" s="73">
        <v>1425</v>
      </c>
      <c r="AB1425" s="73"/>
      <c r="AC1425" s="74"/>
      <c r="AD1425" s="80">
        <v>206</v>
      </c>
      <c r="AE1425" s="80">
        <v>73</v>
      </c>
      <c r="AF1425" s="80">
        <v>1368</v>
      </c>
      <c r="AG1425" s="80">
        <v>3983</v>
      </c>
      <c r="AH1425" s="80"/>
      <c r="AI1425" s="80" t="s">
        <v>9023</v>
      </c>
      <c r="AJ1425" s="80" t="s">
        <v>10115</v>
      </c>
      <c r="AK1425" s="80"/>
      <c r="AL1425" s="80"/>
      <c r="AM1425" s="82">
        <v>42639.318842592591</v>
      </c>
      <c r="AN1425" s="80" t="s">
        <v>13035</v>
      </c>
      <c r="AO1425" s="86" t="s">
        <v>14458</v>
      </c>
      <c r="AP1425" s="80" t="s">
        <v>66</v>
      </c>
      <c r="AQ1425" s="2"/>
      <c r="AR1425" s="3"/>
      <c r="AS1425" s="3"/>
      <c r="AT1425" s="3"/>
      <c r="AU1425" s="3"/>
    </row>
    <row r="1426" spans="1:47" x14ac:dyDescent="0.25">
      <c r="A1426" s="66" t="s">
        <v>2068</v>
      </c>
      <c r="B1426" s="67"/>
      <c r="C1426" s="67"/>
      <c r="D1426" s="68"/>
      <c r="E1426" s="70"/>
      <c r="F1426" s="104" t="s">
        <v>12485</v>
      </c>
      <c r="G1426" s="67"/>
      <c r="H1426" s="71"/>
      <c r="I1426" s="72"/>
      <c r="J1426" s="72"/>
      <c r="K1426" s="71" t="s">
        <v>16451</v>
      </c>
      <c r="L1426" s="75"/>
      <c r="M1426" s="76">
        <v>975.09783935546875</v>
      </c>
      <c r="N1426" s="76">
        <v>6522.15234375</v>
      </c>
      <c r="O1426" s="77"/>
      <c r="P1426" s="78"/>
      <c r="Q1426" s="78"/>
      <c r="R1426" s="88"/>
      <c r="S1426" s="88"/>
      <c r="T1426" s="88"/>
      <c r="U1426" s="88"/>
      <c r="V1426" s="52"/>
      <c r="W1426" s="52"/>
      <c r="X1426" s="52"/>
      <c r="Y1426" s="52"/>
      <c r="Z1426" s="51"/>
      <c r="AA1426" s="73">
        <v>1426</v>
      </c>
      <c r="AB1426" s="73"/>
      <c r="AC1426" s="74"/>
      <c r="AD1426" s="80">
        <v>13</v>
      </c>
      <c r="AE1426" s="80">
        <v>160</v>
      </c>
      <c r="AF1426" s="80">
        <v>35</v>
      </c>
      <c r="AG1426" s="80">
        <v>20</v>
      </c>
      <c r="AH1426" s="80"/>
      <c r="AI1426" s="80" t="s">
        <v>9024</v>
      </c>
      <c r="AJ1426" s="80"/>
      <c r="AK1426" s="80"/>
      <c r="AL1426" s="80"/>
      <c r="AM1426" s="82">
        <v>42859.632719907408</v>
      </c>
      <c r="AN1426" s="80" t="s">
        <v>13035</v>
      </c>
      <c r="AO1426" s="86" t="s">
        <v>14459</v>
      </c>
      <c r="AP1426" s="80" t="s">
        <v>65</v>
      </c>
      <c r="AQ1426" s="2"/>
      <c r="AR1426" s="3"/>
      <c r="AS1426" s="3"/>
      <c r="AT1426" s="3"/>
      <c r="AU1426" s="3"/>
    </row>
    <row r="1427" spans="1:47" x14ac:dyDescent="0.25">
      <c r="A1427" s="66" t="s">
        <v>2069</v>
      </c>
      <c r="B1427" s="67"/>
      <c r="C1427" s="67"/>
      <c r="D1427" s="68"/>
      <c r="E1427" s="70"/>
      <c r="F1427" s="104" t="s">
        <v>12486</v>
      </c>
      <c r="G1427" s="67"/>
      <c r="H1427" s="71"/>
      <c r="I1427" s="72"/>
      <c r="J1427" s="72"/>
      <c r="K1427" s="71" t="s">
        <v>16452</v>
      </c>
      <c r="L1427" s="75"/>
      <c r="M1427" s="76">
        <v>9070.4052734375</v>
      </c>
      <c r="N1427" s="76">
        <v>5644.0654296875</v>
      </c>
      <c r="O1427" s="77"/>
      <c r="P1427" s="78"/>
      <c r="Q1427" s="78"/>
      <c r="R1427" s="88"/>
      <c r="S1427" s="88"/>
      <c r="T1427" s="88"/>
      <c r="U1427" s="88"/>
      <c r="V1427" s="52"/>
      <c r="W1427" s="52"/>
      <c r="X1427" s="52"/>
      <c r="Y1427" s="52"/>
      <c r="Z1427" s="51"/>
      <c r="AA1427" s="73">
        <v>1427</v>
      </c>
      <c r="AB1427" s="73"/>
      <c r="AC1427" s="74"/>
      <c r="AD1427" s="80">
        <v>87</v>
      </c>
      <c r="AE1427" s="80">
        <v>61739</v>
      </c>
      <c r="AF1427" s="80">
        <v>771</v>
      </c>
      <c r="AG1427" s="80">
        <v>23</v>
      </c>
      <c r="AH1427" s="80">
        <v>19800</v>
      </c>
      <c r="AI1427" s="80" t="s">
        <v>9025</v>
      </c>
      <c r="AJ1427" s="80" t="s">
        <v>10116</v>
      </c>
      <c r="AK1427" s="86" t="s">
        <v>10882</v>
      </c>
      <c r="AL1427" s="80" t="s">
        <v>9494</v>
      </c>
      <c r="AM1427" s="82">
        <v>41723.418437499997</v>
      </c>
      <c r="AN1427" s="80" t="s">
        <v>13035</v>
      </c>
      <c r="AO1427" s="86" t="s">
        <v>14460</v>
      </c>
      <c r="AP1427" s="80" t="s">
        <v>65</v>
      </c>
      <c r="AQ1427" s="2"/>
      <c r="AR1427" s="3"/>
      <c r="AS1427" s="3"/>
      <c r="AT1427" s="3"/>
      <c r="AU1427" s="3"/>
    </row>
    <row r="1428" spans="1:47" x14ac:dyDescent="0.25">
      <c r="A1428" s="66" t="s">
        <v>1166</v>
      </c>
      <c r="B1428" s="67"/>
      <c r="C1428" s="67"/>
      <c r="D1428" s="68"/>
      <c r="E1428" s="70"/>
      <c r="F1428" s="104" t="s">
        <v>12487</v>
      </c>
      <c r="G1428" s="67"/>
      <c r="H1428" s="71"/>
      <c r="I1428" s="72"/>
      <c r="J1428" s="72"/>
      <c r="K1428" s="71" t="s">
        <v>16453</v>
      </c>
      <c r="L1428" s="75"/>
      <c r="M1428" s="76">
        <v>8484.3935546875</v>
      </c>
      <c r="N1428" s="76">
        <v>7912.20166015625</v>
      </c>
      <c r="O1428" s="77"/>
      <c r="P1428" s="78"/>
      <c r="Q1428" s="78"/>
      <c r="R1428" s="88"/>
      <c r="S1428" s="88"/>
      <c r="T1428" s="88"/>
      <c r="U1428" s="88"/>
      <c r="V1428" s="52"/>
      <c r="W1428" s="52"/>
      <c r="X1428" s="52"/>
      <c r="Y1428" s="52"/>
      <c r="Z1428" s="51"/>
      <c r="AA1428" s="73">
        <v>1428</v>
      </c>
      <c r="AB1428" s="73"/>
      <c r="AC1428" s="74"/>
      <c r="AD1428" s="80">
        <v>1897</v>
      </c>
      <c r="AE1428" s="80">
        <v>98</v>
      </c>
      <c r="AF1428" s="80">
        <v>73</v>
      </c>
      <c r="AG1428" s="80">
        <v>12</v>
      </c>
      <c r="AH1428" s="80"/>
      <c r="AI1428" s="80" t="s">
        <v>9026</v>
      </c>
      <c r="AJ1428" s="80" t="s">
        <v>9537</v>
      </c>
      <c r="AK1428" s="80"/>
      <c r="AL1428" s="80"/>
      <c r="AM1428" s="82">
        <v>42912.239618055559</v>
      </c>
      <c r="AN1428" s="80" t="s">
        <v>13035</v>
      </c>
      <c r="AO1428" s="86" t="s">
        <v>14461</v>
      </c>
      <c r="AP1428" s="80" t="s">
        <v>66</v>
      </c>
      <c r="AQ1428" s="2"/>
      <c r="AR1428" s="3"/>
      <c r="AS1428" s="3"/>
      <c r="AT1428" s="3"/>
      <c r="AU1428" s="3"/>
    </row>
    <row r="1429" spans="1:47" x14ac:dyDescent="0.25">
      <c r="A1429" s="66" t="s">
        <v>1167</v>
      </c>
      <c r="B1429" s="67"/>
      <c r="C1429" s="67"/>
      <c r="D1429" s="68"/>
      <c r="E1429" s="70"/>
      <c r="F1429" s="104" t="s">
        <v>12488</v>
      </c>
      <c r="G1429" s="67"/>
      <c r="H1429" s="71"/>
      <c r="I1429" s="72"/>
      <c r="J1429" s="72"/>
      <c r="K1429" s="71" t="s">
        <v>16454</v>
      </c>
      <c r="L1429" s="75"/>
      <c r="M1429" s="76">
        <v>7326.80029296875</v>
      </c>
      <c r="N1429" s="76">
        <v>2658.1328125</v>
      </c>
      <c r="O1429" s="77"/>
      <c r="P1429" s="78"/>
      <c r="Q1429" s="78"/>
      <c r="R1429" s="88"/>
      <c r="S1429" s="88"/>
      <c r="T1429" s="88"/>
      <c r="U1429" s="88"/>
      <c r="V1429" s="52"/>
      <c r="W1429" s="52"/>
      <c r="X1429" s="52"/>
      <c r="Y1429" s="52"/>
      <c r="Z1429" s="51"/>
      <c r="AA1429" s="73">
        <v>1429</v>
      </c>
      <c r="AB1429" s="73"/>
      <c r="AC1429" s="74"/>
      <c r="AD1429" s="80">
        <v>380</v>
      </c>
      <c r="AE1429" s="80">
        <v>1472</v>
      </c>
      <c r="AF1429" s="80">
        <v>29020</v>
      </c>
      <c r="AG1429" s="80">
        <v>279</v>
      </c>
      <c r="AH1429" s="80">
        <v>19800</v>
      </c>
      <c r="AI1429" s="80" t="s">
        <v>9027</v>
      </c>
      <c r="AJ1429" s="80" t="s">
        <v>10117</v>
      </c>
      <c r="AK1429" s="80"/>
      <c r="AL1429" s="80" t="s">
        <v>11089</v>
      </c>
      <c r="AM1429" s="82">
        <v>40596.267812500002</v>
      </c>
      <c r="AN1429" s="80" t="s">
        <v>13035</v>
      </c>
      <c r="AO1429" s="86" t="s">
        <v>14462</v>
      </c>
      <c r="AP1429" s="80" t="s">
        <v>66</v>
      </c>
      <c r="AQ1429" s="2"/>
      <c r="AR1429" s="3"/>
      <c r="AS1429" s="3"/>
      <c r="AT1429" s="3"/>
      <c r="AU1429" s="3"/>
    </row>
    <row r="1430" spans="1:47" x14ac:dyDescent="0.25">
      <c r="A1430" s="66" t="s">
        <v>2070</v>
      </c>
      <c r="B1430" s="67"/>
      <c r="C1430" s="67"/>
      <c r="D1430" s="68"/>
      <c r="E1430" s="70"/>
      <c r="F1430" s="104" t="s">
        <v>12489</v>
      </c>
      <c r="G1430" s="67"/>
      <c r="H1430" s="71"/>
      <c r="I1430" s="72"/>
      <c r="J1430" s="72"/>
      <c r="K1430" s="71" t="s">
        <v>16455</v>
      </c>
      <c r="L1430" s="75"/>
      <c r="M1430" s="76">
        <v>8628.4072265625</v>
      </c>
      <c r="N1430" s="76">
        <v>3369.806884765625</v>
      </c>
      <c r="O1430" s="77"/>
      <c r="P1430" s="78"/>
      <c r="Q1430" s="78"/>
      <c r="R1430" s="88"/>
      <c r="S1430" s="88"/>
      <c r="T1430" s="88"/>
      <c r="U1430" s="88"/>
      <c r="V1430" s="52"/>
      <c r="W1430" s="52"/>
      <c r="X1430" s="52"/>
      <c r="Y1430" s="52"/>
      <c r="Z1430" s="51"/>
      <c r="AA1430" s="73">
        <v>1430</v>
      </c>
      <c r="AB1430" s="73"/>
      <c r="AC1430" s="74"/>
      <c r="AD1430" s="80">
        <v>672</v>
      </c>
      <c r="AE1430" s="80">
        <v>66176</v>
      </c>
      <c r="AF1430" s="80">
        <v>252488</v>
      </c>
      <c r="AG1430" s="80">
        <v>2208</v>
      </c>
      <c r="AH1430" s="80">
        <v>19800</v>
      </c>
      <c r="AI1430" s="80" t="s">
        <v>9028</v>
      </c>
      <c r="AJ1430" s="80" t="s">
        <v>9525</v>
      </c>
      <c r="AK1430" s="86" t="s">
        <v>10883</v>
      </c>
      <c r="AL1430" s="80" t="s">
        <v>9563</v>
      </c>
      <c r="AM1430" s="82">
        <v>39878.753587962965</v>
      </c>
      <c r="AN1430" s="80" t="s">
        <v>13035</v>
      </c>
      <c r="AO1430" s="86" t="s">
        <v>14463</v>
      </c>
      <c r="AP1430" s="80" t="s">
        <v>65</v>
      </c>
      <c r="AQ1430" s="2"/>
      <c r="AR1430" s="3"/>
      <c r="AS1430" s="3"/>
      <c r="AT1430" s="3"/>
      <c r="AU1430" s="3"/>
    </row>
    <row r="1431" spans="1:47" x14ac:dyDescent="0.25">
      <c r="A1431" s="66" t="s">
        <v>1168</v>
      </c>
      <c r="B1431" s="67"/>
      <c r="C1431" s="67"/>
      <c r="D1431" s="68"/>
      <c r="E1431" s="70"/>
      <c r="F1431" s="104" t="s">
        <v>11128</v>
      </c>
      <c r="G1431" s="67"/>
      <c r="H1431" s="71"/>
      <c r="I1431" s="72"/>
      <c r="J1431" s="72"/>
      <c r="K1431" s="71" t="s">
        <v>16456</v>
      </c>
      <c r="L1431" s="75"/>
      <c r="M1431" s="76">
        <v>5219.52294921875</v>
      </c>
      <c r="N1431" s="76">
        <v>3714.919921875</v>
      </c>
      <c r="O1431" s="77"/>
      <c r="P1431" s="78"/>
      <c r="Q1431" s="78"/>
      <c r="R1431" s="88"/>
      <c r="S1431" s="88"/>
      <c r="T1431" s="88"/>
      <c r="U1431" s="88"/>
      <c r="V1431" s="52"/>
      <c r="W1431" s="52"/>
      <c r="X1431" s="52"/>
      <c r="Y1431" s="52"/>
      <c r="Z1431" s="51"/>
      <c r="AA1431" s="73">
        <v>1431</v>
      </c>
      <c r="AB1431" s="73"/>
      <c r="AC1431" s="74"/>
      <c r="AD1431" s="80">
        <v>72</v>
      </c>
      <c r="AE1431" s="80">
        <v>14</v>
      </c>
      <c r="AF1431" s="80">
        <v>414</v>
      </c>
      <c r="AG1431" s="80">
        <v>417</v>
      </c>
      <c r="AH1431" s="80"/>
      <c r="AI1431" s="80"/>
      <c r="AJ1431" s="80"/>
      <c r="AK1431" s="80"/>
      <c r="AL1431" s="80"/>
      <c r="AM1431" s="82">
        <v>40774.665567129632</v>
      </c>
      <c r="AN1431" s="80" t="s">
        <v>13035</v>
      </c>
      <c r="AO1431" s="86" t="s">
        <v>14464</v>
      </c>
      <c r="AP1431" s="80" t="s">
        <v>66</v>
      </c>
      <c r="AQ1431" s="2"/>
      <c r="AR1431" s="3"/>
      <c r="AS1431" s="3"/>
      <c r="AT1431" s="3"/>
      <c r="AU1431" s="3"/>
    </row>
    <row r="1432" spans="1:47" x14ac:dyDescent="0.25">
      <c r="A1432" s="66" t="s">
        <v>1169</v>
      </c>
      <c r="B1432" s="67"/>
      <c r="C1432" s="67"/>
      <c r="D1432" s="68"/>
      <c r="E1432" s="70"/>
      <c r="F1432" s="104" t="s">
        <v>12490</v>
      </c>
      <c r="G1432" s="67"/>
      <c r="H1432" s="71"/>
      <c r="I1432" s="72"/>
      <c r="J1432" s="72"/>
      <c r="K1432" s="71" t="s">
        <v>16457</v>
      </c>
      <c r="L1432" s="75"/>
      <c r="M1432" s="76">
        <v>7835.673828125</v>
      </c>
      <c r="N1432" s="76">
        <v>8181.29345703125</v>
      </c>
      <c r="O1432" s="77"/>
      <c r="P1432" s="78"/>
      <c r="Q1432" s="78"/>
      <c r="R1432" s="88"/>
      <c r="S1432" s="88"/>
      <c r="T1432" s="88"/>
      <c r="U1432" s="88"/>
      <c r="V1432" s="52"/>
      <c r="W1432" s="52"/>
      <c r="X1432" s="52"/>
      <c r="Y1432" s="52"/>
      <c r="Z1432" s="51"/>
      <c r="AA1432" s="73">
        <v>1432</v>
      </c>
      <c r="AB1432" s="73"/>
      <c r="AC1432" s="74"/>
      <c r="AD1432" s="80">
        <v>295</v>
      </c>
      <c r="AE1432" s="80">
        <v>57</v>
      </c>
      <c r="AF1432" s="80">
        <v>2191</v>
      </c>
      <c r="AG1432" s="80">
        <v>18</v>
      </c>
      <c r="AH1432" s="80">
        <v>19800</v>
      </c>
      <c r="AI1432" s="80" t="s">
        <v>9029</v>
      </c>
      <c r="AJ1432" s="80"/>
      <c r="AK1432" s="80"/>
      <c r="AL1432" s="80" t="s">
        <v>9494</v>
      </c>
      <c r="AM1432" s="82">
        <v>42349.51761574074</v>
      </c>
      <c r="AN1432" s="80" t="s">
        <v>13035</v>
      </c>
      <c r="AO1432" s="86" t="s">
        <v>14465</v>
      </c>
      <c r="AP1432" s="80" t="s">
        <v>66</v>
      </c>
      <c r="AQ1432" s="2"/>
      <c r="AR1432" s="3"/>
      <c r="AS1432" s="3"/>
      <c r="AT1432" s="3"/>
      <c r="AU1432" s="3"/>
    </row>
    <row r="1433" spans="1:47" x14ac:dyDescent="0.25">
      <c r="A1433" s="66" t="s">
        <v>2071</v>
      </c>
      <c r="B1433" s="67"/>
      <c r="C1433" s="67"/>
      <c r="D1433" s="68"/>
      <c r="E1433" s="70"/>
      <c r="F1433" s="104" t="s">
        <v>12491</v>
      </c>
      <c r="G1433" s="67"/>
      <c r="H1433" s="71"/>
      <c r="I1433" s="72"/>
      <c r="J1433" s="72"/>
      <c r="K1433" s="71" t="s">
        <v>16458</v>
      </c>
      <c r="L1433" s="75"/>
      <c r="M1433" s="76">
        <v>2288.862548828125</v>
      </c>
      <c r="N1433" s="76">
        <v>8422.4296875</v>
      </c>
      <c r="O1433" s="77"/>
      <c r="P1433" s="78"/>
      <c r="Q1433" s="78"/>
      <c r="R1433" s="88"/>
      <c r="S1433" s="88"/>
      <c r="T1433" s="88"/>
      <c r="U1433" s="88"/>
      <c r="V1433" s="52"/>
      <c r="W1433" s="52"/>
      <c r="X1433" s="52"/>
      <c r="Y1433" s="52"/>
      <c r="Z1433" s="51"/>
      <c r="AA1433" s="73">
        <v>1433</v>
      </c>
      <c r="AB1433" s="73"/>
      <c r="AC1433" s="74"/>
      <c r="AD1433" s="80">
        <v>344</v>
      </c>
      <c r="AE1433" s="80">
        <v>1138</v>
      </c>
      <c r="AF1433" s="80">
        <v>41703</v>
      </c>
      <c r="AG1433" s="80">
        <v>2598</v>
      </c>
      <c r="AH1433" s="80">
        <v>-25200</v>
      </c>
      <c r="AI1433" s="80" t="s">
        <v>9030</v>
      </c>
      <c r="AJ1433" s="80"/>
      <c r="AK1433" s="86" t="s">
        <v>10884</v>
      </c>
      <c r="AL1433" s="80" t="s">
        <v>11085</v>
      </c>
      <c r="AM1433" s="82">
        <v>40116.525740740741</v>
      </c>
      <c r="AN1433" s="80" t="s">
        <v>13035</v>
      </c>
      <c r="AO1433" s="86" t="s">
        <v>14466</v>
      </c>
      <c r="AP1433" s="80" t="s">
        <v>65</v>
      </c>
      <c r="AQ1433" s="2"/>
      <c r="AR1433" s="3"/>
      <c r="AS1433" s="3"/>
      <c r="AT1433" s="3"/>
      <c r="AU1433" s="3"/>
    </row>
    <row r="1434" spans="1:47" x14ac:dyDescent="0.25">
      <c r="A1434" s="66" t="s">
        <v>1170</v>
      </c>
      <c r="B1434" s="67"/>
      <c r="C1434" s="67"/>
      <c r="D1434" s="68"/>
      <c r="E1434" s="70"/>
      <c r="F1434" s="104" t="s">
        <v>12492</v>
      </c>
      <c r="G1434" s="67"/>
      <c r="H1434" s="71"/>
      <c r="I1434" s="72"/>
      <c r="J1434" s="72"/>
      <c r="K1434" s="71" t="s">
        <v>16459</v>
      </c>
      <c r="L1434" s="75"/>
      <c r="M1434" s="76">
        <v>2219.07421875</v>
      </c>
      <c r="N1434" s="76">
        <v>7910.388671875</v>
      </c>
      <c r="O1434" s="77"/>
      <c r="P1434" s="78"/>
      <c r="Q1434" s="78"/>
      <c r="R1434" s="88"/>
      <c r="S1434" s="88"/>
      <c r="T1434" s="88"/>
      <c r="U1434" s="88"/>
      <c r="V1434" s="52"/>
      <c r="W1434" s="52"/>
      <c r="X1434" s="52"/>
      <c r="Y1434" s="52"/>
      <c r="Z1434" s="51"/>
      <c r="AA1434" s="73">
        <v>1434</v>
      </c>
      <c r="AB1434" s="73"/>
      <c r="AC1434" s="74"/>
      <c r="AD1434" s="80">
        <v>822</v>
      </c>
      <c r="AE1434" s="80">
        <v>29675</v>
      </c>
      <c r="AF1434" s="80">
        <v>242775</v>
      </c>
      <c r="AG1434" s="80">
        <v>313</v>
      </c>
      <c r="AH1434" s="80">
        <v>19800</v>
      </c>
      <c r="AI1434" s="80" t="s">
        <v>9031</v>
      </c>
      <c r="AJ1434" s="80" t="s">
        <v>9788</v>
      </c>
      <c r="AK1434" s="86" t="s">
        <v>10885</v>
      </c>
      <c r="AL1434" s="80" t="s">
        <v>9494</v>
      </c>
      <c r="AM1434" s="82">
        <v>40255.676099537035</v>
      </c>
      <c r="AN1434" s="80" t="s">
        <v>13035</v>
      </c>
      <c r="AO1434" s="86" t="s">
        <v>14467</v>
      </c>
      <c r="AP1434" s="80" t="s">
        <v>66</v>
      </c>
      <c r="AQ1434" s="2"/>
      <c r="AR1434" s="3"/>
      <c r="AS1434" s="3"/>
      <c r="AT1434" s="3"/>
      <c r="AU1434" s="3"/>
    </row>
    <row r="1435" spans="1:47" x14ac:dyDescent="0.25">
      <c r="A1435" s="66" t="s">
        <v>1171</v>
      </c>
      <c r="B1435" s="67"/>
      <c r="C1435" s="67"/>
      <c r="D1435" s="68"/>
      <c r="E1435" s="70"/>
      <c r="F1435" s="104" t="s">
        <v>12493</v>
      </c>
      <c r="G1435" s="67"/>
      <c r="H1435" s="71"/>
      <c r="I1435" s="72"/>
      <c r="J1435" s="72"/>
      <c r="K1435" s="71" t="s">
        <v>16460</v>
      </c>
      <c r="L1435" s="75"/>
      <c r="M1435" s="76">
        <v>3704.397216796875</v>
      </c>
      <c r="N1435" s="76">
        <v>664.61029052734375</v>
      </c>
      <c r="O1435" s="77"/>
      <c r="P1435" s="78"/>
      <c r="Q1435" s="78"/>
      <c r="R1435" s="88"/>
      <c r="S1435" s="88"/>
      <c r="T1435" s="88"/>
      <c r="U1435" s="88"/>
      <c r="V1435" s="52"/>
      <c r="W1435" s="52"/>
      <c r="X1435" s="52"/>
      <c r="Y1435" s="52"/>
      <c r="Z1435" s="51"/>
      <c r="AA1435" s="73">
        <v>1435</v>
      </c>
      <c r="AB1435" s="73"/>
      <c r="AC1435" s="74"/>
      <c r="AD1435" s="80">
        <v>475</v>
      </c>
      <c r="AE1435" s="80">
        <v>82</v>
      </c>
      <c r="AF1435" s="80">
        <v>114</v>
      </c>
      <c r="AG1435" s="80">
        <v>15</v>
      </c>
      <c r="AH1435" s="80">
        <v>19800</v>
      </c>
      <c r="AI1435" s="80" t="s">
        <v>9032</v>
      </c>
      <c r="AJ1435" s="80" t="s">
        <v>9546</v>
      </c>
      <c r="AK1435" s="86" t="s">
        <v>10886</v>
      </c>
      <c r="AL1435" s="80" t="s">
        <v>9494</v>
      </c>
      <c r="AM1435" s="82">
        <v>39920.426099537035</v>
      </c>
      <c r="AN1435" s="80" t="s">
        <v>13035</v>
      </c>
      <c r="AO1435" s="86" t="s">
        <v>14468</v>
      </c>
      <c r="AP1435" s="80" t="s">
        <v>66</v>
      </c>
      <c r="AQ1435" s="2"/>
      <c r="AR1435" s="3"/>
      <c r="AS1435" s="3"/>
      <c r="AT1435" s="3"/>
      <c r="AU1435" s="3"/>
    </row>
    <row r="1436" spans="1:47" x14ac:dyDescent="0.25">
      <c r="A1436" s="66" t="s">
        <v>1172</v>
      </c>
      <c r="B1436" s="67"/>
      <c r="C1436" s="67"/>
      <c r="D1436" s="68"/>
      <c r="E1436" s="70"/>
      <c r="F1436" s="104" t="s">
        <v>12494</v>
      </c>
      <c r="G1436" s="67"/>
      <c r="H1436" s="71"/>
      <c r="I1436" s="72"/>
      <c r="J1436" s="72"/>
      <c r="K1436" s="71" t="s">
        <v>16461</v>
      </c>
      <c r="L1436" s="75"/>
      <c r="M1436" s="76">
        <v>4939.8818359375</v>
      </c>
      <c r="N1436" s="76">
        <v>7121.98876953125</v>
      </c>
      <c r="O1436" s="77"/>
      <c r="P1436" s="78"/>
      <c r="Q1436" s="78"/>
      <c r="R1436" s="88"/>
      <c r="S1436" s="88"/>
      <c r="T1436" s="88"/>
      <c r="U1436" s="88"/>
      <c r="V1436" s="52"/>
      <c r="W1436" s="52"/>
      <c r="X1436" s="52"/>
      <c r="Y1436" s="52"/>
      <c r="Z1436" s="51"/>
      <c r="AA1436" s="73">
        <v>1436</v>
      </c>
      <c r="AB1436" s="73"/>
      <c r="AC1436" s="74"/>
      <c r="AD1436" s="80">
        <v>59</v>
      </c>
      <c r="AE1436" s="80">
        <v>645</v>
      </c>
      <c r="AF1436" s="80">
        <v>12140</v>
      </c>
      <c r="AG1436" s="80">
        <v>14222</v>
      </c>
      <c r="AH1436" s="80"/>
      <c r="AI1436" s="80" t="s">
        <v>9033</v>
      </c>
      <c r="AJ1436" s="80" t="s">
        <v>10118</v>
      </c>
      <c r="AK1436" s="80"/>
      <c r="AL1436" s="80"/>
      <c r="AM1436" s="82">
        <v>42820.350497685184</v>
      </c>
      <c r="AN1436" s="80" t="s">
        <v>13035</v>
      </c>
      <c r="AO1436" s="86" t="s">
        <v>14469</v>
      </c>
      <c r="AP1436" s="80" t="s">
        <v>66</v>
      </c>
      <c r="AQ1436" s="2"/>
      <c r="AR1436" s="3"/>
      <c r="AS1436" s="3"/>
      <c r="AT1436" s="3"/>
      <c r="AU1436" s="3"/>
    </row>
    <row r="1437" spans="1:47" x14ac:dyDescent="0.25">
      <c r="A1437" s="66" t="s">
        <v>1173</v>
      </c>
      <c r="B1437" s="67"/>
      <c r="C1437" s="67"/>
      <c r="D1437" s="68"/>
      <c r="E1437" s="70"/>
      <c r="F1437" s="104" t="s">
        <v>12495</v>
      </c>
      <c r="G1437" s="67"/>
      <c r="H1437" s="71"/>
      <c r="I1437" s="72"/>
      <c r="J1437" s="72"/>
      <c r="K1437" s="71" t="s">
        <v>16462</v>
      </c>
      <c r="L1437" s="75"/>
      <c r="M1437" s="76">
        <v>5125.97021484375</v>
      </c>
      <c r="N1437" s="76">
        <v>301.26443481445313</v>
      </c>
      <c r="O1437" s="77"/>
      <c r="P1437" s="78"/>
      <c r="Q1437" s="78"/>
      <c r="R1437" s="88"/>
      <c r="S1437" s="88"/>
      <c r="T1437" s="88"/>
      <c r="U1437" s="88"/>
      <c r="V1437" s="52"/>
      <c r="W1437" s="52"/>
      <c r="X1437" s="52"/>
      <c r="Y1437" s="52"/>
      <c r="Z1437" s="51"/>
      <c r="AA1437" s="73">
        <v>1437</v>
      </c>
      <c r="AB1437" s="73"/>
      <c r="AC1437" s="74"/>
      <c r="AD1437" s="80">
        <v>1</v>
      </c>
      <c r="AE1437" s="80">
        <v>55323</v>
      </c>
      <c r="AF1437" s="80">
        <v>15482</v>
      </c>
      <c r="AG1437" s="80">
        <v>2</v>
      </c>
      <c r="AH1437" s="80">
        <v>19800</v>
      </c>
      <c r="AI1437" s="80" t="s">
        <v>9034</v>
      </c>
      <c r="AJ1437" s="80" t="s">
        <v>9524</v>
      </c>
      <c r="AK1437" s="86" t="s">
        <v>10887</v>
      </c>
      <c r="AL1437" s="80" t="s">
        <v>9494</v>
      </c>
      <c r="AM1437" s="82">
        <v>42525.441111111111</v>
      </c>
      <c r="AN1437" s="80" t="s">
        <v>13035</v>
      </c>
      <c r="AO1437" s="86" t="s">
        <v>14470</v>
      </c>
      <c r="AP1437" s="80" t="s">
        <v>66</v>
      </c>
      <c r="AQ1437" s="2"/>
      <c r="AR1437" s="3"/>
      <c r="AS1437" s="3"/>
      <c r="AT1437" s="3"/>
      <c r="AU1437" s="3"/>
    </row>
    <row r="1438" spans="1:47" x14ac:dyDescent="0.25">
      <c r="A1438" s="66" t="s">
        <v>1174</v>
      </c>
      <c r="B1438" s="67"/>
      <c r="C1438" s="67"/>
      <c r="D1438" s="68"/>
      <c r="E1438" s="70"/>
      <c r="F1438" s="104" t="s">
        <v>12496</v>
      </c>
      <c r="G1438" s="67"/>
      <c r="H1438" s="71"/>
      <c r="I1438" s="72"/>
      <c r="J1438" s="72"/>
      <c r="K1438" s="71" t="s">
        <v>16463</v>
      </c>
      <c r="L1438" s="75"/>
      <c r="M1438" s="76">
        <v>7516.876953125</v>
      </c>
      <c r="N1438" s="76">
        <v>2049.6279296875</v>
      </c>
      <c r="O1438" s="77"/>
      <c r="P1438" s="78"/>
      <c r="Q1438" s="78"/>
      <c r="R1438" s="88"/>
      <c r="S1438" s="88"/>
      <c r="T1438" s="88"/>
      <c r="U1438" s="88"/>
      <c r="V1438" s="52"/>
      <c r="W1438" s="52"/>
      <c r="X1438" s="52"/>
      <c r="Y1438" s="52"/>
      <c r="Z1438" s="51"/>
      <c r="AA1438" s="73">
        <v>1438</v>
      </c>
      <c r="AB1438" s="73"/>
      <c r="AC1438" s="74"/>
      <c r="AD1438" s="80">
        <v>381</v>
      </c>
      <c r="AE1438" s="80">
        <v>259</v>
      </c>
      <c r="AF1438" s="80">
        <v>8157</v>
      </c>
      <c r="AG1438" s="80">
        <v>5763</v>
      </c>
      <c r="AH1438" s="80"/>
      <c r="AI1438" s="80" t="s">
        <v>9035</v>
      </c>
      <c r="AJ1438" s="80" t="s">
        <v>10119</v>
      </c>
      <c r="AK1438" s="80"/>
      <c r="AL1438" s="80"/>
      <c r="AM1438" s="82">
        <v>42801.275185185186</v>
      </c>
      <c r="AN1438" s="80" t="s">
        <v>13035</v>
      </c>
      <c r="AO1438" s="86" t="s">
        <v>14471</v>
      </c>
      <c r="AP1438" s="80" t="s">
        <v>66</v>
      </c>
      <c r="AQ1438" s="2"/>
      <c r="AR1438" s="3"/>
      <c r="AS1438" s="3"/>
      <c r="AT1438" s="3"/>
      <c r="AU1438" s="3"/>
    </row>
    <row r="1439" spans="1:47" x14ac:dyDescent="0.25">
      <c r="A1439" s="66" t="s">
        <v>1175</v>
      </c>
      <c r="B1439" s="67"/>
      <c r="C1439" s="67"/>
      <c r="D1439" s="68"/>
      <c r="E1439" s="70"/>
      <c r="F1439" s="104" t="s">
        <v>12497</v>
      </c>
      <c r="G1439" s="67"/>
      <c r="H1439" s="71"/>
      <c r="I1439" s="72"/>
      <c r="J1439" s="72"/>
      <c r="K1439" s="71" t="s">
        <v>16464</v>
      </c>
      <c r="L1439" s="75"/>
      <c r="M1439" s="76">
        <v>4055.328857421875</v>
      </c>
      <c r="N1439" s="76">
        <v>3867.31591796875</v>
      </c>
      <c r="O1439" s="77"/>
      <c r="P1439" s="78"/>
      <c r="Q1439" s="78"/>
      <c r="R1439" s="88"/>
      <c r="S1439" s="88"/>
      <c r="T1439" s="88"/>
      <c r="U1439" s="88"/>
      <c r="V1439" s="52"/>
      <c r="W1439" s="52"/>
      <c r="X1439" s="52"/>
      <c r="Y1439" s="52"/>
      <c r="Z1439" s="51"/>
      <c r="AA1439" s="73">
        <v>1439</v>
      </c>
      <c r="AB1439" s="73"/>
      <c r="AC1439" s="74"/>
      <c r="AD1439" s="80">
        <v>1841</v>
      </c>
      <c r="AE1439" s="80">
        <v>8280</v>
      </c>
      <c r="AF1439" s="80">
        <v>68000</v>
      </c>
      <c r="AG1439" s="80">
        <v>15546</v>
      </c>
      <c r="AH1439" s="80">
        <v>19800</v>
      </c>
      <c r="AI1439" s="80" t="s">
        <v>9036</v>
      </c>
      <c r="AJ1439" s="80"/>
      <c r="AK1439" s="80"/>
      <c r="AL1439" s="80" t="s">
        <v>11089</v>
      </c>
      <c r="AM1439" s="82">
        <v>42006.819351851853</v>
      </c>
      <c r="AN1439" s="80" t="s">
        <v>13035</v>
      </c>
      <c r="AO1439" s="86" t="s">
        <v>14472</v>
      </c>
      <c r="AP1439" s="80" t="s">
        <v>66</v>
      </c>
      <c r="AQ1439" s="2"/>
      <c r="AR1439" s="3"/>
      <c r="AS1439" s="3"/>
      <c r="AT1439" s="3"/>
      <c r="AU1439" s="3"/>
    </row>
    <row r="1440" spans="1:47" x14ac:dyDescent="0.25">
      <c r="A1440" s="66" t="s">
        <v>1176</v>
      </c>
      <c r="B1440" s="67"/>
      <c r="C1440" s="67"/>
      <c r="D1440" s="68"/>
      <c r="E1440" s="70"/>
      <c r="F1440" s="104" t="s">
        <v>12498</v>
      </c>
      <c r="G1440" s="67"/>
      <c r="H1440" s="71"/>
      <c r="I1440" s="72"/>
      <c r="J1440" s="72"/>
      <c r="K1440" s="71" t="s">
        <v>16465</v>
      </c>
      <c r="L1440" s="75"/>
      <c r="M1440" s="76">
        <v>3967.5263671875</v>
      </c>
      <c r="N1440" s="76">
        <v>9472.994140625</v>
      </c>
      <c r="O1440" s="77"/>
      <c r="P1440" s="78"/>
      <c r="Q1440" s="78"/>
      <c r="R1440" s="88"/>
      <c r="S1440" s="88"/>
      <c r="T1440" s="88"/>
      <c r="U1440" s="88"/>
      <c r="V1440" s="52"/>
      <c r="W1440" s="52"/>
      <c r="X1440" s="52"/>
      <c r="Y1440" s="52"/>
      <c r="Z1440" s="51"/>
      <c r="AA1440" s="73">
        <v>1440</v>
      </c>
      <c r="AB1440" s="73"/>
      <c r="AC1440" s="74"/>
      <c r="AD1440" s="80">
        <v>4225</v>
      </c>
      <c r="AE1440" s="80">
        <v>2901</v>
      </c>
      <c r="AF1440" s="80">
        <v>849</v>
      </c>
      <c r="AG1440" s="80">
        <v>944</v>
      </c>
      <c r="AH1440" s="80">
        <v>19800</v>
      </c>
      <c r="AI1440" s="80" t="s">
        <v>9037</v>
      </c>
      <c r="AJ1440" s="80" t="s">
        <v>9561</v>
      </c>
      <c r="AK1440" s="80"/>
      <c r="AL1440" s="80" t="s">
        <v>11089</v>
      </c>
      <c r="AM1440" s="82">
        <v>40748.540659722225</v>
      </c>
      <c r="AN1440" s="80" t="s">
        <v>13035</v>
      </c>
      <c r="AO1440" s="86" t="s">
        <v>14473</v>
      </c>
      <c r="AP1440" s="80" t="s">
        <v>66</v>
      </c>
      <c r="AQ1440" s="2"/>
      <c r="AR1440" s="3"/>
      <c r="AS1440" s="3"/>
      <c r="AT1440" s="3"/>
      <c r="AU1440" s="3"/>
    </row>
    <row r="1441" spans="1:47" x14ac:dyDescent="0.25">
      <c r="A1441" s="66" t="s">
        <v>1177</v>
      </c>
      <c r="B1441" s="67"/>
      <c r="C1441" s="67"/>
      <c r="D1441" s="68"/>
      <c r="E1441" s="70"/>
      <c r="F1441" s="104" t="s">
        <v>12499</v>
      </c>
      <c r="G1441" s="67"/>
      <c r="H1441" s="71"/>
      <c r="I1441" s="72"/>
      <c r="J1441" s="72"/>
      <c r="K1441" s="71" t="s">
        <v>16466</v>
      </c>
      <c r="L1441" s="75"/>
      <c r="M1441" s="76">
        <v>2594.33984375</v>
      </c>
      <c r="N1441" s="76">
        <v>5331.74609375</v>
      </c>
      <c r="O1441" s="77"/>
      <c r="P1441" s="78"/>
      <c r="Q1441" s="78"/>
      <c r="R1441" s="88"/>
      <c r="S1441" s="88"/>
      <c r="T1441" s="88"/>
      <c r="U1441" s="88"/>
      <c r="V1441" s="52"/>
      <c r="W1441" s="52"/>
      <c r="X1441" s="52"/>
      <c r="Y1441" s="52"/>
      <c r="Z1441" s="51"/>
      <c r="AA1441" s="73">
        <v>1441</v>
      </c>
      <c r="AB1441" s="73"/>
      <c r="AC1441" s="74"/>
      <c r="AD1441" s="80">
        <v>1021</v>
      </c>
      <c r="AE1441" s="80">
        <v>306</v>
      </c>
      <c r="AF1441" s="80">
        <v>1010</v>
      </c>
      <c r="AG1441" s="80">
        <v>219</v>
      </c>
      <c r="AH1441" s="80">
        <v>19800</v>
      </c>
      <c r="AI1441" s="80" t="s">
        <v>9038</v>
      </c>
      <c r="AJ1441" s="80" t="s">
        <v>10120</v>
      </c>
      <c r="AK1441" s="86" t="s">
        <v>10888</v>
      </c>
      <c r="AL1441" s="80" t="s">
        <v>11089</v>
      </c>
      <c r="AM1441" s="82">
        <v>39943.107175925928</v>
      </c>
      <c r="AN1441" s="80" t="s">
        <v>13035</v>
      </c>
      <c r="AO1441" s="86" t="s">
        <v>14474</v>
      </c>
      <c r="AP1441" s="80" t="s">
        <v>66</v>
      </c>
      <c r="AQ1441" s="2"/>
      <c r="AR1441" s="3"/>
      <c r="AS1441" s="3"/>
      <c r="AT1441" s="3"/>
      <c r="AU1441" s="3"/>
    </row>
    <row r="1442" spans="1:47" x14ac:dyDescent="0.25">
      <c r="A1442" s="66" t="s">
        <v>1178</v>
      </c>
      <c r="B1442" s="67"/>
      <c r="C1442" s="67"/>
      <c r="D1442" s="68"/>
      <c r="E1442" s="70"/>
      <c r="F1442" s="104" t="s">
        <v>12500</v>
      </c>
      <c r="G1442" s="67"/>
      <c r="H1442" s="71"/>
      <c r="I1442" s="72"/>
      <c r="J1442" s="72"/>
      <c r="K1442" s="71" t="s">
        <v>16467</v>
      </c>
      <c r="L1442" s="75"/>
      <c r="M1442" s="76">
        <v>7418.14697265625</v>
      </c>
      <c r="N1442" s="76">
        <v>6769.01220703125</v>
      </c>
      <c r="O1442" s="77"/>
      <c r="P1442" s="78"/>
      <c r="Q1442" s="78"/>
      <c r="R1442" s="88"/>
      <c r="S1442" s="88"/>
      <c r="T1442" s="88"/>
      <c r="U1442" s="88"/>
      <c r="V1442" s="52"/>
      <c r="W1442" s="52"/>
      <c r="X1442" s="52"/>
      <c r="Y1442" s="52"/>
      <c r="Z1442" s="51"/>
      <c r="AA1442" s="73">
        <v>1442</v>
      </c>
      <c r="AB1442" s="73"/>
      <c r="AC1442" s="74"/>
      <c r="AD1442" s="80">
        <v>7420</v>
      </c>
      <c r="AE1442" s="80">
        <v>13739</v>
      </c>
      <c r="AF1442" s="80">
        <v>141952</v>
      </c>
      <c r="AG1442" s="80">
        <v>40059</v>
      </c>
      <c r="AH1442" s="80">
        <v>19800</v>
      </c>
      <c r="AI1442" s="80" t="s">
        <v>9039</v>
      </c>
      <c r="AJ1442" s="80" t="s">
        <v>9562</v>
      </c>
      <c r="AK1442" s="86" t="s">
        <v>10889</v>
      </c>
      <c r="AL1442" s="80" t="s">
        <v>11089</v>
      </c>
      <c r="AM1442" s="82">
        <v>40640.325925925928</v>
      </c>
      <c r="AN1442" s="80" t="s">
        <v>13035</v>
      </c>
      <c r="AO1442" s="86" t="s">
        <v>14475</v>
      </c>
      <c r="AP1442" s="80" t="s">
        <v>66</v>
      </c>
      <c r="AQ1442" s="2"/>
      <c r="AR1442" s="3"/>
      <c r="AS1442" s="3"/>
      <c r="AT1442" s="3"/>
      <c r="AU1442" s="3"/>
    </row>
    <row r="1443" spans="1:47" x14ac:dyDescent="0.25">
      <c r="A1443" s="66" t="s">
        <v>1179</v>
      </c>
      <c r="B1443" s="67"/>
      <c r="C1443" s="67"/>
      <c r="D1443" s="68"/>
      <c r="E1443" s="70"/>
      <c r="F1443" s="104" t="s">
        <v>12501</v>
      </c>
      <c r="G1443" s="67"/>
      <c r="H1443" s="71"/>
      <c r="I1443" s="72"/>
      <c r="J1443" s="72"/>
      <c r="K1443" s="71" t="s">
        <v>16468</v>
      </c>
      <c r="L1443" s="75"/>
      <c r="M1443" s="76">
        <v>7326.8271484375</v>
      </c>
      <c r="N1443" s="76">
        <v>4081.722412109375</v>
      </c>
      <c r="O1443" s="77"/>
      <c r="P1443" s="78"/>
      <c r="Q1443" s="78"/>
      <c r="R1443" s="88"/>
      <c r="S1443" s="88"/>
      <c r="T1443" s="88"/>
      <c r="U1443" s="88"/>
      <c r="V1443" s="52"/>
      <c r="W1443" s="52"/>
      <c r="X1443" s="52"/>
      <c r="Y1443" s="52"/>
      <c r="Z1443" s="51"/>
      <c r="AA1443" s="73">
        <v>1443</v>
      </c>
      <c r="AB1443" s="73"/>
      <c r="AC1443" s="74"/>
      <c r="AD1443" s="80">
        <v>1529</v>
      </c>
      <c r="AE1443" s="80">
        <v>659</v>
      </c>
      <c r="AF1443" s="80">
        <v>5060</v>
      </c>
      <c r="AG1443" s="80">
        <v>267</v>
      </c>
      <c r="AH1443" s="80">
        <v>19800</v>
      </c>
      <c r="AI1443" s="80" t="s">
        <v>9040</v>
      </c>
      <c r="AJ1443" s="80" t="s">
        <v>10121</v>
      </c>
      <c r="AK1443" s="80"/>
      <c r="AL1443" s="80" t="s">
        <v>9563</v>
      </c>
      <c r="AM1443" s="82">
        <v>39968.456423611111</v>
      </c>
      <c r="AN1443" s="80" t="s">
        <v>13035</v>
      </c>
      <c r="AO1443" s="86" t="s">
        <v>14476</v>
      </c>
      <c r="AP1443" s="80" t="s">
        <v>66</v>
      </c>
      <c r="AQ1443" s="2"/>
      <c r="AR1443" s="3"/>
      <c r="AS1443" s="3"/>
      <c r="AT1443" s="3"/>
      <c r="AU1443" s="3"/>
    </row>
    <row r="1444" spans="1:47" x14ac:dyDescent="0.25">
      <c r="A1444" s="66" t="s">
        <v>1180</v>
      </c>
      <c r="B1444" s="67"/>
      <c r="C1444" s="67"/>
      <c r="D1444" s="68"/>
      <c r="E1444" s="70"/>
      <c r="F1444" s="104" t="s">
        <v>12502</v>
      </c>
      <c r="G1444" s="67"/>
      <c r="H1444" s="71"/>
      <c r="I1444" s="72"/>
      <c r="J1444" s="72"/>
      <c r="K1444" s="71" t="s">
        <v>16469</v>
      </c>
      <c r="L1444" s="75"/>
      <c r="M1444" s="76">
        <v>8736.8212890625</v>
      </c>
      <c r="N1444" s="76">
        <v>3720.001220703125</v>
      </c>
      <c r="O1444" s="77"/>
      <c r="P1444" s="78"/>
      <c r="Q1444" s="78"/>
      <c r="R1444" s="88"/>
      <c r="S1444" s="88"/>
      <c r="T1444" s="88"/>
      <c r="U1444" s="88"/>
      <c r="V1444" s="52"/>
      <c r="W1444" s="52"/>
      <c r="X1444" s="52"/>
      <c r="Y1444" s="52"/>
      <c r="Z1444" s="51"/>
      <c r="AA1444" s="73">
        <v>1444</v>
      </c>
      <c r="AB1444" s="73"/>
      <c r="AC1444" s="74"/>
      <c r="AD1444" s="80">
        <v>146</v>
      </c>
      <c r="AE1444" s="80">
        <v>287</v>
      </c>
      <c r="AF1444" s="80">
        <v>11806</v>
      </c>
      <c r="AG1444" s="80">
        <v>17597</v>
      </c>
      <c r="AH1444" s="80"/>
      <c r="AI1444" s="80" t="s">
        <v>9041</v>
      </c>
      <c r="AJ1444" s="80" t="s">
        <v>10122</v>
      </c>
      <c r="AK1444" s="80"/>
      <c r="AL1444" s="80"/>
      <c r="AM1444" s="82">
        <v>40696.272916666669</v>
      </c>
      <c r="AN1444" s="80" t="s">
        <v>13035</v>
      </c>
      <c r="AO1444" s="86" t="s">
        <v>14477</v>
      </c>
      <c r="AP1444" s="80" t="s">
        <v>66</v>
      </c>
      <c r="AQ1444" s="2"/>
      <c r="AR1444" s="3"/>
      <c r="AS1444" s="3"/>
      <c r="AT1444" s="3"/>
      <c r="AU1444" s="3"/>
    </row>
    <row r="1445" spans="1:47" x14ac:dyDescent="0.25">
      <c r="A1445" s="66" t="s">
        <v>1182</v>
      </c>
      <c r="B1445" s="67"/>
      <c r="C1445" s="67"/>
      <c r="D1445" s="68"/>
      <c r="E1445" s="70"/>
      <c r="F1445" s="104" t="s">
        <v>12503</v>
      </c>
      <c r="G1445" s="67"/>
      <c r="H1445" s="71"/>
      <c r="I1445" s="72"/>
      <c r="J1445" s="72"/>
      <c r="K1445" s="71" t="s">
        <v>16470</v>
      </c>
      <c r="L1445" s="75"/>
      <c r="M1445" s="76">
        <v>5091.32421875</v>
      </c>
      <c r="N1445" s="76">
        <v>943.8033447265625</v>
      </c>
      <c r="O1445" s="77"/>
      <c r="P1445" s="78"/>
      <c r="Q1445" s="78"/>
      <c r="R1445" s="88"/>
      <c r="S1445" s="88"/>
      <c r="T1445" s="88"/>
      <c r="U1445" s="88"/>
      <c r="V1445" s="52"/>
      <c r="W1445" s="52"/>
      <c r="X1445" s="52"/>
      <c r="Y1445" s="52"/>
      <c r="Z1445" s="51"/>
      <c r="AA1445" s="73">
        <v>1445</v>
      </c>
      <c r="AB1445" s="73"/>
      <c r="AC1445" s="74"/>
      <c r="AD1445" s="80">
        <v>40</v>
      </c>
      <c r="AE1445" s="80">
        <v>949</v>
      </c>
      <c r="AF1445" s="80">
        <v>12314</v>
      </c>
      <c r="AG1445" s="80">
        <v>50</v>
      </c>
      <c r="AH1445" s="80">
        <v>-25200</v>
      </c>
      <c r="AI1445" s="80" t="s">
        <v>9042</v>
      </c>
      <c r="AJ1445" s="80" t="s">
        <v>9525</v>
      </c>
      <c r="AK1445" s="80"/>
      <c r="AL1445" s="80" t="s">
        <v>11085</v>
      </c>
      <c r="AM1445" s="82">
        <v>42774.183587962965</v>
      </c>
      <c r="AN1445" s="80" t="s">
        <v>13035</v>
      </c>
      <c r="AO1445" s="86" t="s">
        <v>14478</v>
      </c>
      <c r="AP1445" s="80" t="s">
        <v>66</v>
      </c>
      <c r="AQ1445" s="2"/>
      <c r="AR1445" s="3"/>
      <c r="AS1445" s="3"/>
      <c r="AT1445" s="3"/>
      <c r="AU1445" s="3"/>
    </row>
    <row r="1446" spans="1:47" x14ac:dyDescent="0.25">
      <c r="A1446" s="66" t="s">
        <v>1183</v>
      </c>
      <c r="B1446" s="67"/>
      <c r="C1446" s="67"/>
      <c r="D1446" s="68"/>
      <c r="E1446" s="70"/>
      <c r="F1446" s="104" t="s">
        <v>12504</v>
      </c>
      <c r="G1446" s="67"/>
      <c r="H1446" s="71"/>
      <c r="I1446" s="72"/>
      <c r="J1446" s="72"/>
      <c r="K1446" s="71" t="s">
        <v>16471</v>
      </c>
      <c r="L1446" s="75"/>
      <c r="M1446" s="76">
        <v>3976.80517578125</v>
      </c>
      <c r="N1446" s="76">
        <v>2693.03759765625</v>
      </c>
      <c r="O1446" s="77"/>
      <c r="P1446" s="78"/>
      <c r="Q1446" s="78"/>
      <c r="R1446" s="88"/>
      <c r="S1446" s="88"/>
      <c r="T1446" s="88"/>
      <c r="U1446" s="88"/>
      <c r="V1446" s="52"/>
      <c r="W1446" s="52"/>
      <c r="X1446" s="52"/>
      <c r="Y1446" s="52"/>
      <c r="Z1446" s="51"/>
      <c r="AA1446" s="73">
        <v>1446</v>
      </c>
      <c r="AB1446" s="73"/>
      <c r="AC1446" s="74"/>
      <c r="AD1446" s="80">
        <v>78</v>
      </c>
      <c r="AE1446" s="80">
        <v>9</v>
      </c>
      <c r="AF1446" s="80">
        <v>95</v>
      </c>
      <c r="AG1446" s="80">
        <v>33</v>
      </c>
      <c r="AH1446" s="80"/>
      <c r="AI1446" s="80"/>
      <c r="AJ1446" s="80"/>
      <c r="AK1446" s="80"/>
      <c r="AL1446" s="80"/>
      <c r="AM1446" s="82">
        <v>42909.22928240741</v>
      </c>
      <c r="AN1446" s="80" t="s">
        <v>13035</v>
      </c>
      <c r="AO1446" s="86" t="s">
        <v>14479</v>
      </c>
      <c r="AP1446" s="80" t="s">
        <v>66</v>
      </c>
      <c r="AQ1446" s="2"/>
      <c r="AR1446" s="3"/>
      <c r="AS1446" s="3"/>
      <c r="AT1446" s="3"/>
      <c r="AU1446" s="3"/>
    </row>
    <row r="1447" spans="1:47" x14ac:dyDescent="0.25">
      <c r="A1447" s="66" t="s">
        <v>2072</v>
      </c>
      <c r="B1447" s="67"/>
      <c r="C1447" s="67"/>
      <c r="D1447" s="68"/>
      <c r="E1447" s="70"/>
      <c r="F1447" s="104" t="s">
        <v>11128</v>
      </c>
      <c r="G1447" s="67"/>
      <c r="H1447" s="71"/>
      <c r="I1447" s="72"/>
      <c r="J1447" s="72"/>
      <c r="K1447" s="71" t="s">
        <v>16472</v>
      </c>
      <c r="L1447" s="75"/>
      <c r="M1447" s="76">
        <v>7253.83984375</v>
      </c>
      <c r="N1447" s="76">
        <v>1273.541015625</v>
      </c>
      <c r="O1447" s="77"/>
      <c r="P1447" s="78"/>
      <c r="Q1447" s="78"/>
      <c r="R1447" s="88"/>
      <c r="S1447" s="88"/>
      <c r="T1447" s="88"/>
      <c r="U1447" s="88"/>
      <c r="V1447" s="52"/>
      <c r="W1447" s="52"/>
      <c r="X1447" s="52"/>
      <c r="Y1447" s="52"/>
      <c r="Z1447" s="51"/>
      <c r="AA1447" s="73">
        <v>1447</v>
      </c>
      <c r="AB1447" s="73"/>
      <c r="AC1447" s="74"/>
      <c r="AD1447" s="80">
        <v>0</v>
      </c>
      <c r="AE1447" s="80">
        <v>4</v>
      </c>
      <c r="AF1447" s="80">
        <v>0</v>
      </c>
      <c r="AG1447" s="80">
        <v>0</v>
      </c>
      <c r="AH1447" s="80"/>
      <c r="AI1447" s="80"/>
      <c r="AJ1447" s="80"/>
      <c r="AK1447" s="80"/>
      <c r="AL1447" s="80"/>
      <c r="AM1447" s="82">
        <v>40619.246412037035</v>
      </c>
      <c r="AN1447" s="80" t="s">
        <v>13035</v>
      </c>
      <c r="AO1447" s="86" t="s">
        <v>14480</v>
      </c>
      <c r="AP1447" s="80" t="s">
        <v>65</v>
      </c>
      <c r="AQ1447" s="2"/>
      <c r="AR1447" s="3"/>
      <c r="AS1447" s="3"/>
      <c r="AT1447" s="3"/>
      <c r="AU1447" s="3"/>
    </row>
    <row r="1448" spans="1:47" x14ac:dyDescent="0.25">
      <c r="A1448" s="66" t="s">
        <v>1184</v>
      </c>
      <c r="B1448" s="67"/>
      <c r="C1448" s="67"/>
      <c r="D1448" s="68"/>
      <c r="E1448" s="70"/>
      <c r="F1448" s="104" t="s">
        <v>12505</v>
      </c>
      <c r="G1448" s="67"/>
      <c r="H1448" s="71"/>
      <c r="I1448" s="72"/>
      <c r="J1448" s="72"/>
      <c r="K1448" s="71" t="s">
        <v>16473</v>
      </c>
      <c r="L1448" s="75"/>
      <c r="M1448" s="76">
        <v>5497.96533203125</v>
      </c>
      <c r="N1448" s="76">
        <v>4813.4306640625</v>
      </c>
      <c r="O1448" s="77"/>
      <c r="P1448" s="78"/>
      <c r="Q1448" s="78"/>
      <c r="R1448" s="88"/>
      <c r="S1448" s="88"/>
      <c r="T1448" s="88"/>
      <c r="U1448" s="88"/>
      <c r="V1448" s="52"/>
      <c r="W1448" s="52"/>
      <c r="X1448" s="52"/>
      <c r="Y1448" s="52"/>
      <c r="Z1448" s="51"/>
      <c r="AA1448" s="73">
        <v>1448</v>
      </c>
      <c r="AB1448" s="73"/>
      <c r="AC1448" s="74"/>
      <c r="AD1448" s="80">
        <v>4808</v>
      </c>
      <c r="AE1448" s="80">
        <v>45530</v>
      </c>
      <c r="AF1448" s="80">
        <v>314344</v>
      </c>
      <c r="AG1448" s="80">
        <v>193780</v>
      </c>
      <c r="AH1448" s="80"/>
      <c r="AI1448" s="80" t="s">
        <v>9043</v>
      </c>
      <c r="AJ1448" s="80" t="s">
        <v>9525</v>
      </c>
      <c r="AK1448" s="80"/>
      <c r="AL1448" s="80"/>
      <c r="AM1448" s="82">
        <v>42053.523912037039</v>
      </c>
      <c r="AN1448" s="80" t="s">
        <v>13035</v>
      </c>
      <c r="AO1448" s="86" t="s">
        <v>14481</v>
      </c>
      <c r="AP1448" s="80" t="s">
        <v>66</v>
      </c>
      <c r="AQ1448" s="2"/>
      <c r="AR1448" s="3"/>
      <c r="AS1448" s="3"/>
      <c r="AT1448" s="3"/>
      <c r="AU1448" s="3"/>
    </row>
    <row r="1449" spans="1:47" x14ac:dyDescent="0.25">
      <c r="A1449" s="66" t="s">
        <v>2073</v>
      </c>
      <c r="B1449" s="67"/>
      <c r="C1449" s="67"/>
      <c r="D1449" s="68"/>
      <c r="E1449" s="70"/>
      <c r="F1449" s="104" t="s">
        <v>12506</v>
      </c>
      <c r="G1449" s="67"/>
      <c r="H1449" s="71"/>
      <c r="I1449" s="72"/>
      <c r="J1449" s="72"/>
      <c r="K1449" s="71" t="s">
        <v>16474</v>
      </c>
      <c r="L1449" s="75"/>
      <c r="M1449" s="76">
        <v>2113.19140625</v>
      </c>
      <c r="N1449" s="76">
        <v>2588.8603515625</v>
      </c>
      <c r="O1449" s="77"/>
      <c r="P1449" s="78"/>
      <c r="Q1449" s="78"/>
      <c r="R1449" s="88"/>
      <c r="S1449" s="88"/>
      <c r="T1449" s="88"/>
      <c r="U1449" s="88"/>
      <c r="V1449" s="52"/>
      <c r="W1449" s="52"/>
      <c r="X1449" s="52"/>
      <c r="Y1449" s="52"/>
      <c r="Z1449" s="51"/>
      <c r="AA1449" s="73">
        <v>1449</v>
      </c>
      <c r="AB1449" s="73"/>
      <c r="AC1449" s="74"/>
      <c r="AD1449" s="80">
        <v>124</v>
      </c>
      <c r="AE1449" s="80">
        <v>170</v>
      </c>
      <c r="AF1449" s="80">
        <v>21939</v>
      </c>
      <c r="AG1449" s="80">
        <v>16289</v>
      </c>
      <c r="AH1449" s="80"/>
      <c r="AI1449" s="80" t="s">
        <v>9044</v>
      </c>
      <c r="AJ1449" s="80" t="s">
        <v>10123</v>
      </c>
      <c r="AK1449" s="80"/>
      <c r="AL1449" s="80"/>
      <c r="AM1449" s="82">
        <v>42689.685671296298</v>
      </c>
      <c r="AN1449" s="80" t="s">
        <v>13035</v>
      </c>
      <c r="AO1449" s="86" t="s">
        <v>14482</v>
      </c>
      <c r="AP1449" s="80" t="s">
        <v>65</v>
      </c>
      <c r="AQ1449" s="2"/>
      <c r="AR1449" s="3"/>
      <c r="AS1449" s="3"/>
      <c r="AT1449" s="3"/>
      <c r="AU1449" s="3"/>
    </row>
    <row r="1450" spans="1:47" x14ac:dyDescent="0.25">
      <c r="A1450" s="66" t="s">
        <v>1185</v>
      </c>
      <c r="B1450" s="67"/>
      <c r="C1450" s="67"/>
      <c r="D1450" s="68"/>
      <c r="E1450" s="70"/>
      <c r="F1450" s="104" t="s">
        <v>12507</v>
      </c>
      <c r="G1450" s="67"/>
      <c r="H1450" s="71"/>
      <c r="I1450" s="72"/>
      <c r="J1450" s="72"/>
      <c r="K1450" s="71" t="s">
        <v>16475</v>
      </c>
      <c r="L1450" s="75"/>
      <c r="M1450" s="76">
        <v>2364.55712890625</v>
      </c>
      <c r="N1450" s="76">
        <v>6405.36962890625</v>
      </c>
      <c r="O1450" s="77"/>
      <c r="P1450" s="78"/>
      <c r="Q1450" s="78"/>
      <c r="R1450" s="88"/>
      <c r="S1450" s="88"/>
      <c r="T1450" s="88"/>
      <c r="U1450" s="88"/>
      <c r="V1450" s="52"/>
      <c r="W1450" s="52"/>
      <c r="X1450" s="52"/>
      <c r="Y1450" s="52"/>
      <c r="Z1450" s="51"/>
      <c r="AA1450" s="73">
        <v>1450</v>
      </c>
      <c r="AB1450" s="73"/>
      <c r="AC1450" s="74"/>
      <c r="AD1450" s="80">
        <v>461</v>
      </c>
      <c r="AE1450" s="80">
        <v>133</v>
      </c>
      <c r="AF1450" s="80">
        <v>1396</v>
      </c>
      <c r="AG1450" s="80">
        <v>561</v>
      </c>
      <c r="AH1450" s="80">
        <v>19800</v>
      </c>
      <c r="AI1450" s="80" t="s">
        <v>9045</v>
      </c>
      <c r="AJ1450" s="80" t="s">
        <v>9537</v>
      </c>
      <c r="AK1450" s="86" t="s">
        <v>10890</v>
      </c>
      <c r="AL1450" s="80" t="s">
        <v>11089</v>
      </c>
      <c r="AM1450" s="82">
        <v>41152.348865740743</v>
      </c>
      <c r="AN1450" s="80" t="s">
        <v>13035</v>
      </c>
      <c r="AO1450" s="86" t="s">
        <v>14483</v>
      </c>
      <c r="AP1450" s="80" t="s">
        <v>66</v>
      </c>
      <c r="AQ1450" s="2"/>
      <c r="AR1450" s="3"/>
      <c r="AS1450" s="3"/>
      <c r="AT1450" s="3"/>
      <c r="AU1450" s="3"/>
    </row>
    <row r="1451" spans="1:47" x14ac:dyDescent="0.25">
      <c r="A1451" s="66" t="s">
        <v>1186</v>
      </c>
      <c r="B1451" s="67"/>
      <c r="C1451" s="67"/>
      <c r="D1451" s="68"/>
      <c r="E1451" s="70"/>
      <c r="F1451" s="104" t="s">
        <v>12508</v>
      </c>
      <c r="G1451" s="67"/>
      <c r="H1451" s="71"/>
      <c r="I1451" s="72"/>
      <c r="J1451" s="72"/>
      <c r="K1451" s="71" t="s">
        <v>16476</v>
      </c>
      <c r="L1451" s="75"/>
      <c r="M1451" s="76">
        <v>5132.86279296875</v>
      </c>
      <c r="N1451" s="76">
        <v>7994.546875</v>
      </c>
      <c r="O1451" s="77"/>
      <c r="P1451" s="78"/>
      <c r="Q1451" s="78"/>
      <c r="R1451" s="88"/>
      <c r="S1451" s="88"/>
      <c r="T1451" s="88"/>
      <c r="U1451" s="88"/>
      <c r="V1451" s="52"/>
      <c r="W1451" s="52"/>
      <c r="X1451" s="52"/>
      <c r="Y1451" s="52"/>
      <c r="Z1451" s="51"/>
      <c r="AA1451" s="73">
        <v>1451</v>
      </c>
      <c r="AB1451" s="73"/>
      <c r="AC1451" s="74"/>
      <c r="AD1451" s="80">
        <v>1004</v>
      </c>
      <c r="AE1451" s="80">
        <v>331</v>
      </c>
      <c r="AF1451" s="80">
        <v>45572</v>
      </c>
      <c r="AG1451" s="80">
        <v>44356</v>
      </c>
      <c r="AH1451" s="80"/>
      <c r="AI1451" s="80"/>
      <c r="AJ1451" s="80"/>
      <c r="AK1451" s="80"/>
      <c r="AL1451" s="80"/>
      <c r="AM1451" s="82">
        <v>42027.153946759259</v>
      </c>
      <c r="AN1451" s="80" t="s">
        <v>13035</v>
      </c>
      <c r="AO1451" s="86" t="s">
        <v>14484</v>
      </c>
      <c r="AP1451" s="80" t="s">
        <v>66</v>
      </c>
      <c r="AQ1451" s="2"/>
      <c r="AR1451" s="3"/>
      <c r="AS1451" s="3"/>
      <c r="AT1451" s="3"/>
      <c r="AU1451" s="3"/>
    </row>
    <row r="1452" spans="1:47" x14ac:dyDescent="0.25">
      <c r="A1452" s="66" t="s">
        <v>1187</v>
      </c>
      <c r="B1452" s="67"/>
      <c r="C1452" s="67"/>
      <c r="D1452" s="68"/>
      <c r="E1452" s="70"/>
      <c r="F1452" s="104" t="s">
        <v>12509</v>
      </c>
      <c r="G1452" s="67"/>
      <c r="H1452" s="71"/>
      <c r="I1452" s="72"/>
      <c r="J1452" s="72"/>
      <c r="K1452" s="71" t="s">
        <v>16477</v>
      </c>
      <c r="L1452" s="75"/>
      <c r="M1452" s="76">
        <v>5602.72119140625</v>
      </c>
      <c r="N1452" s="76">
        <v>7159.57958984375</v>
      </c>
      <c r="O1452" s="77"/>
      <c r="P1452" s="78"/>
      <c r="Q1452" s="78"/>
      <c r="R1452" s="88"/>
      <c r="S1452" s="88"/>
      <c r="T1452" s="88"/>
      <c r="U1452" s="88"/>
      <c r="V1452" s="52"/>
      <c r="W1452" s="52"/>
      <c r="X1452" s="52"/>
      <c r="Y1452" s="52"/>
      <c r="Z1452" s="51"/>
      <c r="AA1452" s="73">
        <v>1452</v>
      </c>
      <c r="AB1452" s="73"/>
      <c r="AC1452" s="74"/>
      <c r="AD1452" s="80">
        <v>290</v>
      </c>
      <c r="AE1452" s="80">
        <v>208</v>
      </c>
      <c r="AF1452" s="80">
        <v>11587</v>
      </c>
      <c r="AG1452" s="80">
        <v>10566</v>
      </c>
      <c r="AH1452" s="80"/>
      <c r="AI1452" s="80" t="s">
        <v>9046</v>
      </c>
      <c r="AJ1452" s="80" t="s">
        <v>10124</v>
      </c>
      <c r="AK1452" s="80"/>
      <c r="AL1452" s="80"/>
      <c r="AM1452" s="82">
        <v>41917.307268518518</v>
      </c>
      <c r="AN1452" s="80" t="s">
        <v>13035</v>
      </c>
      <c r="AO1452" s="86" t="s">
        <v>14485</v>
      </c>
      <c r="AP1452" s="80" t="s">
        <v>66</v>
      </c>
      <c r="AQ1452" s="2"/>
      <c r="AR1452" s="3"/>
      <c r="AS1452" s="3"/>
      <c r="AT1452" s="3"/>
      <c r="AU1452" s="3"/>
    </row>
    <row r="1453" spans="1:47" x14ac:dyDescent="0.25">
      <c r="A1453" s="66" t="s">
        <v>1188</v>
      </c>
      <c r="B1453" s="67"/>
      <c r="C1453" s="67"/>
      <c r="D1453" s="68"/>
      <c r="E1453" s="70"/>
      <c r="F1453" s="104" t="s">
        <v>12510</v>
      </c>
      <c r="G1453" s="67"/>
      <c r="H1453" s="71"/>
      <c r="I1453" s="72"/>
      <c r="J1453" s="72"/>
      <c r="K1453" s="71" t="s">
        <v>16478</v>
      </c>
      <c r="L1453" s="75"/>
      <c r="M1453" s="76">
        <v>1551.356201171875</v>
      </c>
      <c r="N1453" s="76">
        <v>3564.466064453125</v>
      </c>
      <c r="O1453" s="77"/>
      <c r="P1453" s="78"/>
      <c r="Q1453" s="78"/>
      <c r="R1453" s="88"/>
      <c r="S1453" s="88"/>
      <c r="T1453" s="88"/>
      <c r="U1453" s="88"/>
      <c r="V1453" s="52"/>
      <c r="W1453" s="52"/>
      <c r="X1453" s="52"/>
      <c r="Y1453" s="52"/>
      <c r="Z1453" s="51"/>
      <c r="AA1453" s="73">
        <v>1453</v>
      </c>
      <c r="AB1453" s="73"/>
      <c r="AC1453" s="74"/>
      <c r="AD1453" s="80">
        <v>753</v>
      </c>
      <c r="AE1453" s="80">
        <v>423</v>
      </c>
      <c r="AF1453" s="80">
        <v>2399</v>
      </c>
      <c r="AG1453" s="80">
        <v>435</v>
      </c>
      <c r="AH1453" s="80"/>
      <c r="AI1453" s="80"/>
      <c r="AJ1453" s="80"/>
      <c r="AK1453" s="80"/>
      <c r="AL1453" s="80"/>
      <c r="AM1453" s="82">
        <v>42135.684305555558</v>
      </c>
      <c r="AN1453" s="80" t="s">
        <v>13035</v>
      </c>
      <c r="AO1453" s="86" t="s">
        <v>14486</v>
      </c>
      <c r="AP1453" s="80" t="s">
        <v>66</v>
      </c>
      <c r="AQ1453" s="2"/>
      <c r="AR1453" s="3"/>
      <c r="AS1453" s="3"/>
      <c r="AT1453" s="3"/>
      <c r="AU1453" s="3"/>
    </row>
    <row r="1454" spans="1:47" x14ac:dyDescent="0.25">
      <c r="A1454" s="66" t="s">
        <v>1189</v>
      </c>
      <c r="B1454" s="67"/>
      <c r="C1454" s="67"/>
      <c r="D1454" s="68"/>
      <c r="E1454" s="70"/>
      <c r="F1454" s="104" t="s">
        <v>12511</v>
      </c>
      <c r="G1454" s="67"/>
      <c r="H1454" s="71"/>
      <c r="I1454" s="72"/>
      <c r="J1454" s="72"/>
      <c r="K1454" s="71" t="s">
        <v>16479</v>
      </c>
      <c r="L1454" s="75"/>
      <c r="M1454" s="76">
        <v>7223.689453125</v>
      </c>
      <c r="N1454" s="76">
        <v>1911.303955078125</v>
      </c>
      <c r="O1454" s="77"/>
      <c r="P1454" s="78"/>
      <c r="Q1454" s="78"/>
      <c r="R1454" s="88"/>
      <c r="S1454" s="88"/>
      <c r="T1454" s="88"/>
      <c r="U1454" s="88"/>
      <c r="V1454" s="52"/>
      <c r="W1454" s="52"/>
      <c r="X1454" s="52"/>
      <c r="Y1454" s="52"/>
      <c r="Z1454" s="51"/>
      <c r="AA1454" s="73">
        <v>1454</v>
      </c>
      <c r="AB1454" s="73"/>
      <c r="AC1454" s="74"/>
      <c r="AD1454" s="80">
        <v>4994</v>
      </c>
      <c r="AE1454" s="80">
        <v>7256</v>
      </c>
      <c r="AF1454" s="80">
        <v>19861</v>
      </c>
      <c r="AG1454" s="80">
        <v>2366</v>
      </c>
      <c r="AH1454" s="80">
        <v>19800</v>
      </c>
      <c r="AI1454" s="80" t="s">
        <v>9047</v>
      </c>
      <c r="AJ1454" s="80" t="s">
        <v>9502</v>
      </c>
      <c r="AK1454" s="80"/>
      <c r="AL1454" s="80" t="s">
        <v>9561</v>
      </c>
      <c r="AM1454" s="82">
        <v>41608.475671296299</v>
      </c>
      <c r="AN1454" s="80" t="s">
        <v>13035</v>
      </c>
      <c r="AO1454" s="86" t="s">
        <v>14487</v>
      </c>
      <c r="AP1454" s="80" t="s">
        <v>66</v>
      </c>
      <c r="AQ1454" s="2"/>
      <c r="AR1454" s="3"/>
      <c r="AS1454" s="3"/>
      <c r="AT1454" s="3"/>
      <c r="AU1454" s="3"/>
    </row>
    <row r="1455" spans="1:47" x14ac:dyDescent="0.25">
      <c r="A1455" s="66" t="s">
        <v>1190</v>
      </c>
      <c r="B1455" s="67"/>
      <c r="C1455" s="67"/>
      <c r="D1455" s="68"/>
      <c r="E1455" s="70"/>
      <c r="F1455" s="104" t="s">
        <v>12512</v>
      </c>
      <c r="G1455" s="67"/>
      <c r="H1455" s="71"/>
      <c r="I1455" s="72"/>
      <c r="J1455" s="72"/>
      <c r="K1455" s="71" t="s">
        <v>16480</v>
      </c>
      <c r="L1455" s="75"/>
      <c r="M1455" s="76">
        <v>7290.455078125</v>
      </c>
      <c r="N1455" s="76">
        <v>7939.36962890625</v>
      </c>
      <c r="O1455" s="77"/>
      <c r="P1455" s="78"/>
      <c r="Q1455" s="78"/>
      <c r="R1455" s="88"/>
      <c r="S1455" s="88"/>
      <c r="T1455" s="88"/>
      <c r="U1455" s="88"/>
      <c r="V1455" s="52"/>
      <c r="W1455" s="52"/>
      <c r="X1455" s="52"/>
      <c r="Y1455" s="52"/>
      <c r="Z1455" s="51"/>
      <c r="AA1455" s="73">
        <v>1455</v>
      </c>
      <c r="AB1455" s="73"/>
      <c r="AC1455" s="74"/>
      <c r="AD1455" s="80">
        <v>19</v>
      </c>
      <c r="AE1455" s="80">
        <v>49</v>
      </c>
      <c r="AF1455" s="80">
        <v>211</v>
      </c>
      <c r="AG1455" s="80">
        <v>20</v>
      </c>
      <c r="AH1455" s="80">
        <v>-25200</v>
      </c>
      <c r="AI1455" s="80" t="s">
        <v>9048</v>
      </c>
      <c r="AJ1455" s="80" t="s">
        <v>9536</v>
      </c>
      <c r="AK1455" s="80"/>
      <c r="AL1455" s="80" t="s">
        <v>11085</v>
      </c>
      <c r="AM1455" s="82">
        <v>42280.331284722219</v>
      </c>
      <c r="AN1455" s="80" t="s">
        <v>13035</v>
      </c>
      <c r="AO1455" s="86" t="s">
        <v>14488</v>
      </c>
      <c r="AP1455" s="80" t="s">
        <v>66</v>
      </c>
      <c r="AQ1455" s="2"/>
      <c r="AR1455" s="3"/>
      <c r="AS1455" s="3"/>
      <c r="AT1455" s="3"/>
      <c r="AU1455" s="3"/>
    </row>
    <row r="1456" spans="1:47" x14ac:dyDescent="0.25">
      <c r="A1456" s="66" t="s">
        <v>1191</v>
      </c>
      <c r="B1456" s="67"/>
      <c r="C1456" s="67"/>
      <c r="D1456" s="68"/>
      <c r="E1456" s="70"/>
      <c r="F1456" s="104" t="s">
        <v>12513</v>
      </c>
      <c r="G1456" s="67"/>
      <c r="H1456" s="71"/>
      <c r="I1456" s="72"/>
      <c r="J1456" s="72"/>
      <c r="K1456" s="71" t="s">
        <v>16481</v>
      </c>
      <c r="L1456" s="75"/>
      <c r="M1456" s="76">
        <v>8153.52490234375</v>
      </c>
      <c r="N1456" s="76">
        <v>8045.4375</v>
      </c>
      <c r="O1456" s="77"/>
      <c r="P1456" s="78"/>
      <c r="Q1456" s="78"/>
      <c r="R1456" s="88"/>
      <c r="S1456" s="88"/>
      <c r="T1456" s="88"/>
      <c r="U1456" s="88"/>
      <c r="V1456" s="52"/>
      <c r="W1456" s="52"/>
      <c r="X1456" s="52"/>
      <c r="Y1456" s="52"/>
      <c r="Z1456" s="51"/>
      <c r="AA1456" s="73">
        <v>1456</v>
      </c>
      <c r="AB1456" s="73"/>
      <c r="AC1456" s="74"/>
      <c r="AD1456" s="80">
        <v>31</v>
      </c>
      <c r="AE1456" s="80">
        <v>40</v>
      </c>
      <c r="AF1456" s="80">
        <v>15653</v>
      </c>
      <c r="AG1456" s="80">
        <v>2</v>
      </c>
      <c r="AH1456" s="80"/>
      <c r="AI1456" s="80" t="s">
        <v>9049</v>
      </c>
      <c r="AJ1456" s="80" t="s">
        <v>10125</v>
      </c>
      <c r="AK1456" s="80"/>
      <c r="AL1456" s="80"/>
      <c r="AM1456" s="82">
        <v>42298.487372685187</v>
      </c>
      <c r="AN1456" s="80" t="s">
        <v>13035</v>
      </c>
      <c r="AO1456" s="86" t="s">
        <v>14489</v>
      </c>
      <c r="AP1456" s="80" t="s">
        <v>66</v>
      </c>
      <c r="AQ1456" s="2"/>
      <c r="AR1456" s="3"/>
      <c r="AS1456" s="3"/>
      <c r="AT1456" s="3"/>
      <c r="AU1456" s="3"/>
    </row>
    <row r="1457" spans="1:47" x14ac:dyDescent="0.25">
      <c r="A1457" s="66" t="s">
        <v>1192</v>
      </c>
      <c r="B1457" s="67"/>
      <c r="C1457" s="67"/>
      <c r="D1457" s="68"/>
      <c r="E1457" s="70"/>
      <c r="F1457" s="104" t="s">
        <v>12514</v>
      </c>
      <c r="G1457" s="67"/>
      <c r="H1457" s="71"/>
      <c r="I1457" s="72"/>
      <c r="J1457" s="72"/>
      <c r="K1457" s="71" t="s">
        <v>16482</v>
      </c>
      <c r="L1457" s="75"/>
      <c r="M1457" s="76">
        <v>3840.73291015625</v>
      </c>
      <c r="N1457" s="76">
        <v>3182.344970703125</v>
      </c>
      <c r="O1457" s="77"/>
      <c r="P1457" s="78"/>
      <c r="Q1457" s="78"/>
      <c r="R1457" s="88"/>
      <c r="S1457" s="88"/>
      <c r="T1457" s="88"/>
      <c r="U1457" s="88"/>
      <c r="V1457" s="52"/>
      <c r="W1457" s="52"/>
      <c r="X1457" s="52"/>
      <c r="Y1457" s="52"/>
      <c r="Z1457" s="51"/>
      <c r="AA1457" s="73">
        <v>1457</v>
      </c>
      <c r="AB1457" s="73"/>
      <c r="AC1457" s="74"/>
      <c r="AD1457" s="80">
        <v>925</v>
      </c>
      <c r="AE1457" s="80">
        <v>605</v>
      </c>
      <c r="AF1457" s="80">
        <v>2437</v>
      </c>
      <c r="AG1457" s="80">
        <v>261</v>
      </c>
      <c r="AH1457" s="80"/>
      <c r="AI1457" s="80"/>
      <c r="AJ1457" s="80"/>
      <c r="AK1457" s="80"/>
      <c r="AL1457" s="80"/>
      <c r="AM1457" s="82">
        <v>42139.762164351851</v>
      </c>
      <c r="AN1457" s="80" t="s">
        <v>13035</v>
      </c>
      <c r="AO1457" s="86" t="s">
        <v>14490</v>
      </c>
      <c r="AP1457" s="80" t="s">
        <v>66</v>
      </c>
      <c r="AQ1457" s="2"/>
      <c r="AR1457" s="3"/>
      <c r="AS1457" s="3"/>
      <c r="AT1457" s="3"/>
      <c r="AU1457" s="3"/>
    </row>
    <row r="1458" spans="1:47" x14ac:dyDescent="0.25">
      <c r="A1458" s="66" t="s">
        <v>1193</v>
      </c>
      <c r="B1458" s="67"/>
      <c r="C1458" s="67"/>
      <c r="D1458" s="68"/>
      <c r="E1458" s="70"/>
      <c r="F1458" s="104" t="s">
        <v>12515</v>
      </c>
      <c r="G1458" s="67"/>
      <c r="H1458" s="71"/>
      <c r="I1458" s="72"/>
      <c r="J1458" s="72"/>
      <c r="K1458" s="71" t="s">
        <v>16483</v>
      </c>
      <c r="L1458" s="75"/>
      <c r="M1458" s="76">
        <v>7204.630859375</v>
      </c>
      <c r="N1458" s="76">
        <v>8325.0283203125</v>
      </c>
      <c r="O1458" s="77"/>
      <c r="P1458" s="78"/>
      <c r="Q1458" s="78"/>
      <c r="R1458" s="88"/>
      <c r="S1458" s="88"/>
      <c r="T1458" s="88"/>
      <c r="U1458" s="88"/>
      <c r="V1458" s="52"/>
      <c r="W1458" s="52"/>
      <c r="X1458" s="52"/>
      <c r="Y1458" s="52"/>
      <c r="Z1458" s="51"/>
      <c r="AA1458" s="73">
        <v>1458</v>
      </c>
      <c r="AB1458" s="73"/>
      <c r="AC1458" s="74"/>
      <c r="AD1458" s="80">
        <v>22</v>
      </c>
      <c r="AE1458" s="80">
        <v>18</v>
      </c>
      <c r="AF1458" s="80">
        <v>241</v>
      </c>
      <c r="AG1458" s="80">
        <v>41</v>
      </c>
      <c r="AH1458" s="80">
        <v>-25200</v>
      </c>
      <c r="AI1458" s="80" t="s">
        <v>9050</v>
      </c>
      <c r="AJ1458" s="80" t="s">
        <v>9525</v>
      </c>
      <c r="AK1458" s="80"/>
      <c r="AL1458" s="80" t="s">
        <v>11085</v>
      </c>
      <c r="AM1458" s="82">
        <v>42225.756435185183</v>
      </c>
      <c r="AN1458" s="80" t="s">
        <v>13035</v>
      </c>
      <c r="AO1458" s="86" t="s">
        <v>14491</v>
      </c>
      <c r="AP1458" s="80" t="s">
        <v>66</v>
      </c>
      <c r="AQ1458" s="2"/>
      <c r="AR1458" s="3"/>
      <c r="AS1458" s="3"/>
      <c r="AT1458" s="3"/>
      <c r="AU1458" s="3"/>
    </row>
    <row r="1459" spans="1:47" x14ac:dyDescent="0.25">
      <c r="A1459" s="66" t="s">
        <v>1194</v>
      </c>
      <c r="B1459" s="67"/>
      <c r="C1459" s="67"/>
      <c r="D1459" s="68"/>
      <c r="E1459" s="70"/>
      <c r="F1459" s="104" t="s">
        <v>12516</v>
      </c>
      <c r="G1459" s="67"/>
      <c r="H1459" s="71"/>
      <c r="I1459" s="72"/>
      <c r="J1459" s="72"/>
      <c r="K1459" s="71" t="s">
        <v>16484</v>
      </c>
      <c r="L1459" s="75"/>
      <c r="M1459" s="76">
        <v>1426.22314453125</v>
      </c>
      <c r="N1459" s="76">
        <v>4381.04541015625</v>
      </c>
      <c r="O1459" s="77"/>
      <c r="P1459" s="78"/>
      <c r="Q1459" s="78"/>
      <c r="R1459" s="88"/>
      <c r="S1459" s="88"/>
      <c r="T1459" s="88"/>
      <c r="U1459" s="88"/>
      <c r="V1459" s="52"/>
      <c r="W1459" s="52"/>
      <c r="X1459" s="52"/>
      <c r="Y1459" s="52"/>
      <c r="Z1459" s="51"/>
      <c r="AA1459" s="73">
        <v>1459</v>
      </c>
      <c r="AB1459" s="73"/>
      <c r="AC1459" s="74"/>
      <c r="AD1459" s="80">
        <v>88</v>
      </c>
      <c r="AE1459" s="80">
        <v>282</v>
      </c>
      <c r="AF1459" s="80">
        <v>27241</v>
      </c>
      <c r="AG1459" s="80">
        <v>39</v>
      </c>
      <c r="AH1459" s="80">
        <v>-25200</v>
      </c>
      <c r="AI1459" s="80"/>
      <c r="AJ1459" s="80"/>
      <c r="AK1459" s="80"/>
      <c r="AL1459" s="80" t="s">
        <v>11085</v>
      </c>
      <c r="AM1459" s="82">
        <v>42146.781284722223</v>
      </c>
      <c r="AN1459" s="80" t="s">
        <v>13035</v>
      </c>
      <c r="AO1459" s="86" t="s">
        <v>14492</v>
      </c>
      <c r="AP1459" s="80" t="s">
        <v>66</v>
      </c>
      <c r="AQ1459" s="2"/>
      <c r="AR1459" s="3"/>
      <c r="AS1459" s="3"/>
      <c r="AT1459" s="3"/>
      <c r="AU1459" s="3"/>
    </row>
    <row r="1460" spans="1:47" x14ac:dyDescent="0.25">
      <c r="A1460" s="66" t="s">
        <v>1195</v>
      </c>
      <c r="B1460" s="67"/>
      <c r="C1460" s="67"/>
      <c r="D1460" s="68"/>
      <c r="E1460" s="70"/>
      <c r="F1460" s="104" t="s">
        <v>12517</v>
      </c>
      <c r="G1460" s="67"/>
      <c r="H1460" s="71"/>
      <c r="I1460" s="72"/>
      <c r="J1460" s="72"/>
      <c r="K1460" s="71" t="s">
        <v>16485</v>
      </c>
      <c r="L1460" s="75"/>
      <c r="M1460" s="76">
        <v>1885.6654052734375</v>
      </c>
      <c r="N1460" s="76">
        <v>6196.57666015625</v>
      </c>
      <c r="O1460" s="77"/>
      <c r="P1460" s="78"/>
      <c r="Q1460" s="78"/>
      <c r="R1460" s="88"/>
      <c r="S1460" s="88"/>
      <c r="T1460" s="88"/>
      <c r="U1460" s="88"/>
      <c r="V1460" s="52"/>
      <c r="W1460" s="52"/>
      <c r="X1460" s="52"/>
      <c r="Y1460" s="52"/>
      <c r="Z1460" s="51"/>
      <c r="AA1460" s="73">
        <v>1460</v>
      </c>
      <c r="AB1460" s="73"/>
      <c r="AC1460" s="74"/>
      <c r="AD1460" s="80">
        <v>194</v>
      </c>
      <c r="AE1460" s="80">
        <v>58</v>
      </c>
      <c r="AF1460" s="80">
        <v>1266</v>
      </c>
      <c r="AG1460" s="80">
        <v>47</v>
      </c>
      <c r="AH1460" s="80"/>
      <c r="AI1460" s="80"/>
      <c r="AJ1460" s="80"/>
      <c r="AK1460" s="80"/>
      <c r="AL1460" s="80"/>
      <c r="AM1460" s="82">
        <v>42273.225069444445</v>
      </c>
      <c r="AN1460" s="80" t="s">
        <v>13035</v>
      </c>
      <c r="AO1460" s="86" t="s">
        <v>14493</v>
      </c>
      <c r="AP1460" s="80" t="s">
        <v>66</v>
      </c>
      <c r="AQ1460" s="2"/>
      <c r="AR1460" s="3"/>
      <c r="AS1460" s="3"/>
      <c r="AT1460" s="3"/>
      <c r="AU1460" s="3"/>
    </row>
    <row r="1461" spans="1:47" x14ac:dyDescent="0.25">
      <c r="A1461" s="66" t="s">
        <v>1196</v>
      </c>
      <c r="B1461" s="67"/>
      <c r="C1461" s="67"/>
      <c r="D1461" s="68"/>
      <c r="E1461" s="70"/>
      <c r="F1461" s="104" t="s">
        <v>12518</v>
      </c>
      <c r="G1461" s="67"/>
      <c r="H1461" s="71"/>
      <c r="I1461" s="72"/>
      <c r="J1461" s="72"/>
      <c r="K1461" s="71" t="s">
        <v>16486</v>
      </c>
      <c r="L1461" s="75"/>
      <c r="M1461" s="76">
        <v>1837.958740234375</v>
      </c>
      <c r="N1461" s="76">
        <v>6003.12109375</v>
      </c>
      <c r="O1461" s="77"/>
      <c r="P1461" s="78"/>
      <c r="Q1461" s="78"/>
      <c r="R1461" s="88"/>
      <c r="S1461" s="88"/>
      <c r="T1461" s="88"/>
      <c r="U1461" s="88"/>
      <c r="V1461" s="52"/>
      <c r="W1461" s="52"/>
      <c r="X1461" s="52"/>
      <c r="Y1461" s="52"/>
      <c r="Z1461" s="51"/>
      <c r="AA1461" s="73">
        <v>1461</v>
      </c>
      <c r="AB1461" s="73"/>
      <c r="AC1461" s="74"/>
      <c r="AD1461" s="80">
        <v>451</v>
      </c>
      <c r="AE1461" s="80">
        <v>3276</v>
      </c>
      <c r="AF1461" s="80">
        <v>26868</v>
      </c>
      <c r="AG1461" s="80">
        <v>266</v>
      </c>
      <c r="AH1461" s="80"/>
      <c r="AI1461" s="80" t="s">
        <v>9051</v>
      </c>
      <c r="AJ1461" s="80"/>
      <c r="AK1461" s="80"/>
      <c r="AL1461" s="80"/>
      <c r="AM1461" s="82">
        <v>42223.812164351853</v>
      </c>
      <c r="AN1461" s="80" t="s">
        <v>13035</v>
      </c>
      <c r="AO1461" s="86" t="s">
        <v>14494</v>
      </c>
      <c r="AP1461" s="80" t="s">
        <v>66</v>
      </c>
      <c r="AQ1461" s="2"/>
      <c r="AR1461" s="3"/>
      <c r="AS1461" s="3"/>
      <c r="AT1461" s="3"/>
      <c r="AU1461" s="3"/>
    </row>
    <row r="1462" spans="1:47" x14ac:dyDescent="0.25">
      <c r="A1462" s="66" t="s">
        <v>1197</v>
      </c>
      <c r="B1462" s="67"/>
      <c r="C1462" s="67"/>
      <c r="D1462" s="68"/>
      <c r="E1462" s="70"/>
      <c r="F1462" s="104" t="s">
        <v>12519</v>
      </c>
      <c r="G1462" s="67"/>
      <c r="H1462" s="71"/>
      <c r="I1462" s="72"/>
      <c r="J1462" s="72"/>
      <c r="K1462" s="71" t="s">
        <v>16487</v>
      </c>
      <c r="L1462" s="75"/>
      <c r="M1462" s="76">
        <v>7337.06396484375</v>
      </c>
      <c r="N1462" s="76">
        <v>6038.17626953125</v>
      </c>
      <c r="O1462" s="77"/>
      <c r="P1462" s="78"/>
      <c r="Q1462" s="78"/>
      <c r="R1462" s="88"/>
      <c r="S1462" s="88"/>
      <c r="T1462" s="88"/>
      <c r="U1462" s="88"/>
      <c r="V1462" s="52"/>
      <c r="W1462" s="52"/>
      <c r="X1462" s="52"/>
      <c r="Y1462" s="52"/>
      <c r="Z1462" s="51"/>
      <c r="AA1462" s="73">
        <v>1462</v>
      </c>
      <c r="AB1462" s="73"/>
      <c r="AC1462" s="74"/>
      <c r="AD1462" s="80">
        <v>844</v>
      </c>
      <c r="AE1462" s="80">
        <v>526</v>
      </c>
      <c r="AF1462" s="80">
        <v>234</v>
      </c>
      <c r="AG1462" s="80">
        <v>25</v>
      </c>
      <c r="AH1462" s="80">
        <v>-25200</v>
      </c>
      <c r="AI1462" s="80" t="s">
        <v>9052</v>
      </c>
      <c r="AJ1462" s="80" t="s">
        <v>9525</v>
      </c>
      <c r="AK1462" s="80"/>
      <c r="AL1462" s="80" t="s">
        <v>11085</v>
      </c>
      <c r="AM1462" s="82">
        <v>42184.440462962964</v>
      </c>
      <c r="AN1462" s="80" t="s">
        <v>13035</v>
      </c>
      <c r="AO1462" s="86" t="s">
        <v>14495</v>
      </c>
      <c r="AP1462" s="80" t="s">
        <v>66</v>
      </c>
      <c r="AQ1462" s="2"/>
      <c r="AR1462" s="3"/>
      <c r="AS1462" s="3"/>
      <c r="AT1462" s="3"/>
      <c r="AU1462" s="3"/>
    </row>
    <row r="1463" spans="1:47" x14ac:dyDescent="0.25">
      <c r="A1463" s="66" t="s">
        <v>1198</v>
      </c>
      <c r="B1463" s="67"/>
      <c r="C1463" s="67"/>
      <c r="D1463" s="68"/>
      <c r="E1463" s="70"/>
      <c r="F1463" s="104" t="s">
        <v>12520</v>
      </c>
      <c r="G1463" s="67"/>
      <c r="H1463" s="71"/>
      <c r="I1463" s="72"/>
      <c r="J1463" s="72"/>
      <c r="K1463" s="71" t="s">
        <v>16488</v>
      </c>
      <c r="L1463" s="75"/>
      <c r="M1463" s="76">
        <v>8444.6162109375</v>
      </c>
      <c r="N1463" s="76">
        <v>4878.1474609375</v>
      </c>
      <c r="O1463" s="77"/>
      <c r="P1463" s="78"/>
      <c r="Q1463" s="78"/>
      <c r="R1463" s="88"/>
      <c r="S1463" s="88"/>
      <c r="T1463" s="88"/>
      <c r="U1463" s="88"/>
      <c r="V1463" s="52"/>
      <c r="W1463" s="52"/>
      <c r="X1463" s="52"/>
      <c r="Y1463" s="52"/>
      <c r="Z1463" s="51"/>
      <c r="AA1463" s="73">
        <v>1463</v>
      </c>
      <c r="AB1463" s="73"/>
      <c r="AC1463" s="74"/>
      <c r="AD1463" s="80">
        <v>148</v>
      </c>
      <c r="AE1463" s="80">
        <v>180</v>
      </c>
      <c r="AF1463" s="80">
        <v>1104</v>
      </c>
      <c r="AG1463" s="80">
        <v>36</v>
      </c>
      <c r="AH1463" s="80">
        <v>-25200</v>
      </c>
      <c r="AI1463" s="80" t="s">
        <v>9053</v>
      </c>
      <c r="AJ1463" s="80" t="s">
        <v>9525</v>
      </c>
      <c r="AK1463" s="80"/>
      <c r="AL1463" s="80" t="s">
        <v>11085</v>
      </c>
      <c r="AM1463" s="82">
        <v>42130.433564814812</v>
      </c>
      <c r="AN1463" s="80" t="s">
        <v>13035</v>
      </c>
      <c r="AO1463" s="86" t="s">
        <v>14496</v>
      </c>
      <c r="AP1463" s="80" t="s">
        <v>66</v>
      </c>
      <c r="AQ1463" s="2"/>
      <c r="AR1463" s="3"/>
      <c r="AS1463" s="3"/>
      <c r="AT1463" s="3"/>
      <c r="AU1463" s="3"/>
    </row>
    <row r="1464" spans="1:47" x14ac:dyDescent="0.25">
      <c r="A1464" s="66" t="s">
        <v>1199</v>
      </c>
      <c r="B1464" s="67"/>
      <c r="C1464" s="67"/>
      <c r="D1464" s="68"/>
      <c r="E1464" s="70"/>
      <c r="F1464" s="104" t="s">
        <v>12521</v>
      </c>
      <c r="G1464" s="67"/>
      <c r="H1464" s="71"/>
      <c r="I1464" s="72"/>
      <c r="J1464" s="72"/>
      <c r="K1464" s="71" t="s">
        <v>16489</v>
      </c>
      <c r="L1464" s="75"/>
      <c r="M1464" s="76">
        <v>6978.89794921875</v>
      </c>
      <c r="N1464" s="76">
        <v>4744.63037109375</v>
      </c>
      <c r="O1464" s="77"/>
      <c r="P1464" s="78"/>
      <c r="Q1464" s="78"/>
      <c r="R1464" s="88"/>
      <c r="S1464" s="88"/>
      <c r="T1464" s="88"/>
      <c r="U1464" s="88"/>
      <c r="V1464" s="52"/>
      <c r="W1464" s="52"/>
      <c r="X1464" s="52"/>
      <c r="Y1464" s="52"/>
      <c r="Z1464" s="51"/>
      <c r="AA1464" s="73">
        <v>1464</v>
      </c>
      <c r="AB1464" s="73"/>
      <c r="AC1464" s="74"/>
      <c r="AD1464" s="80">
        <v>96</v>
      </c>
      <c r="AE1464" s="80">
        <v>70</v>
      </c>
      <c r="AF1464" s="80">
        <v>8955</v>
      </c>
      <c r="AG1464" s="80">
        <v>0</v>
      </c>
      <c r="AH1464" s="80"/>
      <c r="AI1464" s="80" t="s">
        <v>9054</v>
      </c>
      <c r="AJ1464" s="80" t="s">
        <v>10126</v>
      </c>
      <c r="AK1464" s="80"/>
      <c r="AL1464" s="80"/>
      <c r="AM1464" s="82">
        <v>42298.469525462962</v>
      </c>
      <c r="AN1464" s="80" t="s">
        <v>13035</v>
      </c>
      <c r="AO1464" s="86" t="s">
        <v>14497</v>
      </c>
      <c r="AP1464" s="80" t="s">
        <v>66</v>
      </c>
      <c r="AQ1464" s="2"/>
      <c r="AR1464" s="3"/>
      <c r="AS1464" s="3"/>
      <c r="AT1464" s="3"/>
      <c r="AU1464" s="3"/>
    </row>
    <row r="1465" spans="1:47" x14ac:dyDescent="0.25">
      <c r="A1465" s="66" t="s">
        <v>1200</v>
      </c>
      <c r="B1465" s="67"/>
      <c r="C1465" s="67"/>
      <c r="D1465" s="68"/>
      <c r="E1465" s="70"/>
      <c r="F1465" s="104" t="s">
        <v>12522</v>
      </c>
      <c r="G1465" s="67"/>
      <c r="H1465" s="71"/>
      <c r="I1465" s="72"/>
      <c r="J1465" s="72"/>
      <c r="K1465" s="71" t="s">
        <v>16490</v>
      </c>
      <c r="L1465" s="75"/>
      <c r="M1465" s="76">
        <v>2253.31005859375</v>
      </c>
      <c r="N1465" s="76">
        <v>5873.24755859375</v>
      </c>
      <c r="O1465" s="77"/>
      <c r="P1465" s="78"/>
      <c r="Q1465" s="78"/>
      <c r="R1465" s="88"/>
      <c r="S1465" s="88"/>
      <c r="T1465" s="88"/>
      <c r="U1465" s="88"/>
      <c r="V1465" s="52"/>
      <c r="W1465" s="52"/>
      <c r="X1465" s="52"/>
      <c r="Y1465" s="52"/>
      <c r="Z1465" s="51"/>
      <c r="AA1465" s="73">
        <v>1465</v>
      </c>
      <c r="AB1465" s="73"/>
      <c r="AC1465" s="74"/>
      <c r="AD1465" s="80">
        <v>298</v>
      </c>
      <c r="AE1465" s="80">
        <v>135</v>
      </c>
      <c r="AF1465" s="80">
        <v>1484</v>
      </c>
      <c r="AG1465" s="80">
        <v>35</v>
      </c>
      <c r="AH1465" s="80"/>
      <c r="AI1465" s="80" t="s">
        <v>9055</v>
      </c>
      <c r="AJ1465" s="80"/>
      <c r="AK1465" s="80"/>
      <c r="AL1465" s="80"/>
      <c r="AM1465" s="82">
        <v>42256.814641203702</v>
      </c>
      <c r="AN1465" s="80" t="s">
        <v>13035</v>
      </c>
      <c r="AO1465" s="86" t="s">
        <v>14498</v>
      </c>
      <c r="AP1465" s="80" t="s">
        <v>66</v>
      </c>
      <c r="AQ1465" s="2"/>
      <c r="AR1465" s="3"/>
      <c r="AS1465" s="3"/>
      <c r="AT1465" s="3"/>
      <c r="AU1465" s="3"/>
    </row>
    <row r="1466" spans="1:47" x14ac:dyDescent="0.25">
      <c r="A1466" s="66" t="s">
        <v>1201</v>
      </c>
      <c r="B1466" s="67"/>
      <c r="C1466" s="67"/>
      <c r="D1466" s="68"/>
      <c r="E1466" s="70"/>
      <c r="F1466" s="104" t="s">
        <v>12523</v>
      </c>
      <c r="G1466" s="67"/>
      <c r="H1466" s="71"/>
      <c r="I1466" s="72"/>
      <c r="J1466" s="72"/>
      <c r="K1466" s="71" t="s">
        <v>16491</v>
      </c>
      <c r="L1466" s="75"/>
      <c r="M1466" s="76">
        <v>6778.3515625</v>
      </c>
      <c r="N1466" s="76">
        <v>3687.056884765625</v>
      </c>
      <c r="O1466" s="77"/>
      <c r="P1466" s="78"/>
      <c r="Q1466" s="78"/>
      <c r="R1466" s="88"/>
      <c r="S1466" s="88"/>
      <c r="T1466" s="88"/>
      <c r="U1466" s="88"/>
      <c r="V1466" s="52"/>
      <c r="W1466" s="52"/>
      <c r="X1466" s="52"/>
      <c r="Y1466" s="52"/>
      <c r="Z1466" s="51"/>
      <c r="AA1466" s="73">
        <v>1466</v>
      </c>
      <c r="AB1466" s="73"/>
      <c r="AC1466" s="74"/>
      <c r="AD1466" s="80">
        <v>12</v>
      </c>
      <c r="AE1466" s="80">
        <v>2626</v>
      </c>
      <c r="AF1466" s="80">
        <v>306</v>
      </c>
      <c r="AG1466" s="80">
        <v>4</v>
      </c>
      <c r="AH1466" s="80">
        <v>-25200</v>
      </c>
      <c r="AI1466" s="80" t="s">
        <v>9056</v>
      </c>
      <c r="AJ1466" s="80" t="s">
        <v>9525</v>
      </c>
      <c r="AK1466" s="86" t="s">
        <v>10344</v>
      </c>
      <c r="AL1466" s="80" t="s">
        <v>11085</v>
      </c>
      <c r="AM1466" s="82">
        <v>42181.767418981479</v>
      </c>
      <c r="AN1466" s="80" t="s">
        <v>13035</v>
      </c>
      <c r="AO1466" s="86" t="s">
        <v>14499</v>
      </c>
      <c r="AP1466" s="80" t="s">
        <v>66</v>
      </c>
      <c r="AQ1466" s="2"/>
      <c r="AR1466" s="3"/>
      <c r="AS1466" s="3"/>
      <c r="AT1466" s="3"/>
      <c r="AU1466" s="3"/>
    </row>
    <row r="1467" spans="1:47" x14ac:dyDescent="0.25">
      <c r="A1467" s="66" t="s">
        <v>1202</v>
      </c>
      <c r="B1467" s="67"/>
      <c r="C1467" s="67"/>
      <c r="D1467" s="68"/>
      <c r="E1467" s="70"/>
      <c r="F1467" s="104" t="s">
        <v>12524</v>
      </c>
      <c r="G1467" s="67"/>
      <c r="H1467" s="71"/>
      <c r="I1467" s="72"/>
      <c r="J1467" s="72"/>
      <c r="K1467" s="71" t="s">
        <v>16492</v>
      </c>
      <c r="L1467" s="75"/>
      <c r="M1467" s="76">
        <v>2100.9580078125</v>
      </c>
      <c r="N1467" s="76">
        <v>7895.4560546875</v>
      </c>
      <c r="O1467" s="77"/>
      <c r="P1467" s="78"/>
      <c r="Q1467" s="78"/>
      <c r="R1467" s="88"/>
      <c r="S1467" s="88"/>
      <c r="T1467" s="88"/>
      <c r="U1467" s="88"/>
      <c r="V1467" s="52"/>
      <c r="W1467" s="52"/>
      <c r="X1467" s="52"/>
      <c r="Y1467" s="52"/>
      <c r="Z1467" s="51"/>
      <c r="AA1467" s="73">
        <v>1467</v>
      </c>
      <c r="AB1467" s="73"/>
      <c r="AC1467" s="74"/>
      <c r="AD1467" s="80">
        <v>648</v>
      </c>
      <c r="AE1467" s="80">
        <v>168</v>
      </c>
      <c r="AF1467" s="80">
        <v>4618</v>
      </c>
      <c r="AG1467" s="80">
        <v>752</v>
      </c>
      <c r="AH1467" s="80">
        <v>-25200</v>
      </c>
      <c r="AI1467" s="80"/>
      <c r="AJ1467" s="80"/>
      <c r="AK1467" s="80"/>
      <c r="AL1467" s="80" t="s">
        <v>11085</v>
      </c>
      <c r="AM1467" s="82">
        <v>42139.500694444447</v>
      </c>
      <c r="AN1467" s="80" t="s">
        <v>13035</v>
      </c>
      <c r="AO1467" s="86" t="s">
        <v>14500</v>
      </c>
      <c r="AP1467" s="80" t="s">
        <v>66</v>
      </c>
      <c r="AQ1467" s="2"/>
      <c r="AR1467" s="3"/>
      <c r="AS1467" s="3"/>
      <c r="AT1467" s="3"/>
      <c r="AU1467" s="3"/>
    </row>
    <row r="1468" spans="1:47" x14ac:dyDescent="0.25">
      <c r="A1468" s="66" t="s">
        <v>1203</v>
      </c>
      <c r="B1468" s="67"/>
      <c r="C1468" s="67"/>
      <c r="D1468" s="68"/>
      <c r="E1468" s="70"/>
      <c r="F1468" s="104" t="s">
        <v>12525</v>
      </c>
      <c r="G1468" s="67"/>
      <c r="H1468" s="71"/>
      <c r="I1468" s="72"/>
      <c r="J1468" s="72"/>
      <c r="K1468" s="71" t="s">
        <v>16493</v>
      </c>
      <c r="L1468" s="75"/>
      <c r="M1468" s="76">
        <v>6879.60205078125</v>
      </c>
      <c r="N1468" s="76">
        <v>8253.6865234375</v>
      </c>
      <c r="O1468" s="77"/>
      <c r="P1468" s="78"/>
      <c r="Q1468" s="78"/>
      <c r="R1468" s="88"/>
      <c r="S1468" s="88"/>
      <c r="T1468" s="88"/>
      <c r="U1468" s="88"/>
      <c r="V1468" s="52"/>
      <c r="W1468" s="52"/>
      <c r="X1468" s="52"/>
      <c r="Y1468" s="52"/>
      <c r="Z1468" s="51"/>
      <c r="AA1468" s="73">
        <v>1468</v>
      </c>
      <c r="AB1468" s="73"/>
      <c r="AC1468" s="74"/>
      <c r="AD1468" s="80">
        <v>25</v>
      </c>
      <c r="AE1468" s="80">
        <v>27</v>
      </c>
      <c r="AF1468" s="80">
        <v>237</v>
      </c>
      <c r="AG1468" s="80">
        <v>25</v>
      </c>
      <c r="AH1468" s="80">
        <v>-25200</v>
      </c>
      <c r="AI1468" s="80" t="s">
        <v>9057</v>
      </c>
      <c r="AJ1468" s="80" t="s">
        <v>9895</v>
      </c>
      <c r="AK1468" s="80"/>
      <c r="AL1468" s="80" t="s">
        <v>11085</v>
      </c>
      <c r="AM1468" s="82">
        <v>42280.323831018519</v>
      </c>
      <c r="AN1468" s="80" t="s">
        <v>13035</v>
      </c>
      <c r="AO1468" s="86" t="s">
        <v>14501</v>
      </c>
      <c r="AP1468" s="80" t="s">
        <v>66</v>
      </c>
      <c r="AQ1468" s="2"/>
      <c r="AR1468" s="3"/>
      <c r="AS1468" s="3"/>
      <c r="AT1468" s="3"/>
      <c r="AU1468" s="3"/>
    </row>
    <row r="1469" spans="1:47" x14ac:dyDescent="0.25">
      <c r="A1469" s="66" t="s">
        <v>1204</v>
      </c>
      <c r="B1469" s="67"/>
      <c r="C1469" s="67"/>
      <c r="D1469" s="68"/>
      <c r="E1469" s="70"/>
      <c r="F1469" s="104" t="s">
        <v>12526</v>
      </c>
      <c r="G1469" s="67"/>
      <c r="H1469" s="71"/>
      <c r="I1469" s="72"/>
      <c r="J1469" s="72"/>
      <c r="K1469" s="71" t="s">
        <v>16494</v>
      </c>
      <c r="L1469" s="75"/>
      <c r="M1469" s="76">
        <v>8787.2568359375</v>
      </c>
      <c r="N1469" s="76">
        <v>5307.826171875</v>
      </c>
      <c r="O1469" s="77"/>
      <c r="P1469" s="78"/>
      <c r="Q1469" s="78"/>
      <c r="R1469" s="88"/>
      <c r="S1469" s="88"/>
      <c r="T1469" s="88"/>
      <c r="U1469" s="88"/>
      <c r="V1469" s="52"/>
      <c r="W1469" s="52"/>
      <c r="X1469" s="52"/>
      <c r="Y1469" s="52"/>
      <c r="Z1469" s="51"/>
      <c r="AA1469" s="73">
        <v>1469</v>
      </c>
      <c r="AB1469" s="73"/>
      <c r="AC1469" s="74"/>
      <c r="AD1469" s="80">
        <v>791</v>
      </c>
      <c r="AE1469" s="80">
        <v>622</v>
      </c>
      <c r="AF1469" s="80">
        <v>16253</v>
      </c>
      <c r="AG1469" s="80">
        <v>23</v>
      </c>
      <c r="AH1469" s="80">
        <v>-25200</v>
      </c>
      <c r="AI1469" s="80" t="s">
        <v>9058</v>
      </c>
      <c r="AJ1469" s="80" t="s">
        <v>9525</v>
      </c>
      <c r="AK1469" s="80"/>
      <c r="AL1469" s="80" t="s">
        <v>11085</v>
      </c>
      <c r="AM1469" s="82">
        <v>42144.567037037035</v>
      </c>
      <c r="AN1469" s="80" t="s">
        <v>13035</v>
      </c>
      <c r="AO1469" s="86" t="s">
        <v>14502</v>
      </c>
      <c r="AP1469" s="80" t="s">
        <v>66</v>
      </c>
      <c r="AQ1469" s="2"/>
      <c r="AR1469" s="3"/>
      <c r="AS1469" s="3"/>
      <c r="AT1469" s="3"/>
      <c r="AU1469" s="3"/>
    </row>
    <row r="1470" spans="1:47" x14ac:dyDescent="0.25">
      <c r="A1470" s="66" t="s">
        <v>1205</v>
      </c>
      <c r="B1470" s="67"/>
      <c r="C1470" s="67"/>
      <c r="D1470" s="68"/>
      <c r="E1470" s="70"/>
      <c r="F1470" s="104" t="s">
        <v>12527</v>
      </c>
      <c r="G1470" s="67"/>
      <c r="H1470" s="71"/>
      <c r="I1470" s="72"/>
      <c r="J1470" s="72"/>
      <c r="K1470" s="71" t="s">
        <v>16495</v>
      </c>
      <c r="L1470" s="75"/>
      <c r="M1470" s="76">
        <v>1543.35546875</v>
      </c>
      <c r="N1470" s="76">
        <v>7389.8984375</v>
      </c>
      <c r="O1470" s="77"/>
      <c r="P1470" s="78"/>
      <c r="Q1470" s="78"/>
      <c r="R1470" s="88"/>
      <c r="S1470" s="88"/>
      <c r="T1470" s="88"/>
      <c r="U1470" s="88"/>
      <c r="V1470" s="52"/>
      <c r="W1470" s="52"/>
      <c r="X1470" s="52"/>
      <c r="Y1470" s="52"/>
      <c r="Z1470" s="51"/>
      <c r="AA1470" s="73">
        <v>1470</v>
      </c>
      <c r="AB1470" s="73"/>
      <c r="AC1470" s="74"/>
      <c r="AD1470" s="80">
        <v>22</v>
      </c>
      <c r="AE1470" s="80">
        <v>43</v>
      </c>
      <c r="AF1470" s="80">
        <v>231</v>
      </c>
      <c r="AG1470" s="80">
        <v>23</v>
      </c>
      <c r="AH1470" s="80">
        <v>-25200</v>
      </c>
      <c r="AI1470" s="80" t="s">
        <v>8999</v>
      </c>
      <c r="AJ1470" s="80" t="s">
        <v>9525</v>
      </c>
      <c r="AK1470" s="80"/>
      <c r="AL1470" s="80" t="s">
        <v>11085</v>
      </c>
      <c r="AM1470" s="82">
        <v>42226.660115740742</v>
      </c>
      <c r="AN1470" s="80" t="s">
        <v>13035</v>
      </c>
      <c r="AO1470" s="86" t="s">
        <v>14503</v>
      </c>
      <c r="AP1470" s="80" t="s">
        <v>66</v>
      </c>
      <c r="AQ1470" s="2"/>
      <c r="AR1470" s="3"/>
      <c r="AS1470" s="3"/>
      <c r="AT1470" s="3"/>
      <c r="AU1470" s="3"/>
    </row>
    <row r="1471" spans="1:47" x14ac:dyDescent="0.25">
      <c r="A1471" s="66" t="s">
        <v>1206</v>
      </c>
      <c r="B1471" s="67"/>
      <c r="C1471" s="67"/>
      <c r="D1471" s="68"/>
      <c r="E1471" s="70"/>
      <c r="F1471" s="104" t="s">
        <v>12528</v>
      </c>
      <c r="G1471" s="67"/>
      <c r="H1471" s="71"/>
      <c r="I1471" s="72"/>
      <c r="J1471" s="72"/>
      <c r="K1471" s="71" t="s">
        <v>16496</v>
      </c>
      <c r="L1471" s="75"/>
      <c r="M1471" s="76">
        <v>7370.9912109375</v>
      </c>
      <c r="N1471" s="76">
        <v>2315.625244140625</v>
      </c>
      <c r="O1471" s="77"/>
      <c r="P1471" s="78"/>
      <c r="Q1471" s="78"/>
      <c r="R1471" s="88"/>
      <c r="S1471" s="88"/>
      <c r="T1471" s="88"/>
      <c r="U1471" s="88"/>
      <c r="V1471" s="52"/>
      <c r="W1471" s="52"/>
      <c r="X1471" s="52"/>
      <c r="Y1471" s="52"/>
      <c r="Z1471" s="51"/>
      <c r="AA1471" s="73">
        <v>1471</v>
      </c>
      <c r="AB1471" s="73"/>
      <c r="AC1471" s="74"/>
      <c r="AD1471" s="80">
        <v>41</v>
      </c>
      <c r="AE1471" s="80">
        <v>195</v>
      </c>
      <c r="AF1471" s="80">
        <v>44120</v>
      </c>
      <c r="AG1471" s="80">
        <v>1</v>
      </c>
      <c r="AH1471" s="80">
        <v>19800</v>
      </c>
      <c r="AI1471" s="80"/>
      <c r="AJ1471" s="80" t="s">
        <v>9597</v>
      </c>
      <c r="AK1471" s="80"/>
      <c r="AL1471" s="80" t="s">
        <v>9494</v>
      </c>
      <c r="AM1471" s="82">
        <v>42130.430821759262</v>
      </c>
      <c r="AN1471" s="80" t="s">
        <v>13035</v>
      </c>
      <c r="AO1471" s="86" t="s">
        <v>14504</v>
      </c>
      <c r="AP1471" s="80" t="s">
        <v>66</v>
      </c>
      <c r="AQ1471" s="2"/>
      <c r="AR1471" s="3"/>
      <c r="AS1471" s="3"/>
      <c r="AT1471" s="3"/>
      <c r="AU1471" s="3"/>
    </row>
    <row r="1472" spans="1:47" x14ac:dyDescent="0.25">
      <c r="A1472" s="66" t="s">
        <v>1207</v>
      </c>
      <c r="B1472" s="67"/>
      <c r="C1472" s="67"/>
      <c r="D1472" s="68"/>
      <c r="E1472" s="70"/>
      <c r="F1472" s="104" t="s">
        <v>12529</v>
      </c>
      <c r="G1472" s="67"/>
      <c r="H1472" s="71"/>
      <c r="I1472" s="72"/>
      <c r="J1472" s="72"/>
      <c r="K1472" s="71" t="s">
        <v>16497</v>
      </c>
      <c r="L1472" s="75"/>
      <c r="M1472" s="76">
        <v>1309.7044677734375</v>
      </c>
      <c r="N1472" s="76">
        <v>6193.9326171875</v>
      </c>
      <c r="O1472" s="77"/>
      <c r="P1472" s="78"/>
      <c r="Q1472" s="78"/>
      <c r="R1472" s="88"/>
      <c r="S1472" s="88"/>
      <c r="T1472" s="88"/>
      <c r="U1472" s="88"/>
      <c r="V1472" s="52"/>
      <c r="W1472" s="52"/>
      <c r="X1472" s="52"/>
      <c r="Y1472" s="52"/>
      <c r="Z1472" s="51"/>
      <c r="AA1472" s="73">
        <v>1472</v>
      </c>
      <c r="AB1472" s="73"/>
      <c r="AC1472" s="74"/>
      <c r="AD1472" s="80">
        <v>346</v>
      </c>
      <c r="AE1472" s="80">
        <v>278</v>
      </c>
      <c r="AF1472" s="80">
        <v>6529</v>
      </c>
      <c r="AG1472" s="80">
        <v>169</v>
      </c>
      <c r="AH1472" s="80"/>
      <c r="AI1472" s="80" t="s">
        <v>9059</v>
      </c>
      <c r="AJ1472" s="80"/>
      <c r="AK1472" s="80"/>
      <c r="AL1472" s="80"/>
      <c r="AM1472" s="82">
        <v>42058.781886574077</v>
      </c>
      <c r="AN1472" s="80" t="s">
        <v>13035</v>
      </c>
      <c r="AO1472" s="86" t="s">
        <v>14505</v>
      </c>
      <c r="AP1472" s="80" t="s">
        <v>66</v>
      </c>
      <c r="AQ1472" s="2"/>
      <c r="AR1472" s="3"/>
      <c r="AS1472" s="3"/>
      <c r="AT1472" s="3"/>
      <c r="AU1472" s="3"/>
    </row>
    <row r="1473" spans="1:47" x14ac:dyDescent="0.25">
      <c r="A1473" s="66" t="s">
        <v>1208</v>
      </c>
      <c r="B1473" s="67"/>
      <c r="C1473" s="67"/>
      <c r="D1473" s="68"/>
      <c r="E1473" s="70"/>
      <c r="F1473" s="104" t="s">
        <v>12530</v>
      </c>
      <c r="G1473" s="67"/>
      <c r="H1473" s="71"/>
      <c r="I1473" s="72"/>
      <c r="J1473" s="72"/>
      <c r="K1473" s="71" t="s">
        <v>16498</v>
      </c>
      <c r="L1473" s="75"/>
      <c r="M1473" s="76">
        <v>2514.699462890625</v>
      </c>
      <c r="N1473" s="76">
        <v>8106.10009765625</v>
      </c>
      <c r="O1473" s="77"/>
      <c r="P1473" s="78"/>
      <c r="Q1473" s="78"/>
      <c r="R1473" s="88"/>
      <c r="S1473" s="88"/>
      <c r="T1473" s="88"/>
      <c r="U1473" s="88"/>
      <c r="V1473" s="52"/>
      <c r="W1473" s="52"/>
      <c r="X1473" s="52"/>
      <c r="Y1473" s="52"/>
      <c r="Z1473" s="51"/>
      <c r="AA1473" s="73">
        <v>1473</v>
      </c>
      <c r="AB1473" s="73"/>
      <c r="AC1473" s="74"/>
      <c r="AD1473" s="80">
        <v>196</v>
      </c>
      <c r="AE1473" s="80">
        <v>142</v>
      </c>
      <c r="AF1473" s="80">
        <v>2580</v>
      </c>
      <c r="AG1473" s="80">
        <v>51</v>
      </c>
      <c r="AH1473" s="80"/>
      <c r="AI1473" s="80"/>
      <c r="AJ1473" s="80"/>
      <c r="AK1473" s="80"/>
      <c r="AL1473" s="80"/>
      <c r="AM1473" s="82">
        <v>42137.157187500001</v>
      </c>
      <c r="AN1473" s="80" t="s">
        <v>13035</v>
      </c>
      <c r="AO1473" s="86" t="s">
        <v>14506</v>
      </c>
      <c r="AP1473" s="80" t="s">
        <v>66</v>
      </c>
      <c r="AQ1473" s="2"/>
      <c r="AR1473" s="3"/>
      <c r="AS1473" s="3"/>
      <c r="AT1473" s="3"/>
      <c r="AU1473" s="3"/>
    </row>
    <row r="1474" spans="1:47" x14ac:dyDescent="0.25">
      <c r="A1474" s="66" t="s">
        <v>1209</v>
      </c>
      <c r="B1474" s="67"/>
      <c r="C1474" s="67"/>
      <c r="D1474" s="68"/>
      <c r="E1474" s="70"/>
      <c r="F1474" s="104" t="s">
        <v>12531</v>
      </c>
      <c r="G1474" s="67"/>
      <c r="H1474" s="71"/>
      <c r="I1474" s="72"/>
      <c r="J1474" s="72"/>
      <c r="K1474" s="71" t="s">
        <v>16499</v>
      </c>
      <c r="L1474" s="75"/>
      <c r="M1474" s="76">
        <v>6994.26416015625</v>
      </c>
      <c r="N1474" s="76">
        <v>8439.267578125</v>
      </c>
      <c r="O1474" s="77"/>
      <c r="P1474" s="78"/>
      <c r="Q1474" s="78"/>
      <c r="R1474" s="88"/>
      <c r="S1474" s="88"/>
      <c r="T1474" s="88"/>
      <c r="U1474" s="88"/>
      <c r="V1474" s="52"/>
      <c r="W1474" s="52"/>
      <c r="X1474" s="52"/>
      <c r="Y1474" s="52"/>
      <c r="Z1474" s="51"/>
      <c r="AA1474" s="73">
        <v>1474</v>
      </c>
      <c r="AB1474" s="73"/>
      <c r="AC1474" s="74"/>
      <c r="AD1474" s="80">
        <v>26</v>
      </c>
      <c r="AE1474" s="80">
        <v>6</v>
      </c>
      <c r="AF1474" s="80">
        <v>223</v>
      </c>
      <c r="AG1474" s="80">
        <v>26</v>
      </c>
      <c r="AH1474" s="80"/>
      <c r="AI1474" s="80" t="s">
        <v>9060</v>
      </c>
      <c r="AJ1474" s="80"/>
      <c r="AK1474" s="80"/>
      <c r="AL1474" s="80"/>
      <c r="AM1474" s="82">
        <v>42270.562754629631</v>
      </c>
      <c r="AN1474" s="80" t="s">
        <v>13035</v>
      </c>
      <c r="AO1474" s="86" t="s">
        <v>14507</v>
      </c>
      <c r="AP1474" s="80" t="s">
        <v>66</v>
      </c>
      <c r="AQ1474" s="2"/>
      <c r="AR1474" s="3"/>
      <c r="AS1474" s="3"/>
      <c r="AT1474" s="3"/>
      <c r="AU1474" s="3"/>
    </row>
    <row r="1475" spans="1:47" x14ac:dyDescent="0.25">
      <c r="A1475" s="66" t="s">
        <v>1210</v>
      </c>
      <c r="B1475" s="67"/>
      <c r="C1475" s="67"/>
      <c r="D1475" s="68"/>
      <c r="E1475" s="70"/>
      <c r="F1475" s="104" t="s">
        <v>12532</v>
      </c>
      <c r="G1475" s="67"/>
      <c r="H1475" s="71"/>
      <c r="I1475" s="72"/>
      <c r="J1475" s="72"/>
      <c r="K1475" s="71" t="s">
        <v>16500</v>
      </c>
      <c r="L1475" s="75"/>
      <c r="M1475" s="76">
        <v>4966.06103515625</v>
      </c>
      <c r="N1475" s="76">
        <v>4955.771484375</v>
      </c>
      <c r="O1475" s="77"/>
      <c r="P1475" s="78"/>
      <c r="Q1475" s="78"/>
      <c r="R1475" s="88"/>
      <c r="S1475" s="88"/>
      <c r="T1475" s="88"/>
      <c r="U1475" s="88"/>
      <c r="V1475" s="52"/>
      <c r="W1475" s="52"/>
      <c r="X1475" s="52"/>
      <c r="Y1475" s="52"/>
      <c r="Z1475" s="51"/>
      <c r="AA1475" s="73">
        <v>1475</v>
      </c>
      <c r="AB1475" s="73"/>
      <c r="AC1475" s="74"/>
      <c r="AD1475" s="80">
        <v>480</v>
      </c>
      <c r="AE1475" s="80">
        <v>263</v>
      </c>
      <c r="AF1475" s="80">
        <v>18350</v>
      </c>
      <c r="AG1475" s="80">
        <v>30893</v>
      </c>
      <c r="AH1475" s="80"/>
      <c r="AI1475" s="80"/>
      <c r="AJ1475" s="80" t="s">
        <v>10127</v>
      </c>
      <c r="AK1475" s="80"/>
      <c r="AL1475" s="80"/>
      <c r="AM1475" s="82">
        <v>42110.394548611112</v>
      </c>
      <c r="AN1475" s="80" t="s">
        <v>13035</v>
      </c>
      <c r="AO1475" s="86" t="s">
        <v>14508</v>
      </c>
      <c r="AP1475" s="80" t="s">
        <v>66</v>
      </c>
      <c r="AQ1475" s="2"/>
      <c r="AR1475" s="3"/>
      <c r="AS1475" s="3"/>
      <c r="AT1475" s="3"/>
      <c r="AU1475" s="3"/>
    </row>
    <row r="1476" spans="1:47" x14ac:dyDescent="0.25">
      <c r="A1476" s="66" t="s">
        <v>1211</v>
      </c>
      <c r="B1476" s="67"/>
      <c r="C1476" s="67"/>
      <c r="D1476" s="68"/>
      <c r="E1476" s="70"/>
      <c r="F1476" s="104" t="s">
        <v>12533</v>
      </c>
      <c r="G1476" s="67"/>
      <c r="H1476" s="71"/>
      <c r="I1476" s="72"/>
      <c r="J1476" s="72"/>
      <c r="K1476" s="71" t="s">
        <v>16501</v>
      </c>
      <c r="L1476" s="75"/>
      <c r="M1476" s="76">
        <v>1893.3729248046875</v>
      </c>
      <c r="N1476" s="76">
        <v>3879.29443359375</v>
      </c>
      <c r="O1476" s="77"/>
      <c r="P1476" s="78"/>
      <c r="Q1476" s="78"/>
      <c r="R1476" s="88"/>
      <c r="S1476" s="88"/>
      <c r="T1476" s="88"/>
      <c r="U1476" s="88"/>
      <c r="V1476" s="52"/>
      <c r="W1476" s="52"/>
      <c r="X1476" s="52"/>
      <c r="Y1476" s="52"/>
      <c r="Z1476" s="51"/>
      <c r="AA1476" s="73">
        <v>1476</v>
      </c>
      <c r="AB1476" s="73"/>
      <c r="AC1476" s="74"/>
      <c r="AD1476" s="80">
        <v>36</v>
      </c>
      <c r="AE1476" s="80">
        <v>15013</v>
      </c>
      <c r="AF1476" s="80">
        <v>11215</v>
      </c>
      <c r="AG1476" s="80">
        <v>142</v>
      </c>
      <c r="AH1476" s="80">
        <v>19800</v>
      </c>
      <c r="AI1476" s="80" t="s">
        <v>9061</v>
      </c>
      <c r="AJ1476" s="80" t="s">
        <v>10128</v>
      </c>
      <c r="AK1476" s="86" t="s">
        <v>10891</v>
      </c>
      <c r="AL1476" s="80" t="s">
        <v>9494</v>
      </c>
      <c r="AM1476" s="82">
        <v>40659.258252314816</v>
      </c>
      <c r="AN1476" s="80" t="s">
        <v>13035</v>
      </c>
      <c r="AO1476" s="86" t="s">
        <v>14509</v>
      </c>
      <c r="AP1476" s="80" t="s">
        <v>66</v>
      </c>
      <c r="AQ1476" s="2"/>
      <c r="AR1476" s="3"/>
      <c r="AS1476" s="3"/>
      <c r="AT1476" s="3"/>
      <c r="AU1476" s="3"/>
    </row>
    <row r="1477" spans="1:47" x14ac:dyDescent="0.25">
      <c r="A1477" s="66" t="s">
        <v>1212</v>
      </c>
      <c r="B1477" s="67"/>
      <c r="C1477" s="67"/>
      <c r="D1477" s="68"/>
      <c r="E1477" s="70"/>
      <c r="F1477" s="104" t="s">
        <v>12534</v>
      </c>
      <c r="G1477" s="67"/>
      <c r="H1477" s="71"/>
      <c r="I1477" s="72"/>
      <c r="J1477" s="72"/>
      <c r="K1477" s="71" t="s">
        <v>16502</v>
      </c>
      <c r="L1477" s="75"/>
      <c r="M1477" s="76">
        <v>4566.8330078125</v>
      </c>
      <c r="N1477" s="76">
        <v>1853.4053955078125</v>
      </c>
      <c r="O1477" s="77"/>
      <c r="P1477" s="78"/>
      <c r="Q1477" s="78"/>
      <c r="R1477" s="88"/>
      <c r="S1477" s="88"/>
      <c r="T1477" s="88"/>
      <c r="U1477" s="88"/>
      <c r="V1477" s="52"/>
      <c r="W1477" s="52"/>
      <c r="X1477" s="52"/>
      <c r="Y1477" s="52"/>
      <c r="Z1477" s="51"/>
      <c r="AA1477" s="73">
        <v>1477</v>
      </c>
      <c r="AB1477" s="73"/>
      <c r="AC1477" s="74"/>
      <c r="AD1477" s="80">
        <v>935</v>
      </c>
      <c r="AE1477" s="80">
        <v>135</v>
      </c>
      <c r="AF1477" s="80">
        <v>4482</v>
      </c>
      <c r="AG1477" s="80">
        <v>951</v>
      </c>
      <c r="AH1477" s="80"/>
      <c r="AI1477" s="80"/>
      <c r="AJ1477" s="80" t="s">
        <v>10129</v>
      </c>
      <c r="AK1477" s="80"/>
      <c r="AL1477" s="80"/>
      <c r="AM1477" s="82">
        <v>42012.286643518521</v>
      </c>
      <c r="AN1477" s="80" t="s">
        <v>13035</v>
      </c>
      <c r="AO1477" s="86" t="s">
        <v>14510</v>
      </c>
      <c r="AP1477" s="80" t="s">
        <v>66</v>
      </c>
      <c r="AQ1477" s="2"/>
      <c r="AR1477" s="3"/>
      <c r="AS1477" s="3"/>
      <c r="AT1477" s="3"/>
      <c r="AU1477" s="3"/>
    </row>
    <row r="1478" spans="1:47" x14ac:dyDescent="0.25">
      <c r="A1478" s="66" t="s">
        <v>2074</v>
      </c>
      <c r="B1478" s="67"/>
      <c r="C1478" s="67"/>
      <c r="D1478" s="68"/>
      <c r="E1478" s="70"/>
      <c r="F1478" s="104" t="s">
        <v>12535</v>
      </c>
      <c r="G1478" s="67"/>
      <c r="H1478" s="71"/>
      <c r="I1478" s="72"/>
      <c r="J1478" s="72"/>
      <c r="K1478" s="71" t="s">
        <v>16503</v>
      </c>
      <c r="L1478" s="75"/>
      <c r="M1478" s="76">
        <v>3178.340087890625</v>
      </c>
      <c r="N1478" s="76">
        <v>7458.19921875</v>
      </c>
      <c r="O1478" s="77"/>
      <c r="P1478" s="78"/>
      <c r="Q1478" s="78"/>
      <c r="R1478" s="88"/>
      <c r="S1478" s="88"/>
      <c r="T1478" s="88"/>
      <c r="U1478" s="88"/>
      <c r="V1478" s="52"/>
      <c r="W1478" s="52"/>
      <c r="X1478" s="52"/>
      <c r="Y1478" s="52"/>
      <c r="Z1478" s="51"/>
      <c r="AA1478" s="73">
        <v>1478</v>
      </c>
      <c r="AB1478" s="73"/>
      <c r="AC1478" s="74"/>
      <c r="AD1478" s="80">
        <v>1257</v>
      </c>
      <c r="AE1478" s="80">
        <v>3985</v>
      </c>
      <c r="AF1478" s="80">
        <v>64580</v>
      </c>
      <c r="AG1478" s="80">
        <v>58317</v>
      </c>
      <c r="AH1478" s="80"/>
      <c r="AI1478" s="80" t="s">
        <v>9062</v>
      </c>
      <c r="AJ1478" s="80" t="s">
        <v>9537</v>
      </c>
      <c r="AK1478" s="86" t="s">
        <v>10892</v>
      </c>
      <c r="AL1478" s="80"/>
      <c r="AM1478" s="82">
        <v>42686.261655092596</v>
      </c>
      <c r="AN1478" s="80" t="s">
        <v>13035</v>
      </c>
      <c r="AO1478" s="86" t="s">
        <v>14511</v>
      </c>
      <c r="AP1478" s="80" t="s">
        <v>65</v>
      </c>
      <c r="AQ1478" s="2"/>
      <c r="AR1478" s="3"/>
      <c r="AS1478" s="3"/>
      <c r="AT1478" s="3"/>
      <c r="AU1478" s="3"/>
    </row>
    <row r="1479" spans="1:47" x14ac:dyDescent="0.25">
      <c r="A1479" s="66" t="s">
        <v>1213</v>
      </c>
      <c r="B1479" s="67"/>
      <c r="C1479" s="67"/>
      <c r="D1479" s="68"/>
      <c r="E1479" s="70"/>
      <c r="F1479" s="104" t="s">
        <v>12536</v>
      </c>
      <c r="G1479" s="67"/>
      <c r="H1479" s="71"/>
      <c r="I1479" s="72"/>
      <c r="J1479" s="72"/>
      <c r="K1479" s="71" t="s">
        <v>16504</v>
      </c>
      <c r="L1479" s="75"/>
      <c r="M1479" s="76">
        <v>3935.780029296875</v>
      </c>
      <c r="N1479" s="76">
        <v>7633.42333984375</v>
      </c>
      <c r="O1479" s="77"/>
      <c r="P1479" s="78"/>
      <c r="Q1479" s="78"/>
      <c r="R1479" s="88"/>
      <c r="S1479" s="88"/>
      <c r="T1479" s="88"/>
      <c r="U1479" s="88"/>
      <c r="V1479" s="52"/>
      <c r="W1479" s="52"/>
      <c r="X1479" s="52"/>
      <c r="Y1479" s="52"/>
      <c r="Z1479" s="51"/>
      <c r="AA1479" s="73">
        <v>1479</v>
      </c>
      <c r="AB1479" s="73"/>
      <c r="AC1479" s="74"/>
      <c r="AD1479" s="80">
        <v>732</v>
      </c>
      <c r="AE1479" s="80">
        <v>212</v>
      </c>
      <c r="AF1479" s="80">
        <v>20603</v>
      </c>
      <c r="AG1479" s="80">
        <v>18566</v>
      </c>
      <c r="AH1479" s="80">
        <v>19800</v>
      </c>
      <c r="AI1479" s="80" t="s">
        <v>9063</v>
      </c>
      <c r="AJ1479" s="80" t="s">
        <v>9525</v>
      </c>
      <c r="AK1479" s="80"/>
      <c r="AL1479" s="80" t="s">
        <v>9561</v>
      </c>
      <c r="AM1479" s="82">
        <v>39681.464907407404</v>
      </c>
      <c r="AN1479" s="80" t="s">
        <v>13035</v>
      </c>
      <c r="AO1479" s="86" t="s">
        <v>14512</v>
      </c>
      <c r="AP1479" s="80" t="s">
        <v>66</v>
      </c>
      <c r="AQ1479" s="2"/>
      <c r="AR1479" s="3"/>
      <c r="AS1479" s="3"/>
      <c r="AT1479" s="3"/>
      <c r="AU1479" s="3"/>
    </row>
    <row r="1480" spans="1:47" x14ac:dyDescent="0.25">
      <c r="A1480" s="66" t="s">
        <v>2075</v>
      </c>
      <c r="B1480" s="67"/>
      <c r="C1480" s="67"/>
      <c r="D1480" s="68"/>
      <c r="E1480" s="70"/>
      <c r="F1480" s="104" t="s">
        <v>12537</v>
      </c>
      <c r="G1480" s="67"/>
      <c r="H1480" s="71"/>
      <c r="I1480" s="72"/>
      <c r="J1480" s="72"/>
      <c r="K1480" s="71" t="s">
        <v>16505</v>
      </c>
      <c r="L1480" s="75"/>
      <c r="M1480" s="76">
        <v>3225.509521484375</v>
      </c>
      <c r="N1480" s="76">
        <v>3356.94677734375</v>
      </c>
      <c r="O1480" s="77"/>
      <c r="P1480" s="78"/>
      <c r="Q1480" s="78"/>
      <c r="R1480" s="88"/>
      <c r="S1480" s="88"/>
      <c r="T1480" s="88"/>
      <c r="U1480" s="88"/>
      <c r="V1480" s="52"/>
      <c r="W1480" s="52"/>
      <c r="X1480" s="52"/>
      <c r="Y1480" s="52"/>
      <c r="Z1480" s="51"/>
      <c r="AA1480" s="73">
        <v>1480</v>
      </c>
      <c r="AB1480" s="73"/>
      <c r="AC1480" s="74"/>
      <c r="AD1480" s="80">
        <v>185</v>
      </c>
      <c r="AE1480" s="80">
        <v>2206</v>
      </c>
      <c r="AF1480" s="80">
        <v>74443</v>
      </c>
      <c r="AG1480" s="80">
        <v>36074</v>
      </c>
      <c r="AH1480" s="80">
        <v>19800</v>
      </c>
      <c r="AI1480" s="80" t="s">
        <v>9064</v>
      </c>
      <c r="AJ1480" s="80" t="s">
        <v>9502</v>
      </c>
      <c r="AK1480" s="86" t="s">
        <v>10893</v>
      </c>
      <c r="AL1480" s="80" t="s">
        <v>9494</v>
      </c>
      <c r="AM1480" s="82">
        <v>41052.608217592591</v>
      </c>
      <c r="AN1480" s="80" t="s">
        <v>13035</v>
      </c>
      <c r="AO1480" s="86" t="s">
        <v>14513</v>
      </c>
      <c r="AP1480" s="80" t="s">
        <v>65</v>
      </c>
      <c r="AQ1480" s="2"/>
      <c r="AR1480" s="3"/>
      <c r="AS1480" s="3"/>
      <c r="AT1480" s="3"/>
      <c r="AU1480" s="3"/>
    </row>
    <row r="1481" spans="1:47" x14ac:dyDescent="0.25">
      <c r="A1481" s="66" t="s">
        <v>2076</v>
      </c>
      <c r="B1481" s="67"/>
      <c r="C1481" s="67"/>
      <c r="D1481" s="68"/>
      <c r="E1481" s="70"/>
      <c r="F1481" s="104" t="s">
        <v>12538</v>
      </c>
      <c r="G1481" s="67"/>
      <c r="H1481" s="71"/>
      <c r="I1481" s="72"/>
      <c r="J1481" s="72"/>
      <c r="K1481" s="71" t="s">
        <v>16506</v>
      </c>
      <c r="L1481" s="75"/>
      <c r="M1481" s="76">
        <v>3872.357421875</v>
      </c>
      <c r="N1481" s="76">
        <v>5664.09716796875</v>
      </c>
      <c r="O1481" s="77"/>
      <c r="P1481" s="78"/>
      <c r="Q1481" s="78"/>
      <c r="R1481" s="88"/>
      <c r="S1481" s="88"/>
      <c r="T1481" s="88"/>
      <c r="U1481" s="88"/>
      <c r="V1481" s="52"/>
      <c r="W1481" s="52"/>
      <c r="X1481" s="52"/>
      <c r="Y1481" s="52"/>
      <c r="Z1481" s="51"/>
      <c r="AA1481" s="73">
        <v>1481</v>
      </c>
      <c r="AB1481" s="73"/>
      <c r="AC1481" s="74"/>
      <c r="AD1481" s="80">
        <v>539</v>
      </c>
      <c r="AE1481" s="80">
        <v>11146</v>
      </c>
      <c r="AF1481" s="80">
        <v>162333</v>
      </c>
      <c r="AG1481" s="80">
        <v>33083</v>
      </c>
      <c r="AH1481" s="80">
        <v>19800</v>
      </c>
      <c r="AI1481" s="80" t="s">
        <v>9065</v>
      </c>
      <c r="AJ1481" s="80" t="s">
        <v>10130</v>
      </c>
      <c r="AK1481" s="80"/>
      <c r="AL1481" s="80" t="s">
        <v>9542</v>
      </c>
      <c r="AM1481" s="82">
        <v>40644.468090277776</v>
      </c>
      <c r="AN1481" s="80" t="s">
        <v>13035</v>
      </c>
      <c r="AO1481" s="86" t="s">
        <v>14514</v>
      </c>
      <c r="AP1481" s="80" t="s">
        <v>65</v>
      </c>
      <c r="AQ1481" s="2"/>
      <c r="AR1481" s="3"/>
      <c r="AS1481" s="3"/>
      <c r="AT1481" s="3"/>
      <c r="AU1481" s="3"/>
    </row>
    <row r="1482" spans="1:47" x14ac:dyDescent="0.25">
      <c r="A1482" s="66" t="s">
        <v>2077</v>
      </c>
      <c r="B1482" s="67"/>
      <c r="C1482" s="67"/>
      <c r="D1482" s="68"/>
      <c r="E1482" s="70"/>
      <c r="F1482" s="104" t="s">
        <v>12539</v>
      </c>
      <c r="G1482" s="67"/>
      <c r="H1482" s="71"/>
      <c r="I1482" s="72"/>
      <c r="J1482" s="72"/>
      <c r="K1482" s="71" t="s">
        <v>16507</v>
      </c>
      <c r="L1482" s="75"/>
      <c r="M1482" s="76">
        <v>5952.76904296875</v>
      </c>
      <c r="N1482" s="76">
        <v>7188.14892578125</v>
      </c>
      <c r="O1482" s="77"/>
      <c r="P1482" s="78"/>
      <c r="Q1482" s="78"/>
      <c r="R1482" s="88"/>
      <c r="S1482" s="88"/>
      <c r="T1482" s="88"/>
      <c r="U1482" s="88"/>
      <c r="V1482" s="52"/>
      <c r="W1482" s="52"/>
      <c r="X1482" s="52"/>
      <c r="Y1482" s="52"/>
      <c r="Z1482" s="51"/>
      <c r="AA1482" s="73">
        <v>1482</v>
      </c>
      <c r="AB1482" s="73"/>
      <c r="AC1482" s="74"/>
      <c r="AD1482" s="80">
        <v>4412</v>
      </c>
      <c r="AE1482" s="80">
        <v>6594</v>
      </c>
      <c r="AF1482" s="80">
        <v>42163</v>
      </c>
      <c r="AG1482" s="80">
        <v>24081</v>
      </c>
      <c r="AH1482" s="80"/>
      <c r="AI1482" s="80" t="s">
        <v>9066</v>
      </c>
      <c r="AJ1482" s="80" t="s">
        <v>9656</v>
      </c>
      <c r="AK1482" s="80"/>
      <c r="AL1482" s="80"/>
      <c r="AM1482" s="82">
        <v>42249.767164351855</v>
      </c>
      <c r="AN1482" s="80" t="s">
        <v>13035</v>
      </c>
      <c r="AO1482" s="86" t="s">
        <v>14515</v>
      </c>
      <c r="AP1482" s="80" t="s">
        <v>65</v>
      </c>
      <c r="AQ1482" s="2"/>
      <c r="AR1482" s="3"/>
      <c r="AS1482" s="3"/>
      <c r="AT1482" s="3"/>
      <c r="AU1482" s="3"/>
    </row>
    <row r="1483" spans="1:47" x14ac:dyDescent="0.25">
      <c r="A1483" s="66" t="s">
        <v>2078</v>
      </c>
      <c r="B1483" s="67"/>
      <c r="C1483" s="67"/>
      <c r="D1483" s="68"/>
      <c r="E1483" s="70"/>
      <c r="F1483" s="104" t="s">
        <v>12540</v>
      </c>
      <c r="G1483" s="67"/>
      <c r="H1483" s="71"/>
      <c r="I1483" s="72"/>
      <c r="J1483" s="72"/>
      <c r="K1483" s="71" t="s">
        <v>16508</v>
      </c>
      <c r="L1483" s="75"/>
      <c r="M1483" s="76">
        <v>5522.2490234375</v>
      </c>
      <c r="N1483" s="76">
        <v>8079.69091796875</v>
      </c>
      <c r="O1483" s="77"/>
      <c r="P1483" s="78"/>
      <c r="Q1483" s="78"/>
      <c r="R1483" s="88"/>
      <c r="S1483" s="88"/>
      <c r="T1483" s="88"/>
      <c r="U1483" s="88"/>
      <c r="V1483" s="52"/>
      <c r="W1483" s="52"/>
      <c r="X1483" s="52"/>
      <c r="Y1483" s="52"/>
      <c r="Z1483" s="51"/>
      <c r="AA1483" s="73">
        <v>1483</v>
      </c>
      <c r="AB1483" s="73"/>
      <c r="AC1483" s="74"/>
      <c r="AD1483" s="80">
        <v>839</v>
      </c>
      <c r="AE1483" s="80">
        <v>1686</v>
      </c>
      <c r="AF1483" s="80">
        <v>100030</v>
      </c>
      <c r="AG1483" s="80">
        <v>100954</v>
      </c>
      <c r="AH1483" s="80">
        <v>19800</v>
      </c>
      <c r="AI1483" s="80" t="s">
        <v>9067</v>
      </c>
      <c r="AJ1483" s="80" t="s">
        <v>10131</v>
      </c>
      <c r="AK1483" s="80"/>
      <c r="AL1483" s="80" t="s">
        <v>9494</v>
      </c>
      <c r="AM1483" s="82">
        <v>40634.498217592591</v>
      </c>
      <c r="AN1483" s="80" t="s">
        <v>13035</v>
      </c>
      <c r="AO1483" s="86" t="s">
        <v>14516</v>
      </c>
      <c r="AP1483" s="80" t="s">
        <v>65</v>
      </c>
      <c r="AQ1483" s="2"/>
      <c r="AR1483" s="3"/>
      <c r="AS1483" s="3"/>
      <c r="AT1483" s="3"/>
      <c r="AU1483" s="3"/>
    </row>
    <row r="1484" spans="1:47" x14ac:dyDescent="0.25">
      <c r="A1484" s="66" t="s">
        <v>1215</v>
      </c>
      <c r="B1484" s="67"/>
      <c r="C1484" s="67"/>
      <c r="D1484" s="68"/>
      <c r="E1484" s="70"/>
      <c r="F1484" s="104" t="s">
        <v>11128</v>
      </c>
      <c r="G1484" s="67"/>
      <c r="H1484" s="71"/>
      <c r="I1484" s="72"/>
      <c r="J1484" s="72"/>
      <c r="K1484" s="71" t="s">
        <v>16509</v>
      </c>
      <c r="L1484" s="75"/>
      <c r="M1484" s="76">
        <v>9013.2060546875</v>
      </c>
      <c r="N1484" s="76">
        <v>7389.3583984375</v>
      </c>
      <c r="O1484" s="77"/>
      <c r="P1484" s="78"/>
      <c r="Q1484" s="78"/>
      <c r="R1484" s="88"/>
      <c r="S1484" s="88"/>
      <c r="T1484" s="88"/>
      <c r="U1484" s="88"/>
      <c r="V1484" s="52"/>
      <c r="W1484" s="52"/>
      <c r="X1484" s="52"/>
      <c r="Y1484" s="52"/>
      <c r="Z1484" s="51"/>
      <c r="AA1484" s="73">
        <v>1484</v>
      </c>
      <c r="AB1484" s="73"/>
      <c r="AC1484" s="74"/>
      <c r="AD1484" s="80">
        <v>84</v>
      </c>
      <c r="AE1484" s="80">
        <v>47</v>
      </c>
      <c r="AF1484" s="80">
        <v>1769</v>
      </c>
      <c r="AG1484" s="80">
        <v>8055</v>
      </c>
      <c r="AH1484" s="80"/>
      <c r="AI1484" s="80"/>
      <c r="AJ1484" s="80"/>
      <c r="AK1484" s="80"/>
      <c r="AL1484" s="80"/>
      <c r="AM1484" s="82">
        <v>42904.219444444447</v>
      </c>
      <c r="AN1484" s="80" t="s">
        <v>13035</v>
      </c>
      <c r="AO1484" s="86" t="s">
        <v>14517</v>
      </c>
      <c r="AP1484" s="80" t="s">
        <v>66</v>
      </c>
      <c r="AQ1484" s="2"/>
      <c r="AR1484" s="3"/>
      <c r="AS1484" s="3"/>
      <c r="AT1484" s="3"/>
      <c r="AU1484" s="3"/>
    </row>
    <row r="1485" spans="1:47" x14ac:dyDescent="0.25">
      <c r="A1485" s="66" t="s">
        <v>1216</v>
      </c>
      <c r="B1485" s="67"/>
      <c r="C1485" s="67"/>
      <c r="D1485" s="68"/>
      <c r="E1485" s="70"/>
      <c r="F1485" s="104" t="s">
        <v>12541</v>
      </c>
      <c r="G1485" s="67"/>
      <c r="H1485" s="71"/>
      <c r="I1485" s="72"/>
      <c r="J1485" s="72"/>
      <c r="K1485" s="71" t="s">
        <v>16510</v>
      </c>
      <c r="L1485" s="75"/>
      <c r="M1485" s="76">
        <v>1782.7103271484375</v>
      </c>
      <c r="N1485" s="76">
        <v>4751.91064453125</v>
      </c>
      <c r="O1485" s="77"/>
      <c r="P1485" s="78"/>
      <c r="Q1485" s="78"/>
      <c r="R1485" s="88"/>
      <c r="S1485" s="88"/>
      <c r="T1485" s="88"/>
      <c r="U1485" s="88"/>
      <c r="V1485" s="52"/>
      <c r="W1485" s="52"/>
      <c r="X1485" s="52"/>
      <c r="Y1485" s="52"/>
      <c r="Z1485" s="51"/>
      <c r="AA1485" s="73">
        <v>1485</v>
      </c>
      <c r="AB1485" s="73"/>
      <c r="AC1485" s="74"/>
      <c r="AD1485" s="80">
        <v>2210</v>
      </c>
      <c r="AE1485" s="80">
        <v>1110</v>
      </c>
      <c r="AF1485" s="80">
        <v>11247</v>
      </c>
      <c r="AG1485" s="80">
        <v>5118</v>
      </c>
      <c r="AH1485" s="80">
        <v>19800</v>
      </c>
      <c r="AI1485" s="80" t="s">
        <v>9068</v>
      </c>
      <c r="AJ1485" s="80" t="s">
        <v>10132</v>
      </c>
      <c r="AK1485" s="86" t="s">
        <v>10894</v>
      </c>
      <c r="AL1485" s="80" t="s">
        <v>9494</v>
      </c>
      <c r="AM1485" s="82">
        <v>40650.365532407406</v>
      </c>
      <c r="AN1485" s="80" t="s">
        <v>13035</v>
      </c>
      <c r="AO1485" s="86" t="s">
        <v>14518</v>
      </c>
      <c r="AP1485" s="80" t="s">
        <v>66</v>
      </c>
      <c r="AQ1485" s="2"/>
      <c r="AR1485" s="3"/>
      <c r="AS1485" s="3"/>
      <c r="AT1485" s="3"/>
      <c r="AU1485" s="3"/>
    </row>
    <row r="1486" spans="1:47" x14ac:dyDescent="0.25">
      <c r="A1486" s="66" t="s">
        <v>1217</v>
      </c>
      <c r="B1486" s="67"/>
      <c r="C1486" s="67"/>
      <c r="D1486" s="68"/>
      <c r="E1486" s="70"/>
      <c r="F1486" s="104" t="s">
        <v>12542</v>
      </c>
      <c r="G1486" s="67"/>
      <c r="H1486" s="71"/>
      <c r="I1486" s="72"/>
      <c r="J1486" s="72"/>
      <c r="K1486" s="71" t="s">
        <v>16511</v>
      </c>
      <c r="L1486" s="75"/>
      <c r="M1486" s="76">
        <v>3658.610595703125</v>
      </c>
      <c r="N1486" s="76">
        <v>4403.38623046875</v>
      </c>
      <c r="O1486" s="77"/>
      <c r="P1486" s="78"/>
      <c r="Q1486" s="78"/>
      <c r="R1486" s="88"/>
      <c r="S1486" s="88"/>
      <c r="T1486" s="88"/>
      <c r="U1486" s="88"/>
      <c r="V1486" s="52"/>
      <c r="W1486" s="52"/>
      <c r="X1486" s="52"/>
      <c r="Y1486" s="52"/>
      <c r="Z1486" s="51"/>
      <c r="AA1486" s="73">
        <v>1486</v>
      </c>
      <c r="AB1486" s="73"/>
      <c r="AC1486" s="74"/>
      <c r="AD1486" s="80">
        <v>58</v>
      </c>
      <c r="AE1486" s="80">
        <v>24</v>
      </c>
      <c r="AF1486" s="80">
        <v>247</v>
      </c>
      <c r="AG1486" s="80">
        <v>1165</v>
      </c>
      <c r="AH1486" s="80"/>
      <c r="AI1486" s="80" t="s">
        <v>9069</v>
      </c>
      <c r="AJ1486" s="80" t="s">
        <v>10133</v>
      </c>
      <c r="AK1486" s="80"/>
      <c r="AL1486" s="80"/>
      <c r="AM1486" s="82">
        <v>42878.391284722224</v>
      </c>
      <c r="AN1486" s="80" t="s">
        <v>13035</v>
      </c>
      <c r="AO1486" s="86" t="s">
        <v>14519</v>
      </c>
      <c r="AP1486" s="80" t="s">
        <v>66</v>
      </c>
      <c r="AQ1486" s="2"/>
      <c r="AR1486" s="3"/>
      <c r="AS1486" s="3"/>
      <c r="AT1486" s="3"/>
      <c r="AU1486" s="3"/>
    </row>
    <row r="1487" spans="1:47" x14ac:dyDescent="0.25">
      <c r="A1487" s="66" t="s">
        <v>2079</v>
      </c>
      <c r="B1487" s="67"/>
      <c r="C1487" s="67"/>
      <c r="D1487" s="68"/>
      <c r="E1487" s="70"/>
      <c r="F1487" s="104" t="s">
        <v>12543</v>
      </c>
      <c r="G1487" s="67"/>
      <c r="H1487" s="71"/>
      <c r="I1487" s="72"/>
      <c r="J1487" s="72"/>
      <c r="K1487" s="71" t="s">
        <v>16512</v>
      </c>
      <c r="L1487" s="75"/>
      <c r="M1487" s="76">
        <v>4845.39794921875</v>
      </c>
      <c r="N1487" s="76">
        <v>7781.06982421875</v>
      </c>
      <c r="O1487" s="77"/>
      <c r="P1487" s="78"/>
      <c r="Q1487" s="78"/>
      <c r="R1487" s="88"/>
      <c r="S1487" s="88"/>
      <c r="T1487" s="88"/>
      <c r="U1487" s="88"/>
      <c r="V1487" s="52"/>
      <c r="W1487" s="52"/>
      <c r="X1487" s="52"/>
      <c r="Y1487" s="52"/>
      <c r="Z1487" s="51"/>
      <c r="AA1487" s="73">
        <v>1487</v>
      </c>
      <c r="AB1487" s="73"/>
      <c r="AC1487" s="74"/>
      <c r="AD1487" s="80">
        <v>362</v>
      </c>
      <c r="AE1487" s="80">
        <v>59573</v>
      </c>
      <c r="AF1487" s="80">
        <v>3452</v>
      </c>
      <c r="AG1487" s="80">
        <v>29</v>
      </c>
      <c r="AH1487" s="80">
        <v>19800</v>
      </c>
      <c r="AI1487" s="80" t="s">
        <v>9070</v>
      </c>
      <c r="AJ1487" s="80" t="s">
        <v>10134</v>
      </c>
      <c r="AK1487" s="86" t="s">
        <v>10895</v>
      </c>
      <c r="AL1487" s="80" t="s">
        <v>9494</v>
      </c>
      <c r="AM1487" s="82">
        <v>40102.266053240739</v>
      </c>
      <c r="AN1487" s="80" t="s">
        <v>13035</v>
      </c>
      <c r="AO1487" s="86" t="s">
        <v>14520</v>
      </c>
      <c r="AP1487" s="80" t="s">
        <v>65</v>
      </c>
      <c r="AQ1487" s="2"/>
      <c r="AR1487" s="3"/>
      <c r="AS1487" s="3"/>
      <c r="AT1487" s="3"/>
      <c r="AU1487" s="3"/>
    </row>
    <row r="1488" spans="1:47" x14ac:dyDescent="0.25">
      <c r="A1488" s="66" t="s">
        <v>1218</v>
      </c>
      <c r="B1488" s="67"/>
      <c r="C1488" s="67"/>
      <c r="D1488" s="68"/>
      <c r="E1488" s="70"/>
      <c r="F1488" s="104" t="s">
        <v>12544</v>
      </c>
      <c r="G1488" s="67"/>
      <c r="H1488" s="71"/>
      <c r="I1488" s="72"/>
      <c r="J1488" s="72"/>
      <c r="K1488" s="71" t="s">
        <v>16513</v>
      </c>
      <c r="L1488" s="75"/>
      <c r="M1488" s="76">
        <v>6958.69775390625</v>
      </c>
      <c r="N1488" s="76">
        <v>6775.5205078125</v>
      </c>
      <c r="O1488" s="77"/>
      <c r="P1488" s="78"/>
      <c r="Q1488" s="78"/>
      <c r="R1488" s="88"/>
      <c r="S1488" s="88"/>
      <c r="T1488" s="88"/>
      <c r="U1488" s="88"/>
      <c r="V1488" s="52"/>
      <c r="W1488" s="52"/>
      <c r="X1488" s="52"/>
      <c r="Y1488" s="52"/>
      <c r="Z1488" s="51"/>
      <c r="AA1488" s="73">
        <v>1488</v>
      </c>
      <c r="AB1488" s="73"/>
      <c r="AC1488" s="74"/>
      <c r="AD1488" s="80">
        <v>607</v>
      </c>
      <c r="AE1488" s="80">
        <v>6899</v>
      </c>
      <c r="AF1488" s="80">
        <v>23335</v>
      </c>
      <c r="AG1488" s="80">
        <v>31359</v>
      </c>
      <c r="AH1488" s="80">
        <v>19800</v>
      </c>
      <c r="AI1488" s="80" t="s">
        <v>9071</v>
      </c>
      <c r="AJ1488" s="80" t="s">
        <v>10005</v>
      </c>
      <c r="AK1488" s="86" t="s">
        <v>10896</v>
      </c>
      <c r="AL1488" s="80" t="s">
        <v>9494</v>
      </c>
      <c r="AM1488" s="82">
        <v>39973.799930555557</v>
      </c>
      <c r="AN1488" s="80" t="s">
        <v>13035</v>
      </c>
      <c r="AO1488" s="86" t="s">
        <v>14521</v>
      </c>
      <c r="AP1488" s="80" t="s">
        <v>66</v>
      </c>
      <c r="AQ1488" s="2"/>
      <c r="AR1488" s="3"/>
      <c r="AS1488" s="3"/>
      <c r="AT1488" s="3"/>
      <c r="AU1488" s="3"/>
    </row>
    <row r="1489" spans="1:47" x14ac:dyDescent="0.25">
      <c r="A1489" s="66" t="s">
        <v>1219</v>
      </c>
      <c r="B1489" s="67"/>
      <c r="C1489" s="67"/>
      <c r="D1489" s="68"/>
      <c r="E1489" s="70"/>
      <c r="F1489" s="104" t="s">
        <v>12545</v>
      </c>
      <c r="G1489" s="67"/>
      <c r="H1489" s="71"/>
      <c r="I1489" s="72"/>
      <c r="J1489" s="72"/>
      <c r="K1489" s="71" t="s">
        <v>16514</v>
      </c>
      <c r="L1489" s="75"/>
      <c r="M1489" s="76">
        <v>3357.6943359375</v>
      </c>
      <c r="N1489" s="76">
        <v>6556.529296875</v>
      </c>
      <c r="O1489" s="77"/>
      <c r="P1489" s="78"/>
      <c r="Q1489" s="78"/>
      <c r="R1489" s="88"/>
      <c r="S1489" s="88"/>
      <c r="T1489" s="88"/>
      <c r="U1489" s="88"/>
      <c r="V1489" s="52"/>
      <c r="W1489" s="52"/>
      <c r="X1489" s="52"/>
      <c r="Y1489" s="52"/>
      <c r="Z1489" s="51"/>
      <c r="AA1489" s="73">
        <v>1489</v>
      </c>
      <c r="AB1489" s="73"/>
      <c r="AC1489" s="74"/>
      <c r="AD1489" s="80">
        <v>1295</v>
      </c>
      <c r="AE1489" s="80">
        <v>565</v>
      </c>
      <c r="AF1489" s="80">
        <v>2834</v>
      </c>
      <c r="AG1489" s="80">
        <v>411</v>
      </c>
      <c r="AH1489" s="80">
        <v>19800</v>
      </c>
      <c r="AI1489" s="80" t="s">
        <v>9072</v>
      </c>
      <c r="AJ1489" s="80" t="s">
        <v>10135</v>
      </c>
      <c r="AK1489" s="86" t="s">
        <v>10897</v>
      </c>
      <c r="AL1489" s="80" t="s">
        <v>9494</v>
      </c>
      <c r="AM1489" s="82">
        <v>40289.78502314815</v>
      </c>
      <c r="AN1489" s="80" t="s">
        <v>13035</v>
      </c>
      <c r="AO1489" s="86" t="s">
        <v>14522</v>
      </c>
      <c r="AP1489" s="80" t="s">
        <v>66</v>
      </c>
      <c r="AQ1489" s="2"/>
      <c r="AR1489" s="3"/>
      <c r="AS1489" s="3"/>
      <c r="AT1489" s="3"/>
      <c r="AU1489" s="3"/>
    </row>
    <row r="1490" spans="1:47" x14ac:dyDescent="0.25">
      <c r="A1490" s="66" t="s">
        <v>1220</v>
      </c>
      <c r="B1490" s="67"/>
      <c r="C1490" s="67"/>
      <c r="D1490" s="68"/>
      <c r="E1490" s="70"/>
      <c r="F1490" s="104" t="s">
        <v>12546</v>
      </c>
      <c r="G1490" s="67"/>
      <c r="H1490" s="71"/>
      <c r="I1490" s="72"/>
      <c r="J1490" s="72"/>
      <c r="K1490" s="71" t="s">
        <v>16515</v>
      </c>
      <c r="L1490" s="75"/>
      <c r="M1490" s="76">
        <v>3163.751953125</v>
      </c>
      <c r="N1490" s="76">
        <v>3613.52783203125</v>
      </c>
      <c r="O1490" s="77"/>
      <c r="P1490" s="78"/>
      <c r="Q1490" s="78"/>
      <c r="R1490" s="88"/>
      <c r="S1490" s="88"/>
      <c r="T1490" s="88"/>
      <c r="U1490" s="88"/>
      <c r="V1490" s="52"/>
      <c r="W1490" s="52"/>
      <c r="X1490" s="52"/>
      <c r="Y1490" s="52"/>
      <c r="Z1490" s="51"/>
      <c r="AA1490" s="73">
        <v>1490</v>
      </c>
      <c r="AB1490" s="73"/>
      <c r="AC1490" s="74"/>
      <c r="AD1490" s="80">
        <v>752</v>
      </c>
      <c r="AE1490" s="80">
        <v>2553</v>
      </c>
      <c r="AF1490" s="80">
        <v>4973</v>
      </c>
      <c r="AG1490" s="80">
        <v>1817</v>
      </c>
      <c r="AH1490" s="80">
        <v>-25200</v>
      </c>
      <c r="AI1490" s="80" t="s">
        <v>9073</v>
      </c>
      <c r="AJ1490" s="80" t="s">
        <v>9536</v>
      </c>
      <c r="AK1490" s="86" t="s">
        <v>10898</v>
      </c>
      <c r="AL1490" s="80" t="s">
        <v>11085</v>
      </c>
      <c r="AM1490" s="82">
        <v>41082.269999999997</v>
      </c>
      <c r="AN1490" s="80" t="s">
        <v>13035</v>
      </c>
      <c r="AO1490" s="86" t="s">
        <v>14523</v>
      </c>
      <c r="AP1490" s="80" t="s">
        <v>66</v>
      </c>
      <c r="AQ1490" s="2"/>
      <c r="AR1490" s="3"/>
      <c r="AS1490" s="3"/>
      <c r="AT1490" s="3"/>
      <c r="AU1490" s="3"/>
    </row>
    <row r="1491" spans="1:47" x14ac:dyDescent="0.25">
      <c r="A1491" s="66" t="s">
        <v>1222</v>
      </c>
      <c r="B1491" s="67"/>
      <c r="C1491" s="67"/>
      <c r="D1491" s="68"/>
      <c r="E1491" s="70"/>
      <c r="F1491" s="104" t="s">
        <v>12547</v>
      </c>
      <c r="G1491" s="67"/>
      <c r="H1491" s="71"/>
      <c r="I1491" s="72"/>
      <c r="J1491" s="72"/>
      <c r="K1491" s="71" t="s">
        <v>16516</v>
      </c>
      <c r="L1491" s="75"/>
      <c r="M1491" s="76">
        <v>8872.9306640625</v>
      </c>
      <c r="N1491" s="76">
        <v>5529.2841796875</v>
      </c>
      <c r="O1491" s="77"/>
      <c r="P1491" s="78"/>
      <c r="Q1491" s="78"/>
      <c r="R1491" s="88"/>
      <c r="S1491" s="88"/>
      <c r="T1491" s="88"/>
      <c r="U1491" s="88"/>
      <c r="V1491" s="52"/>
      <c r="W1491" s="52"/>
      <c r="X1491" s="52"/>
      <c r="Y1491" s="52"/>
      <c r="Z1491" s="51"/>
      <c r="AA1491" s="73">
        <v>1491</v>
      </c>
      <c r="AB1491" s="73"/>
      <c r="AC1491" s="74"/>
      <c r="AD1491" s="80">
        <v>168</v>
      </c>
      <c r="AE1491" s="80">
        <v>4271</v>
      </c>
      <c r="AF1491" s="80">
        <v>63686</v>
      </c>
      <c r="AG1491" s="80">
        <v>43112</v>
      </c>
      <c r="AH1491" s="80">
        <v>19800</v>
      </c>
      <c r="AI1491" s="80" t="s">
        <v>9074</v>
      </c>
      <c r="AJ1491" s="80"/>
      <c r="AK1491" s="80"/>
      <c r="AL1491" s="80" t="s">
        <v>9494</v>
      </c>
      <c r="AM1491" s="82">
        <v>41843.230185185188</v>
      </c>
      <c r="AN1491" s="80" t="s">
        <v>13035</v>
      </c>
      <c r="AO1491" s="86" t="s">
        <v>14524</v>
      </c>
      <c r="AP1491" s="80" t="s">
        <v>66</v>
      </c>
      <c r="AQ1491" s="2"/>
      <c r="AR1491" s="3"/>
      <c r="AS1491" s="3"/>
      <c r="AT1491" s="3"/>
      <c r="AU1491" s="3"/>
    </row>
    <row r="1492" spans="1:47" x14ac:dyDescent="0.25">
      <c r="A1492" s="66" t="s">
        <v>1223</v>
      </c>
      <c r="B1492" s="67"/>
      <c r="C1492" s="67"/>
      <c r="D1492" s="68"/>
      <c r="E1492" s="70"/>
      <c r="F1492" s="104" t="s">
        <v>11128</v>
      </c>
      <c r="G1492" s="67"/>
      <c r="H1492" s="71"/>
      <c r="I1492" s="72"/>
      <c r="J1492" s="72"/>
      <c r="K1492" s="71" t="s">
        <v>16517</v>
      </c>
      <c r="L1492" s="75"/>
      <c r="M1492" s="76">
        <v>3627.380859375</v>
      </c>
      <c r="N1492" s="76">
        <v>3906.03271484375</v>
      </c>
      <c r="O1492" s="77"/>
      <c r="P1492" s="78"/>
      <c r="Q1492" s="78"/>
      <c r="R1492" s="88"/>
      <c r="S1492" s="88"/>
      <c r="T1492" s="88"/>
      <c r="U1492" s="88"/>
      <c r="V1492" s="52"/>
      <c r="W1492" s="52"/>
      <c r="X1492" s="52"/>
      <c r="Y1492" s="52"/>
      <c r="Z1492" s="51"/>
      <c r="AA1492" s="73">
        <v>1492</v>
      </c>
      <c r="AB1492" s="73"/>
      <c r="AC1492" s="74"/>
      <c r="AD1492" s="80">
        <v>4059</v>
      </c>
      <c r="AE1492" s="80">
        <v>101</v>
      </c>
      <c r="AF1492" s="80">
        <v>134</v>
      </c>
      <c r="AG1492" s="80">
        <v>108</v>
      </c>
      <c r="AH1492" s="80"/>
      <c r="AI1492" s="80" t="s">
        <v>9075</v>
      </c>
      <c r="AJ1492" s="80"/>
      <c r="AK1492" s="80"/>
      <c r="AL1492" s="80"/>
      <c r="AM1492" s="82">
        <v>42223.355810185189</v>
      </c>
      <c r="AN1492" s="80" t="s">
        <v>13035</v>
      </c>
      <c r="AO1492" s="86" t="s">
        <v>14525</v>
      </c>
      <c r="AP1492" s="80" t="s">
        <v>66</v>
      </c>
      <c r="AQ1492" s="2"/>
      <c r="AR1492" s="3"/>
      <c r="AS1492" s="3"/>
      <c r="AT1492" s="3"/>
      <c r="AU1492" s="3"/>
    </row>
    <row r="1493" spans="1:47" x14ac:dyDescent="0.25">
      <c r="A1493" s="66" t="s">
        <v>1224</v>
      </c>
      <c r="B1493" s="67"/>
      <c r="C1493" s="67"/>
      <c r="D1493" s="68"/>
      <c r="E1493" s="70"/>
      <c r="F1493" s="104" t="s">
        <v>12548</v>
      </c>
      <c r="G1493" s="67"/>
      <c r="H1493" s="71"/>
      <c r="I1493" s="72"/>
      <c r="J1493" s="72"/>
      <c r="K1493" s="71" t="s">
        <v>16518</v>
      </c>
      <c r="L1493" s="75"/>
      <c r="M1493" s="76">
        <v>3905.57666015625</v>
      </c>
      <c r="N1493" s="76">
        <v>2238.8984375</v>
      </c>
      <c r="O1493" s="77"/>
      <c r="P1493" s="78"/>
      <c r="Q1493" s="78"/>
      <c r="R1493" s="88"/>
      <c r="S1493" s="88"/>
      <c r="T1493" s="88"/>
      <c r="U1493" s="88"/>
      <c r="V1493" s="52"/>
      <c r="W1493" s="52"/>
      <c r="X1493" s="52"/>
      <c r="Y1493" s="52"/>
      <c r="Z1493" s="51"/>
      <c r="AA1493" s="73">
        <v>1493</v>
      </c>
      <c r="AB1493" s="73"/>
      <c r="AC1493" s="74"/>
      <c r="AD1493" s="80">
        <v>387</v>
      </c>
      <c r="AE1493" s="80">
        <v>399</v>
      </c>
      <c r="AF1493" s="80">
        <v>46308</v>
      </c>
      <c r="AG1493" s="80">
        <v>66455</v>
      </c>
      <c r="AH1493" s="80"/>
      <c r="AI1493" s="80" t="s">
        <v>9076</v>
      </c>
      <c r="AJ1493" s="80" t="s">
        <v>10136</v>
      </c>
      <c r="AK1493" s="80"/>
      <c r="AL1493" s="80"/>
      <c r="AM1493" s="82">
        <v>40289.41915509259</v>
      </c>
      <c r="AN1493" s="80" t="s">
        <v>13035</v>
      </c>
      <c r="AO1493" s="86" t="s">
        <v>14526</v>
      </c>
      <c r="AP1493" s="80" t="s">
        <v>66</v>
      </c>
      <c r="AQ1493" s="2"/>
      <c r="AR1493" s="3"/>
      <c r="AS1493" s="3"/>
      <c r="AT1493" s="3"/>
      <c r="AU1493" s="3"/>
    </row>
    <row r="1494" spans="1:47" x14ac:dyDescent="0.25">
      <c r="A1494" s="66" t="s">
        <v>1226</v>
      </c>
      <c r="B1494" s="67"/>
      <c r="C1494" s="67"/>
      <c r="D1494" s="68"/>
      <c r="E1494" s="70"/>
      <c r="F1494" s="104" t="s">
        <v>12549</v>
      </c>
      <c r="G1494" s="67"/>
      <c r="H1494" s="71"/>
      <c r="I1494" s="72"/>
      <c r="J1494" s="72"/>
      <c r="K1494" s="71" t="s">
        <v>16519</v>
      </c>
      <c r="L1494" s="75"/>
      <c r="M1494" s="76">
        <v>2569.6669921875</v>
      </c>
      <c r="N1494" s="76">
        <v>8132.08056640625</v>
      </c>
      <c r="O1494" s="77"/>
      <c r="P1494" s="78"/>
      <c r="Q1494" s="78"/>
      <c r="R1494" s="88"/>
      <c r="S1494" s="88"/>
      <c r="T1494" s="88"/>
      <c r="U1494" s="88"/>
      <c r="V1494" s="52"/>
      <c r="W1494" s="52"/>
      <c r="X1494" s="52"/>
      <c r="Y1494" s="52"/>
      <c r="Z1494" s="51"/>
      <c r="AA1494" s="73">
        <v>1494</v>
      </c>
      <c r="AB1494" s="73"/>
      <c r="AC1494" s="74"/>
      <c r="AD1494" s="80">
        <v>135</v>
      </c>
      <c r="AE1494" s="80">
        <v>16040</v>
      </c>
      <c r="AF1494" s="80">
        <v>101982</v>
      </c>
      <c r="AG1494" s="80">
        <v>82</v>
      </c>
      <c r="AH1494" s="80">
        <v>19800</v>
      </c>
      <c r="AI1494" s="80" t="s">
        <v>9077</v>
      </c>
      <c r="AJ1494" s="80" t="s">
        <v>9667</v>
      </c>
      <c r="AK1494" s="86" t="s">
        <v>10899</v>
      </c>
      <c r="AL1494" s="80" t="s">
        <v>9494</v>
      </c>
      <c r="AM1494" s="82">
        <v>40620.418240740742</v>
      </c>
      <c r="AN1494" s="80" t="s">
        <v>13035</v>
      </c>
      <c r="AO1494" s="86" t="s">
        <v>14527</v>
      </c>
      <c r="AP1494" s="80" t="s">
        <v>66</v>
      </c>
      <c r="AQ1494" s="2"/>
      <c r="AR1494" s="3"/>
      <c r="AS1494" s="3"/>
      <c r="AT1494" s="3"/>
      <c r="AU1494" s="3"/>
    </row>
    <row r="1495" spans="1:47" x14ac:dyDescent="0.25">
      <c r="A1495" s="66" t="s">
        <v>1227</v>
      </c>
      <c r="B1495" s="67"/>
      <c r="C1495" s="67"/>
      <c r="D1495" s="68"/>
      <c r="E1495" s="70"/>
      <c r="F1495" s="104" t="s">
        <v>12550</v>
      </c>
      <c r="G1495" s="67"/>
      <c r="H1495" s="71"/>
      <c r="I1495" s="72"/>
      <c r="J1495" s="72"/>
      <c r="K1495" s="71" t="s">
        <v>16520</v>
      </c>
      <c r="L1495" s="75"/>
      <c r="M1495" s="76">
        <v>739.1884765625</v>
      </c>
      <c r="N1495" s="76">
        <v>5440.783203125</v>
      </c>
      <c r="O1495" s="77"/>
      <c r="P1495" s="78"/>
      <c r="Q1495" s="78"/>
      <c r="R1495" s="88"/>
      <c r="S1495" s="88"/>
      <c r="T1495" s="88"/>
      <c r="U1495" s="88"/>
      <c r="V1495" s="52"/>
      <c r="W1495" s="52"/>
      <c r="X1495" s="52"/>
      <c r="Y1495" s="52"/>
      <c r="Z1495" s="51"/>
      <c r="AA1495" s="73">
        <v>1495</v>
      </c>
      <c r="AB1495" s="73"/>
      <c r="AC1495" s="74"/>
      <c r="AD1495" s="80">
        <v>218</v>
      </c>
      <c r="AE1495" s="80">
        <v>153</v>
      </c>
      <c r="AF1495" s="80">
        <v>5480</v>
      </c>
      <c r="AG1495" s="80">
        <v>2</v>
      </c>
      <c r="AH1495" s="80">
        <v>19800</v>
      </c>
      <c r="AI1495" s="80"/>
      <c r="AJ1495" s="80" t="s">
        <v>10137</v>
      </c>
      <c r="AK1495" s="80"/>
      <c r="AL1495" s="80" t="s">
        <v>9563</v>
      </c>
      <c r="AM1495" s="82">
        <v>40029.706979166665</v>
      </c>
      <c r="AN1495" s="80" t="s">
        <v>13035</v>
      </c>
      <c r="AO1495" s="86" t="s">
        <v>14528</v>
      </c>
      <c r="AP1495" s="80" t="s">
        <v>66</v>
      </c>
      <c r="AQ1495" s="2"/>
      <c r="AR1495" s="3"/>
      <c r="AS1495" s="3"/>
      <c r="AT1495" s="3"/>
      <c r="AU1495" s="3"/>
    </row>
    <row r="1496" spans="1:47" x14ac:dyDescent="0.25">
      <c r="A1496" s="66" t="s">
        <v>1228</v>
      </c>
      <c r="B1496" s="67"/>
      <c r="C1496" s="67"/>
      <c r="D1496" s="68"/>
      <c r="E1496" s="70"/>
      <c r="F1496" s="104" t="s">
        <v>12551</v>
      </c>
      <c r="G1496" s="67"/>
      <c r="H1496" s="71"/>
      <c r="I1496" s="72"/>
      <c r="J1496" s="72"/>
      <c r="K1496" s="71" t="s">
        <v>16521</v>
      </c>
      <c r="L1496" s="75"/>
      <c r="M1496" s="76">
        <v>7648.55810546875</v>
      </c>
      <c r="N1496" s="76">
        <v>3814.438720703125</v>
      </c>
      <c r="O1496" s="77"/>
      <c r="P1496" s="78"/>
      <c r="Q1496" s="78"/>
      <c r="R1496" s="88"/>
      <c r="S1496" s="88"/>
      <c r="T1496" s="88"/>
      <c r="U1496" s="88"/>
      <c r="V1496" s="52"/>
      <c r="W1496" s="52"/>
      <c r="X1496" s="52"/>
      <c r="Y1496" s="52"/>
      <c r="Z1496" s="51"/>
      <c r="AA1496" s="73">
        <v>1496</v>
      </c>
      <c r="AB1496" s="73"/>
      <c r="AC1496" s="74"/>
      <c r="AD1496" s="80">
        <v>3376</v>
      </c>
      <c r="AE1496" s="80">
        <v>4224</v>
      </c>
      <c r="AF1496" s="80">
        <v>6570</v>
      </c>
      <c r="AG1496" s="80">
        <v>2221</v>
      </c>
      <c r="AH1496" s="80">
        <v>19800</v>
      </c>
      <c r="AI1496" s="80" t="s">
        <v>9078</v>
      </c>
      <c r="AJ1496" s="80" t="s">
        <v>9732</v>
      </c>
      <c r="AK1496" s="86" t="s">
        <v>10900</v>
      </c>
      <c r="AL1496" s="80" t="s">
        <v>9561</v>
      </c>
      <c r="AM1496" s="82">
        <v>40701.412199074075</v>
      </c>
      <c r="AN1496" s="80" t="s">
        <v>13035</v>
      </c>
      <c r="AO1496" s="86" t="s">
        <v>14529</v>
      </c>
      <c r="AP1496" s="80" t="s">
        <v>66</v>
      </c>
      <c r="AQ1496" s="2"/>
      <c r="AR1496" s="3"/>
      <c r="AS1496" s="3"/>
      <c r="AT1496" s="3"/>
      <c r="AU1496" s="3"/>
    </row>
    <row r="1497" spans="1:47" x14ac:dyDescent="0.25">
      <c r="A1497" s="66" t="s">
        <v>1229</v>
      </c>
      <c r="B1497" s="67"/>
      <c r="C1497" s="67"/>
      <c r="D1497" s="68"/>
      <c r="E1497" s="70"/>
      <c r="F1497" s="104" t="s">
        <v>12552</v>
      </c>
      <c r="G1497" s="67"/>
      <c r="H1497" s="71"/>
      <c r="I1497" s="72"/>
      <c r="J1497" s="72"/>
      <c r="K1497" s="71" t="s">
        <v>16522</v>
      </c>
      <c r="L1497" s="75"/>
      <c r="M1497" s="76">
        <v>1904.770263671875</v>
      </c>
      <c r="N1497" s="76">
        <v>4957.07080078125</v>
      </c>
      <c r="O1497" s="77"/>
      <c r="P1497" s="78"/>
      <c r="Q1497" s="78"/>
      <c r="R1497" s="88"/>
      <c r="S1497" s="88"/>
      <c r="T1497" s="88"/>
      <c r="U1497" s="88"/>
      <c r="V1497" s="52"/>
      <c r="W1497" s="52"/>
      <c r="X1497" s="52"/>
      <c r="Y1497" s="52"/>
      <c r="Z1497" s="51"/>
      <c r="AA1497" s="73">
        <v>1497</v>
      </c>
      <c r="AB1497" s="73"/>
      <c r="AC1497" s="74"/>
      <c r="AD1497" s="80">
        <v>12</v>
      </c>
      <c r="AE1497" s="80">
        <v>4</v>
      </c>
      <c r="AF1497" s="80">
        <v>91</v>
      </c>
      <c r="AG1497" s="80">
        <v>15</v>
      </c>
      <c r="AH1497" s="80"/>
      <c r="AI1497" s="80" t="s">
        <v>9079</v>
      </c>
      <c r="AJ1497" s="80"/>
      <c r="AK1497" s="80"/>
      <c r="AL1497" s="80"/>
      <c r="AM1497" s="82">
        <v>42917.288553240738</v>
      </c>
      <c r="AN1497" s="80" t="s">
        <v>13035</v>
      </c>
      <c r="AO1497" s="86" t="s">
        <v>14530</v>
      </c>
      <c r="AP1497" s="80" t="s">
        <v>66</v>
      </c>
      <c r="AQ1497" s="2"/>
      <c r="AR1497" s="3"/>
      <c r="AS1497" s="3"/>
      <c r="AT1497" s="3"/>
      <c r="AU1497" s="3"/>
    </row>
    <row r="1498" spans="1:47" x14ac:dyDescent="0.25">
      <c r="A1498" s="66" t="s">
        <v>1230</v>
      </c>
      <c r="B1498" s="67"/>
      <c r="C1498" s="67"/>
      <c r="D1498" s="68"/>
      <c r="E1498" s="70"/>
      <c r="F1498" s="104" t="s">
        <v>12553</v>
      </c>
      <c r="G1498" s="67"/>
      <c r="H1498" s="71"/>
      <c r="I1498" s="72"/>
      <c r="J1498" s="72"/>
      <c r="K1498" s="71" t="s">
        <v>16523</v>
      </c>
      <c r="L1498" s="75"/>
      <c r="M1498" s="76">
        <v>9214.5712890625</v>
      </c>
      <c r="N1498" s="76">
        <v>4927.71533203125</v>
      </c>
      <c r="O1498" s="77"/>
      <c r="P1498" s="78"/>
      <c r="Q1498" s="78"/>
      <c r="R1498" s="88"/>
      <c r="S1498" s="88"/>
      <c r="T1498" s="88"/>
      <c r="U1498" s="88"/>
      <c r="V1498" s="52"/>
      <c r="W1498" s="52"/>
      <c r="X1498" s="52"/>
      <c r="Y1498" s="52"/>
      <c r="Z1498" s="51"/>
      <c r="AA1498" s="73">
        <v>1498</v>
      </c>
      <c r="AB1498" s="73"/>
      <c r="AC1498" s="74"/>
      <c r="AD1498" s="80">
        <v>4129</v>
      </c>
      <c r="AE1498" s="80">
        <v>3737</v>
      </c>
      <c r="AF1498" s="80">
        <v>10339</v>
      </c>
      <c r="AG1498" s="80">
        <v>2689</v>
      </c>
      <c r="AH1498" s="80"/>
      <c r="AI1498" s="80" t="s">
        <v>9080</v>
      </c>
      <c r="AJ1498" s="80" t="s">
        <v>10138</v>
      </c>
      <c r="AK1498" s="80"/>
      <c r="AL1498" s="80"/>
      <c r="AM1498" s="82">
        <v>42612.473657407405</v>
      </c>
      <c r="AN1498" s="80" t="s">
        <v>13035</v>
      </c>
      <c r="AO1498" s="86" t="s">
        <v>14531</v>
      </c>
      <c r="AP1498" s="80" t="s">
        <v>66</v>
      </c>
      <c r="AQ1498" s="2"/>
      <c r="AR1498" s="3"/>
      <c r="AS1498" s="3"/>
      <c r="AT1498" s="3"/>
      <c r="AU1498" s="3"/>
    </row>
    <row r="1499" spans="1:47" x14ac:dyDescent="0.25">
      <c r="A1499" s="66" t="s">
        <v>1231</v>
      </c>
      <c r="B1499" s="67"/>
      <c r="C1499" s="67"/>
      <c r="D1499" s="68"/>
      <c r="E1499" s="70"/>
      <c r="F1499" s="104" t="s">
        <v>12554</v>
      </c>
      <c r="G1499" s="67"/>
      <c r="H1499" s="71"/>
      <c r="I1499" s="72"/>
      <c r="J1499" s="72"/>
      <c r="K1499" s="71" t="s">
        <v>16524</v>
      </c>
      <c r="L1499" s="75"/>
      <c r="M1499" s="76">
        <v>3763.78564453125</v>
      </c>
      <c r="N1499" s="76">
        <v>8170.5751953125</v>
      </c>
      <c r="O1499" s="77"/>
      <c r="P1499" s="78"/>
      <c r="Q1499" s="78"/>
      <c r="R1499" s="88"/>
      <c r="S1499" s="88"/>
      <c r="T1499" s="88"/>
      <c r="U1499" s="88"/>
      <c r="V1499" s="52"/>
      <c r="W1499" s="52"/>
      <c r="X1499" s="52"/>
      <c r="Y1499" s="52"/>
      <c r="Z1499" s="51"/>
      <c r="AA1499" s="73">
        <v>1499</v>
      </c>
      <c r="AB1499" s="73"/>
      <c r="AC1499" s="74"/>
      <c r="AD1499" s="80">
        <v>240</v>
      </c>
      <c r="AE1499" s="80">
        <v>23040</v>
      </c>
      <c r="AF1499" s="80">
        <v>275380</v>
      </c>
      <c r="AG1499" s="80">
        <v>8</v>
      </c>
      <c r="AH1499" s="80"/>
      <c r="AI1499" s="80" t="s">
        <v>9081</v>
      </c>
      <c r="AJ1499" s="80" t="s">
        <v>10139</v>
      </c>
      <c r="AK1499" s="86" t="s">
        <v>10901</v>
      </c>
      <c r="AL1499" s="80"/>
      <c r="AM1499" s="82">
        <v>41291.832071759258</v>
      </c>
      <c r="AN1499" s="80" t="s">
        <v>13035</v>
      </c>
      <c r="AO1499" s="86" t="s">
        <v>14532</v>
      </c>
      <c r="AP1499" s="80" t="s">
        <v>66</v>
      </c>
      <c r="AQ1499" s="2"/>
      <c r="AR1499" s="3"/>
      <c r="AS1499" s="3"/>
      <c r="AT1499" s="3"/>
      <c r="AU1499" s="3"/>
    </row>
    <row r="1500" spans="1:47" x14ac:dyDescent="0.25">
      <c r="A1500" s="66" t="s">
        <v>1232</v>
      </c>
      <c r="B1500" s="67"/>
      <c r="C1500" s="67"/>
      <c r="D1500" s="68"/>
      <c r="E1500" s="70"/>
      <c r="F1500" s="104" t="s">
        <v>12555</v>
      </c>
      <c r="G1500" s="67"/>
      <c r="H1500" s="71"/>
      <c r="I1500" s="72"/>
      <c r="J1500" s="72"/>
      <c r="K1500" s="71" t="s">
        <v>16525</v>
      </c>
      <c r="L1500" s="75"/>
      <c r="M1500" s="76">
        <v>7576.6025390625</v>
      </c>
      <c r="N1500" s="76">
        <v>8546.9072265625</v>
      </c>
      <c r="O1500" s="77"/>
      <c r="P1500" s="78"/>
      <c r="Q1500" s="78"/>
      <c r="R1500" s="88"/>
      <c r="S1500" s="88"/>
      <c r="T1500" s="88"/>
      <c r="U1500" s="88"/>
      <c r="V1500" s="52"/>
      <c r="W1500" s="52"/>
      <c r="X1500" s="52"/>
      <c r="Y1500" s="52"/>
      <c r="Z1500" s="51"/>
      <c r="AA1500" s="73">
        <v>1500</v>
      </c>
      <c r="AB1500" s="73"/>
      <c r="AC1500" s="74"/>
      <c r="AD1500" s="80">
        <v>229</v>
      </c>
      <c r="AE1500" s="80">
        <v>229</v>
      </c>
      <c r="AF1500" s="80">
        <v>7541</v>
      </c>
      <c r="AG1500" s="80">
        <v>0</v>
      </c>
      <c r="AH1500" s="80">
        <v>19800</v>
      </c>
      <c r="AI1500" s="80" t="s">
        <v>9082</v>
      </c>
      <c r="AJ1500" s="80" t="s">
        <v>9494</v>
      </c>
      <c r="AK1500" s="86" t="s">
        <v>10902</v>
      </c>
      <c r="AL1500" s="80" t="s">
        <v>9494</v>
      </c>
      <c r="AM1500" s="82">
        <v>40320.669687499998</v>
      </c>
      <c r="AN1500" s="80" t="s">
        <v>13035</v>
      </c>
      <c r="AO1500" s="86" t="s">
        <v>14533</v>
      </c>
      <c r="AP1500" s="80" t="s">
        <v>66</v>
      </c>
      <c r="AQ1500" s="2"/>
      <c r="AR1500" s="3"/>
      <c r="AS1500" s="3"/>
      <c r="AT1500" s="3"/>
      <c r="AU1500" s="3"/>
    </row>
    <row r="1501" spans="1:47" x14ac:dyDescent="0.25">
      <c r="A1501" s="66" t="s">
        <v>1233</v>
      </c>
      <c r="B1501" s="67"/>
      <c r="C1501" s="67"/>
      <c r="D1501" s="68"/>
      <c r="E1501" s="70"/>
      <c r="F1501" s="104" t="s">
        <v>12556</v>
      </c>
      <c r="G1501" s="67"/>
      <c r="H1501" s="71"/>
      <c r="I1501" s="72"/>
      <c r="J1501" s="72"/>
      <c r="K1501" s="71" t="s">
        <v>16526</v>
      </c>
      <c r="L1501" s="75"/>
      <c r="M1501" s="76">
        <v>1946.3984375</v>
      </c>
      <c r="N1501" s="76">
        <v>5269.806640625</v>
      </c>
      <c r="O1501" s="77"/>
      <c r="P1501" s="78"/>
      <c r="Q1501" s="78"/>
      <c r="R1501" s="88"/>
      <c r="S1501" s="88"/>
      <c r="T1501" s="88"/>
      <c r="U1501" s="88"/>
      <c r="V1501" s="52"/>
      <c r="W1501" s="52"/>
      <c r="X1501" s="52"/>
      <c r="Y1501" s="52"/>
      <c r="Z1501" s="51"/>
      <c r="AA1501" s="73">
        <v>1501</v>
      </c>
      <c r="AB1501" s="73"/>
      <c r="AC1501" s="74"/>
      <c r="AD1501" s="80">
        <v>82</v>
      </c>
      <c r="AE1501" s="80">
        <v>240</v>
      </c>
      <c r="AF1501" s="80">
        <v>163450</v>
      </c>
      <c r="AG1501" s="80">
        <v>9285</v>
      </c>
      <c r="AH1501" s="80"/>
      <c r="AI1501" s="80" t="s">
        <v>9083</v>
      </c>
      <c r="AJ1501" s="80" t="s">
        <v>10140</v>
      </c>
      <c r="AK1501" s="80"/>
      <c r="AL1501" s="80"/>
      <c r="AM1501" s="82">
        <v>42714.618449074071</v>
      </c>
      <c r="AN1501" s="80" t="s">
        <v>13035</v>
      </c>
      <c r="AO1501" s="86" t="s">
        <v>14534</v>
      </c>
      <c r="AP1501" s="80" t="s">
        <v>66</v>
      </c>
      <c r="AQ1501" s="2"/>
      <c r="AR1501" s="3"/>
      <c r="AS1501" s="3"/>
      <c r="AT1501" s="3"/>
      <c r="AU1501" s="3"/>
    </row>
    <row r="1502" spans="1:47" x14ac:dyDescent="0.25">
      <c r="A1502" s="66" t="s">
        <v>2080</v>
      </c>
      <c r="B1502" s="67"/>
      <c r="C1502" s="67"/>
      <c r="D1502" s="68"/>
      <c r="E1502" s="70"/>
      <c r="F1502" s="104" t="s">
        <v>12557</v>
      </c>
      <c r="G1502" s="67"/>
      <c r="H1502" s="71"/>
      <c r="I1502" s="72"/>
      <c r="J1502" s="72"/>
      <c r="K1502" s="71" t="s">
        <v>16527</v>
      </c>
      <c r="L1502" s="75"/>
      <c r="M1502" s="76">
        <v>5723.6298828125</v>
      </c>
      <c r="N1502" s="76">
        <v>3838.46142578125</v>
      </c>
      <c r="O1502" s="77"/>
      <c r="P1502" s="78"/>
      <c r="Q1502" s="78"/>
      <c r="R1502" s="88"/>
      <c r="S1502" s="88"/>
      <c r="T1502" s="88"/>
      <c r="U1502" s="88"/>
      <c r="V1502" s="52"/>
      <c r="W1502" s="52"/>
      <c r="X1502" s="52"/>
      <c r="Y1502" s="52"/>
      <c r="Z1502" s="51"/>
      <c r="AA1502" s="73">
        <v>1502</v>
      </c>
      <c r="AB1502" s="73"/>
      <c r="AC1502" s="74"/>
      <c r="AD1502" s="80">
        <v>189</v>
      </c>
      <c r="AE1502" s="80">
        <v>12606</v>
      </c>
      <c r="AF1502" s="80">
        <v>21728</v>
      </c>
      <c r="AG1502" s="80">
        <v>16634</v>
      </c>
      <c r="AH1502" s="80">
        <v>-25200</v>
      </c>
      <c r="AI1502" s="80" t="s">
        <v>9084</v>
      </c>
      <c r="AJ1502" s="80" t="s">
        <v>9502</v>
      </c>
      <c r="AK1502" s="80"/>
      <c r="AL1502" s="80" t="s">
        <v>11085</v>
      </c>
      <c r="AM1502" s="82">
        <v>42012.510972222219</v>
      </c>
      <c r="AN1502" s="80" t="s">
        <v>13035</v>
      </c>
      <c r="AO1502" s="86" t="s">
        <v>14535</v>
      </c>
      <c r="AP1502" s="80" t="s">
        <v>65</v>
      </c>
      <c r="AQ1502" s="2"/>
      <c r="AR1502" s="3"/>
      <c r="AS1502" s="3"/>
      <c r="AT1502" s="3"/>
      <c r="AU1502" s="3"/>
    </row>
    <row r="1503" spans="1:47" x14ac:dyDescent="0.25">
      <c r="A1503" s="66" t="s">
        <v>1234</v>
      </c>
      <c r="B1503" s="67"/>
      <c r="C1503" s="67"/>
      <c r="D1503" s="68"/>
      <c r="E1503" s="70"/>
      <c r="F1503" s="104" t="s">
        <v>12558</v>
      </c>
      <c r="G1503" s="67"/>
      <c r="H1503" s="71"/>
      <c r="I1503" s="72"/>
      <c r="J1503" s="72"/>
      <c r="K1503" s="71" t="s">
        <v>16528</v>
      </c>
      <c r="L1503" s="75"/>
      <c r="M1503" s="76">
        <v>4334.61376953125</v>
      </c>
      <c r="N1503" s="76">
        <v>5027.6494140625</v>
      </c>
      <c r="O1503" s="77"/>
      <c r="P1503" s="78"/>
      <c r="Q1503" s="78"/>
      <c r="R1503" s="88"/>
      <c r="S1503" s="88"/>
      <c r="T1503" s="88"/>
      <c r="U1503" s="88"/>
      <c r="V1503" s="52"/>
      <c r="W1503" s="52"/>
      <c r="X1503" s="52"/>
      <c r="Y1503" s="52"/>
      <c r="Z1503" s="51"/>
      <c r="AA1503" s="73">
        <v>1503</v>
      </c>
      <c r="AB1503" s="73"/>
      <c r="AC1503" s="74"/>
      <c r="AD1503" s="80">
        <v>194</v>
      </c>
      <c r="AE1503" s="80">
        <v>513</v>
      </c>
      <c r="AF1503" s="80">
        <v>28580</v>
      </c>
      <c r="AG1503" s="80">
        <v>1272</v>
      </c>
      <c r="AH1503" s="80">
        <v>-25200</v>
      </c>
      <c r="AI1503" s="80" t="s">
        <v>9085</v>
      </c>
      <c r="AJ1503" s="80" t="s">
        <v>9525</v>
      </c>
      <c r="AK1503" s="80"/>
      <c r="AL1503" s="80" t="s">
        <v>11085</v>
      </c>
      <c r="AM1503" s="82">
        <v>42398.291076388887</v>
      </c>
      <c r="AN1503" s="80" t="s">
        <v>13035</v>
      </c>
      <c r="AO1503" s="86" t="s">
        <v>14536</v>
      </c>
      <c r="AP1503" s="80" t="s">
        <v>66</v>
      </c>
      <c r="AQ1503" s="2"/>
      <c r="AR1503" s="3"/>
      <c r="AS1503" s="3"/>
      <c r="AT1503" s="3"/>
      <c r="AU1503" s="3"/>
    </row>
    <row r="1504" spans="1:47" x14ac:dyDescent="0.25">
      <c r="A1504" s="66" t="s">
        <v>1235</v>
      </c>
      <c r="B1504" s="67"/>
      <c r="C1504" s="67"/>
      <c r="D1504" s="68"/>
      <c r="E1504" s="70"/>
      <c r="F1504" s="104" t="s">
        <v>12559</v>
      </c>
      <c r="G1504" s="67"/>
      <c r="H1504" s="71"/>
      <c r="I1504" s="72"/>
      <c r="J1504" s="72"/>
      <c r="K1504" s="71" t="s">
        <v>16529</v>
      </c>
      <c r="L1504" s="75"/>
      <c r="M1504" s="76">
        <v>1571.4173583984375</v>
      </c>
      <c r="N1504" s="76">
        <v>5799.60595703125</v>
      </c>
      <c r="O1504" s="77"/>
      <c r="P1504" s="78"/>
      <c r="Q1504" s="78"/>
      <c r="R1504" s="88"/>
      <c r="S1504" s="88"/>
      <c r="T1504" s="88"/>
      <c r="U1504" s="88"/>
      <c r="V1504" s="52"/>
      <c r="W1504" s="52"/>
      <c r="X1504" s="52"/>
      <c r="Y1504" s="52"/>
      <c r="Z1504" s="51"/>
      <c r="AA1504" s="73">
        <v>1504</v>
      </c>
      <c r="AB1504" s="73"/>
      <c r="AC1504" s="74"/>
      <c r="AD1504" s="80">
        <v>215</v>
      </c>
      <c r="AE1504" s="80">
        <v>56</v>
      </c>
      <c r="AF1504" s="80">
        <v>158</v>
      </c>
      <c r="AG1504" s="80">
        <v>179</v>
      </c>
      <c r="AH1504" s="80">
        <v>-25200</v>
      </c>
      <c r="AI1504" s="80" t="s">
        <v>9086</v>
      </c>
      <c r="AJ1504" s="80" t="s">
        <v>9546</v>
      </c>
      <c r="AK1504" s="86" t="s">
        <v>10903</v>
      </c>
      <c r="AL1504" s="80" t="s">
        <v>11085</v>
      </c>
      <c r="AM1504" s="82">
        <v>40982.343356481484</v>
      </c>
      <c r="AN1504" s="80" t="s">
        <v>13035</v>
      </c>
      <c r="AO1504" s="86" t="s">
        <v>14537</v>
      </c>
      <c r="AP1504" s="80" t="s">
        <v>66</v>
      </c>
      <c r="AQ1504" s="2"/>
      <c r="AR1504" s="3"/>
      <c r="AS1504" s="3"/>
      <c r="AT1504" s="3"/>
      <c r="AU1504" s="3"/>
    </row>
    <row r="1505" spans="1:47" x14ac:dyDescent="0.25">
      <c r="A1505" s="66" t="s">
        <v>1236</v>
      </c>
      <c r="B1505" s="67"/>
      <c r="C1505" s="67"/>
      <c r="D1505" s="68"/>
      <c r="E1505" s="70"/>
      <c r="F1505" s="104" t="s">
        <v>12560</v>
      </c>
      <c r="G1505" s="67"/>
      <c r="H1505" s="71"/>
      <c r="I1505" s="72"/>
      <c r="J1505" s="72"/>
      <c r="K1505" s="71" t="s">
        <v>16530</v>
      </c>
      <c r="L1505" s="75"/>
      <c r="M1505" s="76">
        <v>3975.268798828125</v>
      </c>
      <c r="N1505" s="76">
        <v>3667.7158203125</v>
      </c>
      <c r="O1505" s="77"/>
      <c r="P1505" s="78"/>
      <c r="Q1505" s="78"/>
      <c r="R1505" s="88"/>
      <c r="S1505" s="88"/>
      <c r="T1505" s="88"/>
      <c r="U1505" s="88"/>
      <c r="V1505" s="52"/>
      <c r="W1505" s="52"/>
      <c r="X1505" s="52"/>
      <c r="Y1505" s="52"/>
      <c r="Z1505" s="51"/>
      <c r="AA1505" s="73">
        <v>1505</v>
      </c>
      <c r="AB1505" s="73"/>
      <c r="AC1505" s="74"/>
      <c r="AD1505" s="80">
        <v>4500</v>
      </c>
      <c r="AE1505" s="80">
        <v>1443</v>
      </c>
      <c r="AF1505" s="80">
        <v>4864</v>
      </c>
      <c r="AG1505" s="80">
        <v>10280</v>
      </c>
      <c r="AH1505" s="80">
        <v>19800</v>
      </c>
      <c r="AI1505" s="80" t="s">
        <v>9087</v>
      </c>
      <c r="AJ1505" s="80" t="s">
        <v>10141</v>
      </c>
      <c r="AK1505" s="86" t="s">
        <v>10904</v>
      </c>
      <c r="AL1505" s="80" t="s">
        <v>9561</v>
      </c>
      <c r="AM1505" s="82">
        <v>40297.703182870369</v>
      </c>
      <c r="AN1505" s="80" t="s">
        <v>13035</v>
      </c>
      <c r="AO1505" s="86" t="s">
        <v>14538</v>
      </c>
      <c r="AP1505" s="80" t="s">
        <v>66</v>
      </c>
      <c r="AQ1505" s="2"/>
      <c r="AR1505" s="3"/>
      <c r="AS1505" s="3"/>
      <c r="AT1505" s="3"/>
      <c r="AU1505" s="3"/>
    </row>
    <row r="1506" spans="1:47" x14ac:dyDescent="0.25">
      <c r="A1506" s="66" t="s">
        <v>1237</v>
      </c>
      <c r="B1506" s="67"/>
      <c r="C1506" s="67"/>
      <c r="D1506" s="68"/>
      <c r="E1506" s="70"/>
      <c r="F1506" s="104" t="s">
        <v>12561</v>
      </c>
      <c r="G1506" s="67"/>
      <c r="H1506" s="71"/>
      <c r="I1506" s="72"/>
      <c r="J1506" s="72"/>
      <c r="K1506" s="71" t="s">
        <v>16531</v>
      </c>
      <c r="L1506" s="75"/>
      <c r="M1506" s="76">
        <v>8292.7802734375</v>
      </c>
      <c r="N1506" s="76">
        <v>7500.3671875</v>
      </c>
      <c r="O1506" s="77"/>
      <c r="P1506" s="78"/>
      <c r="Q1506" s="78"/>
      <c r="R1506" s="88"/>
      <c r="S1506" s="88"/>
      <c r="T1506" s="88"/>
      <c r="U1506" s="88"/>
      <c r="V1506" s="52"/>
      <c r="W1506" s="52"/>
      <c r="X1506" s="52"/>
      <c r="Y1506" s="52"/>
      <c r="Z1506" s="51"/>
      <c r="AA1506" s="73">
        <v>1506</v>
      </c>
      <c r="AB1506" s="73"/>
      <c r="AC1506" s="74"/>
      <c r="AD1506" s="80">
        <v>26</v>
      </c>
      <c r="AE1506" s="80">
        <v>85</v>
      </c>
      <c r="AF1506" s="80">
        <v>1319</v>
      </c>
      <c r="AG1506" s="80">
        <v>2397</v>
      </c>
      <c r="AH1506" s="80"/>
      <c r="AI1506" s="80"/>
      <c r="AJ1506" s="80" t="s">
        <v>9562</v>
      </c>
      <c r="AK1506" s="80"/>
      <c r="AL1506" s="80"/>
      <c r="AM1506" s="82">
        <v>40831.18074074074</v>
      </c>
      <c r="AN1506" s="80" t="s">
        <v>13035</v>
      </c>
      <c r="AO1506" s="86" t="s">
        <v>14539</v>
      </c>
      <c r="AP1506" s="80" t="s">
        <v>66</v>
      </c>
      <c r="AQ1506" s="2"/>
      <c r="AR1506" s="3"/>
      <c r="AS1506" s="3"/>
      <c r="AT1506" s="3"/>
      <c r="AU1506" s="3"/>
    </row>
    <row r="1507" spans="1:47" x14ac:dyDescent="0.25">
      <c r="A1507" s="66" t="s">
        <v>1238</v>
      </c>
      <c r="B1507" s="67"/>
      <c r="C1507" s="67"/>
      <c r="D1507" s="68"/>
      <c r="E1507" s="70"/>
      <c r="F1507" s="104" t="s">
        <v>12562</v>
      </c>
      <c r="G1507" s="67"/>
      <c r="H1507" s="71"/>
      <c r="I1507" s="72"/>
      <c r="J1507" s="72"/>
      <c r="K1507" s="71" t="s">
        <v>16532</v>
      </c>
      <c r="L1507" s="75"/>
      <c r="M1507" s="76">
        <v>1424.2978515625</v>
      </c>
      <c r="N1507" s="76">
        <v>3850.936279296875</v>
      </c>
      <c r="O1507" s="77"/>
      <c r="P1507" s="78"/>
      <c r="Q1507" s="78"/>
      <c r="R1507" s="88"/>
      <c r="S1507" s="88"/>
      <c r="T1507" s="88"/>
      <c r="U1507" s="88"/>
      <c r="V1507" s="52"/>
      <c r="W1507" s="52"/>
      <c r="X1507" s="52"/>
      <c r="Y1507" s="52"/>
      <c r="Z1507" s="51"/>
      <c r="AA1507" s="73">
        <v>1507</v>
      </c>
      <c r="AB1507" s="73"/>
      <c r="AC1507" s="74"/>
      <c r="AD1507" s="80">
        <v>552</v>
      </c>
      <c r="AE1507" s="80">
        <v>504</v>
      </c>
      <c r="AF1507" s="80">
        <v>494</v>
      </c>
      <c r="AG1507" s="80">
        <v>351</v>
      </c>
      <c r="AH1507" s="80"/>
      <c r="AI1507" s="80" t="s">
        <v>9088</v>
      </c>
      <c r="AJ1507" s="80" t="s">
        <v>9546</v>
      </c>
      <c r="AK1507" s="80"/>
      <c r="AL1507" s="80"/>
      <c r="AM1507" s="82">
        <v>42557.295798611114</v>
      </c>
      <c r="AN1507" s="80" t="s">
        <v>13035</v>
      </c>
      <c r="AO1507" s="86" t="s">
        <v>14540</v>
      </c>
      <c r="AP1507" s="80" t="s">
        <v>66</v>
      </c>
      <c r="AQ1507" s="2"/>
      <c r="AR1507" s="3"/>
      <c r="AS1507" s="3"/>
      <c r="AT1507" s="3"/>
      <c r="AU1507" s="3"/>
    </row>
    <row r="1508" spans="1:47" x14ac:dyDescent="0.25">
      <c r="A1508" s="66" t="s">
        <v>2081</v>
      </c>
      <c r="B1508" s="67"/>
      <c r="C1508" s="67"/>
      <c r="D1508" s="68"/>
      <c r="E1508" s="70"/>
      <c r="F1508" s="104" t="s">
        <v>12563</v>
      </c>
      <c r="G1508" s="67"/>
      <c r="H1508" s="71"/>
      <c r="I1508" s="72"/>
      <c r="J1508" s="72"/>
      <c r="K1508" s="71" t="s">
        <v>16533</v>
      </c>
      <c r="L1508" s="75"/>
      <c r="M1508" s="76">
        <v>7220.95166015625</v>
      </c>
      <c r="N1508" s="76">
        <v>2469.22998046875</v>
      </c>
      <c r="O1508" s="77"/>
      <c r="P1508" s="78"/>
      <c r="Q1508" s="78"/>
      <c r="R1508" s="88"/>
      <c r="S1508" s="88"/>
      <c r="T1508" s="88"/>
      <c r="U1508" s="88"/>
      <c r="V1508" s="52"/>
      <c r="W1508" s="52"/>
      <c r="X1508" s="52"/>
      <c r="Y1508" s="52"/>
      <c r="Z1508" s="51"/>
      <c r="AA1508" s="73">
        <v>1508</v>
      </c>
      <c r="AB1508" s="73"/>
      <c r="AC1508" s="74"/>
      <c r="AD1508" s="80">
        <v>504</v>
      </c>
      <c r="AE1508" s="80">
        <v>2608</v>
      </c>
      <c r="AF1508" s="80">
        <v>3189</v>
      </c>
      <c r="AG1508" s="80">
        <v>4269</v>
      </c>
      <c r="AH1508" s="80">
        <v>-25200</v>
      </c>
      <c r="AI1508" s="80" t="s">
        <v>9089</v>
      </c>
      <c r="AJ1508" s="80" t="s">
        <v>9515</v>
      </c>
      <c r="AK1508" s="86" t="s">
        <v>10905</v>
      </c>
      <c r="AL1508" s="80" t="s">
        <v>11085</v>
      </c>
      <c r="AM1508" s="82">
        <v>41972.773148148146</v>
      </c>
      <c r="AN1508" s="80" t="s">
        <v>13035</v>
      </c>
      <c r="AO1508" s="86" t="s">
        <v>14541</v>
      </c>
      <c r="AP1508" s="80" t="s">
        <v>65</v>
      </c>
      <c r="AQ1508" s="2"/>
      <c r="AR1508" s="3"/>
      <c r="AS1508" s="3"/>
      <c r="AT1508" s="3"/>
      <c r="AU1508" s="3"/>
    </row>
    <row r="1509" spans="1:47" x14ac:dyDescent="0.25">
      <c r="A1509" s="66" t="s">
        <v>1239</v>
      </c>
      <c r="B1509" s="67"/>
      <c r="C1509" s="67"/>
      <c r="D1509" s="68"/>
      <c r="E1509" s="70"/>
      <c r="F1509" s="104" t="s">
        <v>12564</v>
      </c>
      <c r="G1509" s="67"/>
      <c r="H1509" s="71"/>
      <c r="I1509" s="72"/>
      <c r="J1509" s="72"/>
      <c r="K1509" s="71" t="s">
        <v>16534</v>
      </c>
      <c r="L1509" s="75"/>
      <c r="M1509" s="76">
        <v>1749.2684326171875</v>
      </c>
      <c r="N1509" s="76">
        <v>2298.35400390625</v>
      </c>
      <c r="O1509" s="77"/>
      <c r="P1509" s="78"/>
      <c r="Q1509" s="78"/>
      <c r="R1509" s="88"/>
      <c r="S1509" s="88"/>
      <c r="T1509" s="88"/>
      <c r="U1509" s="88"/>
      <c r="V1509" s="52"/>
      <c r="W1509" s="52"/>
      <c r="X1509" s="52"/>
      <c r="Y1509" s="52"/>
      <c r="Z1509" s="51"/>
      <c r="AA1509" s="73">
        <v>1509</v>
      </c>
      <c r="AB1509" s="73"/>
      <c r="AC1509" s="74"/>
      <c r="AD1509" s="80">
        <v>130</v>
      </c>
      <c r="AE1509" s="80">
        <v>33</v>
      </c>
      <c r="AF1509" s="80">
        <v>13</v>
      </c>
      <c r="AG1509" s="80">
        <v>3</v>
      </c>
      <c r="AH1509" s="80"/>
      <c r="AI1509" s="80" t="s">
        <v>9090</v>
      </c>
      <c r="AJ1509" s="80" t="s">
        <v>10142</v>
      </c>
      <c r="AK1509" s="86" t="s">
        <v>10906</v>
      </c>
      <c r="AL1509" s="80"/>
      <c r="AM1509" s="82">
        <v>42061.519872685189</v>
      </c>
      <c r="AN1509" s="80" t="s">
        <v>13035</v>
      </c>
      <c r="AO1509" s="86" t="s">
        <v>14542</v>
      </c>
      <c r="AP1509" s="80" t="s">
        <v>66</v>
      </c>
      <c r="AQ1509" s="2"/>
      <c r="AR1509" s="3"/>
      <c r="AS1509" s="3"/>
      <c r="AT1509" s="3"/>
      <c r="AU1509" s="3"/>
    </row>
    <row r="1510" spans="1:47" x14ac:dyDescent="0.25">
      <c r="A1510" s="66" t="s">
        <v>1240</v>
      </c>
      <c r="B1510" s="67"/>
      <c r="C1510" s="67"/>
      <c r="D1510" s="68"/>
      <c r="E1510" s="70"/>
      <c r="F1510" s="104" t="s">
        <v>12565</v>
      </c>
      <c r="G1510" s="67"/>
      <c r="H1510" s="71"/>
      <c r="I1510" s="72"/>
      <c r="J1510" s="72"/>
      <c r="K1510" s="71" t="s">
        <v>16535</v>
      </c>
      <c r="L1510" s="75"/>
      <c r="M1510" s="76">
        <v>9083.63671875</v>
      </c>
      <c r="N1510" s="76">
        <v>4033.5517578125</v>
      </c>
      <c r="O1510" s="77"/>
      <c r="P1510" s="78"/>
      <c r="Q1510" s="78"/>
      <c r="R1510" s="88"/>
      <c r="S1510" s="88"/>
      <c r="T1510" s="88"/>
      <c r="U1510" s="88"/>
      <c r="V1510" s="52"/>
      <c r="W1510" s="52"/>
      <c r="X1510" s="52"/>
      <c r="Y1510" s="52"/>
      <c r="Z1510" s="51"/>
      <c r="AA1510" s="73">
        <v>1510</v>
      </c>
      <c r="AB1510" s="73"/>
      <c r="AC1510" s="74"/>
      <c r="AD1510" s="80">
        <v>1084</v>
      </c>
      <c r="AE1510" s="80">
        <v>162</v>
      </c>
      <c r="AF1510" s="80">
        <v>735</v>
      </c>
      <c r="AG1510" s="80">
        <v>2539</v>
      </c>
      <c r="AH1510" s="80"/>
      <c r="AI1510" s="80"/>
      <c r="AJ1510" s="80" t="s">
        <v>9525</v>
      </c>
      <c r="AK1510" s="80"/>
      <c r="AL1510" s="80"/>
      <c r="AM1510" s="82">
        <v>41633.30228009259</v>
      </c>
      <c r="AN1510" s="80" t="s">
        <v>13035</v>
      </c>
      <c r="AO1510" s="86" t="s">
        <v>14543</v>
      </c>
      <c r="AP1510" s="80" t="s">
        <v>66</v>
      </c>
      <c r="AQ1510" s="2"/>
      <c r="AR1510" s="3"/>
      <c r="AS1510" s="3"/>
      <c r="AT1510" s="3"/>
      <c r="AU1510" s="3"/>
    </row>
    <row r="1511" spans="1:47" x14ac:dyDescent="0.25">
      <c r="A1511" s="66" t="s">
        <v>1241</v>
      </c>
      <c r="B1511" s="67"/>
      <c r="C1511" s="67"/>
      <c r="D1511" s="68"/>
      <c r="E1511" s="70"/>
      <c r="F1511" s="104" t="s">
        <v>12566</v>
      </c>
      <c r="G1511" s="67"/>
      <c r="H1511" s="71"/>
      <c r="I1511" s="72"/>
      <c r="J1511" s="72"/>
      <c r="K1511" s="71" t="s">
        <v>16536</v>
      </c>
      <c r="L1511" s="75"/>
      <c r="M1511" s="76">
        <v>8158.0947265625</v>
      </c>
      <c r="N1511" s="76">
        <v>3205.9765625</v>
      </c>
      <c r="O1511" s="77"/>
      <c r="P1511" s="78"/>
      <c r="Q1511" s="78"/>
      <c r="R1511" s="88"/>
      <c r="S1511" s="88"/>
      <c r="T1511" s="88"/>
      <c r="U1511" s="88"/>
      <c r="V1511" s="52"/>
      <c r="W1511" s="52"/>
      <c r="X1511" s="52"/>
      <c r="Y1511" s="52"/>
      <c r="Z1511" s="51"/>
      <c r="AA1511" s="73">
        <v>1511</v>
      </c>
      <c r="AB1511" s="73"/>
      <c r="AC1511" s="74"/>
      <c r="AD1511" s="80">
        <v>447</v>
      </c>
      <c r="AE1511" s="80">
        <v>213</v>
      </c>
      <c r="AF1511" s="80">
        <v>558</v>
      </c>
      <c r="AG1511" s="80">
        <v>6301</v>
      </c>
      <c r="AH1511" s="80"/>
      <c r="AI1511" s="80" t="s">
        <v>9091</v>
      </c>
      <c r="AJ1511" s="80"/>
      <c r="AK1511" s="80"/>
      <c r="AL1511" s="80"/>
      <c r="AM1511" s="82">
        <v>42814.473495370374</v>
      </c>
      <c r="AN1511" s="80" t="s">
        <v>13035</v>
      </c>
      <c r="AO1511" s="86" t="s">
        <v>14544</v>
      </c>
      <c r="AP1511" s="80" t="s">
        <v>66</v>
      </c>
      <c r="AQ1511" s="2"/>
      <c r="AR1511" s="3"/>
      <c r="AS1511" s="3"/>
      <c r="AT1511" s="3"/>
      <c r="AU1511" s="3"/>
    </row>
    <row r="1512" spans="1:47" x14ac:dyDescent="0.25">
      <c r="A1512" s="66" t="s">
        <v>1242</v>
      </c>
      <c r="B1512" s="67"/>
      <c r="C1512" s="67"/>
      <c r="D1512" s="68"/>
      <c r="E1512" s="70"/>
      <c r="F1512" s="104" t="s">
        <v>12567</v>
      </c>
      <c r="G1512" s="67"/>
      <c r="H1512" s="71"/>
      <c r="I1512" s="72"/>
      <c r="J1512" s="72"/>
      <c r="K1512" s="71" t="s">
        <v>16537</v>
      </c>
      <c r="L1512" s="75"/>
      <c r="M1512" s="76">
        <v>2126.714599609375</v>
      </c>
      <c r="N1512" s="76">
        <v>1918.2808837890625</v>
      </c>
      <c r="O1512" s="77"/>
      <c r="P1512" s="78"/>
      <c r="Q1512" s="78"/>
      <c r="R1512" s="88"/>
      <c r="S1512" s="88"/>
      <c r="T1512" s="88"/>
      <c r="U1512" s="88"/>
      <c r="V1512" s="52"/>
      <c r="W1512" s="52"/>
      <c r="X1512" s="52"/>
      <c r="Y1512" s="52"/>
      <c r="Z1512" s="51"/>
      <c r="AA1512" s="73">
        <v>1512</v>
      </c>
      <c r="AB1512" s="73"/>
      <c r="AC1512" s="74"/>
      <c r="AD1512" s="80">
        <v>95</v>
      </c>
      <c r="AE1512" s="80">
        <v>54</v>
      </c>
      <c r="AF1512" s="80">
        <v>468</v>
      </c>
      <c r="AG1512" s="80">
        <v>596</v>
      </c>
      <c r="AH1512" s="80"/>
      <c r="AI1512" s="80" t="s">
        <v>9092</v>
      </c>
      <c r="AJ1512" s="80" t="s">
        <v>9820</v>
      </c>
      <c r="AK1512" s="80"/>
      <c r="AL1512" s="80"/>
      <c r="AM1512" s="82">
        <v>40522.637615740743</v>
      </c>
      <c r="AN1512" s="80" t="s">
        <v>13035</v>
      </c>
      <c r="AO1512" s="86" t="s">
        <v>14545</v>
      </c>
      <c r="AP1512" s="80" t="s">
        <v>66</v>
      </c>
      <c r="AQ1512" s="2"/>
      <c r="AR1512" s="3"/>
      <c r="AS1512" s="3"/>
      <c r="AT1512" s="3"/>
      <c r="AU1512" s="3"/>
    </row>
    <row r="1513" spans="1:47" x14ac:dyDescent="0.25">
      <c r="A1513" s="66" t="s">
        <v>1243</v>
      </c>
      <c r="B1513" s="67"/>
      <c r="C1513" s="67"/>
      <c r="D1513" s="68"/>
      <c r="E1513" s="70"/>
      <c r="F1513" s="104" t="s">
        <v>12568</v>
      </c>
      <c r="G1513" s="67"/>
      <c r="H1513" s="71"/>
      <c r="I1513" s="72"/>
      <c r="J1513" s="72"/>
      <c r="K1513" s="71" t="s">
        <v>16538</v>
      </c>
      <c r="L1513" s="75"/>
      <c r="M1513" s="76">
        <v>8800.330078125</v>
      </c>
      <c r="N1513" s="76">
        <v>4254.93896484375</v>
      </c>
      <c r="O1513" s="77"/>
      <c r="P1513" s="78"/>
      <c r="Q1513" s="78"/>
      <c r="R1513" s="88"/>
      <c r="S1513" s="88"/>
      <c r="T1513" s="88"/>
      <c r="U1513" s="88"/>
      <c r="V1513" s="52"/>
      <c r="W1513" s="52"/>
      <c r="X1513" s="52"/>
      <c r="Y1513" s="52"/>
      <c r="Z1513" s="51"/>
      <c r="AA1513" s="73">
        <v>1513</v>
      </c>
      <c r="AB1513" s="73"/>
      <c r="AC1513" s="74"/>
      <c r="AD1513" s="80">
        <v>3663</v>
      </c>
      <c r="AE1513" s="80">
        <v>1338</v>
      </c>
      <c r="AF1513" s="80">
        <v>5728</v>
      </c>
      <c r="AG1513" s="80">
        <v>2020</v>
      </c>
      <c r="AH1513" s="80">
        <v>-25200</v>
      </c>
      <c r="AI1513" s="80" t="s">
        <v>9093</v>
      </c>
      <c r="AJ1513" s="80" t="s">
        <v>10143</v>
      </c>
      <c r="AK1513" s="80"/>
      <c r="AL1513" s="80" t="s">
        <v>11085</v>
      </c>
      <c r="AM1513" s="82">
        <v>41857.891319444447</v>
      </c>
      <c r="AN1513" s="80" t="s">
        <v>13035</v>
      </c>
      <c r="AO1513" s="86" t="s">
        <v>14546</v>
      </c>
      <c r="AP1513" s="80" t="s">
        <v>66</v>
      </c>
      <c r="AQ1513" s="2"/>
      <c r="AR1513" s="3"/>
      <c r="AS1513" s="3"/>
      <c r="AT1513" s="3"/>
      <c r="AU1513" s="3"/>
    </row>
    <row r="1514" spans="1:47" x14ac:dyDescent="0.25">
      <c r="A1514" s="66" t="s">
        <v>1244</v>
      </c>
      <c r="B1514" s="67"/>
      <c r="C1514" s="67"/>
      <c r="D1514" s="68"/>
      <c r="E1514" s="70"/>
      <c r="F1514" s="104" t="s">
        <v>12569</v>
      </c>
      <c r="G1514" s="67"/>
      <c r="H1514" s="71"/>
      <c r="I1514" s="72"/>
      <c r="J1514" s="72"/>
      <c r="K1514" s="71" t="s">
        <v>16539</v>
      </c>
      <c r="L1514" s="75"/>
      <c r="M1514" s="76">
        <v>5859.75634765625</v>
      </c>
      <c r="N1514" s="76">
        <v>3005.15185546875</v>
      </c>
      <c r="O1514" s="77"/>
      <c r="P1514" s="78"/>
      <c r="Q1514" s="78"/>
      <c r="R1514" s="88"/>
      <c r="S1514" s="88"/>
      <c r="T1514" s="88"/>
      <c r="U1514" s="88"/>
      <c r="V1514" s="52"/>
      <c r="W1514" s="52"/>
      <c r="X1514" s="52"/>
      <c r="Y1514" s="52"/>
      <c r="Z1514" s="51"/>
      <c r="AA1514" s="73">
        <v>1514</v>
      </c>
      <c r="AB1514" s="73"/>
      <c r="AC1514" s="74"/>
      <c r="AD1514" s="80">
        <v>323</v>
      </c>
      <c r="AE1514" s="80">
        <v>29</v>
      </c>
      <c r="AF1514" s="80">
        <v>1969</v>
      </c>
      <c r="AG1514" s="80">
        <v>3538</v>
      </c>
      <c r="AH1514" s="80"/>
      <c r="AI1514" s="80"/>
      <c r="AJ1514" s="80"/>
      <c r="AK1514" s="80"/>
      <c r="AL1514" s="80"/>
      <c r="AM1514" s="82">
        <v>42571.092546296299</v>
      </c>
      <c r="AN1514" s="80" t="s">
        <v>13035</v>
      </c>
      <c r="AO1514" s="86" t="s">
        <v>14547</v>
      </c>
      <c r="AP1514" s="80" t="s">
        <v>66</v>
      </c>
      <c r="AQ1514" s="2"/>
      <c r="AR1514" s="3"/>
      <c r="AS1514" s="3"/>
      <c r="AT1514" s="3"/>
      <c r="AU1514" s="3"/>
    </row>
    <row r="1515" spans="1:47" x14ac:dyDescent="0.25">
      <c r="A1515" s="66" t="s">
        <v>1245</v>
      </c>
      <c r="B1515" s="67"/>
      <c r="C1515" s="67"/>
      <c r="D1515" s="68"/>
      <c r="E1515" s="70"/>
      <c r="F1515" s="104" t="s">
        <v>12570</v>
      </c>
      <c r="G1515" s="67"/>
      <c r="H1515" s="71"/>
      <c r="I1515" s="72"/>
      <c r="J1515" s="72"/>
      <c r="K1515" s="71" t="s">
        <v>16540</v>
      </c>
      <c r="L1515" s="75"/>
      <c r="M1515" s="76">
        <v>2096.296630859375</v>
      </c>
      <c r="N1515" s="76">
        <v>9420.4091796875</v>
      </c>
      <c r="O1515" s="77"/>
      <c r="P1515" s="78"/>
      <c r="Q1515" s="78"/>
      <c r="R1515" s="88"/>
      <c r="S1515" s="88"/>
      <c r="T1515" s="88"/>
      <c r="U1515" s="88"/>
      <c r="V1515" s="52"/>
      <c r="W1515" s="52"/>
      <c r="X1515" s="52"/>
      <c r="Y1515" s="52"/>
      <c r="Z1515" s="51"/>
      <c r="AA1515" s="73">
        <v>1515</v>
      </c>
      <c r="AB1515" s="73"/>
      <c r="AC1515" s="74"/>
      <c r="AD1515" s="80">
        <v>941</v>
      </c>
      <c r="AE1515" s="80">
        <v>740</v>
      </c>
      <c r="AF1515" s="80">
        <v>4210</v>
      </c>
      <c r="AG1515" s="80">
        <v>1192</v>
      </c>
      <c r="AH1515" s="80">
        <v>-25200</v>
      </c>
      <c r="AI1515" s="80" t="s">
        <v>9094</v>
      </c>
      <c r="AJ1515" s="80" t="s">
        <v>9502</v>
      </c>
      <c r="AK1515" s="86" t="s">
        <v>10907</v>
      </c>
      <c r="AL1515" s="80" t="s">
        <v>11085</v>
      </c>
      <c r="AM1515" s="82">
        <v>42615.854594907411</v>
      </c>
      <c r="AN1515" s="80" t="s">
        <v>13035</v>
      </c>
      <c r="AO1515" s="86" t="s">
        <v>14548</v>
      </c>
      <c r="AP1515" s="80" t="s">
        <v>66</v>
      </c>
      <c r="AQ1515" s="2"/>
      <c r="AR1515" s="3"/>
      <c r="AS1515" s="3"/>
      <c r="AT1515" s="3"/>
      <c r="AU1515" s="3"/>
    </row>
    <row r="1516" spans="1:47" x14ac:dyDescent="0.25">
      <c r="A1516" s="66" t="s">
        <v>1246</v>
      </c>
      <c r="B1516" s="67"/>
      <c r="C1516" s="67"/>
      <c r="D1516" s="68"/>
      <c r="E1516" s="70"/>
      <c r="F1516" s="104" t="s">
        <v>12571</v>
      </c>
      <c r="G1516" s="67"/>
      <c r="H1516" s="71"/>
      <c r="I1516" s="72"/>
      <c r="J1516" s="72"/>
      <c r="K1516" s="71" t="s">
        <v>16541</v>
      </c>
      <c r="L1516" s="75"/>
      <c r="M1516" s="76">
        <v>3487.925537109375</v>
      </c>
      <c r="N1516" s="76">
        <v>6181.16455078125</v>
      </c>
      <c r="O1516" s="77"/>
      <c r="P1516" s="78"/>
      <c r="Q1516" s="78"/>
      <c r="R1516" s="88"/>
      <c r="S1516" s="88"/>
      <c r="T1516" s="88"/>
      <c r="U1516" s="88"/>
      <c r="V1516" s="52"/>
      <c r="W1516" s="52"/>
      <c r="X1516" s="52"/>
      <c r="Y1516" s="52"/>
      <c r="Z1516" s="51"/>
      <c r="AA1516" s="73">
        <v>1516</v>
      </c>
      <c r="AB1516" s="73"/>
      <c r="AC1516" s="74"/>
      <c r="AD1516" s="80">
        <v>991</v>
      </c>
      <c r="AE1516" s="80">
        <v>1852</v>
      </c>
      <c r="AF1516" s="80">
        <v>73028</v>
      </c>
      <c r="AG1516" s="80">
        <v>11755</v>
      </c>
      <c r="AH1516" s="80">
        <v>19800</v>
      </c>
      <c r="AI1516" s="80" t="s">
        <v>9095</v>
      </c>
      <c r="AJ1516" s="80" t="s">
        <v>9494</v>
      </c>
      <c r="AK1516" s="80"/>
      <c r="AL1516" s="80" t="s">
        <v>9494</v>
      </c>
      <c r="AM1516" s="82">
        <v>41694.455196759256</v>
      </c>
      <c r="AN1516" s="80" t="s">
        <v>13035</v>
      </c>
      <c r="AO1516" s="86" t="s">
        <v>14549</v>
      </c>
      <c r="AP1516" s="80" t="s">
        <v>66</v>
      </c>
      <c r="AQ1516" s="2"/>
      <c r="AR1516" s="3"/>
      <c r="AS1516" s="3"/>
      <c r="AT1516" s="3"/>
      <c r="AU1516" s="3"/>
    </row>
    <row r="1517" spans="1:47" x14ac:dyDescent="0.25">
      <c r="A1517" s="66" t="s">
        <v>1247</v>
      </c>
      <c r="B1517" s="67"/>
      <c r="C1517" s="67"/>
      <c r="D1517" s="68"/>
      <c r="E1517" s="70"/>
      <c r="F1517" s="104" t="s">
        <v>12572</v>
      </c>
      <c r="G1517" s="67"/>
      <c r="H1517" s="71"/>
      <c r="I1517" s="72"/>
      <c r="J1517" s="72"/>
      <c r="K1517" s="71" t="s">
        <v>16542</v>
      </c>
      <c r="L1517" s="75"/>
      <c r="M1517" s="76">
        <v>4281.5029296875</v>
      </c>
      <c r="N1517" s="76">
        <v>8894.2333984375</v>
      </c>
      <c r="O1517" s="77"/>
      <c r="P1517" s="78"/>
      <c r="Q1517" s="78"/>
      <c r="R1517" s="88"/>
      <c r="S1517" s="88"/>
      <c r="T1517" s="88"/>
      <c r="U1517" s="88"/>
      <c r="V1517" s="52"/>
      <c r="W1517" s="52"/>
      <c r="X1517" s="52"/>
      <c r="Y1517" s="52"/>
      <c r="Z1517" s="51"/>
      <c r="AA1517" s="73">
        <v>1517</v>
      </c>
      <c r="AB1517" s="73"/>
      <c r="AC1517" s="74"/>
      <c r="AD1517" s="80">
        <v>234</v>
      </c>
      <c r="AE1517" s="80">
        <v>67</v>
      </c>
      <c r="AF1517" s="80">
        <v>114</v>
      </c>
      <c r="AG1517" s="80">
        <v>250</v>
      </c>
      <c r="AH1517" s="80"/>
      <c r="AI1517" s="80" t="s">
        <v>9096</v>
      </c>
      <c r="AJ1517" s="80" t="s">
        <v>10144</v>
      </c>
      <c r="AK1517" s="80"/>
      <c r="AL1517" s="80"/>
      <c r="AM1517" s="82">
        <v>42888.498981481483</v>
      </c>
      <c r="AN1517" s="80" t="s">
        <v>13035</v>
      </c>
      <c r="AO1517" s="86" t="s">
        <v>14550</v>
      </c>
      <c r="AP1517" s="80" t="s">
        <v>66</v>
      </c>
      <c r="AQ1517" s="2"/>
      <c r="AR1517" s="3"/>
      <c r="AS1517" s="3"/>
      <c r="AT1517" s="3"/>
      <c r="AU1517" s="3"/>
    </row>
    <row r="1518" spans="1:47" x14ac:dyDescent="0.25">
      <c r="A1518" s="66" t="s">
        <v>1248</v>
      </c>
      <c r="B1518" s="67"/>
      <c r="C1518" s="67"/>
      <c r="D1518" s="68"/>
      <c r="E1518" s="70"/>
      <c r="F1518" s="104" t="s">
        <v>12573</v>
      </c>
      <c r="G1518" s="67"/>
      <c r="H1518" s="71"/>
      <c r="I1518" s="72"/>
      <c r="J1518" s="72"/>
      <c r="K1518" s="71" t="s">
        <v>16543</v>
      </c>
      <c r="L1518" s="75"/>
      <c r="M1518" s="76">
        <v>7912.32861328125</v>
      </c>
      <c r="N1518" s="76">
        <v>4569.46484375</v>
      </c>
      <c r="O1518" s="77"/>
      <c r="P1518" s="78"/>
      <c r="Q1518" s="78"/>
      <c r="R1518" s="88"/>
      <c r="S1518" s="88"/>
      <c r="T1518" s="88"/>
      <c r="U1518" s="88"/>
      <c r="V1518" s="52"/>
      <c r="W1518" s="52"/>
      <c r="X1518" s="52"/>
      <c r="Y1518" s="52"/>
      <c r="Z1518" s="51"/>
      <c r="AA1518" s="73">
        <v>1518</v>
      </c>
      <c r="AB1518" s="73"/>
      <c r="AC1518" s="74"/>
      <c r="AD1518" s="80">
        <v>2655</v>
      </c>
      <c r="AE1518" s="80">
        <v>461</v>
      </c>
      <c r="AF1518" s="80">
        <v>1537</v>
      </c>
      <c r="AG1518" s="80">
        <v>978</v>
      </c>
      <c r="AH1518" s="80"/>
      <c r="AI1518" s="80" t="s">
        <v>9097</v>
      </c>
      <c r="AJ1518" s="80" t="s">
        <v>9502</v>
      </c>
      <c r="AK1518" s="86" t="s">
        <v>10908</v>
      </c>
      <c r="AL1518" s="80"/>
      <c r="AM1518" s="82">
        <v>42864.783750000002</v>
      </c>
      <c r="AN1518" s="80" t="s">
        <v>13035</v>
      </c>
      <c r="AO1518" s="86" t="s">
        <v>14551</v>
      </c>
      <c r="AP1518" s="80" t="s">
        <v>66</v>
      </c>
      <c r="AQ1518" s="2"/>
      <c r="AR1518" s="3"/>
      <c r="AS1518" s="3"/>
      <c r="AT1518" s="3"/>
      <c r="AU1518" s="3"/>
    </row>
    <row r="1519" spans="1:47" x14ac:dyDescent="0.25">
      <c r="A1519" s="66" t="s">
        <v>1249</v>
      </c>
      <c r="B1519" s="67"/>
      <c r="C1519" s="67"/>
      <c r="D1519" s="68"/>
      <c r="E1519" s="70"/>
      <c r="F1519" s="104" t="s">
        <v>12574</v>
      </c>
      <c r="G1519" s="67"/>
      <c r="H1519" s="71"/>
      <c r="I1519" s="72"/>
      <c r="J1519" s="72"/>
      <c r="K1519" s="71" t="s">
        <v>16544</v>
      </c>
      <c r="L1519" s="75"/>
      <c r="M1519" s="76">
        <v>8039.43212890625</v>
      </c>
      <c r="N1519" s="76">
        <v>4365.91650390625</v>
      </c>
      <c r="O1519" s="77"/>
      <c r="P1519" s="78"/>
      <c r="Q1519" s="78"/>
      <c r="R1519" s="88"/>
      <c r="S1519" s="88"/>
      <c r="T1519" s="88"/>
      <c r="U1519" s="88"/>
      <c r="V1519" s="52"/>
      <c r="W1519" s="52"/>
      <c r="X1519" s="52"/>
      <c r="Y1519" s="52"/>
      <c r="Z1519" s="51"/>
      <c r="AA1519" s="73">
        <v>1519</v>
      </c>
      <c r="AB1519" s="73"/>
      <c r="AC1519" s="74"/>
      <c r="AD1519" s="80">
        <v>214</v>
      </c>
      <c r="AE1519" s="80">
        <v>534</v>
      </c>
      <c r="AF1519" s="80">
        <v>10295</v>
      </c>
      <c r="AG1519" s="80">
        <v>3767</v>
      </c>
      <c r="AH1519" s="80">
        <v>-25200</v>
      </c>
      <c r="AI1519" s="80" t="s">
        <v>9098</v>
      </c>
      <c r="AJ1519" s="80"/>
      <c r="AK1519" s="80"/>
      <c r="AL1519" s="80" t="s">
        <v>11085</v>
      </c>
      <c r="AM1519" s="82">
        <v>42771.108634259261</v>
      </c>
      <c r="AN1519" s="80" t="s">
        <v>13035</v>
      </c>
      <c r="AO1519" s="86" t="s">
        <v>14552</v>
      </c>
      <c r="AP1519" s="80" t="s">
        <v>66</v>
      </c>
      <c r="AQ1519" s="2"/>
      <c r="AR1519" s="3"/>
      <c r="AS1519" s="3"/>
      <c r="AT1519" s="3"/>
      <c r="AU1519" s="3"/>
    </row>
    <row r="1520" spans="1:47" x14ac:dyDescent="0.25">
      <c r="A1520" s="66" t="s">
        <v>2082</v>
      </c>
      <c r="B1520" s="67"/>
      <c r="C1520" s="67"/>
      <c r="D1520" s="68"/>
      <c r="E1520" s="70"/>
      <c r="F1520" s="104" t="s">
        <v>12575</v>
      </c>
      <c r="G1520" s="67"/>
      <c r="H1520" s="71"/>
      <c r="I1520" s="72"/>
      <c r="J1520" s="72"/>
      <c r="K1520" s="71" t="s">
        <v>16545</v>
      </c>
      <c r="L1520" s="75"/>
      <c r="M1520" s="76">
        <v>2244.787841796875</v>
      </c>
      <c r="N1520" s="76">
        <v>4183.33837890625</v>
      </c>
      <c r="O1520" s="77"/>
      <c r="P1520" s="78"/>
      <c r="Q1520" s="78"/>
      <c r="R1520" s="88"/>
      <c r="S1520" s="88"/>
      <c r="T1520" s="88"/>
      <c r="U1520" s="88"/>
      <c r="V1520" s="52"/>
      <c r="W1520" s="52"/>
      <c r="X1520" s="52"/>
      <c r="Y1520" s="52"/>
      <c r="Z1520" s="51"/>
      <c r="AA1520" s="73">
        <v>1520</v>
      </c>
      <c r="AB1520" s="73"/>
      <c r="AC1520" s="74"/>
      <c r="AD1520" s="80">
        <v>869</v>
      </c>
      <c r="AE1520" s="80">
        <v>610</v>
      </c>
      <c r="AF1520" s="80">
        <v>22912</v>
      </c>
      <c r="AG1520" s="80">
        <v>15673</v>
      </c>
      <c r="AH1520" s="80">
        <v>-25200</v>
      </c>
      <c r="AI1520" s="80"/>
      <c r="AJ1520" s="80"/>
      <c r="AK1520" s="80"/>
      <c r="AL1520" s="80" t="s">
        <v>11085</v>
      </c>
      <c r="AM1520" s="82">
        <v>41241.056967592594</v>
      </c>
      <c r="AN1520" s="80" t="s">
        <v>13035</v>
      </c>
      <c r="AO1520" s="86" t="s">
        <v>14553</v>
      </c>
      <c r="AP1520" s="80" t="s">
        <v>65</v>
      </c>
      <c r="AQ1520" s="2"/>
      <c r="AR1520" s="3"/>
      <c r="AS1520" s="3"/>
      <c r="AT1520" s="3"/>
      <c r="AU1520" s="3"/>
    </row>
    <row r="1521" spans="1:47" x14ac:dyDescent="0.25">
      <c r="A1521" s="66" t="s">
        <v>1250</v>
      </c>
      <c r="B1521" s="67"/>
      <c r="C1521" s="67"/>
      <c r="D1521" s="68"/>
      <c r="E1521" s="70"/>
      <c r="F1521" s="104" t="s">
        <v>12576</v>
      </c>
      <c r="G1521" s="67"/>
      <c r="H1521" s="71"/>
      <c r="I1521" s="72"/>
      <c r="J1521" s="72"/>
      <c r="K1521" s="71" t="s">
        <v>16546</v>
      </c>
      <c r="L1521" s="75"/>
      <c r="M1521" s="76">
        <v>7887.6533203125</v>
      </c>
      <c r="N1521" s="76">
        <v>2614.9736328125</v>
      </c>
      <c r="O1521" s="77"/>
      <c r="P1521" s="78"/>
      <c r="Q1521" s="78"/>
      <c r="R1521" s="88"/>
      <c r="S1521" s="88"/>
      <c r="T1521" s="88"/>
      <c r="U1521" s="88"/>
      <c r="V1521" s="52"/>
      <c r="W1521" s="52"/>
      <c r="X1521" s="52"/>
      <c r="Y1521" s="52"/>
      <c r="Z1521" s="51"/>
      <c r="AA1521" s="73">
        <v>1521</v>
      </c>
      <c r="AB1521" s="73"/>
      <c r="AC1521" s="74"/>
      <c r="AD1521" s="80">
        <v>150</v>
      </c>
      <c r="AE1521" s="80">
        <v>71</v>
      </c>
      <c r="AF1521" s="80">
        <v>275</v>
      </c>
      <c r="AG1521" s="80">
        <v>402</v>
      </c>
      <c r="AH1521" s="80"/>
      <c r="AI1521" s="80"/>
      <c r="AJ1521" s="80"/>
      <c r="AK1521" s="80"/>
      <c r="AL1521" s="80"/>
      <c r="AM1521" s="82">
        <v>42403.090046296296</v>
      </c>
      <c r="AN1521" s="80" t="s">
        <v>13035</v>
      </c>
      <c r="AO1521" s="86" t="s">
        <v>14554</v>
      </c>
      <c r="AP1521" s="80" t="s">
        <v>66</v>
      </c>
      <c r="AQ1521" s="2"/>
      <c r="AR1521" s="3"/>
      <c r="AS1521" s="3"/>
      <c r="AT1521" s="3"/>
      <c r="AU1521" s="3"/>
    </row>
    <row r="1522" spans="1:47" x14ac:dyDescent="0.25">
      <c r="A1522" s="66" t="s">
        <v>1251</v>
      </c>
      <c r="B1522" s="67"/>
      <c r="C1522" s="67"/>
      <c r="D1522" s="68"/>
      <c r="E1522" s="70"/>
      <c r="F1522" s="104" t="s">
        <v>12577</v>
      </c>
      <c r="G1522" s="67"/>
      <c r="H1522" s="71"/>
      <c r="I1522" s="72"/>
      <c r="J1522" s="72"/>
      <c r="K1522" s="71" t="s">
        <v>16547</v>
      </c>
      <c r="L1522" s="75"/>
      <c r="M1522" s="76">
        <v>7348.2880859375</v>
      </c>
      <c r="N1522" s="76">
        <v>6865.62109375</v>
      </c>
      <c r="O1522" s="77"/>
      <c r="P1522" s="78"/>
      <c r="Q1522" s="78"/>
      <c r="R1522" s="88"/>
      <c r="S1522" s="88"/>
      <c r="T1522" s="88"/>
      <c r="U1522" s="88"/>
      <c r="V1522" s="52"/>
      <c r="W1522" s="52"/>
      <c r="X1522" s="52"/>
      <c r="Y1522" s="52"/>
      <c r="Z1522" s="51"/>
      <c r="AA1522" s="73">
        <v>1522</v>
      </c>
      <c r="AB1522" s="73"/>
      <c r="AC1522" s="74"/>
      <c r="AD1522" s="80">
        <v>130</v>
      </c>
      <c r="AE1522" s="80">
        <v>6214</v>
      </c>
      <c r="AF1522" s="80">
        <v>119687</v>
      </c>
      <c r="AG1522" s="80">
        <v>6889</v>
      </c>
      <c r="AH1522" s="80">
        <v>-25200</v>
      </c>
      <c r="AI1522" s="80" t="s">
        <v>9099</v>
      </c>
      <c r="AJ1522" s="80" t="s">
        <v>10145</v>
      </c>
      <c r="AK1522" s="80"/>
      <c r="AL1522" s="80" t="s">
        <v>11085</v>
      </c>
      <c r="AM1522" s="82">
        <v>42354.402800925927</v>
      </c>
      <c r="AN1522" s="80" t="s">
        <v>13035</v>
      </c>
      <c r="AO1522" s="86" t="s">
        <v>14555</v>
      </c>
      <c r="AP1522" s="80" t="s">
        <v>66</v>
      </c>
      <c r="AQ1522" s="2"/>
      <c r="AR1522" s="3"/>
      <c r="AS1522" s="3"/>
      <c r="AT1522" s="3"/>
      <c r="AU1522" s="3"/>
    </row>
    <row r="1523" spans="1:47" x14ac:dyDescent="0.25">
      <c r="A1523" s="66" t="s">
        <v>1252</v>
      </c>
      <c r="B1523" s="67"/>
      <c r="C1523" s="67"/>
      <c r="D1523" s="68"/>
      <c r="E1523" s="70"/>
      <c r="F1523" s="104" t="s">
        <v>12578</v>
      </c>
      <c r="G1523" s="67"/>
      <c r="H1523" s="71"/>
      <c r="I1523" s="72"/>
      <c r="J1523" s="72"/>
      <c r="K1523" s="71" t="s">
        <v>16548</v>
      </c>
      <c r="L1523" s="75"/>
      <c r="M1523" s="76">
        <v>7725.97119140625</v>
      </c>
      <c r="N1523" s="76">
        <v>5873.59619140625</v>
      </c>
      <c r="O1523" s="77"/>
      <c r="P1523" s="78"/>
      <c r="Q1523" s="78"/>
      <c r="R1523" s="88"/>
      <c r="S1523" s="88"/>
      <c r="T1523" s="88"/>
      <c r="U1523" s="88"/>
      <c r="V1523" s="52"/>
      <c r="W1523" s="52"/>
      <c r="X1523" s="52"/>
      <c r="Y1523" s="52"/>
      <c r="Z1523" s="51"/>
      <c r="AA1523" s="73">
        <v>1523</v>
      </c>
      <c r="AB1523" s="73"/>
      <c r="AC1523" s="74"/>
      <c r="AD1523" s="80">
        <v>954</v>
      </c>
      <c r="AE1523" s="80">
        <v>449</v>
      </c>
      <c r="AF1523" s="80">
        <v>6686</v>
      </c>
      <c r="AG1523" s="80">
        <v>4222</v>
      </c>
      <c r="AH1523" s="80"/>
      <c r="AI1523" s="80"/>
      <c r="AJ1523" s="80"/>
      <c r="AK1523" s="80"/>
      <c r="AL1523" s="80"/>
      <c r="AM1523" s="82">
        <v>40780.450624999998</v>
      </c>
      <c r="AN1523" s="80" t="s">
        <v>13035</v>
      </c>
      <c r="AO1523" s="86" t="s">
        <v>14556</v>
      </c>
      <c r="AP1523" s="80" t="s">
        <v>66</v>
      </c>
      <c r="AQ1523" s="2"/>
      <c r="AR1523" s="3"/>
      <c r="AS1523" s="3"/>
      <c r="AT1523" s="3"/>
      <c r="AU1523" s="3"/>
    </row>
    <row r="1524" spans="1:47" x14ac:dyDescent="0.25">
      <c r="A1524" s="66" t="s">
        <v>2083</v>
      </c>
      <c r="B1524" s="67"/>
      <c r="C1524" s="67"/>
      <c r="D1524" s="68"/>
      <c r="E1524" s="70"/>
      <c r="F1524" s="104" t="s">
        <v>12579</v>
      </c>
      <c r="G1524" s="67"/>
      <c r="H1524" s="71"/>
      <c r="I1524" s="72"/>
      <c r="J1524" s="72"/>
      <c r="K1524" s="71" t="s">
        <v>16549</v>
      </c>
      <c r="L1524" s="75"/>
      <c r="M1524" s="76">
        <v>7437.47802734375</v>
      </c>
      <c r="N1524" s="76">
        <v>4762.77294921875</v>
      </c>
      <c r="O1524" s="77"/>
      <c r="P1524" s="78"/>
      <c r="Q1524" s="78"/>
      <c r="R1524" s="88"/>
      <c r="S1524" s="88"/>
      <c r="T1524" s="88"/>
      <c r="U1524" s="88"/>
      <c r="V1524" s="52"/>
      <c r="W1524" s="52"/>
      <c r="X1524" s="52"/>
      <c r="Y1524" s="52"/>
      <c r="Z1524" s="51"/>
      <c r="AA1524" s="73">
        <v>1524</v>
      </c>
      <c r="AB1524" s="73"/>
      <c r="AC1524" s="74"/>
      <c r="AD1524" s="80">
        <v>633</v>
      </c>
      <c r="AE1524" s="80">
        <v>1167</v>
      </c>
      <c r="AF1524" s="80">
        <v>21146</v>
      </c>
      <c r="AG1524" s="80">
        <v>2960</v>
      </c>
      <c r="AH1524" s="80">
        <v>19800</v>
      </c>
      <c r="AI1524" s="80" t="s">
        <v>9100</v>
      </c>
      <c r="AJ1524" s="80" t="s">
        <v>10146</v>
      </c>
      <c r="AK1524" s="80"/>
      <c r="AL1524" s="80" t="s">
        <v>9494</v>
      </c>
      <c r="AM1524" s="82">
        <v>40283.287685185183</v>
      </c>
      <c r="AN1524" s="80" t="s">
        <v>13035</v>
      </c>
      <c r="AO1524" s="86" t="s">
        <v>14557</v>
      </c>
      <c r="AP1524" s="80" t="s">
        <v>65</v>
      </c>
      <c r="AQ1524" s="2"/>
      <c r="AR1524" s="3"/>
      <c r="AS1524" s="3"/>
      <c r="AT1524" s="3"/>
      <c r="AU1524" s="3"/>
    </row>
    <row r="1525" spans="1:47" x14ac:dyDescent="0.25">
      <c r="A1525" s="66" t="s">
        <v>1254</v>
      </c>
      <c r="B1525" s="67"/>
      <c r="C1525" s="67"/>
      <c r="D1525" s="68"/>
      <c r="E1525" s="70"/>
      <c r="F1525" s="104" t="s">
        <v>12580</v>
      </c>
      <c r="G1525" s="67"/>
      <c r="H1525" s="71"/>
      <c r="I1525" s="72"/>
      <c r="J1525" s="72"/>
      <c r="K1525" s="71" t="s">
        <v>16550</v>
      </c>
      <c r="L1525" s="75"/>
      <c r="M1525" s="76">
        <v>8420.7841796875</v>
      </c>
      <c r="N1525" s="76">
        <v>7662.986328125</v>
      </c>
      <c r="O1525" s="77"/>
      <c r="P1525" s="78"/>
      <c r="Q1525" s="78"/>
      <c r="R1525" s="88"/>
      <c r="S1525" s="88"/>
      <c r="T1525" s="88"/>
      <c r="U1525" s="88"/>
      <c r="V1525" s="52"/>
      <c r="W1525" s="52"/>
      <c r="X1525" s="52"/>
      <c r="Y1525" s="52"/>
      <c r="Z1525" s="51"/>
      <c r="AA1525" s="73">
        <v>1525</v>
      </c>
      <c r="AB1525" s="73"/>
      <c r="AC1525" s="74"/>
      <c r="AD1525" s="80">
        <v>129</v>
      </c>
      <c r="AE1525" s="80">
        <v>1168</v>
      </c>
      <c r="AF1525" s="80">
        <v>51597</v>
      </c>
      <c r="AG1525" s="80">
        <v>6710</v>
      </c>
      <c r="AH1525" s="80"/>
      <c r="AI1525" s="80" t="s">
        <v>9101</v>
      </c>
      <c r="AJ1525" s="80" t="s">
        <v>10147</v>
      </c>
      <c r="AK1525" s="80"/>
      <c r="AL1525" s="80"/>
      <c r="AM1525" s="82">
        <v>42058.141145833331</v>
      </c>
      <c r="AN1525" s="80" t="s">
        <v>13035</v>
      </c>
      <c r="AO1525" s="86" t="s">
        <v>14558</v>
      </c>
      <c r="AP1525" s="80" t="s">
        <v>66</v>
      </c>
      <c r="AQ1525" s="2"/>
      <c r="AR1525" s="3"/>
      <c r="AS1525" s="3"/>
      <c r="AT1525" s="3"/>
      <c r="AU1525" s="3"/>
    </row>
    <row r="1526" spans="1:47" x14ac:dyDescent="0.25">
      <c r="A1526" s="66" t="s">
        <v>1255</v>
      </c>
      <c r="B1526" s="67"/>
      <c r="C1526" s="67"/>
      <c r="D1526" s="68"/>
      <c r="E1526" s="70"/>
      <c r="F1526" s="104" t="s">
        <v>12581</v>
      </c>
      <c r="G1526" s="67"/>
      <c r="H1526" s="71"/>
      <c r="I1526" s="72"/>
      <c r="J1526" s="72"/>
      <c r="K1526" s="71" t="s">
        <v>16551</v>
      </c>
      <c r="L1526" s="75"/>
      <c r="M1526" s="76">
        <v>4956.77587890625</v>
      </c>
      <c r="N1526" s="76">
        <v>5343.67431640625</v>
      </c>
      <c r="O1526" s="77"/>
      <c r="P1526" s="78"/>
      <c r="Q1526" s="78"/>
      <c r="R1526" s="88"/>
      <c r="S1526" s="88"/>
      <c r="T1526" s="88"/>
      <c r="U1526" s="88"/>
      <c r="V1526" s="52"/>
      <c r="W1526" s="52"/>
      <c r="X1526" s="52"/>
      <c r="Y1526" s="52"/>
      <c r="Z1526" s="51"/>
      <c r="AA1526" s="73">
        <v>1526</v>
      </c>
      <c r="AB1526" s="73"/>
      <c r="AC1526" s="74"/>
      <c r="AD1526" s="80">
        <v>1437</v>
      </c>
      <c r="AE1526" s="80">
        <v>444</v>
      </c>
      <c r="AF1526" s="80">
        <v>6700</v>
      </c>
      <c r="AG1526" s="80">
        <v>1450</v>
      </c>
      <c r="AH1526" s="80"/>
      <c r="AI1526" s="80"/>
      <c r="AJ1526" s="80"/>
      <c r="AK1526" s="80"/>
      <c r="AL1526" s="80"/>
      <c r="AM1526" s="82">
        <v>40414.478379629632</v>
      </c>
      <c r="AN1526" s="80" t="s">
        <v>13035</v>
      </c>
      <c r="AO1526" s="86" t="s">
        <v>14559</v>
      </c>
      <c r="AP1526" s="80" t="s">
        <v>66</v>
      </c>
      <c r="AQ1526" s="2"/>
      <c r="AR1526" s="3"/>
      <c r="AS1526" s="3"/>
      <c r="AT1526" s="3"/>
      <c r="AU1526" s="3"/>
    </row>
    <row r="1527" spans="1:47" x14ac:dyDescent="0.25">
      <c r="A1527" s="66" t="s">
        <v>1256</v>
      </c>
      <c r="B1527" s="67"/>
      <c r="C1527" s="67"/>
      <c r="D1527" s="68"/>
      <c r="E1527" s="70"/>
      <c r="F1527" s="104" t="s">
        <v>12582</v>
      </c>
      <c r="G1527" s="67"/>
      <c r="H1527" s="71"/>
      <c r="I1527" s="72"/>
      <c r="J1527" s="72"/>
      <c r="K1527" s="71" t="s">
        <v>16552</v>
      </c>
      <c r="L1527" s="75"/>
      <c r="M1527" s="76">
        <v>3153.327880859375</v>
      </c>
      <c r="N1527" s="76">
        <v>7095.15625</v>
      </c>
      <c r="O1527" s="77"/>
      <c r="P1527" s="78"/>
      <c r="Q1527" s="78"/>
      <c r="R1527" s="88"/>
      <c r="S1527" s="88"/>
      <c r="T1527" s="88"/>
      <c r="U1527" s="88"/>
      <c r="V1527" s="52"/>
      <c r="W1527" s="52"/>
      <c r="X1527" s="52"/>
      <c r="Y1527" s="52"/>
      <c r="Z1527" s="51"/>
      <c r="AA1527" s="73">
        <v>1527</v>
      </c>
      <c r="AB1527" s="73"/>
      <c r="AC1527" s="74"/>
      <c r="AD1527" s="80">
        <v>215</v>
      </c>
      <c r="AE1527" s="80">
        <v>35</v>
      </c>
      <c r="AF1527" s="80">
        <v>507</v>
      </c>
      <c r="AG1527" s="80">
        <v>309</v>
      </c>
      <c r="AH1527" s="80"/>
      <c r="AI1527" s="80" t="s">
        <v>9102</v>
      </c>
      <c r="AJ1527" s="80" t="s">
        <v>10148</v>
      </c>
      <c r="AK1527" s="80"/>
      <c r="AL1527" s="80"/>
      <c r="AM1527" s="82">
        <v>42907.578182870369</v>
      </c>
      <c r="AN1527" s="80" t="s">
        <v>13035</v>
      </c>
      <c r="AO1527" s="86" t="s">
        <v>14560</v>
      </c>
      <c r="AP1527" s="80" t="s">
        <v>66</v>
      </c>
      <c r="AQ1527" s="2"/>
      <c r="AR1527" s="3"/>
      <c r="AS1527" s="3"/>
      <c r="AT1527" s="3"/>
      <c r="AU1527" s="3"/>
    </row>
    <row r="1528" spans="1:47" x14ac:dyDescent="0.25">
      <c r="A1528" s="66" t="s">
        <v>1257</v>
      </c>
      <c r="B1528" s="67"/>
      <c r="C1528" s="67"/>
      <c r="D1528" s="68"/>
      <c r="E1528" s="70"/>
      <c r="F1528" s="104" t="s">
        <v>12583</v>
      </c>
      <c r="G1528" s="67"/>
      <c r="H1528" s="71"/>
      <c r="I1528" s="72"/>
      <c r="J1528" s="72"/>
      <c r="K1528" s="71" t="s">
        <v>16553</v>
      </c>
      <c r="L1528" s="75"/>
      <c r="M1528" s="76">
        <v>3435.322021484375</v>
      </c>
      <c r="N1528" s="76">
        <v>6974.31884765625</v>
      </c>
      <c r="O1528" s="77"/>
      <c r="P1528" s="78"/>
      <c r="Q1528" s="78"/>
      <c r="R1528" s="88"/>
      <c r="S1528" s="88"/>
      <c r="T1528" s="88"/>
      <c r="U1528" s="88"/>
      <c r="V1528" s="52"/>
      <c r="W1528" s="52"/>
      <c r="X1528" s="52"/>
      <c r="Y1528" s="52"/>
      <c r="Z1528" s="51"/>
      <c r="AA1528" s="73">
        <v>1528</v>
      </c>
      <c r="AB1528" s="73"/>
      <c r="AC1528" s="74"/>
      <c r="AD1528" s="80">
        <v>84</v>
      </c>
      <c r="AE1528" s="80">
        <v>27</v>
      </c>
      <c r="AF1528" s="80">
        <v>351</v>
      </c>
      <c r="AG1528" s="80">
        <v>127</v>
      </c>
      <c r="AH1528" s="80">
        <v>19800</v>
      </c>
      <c r="AI1528" s="80" t="s">
        <v>9103</v>
      </c>
      <c r="AJ1528" s="80" t="s">
        <v>9525</v>
      </c>
      <c r="AK1528" s="80"/>
      <c r="AL1528" s="80" t="s">
        <v>9494</v>
      </c>
      <c r="AM1528" s="82">
        <v>39957.301134259258</v>
      </c>
      <c r="AN1528" s="80" t="s">
        <v>13035</v>
      </c>
      <c r="AO1528" s="86" t="s">
        <v>14561</v>
      </c>
      <c r="AP1528" s="80" t="s">
        <v>66</v>
      </c>
      <c r="AQ1528" s="2"/>
      <c r="AR1528" s="3"/>
      <c r="AS1528" s="3"/>
      <c r="AT1528" s="3"/>
      <c r="AU1528" s="3"/>
    </row>
    <row r="1529" spans="1:47" x14ac:dyDescent="0.25">
      <c r="A1529" s="66" t="s">
        <v>1258</v>
      </c>
      <c r="B1529" s="67"/>
      <c r="C1529" s="67"/>
      <c r="D1529" s="68"/>
      <c r="E1529" s="70"/>
      <c r="F1529" s="104" t="s">
        <v>12584</v>
      </c>
      <c r="G1529" s="67"/>
      <c r="H1529" s="71"/>
      <c r="I1529" s="72"/>
      <c r="J1529" s="72"/>
      <c r="K1529" s="71" t="s">
        <v>16554</v>
      </c>
      <c r="L1529" s="75"/>
      <c r="M1529" s="76">
        <v>2962.194091796875</v>
      </c>
      <c r="N1529" s="76">
        <v>2159.7509765625</v>
      </c>
      <c r="O1529" s="77"/>
      <c r="P1529" s="78"/>
      <c r="Q1529" s="78"/>
      <c r="R1529" s="88"/>
      <c r="S1529" s="88"/>
      <c r="T1529" s="88"/>
      <c r="U1529" s="88"/>
      <c r="V1529" s="52"/>
      <c r="W1529" s="52"/>
      <c r="X1529" s="52"/>
      <c r="Y1529" s="52"/>
      <c r="Z1529" s="51"/>
      <c r="AA1529" s="73">
        <v>1529</v>
      </c>
      <c r="AB1529" s="73"/>
      <c r="AC1529" s="74"/>
      <c r="AD1529" s="80">
        <v>890</v>
      </c>
      <c r="AE1529" s="80">
        <v>12824</v>
      </c>
      <c r="AF1529" s="80">
        <v>271849</v>
      </c>
      <c r="AG1529" s="80">
        <v>17989</v>
      </c>
      <c r="AH1529" s="80">
        <v>19800</v>
      </c>
      <c r="AI1529" s="80" t="s">
        <v>9104</v>
      </c>
      <c r="AJ1529" s="80" t="s">
        <v>10149</v>
      </c>
      <c r="AK1529" s="86" t="s">
        <v>10909</v>
      </c>
      <c r="AL1529" s="80" t="s">
        <v>9494</v>
      </c>
      <c r="AM1529" s="82">
        <v>41314.632997685185</v>
      </c>
      <c r="AN1529" s="80" t="s">
        <v>13035</v>
      </c>
      <c r="AO1529" s="86" t="s">
        <v>14562</v>
      </c>
      <c r="AP1529" s="80" t="s">
        <v>66</v>
      </c>
      <c r="AQ1529" s="2"/>
      <c r="AR1529" s="3"/>
      <c r="AS1529" s="3"/>
      <c r="AT1529" s="3"/>
      <c r="AU1529" s="3"/>
    </row>
    <row r="1530" spans="1:47" x14ac:dyDescent="0.25">
      <c r="A1530" s="66" t="s">
        <v>1259</v>
      </c>
      <c r="B1530" s="67"/>
      <c r="C1530" s="67"/>
      <c r="D1530" s="68"/>
      <c r="E1530" s="70"/>
      <c r="F1530" s="104" t="s">
        <v>12585</v>
      </c>
      <c r="G1530" s="67"/>
      <c r="H1530" s="71"/>
      <c r="I1530" s="72"/>
      <c r="J1530" s="72"/>
      <c r="K1530" s="71" t="s">
        <v>16555</v>
      </c>
      <c r="L1530" s="75"/>
      <c r="M1530" s="76">
        <v>6281.451171875</v>
      </c>
      <c r="N1530" s="76">
        <v>3009.47802734375</v>
      </c>
      <c r="O1530" s="77"/>
      <c r="P1530" s="78"/>
      <c r="Q1530" s="78"/>
      <c r="R1530" s="88"/>
      <c r="S1530" s="88"/>
      <c r="T1530" s="88"/>
      <c r="U1530" s="88"/>
      <c r="V1530" s="52"/>
      <c r="W1530" s="52"/>
      <c r="X1530" s="52"/>
      <c r="Y1530" s="52"/>
      <c r="Z1530" s="51"/>
      <c r="AA1530" s="73">
        <v>1530</v>
      </c>
      <c r="AB1530" s="73"/>
      <c r="AC1530" s="74"/>
      <c r="AD1530" s="80">
        <v>898</v>
      </c>
      <c r="AE1530" s="80">
        <v>406</v>
      </c>
      <c r="AF1530" s="80">
        <v>1195</v>
      </c>
      <c r="AG1530" s="80">
        <v>896</v>
      </c>
      <c r="AH1530" s="80"/>
      <c r="AI1530" s="80" t="s">
        <v>9105</v>
      </c>
      <c r="AJ1530" s="80" t="s">
        <v>9525</v>
      </c>
      <c r="AK1530" s="80"/>
      <c r="AL1530" s="80"/>
      <c r="AM1530" s="82">
        <v>42799.871006944442</v>
      </c>
      <c r="AN1530" s="80" t="s">
        <v>13035</v>
      </c>
      <c r="AO1530" s="86" t="s">
        <v>14563</v>
      </c>
      <c r="AP1530" s="80" t="s">
        <v>66</v>
      </c>
      <c r="AQ1530" s="2"/>
      <c r="AR1530" s="3"/>
      <c r="AS1530" s="3"/>
      <c r="AT1530" s="3"/>
      <c r="AU1530" s="3"/>
    </row>
    <row r="1531" spans="1:47" x14ac:dyDescent="0.25">
      <c r="A1531" s="66" t="s">
        <v>1260</v>
      </c>
      <c r="B1531" s="67"/>
      <c r="C1531" s="67"/>
      <c r="D1531" s="68"/>
      <c r="E1531" s="70"/>
      <c r="F1531" s="104" t="s">
        <v>12586</v>
      </c>
      <c r="G1531" s="67"/>
      <c r="H1531" s="71"/>
      <c r="I1531" s="72"/>
      <c r="J1531" s="72"/>
      <c r="K1531" s="71" t="s">
        <v>16556</v>
      </c>
      <c r="L1531" s="75"/>
      <c r="M1531" s="76">
        <v>982.506591796875</v>
      </c>
      <c r="N1531" s="76">
        <v>6211.0634765625</v>
      </c>
      <c r="O1531" s="77"/>
      <c r="P1531" s="78"/>
      <c r="Q1531" s="78"/>
      <c r="R1531" s="88"/>
      <c r="S1531" s="88"/>
      <c r="T1531" s="88"/>
      <c r="U1531" s="88"/>
      <c r="V1531" s="52"/>
      <c r="W1531" s="52"/>
      <c r="X1531" s="52"/>
      <c r="Y1531" s="52"/>
      <c r="Z1531" s="51"/>
      <c r="AA1531" s="73">
        <v>1531</v>
      </c>
      <c r="AB1531" s="73"/>
      <c r="AC1531" s="74"/>
      <c r="AD1531" s="80">
        <v>67</v>
      </c>
      <c r="AE1531" s="80">
        <v>221</v>
      </c>
      <c r="AF1531" s="80">
        <v>805</v>
      </c>
      <c r="AG1531" s="80">
        <v>151</v>
      </c>
      <c r="AH1531" s="80"/>
      <c r="AI1531" s="80" t="s">
        <v>9106</v>
      </c>
      <c r="AJ1531" s="80" t="s">
        <v>10150</v>
      </c>
      <c r="AK1531" s="86" t="s">
        <v>10388</v>
      </c>
      <c r="AL1531" s="80"/>
      <c r="AM1531" s="82">
        <v>42475.622685185182</v>
      </c>
      <c r="AN1531" s="80" t="s">
        <v>13035</v>
      </c>
      <c r="AO1531" s="86" t="s">
        <v>14564</v>
      </c>
      <c r="AP1531" s="80" t="s">
        <v>66</v>
      </c>
      <c r="AQ1531" s="2"/>
      <c r="AR1531" s="3"/>
      <c r="AS1531" s="3"/>
      <c r="AT1531" s="3"/>
      <c r="AU1531" s="3"/>
    </row>
    <row r="1532" spans="1:47" x14ac:dyDescent="0.25">
      <c r="A1532" s="66" t="s">
        <v>1261</v>
      </c>
      <c r="B1532" s="67"/>
      <c r="C1532" s="67"/>
      <c r="D1532" s="68"/>
      <c r="E1532" s="70"/>
      <c r="F1532" s="104" t="s">
        <v>12587</v>
      </c>
      <c r="G1532" s="67"/>
      <c r="H1532" s="71"/>
      <c r="I1532" s="72"/>
      <c r="J1532" s="72"/>
      <c r="K1532" s="71" t="s">
        <v>16557</v>
      </c>
      <c r="L1532" s="75"/>
      <c r="M1532" s="76">
        <v>2182.17724609375</v>
      </c>
      <c r="N1532" s="76">
        <v>6033.21630859375</v>
      </c>
      <c r="O1532" s="77"/>
      <c r="P1532" s="78"/>
      <c r="Q1532" s="78"/>
      <c r="R1532" s="88"/>
      <c r="S1532" s="88"/>
      <c r="T1532" s="88"/>
      <c r="U1532" s="88"/>
      <c r="V1532" s="52"/>
      <c r="W1532" s="52"/>
      <c r="X1532" s="52"/>
      <c r="Y1532" s="52"/>
      <c r="Z1532" s="51"/>
      <c r="AA1532" s="73">
        <v>1532</v>
      </c>
      <c r="AB1532" s="73"/>
      <c r="AC1532" s="74"/>
      <c r="AD1532" s="80">
        <v>746</v>
      </c>
      <c r="AE1532" s="80">
        <v>830</v>
      </c>
      <c r="AF1532" s="80">
        <v>22079</v>
      </c>
      <c r="AG1532" s="80">
        <v>586</v>
      </c>
      <c r="AH1532" s="80">
        <v>-25200</v>
      </c>
      <c r="AI1532" s="80"/>
      <c r="AJ1532" s="80"/>
      <c r="AK1532" s="86" t="s">
        <v>10910</v>
      </c>
      <c r="AL1532" s="80" t="s">
        <v>11085</v>
      </c>
      <c r="AM1532" s="82">
        <v>42001.168414351851</v>
      </c>
      <c r="AN1532" s="80" t="s">
        <v>13035</v>
      </c>
      <c r="AO1532" s="86" t="s">
        <v>14565</v>
      </c>
      <c r="AP1532" s="80" t="s">
        <v>66</v>
      </c>
      <c r="AQ1532" s="2"/>
      <c r="AR1532" s="3"/>
      <c r="AS1532" s="3"/>
      <c r="AT1532" s="3"/>
      <c r="AU1532" s="3"/>
    </row>
    <row r="1533" spans="1:47" x14ac:dyDescent="0.25">
      <c r="A1533" s="66" t="s">
        <v>1262</v>
      </c>
      <c r="B1533" s="67"/>
      <c r="C1533" s="67"/>
      <c r="D1533" s="68"/>
      <c r="E1533" s="70"/>
      <c r="F1533" s="104" t="s">
        <v>12588</v>
      </c>
      <c r="G1533" s="67"/>
      <c r="H1533" s="71"/>
      <c r="I1533" s="72"/>
      <c r="J1533" s="72"/>
      <c r="K1533" s="71" t="s">
        <v>16558</v>
      </c>
      <c r="L1533" s="75"/>
      <c r="M1533" s="76">
        <v>7305.6650390625</v>
      </c>
      <c r="N1533" s="76">
        <v>3805.346923828125</v>
      </c>
      <c r="O1533" s="77"/>
      <c r="P1533" s="78"/>
      <c r="Q1533" s="78"/>
      <c r="R1533" s="88"/>
      <c r="S1533" s="88"/>
      <c r="T1533" s="88"/>
      <c r="U1533" s="88"/>
      <c r="V1533" s="52"/>
      <c r="W1533" s="52"/>
      <c r="X1533" s="52"/>
      <c r="Y1533" s="52"/>
      <c r="Z1533" s="51"/>
      <c r="AA1533" s="73">
        <v>1533</v>
      </c>
      <c r="AB1533" s="73"/>
      <c r="AC1533" s="74"/>
      <c r="AD1533" s="80">
        <v>442</v>
      </c>
      <c r="AE1533" s="80">
        <v>5440</v>
      </c>
      <c r="AF1533" s="80">
        <v>125749</v>
      </c>
      <c r="AG1533" s="80">
        <v>188</v>
      </c>
      <c r="AH1533" s="80"/>
      <c r="AI1533" s="80" t="s">
        <v>9107</v>
      </c>
      <c r="AJ1533" s="80" t="s">
        <v>10151</v>
      </c>
      <c r="AK1533" s="80"/>
      <c r="AL1533" s="80"/>
      <c r="AM1533" s="82">
        <v>42791.362291666665</v>
      </c>
      <c r="AN1533" s="80" t="s">
        <v>13035</v>
      </c>
      <c r="AO1533" s="86" t="s">
        <v>14566</v>
      </c>
      <c r="AP1533" s="80" t="s">
        <v>66</v>
      </c>
      <c r="AQ1533" s="2"/>
      <c r="AR1533" s="3"/>
      <c r="AS1533" s="3"/>
      <c r="AT1533" s="3"/>
      <c r="AU1533" s="3"/>
    </row>
    <row r="1534" spans="1:47" x14ac:dyDescent="0.25">
      <c r="A1534" s="66" t="s">
        <v>1652</v>
      </c>
      <c r="B1534" s="67"/>
      <c r="C1534" s="67"/>
      <c r="D1534" s="68"/>
      <c r="E1534" s="70"/>
      <c r="F1534" s="104" t="s">
        <v>12589</v>
      </c>
      <c r="G1534" s="67"/>
      <c r="H1534" s="71"/>
      <c r="I1534" s="72"/>
      <c r="J1534" s="72"/>
      <c r="K1534" s="71" t="s">
        <v>16559</v>
      </c>
      <c r="L1534" s="75"/>
      <c r="M1534" s="76">
        <v>6065.63330078125</v>
      </c>
      <c r="N1534" s="76">
        <v>2626.875</v>
      </c>
      <c r="O1534" s="77"/>
      <c r="P1534" s="78"/>
      <c r="Q1534" s="78"/>
      <c r="R1534" s="88"/>
      <c r="S1534" s="88"/>
      <c r="T1534" s="88"/>
      <c r="U1534" s="88"/>
      <c r="V1534" s="52"/>
      <c r="W1534" s="52"/>
      <c r="X1534" s="52"/>
      <c r="Y1534" s="52"/>
      <c r="Z1534" s="51"/>
      <c r="AA1534" s="73">
        <v>1534</v>
      </c>
      <c r="AB1534" s="73"/>
      <c r="AC1534" s="74"/>
      <c r="AD1534" s="80">
        <v>236</v>
      </c>
      <c r="AE1534" s="80">
        <v>7372</v>
      </c>
      <c r="AF1534" s="80">
        <v>148812</v>
      </c>
      <c r="AG1534" s="80">
        <v>3533</v>
      </c>
      <c r="AH1534" s="80">
        <v>19800</v>
      </c>
      <c r="AI1534" s="80" t="s">
        <v>9108</v>
      </c>
      <c r="AJ1534" s="80" t="s">
        <v>10152</v>
      </c>
      <c r="AK1534" s="80"/>
      <c r="AL1534" s="80" t="s">
        <v>9494</v>
      </c>
      <c r="AM1534" s="82">
        <v>42155.709236111114</v>
      </c>
      <c r="AN1534" s="80" t="s">
        <v>13035</v>
      </c>
      <c r="AO1534" s="86" t="s">
        <v>14567</v>
      </c>
      <c r="AP1534" s="80" t="s">
        <v>66</v>
      </c>
      <c r="AQ1534" s="2"/>
      <c r="AR1534" s="3"/>
      <c r="AS1534" s="3"/>
      <c r="AT1534" s="3"/>
      <c r="AU1534" s="3"/>
    </row>
    <row r="1535" spans="1:47" x14ac:dyDescent="0.25">
      <c r="A1535" s="66" t="s">
        <v>1263</v>
      </c>
      <c r="B1535" s="67"/>
      <c r="C1535" s="67"/>
      <c r="D1535" s="68"/>
      <c r="E1535" s="70"/>
      <c r="F1535" s="104" t="s">
        <v>12590</v>
      </c>
      <c r="G1535" s="67"/>
      <c r="H1535" s="71"/>
      <c r="I1535" s="72"/>
      <c r="J1535" s="72"/>
      <c r="K1535" s="71" t="s">
        <v>16560</v>
      </c>
      <c r="L1535" s="75"/>
      <c r="M1535" s="76">
        <v>7325.43115234375</v>
      </c>
      <c r="N1535" s="76">
        <v>7180.37548828125</v>
      </c>
      <c r="O1535" s="77"/>
      <c r="P1535" s="78"/>
      <c r="Q1535" s="78"/>
      <c r="R1535" s="88"/>
      <c r="S1535" s="88"/>
      <c r="T1535" s="88"/>
      <c r="U1535" s="88"/>
      <c r="V1535" s="52"/>
      <c r="W1535" s="52"/>
      <c r="X1535" s="52"/>
      <c r="Y1535" s="52"/>
      <c r="Z1535" s="51"/>
      <c r="AA1535" s="73">
        <v>1535</v>
      </c>
      <c r="AB1535" s="73"/>
      <c r="AC1535" s="74"/>
      <c r="AD1535" s="80">
        <v>569</v>
      </c>
      <c r="AE1535" s="80">
        <v>3733</v>
      </c>
      <c r="AF1535" s="80">
        <v>5141</v>
      </c>
      <c r="AG1535" s="80">
        <v>297</v>
      </c>
      <c r="AH1535" s="80"/>
      <c r="AI1535" s="80" t="s">
        <v>9109</v>
      </c>
      <c r="AJ1535" s="80" t="s">
        <v>9519</v>
      </c>
      <c r="AK1535" s="80"/>
      <c r="AL1535" s="80"/>
      <c r="AM1535" s="82">
        <v>41733.863680555558</v>
      </c>
      <c r="AN1535" s="80" t="s">
        <v>13035</v>
      </c>
      <c r="AO1535" s="86" t="s">
        <v>14568</v>
      </c>
      <c r="AP1535" s="80" t="s">
        <v>66</v>
      </c>
      <c r="AQ1535" s="2"/>
      <c r="AR1535" s="3"/>
      <c r="AS1535" s="3"/>
      <c r="AT1535" s="3"/>
      <c r="AU1535" s="3"/>
    </row>
    <row r="1536" spans="1:47" x14ac:dyDescent="0.25">
      <c r="A1536" s="66" t="s">
        <v>1264</v>
      </c>
      <c r="B1536" s="67"/>
      <c r="C1536" s="67"/>
      <c r="D1536" s="68"/>
      <c r="E1536" s="70"/>
      <c r="F1536" s="104" t="s">
        <v>12591</v>
      </c>
      <c r="G1536" s="67"/>
      <c r="H1536" s="71"/>
      <c r="I1536" s="72"/>
      <c r="J1536" s="72"/>
      <c r="K1536" s="71" t="s">
        <v>16561</v>
      </c>
      <c r="L1536" s="75"/>
      <c r="M1536" s="76">
        <v>2402.415771484375</v>
      </c>
      <c r="N1536" s="76">
        <v>4573.75732421875</v>
      </c>
      <c r="O1536" s="77"/>
      <c r="P1536" s="78"/>
      <c r="Q1536" s="78"/>
      <c r="R1536" s="88"/>
      <c r="S1536" s="88"/>
      <c r="T1536" s="88"/>
      <c r="U1536" s="88"/>
      <c r="V1536" s="52"/>
      <c r="W1536" s="52"/>
      <c r="X1536" s="52"/>
      <c r="Y1536" s="52"/>
      <c r="Z1536" s="51"/>
      <c r="AA1536" s="73">
        <v>1536</v>
      </c>
      <c r="AB1536" s="73"/>
      <c r="AC1536" s="74"/>
      <c r="AD1536" s="80">
        <v>503</v>
      </c>
      <c r="AE1536" s="80">
        <v>275</v>
      </c>
      <c r="AF1536" s="80">
        <v>28507</v>
      </c>
      <c r="AG1536" s="80">
        <v>127</v>
      </c>
      <c r="AH1536" s="80"/>
      <c r="AI1536" s="80"/>
      <c r="AJ1536" s="80" t="s">
        <v>10153</v>
      </c>
      <c r="AK1536" s="80"/>
      <c r="AL1536" s="80"/>
      <c r="AM1536" s="82">
        <v>40802.257025462961</v>
      </c>
      <c r="AN1536" s="80" t="s">
        <v>13035</v>
      </c>
      <c r="AO1536" s="86" t="s">
        <v>14569</v>
      </c>
      <c r="AP1536" s="80" t="s">
        <v>66</v>
      </c>
      <c r="AQ1536" s="2"/>
      <c r="AR1536" s="3"/>
      <c r="AS1536" s="3"/>
      <c r="AT1536" s="3"/>
      <c r="AU1536" s="3"/>
    </row>
    <row r="1537" spans="1:47" x14ac:dyDescent="0.25">
      <c r="A1537" s="66" t="s">
        <v>1265</v>
      </c>
      <c r="B1537" s="67"/>
      <c r="C1537" s="67"/>
      <c r="D1537" s="68"/>
      <c r="E1537" s="70"/>
      <c r="F1537" s="104" t="s">
        <v>12592</v>
      </c>
      <c r="G1537" s="67"/>
      <c r="H1537" s="71"/>
      <c r="I1537" s="72"/>
      <c r="J1537" s="72"/>
      <c r="K1537" s="71" t="s">
        <v>16562</v>
      </c>
      <c r="L1537" s="75"/>
      <c r="M1537" s="76">
        <v>5925.31689453125</v>
      </c>
      <c r="N1537" s="76">
        <v>4961.626953125</v>
      </c>
      <c r="O1537" s="77"/>
      <c r="P1537" s="78"/>
      <c r="Q1537" s="78"/>
      <c r="R1537" s="88"/>
      <c r="S1537" s="88"/>
      <c r="T1537" s="88"/>
      <c r="U1537" s="88"/>
      <c r="V1537" s="52"/>
      <c r="W1537" s="52"/>
      <c r="X1537" s="52"/>
      <c r="Y1537" s="52"/>
      <c r="Z1537" s="51"/>
      <c r="AA1537" s="73">
        <v>1537</v>
      </c>
      <c r="AB1537" s="73"/>
      <c r="AC1537" s="74"/>
      <c r="AD1537" s="80">
        <v>41</v>
      </c>
      <c r="AE1537" s="80">
        <v>321</v>
      </c>
      <c r="AF1537" s="80">
        <v>9785</v>
      </c>
      <c r="AG1537" s="80">
        <v>13170</v>
      </c>
      <c r="AH1537" s="80"/>
      <c r="AI1537" s="80" t="s">
        <v>9110</v>
      </c>
      <c r="AJ1537" s="80" t="s">
        <v>10154</v>
      </c>
      <c r="AK1537" s="80"/>
      <c r="AL1537" s="80"/>
      <c r="AM1537" s="82">
        <v>42310.468298611115</v>
      </c>
      <c r="AN1537" s="80" t="s">
        <v>13035</v>
      </c>
      <c r="AO1537" s="86" t="s">
        <v>14570</v>
      </c>
      <c r="AP1537" s="80" t="s">
        <v>66</v>
      </c>
      <c r="AQ1537" s="2"/>
      <c r="AR1537" s="3"/>
      <c r="AS1537" s="3"/>
      <c r="AT1537" s="3"/>
      <c r="AU1537" s="3"/>
    </row>
    <row r="1538" spans="1:47" x14ac:dyDescent="0.25">
      <c r="A1538" s="66" t="s">
        <v>2084</v>
      </c>
      <c r="B1538" s="67"/>
      <c r="C1538" s="67"/>
      <c r="D1538" s="68"/>
      <c r="E1538" s="70"/>
      <c r="F1538" s="104" t="s">
        <v>12593</v>
      </c>
      <c r="G1538" s="67"/>
      <c r="H1538" s="71"/>
      <c r="I1538" s="72"/>
      <c r="J1538" s="72"/>
      <c r="K1538" s="71" t="s">
        <v>16563</v>
      </c>
      <c r="L1538" s="75"/>
      <c r="M1538" s="76">
        <v>6490.02392578125</v>
      </c>
      <c r="N1538" s="76">
        <v>2392.40625</v>
      </c>
      <c r="O1538" s="77"/>
      <c r="P1538" s="78"/>
      <c r="Q1538" s="78"/>
      <c r="R1538" s="88"/>
      <c r="S1538" s="88"/>
      <c r="T1538" s="88"/>
      <c r="U1538" s="88"/>
      <c r="V1538" s="52"/>
      <c r="W1538" s="52"/>
      <c r="X1538" s="52"/>
      <c r="Y1538" s="52"/>
      <c r="Z1538" s="51"/>
      <c r="AA1538" s="73">
        <v>1538</v>
      </c>
      <c r="AB1538" s="73"/>
      <c r="AC1538" s="74"/>
      <c r="AD1538" s="80">
        <v>1755</v>
      </c>
      <c r="AE1538" s="80">
        <v>467</v>
      </c>
      <c r="AF1538" s="80">
        <v>1733</v>
      </c>
      <c r="AG1538" s="80">
        <v>1450</v>
      </c>
      <c r="AH1538" s="80"/>
      <c r="AI1538" s="80" t="s">
        <v>9111</v>
      </c>
      <c r="AJ1538" s="80" t="s">
        <v>10155</v>
      </c>
      <c r="AK1538" s="80"/>
      <c r="AL1538" s="80"/>
      <c r="AM1538" s="82">
        <v>42546.357372685183</v>
      </c>
      <c r="AN1538" s="80" t="s">
        <v>13035</v>
      </c>
      <c r="AO1538" s="86" t="s">
        <v>14571</v>
      </c>
      <c r="AP1538" s="80" t="s">
        <v>65</v>
      </c>
      <c r="AQ1538" s="2"/>
      <c r="AR1538" s="3"/>
      <c r="AS1538" s="3"/>
      <c r="AT1538" s="3"/>
      <c r="AU1538" s="3"/>
    </row>
    <row r="1539" spans="1:47" x14ac:dyDescent="0.25">
      <c r="A1539" s="66" t="s">
        <v>1266</v>
      </c>
      <c r="B1539" s="67"/>
      <c r="C1539" s="67"/>
      <c r="D1539" s="68"/>
      <c r="E1539" s="70"/>
      <c r="F1539" s="104" t="s">
        <v>12594</v>
      </c>
      <c r="G1539" s="67"/>
      <c r="H1539" s="71"/>
      <c r="I1539" s="72"/>
      <c r="J1539" s="72"/>
      <c r="K1539" s="71" t="s">
        <v>16564</v>
      </c>
      <c r="L1539" s="75"/>
      <c r="M1539" s="76">
        <v>8631.6328125</v>
      </c>
      <c r="N1539" s="76">
        <v>1007.5411376953125</v>
      </c>
      <c r="O1539" s="77"/>
      <c r="P1539" s="78"/>
      <c r="Q1539" s="78"/>
      <c r="R1539" s="88"/>
      <c r="S1539" s="88"/>
      <c r="T1539" s="88"/>
      <c r="U1539" s="88"/>
      <c r="V1539" s="52"/>
      <c r="W1539" s="52"/>
      <c r="X1539" s="52"/>
      <c r="Y1539" s="52"/>
      <c r="Z1539" s="51"/>
      <c r="AA1539" s="73">
        <v>1539</v>
      </c>
      <c r="AB1539" s="73"/>
      <c r="AC1539" s="74"/>
      <c r="AD1539" s="80">
        <v>179</v>
      </c>
      <c r="AE1539" s="80">
        <v>831</v>
      </c>
      <c r="AF1539" s="80">
        <v>10688</v>
      </c>
      <c r="AG1539" s="80">
        <v>60963</v>
      </c>
      <c r="AH1539" s="80"/>
      <c r="AI1539" s="80" t="s">
        <v>9112</v>
      </c>
      <c r="AJ1539" s="80" t="s">
        <v>10156</v>
      </c>
      <c r="AK1539" s="80"/>
      <c r="AL1539" s="80"/>
      <c r="AM1539" s="82">
        <v>42613.265925925924</v>
      </c>
      <c r="AN1539" s="80" t="s">
        <v>13035</v>
      </c>
      <c r="AO1539" s="86" t="s">
        <v>14572</v>
      </c>
      <c r="AP1539" s="80" t="s">
        <v>66</v>
      </c>
      <c r="AQ1539" s="2"/>
      <c r="AR1539" s="3"/>
      <c r="AS1539" s="3"/>
      <c r="AT1539" s="3"/>
      <c r="AU1539" s="3"/>
    </row>
    <row r="1540" spans="1:47" x14ac:dyDescent="0.25">
      <c r="A1540" s="66" t="s">
        <v>1267</v>
      </c>
      <c r="B1540" s="67"/>
      <c r="C1540" s="67"/>
      <c r="D1540" s="68"/>
      <c r="E1540" s="70"/>
      <c r="F1540" s="104" t="s">
        <v>12595</v>
      </c>
      <c r="G1540" s="67"/>
      <c r="H1540" s="71"/>
      <c r="I1540" s="72"/>
      <c r="J1540" s="72"/>
      <c r="K1540" s="71" t="s">
        <v>16565</v>
      </c>
      <c r="L1540" s="75"/>
      <c r="M1540" s="76">
        <v>1890.5784912109375</v>
      </c>
      <c r="N1540" s="76">
        <v>5388.08642578125</v>
      </c>
      <c r="O1540" s="77"/>
      <c r="P1540" s="78"/>
      <c r="Q1540" s="78"/>
      <c r="R1540" s="88"/>
      <c r="S1540" s="88"/>
      <c r="T1540" s="88"/>
      <c r="U1540" s="88"/>
      <c r="V1540" s="52"/>
      <c r="W1540" s="52"/>
      <c r="X1540" s="52"/>
      <c r="Y1540" s="52"/>
      <c r="Z1540" s="51"/>
      <c r="AA1540" s="73">
        <v>1540</v>
      </c>
      <c r="AB1540" s="73"/>
      <c r="AC1540" s="74"/>
      <c r="AD1540" s="80">
        <v>502</v>
      </c>
      <c r="AE1540" s="80">
        <v>673</v>
      </c>
      <c r="AF1540" s="80">
        <v>30011</v>
      </c>
      <c r="AG1540" s="80">
        <v>42862</v>
      </c>
      <c r="AH1540" s="80"/>
      <c r="AI1540" s="80" t="s">
        <v>9113</v>
      </c>
      <c r="AJ1540" s="80" t="s">
        <v>9500</v>
      </c>
      <c r="AK1540" s="80"/>
      <c r="AL1540" s="80"/>
      <c r="AM1540" s="82">
        <v>42597.440150462964</v>
      </c>
      <c r="AN1540" s="80" t="s">
        <v>13035</v>
      </c>
      <c r="AO1540" s="86" t="s">
        <v>14573</v>
      </c>
      <c r="AP1540" s="80" t="s">
        <v>66</v>
      </c>
      <c r="AQ1540" s="2"/>
      <c r="AR1540" s="3"/>
      <c r="AS1540" s="3"/>
      <c r="AT1540" s="3"/>
      <c r="AU1540" s="3"/>
    </row>
    <row r="1541" spans="1:47" x14ac:dyDescent="0.25">
      <c r="A1541" s="66" t="s">
        <v>1268</v>
      </c>
      <c r="B1541" s="67"/>
      <c r="C1541" s="67"/>
      <c r="D1541" s="68"/>
      <c r="E1541" s="70"/>
      <c r="F1541" s="104" t="s">
        <v>12596</v>
      </c>
      <c r="G1541" s="67"/>
      <c r="H1541" s="71"/>
      <c r="I1541" s="72"/>
      <c r="J1541" s="72"/>
      <c r="K1541" s="71" t="s">
        <v>16566</v>
      </c>
      <c r="L1541" s="75"/>
      <c r="M1541" s="76">
        <v>7902.17578125</v>
      </c>
      <c r="N1541" s="76">
        <v>494.28604125976563</v>
      </c>
      <c r="O1541" s="77"/>
      <c r="P1541" s="78"/>
      <c r="Q1541" s="78"/>
      <c r="R1541" s="88"/>
      <c r="S1541" s="88"/>
      <c r="T1541" s="88"/>
      <c r="U1541" s="88"/>
      <c r="V1541" s="52"/>
      <c r="W1541" s="52"/>
      <c r="X1541" s="52"/>
      <c r="Y1541" s="52"/>
      <c r="Z1541" s="51"/>
      <c r="AA1541" s="73">
        <v>1541</v>
      </c>
      <c r="AB1541" s="73"/>
      <c r="AC1541" s="74"/>
      <c r="AD1541" s="80">
        <v>89</v>
      </c>
      <c r="AE1541" s="80">
        <v>129</v>
      </c>
      <c r="AF1541" s="80">
        <v>16770</v>
      </c>
      <c r="AG1541" s="80">
        <v>158</v>
      </c>
      <c r="AH1541" s="80">
        <v>19800</v>
      </c>
      <c r="AI1541" s="80"/>
      <c r="AJ1541" s="80"/>
      <c r="AK1541" s="80"/>
      <c r="AL1541" s="80" t="s">
        <v>9563</v>
      </c>
      <c r="AM1541" s="82">
        <v>42130.414548611108</v>
      </c>
      <c r="AN1541" s="80" t="s">
        <v>13035</v>
      </c>
      <c r="AO1541" s="86" t="s">
        <v>14574</v>
      </c>
      <c r="AP1541" s="80" t="s">
        <v>66</v>
      </c>
      <c r="AQ1541" s="2"/>
      <c r="AR1541" s="3"/>
      <c r="AS1541" s="3"/>
      <c r="AT1541" s="3"/>
      <c r="AU1541" s="3"/>
    </row>
    <row r="1542" spans="1:47" x14ac:dyDescent="0.25">
      <c r="A1542" s="66" t="s">
        <v>1269</v>
      </c>
      <c r="B1542" s="67"/>
      <c r="C1542" s="67"/>
      <c r="D1542" s="68"/>
      <c r="E1542" s="70"/>
      <c r="F1542" s="104" t="s">
        <v>12597</v>
      </c>
      <c r="G1542" s="67"/>
      <c r="H1542" s="71"/>
      <c r="I1542" s="72"/>
      <c r="J1542" s="72"/>
      <c r="K1542" s="71" t="s">
        <v>16567</v>
      </c>
      <c r="L1542" s="75"/>
      <c r="M1542" s="76">
        <v>8066.9951171875</v>
      </c>
      <c r="N1542" s="76">
        <v>1569.9832763671875</v>
      </c>
      <c r="O1542" s="77"/>
      <c r="P1542" s="78"/>
      <c r="Q1542" s="78"/>
      <c r="R1542" s="88"/>
      <c r="S1542" s="88"/>
      <c r="T1542" s="88"/>
      <c r="U1542" s="88"/>
      <c r="V1542" s="52"/>
      <c r="W1542" s="52"/>
      <c r="X1542" s="52"/>
      <c r="Y1542" s="52"/>
      <c r="Z1542" s="51"/>
      <c r="AA1542" s="73">
        <v>1542</v>
      </c>
      <c r="AB1542" s="73"/>
      <c r="AC1542" s="74"/>
      <c r="AD1542" s="80">
        <v>536</v>
      </c>
      <c r="AE1542" s="80">
        <v>747</v>
      </c>
      <c r="AF1542" s="80">
        <v>16738</v>
      </c>
      <c r="AG1542" s="80">
        <v>8667</v>
      </c>
      <c r="AH1542" s="80"/>
      <c r="AI1542" s="80" t="s">
        <v>9114</v>
      </c>
      <c r="AJ1542" s="80" t="s">
        <v>9500</v>
      </c>
      <c r="AK1542" s="80"/>
      <c r="AL1542" s="80"/>
      <c r="AM1542" s="82">
        <v>41889.424305555556</v>
      </c>
      <c r="AN1542" s="80" t="s">
        <v>13035</v>
      </c>
      <c r="AO1542" s="86" t="s">
        <v>14575</v>
      </c>
      <c r="AP1542" s="80" t="s">
        <v>66</v>
      </c>
      <c r="AQ1542" s="2"/>
      <c r="AR1542" s="3"/>
      <c r="AS1542" s="3"/>
      <c r="AT1542" s="3"/>
      <c r="AU1542" s="3"/>
    </row>
    <row r="1543" spans="1:47" x14ac:dyDescent="0.25">
      <c r="A1543" s="66" t="s">
        <v>1270</v>
      </c>
      <c r="B1543" s="67"/>
      <c r="C1543" s="67"/>
      <c r="D1543" s="68"/>
      <c r="E1543" s="70"/>
      <c r="F1543" s="104" t="s">
        <v>12598</v>
      </c>
      <c r="G1543" s="67"/>
      <c r="H1543" s="71"/>
      <c r="I1543" s="72"/>
      <c r="J1543" s="72"/>
      <c r="K1543" s="71" t="s">
        <v>16568</v>
      </c>
      <c r="L1543" s="75"/>
      <c r="M1543" s="76">
        <v>4671.82373046875</v>
      </c>
      <c r="N1543" s="76">
        <v>2420.360595703125</v>
      </c>
      <c r="O1543" s="77"/>
      <c r="P1543" s="78"/>
      <c r="Q1543" s="78"/>
      <c r="R1543" s="88"/>
      <c r="S1543" s="88"/>
      <c r="T1543" s="88"/>
      <c r="U1543" s="88"/>
      <c r="V1543" s="52"/>
      <c r="W1543" s="52"/>
      <c r="X1543" s="52"/>
      <c r="Y1543" s="52"/>
      <c r="Z1543" s="51"/>
      <c r="AA1543" s="73">
        <v>1543</v>
      </c>
      <c r="AB1543" s="73"/>
      <c r="AC1543" s="74"/>
      <c r="AD1543" s="80">
        <v>46</v>
      </c>
      <c r="AE1543" s="80">
        <v>21</v>
      </c>
      <c r="AF1543" s="80">
        <v>222</v>
      </c>
      <c r="AG1543" s="80">
        <v>73</v>
      </c>
      <c r="AH1543" s="80"/>
      <c r="AI1543" s="80"/>
      <c r="AJ1543" s="80"/>
      <c r="AK1543" s="80"/>
      <c r="AL1543" s="80"/>
      <c r="AM1543" s="82">
        <v>42397.359085648146</v>
      </c>
      <c r="AN1543" s="80" t="s">
        <v>13035</v>
      </c>
      <c r="AO1543" s="86" t="s">
        <v>14576</v>
      </c>
      <c r="AP1543" s="80" t="s">
        <v>66</v>
      </c>
      <c r="AQ1543" s="2"/>
      <c r="AR1543" s="3"/>
      <c r="AS1543" s="3"/>
      <c r="AT1543" s="3"/>
      <c r="AU1543" s="3"/>
    </row>
    <row r="1544" spans="1:47" x14ac:dyDescent="0.25">
      <c r="A1544" s="66" t="s">
        <v>1271</v>
      </c>
      <c r="B1544" s="67"/>
      <c r="C1544" s="67"/>
      <c r="D1544" s="68"/>
      <c r="E1544" s="70"/>
      <c r="F1544" s="104" t="s">
        <v>12599</v>
      </c>
      <c r="G1544" s="67"/>
      <c r="H1544" s="71"/>
      <c r="I1544" s="72"/>
      <c r="J1544" s="72"/>
      <c r="K1544" s="71" t="s">
        <v>16569</v>
      </c>
      <c r="L1544" s="75"/>
      <c r="M1544" s="76">
        <v>2126.527099609375</v>
      </c>
      <c r="N1544" s="76">
        <v>7226.83740234375</v>
      </c>
      <c r="O1544" s="77"/>
      <c r="P1544" s="78"/>
      <c r="Q1544" s="78"/>
      <c r="R1544" s="88"/>
      <c r="S1544" s="88"/>
      <c r="T1544" s="88"/>
      <c r="U1544" s="88"/>
      <c r="V1544" s="52"/>
      <c r="W1544" s="52"/>
      <c r="X1544" s="52"/>
      <c r="Y1544" s="52"/>
      <c r="Z1544" s="51"/>
      <c r="AA1544" s="73">
        <v>1544</v>
      </c>
      <c r="AB1544" s="73"/>
      <c r="AC1544" s="74"/>
      <c r="AD1544" s="80">
        <v>161</v>
      </c>
      <c r="AE1544" s="80">
        <v>25</v>
      </c>
      <c r="AF1544" s="80">
        <v>1118</v>
      </c>
      <c r="AG1544" s="80">
        <v>671</v>
      </c>
      <c r="AH1544" s="80">
        <v>-25200</v>
      </c>
      <c r="AI1544" s="80" t="s">
        <v>9115</v>
      </c>
      <c r="AJ1544" s="80" t="s">
        <v>9525</v>
      </c>
      <c r="AK1544" s="80"/>
      <c r="AL1544" s="80" t="s">
        <v>11085</v>
      </c>
      <c r="AM1544" s="82">
        <v>42700.184236111112</v>
      </c>
      <c r="AN1544" s="80" t="s">
        <v>13035</v>
      </c>
      <c r="AO1544" s="86" t="s">
        <v>14577</v>
      </c>
      <c r="AP1544" s="80" t="s">
        <v>66</v>
      </c>
      <c r="AQ1544" s="2"/>
      <c r="AR1544" s="3"/>
      <c r="AS1544" s="3"/>
      <c r="AT1544" s="3"/>
      <c r="AU1544" s="3"/>
    </row>
    <row r="1545" spans="1:47" x14ac:dyDescent="0.25">
      <c r="A1545" s="66" t="s">
        <v>1272</v>
      </c>
      <c r="B1545" s="67"/>
      <c r="C1545" s="67"/>
      <c r="D1545" s="68"/>
      <c r="E1545" s="70"/>
      <c r="F1545" s="104" t="s">
        <v>11128</v>
      </c>
      <c r="G1545" s="67"/>
      <c r="H1545" s="71"/>
      <c r="I1545" s="72"/>
      <c r="J1545" s="72"/>
      <c r="K1545" s="71" t="s">
        <v>16570</v>
      </c>
      <c r="L1545" s="75"/>
      <c r="M1545" s="76">
        <v>7212.5283203125</v>
      </c>
      <c r="N1545" s="76">
        <v>5701.56884765625</v>
      </c>
      <c r="O1545" s="77"/>
      <c r="P1545" s="78"/>
      <c r="Q1545" s="78"/>
      <c r="R1545" s="88"/>
      <c r="S1545" s="88"/>
      <c r="T1545" s="88"/>
      <c r="U1545" s="88"/>
      <c r="V1545" s="52"/>
      <c r="W1545" s="52"/>
      <c r="X1545" s="52"/>
      <c r="Y1545" s="52"/>
      <c r="Z1545" s="51"/>
      <c r="AA1545" s="73">
        <v>1545</v>
      </c>
      <c r="AB1545" s="73"/>
      <c r="AC1545" s="74"/>
      <c r="AD1545" s="80">
        <v>849</v>
      </c>
      <c r="AE1545" s="80">
        <v>199</v>
      </c>
      <c r="AF1545" s="80">
        <v>40296</v>
      </c>
      <c r="AG1545" s="80">
        <v>9202</v>
      </c>
      <c r="AH1545" s="80"/>
      <c r="AI1545" s="80"/>
      <c r="AJ1545" s="80"/>
      <c r="AK1545" s="80"/>
      <c r="AL1545" s="80"/>
      <c r="AM1545" s="82">
        <v>39950.498229166667</v>
      </c>
      <c r="AN1545" s="80" t="s">
        <v>13035</v>
      </c>
      <c r="AO1545" s="86" t="s">
        <v>14578</v>
      </c>
      <c r="AP1545" s="80" t="s">
        <v>66</v>
      </c>
      <c r="AQ1545" s="2"/>
      <c r="AR1545" s="3"/>
      <c r="AS1545" s="3"/>
      <c r="AT1545" s="3"/>
      <c r="AU1545" s="3"/>
    </row>
    <row r="1546" spans="1:47" x14ac:dyDescent="0.25">
      <c r="A1546" s="66" t="s">
        <v>1273</v>
      </c>
      <c r="B1546" s="67"/>
      <c r="C1546" s="67"/>
      <c r="D1546" s="68"/>
      <c r="E1546" s="70"/>
      <c r="F1546" s="104" t="s">
        <v>12600</v>
      </c>
      <c r="G1546" s="67"/>
      <c r="H1546" s="71"/>
      <c r="I1546" s="72"/>
      <c r="J1546" s="72"/>
      <c r="K1546" s="71" t="s">
        <v>16571</v>
      </c>
      <c r="L1546" s="75"/>
      <c r="M1546" s="76">
        <v>3131.101806640625</v>
      </c>
      <c r="N1546" s="76">
        <v>2142.927978515625</v>
      </c>
      <c r="O1546" s="77"/>
      <c r="P1546" s="78"/>
      <c r="Q1546" s="78"/>
      <c r="R1546" s="88"/>
      <c r="S1546" s="88"/>
      <c r="T1546" s="88"/>
      <c r="U1546" s="88"/>
      <c r="V1546" s="52"/>
      <c r="W1546" s="52"/>
      <c r="X1546" s="52"/>
      <c r="Y1546" s="52"/>
      <c r="Z1546" s="51"/>
      <c r="AA1546" s="73">
        <v>1546</v>
      </c>
      <c r="AB1546" s="73"/>
      <c r="AC1546" s="74"/>
      <c r="AD1546" s="80">
        <v>332</v>
      </c>
      <c r="AE1546" s="80">
        <v>701</v>
      </c>
      <c r="AF1546" s="80">
        <v>11725</v>
      </c>
      <c r="AG1546" s="80">
        <v>500</v>
      </c>
      <c r="AH1546" s="80">
        <v>19800</v>
      </c>
      <c r="AI1546" s="80" t="s">
        <v>9116</v>
      </c>
      <c r="AJ1546" s="80" t="s">
        <v>9561</v>
      </c>
      <c r="AK1546" s="86" t="s">
        <v>10911</v>
      </c>
      <c r="AL1546" s="80" t="s">
        <v>9561</v>
      </c>
      <c r="AM1546" s="82">
        <v>39662.671689814815</v>
      </c>
      <c r="AN1546" s="80" t="s">
        <v>13035</v>
      </c>
      <c r="AO1546" s="86" t="s">
        <v>14579</v>
      </c>
      <c r="AP1546" s="80" t="s">
        <v>66</v>
      </c>
      <c r="AQ1546" s="2"/>
      <c r="AR1546" s="3"/>
      <c r="AS1546" s="3"/>
      <c r="AT1546" s="3"/>
      <c r="AU1546" s="3"/>
    </row>
    <row r="1547" spans="1:47" x14ac:dyDescent="0.25">
      <c r="A1547" s="66" t="s">
        <v>1274</v>
      </c>
      <c r="B1547" s="67"/>
      <c r="C1547" s="67"/>
      <c r="D1547" s="68"/>
      <c r="E1547" s="70"/>
      <c r="F1547" s="104" t="s">
        <v>12601</v>
      </c>
      <c r="G1547" s="67"/>
      <c r="H1547" s="71"/>
      <c r="I1547" s="72"/>
      <c r="J1547" s="72"/>
      <c r="K1547" s="71" t="s">
        <v>16572</v>
      </c>
      <c r="L1547" s="75"/>
      <c r="M1547" s="76">
        <v>7256.52685546875</v>
      </c>
      <c r="N1547" s="76">
        <v>5843.49658203125</v>
      </c>
      <c r="O1547" s="77"/>
      <c r="P1547" s="78"/>
      <c r="Q1547" s="78"/>
      <c r="R1547" s="88"/>
      <c r="S1547" s="88"/>
      <c r="T1547" s="88"/>
      <c r="U1547" s="88"/>
      <c r="V1547" s="52"/>
      <c r="W1547" s="52"/>
      <c r="X1547" s="52"/>
      <c r="Y1547" s="52"/>
      <c r="Z1547" s="51"/>
      <c r="AA1547" s="73">
        <v>1547</v>
      </c>
      <c r="AB1547" s="73"/>
      <c r="AC1547" s="74"/>
      <c r="AD1547" s="80">
        <v>1041</v>
      </c>
      <c r="AE1547" s="80">
        <v>2946</v>
      </c>
      <c r="AF1547" s="80">
        <v>163642</v>
      </c>
      <c r="AG1547" s="80">
        <v>114710</v>
      </c>
      <c r="AH1547" s="80"/>
      <c r="AI1547" s="80" t="s">
        <v>9117</v>
      </c>
      <c r="AJ1547" s="80" t="s">
        <v>10157</v>
      </c>
      <c r="AK1547" s="80"/>
      <c r="AL1547" s="80"/>
      <c r="AM1547" s="82">
        <v>42560.779236111113</v>
      </c>
      <c r="AN1547" s="80" t="s">
        <v>13035</v>
      </c>
      <c r="AO1547" s="86" t="s">
        <v>14580</v>
      </c>
      <c r="AP1547" s="80" t="s">
        <v>66</v>
      </c>
      <c r="AQ1547" s="2"/>
      <c r="AR1547" s="3"/>
      <c r="AS1547" s="3"/>
      <c r="AT1547" s="3"/>
      <c r="AU1547" s="3"/>
    </row>
    <row r="1548" spans="1:47" x14ac:dyDescent="0.25">
      <c r="A1548" s="66" t="s">
        <v>2085</v>
      </c>
      <c r="B1548" s="67"/>
      <c r="C1548" s="67"/>
      <c r="D1548" s="68"/>
      <c r="E1548" s="70"/>
      <c r="F1548" s="104" t="s">
        <v>12602</v>
      </c>
      <c r="G1548" s="67"/>
      <c r="H1548" s="71"/>
      <c r="I1548" s="72"/>
      <c r="J1548" s="72"/>
      <c r="K1548" s="71" t="s">
        <v>16573</v>
      </c>
      <c r="L1548" s="75"/>
      <c r="M1548" s="76">
        <v>7091.27197265625</v>
      </c>
      <c r="N1548" s="76">
        <v>6231.80810546875</v>
      </c>
      <c r="O1548" s="77"/>
      <c r="P1548" s="78"/>
      <c r="Q1548" s="78"/>
      <c r="R1548" s="88"/>
      <c r="S1548" s="88"/>
      <c r="T1548" s="88"/>
      <c r="U1548" s="88"/>
      <c r="V1548" s="52"/>
      <c r="W1548" s="52"/>
      <c r="X1548" s="52"/>
      <c r="Y1548" s="52"/>
      <c r="Z1548" s="51"/>
      <c r="AA1548" s="73">
        <v>1548</v>
      </c>
      <c r="AB1548" s="73"/>
      <c r="AC1548" s="74"/>
      <c r="AD1548" s="80">
        <v>194</v>
      </c>
      <c r="AE1548" s="80">
        <v>678779</v>
      </c>
      <c r="AF1548" s="80">
        <v>107555</v>
      </c>
      <c r="AG1548" s="80">
        <v>3434</v>
      </c>
      <c r="AH1548" s="80">
        <v>19800</v>
      </c>
      <c r="AI1548" s="80" t="s">
        <v>9118</v>
      </c>
      <c r="AJ1548" s="80"/>
      <c r="AK1548" s="80"/>
      <c r="AL1548" s="80" t="s">
        <v>9494</v>
      </c>
      <c r="AM1548" s="82">
        <v>42272.665914351855</v>
      </c>
      <c r="AN1548" s="80" t="s">
        <v>13035</v>
      </c>
      <c r="AO1548" s="86" t="s">
        <v>14581</v>
      </c>
      <c r="AP1548" s="80" t="s">
        <v>65</v>
      </c>
      <c r="AQ1548" s="2"/>
      <c r="AR1548" s="3"/>
      <c r="AS1548" s="3"/>
      <c r="AT1548" s="3"/>
      <c r="AU1548" s="3"/>
    </row>
    <row r="1549" spans="1:47" x14ac:dyDescent="0.25">
      <c r="A1549" s="66" t="s">
        <v>1275</v>
      </c>
      <c r="B1549" s="67"/>
      <c r="C1549" s="67"/>
      <c r="D1549" s="68"/>
      <c r="E1549" s="70"/>
      <c r="F1549" s="104" t="s">
        <v>12603</v>
      </c>
      <c r="G1549" s="67"/>
      <c r="H1549" s="71"/>
      <c r="I1549" s="72"/>
      <c r="J1549" s="72"/>
      <c r="K1549" s="71" t="s">
        <v>16574</v>
      </c>
      <c r="L1549" s="75"/>
      <c r="M1549" s="76">
        <v>6093.1044921875</v>
      </c>
      <c r="N1549" s="76">
        <v>6801.4248046875</v>
      </c>
      <c r="O1549" s="77"/>
      <c r="P1549" s="78"/>
      <c r="Q1549" s="78"/>
      <c r="R1549" s="88"/>
      <c r="S1549" s="88"/>
      <c r="T1549" s="88"/>
      <c r="U1549" s="88"/>
      <c r="V1549" s="52"/>
      <c r="W1549" s="52"/>
      <c r="X1549" s="52"/>
      <c r="Y1549" s="52"/>
      <c r="Z1549" s="51"/>
      <c r="AA1549" s="73">
        <v>1549</v>
      </c>
      <c r="AB1549" s="73"/>
      <c r="AC1549" s="74"/>
      <c r="AD1549" s="80">
        <v>599</v>
      </c>
      <c r="AE1549" s="80">
        <v>18270</v>
      </c>
      <c r="AF1549" s="80">
        <v>88830</v>
      </c>
      <c r="AG1549" s="80">
        <v>295</v>
      </c>
      <c r="AH1549" s="80">
        <v>19800</v>
      </c>
      <c r="AI1549" s="80" t="s">
        <v>9119</v>
      </c>
      <c r="AJ1549" s="80" t="s">
        <v>9506</v>
      </c>
      <c r="AK1549" s="86" t="s">
        <v>10912</v>
      </c>
      <c r="AL1549" s="80" t="s">
        <v>9542</v>
      </c>
      <c r="AM1549" s="82">
        <v>39980.452592592592</v>
      </c>
      <c r="AN1549" s="80" t="s">
        <v>13035</v>
      </c>
      <c r="AO1549" s="86" t="s">
        <v>14582</v>
      </c>
      <c r="AP1549" s="80" t="s">
        <v>66</v>
      </c>
      <c r="AQ1549" s="2"/>
      <c r="AR1549" s="3"/>
      <c r="AS1549" s="3"/>
      <c r="AT1549" s="3"/>
      <c r="AU1549" s="3"/>
    </row>
    <row r="1550" spans="1:47" x14ac:dyDescent="0.25">
      <c r="A1550" s="66" t="s">
        <v>1276</v>
      </c>
      <c r="B1550" s="67"/>
      <c r="C1550" s="67"/>
      <c r="D1550" s="68"/>
      <c r="E1550" s="70"/>
      <c r="F1550" s="104" t="s">
        <v>12604</v>
      </c>
      <c r="G1550" s="67"/>
      <c r="H1550" s="71"/>
      <c r="I1550" s="72"/>
      <c r="J1550" s="72"/>
      <c r="K1550" s="71" t="s">
        <v>16575</v>
      </c>
      <c r="L1550" s="75"/>
      <c r="M1550" s="76">
        <v>5149.4228515625</v>
      </c>
      <c r="N1550" s="76">
        <v>7911.837890625</v>
      </c>
      <c r="O1550" s="77"/>
      <c r="P1550" s="78"/>
      <c r="Q1550" s="78"/>
      <c r="R1550" s="88"/>
      <c r="S1550" s="88"/>
      <c r="T1550" s="88"/>
      <c r="U1550" s="88"/>
      <c r="V1550" s="52"/>
      <c r="W1550" s="52"/>
      <c r="X1550" s="52"/>
      <c r="Y1550" s="52"/>
      <c r="Z1550" s="51"/>
      <c r="AA1550" s="73">
        <v>1550</v>
      </c>
      <c r="AB1550" s="73"/>
      <c r="AC1550" s="74"/>
      <c r="AD1550" s="80">
        <v>9946</v>
      </c>
      <c r="AE1550" s="80">
        <v>13015</v>
      </c>
      <c r="AF1550" s="80">
        <v>109847</v>
      </c>
      <c r="AG1550" s="80">
        <v>11616</v>
      </c>
      <c r="AH1550" s="80"/>
      <c r="AI1550" s="80" t="s">
        <v>9120</v>
      </c>
      <c r="AJ1550" s="80" t="s">
        <v>10158</v>
      </c>
      <c r="AK1550" s="80"/>
      <c r="AL1550" s="80"/>
      <c r="AM1550" s="82">
        <v>40751.593680555554</v>
      </c>
      <c r="AN1550" s="80" t="s">
        <v>13035</v>
      </c>
      <c r="AO1550" s="86" t="s">
        <v>14583</v>
      </c>
      <c r="AP1550" s="80" t="s">
        <v>66</v>
      </c>
      <c r="AQ1550" s="2"/>
      <c r="AR1550" s="3"/>
      <c r="AS1550" s="3"/>
      <c r="AT1550" s="3"/>
      <c r="AU1550" s="3"/>
    </row>
    <row r="1551" spans="1:47" x14ac:dyDescent="0.25">
      <c r="A1551" s="66" t="s">
        <v>1277</v>
      </c>
      <c r="B1551" s="67"/>
      <c r="C1551" s="67"/>
      <c r="D1551" s="68"/>
      <c r="E1551" s="70"/>
      <c r="F1551" s="104" t="s">
        <v>12605</v>
      </c>
      <c r="G1551" s="67"/>
      <c r="H1551" s="71"/>
      <c r="I1551" s="72"/>
      <c r="J1551" s="72"/>
      <c r="K1551" s="71" t="s">
        <v>16576</v>
      </c>
      <c r="L1551" s="75"/>
      <c r="M1551" s="76">
        <v>4401.33056640625</v>
      </c>
      <c r="N1551" s="76">
        <v>3799.621826171875</v>
      </c>
      <c r="O1551" s="77"/>
      <c r="P1551" s="78"/>
      <c r="Q1551" s="78"/>
      <c r="R1551" s="88"/>
      <c r="S1551" s="88"/>
      <c r="T1551" s="88"/>
      <c r="U1551" s="88"/>
      <c r="V1551" s="52"/>
      <c r="W1551" s="52"/>
      <c r="X1551" s="52"/>
      <c r="Y1551" s="52"/>
      <c r="Z1551" s="51"/>
      <c r="AA1551" s="73">
        <v>1551</v>
      </c>
      <c r="AB1551" s="73"/>
      <c r="AC1551" s="74"/>
      <c r="AD1551" s="80">
        <v>218</v>
      </c>
      <c r="AE1551" s="80">
        <v>1901</v>
      </c>
      <c r="AF1551" s="80">
        <v>330537</v>
      </c>
      <c r="AG1551" s="80">
        <v>9026</v>
      </c>
      <c r="AH1551" s="80">
        <v>19800</v>
      </c>
      <c r="AI1551" s="80" t="s">
        <v>9121</v>
      </c>
      <c r="AJ1551" s="80" t="s">
        <v>9534</v>
      </c>
      <c r="AK1551" s="86" t="s">
        <v>10913</v>
      </c>
      <c r="AL1551" s="80" t="s">
        <v>9561</v>
      </c>
      <c r="AM1551" s="82">
        <v>41433.383587962962</v>
      </c>
      <c r="AN1551" s="80" t="s">
        <v>13035</v>
      </c>
      <c r="AO1551" s="86" t="s">
        <v>14584</v>
      </c>
      <c r="AP1551" s="80" t="s">
        <v>66</v>
      </c>
      <c r="AQ1551" s="2"/>
      <c r="AR1551" s="3"/>
      <c r="AS1551" s="3"/>
      <c r="AT1551" s="3"/>
      <c r="AU1551" s="3"/>
    </row>
    <row r="1552" spans="1:47" x14ac:dyDescent="0.25">
      <c r="A1552" s="66" t="s">
        <v>1278</v>
      </c>
      <c r="B1552" s="67"/>
      <c r="C1552" s="67"/>
      <c r="D1552" s="68"/>
      <c r="E1552" s="70"/>
      <c r="F1552" s="104" t="s">
        <v>12606</v>
      </c>
      <c r="G1552" s="67"/>
      <c r="H1552" s="71"/>
      <c r="I1552" s="72"/>
      <c r="J1552" s="72"/>
      <c r="K1552" s="71" t="s">
        <v>16577</v>
      </c>
      <c r="L1552" s="75"/>
      <c r="M1552" s="76">
        <v>6988.17822265625</v>
      </c>
      <c r="N1552" s="76">
        <v>2233.31201171875</v>
      </c>
      <c r="O1552" s="77"/>
      <c r="P1552" s="78"/>
      <c r="Q1552" s="78"/>
      <c r="R1552" s="88"/>
      <c r="S1552" s="88"/>
      <c r="T1552" s="88"/>
      <c r="U1552" s="88"/>
      <c r="V1552" s="52"/>
      <c r="W1552" s="52"/>
      <c r="X1552" s="52"/>
      <c r="Y1552" s="52"/>
      <c r="Z1552" s="51"/>
      <c r="AA1552" s="73">
        <v>1552</v>
      </c>
      <c r="AB1552" s="73"/>
      <c r="AC1552" s="74"/>
      <c r="AD1552" s="80">
        <v>25</v>
      </c>
      <c r="AE1552" s="80">
        <v>3866</v>
      </c>
      <c r="AF1552" s="80">
        <v>51112</v>
      </c>
      <c r="AG1552" s="80">
        <v>7</v>
      </c>
      <c r="AH1552" s="80">
        <v>19800</v>
      </c>
      <c r="AI1552" s="80"/>
      <c r="AJ1552" s="80"/>
      <c r="AK1552" s="80"/>
      <c r="AL1552" s="80" t="s">
        <v>9494</v>
      </c>
      <c r="AM1552" s="82">
        <v>41474.415914351855</v>
      </c>
      <c r="AN1552" s="80" t="s">
        <v>13035</v>
      </c>
      <c r="AO1552" s="86" t="s">
        <v>14585</v>
      </c>
      <c r="AP1552" s="80" t="s">
        <v>66</v>
      </c>
      <c r="AQ1552" s="2"/>
      <c r="AR1552" s="3"/>
      <c r="AS1552" s="3"/>
      <c r="AT1552" s="3"/>
      <c r="AU1552" s="3"/>
    </row>
    <row r="1553" spans="1:47" x14ac:dyDescent="0.25">
      <c r="A1553" s="66" t="s">
        <v>1279</v>
      </c>
      <c r="B1553" s="67"/>
      <c r="C1553" s="67"/>
      <c r="D1553" s="68"/>
      <c r="E1553" s="70"/>
      <c r="F1553" s="104" t="s">
        <v>12607</v>
      </c>
      <c r="G1553" s="67"/>
      <c r="H1553" s="71"/>
      <c r="I1553" s="72"/>
      <c r="J1553" s="72"/>
      <c r="K1553" s="71" t="s">
        <v>16578</v>
      </c>
      <c r="L1553" s="75"/>
      <c r="M1553" s="76">
        <v>2923.004638671875</v>
      </c>
      <c r="N1553" s="76">
        <v>9452.7890625</v>
      </c>
      <c r="O1553" s="77"/>
      <c r="P1553" s="78"/>
      <c r="Q1553" s="78"/>
      <c r="R1553" s="88"/>
      <c r="S1553" s="88"/>
      <c r="T1553" s="88"/>
      <c r="U1553" s="88"/>
      <c r="V1553" s="52"/>
      <c r="W1553" s="52"/>
      <c r="X1553" s="52"/>
      <c r="Y1553" s="52"/>
      <c r="Z1553" s="51"/>
      <c r="AA1553" s="73">
        <v>1553</v>
      </c>
      <c r="AB1553" s="73"/>
      <c r="AC1553" s="74"/>
      <c r="AD1553" s="80">
        <v>3</v>
      </c>
      <c r="AE1553" s="80">
        <v>7</v>
      </c>
      <c r="AF1553" s="80">
        <v>59</v>
      </c>
      <c r="AG1553" s="80">
        <v>0</v>
      </c>
      <c r="AH1553" s="80">
        <v>19800</v>
      </c>
      <c r="AI1553" s="80" t="s">
        <v>9122</v>
      </c>
      <c r="AJ1553" s="80"/>
      <c r="AK1553" s="86" t="s">
        <v>10914</v>
      </c>
      <c r="AL1553" s="80" t="s">
        <v>9561</v>
      </c>
      <c r="AM1553" s="82">
        <v>41558.448657407411</v>
      </c>
      <c r="AN1553" s="80" t="s">
        <v>13035</v>
      </c>
      <c r="AO1553" s="86" t="s">
        <v>14586</v>
      </c>
      <c r="AP1553" s="80" t="s">
        <v>66</v>
      </c>
      <c r="AQ1553" s="2"/>
      <c r="AR1553" s="3"/>
      <c r="AS1553" s="3"/>
      <c r="AT1553" s="3"/>
      <c r="AU1553" s="3"/>
    </row>
    <row r="1554" spans="1:47" x14ac:dyDescent="0.25">
      <c r="A1554" s="66" t="s">
        <v>2086</v>
      </c>
      <c r="B1554" s="67"/>
      <c r="C1554" s="67"/>
      <c r="D1554" s="68"/>
      <c r="E1554" s="70"/>
      <c r="F1554" s="104" t="s">
        <v>12608</v>
      </c>
      <c r="G1554" s="67"/>
      <c r="H1554" s="71"/>
      <c r="I1554" s="72"/>
      <c r="J1554" s="72"/>
      <c r="K1554" s="71" t="s">
        <v>16579</v>
      </c>
      <c r="L1554" s="75"/>
      <c r="M1554" s="76">
        <v>6336.25927734375</v>
      </c>
      <c r="N1554" s="76">
        <v>4715.9345703125</v>
      </c>
      <c r="O1554" s="77"/>
      <c r="P1554" s="78"/>
      <c r="Q1554" s="78"/>
      <c r="R1554" s="88"/>
      <c r="S1554" s="88"/>
      <c r="T1554" s="88"/>
      <c r="U1554" s="88"/>
      <c r="V1554" s="52"/>
      <c r="W1554" s="52"/>
      <c r="X1554" s="52"/>
      <c r="Y1554" s="52"/>
      <c r="Z1554" s="51"/>
      <c r="AA1554" s="73">
        <v>1554</v>
      </c>
      <c r="AB1554" s="73"/>
      <c r="AC1554" s="74"/>
      <c r="AD1554" s="80">
        <v>55</v>
      </c>
      <c r="AE1554" s="80">
        <v>14698</v>
      </c>
      <c r="AF1554" s="80">
        <v>12231</v>
      </c>
      <c r="AG1554" s="80">
        <v>2039</v>
      </c>
      <c r="AH1554" s="80">
        <v>-25200</v>
      </c>
      <c r="AI1554" s="80" t="s">
        <v>9123</v>
      </c>
      <c r="AJ1554" s="80" t="s">
        <v>9563</v>
      </c>
      <c r="AK1554" s="86" t="s">
        <v>10915</v>
      </c>
      <c r="AL1554" s="80" t="s">
        <v>11085</v>
      </c>
      <c r="AM1554" s="82">
        <v>41929.188657407409</v>
      </c>
      <c r="AN1554" s="80" t="s">
        <v>13035</v>
      </c>
      <c r="AO1554" s="86" t="s">
        <v>14587</v>
      </c>
      <c r="AP1554" s="80" t="s">
        <v>65</v>
      </c>
      <c r="AQ1554" s="2"/>
      <c r="AR1554" s="3"/>
      <c r="AS1554" s="3"/>
      <c r="AT1554" s="3"/>
      <c r="AU1554" s="3"/>
    </row>
    <row r="1555" spans="1:47" x14ac:dyDescent="0.25">
      <c r="A1555" s="66" t="s">
        <v>1281</v>
      </c>
      <c r="B1555" s="67"/>
      <c r="C1555" s="67"/>
      <c r="D1555" s="68"/>
      <c r="E1555" s="70"/>
      <c r="F1555" s="104" t="s">
        <v>12609</v>
      </c>
      <c r="G1555" s="67"/>
      <c r="H1555" s="71"/>
      <c r="I1555" s="72"/>
      <c r="J1555" s="72"/>
      <c r="K1555" s="71" t="s">
        <v>16580</v>
      </c>
      <c r="L1555" s="75"/>
      <c r="M1555" s="76">
        <v>2091.630615234375</v>
      </c>
      <c r="N1555" s="76">
        <v>5807.859375</v>
      </c>
      <c r="O1555" s="77"/>
      <c r="P1555" s="78"/>
      <c r="Q1555" s="78"/>
      <c r="R1555" s="88"/>
      <c r="S1555" s="88"/>
      <c r="T1555" s="88"/>
      <c r="U1555" s="88"/>
      <c r="V1555" s="52"/>
      <c r="W1555" s="52"/>
      <c r="X1555" s="52"/>
      <c r="Y1555" s="52"/>
      <c r="Z1555" s="51"/>
      <c r="AA1555" s="73">
        <v>1555</v>
      </c>
      <c r="AB1555" s="73"/>
      <c r="AC1555" s="74"/>
      <c r="AD1555" s="80">
        <v>34</v>
      </c>
      <c r="AE1555" s="80">
        <v>44</v>
      </c>
      <c r="AF1555" s="80">
        <v>373</v>
      </c>
      <c r="AG1555" s="80">
        <v>47</v>
      </c>
      <c r="AH1555" s="80">
        <v>-25200</v>
      </c>
      <c r="AI1555" s="80"/>
      <c r="AJ1555" s="80"/>
      <c r="AK1555" s="80"/>
      <c r="AL1555" s="80" t="s">
        <v>11085</v>
      </c>
      <c r="AM1555" s="82">
        <v>42867.471493055556</v>
      </c>
      <c r="AN1555" s="80" t="s">
        <v>13035</v>
      </c>
      <c r="AO1555" s="86" t="s">
        <v>14588</v>
      </c>
      <c r="AP1555" s="80" t="s">
        <v>66</v>
      </c>
      <c r="AQ1555" s="2"/>
      <c r="AR1555" s="3"/>
      <c r="AS1555" s="3"/>
      <c r="AT1555" s="3"/>
      <c r="AU1555" s="3"/>
    </row>
    <row r="1556" spans="1:47" x14ac:dyDescent="0.25">
      <c r="A1556" s="66" t="s">
        <v>2087</v>
      </c>
      <c r="B1556" s="67"/>
      <c r="C1556" s="67"/>
      <c r="D1556" s="68"/>
      <c r="E1556" s="70"/>
      <c r="F1556" s="104" t="s">
        <v>12610</v>
      </c>
      <c r="G1556" s="67"/>
      <c r="H1556" s="71"/>
      <c r="I1556" s="72"/>
      <c r="J1556" s="72"/>
      <c r="K1556" s="71" t="s">
        <v>16581</v>
      </c>
      <c r="L1556" s="75"/>
      <c r="M1556" s="76">
        <v>2238.1708984375</v>
      </c>
      <c r="N1556" s="76">
        <v>7324.53466796875</v>
      </c>
      <c r="O1556" s="77"/>
      <c r="P1556" s="78"/>
      <c r="Q1556" s="78"/>
      <c r="R1556" s="88"/>
      <c r="S1556" s="88"/>
      <c r="T1556" s="88"/>
      <c r="U1556" s="88"/>
      <c r="V1556" s="52"/>
      <c r="W1556" s="52"/>
      <c r="X1556" s="52"/>
      <c r="Y1556" s="52"/>
      <c r="Z1556" s="51"/>
      <c r="AA1556" s="73">
        <v>1556</v>
      </c>
      <c r="AB1556" s="73"/>
      <c r="AC1556" s="74"/>
      <c r="AD1556" s="80">
        <v>752</v>
      </c>
      <c r="AE1556" s="80">
        <v>78</v>
      </c>
      <c r="AF1556" s="80">
        <v>893</v>
      </c>
      <c r="AG1556" s="80">
        <v>65</v>
      </c>
      <c r="AH1556" s="80">
        <v>19800</v>
      </c>
      <c r="AI1556" s="80" t="s">
        <v>9124</v>
      </c>
      <c r="AJ1556" s="80" t="s">
        <v>10159</v>
      </c>
      <c r="AK1556" s="86" t="s">
        <v>10916</v>
      </c>
      <c r="AL1556" s="80" t="s">
        <v>9494</v>
      </c>
      <c r="AM1556" s="82">
        <v>40125.721365740741</v>
      </c>
      <c r="AN1556" s="80" t="s">
        <v>13035</v>
      </c>
      <c r="AO1556" s="86" t="s">
        <v>14589</v>
      </c>
      <c r="AP1556" s="80" t="s">
        <v>65</v>
      </c>
      <c r="AQ1556" s="2"/>
      <c r="AR1556" s="3"/>
      <c r="AS1556" s="3"/>
      <c r="AT1556" s="3"/>
      <c r="AU1556" s="3"/>
    </row>
    <row r="1557" spans="1:47" x14ac:dyDescent="0.25">
      <c r="A1557" s="66" t="s">
        <v>1282</v>
      </c>
      <c r="B1557" s="67"/>
      <c r="C1557" s="67"/>
      <c r="D1557" s="68"/>
      <c r="E1557" s="70"/>
      <c r="F1557" s="104" t="s">
        <v>12611</v>
      </c>
      <c r="G1557" s="67"/>
      <c r="H1557" s="71"/>
      <c r="I1557" s="72"/>
      <c r="J1557" s="72"/>
      <c r="K1557" s="71" t="s">
        <v>16582</v>
      </c>
      <c r="L1557" s="75"/>
      <c r="M1557" s="76">
        <v>8098.54150390625</v>
      </c>
      <c r="N1557" s="76">
        <v>6560.22705078125</v>
      </c>
      <c r="O1557" s="77"/>
      <c r="P1557" s="78"/>
      <c r="Q1557" s="78"/>
      <c r="R1557" s="88"/>
      <c r="S1557" s="88"/>
      <c r="T1557" s="88"/>
      <c r="U1557" s="88"/>
      <c r="V1557" s="52"/>
      <c r="W1557" s="52"/>
      <c r="X1557" s="52"/>
      <c r="Y1557" s="52"/>
      <c r="Z1557" s="51"/>
      <c r="AA1557" s="73">
        <v>1557</v>
      </c>
      <c r="AB1557" s="73"/>
      <c r="AC1557" s="74"/>
      <c r="AD1557" s="80">
        <v>2316</v>
      </c>
      <c r="AE1557" s="80">
        <v>11139</v>
      </c>
      <c r="AF1557" s="80">
        <v>91245</v>
      </c>
      <c r="AG1557" s="80">
        <v>12044</v>
      </c>
      <c r="AH1557" s="80">
        <v>19800</v>
      </c>
      <c r="AI1557" s="80" t="s">
        <v>9125</v>
      </c>
      <c r="AJ1557" s="80" t="s">
        <v>10160</v>
      </c>
      <c r="AK1557" s="80"/>
      <c r="AL1557" s="80" t="s">
        <v>9494</v>
      </c>
      <c r="AM1557" s="82">
        <v>39224.447951388887</v>
      </c>
      <c r="AN1557" s="80" t="s">
        <v>13035</v>
      </c>
      <c r="AO1557" s="86" t="s">
        <v>14590</v>
      </c>
      <c r="AP1557" s="80" t="s">
        <v>66</v>
      </c>
      <c r="AQ1557" s="2"/>
      <c r="AR1557" s="3"/>
      <c r="AS1557" s="3"/>
      <c r="AT1557" s="3"/>
      <c r="AU1557" s="3"/>
    </row>
    <row r="1558" spans="1:47" x14ac:dyDescent="0.25">
      <c r="A1558" s="66" t="s">
        <v>1284</v>
      </c>
      <c r="B1558" s="67"/>
      <c r="C1558" s="67"/>
      <c r="D1558" s="68"/>
      <c r="E1558" s="70"/>
      <c r="F1558" s="104" t="s">
        <v>12612</v>
      </c>
      <c r="G1558" s="67"/>
      <c r="H1558" s="71"/>
      <c r="I1558" s="72"/>
      <c r="J1558" s="72"/>
      <c r="K1558" s="71" t="s">
        <v>16583</v>
      </c>
      <c r="L1558" s="75"/>
      <c r="M1558" s="76">
        <v>6359.59423828125</v>
      </c>
      <c r="N1558" s="76">
        <v>7440.2802734375</v>
      </c>
      <c r="O1558" s="77"/>
      <c r="P1558" s="78"/>
      <c r="Q1558" s="78"/>
      <c r="R1558" s="88"/>
      <c r="S1558" s="88"/>
      <c r="T1558" s="88"/>
      <c r="U1558" s="88"/>
      <c r="V1558" s="52"/>
      <c r="W1558" s="52"/>
      <c r="X1558" s="52"/>
      <c r="Y1558" s="52"/>
      <c r="Z1558" s="51"/>
      <c r="AA1558" s="73">
        <v>1558</v>
      </c>
      <c r="AB1558" s="73"/>
      <c r="AC1558" s="74"/>
      <c r="AD1558" s="80">
        <v>214</v>
      </c>
      <c r="AE1558" s="80">
        <v>272</v>
      </c>
      <c r="AF1558" s="80">
        <v>4732</v>
      </c>
      <c r="AG1558" s="80">
        <v>5459</v>
      </c>
      <c r="AH1558" s="80">
        <v>19800</v>
      </c>
      <c r="AI1558" s="80" t="s">
        <v>9126</v>
      </c>
      <c r="AJ1558" s="80" t="s">
        <v>10161</v>
      </c>
      <c r="AK1558" s="80"/>
      <c r="AL1558" s="80" t="s">
        <v>9542</v>
      </c>
      <c r="AM1558" s="82">
        <v>40156.170995370368</v>
      </c>
      <c r="AN1558" s="80" t="s">
        <v>13035</v>
      </c>
      <c r="AO1558" s="86" t="s">
        <v>14591</v>
      </c>
      <c r="AP1558" s="80" t="s">
        <v>66</v>
      </c>
      <c r="AQ1558" s="2"/>
      <c r="AR1558" s="3"/>
      <c r="AS1558" s="3"/>
      <c r="AT1558" s="3"/>
      <c r="AU1558" s="3"/>
    </row>
    <row r="1559" spans="1:47" x14ac:dyDescent="0.25">
      <c r="A1559" s="66" t="s">
        <v>1285</v>
      </c>
      <c r="B1559" s="67"/>
      <c r="C1559" s="67"/>
      <c r="D1559" s="68"/>
      <c r="E1559" s="70"/>
      <c r="F1559" s="104" t="s">
        <v>12613</v>
      </c>
      <c r="G1559" s="67"/>
      <c r="H1559" s="71"/>
      <c r="I1559" s="72"/>
      <c r="J1559" s="72"/>
      <c r="K1559" s="71" t="s">
        <v>16584</v>
      </c>
      <c r="L1559" s="75"/>
      <c r="M1559" s="76">
        <v>2937.903564453125</v>
      </c>
      <c r="N1559" s="76">
        <v>5411.15087890625</v>
      </c>
      <c r="O1559" s="77"/>
      <c r="P1559" s="78"/>
      <c r="Q1559" s="78"/>
      <c r="R1559" s="88"/>
      <c r="S1559" s="88"/>
      <c r="T1559" s="88"/>
      <c r="U1559" s="88"/>
      <c r="V1559" s="52"/>
      <c r="W1559" s="52"/>
      <c r="X1559" s="52"/>
      <c r="Y1559" s="52"/>
      <c r="Z1559" s="51"/>
      <c r="AA1559" s="73">
        <v>1559</v>
      </c>
      <c r="AB1559" s="73"/>
      <c r="AC1559" s="74"/>
      <c r="AD1559" s="80">
        <v>166</v>
      </c>
      <c r="AE1559" s="80">
        <v>11</v>
      </c>
      <c r="AF1559" s="80">
        <v>69</v>
      </c>
      <c r="AG1559" s="80">
        <v>653</v>
      </c>
      <c r="AH1559" s="80"/>
      <c r="AI1559" s="80" t="s">
        <v>9127</v>
      </c>
      <c r="AJ1559" s="80" t="s">
        <v>10162</v>
      </c>
      <c r="AK1559" s="80"/>
      <c r="AL1559" s="80"/>
      <c r="AM1559" s="82">
        <v>42760.607118055559</v>
      </c>
      <c r="AN1559" s="80" t="s">
        <v>13035</v>
      </c>
      <c r="AO1559" s="86" t="s">
        <v>14592</v>
      </c>
      <c r="AP1559" s="80" t="s">
        <v>66</v>
      </c>
      <c r="AQ1559" s="2"/>
      <c r="AR1559" s="3"/>
      <c r="AS1559" s="3"/>
      <c r="AT1559" s="3"/>
      <c r="AU1559" s="3"/>
    </row>
    <row r="1560" spans="1:47" x14ac:dyDescent="0.25">
      <c r="A1560" s="66" t="s">
        <v>1286</v>
      </c>
      <c r="B1560" s="67"/>
      <c r="C1560" s="67"/>
      <c r="D1560" s="68"/>
      <c r="E1560" s="70"/>
      <c r="F1560" s="104" t="s">
        <v>12614</v>
      </c>
      <c r="G1560" s="67"/>
      <c r="H1560" s="71"/>
      <c r="I1560" s="72"/>
      <c r="J1560" s="72"/>
      <c r="K1560" s="71" t="s">
        <v>16585</v>
      </c>
      <c r="L1560" s="75"/>
      <c r="M1560" s="76">
        <v>7202.45068359375</v>
      </c>
      <c r="N1560" s="76">
        <v>606.14605712890625</v>
      </c>
      <c r="O1560" s="77"/>
      <c r="P1560" s="78"/>
      <c r="Q1560" s="78"/>
      <c r="R1560" s="88"/>
      <c r="S1560" s="88"/>
      <c r="T1560" s="88"/>
      <c r="U1560" s="88"/>
      <c r="V1560" s="52"/>
      <c r="W1560" s="52"/>
      <c r="X1560" s="52"/>
      <c r="Y1560" s="52"/>
      <c r="Z1560" s="51"/>
      <c r="AA1560" s="73">
        <v>1560</v>
      </c>
      <c r="AB1560" s="73"/>
      <c r="AC1560" s="74"/>
      <c r="AD1560" s="80">
        <v>2036</v>
      </c>
      <c r="AE1560" s="80">
        <v>1990</v>
      </c>
      <c r="AF1560" s="80">
        <v>28579</v>
      </c>
      <c r="AG1560" s="80">
        <v>3355</v>
      </c>
      <c r="AH1560" s="80"/>
      <c r="AI1560" s="80" t="s">
        <v>9128</v>
      </c>
      <c r="AJ1560" s="80" t="s">
        <v>9515</v>
      </c>
      <c r="AK1560" s="86" t="s">
        <v>10917</v>
      </c>
      <c r="AL1560" s="80"/>
      <c r="AM1560" s="82">
        <v>40463.270648148151</v>
      </c>
      <c r="AN1560" s="80" t="s">
        <v>13035</v>
      </c>
      <c r="AO1560" s="86" t="s">
        <v>14593</v>
      </c>
      <c r="AP1560" s="80" t="s">
        <v>66</v>
      </c>
      <c r="AQ1560" s="2"/>
      <c r="AR1560" s="3"/>
      <c r="AS1560" s="3"/>
      <c r="AT1560" s="3"/>
      <c r="AU1560" s="3"/>
    </row>
    <row r="1561" spans="1:47" x14ac:dyDescent="0.25">
      <c r="A1561" s="66" t="s">
        <v>1287</v>
      </c>
      <c r="B1561" s="67"/>
      <c r="C1561" s="67"/>
      <c r="D1561" s="68"/>
      <c r="E1561" s="70"/>
      <c r="F1561" s="104" t="s">
        <v>12615</v>
      </c>
      <c r="G1561" s="67"/>
      <c r="H1561" s="71"/>
      <c r="I1561" s="72"/>
      <c r="J1561" s="72"/>
      <c r="K1561" s="71" t="s">
        <v>16586</v>
      </c>
      <c r="L1561" s="75"/>
      <c r="M1561" s="76">
        <v>2245.6806640625</v>
      </c>
      <c r="N1561" s="76">
        <v>4760.4658203125</v>
      </c>
      <c r="O1561" s="77"/>
      <c r="P1561" s="78"/>
      <c r="Q1561" s="78"/>
      <c r="R1561" s="88"/>
      <c r="S1561" s="88"/>
      <c r="T1561" s="88"/>
      <c r="U1561" s="88"/>
      <c r="V1561" s="52"/>
      <c r="W1561" s="52"/>
      <c r="X1561" s="52"/>
      <c r="Y1561" s="52"/>
      <c r="Z1561" s="51"/>
      <c r="AA1561" s="73">
        <v>1561</v>
      </c>
      <c r="AB1561" s="73"/>
      <c r="AC1561" s="74"/>
      <c r="AD1561" s="80">
        <v>96</v>
      </c>
      <c r="AE1561" s="80">
        <v>5</v>
      </c>
      <c r="AF1561" s="80">
        <v>3</v>
      </c>
      <c r="AG1561" s="80">
        <v>19</v>
      </c>
      <c r="AH1561" s="80"/>
      <c r="AI1561" s="80"/>
      <c r="AJ1561" s="80"/>
      <c r="AK1561" s="80"/>
      <c r="AL1561" s="80"/>
      <c r="AM1561" s="82">
        <v>42918.437337962961</v>
      </c>
      <c r="AN1561" s="80" t="s">
        <v>13035</v>
      </c>
      <c r="AO1561" s="86" t="s">
        <v>14594</v>
      </c>
      <c r="AP1561" s="80" t="s">
        <v>66</v>
      </c>
      <c r="AQ1561" s="2"/>
      <c r="AR1561" s="3"/>
      <c r="AS1561" s="3"/>
      <c r="AT1561" s="3"/>
      <c r="AU1561" s="3"/>
    </row>
    <row r="1562" spans="1:47" x14ac:dyDescent="0.25">
      <c r="A1562" s="66" t="s">
        <v>1288</v>
      </c>
      <c r="B1562" s="67"/>
      <c r="C1562" s="67"/>
      <c r="D1562" s="68"/>
      <c r="E1562" s="70"/>
      <c r="F1562" s="104" t="s">
        <v>12616</v>
      </c>
      <c r="G1562" s="67"/>
      <c r="H1562" s="71"/>
      <c r="I1562" s="72"/>
      <c r="J1562" s="72"/>
      <c r="K1562" s="71" t="s">
        <v>16587</v>
      </c>
      <c r="L1562" s="75"/>
      <c r="M1562" s="76">
        <v>3489.963134765625</v>
      </c>
      <c r="N1562" s="76">
        <v>3631.071044921875</v>
      </c>
      <c r="O1562" s="77"/>
      <c r="P1562" s="78"/>
      <c r="Q1562" s="78"/>
      <c r="R1562" s="88"/>
      <c r="S1562" s="88"/>
      <c r="T1562" s="88"/>
      <c r="U1562" s="88"/>
      <c r="V1562" s="52"/>
      <c r="W1562" s="52"/>
      <c r="X1562" s="52"/>
      <c r="Y1562" s="52"/>
      <c r="Z1562" s="51"/>
      <c r="AA1562" s="73">
        <v>1562</v>
      </c>
      <c r="AB1562" s="73"/>
      <c r="AC1562" s="74"/>
      <c r="AD1562" s="80">
        <v>1959</v>
      </c>
      <c r="AE1562" s="80">
        <v>6587</v>
      </c>
      <c r="AF1562" s="80">
        <v>127916</v>
      </c>
      <c r="AG1562" s="80">
        <v>7388</v>
      </c>
      <c r="AH1562" s="80">
        <v>19800</v>
      </c>
      <c r="AI1562" s="80" t="s">
        <v>9129</v>
      </c>
      <c r="AJ1562" s="80" t="s">
        <v>9538</v>
      </c>
      <c r="AK1562" s="80"/>
      <c r="AL1562" s="80" t="s">
        <v>9561</v>
      </c>
      <c r="AM1562" s="82">
        <v>41078.428749999999</v>
      </c>
      <c r="AN1562" s="80" t="s">
        <v>13035</v>
      </c>
      <c r="AO1562" s="86" t="s">
        <v>14595</v>
      </c>
      <c r="AP1562" s="80" t="s">
        <v>66</v>
      </c>
      <c r="AQ1562" s="2"/>
      <c r="AR1562" s="3"/>
      <c r="AS1562" s="3"/>
      <c r="AT1562" s="3"/>
      <c r="AU1562" s="3"/>
    </row>
    <row r="1563" spans="1:47" x14ac:dyDescent="0.25">
      <c r="A1563" s="66" t="s">
        <v>1289</v>
      </c>
      <c r="B1563" s="67"/>
      <c r="C1563" s="67"/>
      <c r="D1563" s="68"/>
      <c r="E1563" s="70"/>
      <c r="F1563" s="104" t="s">
        <v>12617</v>
      </c>
      <c r="G1563" s="67"/>
      <c r="H1563" s="71"/>
      <c r="I1563" s="72"/>
      <c r="J1563" s="72"/>
      <c r="K1563" s="71" t="s">
        <v>16588</v>
      </c>
      <c r="L1563" s="75"/>
      <c r="M1563" s="76">
        <v>8329.8125</v>
      </c>
      <c r="N1563" s="76">
        <v>6886.55517578125</v>
      </c>
      <c r="O1563" s="77"/>
      <c r="P1563" s="78"/>
      <c r="Q1563" s="78"/>
      <c r="R1563" s="88"/>
      <c r="S1563" s="88"/>
      <c r="T1563" s="88"/>
      <c r="U1563" s="88"/>
      <c r="V1563" s="52"/>
      <c r="W1563" s="52"/>
      <c r="X1563" s="52"/>
      <c r="Y1563" s="52"/>
      <c r="Z1563" s="51"/>
      <c r="AA1563" s="73">
        <v>1563</v>
      </c>
      <c r="AB1563" s="73"/>
      <c r="AC1563" s="74"/>
      <c r="AD1563" s="80">
        <v>798</v>
      </c>
      <c r="AE1563" s="80">
        <v>2690</v>
      </c>
      <c r="AF1563" s="80">
        <v>68358</v>
      </c>
      <c r="AG1563" s="80">
        <v>13128</v>
      </c>
      <c r="AH1563" s="80"/>
      <c r="AI1563" s="80" t="s">
        <v>9130</v>
      </c>
      <c r="AJ1563" s="80" t="s">
        <v>10163</v>
      </c>
      <c r="AK1563" s="80"/>
      <c r="AL1563" s="80"/>
      <c r="AM1563" s="82">
        <v>42661.595590277779</v>
      </c>
      <c r="AN1563" s="80" t="s">
        <v>13035</v>
      </c>
      <c r="AO1563" s="86" t="s">
        <v>14596</v>
      </c>
      <c r="AP1563" s="80" t="s">
        <v>66</v>
      </c>
      <c r="AQ1563" s="2"/>
      <c r="AR1563" s="3"/>
      <c r="AS1563" s="3"/>
      <c r="AT1563" s="3"/>
      <c r="AU1563" s="3"/>
    </row>
    <row r="1564" spans="1:47" x14ac:dyDescent="0.25">
      <c r="A1564" s="66" t="s">
        <v>1290</v>
      </c>
      <c r="B1564" s="67"/>
      <c r="C1564" s="67"/>
      <c r="D1564" s="68"/>
      <c r="E1564" s="70"/>
      <c r="F1564" s="104" t="s">
        <v>12618</v>
      </c>
      <c r="G1564" s="67"/>
      <c r="H1564" s="71"/>
      <c r="I1564" s="72"/>
      <c r="J1564" s="72"/>
      <c r="K1564" s="71" t="s">
        <v>16589</v>
      </c>
      <c r="L1564" s="75"/>
      <c r="M1564" s="76">
        <v>5823.35400390625</v>
      </c>
      <c r="N1564" s="76">
        <v>7227.45263671875</v>
      </c>
      <c r="O1564" s="77"/>
      <c r="P1564" s="78"/>
      <c r="Q1564" s="78"/>
      <c r="R1564" s="88"/>
      <c r="S1564" s="88"/>
      <c r="T1564" s="88"/>
      <c r="U1564" s="88"/>
      <c r="V1564" s="52"/>
      <c r="W1564" s="52"/>
      <c r="X1564" s="52"/>
      <c r="Y1564" s="52"/>
      <c r="Z1564" s="51"/>
      <c r="AA1564" s="73">
        <v>1564</v>
      </c>
      <c r="AB1564" s="73"/>
      <c r="AC1564" s="74"/>
      <c r="AD1564" s="80">
        <v>3746</v>
      </c>
      <c r="AE1564" s="80">
        <v>2233</v>
      </c>
      <c r="AF1564" s="80">
        <v>46165</v>
      </c>
      <c r="AG1564" s="80">
        <v>109053</v>
      </c>
      <c r="AH1564" s="80"/>
      <c r="AI1564" s="80" t="s">
        <v>9131</v>
      </c>
      <c r="AJ1564" s="80" t="s">
        <v>9528</v>
      </c>
      <c r="AK1564" s="86" t="s">
        <v>10918</v>
      </c>
      <c r="AL1564" s="80"/>
      <c r="AM1564" s="82">
        <v>41092.552418981482</v>
      </c>
      <c r="AN1564" s="80" t="s">
        <v>13035</v>
      </c>
      <c r="AO1564" s="86" t="s">
        <v>14597</v>
      </c>
      <c r="AP1564" s="80" t="s">
        <v>66</v>
      </c>
      <c r="AQ1564" s="2"/>
      <c r="AR1564" s="3"/>
      <c r="AS1564" s="3"/>
      <c r="AT1564" s="3"/>
      <c r="AU1564" s="3"/>
    </row>
    <row r="1565" spans="1:47" x14ac:dyDescent="0.25">
      <c r="A1565" s="66" t="s">
        <v>1291</v>
      </c>
      <c r="B1565" s="67"/>
      <c r="C1565" s="67"/>
      <c r="D1565" s="68"/>
      <c r="E1565" s="70"/>
      <c r="F1565" s="104" t="s">
        <v>12619</v>
      </c>
      <c r="G1565" s="67"/>
      <c r="H1565" s="71"/>
      <c r="I1565" s="72"/>
      <c r="J1565" s="72"/>
      <c r="K1565" s="71" t="s">
        <v>16590</v>
      </c>
      <c r="L1565" s="75"/>
      <c r="M1565" s="76">
        <v>8784.36328125</v>
      </c>
      <c r="N1565" s="76">
        <v>4564.48583984375</v>
      </c>
      <c r="O1565" s="77"/>
      <c r="P1565" s="78"/>
      <c r="Q1565" s="78"/>
      <c r="R1565" s="88"/>
      <c r="S1565" s="88"/>
      <c r="T1565" s="88"/>
      <c r="U1565" s="88"/>
      <c r="V1565" s="52"/>
      <c r="W1565" s="52"/>
      <c r="X1565" s="52"/>
      <c r="Y1565" s="52"/>
      <c r="Z1565" s="51"/>
      <c r="AA1565" s="73">
        <v>1565</v>
      </c>
      <c r="AB1565" s="73"/>
      <c r="AC1565" s="74"/>
      <c r="AD1565" s="80">
        <v>2317</v>
      </c>
      <c r="AE1565" s="80">
        <v>98349</v>
      </c>
      <c r="AF1565" s="80">
        <v>480942</v>
      </c>
      <c r="AG1565" s="80">
        <v>925</v>
      </c>
      <c r="AH1565" s="80">
        <v>-18000</v>
      </c>
      <c r="AI1565" s="80" t="s">
        <v>9132</v>
      </c>
      <c r="AJ1565" s="80"/>
      <c r="AK1565" s="86" t="s">
        <v>10919</v>
      </c>
      <c r="AL1565" s="80" t="s">
        <v>11098</v>
      </c>
      <c r="AM1565" s="82">
        <v>39202.992511574077</v>
      </c>
      <c r="AN1565" s="80" t="s">
        <v>13035</v>
      </c>
      <c r="AO1565" s="86" t="s">
        <v>14598</v>
      </c>
      <c r="AP1565" s="80" t="s">
        <v>66</v>
      </c>
      <c r="AQ1565" s="2"/>
      <c r="AR1565" s="3"/>
      <c r="AS1565" s="3"/>
      <c r="AT1565" s="3"/>
      <c r="AU1565" s="3"/>
    </row>
    <row r="1566" spans="1:47" x14ac:dyDescent="0.25">
      <c r="A1566" s="66" t="s">
        <v>1584</v>
      </c>
      <c r="B1566" s="67"/>
      <c r="C1566" s="67"/>
      <c r="D1566" s="68"/>
      <c r="E1566" s="70"/>
      <c r="F1566" s="104" t="s">
        <v>12620</v>
      </c>
      <c r="G1566" s="67"/>
      <c r="H1566" s="71"/>
      <c r="I1566" s="72"/>
      <c r="J1566" s="72"/>
      <c r="K1566" s="71" t="s">
        <v>16591</v>
      </c>
      <c r="L1566" s="75"/>
      <c r="M1566" s="76">
        <v>5264.8330078125</v>
      </c>
      <c r="N1566" s="76">
        <v>4717.75927734375</v>
      </c>
      <c r="O1566" s="77"/>
      <c r="P1566" s="78"/>
      <c r="Q1566" s="78"/>
      <c r="R1566" s="88"/>
      <c r="S1566" s="88"/>
      <c r="T1566" s="88"/>
      <c r="U1566" s="88"/>
      <c r="V1566" s="52"/>
      <c r="W1566" s="52"/>
      <c r="X1566" s="52"/>
      <c r="Y1566" s="52"/>
      <c r="Z1566" s="51"/>
      <c r="AA1566" s="73">
        <v>1566</v>
      </c>
      <c r="AB1566" s="73"/>
      <c r="AC1566" s="74"/>
      <c r="AD1566" s="80">
        <v>399</v>
      </c>
      <c r="AE1566" s="80">
        <v>1135</v>
      </c>
      <c r="AF1566" s="80">
        <v>9228</v>
      </c>
      <c r="AG1566" s="80">
        <v>5148</v>
      </c>
      <c r="AH1566" s="80">
        <v>19800</v>
      </c>
      <c r="AI1566" s="80" t="s">
        <v>9133</v>
      </c>
      <c r="AJ1566" s="80" t="s">
        <v>10164</v>
      </c>
      <c r="AK1566" s="86" t="s">
        <v>10920</v>
      </c>
      <c r="AL1566" s="80" t="s">
        <v>9494</v>
      </c>
      <c r="AM1566" s="82">
        <v>40098.384120370371</v>
      </c>
      <c r="AN1566" s="80" t="s">
        <v>13035</v>
      </c>
      <c r="AO1566" s="86" t="s">
        <v>14599</v>
      </c>
      <c r="AP1566" s="80" t="s">
        <v>66</v>
      </c>
      <c r="AQ1566" s="2"/>
      <c r="AR1566" s="3"/>
      <c r="AS1566" s="3"/>
      <c r="AT1566" s="3"/>
      <c r="AU1566" s="3"/>
    </row>
    <row r="1567" spans="1:47" x14ac:dyDescent="0.25">
      <c r="A1567" s="66" t="s">
        <v>1292</v>
      </c>
      <c r="B1567" s="67"/>
      <c r="C1567" s="67"/>
      <c r="D1567" s="68"/>
      <c r="E1567" s="70"/>
      <c r="F1567" s="104" t="s">
        <v>12621</v>
      </c>
      <c r="G1567" s="67"/>
      <c r="H1567" s="71"/>
      <c r="I1567" s="72"/>
      <c r="J1567" s="72"/>
      <c r="K1567" s="71" t="s">
        <v>16592</v>
      </c>
      <c r="L1567" s="75"/>
      <c r="M1567" s="76">
        <v>5539.42431640625</v>
      </c>
      <c r="N1567" s="76">
        <v>7765.84423828125</v>
      </c>
      <c r="O1567" s="77"/>
      <c r="P1567" s="78"/>
      <c r="Q1567" s="78"/>
      <c r="R1567" s="88"/>
      <c r="S1567" s="88"/>
      <c r="T1567" s="88"/>
      <c r="U1567" s="88"/>
      <c r="V1567" s="52"/>
      <c r="W1567" s="52"/>
      <c r="X1567" s="52"/>
      <c r="Y1567" s="52"/>
      <c r="Z1567" s="51"/>
      <c r="AA1567" s="73">
        <v>1567</v>
      </c>
      <c r="AB1567" s="73"/>
      <c r="AC1567" s="74"/>
      <c r="AD1567" s="80">
        <v>228</v>
      </c>
      <c r="AE1567" s="80">
        <v>222</v>
      </c>
      <c r="AF1567" s="80">
        <v>2016</v>
      </c>
      <c r="AG1567" s="80">
        <v>167</v>
      </c>
      <c r="AH1567" s="80">
        <v>-25200</v>
      </c>
      <c r="AI1567" s="80" t="s">
        <v>9134</v>
      </c>
      <c r="AJ1567" s="80" t="s">
        <v>10165</v>
      </c>
      <c r="AK1567" s="86" t="s">
        <v>10921</v>
      </c>
      <c r="AL1567" s="80" t="s">
        <v>11085</v>
      </c>
      <c r="AM1567" s="82">
        <v>41365.996608796297</v>
      </c>
      <c r="AN1567" s="80" t="s">
        <v>13035</v>
      </c>
      <c r="AO1567" s="86" t="s">
        <v>14600</v>
      </c>
      <c r="AP1567" s="80" t="s">
        <v>66</v>
      </c>
      <c r="AQ1567" s="2"/>
      <c r="AR1567" s="3"/>
      <c r="AS1567" s="3"/>
      <c r="AT1567" s="3"/>
      <c r="AU1567" s="3"/>
    </row>
    <row r="1568" spans="1:47" x14ac:dyDescent="0.25">
      <c r="A1568" s="66" t="s">
        <v>2088</v>
      </c>
      <c r="B1568" s="67"/>
      <c r="C1568" s="67"/>
      <c r="D1568" s="68"/>
      <c r="E1568" s="70"/>
      <c r="F1568" s="104" t="s">
        <v>12622</v>
      </c>
      <c r="G1568" s="67"/>
      <c r="H1568" s="71"/>
      <c r="I1568" s="72"/>
      <c r="J1568" s="72"/>
      <c r="K1568" s="71" t="s">
        <v>16593</v>
      </c>
      <c r="L1568" s="75"/>
      <c r="M1568" s="76">
        <v>8721.8154296875</v>
      </c>
      <c r="N1568" s="76">
        <v>7445.1025390625</v>
      </c>
      <c r="O1568" s="77"/>
      <c r="P1568" s="78"/>
      <c r="Q1568" s="78"/>
      <c r="R1568" s="88"/>
      <c r="S1568" s="88"/>
      <c r="T1568" s="88"/>
      <c r="U1568" s="88"/>
      <c r="V1568" s="52"/>
      <c r="W1568" s="52"/>
      <c r="X1568" s="52"/>
      <c r="Y1568" s="52"/>
      <c r="Z1568" s="51"/>
      <c r="AA1568" s="73">
        <v>1568</v>
      </c>
      <c r="AB1568" s="73"/>
      <c r="AC1568" s="74"/>
      <c r="AD1568" s="80">
        <v>312</v>
      </c>
      <c r="AE1568" s="80">
        <v>2233</v>
      </c>
      <c r="AF1568" s="80">
        <v>802</v>
      </c>
      <c r="AG1568" s="80">
        <v>273</v>
      </c>
      <c r="AH1568" s="80"/>
      <c r="AI1568" s="80" t="s">
        <v>9135</v>
      </c>
      <c r="AJ1568" s="80" t="s">
        <v>9563</v>
      </c>
      <c r="AK1568" s="80"/>
      <c r="AL1568" s="80"/>
      <c r="AM1568" s="82">
        <v>39999.698680555557</v>
      </c>
      <c r="AN1568" s="80" t="s">
        <v>13035</v>
      </c>
      <c r="AO1568" s="86" t="s">
        <v>14601</v>
      </c>
      <c r="AP1568" s="80" t="s">
        <v>65</v>
      </c>
      <c r="AQ1568" s="2"/>
      <c r="AR1568" s="3"/>
      <c r="AS1568" s="3"/>
      <c r="AT1568" s="3"/>
      <c r="AU1568" s="3"/>
    </row>
    <row r="1569" spans="1:47" x14ac:dyDescent="0.25">
      <c r="A1569" s="66" t="s">
        <v>2089</v>
      </c>
      <c r="B1569" s="67"/>
      <c r="C1569" s="67"/>
      <c r="D1569" s="68"/>
      <c r="E1569" s="70"/>
      <c r="F1569" s="104" t="s">
        <v>12623</v>
      </c>
      <c r="G1569" s="67"/>
      <c r="H1569" s="71"/>
      <c r="I1569" s="72"/>
      <c r="J1569" s="72"/>
      <c r="K1569" s="71" t="s">
        <v>16594</v>
      </c>
      <c r="L1569" s="75"/>
      <c r="M1569" s="76">
        <v>3052.764892578125</v>
      </c>
      <c r="N1569" s="76">
        <v>8215.7314453125</v>
      </c>
      <c r="O1569" s="77"/>
      <c r="P1569" s="78"/>
      <c r="Q1569" s="78"/>
      <c r="R1569" s="88"/>
      <c r="S1569" s="88"/>
      <c r="T1569" s="88"/>
      <c r="U1569" s="88"/>
      <c r="V1569" s="52"/>
      <c r="W1569" s="52"/>
      <c r="X1569" s="52"/>
      <c r="Y1569" s="52"/>
      <c r="Z1569" s="51"/>
      <c r="AA1569" s="73">
        <v>1569</v>
      </c>
      <c r="AB1569" s="73"/>
      <c r="AC1569" s="74"/>
      <c r="AD1569" s="80">
        <v>551</v>
      </c>
      <c r="AE1569" s="80">
        <v>1164248</v>
      </c>
      <c r="AF1569" s="80">
        <v>128010</v>
      </c>
      <c r="AG1569" s="80">
        <v>158</v>
      </c>
      <c r="AH1569" s="80">
        <v>7200</v>
      </c>
      <c r="AI1569" s="80" t="s">
        <v>9136</v>
      </c>
      <c r="AJ1569" s="80" t="s">
        <v>10166</v>
      </c>
      <c r="AK1569" s="86" t="s">
        <v>10922</v>
      </c>
      <c r="AL1569" s="80" t="s">
        <v>11121</v>
      </c>
      <c r="AM1569" s="82">
        <v>40813.024421296293</v>
      </c>
      <c r="AN1569" s="80" t="s">
        <v>13035</v>
      </c>
      <c r="AO1569" s="86" t="s">
        <v>14602</v>
      </c>
      <c r="AP1569" s="80" t="s">
        <v>65</v>
      </c>
      <c r="AQ1569" s="2"/>
      <c r="AR1569" s="3"/>
      <c r="AS1569" s="3"/>
      <c r="AT1569" s="3"/>
      <c r="AU1569" s="3"/>
    </row>
    <row r="1570" spans="1:47" x14ac:dyDescent="0.25">
      <c r="A1570" s="66" t="s">
        <v>2090</v>
      </c>
      <c r="B1570" s="67"/>
      <c r="C1570" s="67"/>
      <c r="D1570" s="68"/>
      <c r="E1570" s="70"/>
      <c r="F1570" s="104" t="s">
        <v>12624</v>
      </c>
      <c r="G1570" s="67"/>
      <c r="H1570" s="71"/>
      <c r="I1570" s="72"/>
      <c r="J1570" s="72"/>
      <c r="K1570" s="71" t="s">
        <v>16595</v>
      </c>
      <c r="L1570" s="75"/>
      <c r="M1570" s="76">
        <v>6223.3603515625</v>
      </c>
      <c r="N1570" s="76">
        <v>5793.35986328125</v>
      </c>
      <c r="O1570" s="77"/>
      <c r="P1570" s="78"/>
      <c r="Q1570" s="78"/>
      <c r="R1570" s="88"/>
      <c r="S1570" s="88"/>
      <c r="T1570" s="88"/>
      <c r="U1570" s="88"/>
      <c r="V1570" s="52"/>
      <c r="W1570" s="52"/>
      <c r="X1570" s="52"/>
      <c r="Y1570" s="52"/>
      <c r="Z1570" s="51"/>
      <c r="AA1570" s="73">
        <v>1570</v>
      </c>
      <c r="AB1570" s="73"/>
      <c r="AC1570" s="74"/>
      <c r="AD1570" s="80">
        <v>4186</v>
      </c>
      <c r="AE1570" s="80">
        <v>474160</v>
      </c>
      <c r="AF1570" s="80">
        <v>174593</v>
      </c>
      <c r="AG1570" s="80">
        <v>1084</v>
      </c>
      <c r="AH1570" s="80">
        <v>36000</v>
      </c>
      <c r="AI1570" s="80" t="s">
        <v>9137</v>
      </c>
      <c r="AJ1570" s="80" t="s">
        <v>9509</v>
      </c>
      <c r="AK1570" s="86" t="s">
        <v>10923</v>
      </c>
      <c r="AL1570" s="80" t="s">
        <v>11118</v>
      </c>
      <c r="AM1570" s="82">
        <v>39626.085497685184</v>
      </c>
      <c r="AN1570" s="80" t="s">
        <v>13035</v>
      </c>
      <c r="AO1570" s="86" t="s">
        <v>14603</v>
      </c>
      <c r="AP1570" s="80" t="s">
        <v>65</v>
      </c>
      <c r="AQ1570" s="2"/>
      <c r="AR1570" s="3"/>
      <c r="AS1570" s="3"/>
      <c r="AT1570" s="3"/>
      <c r="AU1570" s="3"/>
    </row>
    <row r="1571" spans="1:47" x14ac:dyDescent="0.25">
      <c r="A1571" s="66" t="s">
        <v>1293</v>
      </c>
      <c r="B1571" s="67"/>
      <c r="C1571" s="67"/>
      <c r="D1571" s="68"/>
      <c r="E1571" s="70"/>
      <c r="F1571" s="104" t="s">
        <v>12625</v>
      </c>
      <c r="G1571" s="67"/>
      <c r="H1571" s="71"/>
      <c r="I1571" s="72"/>
      <c r="J1571" s="72"/>
      <c r="K1571" s="71" t="s">
        <v>16596</v>
      </c>
      <c r="L1571" s="75"/>
      <c r="M1571" s="76">
        <v>9155.2626953125</v>
      </c>
      <c r="N1571" s="76">
        <v>4282.56396484375</v>
      </c>
      <c r="O1571" s="77"/>
      <c r="P1571" s="78"/>
      <c r="Q1571" s="78"/>
      <c r="R1571" s="88"/>
      <c r="S1571" s="88"/>
      <c r="T1571" s="88"/>
      <c r="U1571" s="88"/>
      <c r="V1571" s="52"/>
      <c r="W1571" s="52"/>
      <c r="X1571" s="52"/>
      <c r="Y1571" s="52"/>
      <c r="Z1571" s="51"/>
      <c r="AA1571" s="73">
        <v>1571</v>
      </c>
      <c r="AB1571" s="73"/>
      <c r="AC1571" s="74"/>
      <c r="AD1571" s="80">
        <v>197</v>
      </c>
      <c r="AE1571" s="80">
        <v>65616</v>
      </c>
      <c r="AF1571" s="80">
        <v>14041</v>
      </c>
      <c r="AG1571" s="80">
        <v>32</v>
      </c>
      <c r="AH1571" s="80">
        <v>19800</v>
      </c>
      <c r="AI1571" s="80" t="s">
        <v>9138</v>
      </c>
      <c r="AJ1571" s="80" t="s">
        <v>9506</v>
      </c>
      <c r="AK1571" s="86" t="s">
        <v>10924</v>
      </c>
      <c r="AL1571" s="80" t="s">
        <v>9494</v>
      </c>
      <c r="AM1571" s="82">
        <v>40260.342245370368</v>
      </c>
      <c r="AN1571" s="80" t="s">
        <v>13035</v>
      </c>
      <c r="AO1571" s="86" t="s">
        <v>14604</v>
      </c>
      <c r="AP1571" s="80" t="s">
        <v>66</v>
      </c>
      <c r="AQ1571" s="2"/>
      <c r="AR1571" s="3"/>
      <c r="AS1571" s="3"/>
      <c r="AT1571" s="3"/>
      <c r="AU1571" s="3"/>
    </row>
    <row r="1572" spans="1:47" x14ac:dyDescent="0.25">
      <c r="A1572" s="66" t="s">
        <v>1294</v>
      </c>
      <c r="B1572" s="67"/>
      <c r="C1572" s="67"/>
      <c r="D1572" s="68"/>
      <c r="E1572" s="70"/>
      <c r="F1572" s="104" t="s">
        <v>12626</v>
      </c>
      <c r="G1572" s="67"/>
      <c r="H1572" s="71"/>
      <c r="I1572" s="72"/>
      <c r="J1572" s="72"/>
      <c r="K1572" s="71" t="s">
        <v>16597</v>
      </c>
      <c r="L1572" s="75"/>
      <c r="M1572" s="76">
        <v>1049.358154296875</v>
      </c>
      <c r="N1572" s="76">
        <v>7054.09326171875</v>
      </c>
      <c r="O1572" s="77"/>
      <c r="P1572" s="78"/>
      <c r="Q1572" s="78"/>
      <c r="R1572" s="88"/>
      <c r="S1572" s="88"/>
      <c r="T1572" s="88"/>
      <c r="U1572" s="88"/>
      <c r="V1572" s="52"/>
      <c r="W1572" s="52"/>
      <c r="X1572" s="52"/>
      <c r="Y1572" s="52"/>
      <c r="Z1572" s="51"/>
      <c r="AA1572" s="73">
        <v>1572</v>
      </c>
      <c r="AB1572" s="73"/>
      <c r="AC1572" s="74"/>
      <c r="AD1572" s="80">
        <v>957</v>
      </c>
      <c r="AE1572" s="80">
        <v>406</v>
      </c>
      <c r="AF1572" s="80">
        <v>36335</v>
      </c>
      <c r="AG1572" s="80">
        <v>5095</v>
      </c>
      <c r="AH1572" s="80">
        <v>19800</v>
      </c>
      <c r="AI1572" s="80" t="s">
        <v>9139</v>
      </c>
      <c r="AJ1572" s="80" t="s">
        <v>10167</v>
      </c>
      <c r="AK1572" s="80"/>
      <c r="AL1572" s="80" t="s">
        <v>9563</v>
      </c>
      <c r="AM1572" s="82">
        <v>40290.410914351851</v>
      </c>
      <c r="AN1572" s="80" t="s">
        <v>13035</v>
      </c>
      <c r="AO1572" s="86" t="s">
        <v>14605</v>
      </c>
      <c r="AP1572" s="80" t="s">
        <v>66</v>
      </c>
      <c r="AQ1572" s="2"/>
      <c r="AR1572" s="3"/>
      <c r="AS1572" s="3"/>
      <c r="AT1572" s="3"/>
      <c r="AU1572" s="3"/>
    </row>
    <row r="1573" spans="1:47" x14ac:dyDescent="0.25">
      <c r="A1573" s="66" t="s">
        <v>1295</v>
      </c>
      <c r="B1573" s="67"/>
      <c r="C1573" s="67"/>
      <c r="D1573" s="68"/>
      <c r="E1573" s="70"/>
      <c r="F1573" s="104" t="s">
        <v>12627</v>
      </c>
      <c r="G1573" s="67"/>
      <c r="H1573" s="71"/>
      <c r="I1573" s="72"/>
      <c r="J1573" s="72"/>
      <c r="K1573" s="71" t="s">
        <v>16598</v>
      </c>
      <c r="L1573" s="75"/>
      <c r="M1573" s="76">
        <v>9108.7744140625</v>
      </c>
      <c r="N1573" s="76">
        <v>7842.14013671875</v>
      </c>
      <c r="O1573" s="77"/>
      <c r="P1573" s="78"/>
      <c r="Q1573" s="78"/>
      <c r="R1573" s="88"/>
      <c r="S1573" s="88"/>
      <c r="T1573" s="88"/>
      <c r="U1573" s="88"/>
      <c r="V1573" s="52"/>
      <c r="W1573" s="52"/>
      <c r="X1573" s="52"/>
      <c r="Y1573" s="52"/>
      <c r="Z1573" s="51"/>
      <c r="AA1573" s="73">
        <v>1573</v>
      </c>
      <c r="AB1573" s="73"/>
      <c r="AC1573" s="74"/>
      <c r="AD1573" s="80">
        <v>44</v>
      </c>
      <c r="AE1573" s="80">
        <v>586</v>
      </c>
      <c r="AF1573" s="80">
        <v>4827</v>
      </c>
      <c r="AG1573" s="80">
        <v>2247</v>
      </c>
      <c r="AH1573" s="80">
        <v>19800</v>
      </c>
      <c r="AI1573" s="80" t="s">
        <v>9140</v>
      </c>
      <c r="AJ1573" s="80" t="s">
        <v>10110</v>
      </c>
      <c r="AK1573" s="80"/>
      <c r="AL1573" s="80" t="s">
        <v>11089</v>
      </c>
      <c r="AM1573" s="82">
        <v>41734.198865740742</v>
      </c>
      <c r="AN1573" s="80" t="s">
        <v>13035</v>
      </c>
      <c r="AO1573" s="86" t="s">
        <v>14606</v>
      </c>
      <c r="AP1573" s="80" t="s">
        <v>66</v>
      </c>
      <c r="AQ1573" s="2"/>
      <c r="AR1573" s="3"/>
      <c r="AS1573" s="3"/>
      <c r="AT1573" s="3"/>
      <c r="AU1573" s="3"/>
    </row>
    <row r="1574" spans="1:47" x14ac:dyDescent="0.25">
      <c r="A1574" s="66" t="s">
        <v>1296</v>
      </c>
      <c r="B1574" s="67"/>
      <c r="C1574" s="67"/>
      <c r="D1574" s="68"/>
      <c r="E1574" s="70"/>
      <c r="F1574" s="104" t="s">
        <v>12628</v>
      </c>
      <c r="G1574" s="67"/>
      <c r="H1574" s="71"/>
      <c r="I1574" s="72"/>
      <c r="J1574" s="72"/>
      <c r="K1574" s="71" t="s">
        <v>16599</v>
      </c>
      <c r="L1574" s="75"/>
      <c r="M1574" s="76">
        <v>2403.522216796875</v>
      </c>
      <c r="N1574" s="76">
        <v>5328.28076171875</v>
      </c>
      <c r="O1574" s="77"/>
      <c r="P1574" s="78"/>
      <c r="Q1574" s="78"/>
      <c r="R1574" s="88"/>
      <c r="S1574" s="88"/>
      <c r="T1574" s="88"/>
      <c r="U1574" s="88"/>
      <c r="V1574" s="52"/>
      <c r="W1574" s="52"/>
      <c r="X1574" s="52"/>
      <c r="Y1574" s="52"/>
      <c r="Z1574" s="51"/>
      <c r="AA1574" s="73">
        <v>1574</v>
      </c>
      <c r="AB1574" s="73"/>
      <c r="AC1574" s="74"/>
      <c r="AD1574" s="80">
        <v>884</v>
      </c>
      <c r="AE1574" s="80">
        <v>68</v>
      </c>
      <c r="AF1574" s="80">
        <v>2552</v>
      </c>
      <c r="AG1574" s="80">
        <v>841</v>
      </c>
      <c r="AH1574" s="80"/>
      <c r="AI1574" s="80" t="s">
        <v>9141</v>
      </c>
      <c r="AJ1574" s="80"/>
      <c r="AK1574" s="80"/>
      <c r="AL1574" s="80"/>
      <c r="AM1574" s="82">
        <v>41823.781030092592</v>
      </c>
      <c r="AN1574" s="80" t="s">
        <v>13035</v>
      </c>
      <c r="AO1574" s="86" t="s">
        <v>14607</v>
      </c>
      <c r="AP1574" s="80" t="s">
        <v>66</v>
      </c>
      <c r="AQ1574" s="2"/>
      <c r="AR1574" s="3"/>
      <c r="AS1574" s="3"/>
      <c r="AT1574" s="3"/>
      <c r="AU1574" s="3"/>
    </row>
    <row r="1575" spans="1:47" x14ac:dyDescent="0.25">
      <c r="A1575" s="66" t="s">
        <v>1297</v>
      </c>
      <c r="B1575" s="67"/>
      <c r="C1575" s="67"/>
      <c r="D1575" s="68"/>
      <c r="E1575" s="70"/>
      <c r="F1575" s="104" t="s">
        <v>12629</v>
      </c>
      <c r="G1575" s="67"/>
      <c r="H1575" s="71"/>
      <c r="I1575" s="72"/>
      <c r="J1575" s="72"/>
      <c r="K1575" s="71" t="s">
        <v>16600</v>
      </c>
      <c r="L1575" s="75"/>
      <c r="M1575" s="76">
        <v>5910.359375</v>
      </c>
      <c r="N1575" s="76">
        <v>4945.1884765625</v>
      </c>
      <c r="O1575" s="77"/>
      <c r="P1575" s="78"/>
      <c r="Q1575" s="78"/>
      <c r="R1575" s="88"/>
      <c r="S1575" s="88"/>
      <c r="T1575" s="88"/>
      <c r="U1575" s="88"/>
      <c r="V1575" s="52"/>
      <c r="W1575" s="52"/>
      <c r="X1575" s="52"/>
      <c r="Y1575" s="52"/>
      <c r="Z1575" s="51"/>
      <c r="AA1575" s="73">
        <v>1575</v>
      </c>
      <c r="AB1575" s="73"/>
      <c r="AC1575" s="74"/>
      <c r="AD1575" s="80">
        <v>3054</v>
      </c>
      <c r="AE1575" s="80">
        <v>3659</v>
      </c>
      <c r="AF1575" s="80">
        <v>455</v>
      </c>
      <c r="AG1575" s="80">
        <v>157</v>
      </c>
      <c r="AH1575" s="80"/>
      <c r="AI1575" s="80" t="s">
        <v>9142</v>
      </c>
      <c r="AJ1575" s="80" t="s">
        <v>10122</v>
      </c>
      <c r="AK1575" s="86" t="s">
        <v>10925</v>
      </c>
      <c r="AL1575" s="80"/>
      <c r="AM1575" s="82">
        <v>42754.58011574074</v>
      </c>
      <c r="AN1575" s="80" t="s">
        <v>13035</v>
      </c>
      <c r="AO1575" s="86" t="s">
        <v>14608</v>
      </c>
      <c r="AP1575" s="80" t="s">
        <v>66</v>
      </c>
      <c r="AQ1575" s="2"/>
      <c r="AR1575" s="3"/>
      <c r="AS1575" s="3"/>
      <c r="AT1575" s="3"/>
      <c r="AU1575" s="3"/>
    </row>
    <row r="1576" spans="1:47" x14ac:dyDescent="0.25">
      <c r="A1576" s="66" t="s">
        <v>2091</v>
      </c>
      <c r="B1576" s="67"/>
      <c r="C1576" s="67"/>
      <c r="D1576" s="68"/>
      <c r="E1576" s="70"/>
      <c r="F1576" s="104" t="s">
        <v>12630</v>
      </c>
      <c r="G1576" s="67"/>
      <c r="H1576" s="71"/>
      <c r="I1576" s="72"/>
      <c r="J1576" s="72"/>
      <c r="K1576" s="71" t="s">
        <v>16601</v>
      </c>
      <c r="L1576" s="75"/>
      <c r="M1576" s="76">
        <v>7602.39599609375</v>
      </c>
      <c r="N1576" s="76">
        <v>1859.947265625</v>
      </c>
      <c r="O1576" s="77"/>
      <c r="P1576" s="78"/>
      <c r="Q1576" s="78"/>
      <c r="R1576" s="88"/>
      <c r="S1576" s="88"/>
      <c r="T1576" s="88"/>
      <c r="U1576" s="88"/>
      <c r="V1576" s="52"/>
      <c r="W1576" s="52"/>
      <c r="X1576" s="52"/>
      <c r="Y1576" s="52"/>
      <c r="Z1576" s="51"/>
      <c r="AA1576" s="73">
        <v>1576</v>
      </c>
      <c r="AB1576" s="73"/>
      <c r="AC1576" s="74"/>
      <c r="AD1576" s="80">
        <v>2819</v>
      </c>
      <c r="AE1576" s="80">
        <v>4252</v>
      </c>
      <c r="AF1576" s="80">
        <v>1146</v>
      </c>
      <c r="AG1576" s="80">
        <v>117</v>
      </c>
      <c r="AH1576" s="80"/>
      <c r="AI1576" s="80" t="s">
        <v>9143</v>
      </c>
      <c r="AJ1576" s="80" t="s">
        <v>10168</v>
      </c>
      <c r="AK1576" s="86" t="s">
        <v>10926</v>
      </c>
      <c r="AL1576" s="80"/>
      <c r="AM1576" s="82">
        <v>42732.597071759257</v>
      </c>
      <c r="AN1576" s="80" t="s">
        <v>13035</v>
      </c>
      <c r="AO1576" s="86" t="s">
        <v>14609</v>
      </c>
      <c r="AP1576" s="80" t="s">
        <v>65</v>
      </c>
      <c r="AQ1576" s="2"/>
      <c r="AR1576" s="3"/>
      <c r="AS1576" s="3"/>
      <c r="AT1576" s="3"/>
      <c r="AU1576" s="3"/>
    </row>
    <row r="1577" spans="1:47" x14ac:dyDescent="0.25">
      <c r="A1577" s="66" t="s">
        <v>1299</v>
      </c>
      <c r="B1577" s="67"/>
      <c r="C1577" s="67"/>
      <c r="D1577" s="68"/>
      <c r="E1577" s="70"/>
      <c r="F1577" s="104" t="s">
        <v>12631</v>
      </c>
      <c r="G1577" s="67"/>
      <c r="H1577" s="71"/>
      <c r="I1577" s="72"/>
      <c r="J1577" s="72"/>
      <c r="K1577" s="71" t="s">
        <v>16602</v>
      </c>
      <c r="L1577" s="75"/>
      <c r="M1577" s="76">
        <v>5968.8681640625</v>
      </c>
      <c r="N1577" s="76">
        <v>2981.749755859375</v>
      </c>
      <c r="O1577" s="77"/>
      <c r="P1577" s="78"/>
      <c r="Q1577" s="78"/>
      <c r="R1577" s="88"/>
      <c r="S1577" s="88"/>
      <c r="T1577" s="88"/>
      <c r="U1577" s="88"/>
      <c r="V1577" s="52"/>
      <c r="W1577" s="52"/>
      <c r="X1577" s="52"/>
      <c r="Y1577" s="52"/>
      <c r="Z1577" s="51"/>
      <c r="AA1577" s="73">
        <v>1577</v>
      </c>
      <c r="AB1577" s="73"/>
      <c r="AC1577" s="74"/>
      <c r="AD1577" s="80">
        <v>357</v>
      </c>
      <c r="AE1577" s="80">
        <v>59</v>
      </c>
      <c r="AF1577" s="80">
        <v>5161</v>
      </c>
      <c r="AG1577" s="80">
        <v>1819</v>
      </c>
      <c r="AH1577" s="80">
        <v>19800</v>
      </c>
      <c r="AI1577" s="80" t="s">
        <v>9144</v>
      </c>
      <c r="AJ1577" s="80" t="s">
        <v>10169</v>
      </c>
      <c r="AK1577" s="80"/>
      <c r="AL1577" s="80" t="s">
        <v>9561</v>
      </c>
      <c r="AM1577" s="82">
        <v>40186.373888888891</v>
      </c>
      <c r="AN1577" s="80" t="s">
        <v>13035</v>
      </c>
      <c r="AO1577" s="86" t="s">
        <v>14610</v>
      </c>
      <c r="AP1577" s="80" t="s">
        <v>66</v>
      </c>
      <c r="AQ1577" s="2"/>
      <c r="AR1577" s="3"/>
      <c r="AS1577" s="3"/>
      <c r="AT1577" s="3"/>
      <c r="AU1577" s="3"/>
    </row>
    <row r="1578" spans="1:47" x14ac:dyDescent="0.25">
      <c r="A1578" s="66" t="s">
        <v>1300</v>
      </c>
      <c r="B1578" s="67"/>
      <c r="C1578" s="67"/>
      <c r="D1578" s="68"/>
      <c r="E1578" s="70"/>
      <c r="F1578" s="104" t="s">
        <v>12632</v>
      </c>
      <c r="G1578" s="67"/>
      <c r="H1578" s="71"/>
      <c r="I1578" s="72"/>
      <c r="J1578" s="72"/>
      <c r="K1578" s="71" t="s">
        <v>16603</v>
      </c>
      <c r="L1578" s="75"/>
      <c r="M1578" s="76">
        <v>6506.5078125</v>
      </c>
      <c r="N1578" s="76">
        <v>8622.1328125</v>
      </c>
      <c r="O1578" s="77"/>
      <c r="P1578" s="78"/>
      <c r="Q1578" s="78"/>
      <c r="R1578" s="88"/>
      <c r="S1578" s="88"/>
      <c r="T1578" s="88"/>
      <c r="U1578" s="88"/>
      <c r="V1578" s="52"/>
      <c r="W1578" s="52"/>
      <c r="X1578" s="52"/>
      <c r="Y1578" s="52"/>
      <c r="Z1578" s="51"/>
      <c r="AA1578" s="73">
        <v>1578</v>
      </c>
      <c r="AB1578" s="73"/>
      <c r="AC1578" s="74"/>
      <c r="AD1578" s="80">
        <v>498</v>
      </c>
      <c r="AE1578" s="80">
        <v>246</v>
      </c>
      <c r="AF1578" s="80">
        <v>7946</v>
      </c>
      <c r="AG1578" s="80">
        <v>5956</v>
      </c>
      <c r="AH1578" s="80"/>
      <c r="AI1578" s="80" t="s">
        <v>9145</v>
      </c>
      <c r="AJ1578" s="80" t="s">
        <v>9972</v>
      </c>
      <c r="AK1578" s="80"/>
      <c r="AL1578" s="80"/>
      <c r="AM1578" s="82">
        <v>42400.304895833331</v>
      </c>
      <c r="AN1578" s="80" t="s">
        <v>13035</v>
      </c>
      <c r="AO1578" s="86" t="s">
        <v>14611</v>
      </c>
      <c r="AP1578" s="80" t="s">
        <v>66</v>
      </c>
      <c r="AQ1578" s="2"/>
      <c r="AR1578" s="3"/>
      <c r="AS1578" s="3"/>
      <c r="AT1578" s="3"/>
      <c r="AU1578" s="3"/>
    </row>
    <row r="1579" spans="1:47" x14ac:dyDescent="0.25">
      <c r="A1579" s="66" t="s">
        <v>1301</v>
      </c>
      <c r="B1579" s="67"/>
      <c r="C1579" s="67"/>
      <c r="D1579" s="68"/>
      <c r="E1579" s="70"/>
      <c r="F1579" s="104" t="s">
        <v>12633</v>
      </c>
      <c r="G1579" s="67"/>
      <c r="H1579" s="71"/>
      <c r="I1579" s="72"/>
      <c r="J1579" s="72"/>
      <c r="K1579" s="71" t="s">
        <v>16604</v>
      </c>
      <c r="L1579" s="75"/>
      <c r="M1579" s="76">
        <v>5349.20654296875</v>
      </c>
      <c r="N1579" s="76">
        <v>7416.07373046875</v>
      </c>
      <c r="O1579" s="77"/>
      <c r="P1579" s="78"/>
      <c r="Q1579" s="78"/>
      <c r="R1579" s="88"/>
      <c r="S1579" s="88"/>
      <c r="T1579" s="88"/>
      <c r="U1579" s="88"/>
      <c r="V1579" s="52"/>
      <c r="W1579" s="52"/>
      <c r="X1579" s="52"/>
      <c r="Y1579" s="52"/>
      <c r="Z1579" s="51"/>
      <c r="AA1579" s="73">
        <v>1579</v>
      </c>
      <c r="AB1579" s="73"/>
      <c r="AC1579" s="74"/>
      <c r="AD1579" s="80">
        <v>201</v>
      </c>
      <c r="AE1579" s="80">
        <v>1065</v>
      </c>
      <c r="AF1579" s="80">
        <v>12230</v>
      </c>
      <c r="AG1579" s="80">
        <v>10131</v>
      </c>
      <c r="AH1579" s="80">
        <v>-25200</v>
      </c>
      <c r="AI1579" s="80" t="s">
        <v>9146</v>
      </c>
      <c r="AJ1579" s="80" t="s">
        <v>9525</v>
      </c>
      <c r="AK1579" s="80"/>
      <c r="AL1579" s="80" t="s">
        <v>11085</v>
      </c>
      <c r="AM1579" s="82">
        <v>40528.67900462963</v>
      </c>
      <c r="AN1579" s="80" t="s">
        <v>13035</v>
      </c>
      <c r="AO1579" s="86" t="s">
        <v>14612</v>
      </c>
      <c r="AP1579" s="80" t="s">
        <v>66</v>
      </c>
      <c r="AQ1579" s="2"/>
      <c r="AR1579" s="3"/>
      <c r="AS1579" s="3"/>
      <c r="AT1579" s="3"/>
      <c r="AU1579" s="3"/>
    </row>
    <row r="1580" spans="1:47" x14ac:dyDescent="0.25">
      <c r="A1580" s="66" t="s">
        <v>2092</v>
      </c>
      <c r="B1580" s="67"/>
      <c r="C1580" s="67"/>
      <c r="D1580" s="68"/>
      <c r="E1580" s="70"/>
      <c r="F1580" s="104" t="s">
        <v>12634</v>
      </c>
      <c r="G1580" s="67"/>
      <c r="H1580" s="71"/>
      <c r="I1580" s="72"/>
      <c r="J1580" s="72"/>
      <c r="K1580" s="71" t="s">
        <v>16605</v>
      </c>
      <c r="L1580" s="75"/>
      <c r="M1580" s="76">
        <v>7173.55224609375</v>
      </c>
      <c r="N1580" s="76">
        <v>2372.914306640625</v>
      </c>
      <c r="O1580" s="77"/>
      <c r="P1580" s="78"/>
      <c r="Q1580" s="78"/>
      <c r="R1580" s="88"/>
      <c r="S1580" s="88"/>
      <c r="T1580" s="88"/>
      <c r="U1580" s="88"/>
      <c r="V1580" s="52"/>
      <c r="W1580" s="52"/>
      <c r="X1580" s="52"/>
      <c r="Y1580" s="52"/>
      <c r="Z1580" s="51"/>
      <c r="AA1580" s="73">
        <v>1580</v>
      </c>
      <c r="AB1580" s="73"/>
      <c r="AC1580" s="74"/>
      <c r="AD1580" s="80">
        <v>218</v>
      </c>
      <c r="AE1580" s="80">
        <v>96206</v>
      </c>
      <c r="AF1580" s="80">
        <v>5185</v>
      </c>
      <c r="AG1580" s="80">
        <v>438</v>
      </c>
      <c r="AH1580" s="80">
        <v>19800</v>
      </c>
      <c r="AI1580" s="80" t="s">
        <v>9147</v>
      </c>
      <c r="AJ1580" s="80" t="s">
        <v>9563</v>
      </c>
      <c r="AK1580" s="86" t="s">
        <v>10927</v>
      </c>
      <c r="AL1580" s="80" t="s">
        <v>9563</v>
      </c>
      <c r="AM1580" s="82">
        <v>39927.320729166669</v>
      </c>
      <c r="AN1580" s="80" t="s">
        <v>13035</v>
      </c>
      <c r="AO1580" s="86" t="s">
        <v>14613</v>
      </c>
      <c r="AP1580" s="80" t="s">
        <v>65</v>
      </c>
      <c r="AQ1580" s="2"/>
      <c r="AR1580" s="3"/>
      <c r="AS1580" s="3"/>
      <c r="AT1580" s="3"/>
      <c r="AU1580" s="3"/>
    </row>
    <row r="1581" spans="1:47" x14ac:dyDescent="0.25">
      <c r="A1581" s="66" t="s">
        <v>2093</v>
      </c>
      <c r="B1581" s="67"/>
      <c r="C1581" s="67"/>
      <c r="D1581" s="68"/>
      <c r="E1581" s="70"/>
      <c r="F1581" s="104" t="s">
        <v>12635</v>
      </c>
      <c r="G1581" s="67"/>
      <c r="H1581" s="71"/>
      <c r="I1581" s="72"/>
      <c r="J1581" s="72"/>
      <c r="K1581" s="71" t="s">
        <v>16606</v>
      </c>
      <c r="L1581" s="75"/>
      <c r="M1581" s="76">
        <v>4037.37060546875</v>
      </c>
      <c r="N1581" s="76">
        <v>4700.29833984375</v>
      </c>
      <c r="O1581" s="77"/>
      <c r="P1581" s="78"/>
      <c r="Q1581" s="78"/>
      <c r="R1581" s="88"/>
      <c r="S1581" s="88"/>
      <c r="T1581" s="88"/>
      <c r="U1581" s="88"/>
      <c r="V1581" s="52"/>
      <c r="W1581" s="52"/>
      <c r="X1581" s="52"/>
      <c r="Y1581" s="52"/>
      <c r="Z1581" s="51"/>
      <c r="AA1581" s="73">
        <v>1581</v>
      </c>
      <c r="AB1581" s="73"/>
      <c r="AC1581" s="74"/>
      <c r="AD1581" s="80">
        <v>428</v>
      </c>
      <c r="AE1581" s="80">
        <v>954709</v>
      </c>
      <c r="AF1581" s="80">
        <v>18044</v>
      </c>
      <c r="AG1581" s="80">
        <v>3361</v>
      </c>
      <c r="AH1581" s="80">
        <v>19800</v>
      </c>
      <c r="AI1581" s="80" t="s">
        <v>9148</v>
      </c>
      <c r="AJ1581" s="80" t="s">
        <v>10170</v>
      </c>
      <c r="AK1581" s="80"/>
      <c r="AL1581" s="80" t="s">
        <v>9563</v>
      </c>
      <c r="AM1581" s="82">
        <v>40015.50613425926</v>
      </c>
      <c r="AN1581" s="80" t="s">
        <v>13035</v>
      </c>
      <c r="AO1581" s="86" t="s">
        <v>14614</v>
      </c>
      <c r="AP1581" s="80" t="s">
        <v>65</v>
      </c>
      <c r="AQ1581" s="2"/>
      <c r="AR1581" s="3"/>
      <c r="AS1581" s="3"/>
      <c r="AT1581" s="3"/>
      <c r="AU1581" s="3"/>
    </row>
    <row r="1582" spans="1:47" x14ac:dyDescent="0.25">
      <c r="A1582" s="66" t="s">
        <v>1302</v>
      </c>
      <c r="B1582" s="67"/>
      <c r="C1582" s="67"/>
      <c r="D1582" s="68"/>
      <c r="E1582" s="70"/>
      <c r="F1582" s="104" t="s">
        <v>12636</v>
      </c>
      <c r="G1582" s="67"/>
      <c r="H1582" s="71"/>
      <c r="I1582" s="72"/>
      <c r="J1582" s="72"/>
      <c r="K1582" s="71" t="s">
        <v>16607</v>
      </c>
      <c r="L1582" s="75"/>
      <c r="M1582" s="76">
        <v>7433.26025390625</v>
      </c>
      <c r="N1582" s="76">
        <v>2799.85400390625</v>
      </c>
      <c r="O1582" s="77"/>
      <c r="P1582" s="78"/>
      <c r="Q1582" s="78"/>
      <c r="R1582" s="88"/>
      <c r="S1582" s="88"/>
      <c r="T1582" s="88"/>
      <c r="U1582" s="88"/>
      <c r="V1582" s="52"/>
      <c r="W1582" s="52"/>
      <c r="X1582" s="52"/>
      <c r="Y1582" s="52"/>
      <c r="Z1582" s="51"/>
      <c r="AA1582" s="73">
        <v>1582</v>
      </c>
      <c r="AB1582" s="73"/>
      <c r="AC1582" s="74"/>
      <c r="AD1582" s="80">
        <v>28</v>
      </c>
      <c r="AE1582" s="80">
        <v>37509</v>
      </c>
      <c r="AF1582" s="80">
        <v>140676</v>
      </c>
      <c r="AG1582" s="80">
        <v>0</v>
      </c>
      <c r="AH1582" s="80">
        <v>19800</v>
      </c>
      <c r="AI1582" s="80" t="s">
        <v>9149</v>
      </c>
      <c r="AJ1582" s="80" t="s">
        <v>10171</v>
      </c>
      <c r="AK1582" s="86" t="s">
        <v>10928</v>
      </c>
      <c r="AL1582" s="80" t="s">
        <v>9494</v>
      </c>
      <c r="AM1582" s="82">
        <v>39840.395520833335</v>
      </c>
      <c r="AN1582" s="80" t="s">
        <v>13035</v>
      </c>
      <c r="AO1582" s="86" t="s">
        <v>14615</v>
      </c>
      <c r="AP1582" s="80" t="s">
        <v>66</v>
      </c>
      <c r="AQ1582" s="2"/>
      <c r="AR1582" s="3"/>
      <c r="AS1582" s="3"/>
      <c r="AT1582" s="3"/>
      <c r="AU1582" s="3"/>
    </row>
    <row r="1583" spans="1:47" x14ac:dyDescent="0.25">
      <c r="A1583" s="66" t="s">
        <v>1303</v>
      </c>
      <c r="B1583" s="67"/>
      <c r="C1583" s="67"/>
      <c r="D1583" s="68"/>
      <c r="E1583" s="70"/>
      <c r="F1583" s="104" t="s">
        <v>12637</v>
      </c>
      <c r="G1583" s="67"/>
      <c r="H1583" s="71"/>
      <c r="I1583" s="72"/>
      <c r="J1583" s="72"/>
      <c r="K1583" s="71" t="s">
        <v>16608</v>
      </c>
      <c r="L1583" s="75"/>
      <c r="M1583" s="76">
        <v>802.67041015625</v>
      </c>
      <c r="N1583" s="76">
        <v>3307.935791015625</v>
      </c>
      <c r="O1583" s="77"/>
      <c r="P1583" s="78"/>
      <c r="Q1583" s="78"/>
      <c r="R1583" s="88"/>
      <c r="S1583" s="88"/>
      <c r="T1583" s="88"/>
      <c r="U1583" s="88"/>
      <c r="V1583" s="52"/>
      <c r="W1583" s="52"/>
      <c r="X1583" s="52"/>
      <c r="Y1583" s="52"/>
      <c r="Z1583" s="51"/>
      <c r="AA1583" s="73">
        <v>1583</v>
      </c>
      <c r="AB1583" s="73"/>
      <c r="AC1583" s="74"/>
      <c r="AD1583" s="80">
        <v>162</v>
      </c>
      <c r="AE1583" s="80">
        <v>2926</v>
      </c>
      <c r="AF1583" s="80">
        <v>2314</v>
      </c>
      <c r="AG1583" s="80">
        <v>1470</v>
      </c>
      <c r="AH1583" s="80"/>
      <c r="AI1583" s="80" t="s">
        <v>9150</v>
      </c>
      <c r="AJ1583" s="80" t="s">
        <v>10172</v>
      </c>
      <c r="AK1583" s="86" t="s">
        <v>10929</v>
      </c>
      <c r="AL1583" s="80"/>
      <c r="AM1583" s="82">
        <v>41488.460393518515</v>
      </c>
      <c r="AN1583" s="80" t="s">
        <v>13035</v>
      </c>
      <c r="AO1583" s="86" t="s">
        <v>14616</v>
      </c>
      <c r="AP1583" s="80" t="s">
        <v>66</v>
      </c>
      <c r="AQ1583" s="2"/>
      <c r="AR1583" s="3"/>
      <c r="AS1583" s="3"/>
      <c r="AT1583" s="3"/>
      <c r="AU1583" s="3"/>
    </row>
    <row r="1584" spans="1:47" x14ac:dyDescent="0.25">
      <c r="A1584" s="66" t="s">
        <v>1305</v>
      </c>
      <c r="B1584" s="67"/>
      <c r="C1584" s="67"/>
      <c r="D1584" s="68"/>
      <c r="E1584" s="70"/>
      <c r="F1584" s="104" t="s">
        <v>12638</v>
      </c>
      <c r="G1584" s="67"/>
      <c r="H1584" s="71"/>
      <c r="I1584" s="72"/>
      <c r="J1584" s="72"/>
      <c r="K1584" s="71" t="s">
        <v>16609</v>
      </c>
      <c r="L1584" s="75"/>
      <c r="M1584" s="76">
        <v>8786.8740234375</v>
      </c>
      <c r="N1584" s="76">
        <v>3894.309326171875</v>
      </c>
      <c r="O1584" s="77"/>
      <c r="P1584" s="78"/>
      <c r="Q1584" s="78"/>
      <c r="R1584" s="88"/>
      <c r="S1584" s="88"/>
      <c r="T1584" s="88"/>
      <c r="U1584" s="88"/>
      <c r="V1584" s="52"/>
      <c r="W1584" s="52"/>
      <c r="X1584" s="52"/>
      <c r="Y1584" s="52"/>
      <c r="Z1584" s="51"/>
      <c r="AA1584" s="73">
        <v>1584</v>
      </c>
      <c r="AB1584" s="73"/>
      <c r="AC1584" s="74"/>
      <c r="AD1584" s="80">
        <v>226</v>
      </c>
      <c r="AE1584" s="80">
        <v>315</v>
      </c>
      <c r="AF1584" s="80">
        <v>4789</v>
      </c>
      <c r="AG1584" s="80">
        <v>987</v>
      </c>
      <c r="AH1584" s="80">
        <v>-25200</v>
      </c>
      <c r="AI1584" s="80"/>
      <c r="AJ1584" s="80"/>
      <c r="AK1584" s="80"/>
      <c r="AL1584" s="80" t="s">
        <v>11085</v>
      </c>
      <c r="AM1584" s="82">
        <v>42551.232777777775</v>
      </c>
      <c r="AN1584" s="80" t="s">
        <v>13035</v>
      </c>
      <c r="AO1584" s="86" t="s">
        <v>14617</v>
      </c>
      <c r="AP1584" s="80" t="s">
        <v>66</v>
      </c>
      <c r="AQ1584" s="2"/>
      <c r="AR1584" s="3"/>
      <c r="AS1584" s="3"/>
      <c r="AT1584" s="3"/>
      <c r="AU1584" s="3"/>
    </row>
    <row r="1585" spans="1:47" x14ac:dyDescent="0.25">
      <c r="A1585" s="66" t="s">
        <v>1306</v>
      </c>
      <c r="B1585" s="67"/>
      <c r="C1585" s="67"/>
      <c r="D1585" s="68"/>
      <c r="E1585" s="70"/>
      <c r="F1585" s="104" t="s">
        <v>12639</v>
      </c>
      <c r="G1585" s="67"/>
      <c r="H1585" s="71"/>
      <c r="I1585" s="72"/>
      <c r="J1585" s="72"/>
      <c r="K1585" s="71" t="s">
        <v>16610</v>
      </c>
      <c r="L1585" s="75"/>
      <c r="M1585" s="76">
        <v>6704.25537109375</v>
      </c>
      <c r="N1585" s="76">
        <v>4012.23876953125</v>
      </c>
      <c r="O1585" s="77"/>
      <c r="P1585" s="78"/>
      <c r="Q1585" s="78"/>
      <c r="R1585" s="88"/>
      <c r="S1585" s="88"/>
      <c r="T1585" s="88"/>
      <c r="U1585" s="88"/>
      <c r="V1585" s="52"/>
      <c r="W1585" s="52"/>
      <c r="X1585" s="52"/>
      <c r="Y1585" s="52"/>
      <c r="Z1585" s="51"/>
      <c r="AA1585" s="73">
        <v>1585</v>
      </c>
      <c r="AB1585" s="73"/>
      <c r="AC1585" s="74"/>
      <c r="AD1585" s="80">
        <v>154</v>
      </c>
      <c r="AE1585" s="80">
        <v>1524</v>
      </c>
      <c r="AF1585" s="80">
        <v>17041</v>
      </c>
      <c r="AG1585" s="80">
        <v>425</v>
      </c>
      <c r="AH1585" s="80">
        <v>19800</v>
      </c>
      <c r="AI1585" s="80" t="s">
        <v>9151</v>
      </c>
      <c r="AJ1585" s="80" t="s">
        <v>9525</v>
      </c>
      <c r="AK1585" s="86" t="s">
        <v>10930</v>
      </c>
      <c r="AL1585" s="80" t="s">
        <v>11093</v>
      </c>
      <c r="AM1585" s="82">
        <v>40635.344212962962</v>
      </c>
      <c r="AN1585" s="80" t="s">
        <v>13035</v>
      </c>
      <c r="AO1585" s="86" t="s">
        <v>14618</v>
      </c>
      <c r="AP1585" s="80" t="s">
        <v>66</v>
      </c>
      <c r="AQ1585" s="2"/>
      <c r="AR1585" s="3"/>
      <c r="AS1585" s="3"/>
      <c r="AT1585" s="3"/>
      <c r="AU1585" s="3"/>
    </row>
    <row r="1586" spans="1:47" x14ac:dyDescent="0.25">
      <c r="A1586" s="66" t="s">
        <v>1307</v>
      </c>
      <c r="B1586" s="67"/>
      <c r="C1586" s="67"/>
      <c r="D1586" s="68"/>
      <c r="E1586" s="70"/>
      <c r="F1586" s="104" t="s">
        <v>12640</v>
      </c>
      <c r="G1586" s="67"/>
      <c r="H1586" s="71"/>
      <c r="I1586" s="72"/>
      <c r="J1586" s="72"/>
      <c r="K1586" s="71" t="s">
        <v>16611</v>
      </c>
      <c r="L1586" s="75"/>
      <c r="M1586" s="76">
        <v>7951.7958984375</v>
      </c>
      <c r="N1586" s="76">
        <v>7713.203125</v>
      </c>
      <c r="O1586" s="77"/>
      <c r="P1586" s="78"/>
      <c r="Q1586" s="78"/>
      <c r="R1586" s="88"/>
      <c r="S1586" s="88"/>
      <c r="T1586" s="88"/>
      <c r="U1586" s="88"/>
      <c r="V1586" s="52"/>
      <c r="W1586" s="52"/>
      <c r="X1586" s="52"/>
      <c r="Y1586" s="52"/>
      <c r="Z1586" s="51"/>
      <c r="AA1586" s="73">
        <v>1586</v>
      </c>
      <c r="AB1586" s="73"/>
      <c r="AC1586" s="74"/>
      <c r="AD1586" s="80">
        <v>182</v>
      </c>
      <c r="AE1586" s="80">
        <v>719</v>
      </c>
      <c r="AF1586" s="80">
        <v>197849</v>
      </c>
      <c r="AG1586" s="80">
        <v>51222</v>
      </c>
      <c r="AH1586" s="80"/>
      <c r="AI1586" s="80" t="s">
        <v>9152</v>
      </c>
      <c r="AJ1586" s="80"/>
      <c r="AK1586" s="80"/>
      <c r="AL1586" s="80"/>
      <c r="AM1586" s="82">
        <v>41563.312511574077</v>
      </c>
      <c r="AN1586" s="80" t="s">
        <v>13035</v>
      </c>
      <c r="AO1586" s="86" t="s">
        <v>14619</v>
      </c>
      <c r="AP1586" s="80" t="s">
        <v>66</v>
      </c>
      <c r="AQ1586" s="2"/>
      <c r="AR1586" s="3"/>
      <c r="AS1586" s="3"/>
      <c r="AT1586" s="3"/>
      <c r="AU1586" s="3"/>
    </row>
    <row r="1587" spans="1:47" x14ac:dyDescent="0.25">
      <c r="A1587" s="66" t="s">
        <v>1308</v>
      </c>
      <c r="B1587" s="67"/>
      <c r="C1587" s="67"/>
      <c r="D1587" s="68"/>
      <c r="E1587" s="70"/>
      <c r="F1587" s="104" t="s">
        <v>11128</v>
      </c>
      <c r="G1587" s="67"/>
      <c r="H1587" s="71"/>
      <c r="I1587" s="72"/>
      <c r="J1587" s="72"/>
      <c r="K1587" s="71" t="s">
        <v>16612</v>
      </c>
      <c r="L1587" s="75"/>
      <c r="M1587" s="76">
        <v>8285.1611328125</v>
      </c>
      <c r="N1587" s="76">
        <v>5687.4423828125</v>
      </c>
      <c r="O1587" s="77"/>
      <c r="P1587" s="78"/>
      <c r="Q1587" s="78"/>
      <c r="R1587" s="88"/>
      <c r="S1587" s="88"/>
      <c r="T1587" s="88"/>
      <c r="U1587" s="88"/>
      <c r="V1587" s="52"/>
      <c r="W1587" s="52"/>
      <c r="X1587" s="52"/>
      <c r="Y1587" s="52"/>
      <c r="Z1587" s="51"/>
      <c r="AA1587" s="73">
        <v>1587</v>
      </c>
      <c r="AB1587" s="73"/>
      <c r="AC1587" s="74"/>
      <c r="AD1587" s="80">
        <v>361</v>
      </c>
      <c r="AE1587" s="80">
        <v>458</v>
      </c>
      <c r="AF1587" s="80">
        <v>23994</v>
      </c>
      <c r="AG1587" s="80">
        <v>2709</v>
      </c>
      <c r="AH1587" s="80">
        <v>19800</v>
      </c>
      <c r="AI1587" s="80" t="s">
        <v>9153</v>
      </c>
      <c r="AJ1587" s="80" t="s">
        <v>9561</v>
      </c>
      <c r="AK1587" s="80"/>
      <c r="AL1587" s="80" t="s">
        <v>9561</v>
      </c>
      <c r="AM1587" s="82">
        <v>39191.320925925924</v>
      </c>
      <c r="AN1587" s="80" t="s">
        <v>13035</v>
      </c>
      <c r="AO1587" s="86" t="s">
        <v>14620</v>
      </c>
      <c r="AP1587" s="80" t="s">
        <v>66</v>
      </c>
      <c r="AQ1587" s="2"/>
      <c r="AR1587" s="3"/>
      <c r="AS1587" s="3"/>
      <c r="AT1587" s="3"/>
      <c r="AU1587" s="3"/>
    </row>
    <row r="1588" spans="1:47" x14ac:dyDescent="0.25">
      <c r="A1588" s="66" t="s">
        <v>1309</v>
      </c>
      <c r="B1588" s="67"/>
      <c r="C1588" s="67"/>
      <c r="D1588" s="68"/>
      <c r="E1588" s="70"/>
      <c r="F1588" s="104" t="s">
        <v>12641</v>
      </c>
      <c r="G1588" s="67"/>
      <c r="H1588" s="71"/>
      <c r="I1588" s="72"/>
      <c r="J1588" s="72"/>
      <c r="K1588" s="71" t="s">
        <v>16613</v>
      </c>
      <c r="L1588" s="75"/>
      <c r="M1588" s="76">
        <v>9004.25</v>
      </c>
      <c r="N1588" s="76">
        <v>3004.174560546875</v>
      </c>
      <c r="O1588" s="77"/>
      <c r="P1588" s="78"/>
      <c r="Q1588" s="78"/>
      <c r="R1588" s="88"/>
      <c r="S1588" s="88"/>
      <c r="T1588" s="88"/>
      <c r="U1588" s="88"/>
      <c r="V1588" s="52"/>
      <c r="W1588" s="52"/>
      <c r="X1588" s="52"/>
      <c r="Y1588" s="52"/>
      <c r="Z1588" s="51"/>
      <c r="AA1588" s="73">
        <v>1588</v>
      </c>
      <c r="AB1588" s="73"/>
      <c r="AC1588" s="74"/>
      <c r="AD1588" s="80">
        <v>85</v>
      </c>
      <c r="AE1588" s="80">
        <v>26239</v>
      </c>
      <c r="AF1588" s="80">
        <v>17054</v>
      </c>
      <c r="AG1588" s="80">
        <v>23</v>
      </c>
      <c r="AH1588" s="80"/>
      <c r="AI1588" s="80" t="s">
        <v>9154</v>
      </c>
      <c r="AJ1588" s="80" t="s">
        <v>9494</v>
      </c>
      <c r="AK1588" s="86" t="s">
        <v>10931</v>
      </c>
      <c r="AL1588" s="80"/>
      <c r="AM1588" s="82">
        <v>42033.336018518516</v>
      </c>
      <c r="AN1588" s="80" t="s">
        <v>13035</v>
      </c>
      <c r="AO1588" s="86" t="s">
        <v>14621</v>
      </c>
      <c r="AP1588" s="80" t="s">
        <v>66</v>
      </c>
      <c r="AQ1588" s="2"/>
      <c r="AR1588" s="3"/>
      <c r="AS1588" s="3"/>
      <c r="AT1588" s="3"/>
      <c r="AU1588" s="3"/>
    </row>
    <row r="1589" spans="1:47" x14ac:dyDescent="0.25">
      <c r="A1589" s="66" t="s">
        <v>1310</v>
      </c>
      <c r="B1589" s="67"/>
      <c r="C1589" s="67"/>
      <c r="D1589" s="68"/>
      <c r="E1589" s="70"/>
      <c r="F1589" s="104" t="s">
        <v>12642</v>
      </c>
      <c r="G1589" s="67"/>
      <c r="H1589" s="71"/>
      <c r="I1589" s="72"/>
      <c r="J1589" s="72"/>
      <c r="K1589" s="71" t="s">
        <v>16614</v>
      </c>
      <c r="L1589" s="75"/>
      <c r="M1589" s="76">
        <v>5100.47119140625</v>
      </c>
      <c r="N1589" s="76">
        <v>2797.83544921875</v>
      </c>
      <c r="O1589" s="77"/>
      <c r="P1589" s="78"/>
      <c r="Q1589" s="78"/>
      <c r="R1589" s="88"/>
      <c r="S1589" s="88"/>
      <c r="T1589" s="88"/>
      <c r="U1589" s="88"/>
      <c r="V1589" s="52"/>
      <c r="W1589" s="52"/>
      <c r="X1589" s="52"/>
      <c r="Y1589" s="52"/>
      <c r="Z1589" s="51"/>
      <c r="AA1589" s="73">
        <v>1589</v>
      </c>
      <c r="AB1589" s="73"/>
      <c r="AC1589" s="74"/>
      <c r="AD1589" s="80">
        <v>104</v>
      </c>
      <c r="AE1589" s="80">
        <v>20</v>
      </c>
      <c r="AF1589" s="80">
        <v>122</v>
      </c>
      <c r="AG1589" s="80">
        <v>50</v>
      </c>
      <c r="AH1589" s="80"/>
      <c r="AI1589" s="80"/>
      <c r="AJ1589" s="80" t="s">
        <v>10173</v>
      </c>
      <c r="AK1589" s="80"/>
      <c r="AL1589" s="80"/>
      <c r="AM1589" s="82">
        <v>42857.708784722221</v>
      </c>
      <c r="AN1589" s="80" t="s">
        <v>13035</v>
      </c>
      <c r="AO1589" s="86" t="s">
        <v>14622</v>
      </c>
      <c r="AP1589" s="80" t="s">
        <v>66</v>
      </c>
      <c r="AQ1589" s="2"/>
      <c r="AR1589" s="3"/>
      <c r="AS1589" s="3"/>
      <c r="AT1589" s="3"/>
      <c r="AU1589" s="3"/>
    </row>
    <row r="1590" spans="1:47" x14ac:dyDescent="0.25">
      <c r="A1590" s="66" t="s">
        <v>1311</v>
      </c>
      <c r="B1590" s="67"/>
      <c r="C1590" s="67"/>
      <c r="D1590" s="68"/>
      <c r="E1590" s="70"/>
      <c r="F1590" s="104" t="s">
        <v>12643</v>
      </c>
      <c r="G1590" s="67"/>
      <c r="H1590" s="71"/>
      <c r="I1590" s="72"/>
      <c r="J1590" s="72"/>
      <c r="K1590" s="71" t="s">
        <v>16615</v>
      </c>
      <c r="L1590" s="75"/>
      <c r="M1590" s="76">
        <v>4674.044921875</v>
      </c>
      <c r="N1590" s="76">
        <v>4487.908203125</v>
      </c>
      <c r="O1590" s="77"/>
      <c r="P1590" s="78"/>
      <c r="Q1590" s="78"/>
      <c r="R1590" s="88"/>
      <c r="S1590" s="88"/>
      <c r="T1590" s="88"/>
      <c r="U1590" s="88"/>
      <c r="V1590" s="52"/>
      <c r="W1590" s="52"/>
      <c r="X1590" s="52"/>
      <c r="Y1590" s="52"/>
      <c r="Z1590" s="51"/>
      <c r="AA1590" s="73">
        <v>1590</v>
      </c>
      <c r="AB1590" s="73"/>
      <c r="AC1590" s="74"/>
      <c r="AD1590" s="80">
        <v>488</v>
      </c>
      <c r="AE1590" s="80">
        <v>322</v>
      </c>
      <c r="AF1590" s="80">
        <v>3593</v>
      </c>
      <c r="AG1590" s="80">
        <v>6600</v>
      </c>
      <c r="AH1590" s="80">
        <v>19800</v>
      </c>
      <c r="AI1590" s="80" t="s">
        <v>9155</v>
      </c>
      <c r="AJ1590" s="80"/>
      <c r="AK1590" s="80"/>
      <c r="AL1590" s="80" t="s">
        <v>9494</v>
      </c>
      <c r="AM1590" s="82">
        <v>41900.388472222221</v>
      </c>
      <c r="AN1590" s="80" t="s">
        <v>13035</v>
      </c>
      <c r="AO1590" s="86" t="s">
        <v>14623</v>
      </c>
      <c r="AP1590" s="80" t="s">
        <v>66</v>
      </c>
      <c r="AQ1590" s="2"/>
      <c r="AR1590" s="3"/>
      <c r="AS1590" s="3"/>
      <c r="AT1590" s="3"/>
      <c r="AU1590" s="3"/>
    </row>
    <row r="1591" spans="1:47" x14ac:dyDescent="0.25">
      <c r="A1591" s="66" t="s">
        <v>2094</v>
      </c>
      <c r="B1591" s="67"/>
      <c r="C1591" s="67"/>
      <c r="D1591" s="68"/>
      <c r="E1591" s="70"/>
      <c r="F1591" s="104" t="s">
        <v>12644</v>
      </c>
      <c r="G1591" s="67"/>
      <c r="H1591" s="71"/>
      <c r="I1591" s="72"/>
      <c r="J1591" s="72"/>
      <c r="K1591" s="71" t="s">
        <v>16616</v>
      </c>
      <c r="L1591" s="75"/>
      <c r="M1591" s="76">
        <v>2137.969482421875</v>
      </c>
      <c r="N1591" s="76">
        <v>5545.83203125</v>
      </c>
      <c r="O1591" s="77"/>
      <c r="P1591" s="78"/>
      <c r="Q1591" s="78"/>
      <c r="R1591" s="88"/>
      <c r="S1591" s="88"/>
      <c r="T1591" s="88"/>
      <c r="U1591" s="88"/>
      <c r="V1591" s="52"/>
      <c r="W1591" s="52"/>
      <c r="X1591" s="52"/>
      <c r="Y1591" s="52"/>
      <c r="Z1591" s="51"/>
      <c r="AA1591" s="73">
        <v>1591</v>
      </c>
      <c r="AB1591" s="73"/>
      <c r="AC1591" s="74"/>
      <c r="AD1591" s="80">
        <v>260</v>
      </c>
      <c r="AE1591" s="80">
        <v>16087</v>
      </c>
      <c r="AF1591" s="80">
        <v>3700</v>
      </c>
      <c r="AG1591" s="80">
        <v>6383</v>
      </c>
      <c r="AH1591" s="80"/>
      <c r="AI1591" s="80" t="s">
        <v>9156</v>
      </c>
      <c r="AJ1591" s="80" t="s">
        <v>9502</v>
      </c>
      <c r="AK1591" s="86" t="s">
        <v>10932</v>
      </c>
      <c r="AL1591" s="80"/>
      <c r="AM1591" s="82">
        <v>42129.744652777779</v>
      </c>
      <c r="AN1591" s="80" t="s">
        <v>13035</v>
      </c>
      <c r="AO1591" s="86" t="s">
        <v>14624</v>
      </c>
      <c r="AP1591" s="80" t="s">
        <v>65</v>
      </c>
      <c r="AQ1591" s="2"/>
      <c r="AR1591" s="3"/>
      <c r="AS1591" s="3"/>
      <c r="AT1591" s="3"/>
      <c r="AU1591" s="3"/>
    </row>
    <row r="1592" spans="1:47" x14ac:dyDescent="0.25">
      <c r="A1592" s="66" t="s">
        <v>1312</v>
      </c>
      <c r="B1592" s="67"/>
      <c r="C1592" s="67"/>
      <c r="D1592" s="68"/>
      <c r="E1592" s="70"/>
      <c r="F1592" s="104" t="s">
        <v>12645</v>
      </c>
      <c r="G1592" s="67"/>
      <c r="H1592" s="71"/>
      <c r="I1592" s="72"/>
      <c r="J1592" s="72"/>
      <c r="K1592" s="71" t="s">
        <v>16617</v>
      </c>
      <c r="L1592" s="75"/>
      <c r="M1592" s="76">
        <v>5283.857421875</v>
      </c>
      <c r="N1592" s="76">
        <v>5837.546875</v>
      </c>
      <c r="O1592" s="77"/>
      <c r="P1592" s="78"/>
      <c r="Q1592" s="78"/>
      <c r="R1592" s="88"/>
      <c r="S1592" s="88"/>
      <c r="T1592" s="88"/>
      <c r="U1592" s="88"/>
      <c r="V1592" s="52"/>
      <c r="W1592" s="52"/>
      <c r="X1592" s="52"/>
      <c r="Y1592" s="52"/>
      <c r="Z1592" s="51"/>
      <c r="AA1592" s="73">
        <v>1592</v>
      </c>
      <c r="AB1592" s="73"/>
      <c r="AC1592" s="74"/>
      <c r="AD1592" s="80">
        <v>43</v>
      </c>
      <c r="AE1592" s="80">
        <v>75</v>
      </c>
      <c r="AF1592" s="80">
        <v>3392</v>
      </c>
      <c r="AG1592" s="80">
        <v>6634</v>
      </c>
      <c r="AH1592" s="80"/>
      <c r="AI1592" s="80" t="s">
        <v>9157</v>
      </c>
      <c r="AJ1592" s="80" t="s">
        <v>10174</v>
      </c>
      <c r="AK1592" s="80"/>
      <c r="AL1592" s="80"/>
      <c r="AM1592" s="82">
        <v>42808.232199074075</v>
      </c>
      <c r="AN1592" s="80" t="s">
        <v>13035</v>
      </c>
      <c r="AO1592" s="86" t="s">
        <v>14625</v>
      </c>
      <c r="AP1592" s="80" t="s">
        <v>66</v>
      </c>
      <c r="AQ1592" s="2"/>
      <c r="AR1592" s="3"/>
      <c r="AS1592" s="3"/>
      <c r="AT1592" s="3"/>
      <c r="AU1592" s="3"/>
    </row>
    <row r="1593" spans="1:47" x14ac:dyDescent="0.25">
      <c r="A1593" s="66" t="s">
        <v>1313</v>
      </c>
      <c r="B1593" s="67"/>
      <c r="C1593" s="67"/>
      <c r="D1593" s="68"/>
      <c r="E1593" s="70"/>
      <c r="F1593" s="104" t="s">
        <v>12646</v>
      </c>
      <c r="G1593" s="67"/>
      <c r="H1593" s="71"/>
      <c r="I1593" s="72"/>
      <c r="J1593" s="72"/>
      <c r="K1593" s="71" t="s">
        <v>16618</v>
      </c>
      <c r="L1593" s="75"/>
      <c r="M1593" s="76">
        <v>4228.08154296875</v>
      </c>
      <c r="N1593" s="76">
        <v>4712.2275390625</v>
      </c>
      <c r="O1593" s="77"/>
      <c r="P1593" s="78"/>
      <c r="Q1593" s="78"/>
      <c r="R1593" s="88"/>
      <c r="S1593" s="88"/>
      <c r="T1593" s="88"/>
      <c r="U1593" s="88"/>
      <c r="V1593" s="52"/>
      <c r="W1593" s="52"/>
      <c r="X1593" s="52"/>
      <c r="Y1593" s="52"/>
      <c r="Z1593" s="51"/>
      <c r="AA1593" s="73">
        <v>1593</v>
      </c>
      <c r="AB1593" s="73"/>
      <c r="AC1593" s="74"/>
      <c r="AD1593" s="80">
        <v>345</v>
      </c>
      <c r="AE1593" s="80">
        <v>117</v>
      </c>
      <c r="AF1593" s="80">
        <v>1771</v>
      </c>
      <c r="AG1593" s="80">
        <v>1436</v>
      </c>
      <c r="AH1593" s="80">
        <v>-25200</v>
      </c>
      <c r="AI1593" s="80" t="s">
        <v>8823</v>
      </c>
      <c r="AJ1593" s="80" t="s">
        <v>9790</v>
      </c>
      <c r="AK1593" s="80"/>
      <c r="AL1593" s="80" t="s">
        <v>11085</v>
      </c>
      <c r="AM1593" s="82">
        <v>42715.564768518518</v>
      </c>
      <c r="AN1593" s="80" t="s">
        <v>13035</v>
      </c>
      <c r="AO1593" s="86" t="s">
        <v>14626</v>
      </c>
      <c r="AP1593" s="80" t="s">
        <v>66</v>
      </c>
      <c r="AQ1593" s="2"/>
      <c r="AR1593" s="3"/>
      <c r="AS1593" s="3"/>
      <c r="AT1593" s="3"/>
      <c r="AU1593" s="3"/>
    </row>
    <row r="1594" spans="1:47" x14ac:dyDescent="0.25">
      <c r="A1594" s="66" t="s">
        <v>2095</v>
      </c>
      <c r="B1594" s="67"/>
      <c r="C1594" s="67"/>
      <c r="D1594" s="68"/>
      <c r="E1594" s="70"/>
      <c r="F1594" s="104" t="s">
        <v>12647</v>
      </c>
      <c r="G1594" s="67"/>
      <c r="H1594" s="71"/>
      <c r="I1594" s="72"/>
      <c r="J1594" s="72"/>
      <c r="K1594" s="71" t="s">
        <v>16619</v>
      </c>
      <c r="L1594" s="75"/>
      <c r="M1594" s="76">
        <v>1215.3199462890625</v>
      </c>
      <c r="N1594" s="76">
        <v>3502.030517578125</v>
      </c>
      <c r="O1594" s="77"/>
      <c r="P1594" s="78"/>
      <c r="Q1594" s="78"/>
      <c r="R1594" s="88"/>
      <c r="S1594" s="88"/>
      <c r="T1594" s="88"/>
      <c r="U1594" s="88"/>
      <c r="V1594" s="52"/>
      <c r="W1594" s="52"/>
      <c r="X1594" s="52"/>
      <c r="Y1594" s="52"/>
      <c r="Z1594" s="51"/>
      <c r="AA1594" s="73">
        <v>1594</v>
      </c>
      <c r="AB1594" s="73"/>
      <c r="AC1594" s="74"/>
      <c r="AD1594" s="80">
        <v>2082</v>
      </c>
      <c r="AE1594" s="80">
        <v>13074</v>
      </c>
      <c r="AF1594" s="80">
        <v>3062</v>
      </c>
      <c r="AG1594" s="80">
        <v>3663</v>
      </c>
      <c r="AH1594" s="80"/>
      <c r="AI1594" s="80" t="s">
        <v>9158</v>
      </c>
      <c r="AJ1594" s="80" t="s">
        <v>10175</v>
      </c>
      <c r="AK1594" s="86" t="s">
        <v>10933</v>
      </c>
      <c r="AL1594" s="80"/>
      <c r="AM1594" s="82">
        <v>40169.654016203705</v>
      </c>
      <c r="AN1594" s="80" t="s">
        <v>13035</v>
      </c>
      <c r="AO1594" s="86" t="s">
        <v>14627</v>
      </c>
      <c r="AP1594" s="80" t="s">
        <v>65</v>
      </c>
      <c r="AQ1594" s="2"/>
      <c r="AR1594" s="3"/>
      <c r="AS1594" s="3"/>
      <c r="AT1594" s="3"/>
      <c r="AU1594" s="3"/>
    </row>
    <row r="1595" spans="1:47" x14ac:dyDescent="0.25">
      <c r="A1595" s="66" t="s">
        <v>1314</v>
      </c>
      <c r="B1595" s="67"/>
      <c r="C1595" s="67"/>
      <c r="D1595" s="68"/>
      <c r="E1595" s="70"/>
      <c r="F1595" s="104" t="s">
        <v>12648</v>
      </c>
      <c r="G1595" s="67"/>
      <c r="H1595" s="71"/>
      <c r="I1595" s="72"/>
      <c r="J1595" s="72"/>
      <c r="K1595" s="71" t="s">
        <v>16620</v>
      </c>
      <c r="L1595" s="75"/>
      <c r="M1595" s="76">
        <v>4986.84033203125</v>
      </c>
      <c r="N1595" s="76">
        <v>2609.224365234375</v>
      </c>
      <c r="O1595" s="77"/>
      <c r="P1595" s="78"/>
      <c r="Q1595" s="78"/>
      <c r="R1595" s="88"/>
      <c r="S1595" s="88"/>
      <c r="T1595" s="88"/>
      <c r="U1595" s="88"/>
      <c r="V1595" s="52"/>
      <c r="W1595" s="52"/>
      <c r="X1595" s="52"/>
      <c r="Y1595" s="52"/>
      <c r="Z1595" s="51"/>
      <c r="AA1595" s="73">
        <v>1595</v>
      </c>
      <c r="AB1595" s="73"/>
      <c r="AC1595" s="74"/>
      <c r="AD1595" s="80">
        <v>370</v>
      </c>
      <c r="AE1595" s="80">
        <v>181</v>
      </c>
      <c r="AF1595" s="80">
        <v>22851</v>
      </c>
      <c r="AG1595" s="80">
        <v>16857</v>
      </c>
      <c r="AH1595" s="80">
        <v>19800</v>
      </c>
      <c r="AI1595" s="80" t="s">
        <v>9159</v>
      </c>
      <c r="AJ1595" s="80" t="s">
        <v>10118</v>
      </c>
      <c r="AK1595" s="86" t="s">
        <v>10934</v>
      </c>
      <c r="AL1595" s="80" t="s">
        <v>9494</v>
      </c>
      <c r="AM1595" s="82">
        <v>41358.367962962962</v>
      </c>
      <c r="AN1595" s="80" t="s">
        <v>13035</v>
      </c>
      <c r="AO1595" s="86" t="s">
        <v>14628</v>
      </c>
      <c r="AP1595" s="80" t="s">
        <v>66</v>
      </c>
      <c r="AQ1595" s="2"/>
      <c r="AR1595" s="3"/>
      <c r="AS1595" s="3"/>
      <c r="AT1595" s="3"/>
      <c r="AU1595" s="3"/>
    </row>
    <row r="1596" spans="1:47" x14ac:dyDescent="0.25">
      <c r="A1596" s="66" t="s">
        <v>2096</v>
      </c>
      <c r="B1596" s="67"/>
      <c r="C1596" s="67"/>
      <c r="D1596" s="68"/>
      <c r="E1596" s="70"/>
      <c r="F1596" s="104" t="s">
        <v>12649</v>
      </c>
      <c r="G1596" s="67"/>
      <c r="H1596" s="71"/>
      <c r="I1596" s="72"/>
      <c r="J1596" s="72"/>
      <c r="K1596" s="71" t="s">
        <v>16621</v>
      </c>
      <c r="L1596" s="75"/>
      <c r="M1596" s="76">
        <v>5925.5966796875</v>
      </c>
      <c r="N1596" s="76">
        <v>6604.390625</v>
      </c>
      <c r="O1596" s="77"/>
      <c r="P1596" s="78"/>
      <c r="Q1596" s="78"/>
      <c r="R1596" s="88"/>
      <c r="S1596" s="88"/>
      <c r="T1596" s="88"/>
      <c r="U1596" s="88"/>
      <c r="V1596" s="52"/>
      <c r="W1596" s="52"/>
      <c r="X1596" s="52"/>
      <c r="Y1596" s="52"/>
      <c r="Z1596" s="51"/>
      <c r="AA1596" s="73">
        <v>1596</v>
      </c>
      <c r="AB1596" s="73"/>
      <c r="AC1596" s="74"/>
      <c r="AD1596" s="80">
        <v>2996</v>
      </c>
      <c r="AE1596" s="80">
        <v>7458</v>
      </c>
      <c r="AF1596" s="80">
        <v>64847</v>
      </c>
      <c r="AG1596" s="80">
        <v>31578</v>
      </c>
      <c r="AH1596" s="80">
        <v>7200</v>
      </c>
      <c r="AI1596" s="80" t="s">
        <v>9160</v>
      </c>
      <c r="AJ1596" s="80" t="s">
        <v>10176</v>
      </c>
      <c r="AK1596" s="86" t="s">
        <v>10935</v>
      </c>
      <c r="AL1596" s="80" t="s">
        <v>11121</v>
      </c>
      <c r="AM1596" s="82">
        <v>39665.851724537039</v>
      </c>
      <c r="AN1596" s="80" t="s">
        <v>13035</v>
      </c>
      <c r="AO1596" s="86" t="s">
        <v>14629</v>
      </c>
      <c r="AP1596" s="80" t="s">
        <v>65</v>
      </c>
      <c r="AQ1596" s="2"/>
      <c r="AR1596" s="3"/>
      <c r="AS1596" s="3"/>
      <c r="AT1596" s="3"/>
      <c r="AU1596" s="3"/>
    </row>
    <row r="1597" spans="1:47" x14ac:dyDescent="0.25">
      <c r="A1597" s="66" t="s">
        <v>2097</v>
      </c>
      <c r="B1597" s="67"/>
      <c r="C1597" s="67"/>
      <c r="D1597" s="68"/>
      <c r="E1597" s="70"/>
      <c r="F1597" s="104" t="s">
        <v>12650</v>
      </c>
      <c r="G1597" s="67"/>
      <c r="H1597" s="71"/>
      <c r="I1597" s="72"/>
      <c r="J1597" s="72"/>
      <c r="K1597" s="71" t="s">
        <v>16622</v>
      </c>
      <c r="L1597" s="75"/>
      <c r="M1597" s="76">
        <v>2136.6005859375</v>
      </c>
      <c r="N1597" s="76">
        <v>2663.4072265625</v>
      </c>
      <c r="O1597" s="77"/>
      <c r="P1597" s="78"/>
      <c r="Q1597" s="78"/>
      <c r="R1597" s="88"/>
      <c r="S1597" s="88"/>
      <c r="T1597" s="88"/>
      <c r="U1597" s="88"/>
      <c r="V1597" s="52"/>
      <c r="W1597" s="52"/>
      <c r="X1597" s="52"/>
      <c r="Y1597" s="52"/>
      <c r="Z1597" s="51"/>
      <c r="AA1597" s="73">
        <v>1597</v>
      </c>
      <c r="AB1597" s="73"/>
      <c r="AC1597" s="74"/>
      <c r="AD1597" s="80">
        <v>3751</v>
      </c>
      <c r="AE1597" s="80">
        <v>15462</v>
      </c>
      <c r="AF1597" s="80">
        <v>21301</v>
      </c>
      <c r="AG1597" s="80">
        <v>6544</v>
      </c>
      <c r="AH1597" s="80">
        <v>-25200</v>
      </c>
      <c r="AI1597" s="80" t="s">
        <v>9161</v>
      </c>
      <c r="AJ1597" s="80" t="s">
        <v>10177</v>
      </c>
      <c r="AK1597" s="86" t="s">
        <v>10936</v>
      </c>
      <c r="AL1597" s="80" t="s">
        <v>11085</v>
      </c>
      <c r="AM1597" s="82">
        <v>39791.825428240743</v>
      </c>
      <c r="AN1597" s="80" t="s">
        <v>13035</v>
      </c>
      <c r="AO1597" s="86" t="s">
        <v>14630</v>
      </c>
      <c r="AP1597" s="80" t="s">
        <v>65</v>
      </c>
      <c r="AQ1597" s="2"/>
      <c r="AR1597" s="3"/>
      <c r="AS1597" s="3"/>
      <c r="AT1597" s="3"/>
      <c r="AU1597" s="3"/>
    </row>
    <row r="1598" spans="1:47" x14ac:dyDescent="0.25">
      <c r="A1598" s="66" t="s">
        <v>2098</v>
      </c>
      <c r="B1598" s="67"/>
      <c r="C1598" s="67"/>
      <c r="D1598" s="68"/>
      <c r="E1598" s="70"/>
      <c r="F1598" s="104" t="s">
        <v>12651</v>
      </c>
      <c r="G1598" s="67"/>
      <c r="H1598" s="71"/>
      <c r="I1598" s="72"/>
      <c r="J1598" s="72"/>
      <c r="K1598" s="71" t="s">
        <v>16623</v>
      </c>
      <c r="L1598" s="75"/>
      <c r="M1598" s="76">
        <v>3481.6552734375</v>
      </c>
      <c r="N1598" s="76">
        <v>5628.68896484375</v>
      </c>
      <c r="O1598" s="77"/>
      <c r="P1598" s="78"/>
      <c r="Q1598" s="78"/>
      <c r="R1598" s="88"/>
      <c r="S1598" s="88"/>
      <c r="T1598" s="88"/>
      <c r="U1598" s="88"/>
      <c r="V1598" s="52"/>
      <c r="W1598" s="52"/>
      <c r="X1598" s="52"/>
      <c r="Y1598" s="52"/>
      <c r="Z1598" s="51"/>
      <c r="AA1598" s="73">
        <v>1598</v>
      </c>
      <c r="AB1598" s="73"/>
      <c r="AC1598" s="74"/>
      <c r="AD1598" s="80">
        <v>381</v>
      </c>
      <c r="AE1598" s="80">
        <v>7472</v>
      </c>
      <c r="AF1598" s="80">
        <v>4652</v>
      </c>
      <c r="AG1598" s="80">
        <v>963</v>
      </c>
      <c r="AH1598" s="80">
        <v>7200</v>
      </c>
      <c r="AI1598" s="80" t="s">
        <v>9162</v>
      </c>
      <c r="AJ1598" s="80"/>
      <c r="AK1598" s="86" t="s">
        <v>10937</v>
      </c>
      <c r="AL1598" s="80" t="s">
        <v>11121</v>
      </c>
      <c r="AM1598" s="82">
        <v>42306.375115740739</v>
      </c>
      <c r="AN1598" s="80" t="s">
        <v>13035</v>
      </c>
      <c r="AO1598" s="86" t="s">
        <v>14631</v>
      </c>
      <c r="AP1598" s="80" t="s">
        <v>65</v>
      </c>
      <c r="AQ1598" s="2"/>
      <c r="AR1598" s="3"/>
      <c r="AS1598" s="3"/>
      <c r="AT1598" s="3"/>
      <c r="AU1598" s="3"/>
    </row>
    <row r="1599" spans="1:47" x14ac:dyDescent="0.25">
      <c r="A1599" s="66" t="s">
        <v>2099</v>
      </c>
      <c r="B1599" s="67"/>
      <c r="C1599" s="67"/>
      <c r="D1599" s="68"/>
      <c r="E1599" s="70"/>
      <c r="F1599" s="104" t="s">
        <v>12652</v>
      </c>
      <c r="G1599" s="67"/>
      <c r="H1599" s="71"/>
      <c r="I1599" s="72"/>
      <c r="J1599" s="72"/>
      <c r="K1599" s="71" t="s">
        <v>16624</v>
      </c>
      <c r="L1599" s="75"/>
      <c r="M1599" s="76">
        <v>6929.94140625</v>
      </c>
      <c r="N1599" s="76">
        <v>5383.50634765625</v>
      </c>
      <c r="O1599" s="77"/>
      <c r="P1599" s="78"/>
      <c r="Q1599" s="78"/>
      <c r="R1599" s="88"/>
      <c r="S1599" s="88"/>
      <c r="T1599" s="88"/>
      <c r="U1599" s="88"/>
      <c r="V1599" s="52"/>
      <c r="W1599" s="52"/>
      <c r="X1599" s="52"/>
      <c r="Y1599" s="52"/>
      <c r="Z1599" s="51"/>
      <c r="AA1599" s="73">
        <v>1599</v>
      </c>
      <c r="AB1599" s="73"/>
      <c r="AC1599" s="74"/>
      <c r="AD1599" s="80">
        <v>1678</v>
      </c>
      <c r="AE1599" s="80">
        <v>328633</v>
      </c>
      <c r="AF1599" s="80">
        <v>106918</v>
      </c>
      <c r="AG1599" s="80">
        <v>176</v>
      </c>
      <c r="AH1599" s="80">
        <v>19800</v>
      </c>
      <c r="AI1599" s="80" t="s">
        <v>9163</v>
      </c>
      <c r="AJ1599" s="80" t="s">
        <v>10010</v>
      </c>
      <c r="AK1599" s="86" t="s">
        <v>10938</v>
      </c>
      <c r="AL1599" s="80" t="s">
        <v>11089</v>
      </c>
      <c r="AM1599" s="82">
        <v>39773.619120370371</v>
      </c>
      <c r="AN1599" s="80" t="s">
        <v>13035</v>
      </c>
      <c r="AO1599" s="86" t="s">
        <v>14632</v>
      </c>
      <c r="AP1599" s="80" t="s">
        <v>65</v>
      </c>
      <c r="AQ1599" s="2"/>
      <c r="AR1599" s="3"/>
      <c r="AS1599" s="3"/>
      <c r="AT1599" s="3"/>
      <c r="AU1599" s="3"/>
    </row>
    <row r="1600" spans="1:47" x14ac:dyDescent="0.25">
      <c r="A1600" s="66" t="s">
        <v>1315</v>
      </c>
      <c r="B1600" s="67"/>
      <c r="C1600" s="67"/>
      <c r="D1600" s="68"/>
      <c r="E1600" s="70"/>
      <c r="F1600" s="104" t="s">
        <v>12653</v>
      </c>
      <c r="G1600" s="67"/>
      <c r="H1600" s="71"/>
      <c r="I1600" s="72"/>
      <c r="J1600" s="72"/>
      <c r="K1600" s="71" t="s">
        <v>16625</v>
      </c>
      <c r="L1600" s="75"/>
      <c r="M1600" s="76">
        <v>3329.150634765625</v>
      </c>
      <c r="N1600" s="76">
        <v>7695.52099609375</v>
      </c>
      <c r="O1600" s="77"/>
      <c r="P1600" s="78"/>
      <c r="Q1600" s="78"/>
      <c r="R1600" s="88"/>
      <c r="S1600" s="88"/>
      <c r="T1600" s="88"/>
      <c r="U1600" s="88"/>
      <c r="V1600" s="52"/>
      <c r="W1600" s="52"/>
      <c r="X1600" s="52"/>
      <c r="Y1600" s="52"/>
      <c r="Z1600" s="51"/>
      <c r="AA1600" s="73">
        <v>1600</v>
      </c>
      <c r="AB1600" s="73"/>
      <c r="AC1600" s="74"/>
      <c r="AD1600" s="80">
        <v>475</v>
      </c>
      <c r="AE1600" s="80">
        <v>164</v>
      </c>
      <c r="AF1600" s="80">
        <v>6328</v>
      </c>
      <c r="AG1600" s="80">
        <v>5698</v>
      </c>
      <c r="AH1600" s="80"/>
      <c r="AI1600" s="80" t="s">
        <v>9164</v>
      </c>
      <c r="AJ1600" s="80"/>
      <c r="AK1600" s="80"/>
      <c r="AL1600" s="80"/>
      <c r="AM1600" s="82">
        <v>42070.623831018522</v>
      </c>
      <c r="AN1600" s="80" t="s">
        <v>13035</v>
      </c>
      <c r="AO1600" s="86" t="s">
        <v>14633</v>
      </c>
      <c r="AP1600" s="80" t="s">
        <v>66</v>
      </c>
      <c r="AQ1600" s="2"/>
      <c r="AR1600" s="3"/>
      <c r="AS1600" s="3"/>
      <c r="AT1600" s="3"/>
      <c r="AU1600" s="3"/>
    </row>
    <row r="1601" spans="1:47" x14ac:dyDescent="0.25">
      <c r="A1601" s="66" t="s">
        <v>1316</v>
      </c>
      <c r="B1601" s="67"/>
      <c r="C1601" s="67"/>
      <c r="D1601" s="68"/>
      <c r="E1601" s="70"/>
      <c r="F1601" s="104" t="s">
        <v>12654</v>
      </c>
      <c r="G1601" s="67"/>
      <c r="H1601" s="71"/>
      <c r="I1601" s="72"/>
      <c r="J1601" s="72"/>
      <c r="K1601" s="71" t="s">
        <v>16626</v>
      </c>
      <c r="L1601" s="75"/>
      <c r="M1601" s="76">
        <v>1706.560302734375</v>
      </c>
      <c r="N1601" s="76">
        <v>5922.5625</v>
      </c>
      <c r="O1601" s="77"/>
      <c r="P1601" s="78"/>
      <c r="Q1601" s="78"/>
      <c r="R1601" s="88"/>
      <c r="S1601" s="88"/>
      <c r="T1601" s="88"/>
      <c r="U1601" s="88"/>
      <c r="V1601" s="52"/>
      <c r="W1601" s="52"/>
      <c r="X1601" s="52"/>
      <c r="Y1601" s="52"/>
      <c r="Z1601" s="51"/>
      <c r="AA1601" s="73">
        <v>1601</v>
      </c>
      <c r="AB1601" s="73"/>
      <c r="AC1601" s="74"/>
      <c r="AD1601" s="80">
        <v>59</v>
      </c>
      <c r="AE1601" s="80">
        <v>180</v>
      </c>
      <c r="AF1601" s="80">
        <v>1281</v>
      </c>
      <c r="AG1601" s="80">
        <v>2270</v>
      </c>
      <c r="AH1601" s="80">
        <v>19800</v>
      </c>
      <c r="AI1601" s="80" t="s">
        <v>9165</v>
      </c>
      <c r="AJ1601" s="80"/>
      <c r="AK1601" s="80"/>
      <c r="AL1601" s="80" t="s">
        <v>9494</v>
      </c>
      <c r="AM1601" s="82">
        <v>40097.575787037036</v>
      </c>
      <c r="AN1601" s="80" t="s">
        <v>13035</v>
      </c>
      <c r="AO1601" s="86" t="s">
        <v>14634</v>
      </c>
      <c r="AP1601" s="80" t="s">
        <v>66</v>
      </c>
      <c r="AQ1601" s="2"/>
      <c r="AR1601" s="3"/>
      <c r="AS1601" s="3"/>
      <c r="AT1601" s="3"/>
      <c r="AU1601" s="3"/>
    </row>
    <row r="1602" spans="1:47" x14ac:dyDescent="0.25">
      <c r="A1602" s="66" t="s">
        <v>1317</v>
      </c>
      <c r="B1602" s="67"/>
      <c r="C1602" s="67"/>
      <c r="D1602" s="68"/>
      <c r="E1602" s="70"/>
      <c r="F1602" s="104" t="s">
        <v>12655</v>
      </c>
      <c r="G1602" s="67"/>
      <c r="H1602" s="71"/>
      <c r="I1602" s="72"/>
      <c r="J1602" s="72"/>
      <c r="K1602" s="71" t="s">
        <v>16627</v>
      </c>
      <c r="L1602" s="75"/>
      <c r="M1602" s="76">
        <v>8507.3232421875</v>
      </c>
      <c r="N1602" s="76">
        <v>810.7294921875</v>
      </c>
      <c r="O1602" s="77"/>
      <c r="P1602" s="78"/>
      <c r="Q1602" s="78"/>
      <c r="R1602" s="88"/>
      <c r="S1602" s="88"/>
      <c r="T1602" s="88"/>
      <c r="U1602" s="88"/>
      <c r="V1602" s="52"/>
      <c r="W1602" s="52"/>
      <c r="X1602" s="52"/>
      <c r="Y1602" s="52"/>
      <c r="Z1602" s="51"/>
      <c r="AA1602" s="73">
        <v>1602</v>
      </c>
      <c r="AB1602" s="73"/>
      <c r="AC1602" s="74"/>
      <c r="AD1602" s="80">
        <v>552</v>
      </c>
      <c r="AE1602" s="80">
        <v>1308</v>
      </c>
      <c r="AF1602" s="80">
        <v>5357</v>
      </c>
      <c r="AG1602" s="80">
        <v>468</v>
      </c>
      <c r="AH1602" s="80">
        <v>19800</v>
      </c>
      <c r="AI1602" s="80" t="s">
        <v>9166</v>
      </c>
      <c r="AJ1602" s="80" t="s">
        <v>10178</v>
      </c>
      <c r="AK1602" s="86" t="s">
        <v>10939</v>
      </c>
      <c r="AL1602" s="80" t="s">
        <v>9494</v>
      </c>
      <c r="AM1602" s="82">
        <v>40077.345694444448</v>
      </c>
      <c r="AN1602" s="80" t="s">
        <v>13035</v>
      </c>
      <c r="AO1602" s="86" t="s">
        <v>14635</v>
      </c>
      <c r="AP1602" s="80" t="s">
        <v>66</v>
      </c>
      <c r="AQ1602" s="2"/>
      <c r="AR1602" s="3"/>
      <c r="AS1602" s="3"/>
      <c r="AT1602" s="3"/>
      <c r="AU1602" s="3"/>
    </row>
    <row r="1603" spans="1:47" x14ac:dyDescent="0.25">
      <c r="A1603" s="66" t="s">
        <v>1318</v>
      </c>
      <c r="B1603" s="67"/>
      <c r="C1603" s="67"/>
      <c r="D1603" s="68"/>
      <c r="E1603" s="70"/>
      <c r="F1603" s="104" t="s">
        <v>12656</v>
      </c>
      <c r="G1603" s="67"/>
      <c r="H1603" s="71"/>
      <c r="I1603" s="72"/>
      <c r="J1603" s="72"/>
      <c r="K1603" s="71" t="s">
        <v>16628</v>
      </c>
      <c r="L1603" s="75"/>
      <c r="M1603" s="76">
        <v>7261.5830078125</v>
      </c>
      <c r="N1603" s="76">
        <v>3569.440185546875</v>
      </c>
      <c r="O1603" s="77"/>
      <c r="P1603" s="78"/>
      <c r="Q1603" s="78"/>
      <c r="R1603" s="88"/>
      <c r="S1603" s="88"/>
      <c r="T1603" s="88"/>
      <c r="U1603" s="88"/>
      <c r="V1603" s="52"/>
      <c r="W1603" s="52"/>
      <c r="X1603" s="52"/>
      <c r="Y1603" s="52"/>
      <c r="Z1603" s="51"/>
      <c r="AA1603" s="73">
        <v>1603</v>
      </c>
      <c r="AB1603" s="73"/>
      <c r="AC1603" s="74"/>
      <c r="AD1603" s="80">
        <v>865</v>
      </c>
      <c r="AE1603" s="80">
        <v>865</v>
      </c>
      <c r="AF1603" s="80">
        <v>34221</v>
      </c>
      <c r="AG1603" s="80">
        <v>5406</v>
      </c>
      <c r="AH1603" s="80"/>
      <c r="AI1603" s="80" t="s">
        <v>9167</v>
      </c>
      <c r="AJ1603" s="80" t="s">
        <v>10179</v>
      </c>
      <c r="AK1603" s="80"/>
      <c r="AL1603" s="80"/>
      <c r="AM1603" s="82">
        <v>41645.612546296295</v>
      </c>
      <c r="AN1603" s="80" t="s">
        <v>13035</v>
      </c>
      <c r="AO1603" s="86" t="s">
        <v>14636</v>
      </c>
      <c r="AP1603" s="80" t="s">
        <v>66</v>
      </c>
      <c r="AQ1603" s="2"/>
      <c r="AR1603" s="3"/>
      <c r="AS1603" s="3"/>
      <c r="AT1603" s="3"/>
      <c r="AU1603" s="3"/>
    </row>
    <row r="1604" spans="1:47" x14ac:dyDescent="0.25">
      <c r="A1604" s="66" t="s">
        <v>1319</v>
      </c>
      <c r="B1604" s="67"/>
      <c r="C1604" s="67"/>
      <c r="D1604" s="68"/>
      <c r="E1604" s="70"/>
      <c r="F1604" s="104" t="s">
        <v>12657</v>
      </c>
      <c r="G1604" s="67"/>
      <c r="H1604" s="71"/>
      <c r="I1604" s="72"/>
      <c r="J1604" s="72"/>
      <c r="K1604" s="71" t="s">
        <v>16629</v>
      </c>
      <c r="L1604" s="75"/>
      <c r="M1604" s="76">
        <v>3139.14306640625</v>
      </c>
      <c r="N1604" s="76">
        <v>6930.9296875</v>
      </c>
      <c r="O1604" s="77"/>
      <c r="P1604" s="78"/>
      <c r="Q1604" s="78"/>
      <c r="R1604" s="88"/>
      <c r="S1604" s="88"/>
      <c r="T1604" s="88"/>
      <c r="U1604" s="88"/>
      <c r="V1604" s="52"/>
      <c r="W1604" s="52"/>
      <c r="X1604" s="52"/>
      <c r="Y1604" s="52"/>
      <c r="Z1604" s="51"/>
      <c r="AA1604" s="73">
        <v>1604</v>
      </c>
      <c r="AB1604" s="73"/>
      <c r="AC1604" s="74"/>
      <c r="AD1604" s="80">
        <v>193</v>
      </c>
      <c r="AE1604" s="80">
        <v>392</v>
      </c>
      <c r="AF1604" s="80">
        <v>37514</v>
      </c>
      <c r="AG1604" s="80">
        <v>29858</v>
      </c>
      <c r="AH1604" s="80"/>
      <c r="AI1604" s="80" t="s">
        <v>9168</v>
      </c>
      <c r="AJ1604" s="80" t="s">
        <v>9592</v>
      </c>
      <c r="AK1604" s="80"/>
      <c r="AL1604" s="80"/>
      <c r="AM1604" s="82">
        <v>41089.815300925926</v>
      </c>
      <c r="AN1604" s="80" t="s">
        <v>13035</v>
      </c>
      <c r="AO1604" s="86" t="s">
        <v>14637</v>
      </c>
      <c r="AP1604" s="80" t="s">
        <v>66</v>
      </c>
      <c r="AQ1604" s="2"/>
      <c r="AR1604" s="3"/>
      <c r="AS1604" s="3"/>
      <c r="AT1604" s="3"/>
      <c r="AU1604" s="3"/>
    </row>
    <row r="1605" spans="1:47" x14ac:dyDescent="0.25">
      <c r="A1605" s="66" t="s">
        <v>1320</v>
      </c>
      <c r="B1605" s="67"/>
      <c r="C1605" s="67"/>
      <c r="D1605" s="68"/>
      <c r="E1605" s="70"/>
      <c r="F1605" s="104" t="s">
        <v>12658</v>
      </c>
      <c r="G1605" s="67"/>
      <c r="H1605" s="71"/>
      <c r="I1605" s="72"/>
      <c r="J1605" s="72"/>
      <c r="K1605" s="71" t="s">
        <v>16630</v>
      </c>
      <c r="L1605" s="75"/>
      <c r="M1605" s="76">
        <v>6317.1279296875</v>
      </c>
      <c r="N1605" s="76">
        <v>1107.034912109375</v>
      </c>
      <c r="O1605" s="77"/>
      <c r="P1605" s="78"/>
      <c r="Q1605" s="78"/>
      <c r="R1605" s="88"/>
      <c r="S1605" s="88"/>
      <c r="T1605" s="88"/>
      <c r="U1605" s="88"/>
      <c r="V1605" s="52"/>
      <c r="W1605" s="52"/>
      <c r="X1605" s="52"/>
      <c r="Y1605" s="52"/>
      <c r="Z1605" s="51"/>
      <c r="AA1605" s="73">
        <v>1605</v>
      </c>
      <c r="AB1605" s="73"/>
      <c r="AC1605" s="74"/>
      <c r="AD1605" s="80">
        <v>163</v>
      </c>
      <c r="AE1605" s="80">
        <v>351</v>
      </c>
      <c r="AF1605" s="80">
        <v>2563</v>
      </c>
      <c r="AG1605" s="80">
        <v>304</v>
      </c>
      <c r="AH1605" s="80"/>
      <c r="AI1605" s="80" t="s">
        <v>9169</v>
      </c>
      <c r="AJ1605" s="80" t="s">
        <v>10180</v>
      </c>
      <c r="AK1605" s="80"/>
      <c r="AL1605" s="80"/>
      <c r="AM1605" s="82">
        <v>42689.682974537034</v>
      </c>
      <c r="AN1605" s="80" t="s">
        <v>13035</v>
      </c>
      <c r="AO1605" s="86" t="s">
        <v>14638</v>
      </c>
      <c r="AP1605" s="80" t="s">
        <v>66</v>
      </c>
      <c r="AQ1605" s="2"/>
      <c r="AR1605" s="3"/>
      <c r="AS1605" s="3"/>
      <c r="AT1605" s="3"/>
      <c r="AU1605" s="3"/>
    </row>
    <row r="1606" spans="1:47" x14ac:dyDescent="0.25">
      <c r="A1606" s="66" t="s">
        <v>1321</v>
      </c>
      <c r="B1606" s="67"/>
      <c r="C1606" s="67"/>
      <c r="D1606" s="68"/>
      <c r="E1606" s="70"/>
      <c r="F1606" s="104" t="s">
        <v>12659</v>
      </c>
      <c r="G1606" s="67"/>
      <c r="H1606" s="71"/>
      <c r="I1606" s="72"/>
      <c r="J1606" s="72"/>
      <c r="K1606" s="71" t="s">
        <v>16631</v>
      </c>
      <c r="L1606" s="75"/>
      <c r="M1606" s="76">
        <v>5917.46875</v>
      </c>
      <c r="N1606" s="76">
        <v>2685.27197265625</v>
      </c>
      <c r="O1606" s="77"/>
      <c r="P1606" s="78"/>
      <c r="Q1606" s="78"/>
      <c r="R1606" s="88"/>
      <c r="S1606" s="88"/>
      <c r="T1606" s="88"/>
      <c r="U1606" s="88"/>
      <c r="V1606" s="52"/>
      <c r="W1606" s="52"/>
      <c r="X1606" s="52"/>
      <c r="Y1606" s="52"/>
      <c r="Z1606" s="51"/>
      <c r="AA1606" s="73">
        <v>1606</v>
      </c>
      <c r="AB1606" s="73"/>
      <c r="AC1606" s="74"/>
      <c r="AD1606" s="80">
        <v>347</v>
      </c>
      <c r="AE1606" s="80">
        <v>105</v>
      </c>
      <c r="AF1606" s="80">
        <v>1375</v>
      </c>
      <c r="AG1606" s="80">
        <v>399</v>
      </c>
      <c r="AH1606" s="80">
        <v>19800</v>
      </c>
      <c r="AI1606" s="80" t="s">
        <v>9170</v>
      </c>
      <c r="AJ1606" s="80"/>
      <c r="AK1606" s="80"/>
      <c r="AL1606" s="80" t="s">
        <v>9563</v>
      </c>
      <c r="AM1606" s="82">
        <v>40563.751284722224</v>
      </c>
      <c r="AN1606" s="80" t="s">
        <v>13035</v>
      </c>
      <c r="AO1606" s="86" t="s">
        <v>14639</v>
      </c>
      <c r="AP1606" s="80" t="s">
        <v>66</v>
      </c>
      <c r="AQ1606" s="2"/>
      <c r="AR1606" s="3"/>
      <c r="AS1606" s="3"/>
      <c r="AT1606" s="3"/>
      <c r="AU1606" s="3"/>
    </row>
    <row r="1607" spans="1:47" x14ac:dyDescent="0.25">
      <c r="A1607" s="66" t="s">
        <v>1322</v>
      </c>
      <c r="B1607" s="67"/>
      <c r="C1607" s="67"/>
      <c r="D1607" s="68"/>
      <c r="E1607" s="70"/>
      <c r="F1607" s="104" t="s">
        <v>12660</v>
      </c>
      <c r="G1607" s="67"/>
      <c r="H1607" s="71"/>
      <c r="I1607" s="72"/>
      <c r="J1607" s="72"/>
      <c r="K1607" s="71" t="s">
        <v>16632</v>
      </c>
      <c r="L1607" s="75"/>
      <c r="M1607" s="76">
        <v>5013.9873046875</v>
      </c>
      <c r="N1607" s="76">
        <v>5408.8505859375</v>
      </c>
      <c r="O1607" s="77"/>
      <c r="P1607" s="78"/>
      <c r="Q1607" s="78"/>
      <c r="R1607" s="88"/>
      <c r="S1607" s="88"/>
      <c r="T1607" s="88"/>
      <c r="U1607" s="88"/>
      <c r="V1607" s="52"/>
      <c r="W1607" s="52"/>
      <c r="X1607" s="52"/>
      <c r="Y1607" s="52"/>
      <c r="Z1607" s="51"/>
      <c r="AA1607" s="73">
        <v>1607</v>
      </c>
      <c r="AB1607" s="73"/>
      <c r="AC1607" s="74"/>
      <c r="AD1607" s="80">
        <v>82</v>
      </c>
      <c r="AE1607" s="80">
        <v>925</v>
      </c>
      <c r="AF1607" s="80">
        <v>53049</v>
      </c>
      <c r="AG1607" s="80">
        <v>946</v>
      </c>
      <c r="AH1607" s="80"/>
      <c r="AI1607" s="80" t="s">
        <v>9171</v>
      </c>
      <c r="AJ1607" s="80" t="s">
        <v>10181</v>
      </c>
      <c r="AK1607" s="80"/>
      <c r="AL1607" s="80"/>
      <c r="AM1607" s="82">
        <v>42419.701504629629</v>
      </c>
      <c r="AN1607" s="80" t="s">
        <v>13035</v>
      </c>
      <c r="AO1607" s="86" t="s">
        <v>14640</v>
      </c>
      <c r="AP1607" s="80" t="s">
        <v>66</v>
      </c>
      <c r="AQ1607" s="2"/>
      <c r="AR1607" s="3"/>
      <c r="AS1607" s="3"/>
      <c r="AT1607" s="3"/>
      <c r="AU1607" s="3"/>
    </row>
    <row r="1608" spans="1:47" x14ac:dyDescent="0.25">
      <c r="A1608" s="66" t="s">
        <v>2100</v>
      </c>
      <c r="B1608" s="67"/>
      <c r="C1608" s="67"/>
      <c r="D1608" s="68"/>
      <c r="E1608" s="70"/>
      <c r="F1608" s="104" t="s">
        <v>12661</v>
      </c>
      <c r="G1608" s="67"/>
      <c r="H1608" s="71"/>
      <c r="I1608" s="72"/>
      <c r="J1608" s="72"/>
      <c r="K1608" s="71" t="s">
        <v>16633</v>
      </c>
      <c r="L1608" s="75"/>
      <c r="M1608" s="76">
        <v>5714.44140625</v>
      </c>
      <c r="N1608" s="76">
        <v>2523.34326171875</v>
      </c>
      <c r="O1608" s="77"/>
      <c r="P1608" s="78"/>
      <c r="Q1608" s="78"/>
      <c r="R1608" s="88"/>
      <c r="S1608" s="88"/>
      <c r="T1608" s="88"/>
      <c r="U1608" s="88"/>
      <c r="V1608" s="52"/>
      <c r="W1608" s="52"/>
      <c r="X1608" s="52"/>
      <c r="Y1608" s="52"/>
      <c r="Z1608" s="51"/>
      <c r="AA1608" s="73">
        <v>1608</v>
      </c>
      <c r="AB1608" s="73"/>
      <c r="AC1608" s="74"/>
      <c r="AD1608" s="80">
        <v>360</v>
      </c>
      <c r="AE1608" s="80">
        <v>172471</v>
      </c>
      <c r="AF1608" s="80">
        <v>11298</v>
      </c>
      <c r="AG1608" s="80">
        <v>2114</v>
      </c>
      <c r="AH1608" s="80">
        <v>-14400</v>
      </c>
      <c r="AI1608" s="80" t="s">
        <v>9172</v>
      </c>
      <c r="AJ1608" s="80" t="s">
        <v>9494</v>
      </c>
      <c r="AK1608" s="80"/>
      <c r="AL1608" s="80" t="s">
        <v>11099</v>
      </c>
      <c r="AM1608" s="82">
        <v>40335.756828703707</v>
      </c>
      <c r="AN1608" s="80" t="s">
        <v>13035</v>
      </c>
      <c r="AO1608" s="86" t="s">
        <v>14641</v>
      </c>
      <c r="AP1608" s="80" t="s">
        <v>65</v>
      </c>
      <c r="AQ1608" s="2"/>
      <c r="AR1608" s="3"/>
      <c r="AS1608" s="3"/>
      <c r="AT1608" s="3"/>
      <c r="AU1608" s="3"/>
    </row>
    <row r="1609" spans="1:47" x14ac:dyDescent="0.25">
      <c r="A1609" s="66" t="s">
        <v>2101</v>
      </c>
      <c r="B1609" s="67"/>
      <c r="C1609" s="67"/>
      <c r="D1609" s="68"/>
      <c r="E1609" s="70"/>
      <c r="F1609" s="104" t="s">
        <v>12662</v>
      </c>
      <c r="G1609" s="67"/>
      <c r="H1609" s="71"/>
      <c r="I1609" s="72"/>
      <c r="J1609" s="72"/>
      <c r="K1609" s="71" t="s">
        <v>16634</v>
      </c>
      <c r="L1609" s="75"/>
      <c r="M1609" s="76">
        <v>1370.02734375</v>
      </c>
      <c r="N1609" s="76">
        <v>6934.15869140625</v>
      </c>
      <c r="O1609" s="77"/>
      <c r="P1609" s="78"/>
      <c r="Q1609" s="78"/>
      <c r="R1609" s="88"/>
      <c r="S1609" s="88"/>
      <c r="T1609" s="88"/>
      <c r="U1609" s="88"/>
      <c r="V1609" s="52"/>
      <c r="W1609" s="52"/>
      <c r="X1609" s="52"/>
      <c r="Y1609" s="52"/>
      <c r="Z1609" s="51"/>
      <c r="AA1609" s="73">
        <v>1609</v>
      </c>
      <c r="AB1609" s="73"/>
      <c r="AC1609" s="74"/>
      <c r="AD1609" s="80">
        <v>52</v>
      </c>
      <c r="AE1609" s="80">
        <v>10</v>
      </c>
      <c r="AF1609" s="80">
        <v>53</v>
      </c>
      <c r="AG1609" s="80">
        <v>43</v>
      </c>
      <c r="AH1609" s="80"/>
      <c r="AI1609" s="80" t="s">
        <v>9173</v>
      </c>
      <c r="AJ1609" s="80" t="s">
        <v>10182</v>
      </c>
      <c r="AK1609" s="86" t="s">
        <v>10940</v>
      </c>
      <c r="AL1609" s="80"/>
      <c r="AM1609" s="82">
        <v>42902.344074074077</v>
      </c>
      <c r="AN1609" s="80" t="s">
        <v>13035</v>
      </c>
      <c r="AO1609" s="86" t="s">
        <v>14642</v>
      </c>
      <c r="AP1609" s="80" t="s">
        <v>65</v>
      </c>
      <c r="AQ1609" s="2"/>
      <c r="AR1609" s="3"/>
      <c r="AS1609" s="3"/>
      <c r="AT1609" s="3"/>
      <c r="AU1609" s="3"/>
    </row>
    <row r="1610" spans="1:47" x14ac:dyDescent="0.25">
      <c r="A1610" s="66" t="s">
        <v>1323</v>
      </c>
      <c r="B1610" s="67"/>
      <c r="C1610" s="67"/>
      <c r="D1610" s="68"/>
      <c r="E1610" s="70"/>
      <c r="F1610" s="104" t="s">
        <v>12663</v>
      </c>
      <c r="G1610" s="67"/>
      <c r="H1610" s="71"/>
      <c r="I1610" s="72"/>
      <c r="J1610" s="72"/>
      <c r="K1610" s="71" t="s">
        <v>16635</v>
      </c>
      <c r="L1610" s="75"/>
      <c r="M1610" s="76">
        <v>2372.2880859375</v>
      </c>
      <c r="N1610" s="76">
        <v>3621.6650390625</v>
      </c>
      <c r="O1610" s="77"/>
      <c r="P1610" s="78"/>
      <c r="Q1610" s="78"/>
      <c r="R1610" s="88"/>
      <c r="S1610" s="88"/>
      <c r="T1610" s="88"/>
      <c r="U1610" s="88"/>
      <c r="V1610" s="52"/>
      <c r="W1610" s="52"/>
      <c r="X1610" s="52"/>
      <c r="Y1610" s="52"/>
      <c r="Z1610" s="51"/>
      <c r="AA1610" s="73">
        <v>1610</v>
      </c>
      <c r="AB1610" s="73"/>
      <c r="AC1610" s="74"/>
      <c r="AD1610" s="80">
        <v>1558</v>
      </c>
      <c r="AE1610" s="80">
        <v>426</v>
      </c>
      <c r="AF1610" s="80">
        <v>11770</v>
      </c>
      <c r="AG1610" s="80">
        <v>12318</v>
      </c>
      <c r="AH1610" s="80"/>
      <c r="AI1610" s="80" t="s">
        <v>9174</v>
      </c>
      <c r="AJ1610" s="80"/>
      <c r="AK1610" s="80"/>
      <c r="AL1610" s="80"/>
      <c r="AM1610" s="82">
        <v>42292.62122685185</v>
      </c>
      <c r="AN1610" s="80" t="s">
        <v>13035</v>
      </c>
      <c r="AO1610" s="86" t="s">
        <v>14643</v>
      </c>
      <c r="AP1610" s="80" t="s">
        <v>66</v>
      </c>
      <c r="AQ1610" s="2"/>
      <c r="AR1610" s="3"/>
      <c r="AS1610" s="3"/>
      <c r="AT1610" s="3"/>
      <c r="AU1610" s="3"/>
    </row>
    <row r="1611" spans="1:47" x14ac:dyDescent="0.25">
      <c r="A1611" s="66" t="s">
        <v>1324</v>
      </c>
      <c r="B1611" s="67"/>
      <c r="C1611" s="67"/>
      <c r="D1611" s="68"/>
      <c r="E1611" s="70"/>
      <c r="F1611" s="104" t="s">
        <v>12664</v>
      </c>
      <c r="G1611" s="67"/>
      <c r="H1611" s="71"/>
      <c r="I1611" s="72"/>
      <c r="J1611" s="72"/>
      <c r="K1611" s="71" t="s">
        <v>16636</v>
      </c>
      <c r="L1611" s="75"/>
      <c r="M1611" s="76">
        <v>6074.85546875</v>
      </c>
      <c r="N1611" s="76">
        <v>8101.82275390625</v>
      </c>
      <c r="O1611" s="77"/>
      <c r="P1611" s="78"/>
      <c r="Q1611" s="78"/>
      <c r="R1611" s="88"/>
      <c r="S1611" s="88"/>
      <c r="T1611" s="88"/>
      <c r="U1611" s="88"/>
      <c r="V1611" s="52"/>
      <c r="W1611" s="52"/>
      <c r="X1611" s="52"/>
      <c r="Y1611" s="52"/>
      <c r="Z1611" s="51"/>
      <c r="AA1611" s="73">
        <v>1611</v>
      </c>
      <c r="AB1611" s="73"/>
      <c r="AC1611" s="74"/>
      <c r="AD1611" s="80">
        <v>20</v>
      </c>
      <c r="AE1611" s="80">
        <v>33</v>
      </c>
      <c r="AF1611" s="80">
        <v>11005</v>
      </c>
      <c r="AG1611" s="80">
        <v>44</v>
      </c>
      <c r="AH1611" s="80"/>
      <c r="AI1611" s="80"/>
      <c r="AJ1611" s="80"/>
      <c r="AK1611" s="80"/>
      <c r="AL1611" s="80"/>
      <c r="AM1611" s="82">
        <v>41067.484027777777</v>
      </c>
      <c r="AN1611" s="80" t="s">
        <v>13035</v>
      </c>
      <c r="AO1611" s="86" t="s">
        <v>14644</v>
      </c>
      <c r="AP1611" s="80" t="s">
        <v>66</v>
      </c>
      <c r="AQ1611" s="2"/>
      <c r="AR1611" s="3"/>
      <c r="AS1611" s="3"/>
      <c r="AT1611" s="3"/>
      <c r="AU1611" s="3"/>
    </row>
    <row r="1612" spans="1:47" x14ac:dyDescent="0.25">
      <c r="A1612" s="66" t="s">
        <v>1325</v>
      </c>
      <c r="B1612" s="67"/>
      <c r="C1612" s="67"/>
      <c r="D1612" s="68"/>
      <c r="E1612" s="70"/>
      <c r="F1612" s="104" t="s">
        <v>12665</v>
      </c>
      <c r="G1612" s="67"/>
      <c r="H1612" s="71"/>
      <c r="I1612" s="72"/>
      <c r="J1612" s="72"/>
      <c r="K1612" s="71" t="s">
        <v>16637</v>
      </c>
      <c r="L1612" s="75"/>
      <c r="M1612" s="76">
        <v>4415.3583984375</v>
      </c>
      <c r="N1612" s="76">
        <v>5175.40625</v>
      </c>
      <c r="O1612" s="77"/>
      <c r="P1612" s="78"/>
      <c r="Q1612" s="78"/>
      <c r="R1612" s="88"/>
      <c r="S1612" s="88"/>
      <c r="T1612" s="88"/>
      <c r="U1612" s="88"/>
      <c r="V1612" s="52"/>
      <c r="W1612" s="52"/>
      <c r="X1612" s="52"/>
      <c r="Y1612" s="52"/>
      <c r="Z1612" s="51"/>
      <c r="AA1612" s="73">
        <v>1612</v>
      </c>
      <c r="AB1612" s="73"/>
      <c r="AC1612" s="74"/>
      <c r="AD1612" s="80">
        <v>234</v>
      </c>
      <c r="AE1612" s="80">
        <v>138</v>
      </c>
      <c r="AF1612" s="80">
        <v>3901</v>
      </c>
      <c r="AG1612" s="80">
        <v>4419</v>
      </c>
      <c r="AH1612" s="80">
        <v>19800</v>
      </c>
      <c r="AI1612" s="80" t="s">
        <v>9175</v>
      </c>
      <c r="AJ1612" s="80" t="s">
        <v>10183</v>
      </c>
      <c r="AK1612" s="80"/>
      <c r="AL1612" s="80" t="s">
        <v>9563</v>
      </c>
      <c r="AM1612" s="82">
        <v>40301.37909722222</v>
      </c>
      <c r="AN1612" s="80" t="s">
        <v>13035</v>
      </c>
      <c r="AO1612" s="86" t="s">
        <v>14645</v>
      </c>
      <c r="AP1612" s="80" t="s">
        <v>66</v>
      </c>
      <c r="AQ1612" s="2"/>
      <c r="AR1612" s="3"/>
      <c r="AS1612" s="3"/>
      <c r="AT1612" s="3"/>
      <c r="AU1612" s="3"/>
    </row>
    <row r="1613" spans="1:47" x14ac:dyDescent="0.25">
      <c r="A1613" s="66" t="s">
        <v>1326</v>
      </c>
      <c r="B1613" s="67"/>
      <c r="C1613" s="67"/>
      <c r="D1613" s="68"/>
      <c r="E1613" s="70"/>
      <c r="F1613" s="104" t="s">
        <v>12666</v>
      </c>
      <c r="G1613" s="67"/>
      <c r="H1613" s="71"/>
      <c r="I1613" s="72"/>
      <c r="J1613" s="72"/>
      <c r="K1613" s="71" t="s">
        <v>16638</v>
      </c>
      <c r="L1613" s="75"/>
      <c r="M1613" s="76">
        <v>9085.6689453125</v>
      </c>
      <c r="N1613" s="76">
        <v>4273.4228515625</v>
      </c>
      <c r="O1613" s="77"/>
      <c r="P1613" s="78"/>
      <c r="Q1613" s="78"/>
      <c r="R1613" s="88"/>
      <c r="S1613" s="88"/>
      <c r="T1613" s="88"/>
      <c r="U1613" s="88"/>
      <c r="V1613" s="52"/>
      <c r="W1613" s="52"/>
      <c r="X1613" s="52"/>
      <c r="Y1613" s="52"/>
      <c r="Z1613" s="51"/>
      <c r="AA1613" s="73">
        <v>1613</v>
      </c>
      <c r="AB1613" s="73"/>
      <c r="AC1613" s="74"/>
      <c r="AD1613" s="80">
        <v>88</v>
      </c>
      <c r="AE1613" s="80">
        <v>4810</v>
      </c>
      <c r="AF1613" s="80">
        <v>110456</v>
      </c>
      <c r="AG1613" s="80">
        <v>1305</v>
      </c>
      <c r="AH1613" s="80">
        <v>19800</v>
      </c>
      <c r="AI1613" s="80" t="s">
        <v>9176</v>
      </c>
      <c r="AJ1613" s="80" t="s">
        <v>10184</v>
      </c>
      <c r="AK1613" s="86" t="s">
        <v>10941</v>
      </c>
      <c r="AL1613" s="80" t="s">
        <v>9494</v>
      </c>
      <c r="AM1613" s="82">
        <v>40391.423217592594</v>
      </c>
      <c r="AN1613" s="80" t="s">
        <v>13035</v>
      </c>
      <c r="AO1613" s="86" t="s">
        <v>14646</v>
      </c>
      <c r="AP1613" s="80" t="s">
        <v>66</v>
      </c>
      <c r="AQ1613" s="2"/>
      <c r="AR1613" s="3"/>
      <c r="AS1613" s="3"/>
      <c r="AT1613" s="3"/>
      <c r="AU1613" s="3"/>
    </row>
    <row r="1614" spans="1:47" x14ac:dyDescent="0.25">
      <c r="A1614" s="66" t="s">
        <v>1328</v>
      </c>
      <c r="B1614" s="67"/>
      <c r="C1614" s="67"/>
      <c r="D1614" s="68"/>
      <c r="E1614" s="70"/>
      <c r="F1614" s="104" t="s">
        <v>12667</v>
      </c>
      <c r="G1614" s="67"/>
      <c r="H1614" s="71"/>
      <c r="I1614" s="72"/>
      <c r="J1614" s="72"/>
      <c r="K1614" s="71" t="s">
        <v>16639</v>
      </c>
      <c r="L1614" s="75"/>
      <c r="M1614" s="76">
        <v>2366.844482421875</v>
      </c>
      <c r="N1614" s="76">
        <v>7074.22802734375</v>
      </c>
      <c r="O1614" s="77"/>
      <c r="P1614" s="78"/>
      <c r="Q1614" s="78"/>
      <c r="R1614" s="88"/>
      <c r="S1614" s="88"/>
      <c r="T1614" s="88"/>
      <c r="U1614" s="88"/>
      <c r="V1614" s="52"/>
      <c r="W1614" s="52"/>
      <c r="X1614" s="52"/>
      <c r="Y1614" s="52"/>
      <c r="Z1614" s="51"/>
      <c r="AA1614" s="73">
        <v>1614</v>
      </c>
      <c r="AB1614" s="73"/>
      <c r="AC1614" s="74"/>
      <c r="AD1614" s="80">
        <v>2715</v>
      </c>
      <c r="AE1614" s="80">
        <v>3560</v>
      </c>
      <c r="AF1614" s="80">
        <v>84981</v>
      </c>
      <c r="AG1614" s="80">
        <v>25739</v>
      </c>
      <c r="AH1614" s="80">
        <v>19800</v>
      </c>
      <c r="AI1614" s="80" t="s">
        <v>9177</v>
      </c>
      <c r="AJ1614" s="80" t="s">
        <v>10185</v>
      </c>
      <c r="AK1614" s="80"/>
      <c r="AL1614" s="80" t="s">
        <v>9494</v>
      </c>
      <c r="AM1614" s="82">
        <v>40323.511747685188</v>
      </c>
      <c r="AN1614" s="80" t="s">
        <v>13035</v>
      </c>
      <c r="AO1614" s="86" t="s">
        <v>14647</v>
      </c>
      <c r="AP1614" s="80" t="s">
        <v>66</v>
      </c>
      <c r="AQ1614" s="2"/>
      <c r="AR1614" s="3"/>
      <c r="AS1614" s="3"/>
      <c r="AT1614" s="3"/>
      <c r="AU1614" s="3"/>
    </row>
    <row r="1615" spans="1:47" x14ac:dyDescent="0.25">
      <c r="A1615" s="66" t="s">
        <v>1329</v>
      </c>
      <c r="B1615" s="67"/>
      <c r="C1615" s="67"/>
      <c r="D1615" s="68"/>
      <c r="E1615" s="70"/>
      <c r="F1615" s="104" t="s">
        <v>12668</v>
      </c>
      <c r="G1615" s="67"/>
      <c r="H1615" s="71"/>
      <c r="I1615" s="72"/>
      <c r="J1615" s="72"/>
      <c r="K1615" s="71" t="s">
        <v>16640</v>
      </c>
      <c r="L1615" s="75"/>
      <c r="M1615" s="76">
        <v>3580.547119140625</v>
      </c>
      <c r="N1615" s="76">
        <v>4485.88134765625</v>
      </c>
      <c r="O1615" s="77"/>
      <c r="P1615" s="78"/>
      <c r="Q1615" s="78"/>
      <c r="R1615" s="88"/>
      <c r="S1615" s="88"/>
      <c r="T1615" s="88"/>
      <c r="U1615" s="88"/>
      <c r="V1615" s="52"/>
      <c r="W1615" s="52"/>
      <c r="X1615" s="52"/>
      <c r="Y1615" s="52"/>
      <c r="Z1615" s="51"/>
      <c r="AA1615" s="73">
        <v>1615</v>
      </c>
      <c r="AB1615" s="73"/>
      <c r="AC1615" s="74"/>
      <c r="AD1615" s="80">
        <v>19</v>
      </c>
      <c r="AE1615" s="80">
        <v>2</v>
      </c>
      <c r="AF1615" s="80">
        <v>9</v>
      </c>
      <c r="AG1615" s="80">
        <v>0</v>
      </c>
      <c r="AH1615" s="80"/>
      <c r="AI1615" s="80"/>
      <c r="AJ1615" s="80"/>
      <c r="AK1615" s="80"/>
      <c r="AL1615" s="80"/>
      <c r="AM1615" s="82">
        <v>42918.465173611112</v>
      </c>
      <c r="AN1615" s="80" t="s">
        <v>13035</v>
      </c>
      <c r="AO1615" s="86" t="s">
        <v>14648</v>
      </c>
      <c r="AP1615" s="80" t="s">
        <v>66</v>
      </c>
      <c r="AQ1615" s="2"/>
      <c r="AR1615" s="3"/>
      <c r="AS1615" s="3"/>
      <c r="AT1615" s="3"/>
      <c r="AU1615" s="3"/>
    </row>
    <row r="1616" spans="1:47" x14ac:dyDescent="0.25">
      <c r="A1616" s="66" t="s">
        <v>1330</v>
      </c>
      <c r="B1616" s="67"/>
      <c r="C1616" s="67"/>
      <c r="D1616" s="68"/>
      <c r="E1616" s="70"/>
      <c r="F1616" s="104" t="s">
        <v>12669</v>
      </c>
      <c r="G1616" s="67"/>
      <c r="H1616" s="71"/>
      <c r="I1616" s="72"/>
      <c r="J1616" s="72"/>
      <c r="K1616" s="71" t="s">
        <v>16641</v>
      </c>
      <c r="L1616" s="75"/>
      <c r="M1616" s="76">
        <v>6760.177734375</v>
      </c>
      <c r="N1616" s="76">
        <v>7246.07958984375</v>
      </c>
      <c r="O1616" s="77"/>
      <c r="P1616" s="78"/>
      <c r="Q1616" s="78"/>
      <c r="R1616" s="88"/>
      <c r="S1616" s="88"/>
      <c r="T1616" s="88"/>
      <c r="U1616" s="88"/>
      <c r="V1616" s="52"/>
      <c r="W1616" s="52"/>
      <c r="X1616" s="52"/>
      <c r="Y1616" s="52"/>
      <c r="Z1616" s="51"/>
      <c r="AA1616" s="73">
        <v>1616</v>
      </c>
      <c r="AB1616" s="73"/>
      <c r="AC1616" s="74"/>
      <c r="AD1616" s="80">
        <v>46</v>
      </c>
      <c r="AE1616" s="80">
        <v>0</v>
      </c>
      <c r="AF1616" s="80">
        <v>3</v>
      </c>
      <c r="AG1616" s="80">
        <v>0</v>
      </c>
      <c r="AH1616" s="80"/>
      <c r="AI1616" s="80" t="s">
        <v>9178</v>
      </c>
      <c r="AJ1616" s="80"/>
      <c r="AK1616" s="80"/>
      <c r="AL1616" s="80"/>
      <c r="AM1616" s="82">
        <v>42918.263668981483</v>
      </c>
      <c r="AN1616" s="80" t="s">
        <v>13035</v>
      </c>
      <c r="AO1616" s="86" t="s">
        <v>14649</v>
      </c>
      <c r="AP1616" s="80" t="s">
        <v>66</v>
      </c>
      <c r="AQ1616" s="2"/>
      <c r="AR1616" s="3"/>
      <c r="AS1616" s="3"/>
      <c r="AT1616" s="3"/>
      <c r="AU1616" s="3"/>
    </row>
    <row r="1617" spans="1:47" x14ac:dyDescent="0.25">
      <c r="A1617" s="66" t="s">
        <v>1331</v>
      </c>
      <c r="B1617" s="67"/>
      <c r="C1617" s="67"/>
      <c r="D1617" s="68"/>
      <c r="E1617" s="70"/>
      <c r="F1617" s="104" t="s">
        <v>12670</v>
      </c>
      <c r="G1617" s="67"/>
      <c r="H1617" s="71"/>
      <c r="I1617" s="72"/>
      <c r="J1617" s="72"/>
      <c r="K1617" s="71" t="s">
        <v>16642</v>
      </c>
      <c r="L1617" s="75"/>
      <c r="M1617" s="76">
        <v>5298.40380859375</v>
      </c>
      <c r="N1617" s="76">
        <v>5559.322265625</v>
      </c>
      <c r="O1617" s="77"/>
      <c r="P1617" s="78"/>
      <c r="Q1617" s="78"/>
      <c r="R1617" s="88"/>
      <c r="S1617" s="88"/>
      <c r="T1617" s="88"/>
      <c r="U1617" s="88"/>
      <c r="V1617" s="52"/>
      <c r="W1617" s="52"/>
      <c r="X1617" s="52"/>
      <c r="Y1617" s="52"/>
      <c r="Z1617" s="51"/>
      <c r="AA1617" s="73">
        <v>1617</v>
      </c>
      <c r="AB1617" s="73"/>
      <c r="AC1617" s="74"/>
      <c r="AD1617" s="80">
        <v>2972</v>
      </c>
      <c r="AE1617" s="80">
        <v>1167</v>
      </c>
      <c r="AF1617" s="80">
        <v>5085</v>
      </c>
      <c r="AG1617" s="80">
        <v>701</v>
      </c>
      <c r="AH1617" s="80"/>
      <c r="AI1617" s="80" t="s">
        <v>9179</v>
      </c>
      <c r="AJ1617" s="80" t="s">
        <v>10186</v>
      </c>
      <c r="AK1617" s="86" t="s">
        <v>10942</v>
      </c>
      <c r="AL1617" s="80"/>
      <c r="AM1617" s="82">
        <v>42621.495891203704</v>
      </c>
      <c r="AN1617" s="80" t="s">
        <v>13035</v>
      </c>
      <c r="AO1617" s="86" t="s">
        <v>14650</v>
      </c>
      <c r="AP1617" s="80" t="s">
        <v>66</v>
      </c>
      <c r="AQ1617" s="2"/>
      <c r="AR1617" s="3"/>
      <c r="AS1617" s="3"/>
      <c r="AT1617" s="3"/>
      <c r="AU1617" s="3"/>
    </row>
    <row r="1618" spans="1:47" x14ac:dyDescent="0.25">
      <c r="A1618" s="66" t="s">
        <v>1332</v>
      </c>
      <c r="B1618" s="67"/>
      <c r="C1618" s="67"/>
      <c r="D1618" s="68"/>
      <c r="E1618" s="70"/>
      <c r="F1618" s="104" t="s">
        <v>12671</v>
      </c>
      <c r="G1618" s="67"/>
      <c r="H1618" s="71"/>
      <c r="I1618" s="72"/>
      <c r="J1618" s="72"/>
      <c r="K1618" s="71" t="s">
        <v>16643</v>
      </c>
      <c r="L1618" s="75"/>
      <c r="M1618" s="76">
        <v>4155.6923828125</v>
      </c>
      <c r="N1618" s="76">
        <v>1363.761474609375</v>
      </c>
      <c r="O1618" s="77"/>
      <c r="P1618" s="78"/>
      <c r="Q1618" s="78"/>
      <c r="R1618" s="88"/>
      <c r="S1618" s="88"/>
      <c r="T1618" s="88"/>
      <c r="U1618" s="88"/>
      <c r="V1618" s="52"/>
      <c r="W1618" s="52"/>
      <c r="X1618" s="52"/>
      <c r="Y1618" s="52"/>
      <c r="Z1618" s="51"/>
      <c r="AA1618" s="73">
        <v>1618</v>
      </c>
      <c r="AB1618" s="73"/>
      <c r="AC1618" s="74"/>
      <c r="AD1618" s="80">
        <v>2777</v>
      </c>
      <c r="AE1618" s="80">
        <v>2172</v>
      </c>
      <c r="AF1618" s="80">
        <v>13653</v>
      </c>
      <c r="AG1618" s="80">
        <v>954</v>
      </c>
      <c r="AH1618" s="80">
        <v>7200</v>
      </c>
      <c r="AI1618" s="80" t="s">
        <v>9180</v>
      </c>
      <c r="AJ1618" s="80" t="s">
        <v>10187</v>
      </c>
      <c r="AK1618" s="86" t="s">
        <v>10943</v>
      </c>
      <c r="AL1618" s="80" t="s">
        <v>11121</v>
      </c>
      <c r="AM1618" s="82">
        <v>40049.643449074072</v>
      </c>
      <c r="AN1618" s="80" t="s">
        <v>13035</v>
      </c>
      <c r="AO1618" s="86" t="s">
        <v>14651</v>
      </c>
      <c r="AP1618" s="80" t="s">
        <v>66</v>
      </c>
      <c r="AQ1618" s="2"/>
      <c r="AR1618" s="3"/>
      <c r="AS1618" s="3"/>
      <c r="AT1618" s="3"/>
      <c r="AU1618" s="3"/>
    </row>
    <row r="1619" spans="1:47" x14ac:dyDescent="0.25">
      <c r="A1619" s="66" t="s">
        <v>2102</v>
      </c>
      <c r="B1619" s="67"/>
      <c r="C1619" s="67"/>
      <c r="D1619" s="68"/>
      <c r="E1619" s="70"/>
      <c r="F1619" s="104" t="s">
        <v>12672</v>
      </c>
      <c r="G1619" s="67"/>
      <c r="H1619" s="71"/>
      <c r="I1619" s="72"/>
      <c r="J1619" s="72"/>
      <c r="K1619" s="71" t="s">
        <v>16644</v>
      </c>
      <c r="L1619" s="75"/>
      <c r="M1619" s="76">
        <v>4410.9638671875</v>
      </c>
      <c r="N1619" s="76">
        <v>3562.56787109375</v>
      </c>
      <c r="O1619" s="77"/>
      <c r="P1619" s="78"/>
      <c r="Q1619" s="78"/>
      <c r="R1619" s="88"/>
      <c r="S1619" s="88"/>
      <c r="T1619" s="88"/>
      <c r="U1619" s="88"/>
      <c r="V1619" s="52"/>
      <c r="W1619" s="52"/>
      <c r="X1619" s="52"/>
      <c r="Y1619" s="52"/>
      <c r="Z1619" s="51"/>
      <c r="AA1619" s="73">
        <v>1619</v>
      </c>
      <c r="AB1619" s="73"/>
      <c r="AC1619" s="74"/>
      <c r="AD1619" s="80">
        <v>4221</v>
      </c>
      <c r="AE1619" s="80">
        <v>2520</v>
      </c>
      <c r="AF1619" s="80">
        <v>285566</v>
      </c>
      <c r="AG1619" s="80">
        <v>98654</v>
      </c>
      <c r="AH1619" s="80">
        <v>-10800</v>
      </c>
      <c r="AI1619" s="80" t="s">
        <v>9181</v>
      </c>
      <c r="AJ1619" s="80" t="s">
        <v>10188</v>
      </c>
      <c r="AK1619" s="86" t="s">
        <v>10944</v>
      </c>
      <c r="AL1619" s="80" t="s">
        <v>11096</v>
      </c>
      <c r="AM1619" s="82">
        <v>40391.909837962965</v>
      </c>
      <c r="AN1619" s="80" t="s">
        <v>13035</v>
      </c>
      <c r="AO1619" s="86" t="s">
        <v>14652</v>
      </c>
      <c r="AP1619" s="80" t="s">
        <v>65</v>
      </c>
      <c r="AQ1619" s="2"/>
      <c r="AR1619" s="3"/>
      <c r="AS1619" s="3"/>
      <c r="AT1619" s="3"/>
      <c r="AU1619" s="3"/>
    </row>
    <row r="1620" spans="1:47" x14ac:dyDescent="0.25">
      <c r="A1620" s="66" t="s">
        <v>2103</v>
      </c>
      <c r="B1620" s="67"/>
      <c r="C1620" s="67"/>
      <c r="D1620" s="68"/>
      <c r="E1620" s="70"/>
      <c r="F1620" s="104" t="s">
        <v>12673</v>
      </c>
      <c r="G1620" s="67"/>
      <c r="H1620" s="71"/>
      <c r="I1620" s="72"/>
      <c r="J1620" s="72"/>
      <c r="K1620" s="71" t="s">
        <v>16645</v>
      </c>
      <c r="L1620" s="75"/>
      <c r="M1620" s="76">
        <v>7853.0859375</v>
      </c>
      <c r="N1620" s="76">
        <v>1574.4329833984375</v>
      </c>
      <c r="O1620" s="77"/>
      <c r="P1620" s="78"/>
      <c r="Q1620" s="78"/>
      <c r="R1620" s="88"/>
      <c r="S1620" s="88"/>
      <c r="T1620" s="88"/>
      <c r="U1620" s="88"/>
      <c r="V1620" s="52"/>
      <c r="W1620" s="52"/>
      <c r="X1620" s="52"/>
      <c r="Y1620" s="52"/>
      <c r="Z1620" s="51"/>
      <c r="AA1620" s="73">
        <v>1620</v>
      </c>
      <c r="AB1620" s="73"/>
      <c r="AC1620" s="74"/>
      <c r="AD1620" s="80">
        <v>124</v>
      </c>
      <c r="AE1620" s="80">
        <v>2104</v>
      </c>
      <c r="AF1620" s="80">
        <v>1113</v>
      </c>
      <c r="AG1620" s="80">
        <v>389</v>
      </c>
      <c r="AH1620" s="80"/>
      <c r="AI1620" s="80" t="s">
        <v>9182</v>
      </c>
      <c r="AJ1620" s="80" t="s">
        <v>10189</v>
      </c>
      <c r="AK1620" s="86" t="s">
        <v>10945</v>
      </c>
      <c r="AL1620" s="80"/>
      <c r="AM1620" s="82">
        <v>41316.532592592594</v>
      </c>
      <c r="AN1620" s="80" t="s">
        <v>13035</v>
      </c>
      <c r="AO1620" s="86" t="s">
        <v>14653</v>
      </c>
      <c r="AP1620" s="80" t="s">
        <v>65</v>
      </c>
      <c r="AQ1620" s="2"/>
      <c r="AR1620" s="3"/>
      <c r="AS1620" s="3"/>
      <c r="AT1620" s="3"/>
      <c r="AU1620" s="3"/>
    </row>
    <row r="1621" spans="1:47" x14ac:dyDescent="0.25">
      <c r="A1621" s="66" t="s">
        <v>2104</v>
      </c>
      <c r="B1621" s="67"/>
      <c r="C1621" s="67"/>
      <c r="D1621" s="68"/>
      <c r="E1621" s="70"/>
      <c r="F1621" s="104" t="s">
        <v>12674</v>
      </c>
      <c r="G1621" s="67"/>
      <c r="H1621" s="71"/>
      <c r="I1621" s="72"/>
      <c r="J1621" s="72"/>
      <c r="K1621" s="71" t="s">
        <v>16646</v>
      </c>
      <c r="L1621" s="75"/>
      <c r="M1621" s="76">
        <v>3893.138916015625</v>
      </c>
      <c r="N1621" s="76">
        <v>466.25100708007813</v>
      </c>
      <c r="O1621" s="77"/>
      <c r="P1621" s="78"/>
      <c r="Q1621" s="78"/>
      <c r="R1621" s="88"/>
      <c r="S1621" s="88"/>
      <c r="T1621" s="88"/>
      <c r="U1621" s="88"/>
      <c r="V1621" s="52"/>
      <c r="W1621" s="52"/>
      <c r="X1621" s="52"/>
      <c r="Y1621" s="52"/>
      <c r="Z1621" s="51"/>
      <c r="AA1621" s="73">
        <v>1621</v>
      </c>
      <c r="AB1621" s="73"/>
      <c r="AC1621" s="74"/>
      <c r="AD1621" s="80">
        <v>6832</v>
      </c>
      <c r="AE1621" s="80">
        <v>66658</v>
      </c>
      <c r="AF1621" s="80">
        <v>6668</v>
      </c>
      <c r="AG1621" s="80">
        <v>299341</v>
      </c>
      <c r="AH1621" s="80">
        <v>7200</v>
      </c>
      <c r="AI1621" s="80" t="s">
        <v>9183</v>
      </c>
      <c r="AJ1621" s="80" t="s">
        <v>10190</v>
      </c>
      <c r="AK1621" s="86" t="s">
        <v>10946</v>
      </c>
      <c r="AL1621" s="80" t="s">
        <v>11121</v>
      </c>
      <c r="AM1621" s="82">
        <v>42299.804988425924</v>
      </c>
      <c r="AN1621" s="80" t="s">
        <v>13035</v>
      </c>
      <c r="AO1621" s="86" t="s">
        <v>14654</v>
      </c>
      <c r="AP1621" s="80" t="s">
        <v>65</v>
      </c>
      <c r="AQ1621" s="2"/>
      <c r="AR1621" s="3"/>
      <c r="AS1621" s="3"/>
      <c r="AT1621" s="3"/>
      <c r="AU1621" s="3"/>
    </row>
    <row r="1622" spans="1:47" x14ac:dyDescent="0.25">
      <c r="A1622" s="66" t="s">
        <v>1333</v>
      </c>
      <c r="B1622" s="67"/>
      <c r="C1622" s="67"/>
      <c r="D1622" s="68"/>
      <c r="E1622" s="70"/>
      <c r="F1622" s="104" t="s">
        <v>12675</v>
      </c>
      <c r="G1622" s="67"/>
      <c r="H1622" s="71"/>
      <c r="I1622" s="72"/>
      <c r="J1622" s="72"/>
      <c r="K1622" s="71" t="s">
        <v>16647</v>
      </c>
      <c r="L1622" s="75"/>
      <c r="M1622" s="76">
        <v>2292.826171875</v>
      </c>
      <c r="N1622" s="76">
        <v>4996.19921875</v>
      </c>
      <c r="O1622" s="77"/>
      <c r="P1622" s="78"/>
      <c r="Q1622" s="78"/>
      <c r="R1622" s="88"/>
      <c r="S1622" s="88"/>
      <c r="T1622" s="88"/>
      <c r="U1622" s="88"/>
      <c r="V1622" s="52"/>
      <c r="W1622" s="52"/>
      <c r="X1622" s="52"/>
      <c r="Y1622" s="52"/>
      <c r="Z1622" s="51"/>
      <c r="AA1622" s="73">
        <v>1622</v>
      </c>
      <c r="AB1622" s="73"/>
      <c r="AC1622" s="74"/>
      <c r="AD1622" s="80">
        <v>493</v>
      </c>
      <c r="AE1622" s="80">
        <v>1038</v>
      </c>
      <c r="AF1622" s="80">
        <v>14079</v>
      </c>
      <c r="AG1622" s="80">
        <v>2220</v>
      </c>
      <c r="AH1622" s="80">
        <v>19800</v>
      </c>
      <c r="AI1622" s="80" t="s">
        <v>9184</v>
      </c>
      <c r="AJ1622" s="80" t="s">
        <v>9819</v>
      </c>
      <c r="AK1622" s="86" t="s">
        <v>10947</v>
      </c>
      <c r="AL1622" s="80" t="s">
        <v>9494</v>
      </c>
      <c r="AM1622" s="82">
        <v>40100.478622685187</v>
      </c>
      <c r="AN1622" s="80" t="s">
        <v>13035</v>
      </c>
      <c r="AO1622" s="86" t="s">
        <v>14655</v>
      </c>
      <c r="AP1622" s="80" t="s">
        <v>66</v>
      </c>
      <c r="AQ1622" s="2"/>
      <c r="AR1622" s="3"/>
      <c r="AS1622" s="3"/>
      <c r="AT1622" s="3"/>
      <c r="AU1622" s="3"/>
    </row>
    <row r="1623" spans="1:47" x14ac:dyDescent="0.25">
      <c r="A1623" s="66" t="s">
        <v>2105</v>
      </c>
      <c r="B1623" s="67"/>
      <c r="C1623" s="67"/>
      <c r="D1623" s="68"/>
      <c r="E1623" s="70"/>
      <c r="F1623" s="104" t="s">
        <v>12676</v>
      </c>
      <c r="G1623" s="67"/>
      <c r="H1623" s="71"/>
      <c r="I1623" s="72"/>
      <c r="J1623" s="72"/>
      <c r="K1623" s="71" t="s">
        <v>16648</v>
      </c>
      <c r="L1623" s="75"/>
      <c r="M1623" s="76">
        <v>3292.411865234375</v>
      </c>
      <c r="N1623" s="76">
        <v>8289.3388671875</v>
      </c>
      <c r="O1623" s="77"/>
      <c r="P1623" s="78"/>
      <c r="Q1623" s="78"/>
      <c r="R1623" s="88"/>
      <c r="S1623" s="88"/>
      <c r="T1623" s="88"/>
      <c r="U1623" s="88"/>
      <c r="V1623" s="52"/>
      <c r="W1623" s="52"/>
      <c r="X1623" s="52"/>
      <c r="Y1623" s="52"/>
      <c r="Z1623" s="51"/>
      <c r="AA1623" s="73">
        <v>1623</v>
      </c>
      <c r="AB1623" s="73"/>
      <c r="AC1623" s="74"/>
      <c r="AD1623" s="80">
        <v>368</v>
      </c>
      <c r="AE1623" s="80">
        <v>6857761</v>
      </c>
      <c r="AF1623" s="80">
        <v>124410</v>
      </c>
      <c r="AG1623" s="80">
        <v>137</v>
      </c>
      <c r="AH1623" s="80">
        <v>3600</v>
      </c>
      <c r="AI1623" s="80" t="s">
        <v>9185</v>
      </c>
      <c r="AJ1623" s="80" t="s">
        <v>10191</v>
      </c>
      <c r="AK1623" s="86" t="s">
        <v>10948</v>
      </c>
      <c r="AL1623" s="80" t="s">
        <v>9964</v>
      </c>
      <c r="AM1623" s="82">
        <v>39165.450162037036</v>
      </c>
      <c r="AN1623" s="80" t="s">
        <v>13035</v>
      </c>
      <c r="AO1623" s="86" t="s">
        <v>14656</v>
      </c>
      <c r="AP1623" s="80" t="s">
        <v>65</v>
      </c>
      <c r="AQ1623" s="2"/>
      <c r="AR1623" s="3"/>
      <c r="AS1623" s="3"/>
      <c r="AT1623" s="3"/>
      <c r="AU1623" s="3"/>
    </row>
    <row r="1624" spans="1:47" x14ac:dyDescent="0.25">
      <c r="A1624" s="66" t="s">
        <v>1334</v>
      </c>
      <c r="B1624" s="67"/>
      <c r="C1624" s="67"/>
      <c r="D1624" s="68"/>
      <c r="E1624" s="70"/>
      <c r="F1624" s="104" t="s">
        <v>12677</v>
      </c>
      <c r="G1624" s="67"/>
      <c r="H1624" s="71"/>
      <c r="I1624" s="72"/>
      <c r="J1624" s="72"/>
      <c r="K1624" s="71" t="s">
        <v>16649</v>
      </c>
      <c r="L1624" s="75"/>
      <c r="M1624" s="76">
        <v>6434.9248046875</v>
      </c>
      <c r="N1624" s="76">
        <v>1367.9661865234375</v>
      </c>
      <c r="O1624" s="77"/>
      <c r="P1624" s="78"/>
      <c r="Q1624" s="78"/>
      <c r="R1624" s="88"/>
      <c r="S1624" s="88"/>
      <c r="T1624" s="88"/>
      <c r="U1624" s="88"/>
      <c r="V1624" s="52"/>
      <c r="W1624" s="52"/>
      <c r="X1624" s="52"/>
      <c r="Y1624" s="52"/>
      <c r="Z1624" s="51"/>
      <c r="AA1624" s="73">
        <v>1624</v>
      </c>
      <c r="AB1624" s="73"/>
      <c r="AC1624" s="74"/>
      <c r="AD1624" s="80">
        <v>182</v>
      </c>
      <c r="AE1624" s="80">
        <v>11</v>
      </c>
      <c r="AF1624" s="80">
        <v>181</v>
      </c>
      <c r="AG1624" s="80">
        <v>90</v>
      </c>
      <c r="AH1624" s="80"/>
      <c r="AI1624" s="80" t="s">
        <v>9186</v>
      </c>
      <c r="AJ1624" s="80"/>
      <c r="AK1624" s="80"/>
      <c r="AL1624" s="80"/>
      <c r="AM1624" s="82">
        <v>42777.503506944442</v>
      </c>
      <c r="AN1624" s="80" t="s">
        <v>13035</v>
      </c>
      <c r="AO1624" s="86" t="s">
        <v>14657</v>
      </c>
      <c r="AP1624" s="80" t="s">
        <v>66</v>
      </c>
      <c r="AQ1624" s="2"/>
      <c r="AR1624" s="3"/>
      <c r="AS1624" s="3"/>
      <c r="AT1624" s="3"/>
      <c r="AU1624" s="3"/>
    </row>
    <row r="1625" spans="1:47" x14ac:dyDescent="0.25">
      <c r="A1625" s="66" t="s">
        <v>1335</v>
      </c>
      <c r="B1625" s="67"/>
      <c r="C1625" s="67"/>
      <c r="D1625" s="68"/>
      <c r="E1625" s="70"/>
      <c r="F1625" s="104" t="s">
        <v>12678</v>
      </c>
      <c r="G1625" s="67"/>
      <c r="H1625" s="71"/>
      <c r="I1625" s="72"/>
      <c r="J1625" s="72"/>
      <c r="K1625" s="71" t="s">
        <v>16650</v>
      </c>
      <c r="L1625" s="75"/>
      <c r="M1625" s="76">
        <v>921.2794189453125</v>
      </c>
      <c r="N1625" s="76">
        <v>6648.48291015625</v>
      </c>
      <c r="O1625" s="77"/>
      <c r="P1625" s="78"/>
      <c r="Q1625" s="78"/>
      <c r="R1625" s="88"/>
      <c r="S1625" s="88"/>
      <c r="T1625" s="88"/>
      <c r="U1625" s="88"/>
      <c r="V1625" s="52"/>
      <c r="W1625" s="52"/>
      <c r="X1625" s="52"/>
      <c r="Y1625" s="52"/>
      <c r="Z1625" s="51"/>
      <c r="AA1625" s="73">
        <v>1625</v>
      </c>
      <c r="AB1625" s="73"/>
      <c r="AC1625" s="74"/>
      <c r="AD1625" s="80">
        <v>432</v>
      </c>
      <c r="AE1625" s="80">
        <v>3364</v>
      </c>
      <c r="AF1625" s="80">
        <v>310366</v>
      </c>
      <c r="AG1625" s="80">
        <v>76736</v>
      </c>
      <c r="AH1625" s="80">
        <v>19800</v>
      </c>
      <c r="AI1625" s="80" t="s">
        <v>9187</v>
      </c>
      <c r="AJ1625" s="80" t="s">
        <v>10192</v>
      </c>
      <c r="AK1625" s="86" t="s">
        <v>10949</v>
      </c>
      <c r="AL1625" s="80" t="s">
        <v>9494</v>
      </c>
      <c r="AM1625" s="82">
        <v>40587.770185185182</v>
      </c>
      <c r="AN1625" s="80" t="s">
        <v>13035</v>
      </c>
      <c r="AO1625" s="86" t="s">
        <v>14658</v>
      </c>
      <c r="AP1625" s="80" t="s">
        <v>66</v>
      </c>
      <c r="AQ1625" s="2"/>
      <c r="AR1625" s="3"/>
      <c r="AS1625" s="3"/>
      <c r="AT1625" s="3"/>
      <c r="AU1625" s="3"/>
    </row>
    <row r="1626" spans="1:47" x14ac:dyDescent="0.25">
      <c r="A1626" s="66" t="s">
        <v>1336</v>
      </c>
      <c r="B1626" s="67"/>
      <c r="C1626" s="67"/>
      <c r="D1626" s="68"/>
      <c r="E1626" s="70"/>
      <c r="F1626" s="104" t="s">
        <v>12679</v>
      </c>
      <c r="G1626" s="67"/>
      <c r="H1626" s="71"/>
      <c r="I1626" s="72"/>
      <c r="J1626" s="72"/>
      <c r="K1626" s="71" t="s">
        <v>16651</v>
      </c>
      <c r="L1626" s="75"/>
      <c r="M1626" s="76">
        <v>1744.63525390625</v>
      </c>
      <c r="N1626" s="76">
        <v>4341.98681640625</v>
      </c>
      <c r="O1626" s="77"/>
      <c r="P1626" s="78"/>
      <c r="Q1626" s="78"/>
      <c r="R1626" s="88"/>
      <c r="S1626" s="88"/>
      <c r="T1626" s="88"/>
      <c r="U1626" s="88"/>
      <c r="V1626" s="52"/>
      <c r="W1626" s="52"/>
      <c r="X1626" s="52"/>
      <c r="Y1626" s="52"/>
      <c r="Z1626" s="51"/>
      <c r="AA1626" s="73">
        <v>1626</v>
      </c>
      <c r="AB1626" s="73"/>
      <c r="AC1626" s="74"/>
      <c r="AD1626" s="80">
        <v>193</v>
      </c>
      <c r="AE1626" s="80">
        <v>24</v>
      </c>
      <c r="AF1626" s="80">
        <v>88</v>
      </c>
      <c r="AG1626" s="80">
        <v>213</v>
      </c>
      <c r="AH1626" s="80"/>
      <c r="AI1626" s="80"/>
      <c r="AJ1626" s="80" t="s">
        <v>10193</v>
      </c>
      <c r="AK1626" s="80"/>
      <c r="AL1626" s="80"/>
      <c r="AM1626" s="82">
        <v>41494.865925925929</v>
      </c>
      <c r="AN1626" s="80" t="s">
        <v>13035</v>
      </c>
      <c r="AO1626" s="86" t="s">
        <v>14659</v>
      </c>
      <c r="AP1626" s="80" t="s">
        <v>66</v>
      </c>
      <c r="AQ1626" s="2"/>
      <c r="AR1626" s="3"/>
      <c r="AS1626" s="3"/>
      <c r="AT1626" s="3"/>
      <c r="AU1626" s="3"/>
    </row>
    <row r="1627" spans="1:47" x14ac:dyDescent="0.25">
      <c r="A1627" s="66" t="s">
        <v>1337</v>
      </c>
      <c r="B1627" s="67"/>
      <c r="C1627" s="67"/>
      <c r="D1627" s="68"/>
      <c r="E1627" s="70"/>
      <c r="F1627" s="104" t="s">
        <v>12680</v>
      </c>
      <c r="G1627" s="67"/>
      <c r="H1627" s="71"/>
      <c r="I1627" s="72"/>
      <c r="J1627" s="72"/>
      <c r="K1627" s="71" t="s">
        <v>16652</v>
      </c>
      <c r="L1627" s="75"/>
      <c r="M1627" s="76">
        <v>3799.136962890625</v>
      </c>
      <c r="N1627" s="76">
        <v>4402.78173828125</v>
      </c>
      <c r="O1627" s="77"/>
      <c r="P1627" s="78"/>
      <c r="Q1627" s="78"/>
      <c r="R1627" s="88"/>
      <c r="S1627" s="88"/>
      <c r="T1627" s="88"/>
      <c r="U1627" s="88"/>
      <c r="V1627" s="52"/>
      <c r="W1627" s="52"/>
      <c r="X1627" s="52"/>
      <c r="Y1627" s="52"/>
      <c r="Z1627" s="51"/>
      <c r="AA1627" s="73">
        <v>1627</v>
      </c>
      <c r="AB1627" s="73"/>
      <c r="AC1627" s="74"/>
      <c r="AD1627" s="80">
        <v>3332</v>
      </c>
      <c r="AE1627" s="80">
        <v>13946</v>
      </c>
      <c r="AF1627" s="80">
        <v>44436</v>
      </c>
      <c r="AG1627" s="80">
        <v>4050</v>
      </c>
      <c r="AH1627" s="80">
        <v>19800</v>
      </c>
      <c r="AI1627" s="80" t="s">
        <v>9188</v>
      </c>
      <c r="AJ1627" s="80" t="s">
        <v>10194</v>
      </c>
      <c r="AK1627" s="86" t="s">
        <v>10950</v>
      </c>
      <c r="AL1627" s="80" t="s">
        <v>9561</v>
      </c>
      <c r="AM1627" s="82">
        <v>41480.227418981478</v>
      </c>
      <c r="AN1627" s="80" t="s">
        <v>13035</v>
      </c>
      <c r="AO1627" s="86" t="s">
        <v>14660</v>
      </c>
      <c r="AP1627" s="80" t="s">
        <v>66</v>
      </c>
      <c r="AQ1627" s="2"/>
      <c r="AR1627" s="3"/>
      <c r="AS1627" s="3"/>
      <c r="AT1627" s="3"/>
      <c r="AU1627" s="3"/>
    </row>
    <row r="1628" spans="1:47" x14ac:dyDescent="0.25">
      <c r="A1628" s="66" t="s">
        <v>1338</v>
      </c>
      <c r="B1628" s="67"/>
      <c r="C1628" s="67"/>
      <c r="D1628" s="68"/>
      <c r="E1628" s="70"/>
      <c r="F1628" s="104" t="s">
        <v>12681</v>
      </c>
      <c r="G1628" s="67"/>
      <c r="H1628" s="71"/>
      <c r="I1628" s="72"/>
      <c r="J1628" s="72"/>
      <c r="K1628" s="71" t="s">
        <v>16653</v>
      </c>
      <c r="L1628" s="75"/>
      <c r="M1628" s="76">
        <v>5287.5732421875</v>
      </c>
      <c r="N1628" s="76">
        <v>8090.82666015625</v>
      </c>
      <c r="O1628" s="77"/>
      <c r="P1628" s="78"/>
      <c r="Q1628" s="78"/>
      <c r="R1628" s="88"/>
      <c r="S1628" s="88"/>
      <c r="T1628" s="88"/>
      <c r="U1628" s="88"/>
      <c r="V1628" s="52"/>
      <c r="W1628" s="52"/>
      <c r="X1628" s="52"/>
      <c r="Y1628" s="52"/>
      <c r="Z1628" s="51"/>
      <c r="AA1628" s="73">
        <v>1628</v>
      </c>
      <c r="AB1628" s="73"/>
      <c r="AC1628" s="74"/>
      <c r="AD1628" s="80">
        <v>884</v>
      </c>
      <c r="AE1628" s="80">
        <v>1741</v>
      </c>
      <c r="AF1628" s="80">
        <v>71270</v>
      </c>
      <c r="AG1628" s="80">
        <v>308</v>
      </c>
      <c r="AH1628" s="80">
        <v>19800</v>
      </c>
      <c r="AI1628" s="80" t="s">
        <v>9189</v>
      </c>
      <c r="AJ1628" s="80" t="s">
        <v>10195</v>
      </c>
      <c r="AK1628" s="86" t="s">
        <v>10951</v>
      </c>
      <c r="AL1628" s="80" t="s">
        <v>9561</v>
      </c>
      <c r="AM1628" s="82">
        <v>41147.37736111111</v>
      </c>
      <c r="AN1628" s="80" t="s">
        <v>13035</v>
      </c>
      <c r="AO1628" s="86" t="s">
        <v>14661</v>
      </c>
      <c r="AP1628" s="80" t="s">
        <v>66</v>
      </c>
      <c r="AQ1628" s="2"/>
      <c r="AR1628" s="3"/>
      <c r="AS1628" s="3"/>
      <c r="AT1628" s="3"/>
      <c r="AU1628" s="3"/>
    </row>
    <row r="1629" spans="1:47" x14ac:dyDescent="0.25">
      <c r="A1629" s="66" t="s">
        <v>1339</v>
      </c>
      <c r="B1629" s="67"/>
      <c r="C1629" s="67"/>
      <c r="D1629" s="68"/>
      <c r="E1629" s="70"/>
      <c r="F1629" s="104" t="s">
        <v>12682</v>
      </c>
      <c r="G1629" s="67"/>
      <c r="H1629" s="71"/>
      <c r="I1629" s="72"/>
      <c r="J1629" s="72"/>
      <c r="K1629" s="71" t="s">
        <v>16654</v>
      </c>
      <c r="L1629" s="75"/>
      <c r="M1629" s="76">
        <v>4073.7509765625</v>
      </c>
      <c r="N1629" s="76">
        <v>4682.83935546875</v>
      </c>
      <c r="O1629" s="77"/>
      <c r="P1629" s="78"/>
      <c r="Q1629" s="78"/>
      <c r="R1629" s="88"/>
      <c r="S1629" s="88"/>
      <c r="T1629" s="88"/>
      <c r="U1629" s="88"/>
      <c r="V1629" s="52"/>
      <c r="W1629" s="52"/>
      <c r="X1629" s="52"/>
      <c r="Y1629" s="52"/>
      <c r="Z1629" s="51"/>
      <c r="AA1629" s="73">
        <v>1629</v>
      </c>
      <c r="AB1629" s="73"/>
      <c r="AC1629" s="74"/>
      <c r="AD1629" s="80">
        <v>366</v>
      </c>
      <c r="AE1629" s="80">
        <v>45150</v>
      </c>
      <c r="AF1629" s="80">
        <v>462512</v>
      </c>
      <c r="AG1629" s="80">
        <v>80467</v>
      </c>
      <c r="AH1629" s="80">
        <v>19800</v>
      </c>
      <c r="AI1629" s="80" t="s">
        <v>9190</v>
      </c>
      <c r="AJ1629" s="80" t="s">
        <v>10196</v>
      </c>
      <c r="AK1629" s="86" t="s">
        <v>10952</v>
      </c>
      <c r="AL1629" s="80" t="s">
        <v>9494</v>
      </c>
      <c r="AM1629" s="82">
        <v>41672.553599537037</v>
      </c>
      <c r="AN1629" s="80" t="s">
        <v>13035</v>
      </c>
      <c r="AO1629" s="86" t="s">
        <v>14662</v>
      </c>
      <c r="AP1629" s="80" t="s">
        <v>66</v>
      </c>
      <c r="AQ1629" s="2"/>
      <c r="AR1629" s="3"/>
      <c r="AS1629" s="3"/>
      <c r="AT1629" s="3"/>
      <c r="AU1629" s="3"/>
    </row>
    <row r="1630" spans="1:47" x14ac:dyDescent="0.25">
      <c r="A1630" s="66" t="s">
        <v>1340</v>
      </c>
      <c r="B1630" s="67"/>
      <c r="C1630" s="67"/>
      <c r="D1630" s="68"/>
      <c r="E1630" s="70"/>
      <c r="F1630" s="104" t="s">
        <v>12683</v>
      </c>
      <c r="G1630" s="67"/>
      <c r="H1630" s="71"/>
      <c r="I1630" s="72"/>
      <c r="J1630" s="72"/>
      <c r="K1630" s="71" t="s">
        <v>16655</v>
      </c>
      <c r="L1630" s="75"/>
      <c r="M1630" s="76">
        <v>2016.0850830078125</v>
      </c>
      <c r="N1630" s="76">
        <v>9728.1650390625</v>
      </c>
      <c r="O1630" s="77"/>
      <c r="P1630" s="78"/>
      <c r="Q1630" s="78"/>
      <c r="R1630" s="88"/>
      <c r="S1630" s="88"/>
      <c r="T1630" s="88"/>
      <c r="U1630" s="88"/>
      <c r="V1630" s="52"/>
      <c r="W1630" s="52"/>
      <c r="X1630" s="52"/>
      <c r="Y1630" s="52"/>
      <c r="Z1630" s="51"/>
      <c r="AA1630" s="73">
        <v>1630</v>
      </c>
      <c r="AB1630" s="73"/>
      <c r="AC1630" s="74"/>
      <c r="AD1630" s="80">
        <v>100</v>
      </c>
      <c r="AE1630" s="80">
        <v>28516</v>
      </c>
      <c r="AF1630" s="80">
        <v>5305</v>
      </c>
      <c r="AG1630" s="80">
        <v>12</v>
      </c>
      <c r="AH1630" s="80">
        <v>3600</v>
      </c>
      <c r="AI1630" s="80" t="s">
        <v>9191</v>
      </c>
      <c r="AJ1630" s="80"/>
      <c r="AK1630" s="86" t="s">
        <v>10953</v>
      </c>
      <c r="AL1630" s="80" t="s">
        <v>9964</v>
      </c>
      <c r="AM1630" s="82">
        <v>40562.129560185182</v>
      </c>
      <c r="AN1630" s="80" t="s">
        <v>13035</v>
      </c>
      <c r="AO1630" s="86" t="s">
        <v>14663</v>
      </c>
      <c r="AP1630" s="80" t="s">
        <v>66</v>
      </c>
      <c r="AQ1630" s="2"/>
      <c r="AR1630" s="3"/>
      <c r="AS1630" s="3"/>
      <c r="AT1630" s="3"/>
      <c r="AU1630" s="3"/>
    </row>
    <row r="1631" spans="1:47" x14ac:dyDescent="0.25">
      <c r="A1631" s="66" t="s">
        <v>1341</v>
      </c>
      <c r="B1631" s="67"/>
      <c r="C1631" s="67"/>
      <c r="D1631" s="68"/>
      <c r="E1631" s="70"/>
      <c r="F1631" s="104" t="s">
        <v>12684</v>
      </c>
      <c r="G1631" s="67"/>
      <c r="H1631" s="71"/>
      <c r="I1631" s="72"/>
      <c r="J1631" s="72"/>
      <c r="K1631" s="71" t="s">
        <v>16656</v>
      </c>
      <c r="L1631" s="75"/>
      <c r="M1631" s="76">
        <v>6797.0849609375</v>
      </c>
      <c r="N1631" s="76">
        <v>1034.234375</v>
      </c>
      <c r="O1631" s="77"/>
      <c r="P1631" s="78"/>
      <c r="Q1631" s="78"/>
      <c r="R1631" s="88"/>
      <c r="S1631" s="88"/>
      <c r="T1631" s="88"/>
      <c r="U1631" s="88"/>
      <c r="V1631" s="52"/>
      <c r="W1631" s="52"/>
      <c r="X1631" s="52"/>
      <c r="Y1631" s="52"/>
      <c r="Z1631" s="51"/>
      <c r="AA1631" s="73">
        <v>1631</v>
      </c>
      <c r="AB1631" s="73"/>
      <c r="AC1631" s="74"/>
      <c r="AD1631" s="80">
        <v>761</v>
      </c>
      <c r="AE1631" s="80">
        <v>584</v>
      </c>
      <c r="AF1631" s="80">
        <v>8880</v>
      </c>
      <c r="AG1631" s="80">
        <v>30751</v>
      </c>
      <c r="AH1631" s="80">
        <v>36000</v>
      </c>
      <c r="AI1631" s="80" t="s">
        <v>9192</v>
      </c>
      <c r="AJ1631" s="80" t="s">
        <v>10197</v>
      </c>
      <c r="AK1631" s="80"/>
      <c r="AL1631" s="80" t="s">
        <v>11097</v>
      </c>
      <c r="AM1631" s="82">
        <v>41895.127986111111</v>
      </c>
      <c r="AN1631" s="80" t="s">
        <v>13035</v>
      </c>
      <c r="AO1631" s="86" t="s">
        <v>14664</v>
      </c>
      <c r="AP1631" s="80" t="s">
        <v>66</v>
      </c>
      <c r="AQ1631" s="2"/>
      <c r="AR1631" s="3"/>
      <c r="AS1631" s="3"/>
      <c r="AT1631" s="3"/>
      <c r="AU1631" s="3"/>
    </row>
    <row r="1632" spans="1:47" x14ac:dyDescent="0.25">
      <c r="A1632" s="66" t="s">
        <v>1343</v>
      </c>
      <c r="B1632" s="67"/>
      <c r="C1632" s="67"/>
      <c r="D1632" s="68"/>
      <c r="E1632" s="70"/>
      <c r="F1632" s="104" t="s">
        <v>12685</v>
      </c>
      <c r="G1632" s="67"/>
      <c r="H1632" s="71"/>
      <c r="I1632" s="72"/>
      <c r="J1632" s="72"/>
      <c r="K1632" s="71" t="s">
        <v>16657</v>
      </c>
      <c r="L1632" s="75"/>
      <c r="M1632" s="76">
        <v>781.82171630859375</v>
      </c>
      <c r="N1632" s="76">
        <v>8856.3095703125</v>
      </c>
      <c r="O1632" s="77"/>
      <c r="P1632" s="78"/>
      <c r="Q1632" s="78"/>
      <c r="R1632" s="88"/>
      <c r="S1632" s="88"/>
      <c r="T1632" s="88"/>
      <c r="U1632" s="88"/>
      <c r="V1632" s="52"/>
      <c r="W1632" s="52"/>
      <c r="X1632" s="52"/>
      <c r="Y1632" s="52"/>
      <c r="Z1632" s="51"/>
      <c r="AA1632" s="73">
        <v>1632</v>
      </c>
      <c r="AB1632" s="73"/>
      <c r="AC1632" s="74"/>
      <c r="AD1632" s="80">
        <v>1093</v>
      </c>
      <c r="AE1632" s="80">
        <v>4450</v>
      </c>
      <c r="AF1632" s="80">
        <v>10866</v>
      </c>
      <c r="AG1632" s="80">
        <v>6350</v>
      </c>
      <c r="AH1632" s="80"/>
      <c r="AI1632" s="80" t="s">
        <v>9193</v>
      </c>
      <c r="AJ1632" s="80" t="s">
        <v>10198</v>
      </c>
      <c r="AK1632" s="80"/>
      <c r="AL1632" s="80"/>
      <c r="AM1632" s="82">
        <v>41162.58861111111</v>
      </c>
      <c r="AN1632" s="80" t="s">
        <v>13035</v>
      </c>
      <c r="AO1632" s="86" t="s">
        <v>14665</v>
      </c>
      <c r="AP1632" s="80" t="s">
        <v>66</v>
      </c>
      <c r="AQ1632" s="2"/>
      <c r="AR1632" s="3"/>
      <c r="AS1632" s="3"/>
      <c r="AT1632" s="3"/>
      <c r="AU1632" s="3"/>
    </row>
    <row r="1633" spans="1:47" x14ac:dyDescent="0.25">
      <c r="A1633" s="66" t="s">
        <v>1344</v>
      </c>
      <c r="B1633" s="67"/>
      <c r="C1633" s="67"/>
      <c r="D1633" s="68"/>
      <c r="E1633" s="70"/>
      <c r="F1633" s="104" t="s">
        <v>12686</v>
      </c>
      <c r="G1633" s="67"/>
      <c r="H1633" s="71"/>
      <c r="I1633" s="72"/>
      <c r="J1633" s="72"/>
      <c r="K1633" s="71" t="s">
        <v>16658</v>
      </c>
      <c r="L1633" s="75"/>
      <c r="M1633" s="76">
        <v>6340.03173828125</v>
      </c>
      <c r="N1633" s="76">
        <v>4621.70166015625</v>
      </c>
      <c r="O1633" s="77"/>
      <c r="P1633" s="78"/>
      <c r="Q1633" s="78"/>
      <c r="R1633" s="88"/>
      <c r="S1633" s="88"/>
      <c r="T1633" s="88"/>
      <c r="U1633" s="88"/>
      <c r="V1633" s="52"/>
      <c r="W1633" s="52"/>
      <c r="X1633" s="52"/>
      <c r="Y1633" s="52"/>
      <c r="Z1633" s="51"/>
      <c r="AA1633" s="73">
        <v>1633</v>
      </c>
      <c r="AB1633" s="73"/>
      <c r="AC1633" s="74"/>
      <c r="AD1633" s="80">
        <v>38</v>
      </c>
      <c r="AE1633" s="80">
        <v>1</v>
      </c>
      <c r="AF1633" s="80">
        <v>213</v>
      </c>
      <c r="AG1633" s="80">
        <v>438</v>
      </c>
      <c r="AH1633" s="80">
        <v>19800</v>
      </c>
      <c r="AI1633" s="80"/>
      <c r="AJ1633" s="80" t="s">
        <v>10199</v>
      </c>
      <c r="AK1633" s="80"/>
      <c r="AL1633" s="80" t="s">
        <v>11089</v>
      </c>
      <c r="AM1633" s="82">
        <v>40899.50953703704</v>
      </c>
      <c r="AN1633" s="80" t="s">
        <v>13035</v>
      </c>
      <c r="AO1633" s="86" t="s">
        <v>14666</v>
      </c>
      <c r="AP1633" s="80" t="s">
        <v>66</v>
      </c>
      <c r="AQ1633" s="2"/>
      <c r="AR1633" s="3"/>
      <c r="AS1633" s="3"/>
      <c r="AT1633" s="3"/>
      <c r="AU1633" s="3"/>
    </row>
    <row r="1634" spans="1:47" x14ac:dyDescent="0.25">
      <c r="A1634" s="66" t="s">
        <v>2106</v>
      </c>
      <c r="B1634" s="67"/>
      <c r="C1634" s="67"/>
      <c r="D1634" s="68"/>
      <c r="E1634" s="70"/>
      <c r="F1634" s="104" t="s">
        <v>12687</v>
      </c>
      <c r="G1634" s="67"/>
      <c r="H1634" s="71"/>
      <c r="I1634" s="72"/>
      <c r="J1634" s="72"/>
      <c r="K1634" s="71" t="s">
        <v>16659</v>
      </c>
      <c r="L1634" s="75"/>
      <c r="M1634" s="76">
        <v>3467.488037109375</v>
      </c>
      <c r="N1634" s="76">
        <v>6783.61376953125</v>
      </c>
      <c r="O1634" s="77"/>
      <c r="P1634" s="78"/>
      <c r="Q1634" s="78"/>
      <c r="R1634" s="88"/>
      <c r="S1634" s="88"/>
      <c r="T1634" s="88"/>
      <c r="U1634" s="88"/>
      <c r="V1634" s="52"/>
      <c r="W1634" s="52"/>
      <c r="X1634" s="52"/>
      <c r="Y1634" s="52"/>
      <c r="Z1634" s="51"/>
      <c r="AA1634" s="73">
        <v>1634</v>
      </c>
      <c r="AB1634" s="73"/>
      <c r="AC1634" s="74"/>
      <c r="AD1634" s="80">
        <v>680</v>
      </c>
      <c r="AE1634" s="80">
        <v>60713</v>
      </c>
      <c r="AF1634" s="80">
        <v>57032</v>
      </c>
      <c r="AG1634" s="80">
        <v>199777</v>
      </c>
      <c r="AH1634" s="80">
        <v>19800</v>
      </c>
      <c r="AI1634" s="80" t="s">
        <v>9194</v>
      </c>
      <c r="AJ1634" s="80" t="s">
        <v>10200</v>
      </c>
      <c r="AK1634" s="86" t="s">
        <v>10954</v>
      </c>
      <c r="AL1634" s="80" t="s">
        <v>9494</v>
      </c>
      <c r="AM1634" s="82">
        <v>40208.795590277776</v>
      </c>
      <c r="AN1634" s="80" t="s">
        <v>13035</v>
      </c>
      <c r="AO1634" s="86" t="s">
        <v>14667</v>
      </c>
      <c r="AP1634" s="80" t="s">
        <v>65</v>
      </c>
      <c r="AQ1634" s="2"/>
      <c r="AR1634" s="3"/>
      <c r="AS1634" s="3"/>
      <c r="AT1634" s="3"/>
      <c r="AU1634" s="3"/>
    </row>
    <row r="1635" spans="1:47" x14ac:dyDescent="0.25">
      <c r="A1635" s="66" t="s">
        <v>1345</v>
      </c>
      <c r="B1635" s="67"/>
      <c r="C1635" s="67"/>
      <c r="D1635" s="68"/>
      <c r="E1635" s="70"/>
      <c r="F1635" s="104" t="s">
        <v>12688</v>
      </c>
      <c r="G1635" s="67"/>
      <c r="H1635" s="71"/>
      <c r="I1635" s="72"/>
      <c r="J1635" s="72"/>
      <c r="K1635" s="71" t="s">
        <v>16660</v>
      </c>
      <c r="L1635" s="75"/>
      <c r="M1635" s="76">
        <v>8403.1015625</v>
      </c>
      <c r="N1635" s="76">
        <v>1898.437744140625</v>
      </c>
      <c r="O1635" s="77"/>
      <c r="P1635" s="78"/>
      <c r="Q1635" s="78"/>
      <c r="R1635" s="88"/>
      <c r="S1635" s="88"/>
      <c r="T1635" s="88"/>
      <c r="U1635" s="88"/>
      <c r="V1635" s="52"/>
      <c r="W1635" s="52"/>
      <c r="X1635" s="52"/>
      <c r="Y1635" s="52"/>
      <c r="Z1635" s="51"/>
      <c r="AA1635" s="73">
        <v>1635</v>
      </c>
      <c r="AB1635" s="73"/>
      <c r="AC1635" s="74"/>
      <c r="AD1635" s="80">
        <v>154</v>
      </c>
      <c r="AE1635" s="80">
        <v>177</v>
      </c>
      <c r="AF1635" s="80">
        <v>6120</v>
      </c>
      <c r="AG1635" s="80">
        <v>8972</v>
      </c>
      <c r="AH1635" s="80"/>
      <c r="AI1635" s="80" t="s">
        <v>9195</v>
      </c>
      <c r="AJ1635" s="80" t="s">
        <v>10201</v>
      </c>
      <c r="AK1635" s="80"/>
      <c r="AL1635" s="80"/>
      <c r="AM1635" s="82">
        <v>42898.110092592593</v>
      </c>
      <c r="AN1635" s="80" t="s">
        <v>13035</v>
      </c>
      <c r="AO1635" s="86" t="s">
        <v>14668</v>
      </c>
      <c r="AP1635" s="80" t="s">
        <v>66</v>
      </c>
      <c r="AQ1635" s="2"/>
      <c r="AR1635" s="3"/>
      <c r="AS1635" s="3"/>
      <c r="AT1635" s="3"/>
      <c r="AU1635" s="3"/>
    </row>
    <row r="1636" spans="1:47" x14ac:dyDescent="0.25">
      <c r="A1636" s="66" t="s">
        <v>1346</v>
      </c>
      <c r="B1636" s="67"/>
      <c r="C1636" s="67"/>
      <c r="D1636" s="68"/>
      <c r="E1636" s="70"/>
      <c r="F1636" s="104" t="s">
        <v>11128</v>
      </c>
      <c r="G1636" s="67"/>
      <c r="H1636" s="71"/>
      <c r="I1636" s="72"/>
      <c r="J1636" s="72"/>
      <c r="K1636" s="71" t="s">
        <v>16661</v>
      </c>
      <c r="L1636" s="75"/>
      <c r="M1636" s="76">
        <v>2899.5009765625</v>
      </c>
      <c r="N1636" s="76">
        <v>4739.736328125</v>
      </c>
      <c r="O1636" s="77"/>
      <c r="P1636" s="78"/>
      <c r="Q1636" s="78"/>
      <c r="R1636" s="88"/>
      <c r="S1636" s="88"/>
      <c r="T1636" s="88"/>
      <c r="U1636" s="88"/>
      <c r="V1636" s="52"/>
      <c r="W1636" s="52"/>
      <c r="X1636" s="52"/>
      <c r="Y1636" s="52"/>
      <c r="Z1636" s="51"/>
      <c r="AA1636" s="73">
        <v>1636</v>
      </c>
      <c r="AB1636" s="73"/>
      <c r="AC1636" s="74"/>
      <c r="AD1636" s="80">
        <v>55</v>
      </c>
      <c r="AE1636" s="80">
        <v>0</v>
      </c>
      <c r="AF1636" s="80">
        <v>2</v>
      </c>
      <c r="AG1636" s="80">
        <v>2</v>
      </c>
      <c r="AH1636" s="80"/>
      <c r="AI1636" s="80"/>
      <c r="AJ1636" s="80"/>
      <c r="AK1636" s="80"/>
      <c r="AL1636" s="80"/>
      <c r="AM1636" s="82">
        <v>42919.165277777778</v>
      </c>
      <c r="AN1636" s="80" t="s">
        <v>13035</v>
      </c>
      <c r="AO1636" s="86" t="s">
        <v>14669</v>
      </c>
      <c r="AP1636" s="80" t="s">
        <v>66</v>
      </c>
      <c r="AQ1636" s="2"/>
      <c r="AR1636" s="3"/>
      <c r="AS1636" s="3"/>
      <c r="AT1636" s="3"/>
      <c r="AU1636" s="3"/>
    </row>
    <row r="1637" spans="1:47" x14ac:dyDescent="0.25">
      <c r="A1637" s="66" t="s">
        <v>1347</v>
      </c>
      <c r="B1637" s="67"/>
      <c r="C1637" s="67"/>
      <c r="D1637" s="68"/>
      <c r="E1637" s="70"/>
      <c r="F1637" s="104" t="s">
        <v>11128</v>
      </c>
      <c r="G1637" s="67"/>
      <c r="H1637" s="71"/>
      <c r="I1637" s="72"/>
      <c r="J1637" s="72"/>
      <c r="K1637" s="71" t="s">
        <v>16662</v>
      </c>
      <c r="L1637" s="75"/>
      <c r="M1637" s="76">
        <v>2355.06494140625</v>
      </c>
      <c r="N1637" s="76">
        <v>6979.0390625</v>
      </c>
      <c r="O1637" s="77"/>
      <c r="P1637" s="78"/>
      <c r="Q1637" s="78"/>
      <c r="R1637" s="88"/>
      <c r="S1637" s="88"/>
      <c r="T1637" s="88"/>
      <c r="U1637" s="88"/>
      <c r="V1637" s="52"/>
      <c r="W1637" s="52"/>
      <c r="X1637" s="52"/>
      <c r="Y1637" s="52"/>
      <c r="Z1637" s="51"/>
      <c r="AA1637" s="73">
        <v>1637</v>
      </c>
      <c r="AB1637" s="73"/>
      <c r="AC1637" s="74"/>
      <c r="AD1637" s="80">
        <v>68</v>
      </c>
      <c r="AE1637" s="80">
        <v>0</v>
      </c>
      <c r="AF1637" s="80">
        <v>12</v>
      </c>
      <c r="AG1637" s="80">
        <v>6</v>
      </c>
      <c r="AH1637" s="80"/>
      <c r="AI1637" s="80"/>
      <c r="AJ1637" s="80"/>
      <c r="AK1637" s="80"/>
      <c r="AL1637" s="80"/>
      <c r="AM1637" s="82">
        <v>42918.281481481485</v>
      </c>
      <c r="AN1637" s="80" t="s">
        <v>13035</v>
      </c>
      <c r="AO1637" s="86" t="s">
        <v>14670</v>
      </c>
      <c r="AP1637" s="80" t="s">
        <v>66</v>
      </c>
      <c r="AQ1637" s="2"/>
      <c r="AR1637" s="3"/>
      <c r="AS1637" s="3"/>
      <c r="AT1637" s="3"/>
      <c r="AU1637" s="3"/>
    </row>
    <row r="1638" spans="1:47" x14ac:dyDescent="0.25">
      <c r="A1638" s="66" t="s">
        <v>1348</v>
      </c>
      <c r="B1638" s="67"/>
      <c r="C1638" s="67"/>
      <c r="D1638" s="68"/>
      <c r="E1638" s="70"/>
      <c r="F1638" s="104" t="s">
        <v>12689</v>
      </c>
      <c r="G1638" s="67"/>
      <c r="H1638" s="71"/>
      <c r="I1638" s="72"/>
      <c r="J1638" s="72"/>
      <c r="K1638" s="71" t="s">
        <v>16663</v>
      </c>
      <c r="L1638" s="75"/>
      <c r="M1638" s="76">
        <v>1965.115478515625</v>
      </c>
      <c r="N1638" s="76">
        <v>4123.6806640625</v>
      </c>
      <c r="O1638" s="77"/>
      <c r="P1638" s="78"/>
      <c r="Q1638" s="78"/>
      <c r="R1638" s="88"/>
      <c r="S1638" s="88"/>
      <c r="T1638" s="88"/>
      <c r="U1638" s="88"/>
      <c r="V1638" s="52"/>
      <c r="W1638" s="52"/>
      <c r="X1638" s="52"/>
      <c r="Y1638" s="52"/>
      <c r="Z1638" s="51"/>
      <c r="AA1638" s="73">
        <v>1638</v>
      </c>
      <c r="AB1638" s="73"/>
      <c r="AC1638" s="74"/>
      <c r="AD1638" s="80">
        <v>407</v>
      </c>
      <c r="AE1638" s="80">
        <v>62</v>
      </c>
      <c r="AF1638" s="80">
        <v>1122</v>
      </c>
      <c r="AG1638" s="80">
        <v>753</v>
      </c>
      <c r="AH1638" s="80"/>
      <c r="AI1638" s="80" t="s">
        <v>9196</v>
      </c>
      <c r="AJ1638" s="80" t="s">
        <v>9525</v>
      </c>
      <c r="AK1638" s="80"/>
      <c r="AL1638" s="80"/>
      <c r="AM1638" s="82">
        <v>40432.545335648145</v>
      </c>
      <c r="AN1638" s="80" t="s">
        <v>13035</v>
      </c>
      <c r="AO1638" s="86" t="s">
        <v>14671</v>
      </c>
      <c r="AP1638" s="80" t="s">
        <v>66</v>
      </c>
      <c r="AQ1638" s="2"/>
      <c r="AR1638" s="3"/>
      <c r="AS1638" s="3"/>
      <c r="AT1638" s="3"/>
      <c r="AU1638" s="3"/>
    </row>
    <row r="1639" spans="1:47" x14ac:dyDescent="0.25">
      <c r="A1639" s="66" t="s">
        <v>1349</v>
      </c>
      <c r="B1639" s="67"/>
      <c r="C1639" s="67"/>
      <c r="D1639" s="68"/>
      <c r="E1639" s="70"/>
      <c r="F1639" s="104" t="s">
        <v>12690</v>
      </c>
      <c r="G1639" s="67"/>
      <c r="H1639" s="71"/>
      <c r="I1639" s="72"/>
      <c r="J1639" s="72"/>
      <c r="K1639" s="71" t="s">
        <v>16664</v>
      </c>
      <c r="L1639" s="75"/>
      <c r="M1639" s="76">
        <v>1950.2227783203125</v>
      </c>
      <c r="N1639" s="76">
        <v>4261.14208984375</v>
      </c>
      <c r="O1639" s="77"/>
      <c r="P1639" s="78"/>
      <c r="Q1639" s="78"/>
      <c r="R1639" s="88"/>
      <c r="S1639" s="88"/>
      <c r="T1639" s="88"/>
      <c r="U1639" s="88"/>
      <c r="V1639" s="52"/>
      <c r="W1639" s="52"/>
      <c r="X1639" s="52"/>
      <c r="Y1639" s="52"/>
      <c r="Z1639" s="51"/>
      <c r="AA1639" s="73">
        <v>1639</v>
      </c>
      <c r="AB1639" s="73"/>
      <c r="AC1639" s="74"/>
      <c r="AD1639" s="80">
        <v>287</v>
      </c>
      <c r="AE1639" s="80">
        <v>27</v>
      </c>
      <c r="AF1639" s="80">
        <v>176</v>
      </c>
      <c r="AG1639" s="80">
        <v>818</v>
      </c>
      <c r="AH1639" s="80"/>
      <c r="AI1639" s="80" t="s">
        <v>9197</v>
      </c>
      <c r="AJ1639" s="80" t="s">
        <v>10202</v>
      </c>
      <c r="AK1639" s="80"/>
      <c r="AL1639" s="80"/>
      <c r="AM1639" s="82">
        <v>42704.292245370372</v>
      </c>
      <c r="AN1639" s="80" t="s">
        <v>13035</v>
      </c>
      <c r="AO1639" s="86" t="s">
        <v>14672</v>
      </c>
      <c r="AP1639" s="80" t="s">
        <v>66</v>
      </c>
      <c r="AQ1639" s="2"/>
      <c r="AR1639" s="3"/>
      <c r="AS1639" s="3"/>
      <c r="AT1639" s="3"/>
      <c r="AU1639" s="3"/>
    </row>
    <row r="1640" spans="1:47" x14ac:dyDescent="0.25">
      <c r="A1640" s="66" t="s">
        <v>1350</v>
      </c>
      <c r="B1640" s="67"/>
      <c r="C1640" s="67"/>
      <c r="D1640" s="68"/>
      <c r="E1640" s="70"/>
      <c r="F1640" s="104" t="s">
        <v>12691</v>
      </c>
      <c r="G1640" s="67"/>
      <c r="H1640" s="71"/>
      <c r="I1640" s="72"/>
      <c r="J1640" s="72"/>
      <c r="K1640" s="71" t="s">
        <v>16665</v>
      </c>
      <c r="L1640" s="75"/>
      <c r="M1640" s="76">
        <v>2916.67431640625</v>
      </c>
      <c r="N1640" s="76">
        <v>679.14227294921875</v>
      </c>
      <c r="O1640" s="77"/>
      <c r="P1640" s="78"/>
      <c r="Q1640" s="78"/>
      <c r="R1640" s="88"/>
      <c r="S1640" s="88"/>
      <c r="T1640" s="88"/>
      <c r="U1640" s="88"/>
      <c r="V1640" s="52"/>
      <c r="W1640" s="52"/>
      <c r="X1640" s="52"/>
      <c r="Y1640" s="52"/>
      <c r="Z1640" s="51"/>
      <c r="AA1640" s="73">
        <v>1640</v>
      </c>
      <c r="AB1640" s="73"/>
      <c r="AC1640" s="74"/>
      <c r="AD1640" s="80">
        <v>1617</v>
      </c>
      <c r="AE1640" s="80">
        <v>262</v>
      </c>
      <c r="AF1640" s="80">
        <v>3372</v>
      </c>
      <c r="AG1640" s="80">
        <v>1621</v>
      </c>
      <c r="AH1640" s="80">
        <v>19800</v>
      </c>
      <c r="AI1640" s="80" t="s">
        <v>9198</v>
      </c>
      <c r="AJ1640" s="80" t="s">
        <v>9525</v>
      </c>
      <c r="AK1640" s="86" t="s">
        <v>10955</v>
      </c>
      <c r="AL1640" s="80" t="s">
        <v>9494</v>
      </c>
      <c r="AM1640" s="82">
        <v>40804.170578703706</v>
      </c>
      <c r="AN1640" s="80" t="s">
        <v>13035</v>
      </c>
      <c r="AO1640" s="86" t="s">
        <v>14673</v>
      </c>
      <c r="AP1640" s="80" t="s">
        <v>66</v>
      </c>
      <c r="AQ1640" s="2"/>
      <c r="AR1640" s="3"/>
      <c r="AS1640" s="3"/>
      <c r="AT1640" s="3"/>
      <c r="AU1640" s="3"/>
    </row>
    <row r="1641" spans="1:47" x14ac:dyDescent="0.25">
      <c r="A1641" s="66" t="s">
        <v>1351</v>
      </c>
      <c r="B1641" s="67"/>
      <c r="C1641" s="67"/>
      <c r="D1641" s="68"/>
      <c r="E1641" s="70"/>
      <c r="F1641" s="104" t="s">
        <v>12692</v>
      </c>
      <c r="G1641" s="67"/>
      <c r="H1641" s="71"/>
      <c r="I1641" s="72"/>
      <c r="J1641" s="72"/>
      <c r="K1641" s="71" t="s">
        <v>16666</v>
      </c>
      <c r="L1641" s="75"/>
      <c r="M1641" s="76">
        <v>8240.0009765625</v>
      </c>
      <c r="N1641" s="76">
        <v>7047.7060546875</v>
      </c>
      <c r="O1641" s="77"/>
      <c r="P1641" s="78"/>
      <c r="Q1641" s="78"/>
      <c r="R1641" s="88"/>
      <c r="S1641" s="88"/>
      <c r="T1641" s="88"/>
      <c r="U1641" s="88"/>
      <c r="V1641" s="52"/>
      <c r="W1641" s="52"/>
      <c r="X1641" s="52"/>
      <c r="Y1641" s="52"/>
      <c r="Z1641" s="51"/>
      <c r="AA1641" s="73">
        <v>1641</v>
      </c>
      <c r="AB1641" s="73"/>
      <c r="AC1641" s="74"/>
      <c r="AD1641" s="80">
        <v>156</v>
      </c>
      <c r="AE1641" s="80">
        <v>270</v>
      </c>
      <c r="AF1641" s="80">
        <v>11561</v>
      </c>
      <c r="AG1641" s="80">
        <v>12066</v>
      </c>
      <c r="AH1641" s="80"/>
      <c r="AI1641" s="80" t="s">
        <v>9199</v>
      </c>
      <c r="AJ1641" s="80" t="s">
        <v>10203</v>
      </c>
      <c r="AK1641" s="80"/>
      <c r="AL1641" s="80"/>
      <c r="AM1641" s="82">
        <v>42588.324583333335</v>
      </c>
      <c r="AN1641" s="80" t="s">
        <v>13035</v>
      </c>
      <c r="AO1641" s="86" t="s">
        <v>14674</v>
      </c>
      <c r="AP1641" s="80" t="s">
        <v>66</v>
      </c>
      <c r="AQ1641" s="2"/>
      <c r="AR1641" s="3"/>
      <c r="AS1641" s="3"/>
      <c r="AT1641" s="3"/>
      <c r="AU1641" s="3"/>
    </row>
    <row r="1642" spans="1:47" x14ac:dyDescent="0.25">
      <c r="A1642" s="66" t="s">
        <v>1352</v>
      </c>
      <c r="B1642" s="67"/>
      <c r="C1642" s="67"/>
      <c r="D1642" s="68"/>
      <c r="E1642" s="70"/>
      <c r="F1642" s="104" t="s">
        <v>12693</v>
      </c>
      <c r="G1642" s="67"/>
      <c r="H1642" s="71"/>
      <c r="I1642" s="72"/>
      <c r="J1642" s="72"/>
      <c r="K1642" s="71" t="s">
        <v>16667</v>
      </c>
      <c r="L1642" s="75"/>
      <c r="M1642" s="76">
        <v>3238.209228515625</v>
      </c>
      <c r="N1642" s="76">
        <v>2929.2255859375</v>
      </c>
      <c r="O1642" s="77"/>
      <c r="P1642" s="78"/>
      <c r="Q1642" s="78"/>
      <c r="R1642" s="88"/>
      <c r="S1642" s="88"/>
      <c r="T1642" s="88"/>
      <c r="U1642" s="88"/>
      <c r="V1642" s="52"/>
      <c r="W1642" s="52"/>
      <c r="X1642" s="52"/>
      <c r="Y1642" s="52"/>
      <c r="Z1642" s="51"/>
      <c r="AA1642" s="73">
        <v>1642</v>
      </c>
      <c r="AB1642" s="73"/>
      <c r="AC1642" s="74"/>
      <c r="AD1642" s="80">
        <v>340</v>
      </c>
      <c r="AE1642" s="80">
        <v>2896</v>
      </c>
      <c r="AF1642" s="80">
        <v>45859</v>
      </c>
      <c r="AG1642" s="80">
        <v>7473</v>
      </c>
      <c r="AH1642" s="80">
        <v>19800</v>
      </c>
      <c r="AI1642" s="80" t="s">
        <v>9200</v>
      </c>
      <c r="AJ1642" s="80" t="s">
        <v>10204</v>
      </c>
      <c r="AK1642" s="86" t="s">
        <v>10956</v>
      </c>
      <c r="AL1642" s="80" t="s">
        <v>9494</v>
      </c>
      <c r="AM1642" s="82">
        <v>40303.304131944446</v>
      </c>
      <c r="AN1642" s="80" t="s">
        <v>13035</v>
      </c>
      <c r="AO1642" s="86" t="s">
        <v>14675</v>
      </c>
      <c r="AP1642" s="80" t="s">
        <v>66</v>
      </c>
      <c r="AQ1642" s="2"/>
      <c r="AR1642" s="3"/>
      <c r="AS1642" s="3"/>
      <c r="AT1642" s="3"/>
      <c r="AU1642" s="3"/>
    </row>
    <row r="1643" spans="1:47" x14ac:dyDescent="0.25">
      <c r="A1643" s="66" t="s">
        <v>1353</v>
      </c>
      <c r="B1643" s="67"/>
      <c r="C1643" s="67"/>
      <c r="D1643" s="68"/>
      <c r="E1643" s="70"/>
      <c r="F1643" s="104" t="s">
        <v>12694</v>
      </c>
      <c r="G1643" s="67"/>
      <c r="H1643" s="71"/>
      <c r="I1643" s="72"/>
      <c r="J1643" s="72"/>
      <c r="K1643" s="71" t="s">
        <v>16668</v>
      </c>
      <c r="L1643" s="75"/>
      <c r="M1643" s="76">
        <v>6570.11181640625</v>
      </c>
      <c r="N1643" s="76">
        <v>6642.0341796875</v>
      </c>
      <c r="O1643" s="77"/>
      <c r="P1643" s="78"/>
      <c r="Q1643" s="78"/>
      <c r="R1643" s="88"/>
      <c r="S1643" s="88"/>
      <c r="T1643" s="88"/>
      <c r="U1643" s="88"/>
      <c r="V1643" s="52"/>
      <c r="W1643" s="52"/>
      <c r="X1643" s="52"/>
      <c r="Y1643" s="52"/>
      <c r="Z1643" s="51"/>
      <c r="AA1643" s="73">
        <v>1643</v>
      </c>
      <c r="AB1643" s="73"/>
      <c r="AC1643" s="74"/>
      <c r="AD1643" s="80">
        <v>252</v>
      </c>
      <c r="AE1643" s="80">
        <v>43</v>
      </c>
      <c r="AF1643" s="80">
        <v>209</v>
      </c>
      <c r="AG1643" s="80">
        <v>1606</v>
      </c>
      <c r="AH1643" s="80"/>
      <c r="AI1643" s="80" t="s">
        <v>9201</v>
      </c>
      <c r="AJ1643" s="80" t="s">
        <v>10205</v>
      </c>
      <c r="AK1643" s="80"/>
      <c r="AL1643" s="80"/>
      <c r="AM1643" s="82">
        <v>42871.544386574074</v>
      </c>
      <c r="AN1643" s="80" t="s">
        <v>13035</v>
      </c>
      <c r="AO1643" s="86" t="s">
        <v>14676</v>
      </c>
      <c r="AP1643" s="80" t="s">
        <v>66</v>
      </c>
      <c r="AQ1643" s="2"/>
      <c r="AR1643" s="3"/>
      <c r="AS1643" s="3"/>
      <c r="AT1643" s="3"/>
      <c r="AU1643" s="3"/>
    </row>
    <row r="1644" spans="1:47" x14ac:dyDescent="0.25">
      <c r="A1644" s="66" t="s">
        <v>1354</v>
      </c>
      <c r="B1644" s="67"/>
      <c r="C1644" s="67"/>
      <c r="D1644" s="68"/>
      <c r="E1644" s="70"/>
      <c r="F1644" s="104" t="s">
        <v>12695</v>
      </c>
      <c r="G1644" s="67"/>
      <c r="H1644" s="71"/>
      <c r="I1644" s="72"/>
      <c r="J1644" s="72"/>
      <c r="K1644" s="71" t="s">
        <v>16669</v>
      </c>
      <c r="L1644" s="75"/>
      <c r="M1644" s="76">
        <v>6713.748046875</v>
      </c>
      <c r="N1644" s="76">
        <v>2202.11669921875</v>
      </c>
      <c r="O1644" s="77"/>
      <c r="P1644" s="78"/>
      <c r="Q1644" s="78"/>
      <c r="R1644" s="88"/>
      <c r="S1644" s="88"/>
      <c r="T1644" s="88"/>
      <c r="U1644" s="88"/>
      <c r="V1644" s="52"/>
      <c r="W1644" s="52"/>
      <c r="X1644" s="52"/>
      <c r="Y1644" s="52"/>
      <c r="Z1644" s="51"/>
      <c r="AA1644" s="73">
        <v>1644</v>
      </c>
      <c r="AB1644" s="73"/>
      <c r="AC1644" s="74"/>
      <c r="AD1644" s="80">
        <v>238</v>
      </c>
      <c r="AE1644" s="80">
        <v>105</v>
      </c>
      <c r="AF1644" s="80">
        <v>5918</v>
      </c>
      <c r="AG1644" s="80">
        <v>1193</v>
      </c>
      <c r="AH1644" s="80"/>
      <c r="AI1644" s="80"/>
      <c r="AJ1644" s="80" t="s">
        <v>10206</v>
      </c>
      <c r="AK1644" s="80"/>
      <c r="AL1644" s="80"/>
      <c r="AM1644" s="82">
        <v>42314.18173611111</v>
      </c>
      <c r="AN1644" s="80" t="s">
        <v>13035</v>
      </c>
      <c r="AO1644" s="86" t="s">
        <v>14677</v>
      </c>
      <c r="AP1644" s="80" t="s">
        <v>66</v>
      </c>
      <c r="AQ1644" s="2"/>
      <c r="AR1644" s="3"/>
      <c r="AS1644" s="3"/>
      <c r="AT1644" s="3"/>
      <c r="AU1644" s="3"/>
    </row>
    <row r="1645" spans="1:47" x14ac:dyDescent="0.25">
      <c r="A1645" s="66" t="s">
        <v>2107</v>
      </c>
      <c r="B1645" s="67"/>
      <c r="C1645" s="67"/>
      <c r="D1645" s="68"/>
      <c r="E1645" s="70"/>
      <c r="F1645" s="104" t="s">
        <v>12696</v>
      </c>
      <c r="G1645" s="67"/>
      <c r="H1645" s="71"/>
      <c r="I1645" s="72"/>
      <c r="J1645" s="72"/>
      <c r="K1645" s="71" t="s">
        <v>16670</v>
      </c>
      <c r="L1645" s="75"/>
      <c r="M1645" s="76">
        <v>6407.42138671875</v>
      </c>
      <c r="N1645" s="76">
        <v>5045.80712890625</v>
      </c>
      <c r="O1645" s="77"/>
      <c r="P1645" s="78"/>
      <c r="Q1645" s="78"/>
      <c r="R1645" s="88"/>
      <c r="S1645" s="88"/>
      <c r="T1645" s="88"/>
      <c r="U1645" s="88"/>
      <c r="V1645" s="52"/>
      <c r="W1645" s="52"/>
      <c r="X1645" s="52"/>
      <c r="Y1645" s="52"/>
      <c r="Z1645" s="51"/>
      <c r="AA1645" s="73">
        <v>1645</v>
      </c>
      <c r="AB1645" s="73"/>
      <c r="AC1645" s="74"/>
      <c r="AD1645" s="80">
        <v>129</v>
      </c>
      <c r="AE1645" s="80">
        <v>2448</v>
      </c>
      <c r="AF1645" s="80">
        <v>2631</v>
      </c>
      <c r="AG1645" s="80">
        <v>3399</v>
      </c>
      <c r="AH1645" s="80">
        <v>-25200</v>
      </c>
      <c r="AI1645" s="80" t="s">
        <v>9202</v>
      </c>
      <c r="AJ1645" s="80" t="s">
        <v>9500</v>
      </c>
      <c r="AK1645" s="80"/>
      <c r="AL1645" s="80" t="s">
        <v>11085</v>
      </c>
      <c r="AM1645" s="82">
        <v>42676.219166666669</v>
      </c>
      <c r="AN1645" s="80" t="s">
        <v>13035</v>
      </c>
      <c r="AO1645" s="86" t="s">
        <v>14678</v>
      </c>
      <c r="AP1645" s="80" t="s">
        <v>65</v>
      </c>
      <c r="AQ1645" s="2"/>
      <c r="AR1645" s="3"/>
      <c r="AS1645" s="3"/>
      <c r="AT1645" s="3"/>
      <c r="AU1645" s="3"/>
    </row>
    <row r="1646" spans="1:47" x14ac:dyDescent="0.25">
      <c r="A1646" s="66" t="s">
        <v>1355</v>
      </c>
      <c r="B1646" s="67"/>
      <c r="C1646" s="67"/>
      <c r="D1646" s="68"/>
      <c r="E1646" s="70"/>
      <c r="F1646" s="104" t="s">
        <v>12697</v>
      </c>
      <c r="G1646" s="67"/>
      <c r="H1646" s="71"/>
      <c r="I1646" s="72"/>
      <c r="J1646" s="72"/>
      <c r="K1646" s="71" t="s">
        <v>16671</v>
      </c>
      <c r="L1646" s="75"/>
      <c r="M1646" s="76">
        <v>5422.88623046875</v>
      </c>
      <c r="N1646" s="76">
        <v>8205.62890625</v>
      </c>
      <c r="O1646" s="77"/>
      <c r="P1646" s="78"/>
      <c r="Q1646" s="78"/>
      <c r="R1646" s="88"/>
      <c r="S1646" s="88"/>
      <c r="T1646" s="88"/>
      <c r="U1646" s="88"/>
      <c r="V1646" s="52"/>
      <c r="W1646" s="52"/>
      <c r="X1646" s="52"/>
      <c r="Y1646" s="52"/>
      <c r="Z1646" s="51"/>
      <c r="AA1646" s="73">
        <v>1646</v>
      </c>
      <c r="AB1646" s="73"/>
      <c r="AC1646" s="74"/>
      <c r="AD1646" s="80">
        <v>624</v>
      </c>
      <c r="AE1646" s="80">
        <v>52504</v>
      </c>
      <c r="AF1646" s="80">
        <v>308894</v>
      </c>
      <c r="AG1646" s="80">
        <v>21883</v>
      </c>
      <c r="AH1646" s="80">
        <v>19800</v>
      </c>
      <c r="AI1646" s="80" t="s">
        <v>9203</v>
      </c>
      <c r="AJ1646" s="80" t="s">
        <v>9601</v>
      </c>
      <c r="AK1646" s="86" t="s">
        <v>10957</v>
      </c>
      <c r="AL1646" s="80" t="s">
        <v>9494</v>
      </c>
      <c r="AM1646" s="82">
        <v>40981.605347222219</v>
      </c>
      <c r="AN1646" s="80" t="s">
        <v>13035</v>
      </c>
      <c r="AO1646" s="86" t="s">
        <v>14679</v>
      </c>
      <c r="AP1646" s="80" t="s">
        <v>66</v>
      </c>
      <c r="AQ1646" s="2"/>
      <c r="AR1646" s="3"/>
      <c r="AS1646" s="3"/>
      <c r="AT1646" s="3"/>
      <c r="AU1646" s="3"/>
    </row>
    <row r="1647" spans="1:47" x14ac:dyDescent="0.25">
      <c r="A1647" s="66" t="s">
        <v>1356</v>
      </c>
      <c r="B1647" s="67"/>
      <c r="C1647" s="67"/>
      <c r="D1647" s="68"/>
      <c r="E1647" s="70"/>
      <c r="F1647" s="104" t="s">
        <v>12698</v>
      </c>
      <c r="G1647" s="67"/>
      <c r="H1647" s="71"/>
      <c r="I1647" s="72"/>
      <c r="J1647" s="72"/>
      <c r="K1647" s="71" t="s">
        <v>16672</v>
      </c>
      <c r="L1647" s="75"/>
      <c r="M1647" s="76">
        <v>5283.1650390625</v>
      </c>
      <c r="N1647" s="76">
        <v>2737.30322265625</v>
      </c>
      <c r="O1647" s="77"/>
      <c r="P1647" s="78"/>
      <c r="Q1647" s="78"/>
      <c r="R1647" s="88"/>
      <c r="S1647" s="88"/>
      <c r="T1647" s="88"/>
      <c r="U1647" s="88"/>
      <c r="V1647" s="52"/>
      <c r="W1647" s="52"/>
      <c r="X1647" s="52"/>
      <c r="Y1647" s="52"/>
      <c r="Z1647" s="51"/>
      <c r="AA1647" s="73">
        <v>1647</v>
      </c>
      <c r="AB1647" s="73"/>
      <c r="AC1647" s="74"/>
      <c r="AD1647" s="80">
        <v>80</v>
      </c>
      <c r="AE1647" s="80">
        <v>560</v>
      </c>
      <c r="AF1647" s="80">
        <v>139913</v>
      </c>
      <c r="AG1647" s="80">
        <v>10916</v>
      </c>
      <c r="AH1647" s="80">
        <v>19800</v>
      </c>
      <c r="AI1647" s="80" t="s">
        <v>9204</v>
      </c>
      <c r="AJ1647" s="80" t="s">
        <v>9525</v>
      </c>
      <c r="AK1647" s="80"/>
      <c r="AL1647" s="80" t="s">
        <v>9563</v>
      </c>
      <c r="AM1647" s="82">
        <v>40305.516180555554</v>
      </c>
      <c r="AN1647" s="80" t="s">
        <v>13035</v>
      </c>
      <c r="AO1647" s="86" t="s">
        <v>14680</v>
      </c>
      <c r="AP1647" s="80" t="s">
        <v>66</v>
      </c>
      <c r="AQ1647" s="2"/>
      <c r="AR1647" s="3"/>
      <c r="AS1647" s="3"/>
      <c r="AT1647" s="3"/>
      <c r="AU1647" s="3"/>
    </row>
    <row r="1648" spans="1:47" x14ac:dyDescent="0.25">
      <c r="A1648" s="66" t="s">
        <v>1357</v>
      </c>
      <c r="B1648" s="67"/>
      <c r="C1648" s="67"/>
      <c r="D1648" s="68"/>
      <c r="E1648" s="70"/>
      <c r="F1648" s="104" t="s">
        <v>12699</v>
      </c>
      <c r="G1648" s="67"/>
      <c r="H1648" s="71"/>
      <c r="I1648" s="72"/>
      <c r="J1648" s="72"/>
      <c r="K1648" s="71" t="s">
        <v>16673</v>
      </c>
      <c r="L1648" s="75"/>
      <c r="M1648" s="76">
        <v>1314.3929443359375</v>
      </c>
      <c r="N1648" s="76">
        <v>6235.32568359375</v>
      </c>
      <c r="O1648" s="77"/>
      <c r="P1648" s="78"/>
      <c r="Q1648" s="78"/>
      <c r="R1648" s="88"/>
      <c r="S1648" s="88"/>
      <c r="T1648" s="88"/>
      <c r="U1648" s="88"/>
      <c r="V1648" s="52"/>
      <c r="W1648" s="52"/>
      <c r="X1648" s="52"/>
      <c r="Y1648" s="52"/>
      <c r="Z1648" s="51"/>
      <c r="AA1648" s="73">
        <v>1648</v>
      </c>
      <c r="AB1648" s="73"/>
      <c r="AC1648" s="74"/>
      <c r="AD1648" s="80">
        <v>372</v>
      </c>
      <c r="AE1648" s="80">
        <v>249</v>
      </c>
      <c r="AF1648" s="80">
        <v>6100</v>
      </c>
      <c r="AG1648" s="80">
        <v>2118</v>
      </c>
      <c r="AH1648" s="80"/>
      <c r="AI1648" s="80" t="s">
        <v>9205</v>
      </c>
      <c r="AJ1648" s="80" t="s">
        <v>10207</v>
      </c>
      <c r="AK1648" s="86" t="s">
        <v>10570</v>
      </c>
      <c r="AL1648" s="80"/>
      <c r="AM1648" s="82">
        <v>42112.422766203701</v>
      </c>
      <c r="AN1648" s="80" t="s">
        <v>13035</v>
      </c>
      <c r="AO1648" s="86" t="s">
        <v>14681</v>
      </c>
      <c r="AP1648" s="80" t="s">
        <v>66</v>
      </c>
      <c r="AQ1648" s="2"/>
      <c r="AR1648" s="3"/>
      <c r="AS1648" s="3"/>
      <c r="AT1648" s="3"/>
      <c r="AU1648" s="3"/>
    </row>
    <row r="1649" spans="1:47" x14ac:dyDescent="0.25">
      <c r="A1649" s="66" t="s">
        <v>1358</v>
      </c>
      <c r="B1649" s="67"/>
      <c r="C1649" s="67"/>
      <c r="D1649" s="68"/>
      <c r="E1649" s="70"/>
      <c r="F1649" s="104" t="s">
        <v>12700</v>
      </c>
      <c r="G1649" s="67"/>
      <c r="H1649" s="71"/>
      <c r="I1649" s="72"/>
      <c r="J1649" s="72"/>
      <c r="K1649" s="71" t="s">
        <v>16674</v>
      </c>
      <c r="L1649" s="75"/>
      <c r="M1649" s="76">
        <v>8348.412109375</v>
      </c>
      <c r="N1649" s="76">
        <v>8396.3955078125</v>
      </c>
      <c r="O1649" s="77"/>
      <c r="P1649" s="78"/>
      <c r="Q1649" s="78"/>
      <c r="R1649" s="88"/>
      <c r="S1649" s="88"/>
      <c r="T1649" s="88"/>
      <c r="U1649" s="88"/>
      <c r="V1649" s="52"/>
      <c r="W1649" s="52"/>
      <c r="X1649" s="52"/>
      <c r="Y1649" s="52"/>
      <c r="Z1649" s="51"/>
      <c r="AA1649" s="73">
        <v>1649</v>
      </c>
      <c r="AB1649" s="73"/>
      <c r="AC1649" s="74"/>
      <c r="AD1649" s="80">
        <v>1166</v>
      </c>
      <c r="AE1649" s="80">
        <v>4777</v>
      </c>
      <c r="AF1649" s="80">
        <v>15629</v>
      </c>
      <c r="AG1649" s="80">
        <v>7271</v>
      </c>
      <c r="AH1649" s="80">
        <v>19800</v>
      </c>
      <c r="AI1649" s="80" t="s">
        <v>9206</v>
      </c>
      <c r="AJ1649" s="80" t="s">
        <v>10208</v>
      </c>
      <c r="AK1649" s="80"/>
      <c r="AL1649" s="80" t="s">
        <v>11089</v>
      </c>
      <c r="AM1649" s="82">
        <v>41420.236261574071</v>
      </c>
      <c r="AN1649" s="80" t="s">
        <v>13035</v>
      </c>
      <c r="AO1649" s="86" t="s">
        <v>14682</v>
      </c>
      <c r="AP1649" s="80" t="s">
        <v>66</v>
      </c>
      <c r="AQ1649" s="2"/>
      <c r="AR1649" s="3"/>
      <c r="AS1649" s="3"/>
      <c r="AT1649" s="3"/>
      <c r="AU1649" s="3"/>
    </row>
    <row r="1650" spans="1:47" x14ac:dyDescent="0.25">
      <c r="A1650" s="66" t="s">
        <v>1359</v>
      </c>
      <c r="B1650" s="67"/>
      <c r="C1650" s="67"/>
      <c r="D1650" s="68"/>
      <c r="E1650" s="70"/>
      <c r="F1650" s="104" t="s">
        <v>12701</v>
      </c>
      <c r="G1650" s="67"/>
      <c r="H1650" s="71"/>
      <c r="I1650" s="72"/>
      <c r="J1650" s="72"/>
      <c r="K1650" s="71" t="s">
        <v>16675</v>
      </c>
      <c r="L1650" s="75"/>
      <c r="M1650" s="76">
        <v>6170.4755859375</v>
      </c>
      <c r="N1650" s="76">
        <v>2712.86181640625</v>
      </c>
      <c r="O1650" s="77"/>
      <c r="P1650" s="78"/>
      <c r="Q1650" s="78"/>
      <c r="R1650" s="88"/>
      <c r="S1650" s="88"/>
      <c r="T1650" s="88"/>
      <c r="U1650" s="88"/>
      <c r="V1650" s="52"/>
      <c r="W1650" s="52"/>
      <c r="X1650" s="52"/>
      <c r="Y1650" s="52"/>
      <c r="Z1650" s="51"/>
      <c r="AA1650" s="73">
        <v>1650</v>
      </c>
      <c r="AB1650" s="73"/>
      <c r="AC1650" s="74"/>
      <c r="AD1650" s="80">
        <v>57</v>
      </c>
      <c r="AE1650" s="80">
        <v>55</v>
      </c>
      <c r="AF1650" s="80">
        <v>1167</v>
      </c>
      <c r="AG1650" s="80">
        <v>84</v>
      </c>
      <c r="AH1650" s="80">
        <v>19800</v>
      </c>
      <c r="AI1650" s="80" t="s">
        <v>9207</v>
      </c>
      <c r="AJ1650" s="80" t="s">
        <v>9755</v>
      </c>
      <c r="AK1650" s="80"/>
      <c r="AL1650" s="80" t="s">
        <v>9561</v>
      </c>
      <c r="AM1650" s="82">
        <v>41079.715092592596</v>
      </c>
      <c r="AN1650" s="80" t="s">
        <v>13035</v>
      </c>
      <c r="AO1650" s="86" t="s">
        <v>14683</v>
      </c>
      <c r="AP1650" s="80" t="s">
        <v>66</v>
      </c>
      <c r="AQ1650" s="2"/>
      <c r="AR1650" s="3"/>
      <c r="AS1650" s="3"/>
      <c r="AT1650" s="3"/>
      <c r="AU1650" s="3"/>
    </row>
    <row r="1651" spans="1:47" x14ac:dyDescent="0.25">
      <c r="A1651" s="66" t="s">
        <v>2108</v>
      </c>
      <c r="B1651" s="67"/>
      <c r="C1651" s="67"/>
      <c r="D1651" s="68"/>
      <c r="E1651" s="70"/>
      <c r="F1651" s="104" t="s">
        <v>12702</v>
      </c>
      <c r="G1651" s="67"/>
      <c r="H1651" s="71"/>
      <c r="I1651" s="72"/>
      <c r="J1651" s="72"/>
      <c r="K1651" s="71" t="s">
        <v>16676</v>
      </c>
      <c r="L1651" s="75"/>
      <c r="M1651" s="76">
        <v>8016.15771484375</v>
      </c>
      <c r="N1651" s="76">
        <v>4223.80859375</v>
      </c>
      <c r="O1651" s="77"/>
      <c r="P1651" s="78"/>
      <c r="Q1651" s="78"/>
      <c r="R1651" s="88"/>
      <c r="S1651" s="88"/>
      <c r="T1651" s="88"/>
      <c r="U1651" s="88"/>
      <c r="V1651" s="52"/>
      <c r="W1651" s="52"/>
      <c r="X1651" s="52"/>
      <c r="Y1651" s="52"/>
      <c r="Z1651" s="51"/>
      <c r="AA1651" s="73">
        <v>1651</v>
      </c>
      <c r="AB1651" s="73"/>
      <c r="AC1651" s="74"/>
      <c r="AD1651" s="80">
        <v>1072</v>
      </c>
      <c r="AE1651" s="80">
        <v>14307390</v>
      </c>
      <c r="AF1651" s="80">
        <v>204686</v>
      </c>
      <c r="AG1651" s="80">
        <v>1294</v>
      </c>
      <c r="AH1651" s="80">
        <v>-14400</v>
      </c>
      <c r="AI1651" s="80" t="s">
        <v>9208</v>
      </c>
      <c r="AJ1651" s="80" t="s">
        <v>10209</v>
      </c>
      <c r="AK1651" s="86" t="s">
        <v>10958</v>
      </c>
      <c r="AL1651" s="80" t="s">
        <v>11094</v>
      </c>
      <c r="AM1651" s="82">
        <v>39173.265428240738</v>
      </c>
      <c r="AN1651" s="80" t="s">
        <v>13035</v>
      </c>
      <c r="AO1651" s="86" t="s">
        <v>14684</v>
      </c>
      <c r="AP1651" s="80" t="s">
        <v>65</v>
      </c>
      <c r="AQ1651" s="2"/>
      <c r="AR1651" s="3"/>
      <c r="AS1651" s="3"/>
      <c r="AT1651" s="3"/>
      <c r="AU1651" s="3"/>
    </row>
    <row r="1652" spans="1:47" x14ac:dyDescent="0.25">
      <c r="A1652" s="66" t="s">
        <v>2109</v>
      </c>
      <c r="B1652" s="67"/>
      <c r="C1652" s="67"/>
      <c r="D1652" s="68"/>
      <c r="E1652" s="70"/>
      <c r="F1652" s="104" t="s">
        <v>12703</v>
      </c>
      <c r="G1652" s="67"/>
      <c r="H1652" s="71"/>
      <c r="I1652" s="72"/>
      <c r="J1652" s="72"/>
      <c r="K1652" s="71" t="s">
        <v>16677</v>
      </c>
      <c r="L1652" s="75"/>
      <c r="M1652" s="76">
        <v>6871.54248046875</v>
      </c>
      <c r="N1652" s="76">
        <v>6263.13427734375</v>
      </c>
      <c r="O1652" s="77"/>
      <c r="P1652" s="78"/>
      <c r="Q1652" s="78"/>
      <c r="R1652" s="88"/>
      <c r="S1652" s="88"/>
      <c r="T1652" s="88"/>
      <c r="U1652" s="88"/>
      <c r="V1652" s="52"/>
      <c r="W1652" s="52"/>
      <c r="X1652" s="52"/>
      <c r="Y1652" s="52"/>
      <c r="Z1652" s="51"/>
      <c r="AA1652" s="73">
        <v>1652</v>
      </c>
      <c r="AB1652" s="73"/>
      <c r="AC1652" s="74"/>
      <c r="AD1652" s="80">
        <v>403</v>
      </c>
      <c r="AE1652" s="80">
        <v>105032</v>
      </c>
      <c r="AF1652" s="80">
        <v>42325</v>
      </c>
      <c r="AG1652" s="80">
        <v>7002</v>
      </c>
      <c r="AH1652" s="80">
        <v>-14400</v>
      </c>
      <c r="AI1652" s="80" t="s">
        <v>9209</v>
      </c>
      <c r="AJ1652" s="80" t="s">
        <v>10210</v>
      </c>
      <c r="AK1652" s="86" t="s">
        <v>10959</v>
      </c>
      <c r="AL1652" s="80" t="s">
        <v>11094</v>
      </c>
      <c r="AM1652" s="82">
        <v>39980.732141203705</v>
      </c>
      <c r="AN1652" s="80" t="s">
        <v>13035</v>
      </c>
      <c r="AO1652" s="86" t="s">
        <v>14685</v>
      </c>
      <c r="AP1652" s="80" t="s">
        <v>65</v>
      </c>
      <c r="AQ1652" s="2"/>
      <c r="AR1652" s="3"/>
      <c r="AS1652" s="3"/>
      <c r="AT1652" s="3"/>
      <c r="AU1652" s="3"/>
    </row>
    <row r="1653" spans="1:47" x14ac:dyDescent="0.25">
      <c r="A1653" s="66" t="s">
        <v>1360</v>
      </c>
      <c r="B1653" s="67"/>
      <c r="C1653" s="67"/>
      <c r="D1653" s="68"/>
      <c r="E1653" s="70"/>
      <c r="F1653" s="104" t="s">
        <v>12704</v>
      </c>
      <c r="G1653" s="67"/>
      <c r="H1653" s="71"/>
      <c r="I1653" s="72"/>
      <c r="J1653" s="72"/>
      <c r="K1653" s="71" t="s">
        <v>16678</v>
      </c>
      <c r="L1653" s="75"/>
      <c r="M1653" s="76">
        <v>5836.68359375</v>
      </c>
      <c r="N1653" s="76">
        <v>3960.882568359375</v>
      </c>
      <c r="O1653" s="77"/>
      <c r="P1653" s="78"/>
      <c r="Q1653" s="78"/>
      <c r="R1653" s="88"/>
      <c r="S1653" s="88"/>
      <c r="T1653" s="88"/>
      <c r="U1653" s="88"/>
      <c r="V1653" s="52"/>
      <c r="W1653" s="52"/>
      <c r="X1653" s="52"/>
      <c r="Y1653" s="52"/>
      <c r="Z1653" s="51"/>
      <c r="AA1653" s="73">
        <v>1653</v>
      </c>
      <c r="AB1653" s="73"/>
      <c r="AC1653" s="74"/>
      <c r="AD1653" s="80">
        <v>254</v>
      </c>
      <c r="AE1653" s="80">
        <v>255</v>
      </c>
      <c r="AF1653" s="80">
        <v>56678</v>
      </c>
      <c r="AG1653" s="80">
        <v>45875</v>
      </c>
      <c r="AH1653" s="80"/>
      <c r="AI1653" s="80" t="s">
        <v>9210</v>
      </c>
      <c r="AJ1653" s="80" t="s">
        <v>9506</v>
      </c>
      <c r="AK1653" s="80"/>
      <c r="AL1653" s="80"/>
      <c r="AM1653" s="82">
        <v>42651.742777777778</v>
      </c>
      <c r="AN1653" s="80" t="s">
        <v>13035</v>
      </c>
      <c r="AO1653" s="86" t="s">
        <v>14686</v>
      </c>
      <c r="AP1653" s="80" t="s">
        <v>66</v>
      </c>
      <c r="AQ1653" s="2"/>
      <c r="AR1653" s="3"/>
      <c r="AS1653" s="3"/>
      <c r="AT1653" s="3"/>
      <c r="AU1653" s="3"/>
    </row>
    <row r="1654" spans="1:47" x14ac:dyDescent="0.25">
      <c r="A1654" s="66" t="s">
        <v>1361</v>
      </c>
      <c r="B1654" s="67"/>
      <c r="C1654" s="67"/>
      <c r="D1654" s="68"/>
      <c r="E1654" s="70"/>
      <c r="F1654" s="104" t="s">
        <v>12705</v>
      </c>
      <c r="G1654" s="67"/>
      <c r="H1654" s="71"/>
      <c r="I1654" s="72"/>
      <c r="J1654" s="72"/>
      <c r="K1654" s="71" t="s">
        <v>16679</v>
      </c>
      <c r="L1654" s="75"/>
      <c r="M1654" s="76">
        <v>4256.39990234375</v>
      </c>
      <c r="N1654" s="76">
        <v>2348.0263671875</v>
      </c>
      <c r="O1654" s="77"/>
      <c r="P1654" s="78"/>
      <c r="Q1654" s="78"/>
      <c r="R1654" s="88"/>
      <c r="S1654" s="88"/>
      <c r="T1654" s="88"/>
      <c r="U1654" s="88"/>
      <c r="V1654" s="52"/>
      <c r="W1654" s="52"/>
      <c r="X1654" s="52"/>
      <c r="Y1654" s="52"/>
      <c r="Z1654" s="51"/>
      <c r="AA1654" s="73">
        <v>1654</v>
      </c>
      <c r="AB1654" s="73"/>
      <c r="AC1654" s="74"/>
      <c r="AD1654" s="80">
        <v>532</v>
      </c>
      <c r="AE1654" s="80">
        <v>43</v>
      </c>
      <c r="AF1654" s="80">
        <v>851</v>
      </c>
      <c r="AG1654" s="80">
        <v>102</v>
      </c>
      <c r="AH1654" s="80"/>
      <c r="AI1654" s="80" t="s">
        <v>9211</v>
      </c>
      <c r="AJ1654" s="80" t="s">
        <v>9596</v>
      </c>
      <c r="AK1654" s="86" t="s">
        <v>10960</v>
      </c>
      <c r="AL1654" s="80"/>
      <c r="AM1654" s="82">
        <v>41626.754803240743</v>
      </c>
      <c r="AN1654" s="80" t="s">
        <v>13035</v>
      </c>
      <c r="AO1654" s="86" t="s">
        <v>14687</v>
      </c>
      <c r="AP1654" s="80" t="s">
        <v>66</v>
      </c>
      <c r="AQ1654" s="2"/>
      <c r="AR1654" s="3"/>
      <c r="AS1654" s="3"/>
      <c r="AT1654" s="3"/>
      <c r="AU1654" s="3"/>
    </row>
    <row r="1655" spans="1:47" x14ac:dyDescent="0.25">
      <c r="A1655" s="66" t="s">
        <v>1362</v>
      </c>
      <c r="B1655" s="67"/>
      <c r="C1655" s="67"/>
      <c r="D1655" s="68"/>
      <c r="E1655" s="70"/>
      <c r="F1655" s="104" t="s">
        <v>12706</v>
      </c>
      <c r="G1655" s="67"/>
      <c r="H1655" s="71"/>
      <c r="I1655" s="72"/>
      <c r="J1655" s="72"/>
      <c r="K1655" s="71" t="s">
        <v>16680</v>
      </c>
      <c r="L1655" s="75"/>
      <c r="M1655" s="76">
        <v>5018.94873046875</v>
      </c>
      <c r="N1655" s="76">
        <v>8063.52685546875</v>
      </c>
      <c r="O1655" s="77"/>
      <c r="P1655" s="78"/>
      <c r="Q1655" s="78"/>
      <c r="R1655" s="88"/>
      <c r="S1655" s="88"/>
      <c r="T1655" s="88"/>
      <c r="U1655" s="88"/>
      <c r="V1655" s="52"/>
      <c r="W1655" s="52"/>
      <c r="X1655" s="52"/>
      <c r="Y1655" s="52"/>
      <c r="Z1655" s="51"/>
      <c r="AA1655" s="73">
        <v>1655</v>
      </c>
      <c r="AB1655" s="73"/>
      <c r="AC1655" s="74"/>
      <c r="AD1655" s="80">
        <v>3830</v>
      </c>
      <c r="AE1655" s="80">
        <v>1440</v>
      </c>
      <c r="AF1655" s="80">
        <v>11384</v>
      </c>
      <c r="AG1655" s="80">
        <v>77608</v>
      </c>
      <c r="AH1655" s="80"/>
      <c r="AI1655" s="80" t="s">
        <v>9212</v>
      </c>
      <c r="AJ1655" s="80" t="s">
        <v>10211</v>
      </c>
      <c r="AK1655" s="80"/>
      <c r="AL1655" s="80"/>
      <c r="AM1655" s="82">
        <v>41602.675636574073</v>
      </c>
      <c r="AN1655" s="80" t="s">
        <v>13035</v>
      </c>
      <c r="AO1655" s="86" t="s">
        <v>14688</v>
      </c>
      <c r="AP1655" s="80" t="s">
        <v>66</v>
      </c>
      <c r="AQ1655" s="2"/>
      <c r="AR1655" s="3"/>
      <c r="AS1655" s="3"/>
      <c r="AT1655" s="3"/>
      <c r="AU1655" s="3"/>
    </row>
    <row r="1656" spans="1:47" x14ac:dyDescent="0.25">
      <c r="A1656" s="66" t="s">
        <v>1363</v>
      </c>
      <c r="B1656" s="67"/>
      <c r="C1656" s="67"/>
      <c r="D1656" s="68"/>
      <c r="E1656" s="70"/>
      <c r="F1656" s="104" t="s">
        <v>12707</v>
      </c>
      <c r="G1656" s="67"/>
      <c r="H1656" s="71"/>
      <c r="I1656" s="72"/>
      <c r="J1656" s="72"/>
      <c r="K1656" s="71" t="s">
        <v>16681</v>
      </c>
      <c r="L1656" s="75"/>
      <c r="M1656" s="76">
        <v>7375.421875</v>
      </c>
      <c r="N1656" s="76">
        <v>3751.233642578125</v>
      </c>
      <c r="O1656" s="77"/>
      <c r="P1656" s="78"/>
      <c r="Q1656" s="78"/>
      <c r="R1656" s="88"/>
      <c r="S1656" s="88"/>
      <c r="T1656" s="88"/>
      <c r="U1656" s="88"/>
      <c r="V1656" s="52"/>
      <c r="W1656" s="52"/>
      <c r="X1656" s="52"/>
      <c r="Y1656" s="52"/>
      <c r="Z1656" s="51"/>
      <c r="AA1656" s="73">
        <v>1656</v>
      </c>
      <c r="AB1656" s="73"/>
      <c r="AC1656" s="74"/>
      <c r="AD1656" s="80">
        <v>566</v>
      </c>
      <c r="AE1656" s="80">
        <v>4483</v>
      </c>
      <c r="AF1656" s="80">
        <v>45131</v>
      </c>
      <c r="AG1656" s="80">
        <v>25926</v>
      </c>
      <c r="AH1656" s="80">
        <v>-14400</v>
      </c>
      <c r="AI1656" s="80" t="s">
        <v>9213</v>
      </c>
      <c r="AJ1656" s="80" t="s">
        <v>10212</v>
      </c>
      <c r="AK1656" s="86" t="s">
        <v>10961</v>
      </c>
      <c r="AL1656" s="80" t="s">
        <v>11094</v>
      </c>
      <c r="AM1656" s="82">
        <v>39953.004918981482</v>
      </c>
      <c r="AN1656" s="80" t="s">
        <v>13035</v>
      </c>
      <c r="AO1656" s="86" t="s">
        <v>14689</v>
      </c>
      <c r="AP1656" s="80" t="s">
        <v>66</v>
      </c>
      <c r="AQ1656" s="2"/>
      <c r="AR1656" s="3"/>
      <c r="AS1656" s="3"/>
      <c r="AT1656" s="3"/>
      <c r="AU1656" s="3"/>
    </row>
    <row r="1657" spans="1:47" x14ac:dyDescent="0.25">
      <c r="A1657" s="66" t="s">
        <v>1364</v>
      </c>
      <c r="B1657" s="67"/>
      <c r="C1657" s="67"/>
      <c r="D1657" s="68"/>
      <c r="E1657" s="70"/>
      <c r="F1657" s="104" t="s">
        <v>12708</v>
      </c>
      <c r="G1657" s="67"/>
      <c r="H1657" s="71"/>
      <c r="I1657" s="72"/>
      <c r="J1657" s="72"/>
      <c r="K1657" s="71" t="s">
        <v>16682</v>
      </c>
      <c r="L1657" s="75"/>
      <c r="M1657" s="76">
        <v>4168.9375</v>
      </c>
      <c r="N1657" s="76">
        <v>7632.3310546875</v>
      </c>
      <c r="O1657" s="77"/>
      <c r="P1657" s="78"/>
      <c r="Q1657" s="78"/>
      <c r="R1657" s="88"/>
      <c r="S1657" s="88"/>
      <c r="T1657" s="88"/>
      <c r="U1657" s="88"/>
      <c r="V1657" s="52"/>
      <c r="W1657" s="52"/>
      <c r="X1657" s="52"/>
      <c r="Y1657" s="52"/>
      <c r="Z1657" s="51"/>
      <c r="AA1657" s="73">
        <v>1657</v>
      </c>
      <c r="AB1657" s="73"/>
      <c r="AC1657" s="74"/>
      <c r="AD1657" s="80">
        <v>209</v>
      </c>
      <c r="AE1657" s="80">
        <v>319</v>
      </c>
      <c r="AF1657" s="80">
        <v>19642</v>
      </c>
      <c r="AG1657" s="80">
        <v>17445</v>
      </c>
      <c r="AH1657" s="80"/>
      <c r="AI1657" s="80" t="s">
        <v>9214</v>
      </c>
      <c r="AJ1657" s="80" t="s">
        <v>9551</v>
      </c>
      <c r="AK1657" s="80"/>
      <c r="AL1657" s="80"/>
      <c r="AM1657" s="82">
        <v>41997.747939814813</v>
      </c>
      <c r="AN1657" s="80" t="s">
        <v>13035</v>
      </c>
      <c r="AO1657" s="86" t="s">
        <v>14690</v>
      </c>
      <c r="AP1657" s="80" t="s">
        <v>66</v>
      </c>
      <c r="AQ1657" s="2"/>
      <c r="AR1657" s="3"/>
      <c r="AS1657" s="3"/>
      <c r="AT1657" s="3"/>
      <c r="AU1657" s="3"/>
    </row>
    <row r="1658" spans="1:47" x14ac:dyDescent="0.25">
      <c r="A1658" s="66" t="s">
        <v>2110</v>
      </c>
      <c r="B1658" s="67"/>
      <c r="C1658" s="67"/>
      <c r="D1658" s="68"/>
      <c r="E1658" s="70"/>
      <c r="F1658" s="104" t="s">
        <v>12709</v>
      </c>
      <c r="G1658" s="67"/>
      <c r="H1658" s="71"/>
      <c r="I1658" s="72"/>
      <c r="J1658" s="72"/>
      <c r="K1658" s="71" t="s">
        <v>16683</v>
      </c>
      <c r="L1658" s="75"/>
      <c r="M1658" s="76">
        <v>2331.125732421875</v>
      </c>
      <c r="N1658" s="76">
        <v>5528.466796875</v>
      </c>
      <c r="O1658" s="77"/>
      <c r="P1658" s="78"/>
      <c r="Q1658" s="78"/>
      <c r="R1658" s="88"/>
      <c r="S1658" s="88"/>
      <c r="T1658" s="88"/>
      <c r="U1658" s="88"/>
      <c r="V1658" s="52"/>
      <c r="W1658" s="52"/>
      <c r="X1658" s="52"/>
      <c r="Y1658" s="52"/>
      <c r="Z1658" s="51"/>
      <c r="AA1658" s="73">
        <v>1658</v>
      </c>
      <c r="AB1658" s="73"/>
      <c r="AC1658" s="74"/>
      <c r="AD1658" s="80">
        <v>9023</v>
      </c>
      <c r="AE1658" s="80">
        <v>62314</v>
      </c>
      <c r="AF1658" s="80">
        <v>32246</v>
      </c>
      <c r="AG1658" s="80">
        <v>32850</v>
      </c>
      <c r="AH1658" s="80">
        <v>-25200</v>
      </c>
      <c r="AI1658" s="80" t="s">
        <v>9215</v>
      </c>
      <c r="AJ1658" s="80" t="s">
        <v>10213</v>
      </c>
      <c r="AK1658" s="86" t="s">
        <v>10962</v>
      </c>
      <c r="AL1658" s="80" t="s">
        <v>11085</v>
      </c>
      <c r="AM1658" s="82">
        <v>39911.9299537037</v>
      </c>
      <c r="AN1658" s="80" t="s">
        <v>13035</v>
      </c>
      <c r="AO1658" s="86" t="s">
        <v>14691</v>
      </c>
      <c r="AP1658" s="80" t="s">
        <v>65</v>
      </c>
      <c r="AQ1658" s="2"/>
      <c r="AR1658" s="3"/>
      <c r="AS1658" s="3"/>
      <c r="AT1658" s="3"/>
      <c r="AU1658" s="3"/>
    </row>
    <row r="1659" spans="1:47" x14ac:dyDescent="0.25">
      <c r="A1659" s="66" t="s">
        <v>2111</v>
      </c>
      <c r="B1659" s="67"/>
      <c r="C1659" s="67"/>
      <c r="D1659" s="68"/>
      <c r="E1659" s="70"/>
      <c r="F1659" s="104" t="s">
        <v>12710</v>
      </c>
      <c r="G1659" s="67"/>
      <c r="H1659" s="71"/>
      <c r="I1659" s="72"/>
      <c r="J1659" s="72"/>
      <c r="K1659" s="71" t="s">
        <v>16684</v>
      </c>
      <c r="L1659" s="75"/>
      <c r="M1659" s="76">
        <v>7876.1337890625</v>
      </c>
      <c r="N1659" s="76">
        <v>8448.865234375</v>
      </c>
      <c r="O1659" s="77"/>
      <c r="P1659" s="78"/>
      <c r="Q1659" s="78"/>
      <c r="R1659" s="88"/>
      <c r="S1659" s="88"/>
      <c r="T1659" s="88"/>
      <c r="U1659" s="88"/>
      <c r="V1659" s="52"/>
      <c r="W1659" s="52"/>
      <c r="X1659" s="52"/>
      <c r="Y1659" s="52"/>
      <c r="Z1659" s="51"/>
      <c r="AA1659" s="73">
        <v>1659</v>
      </c>
      <c r="AB1659" s="73"/>
      <c r="AC1659" s="74"/>
      <c r="AD1659" s="80">
        <v>26</v>
      </c>
      <c r="AE1659" s="80">
        <v>390620</v>
      </c>
      <c r="AF1659" s="80">
        <v>120284</v>
      </c>
      <c r="AG1659" s="80">
        <v>644</v>
      </c>
      <c r="AH1659" s="80">
        <v>19800</v>
      </c>
      <c r="AI1659" s="80" t="s">
        <v>9216</v>
      </c>
      <c r="AJ1659" s="80" t="s">
        <v>9525</v>
      </c>
      <c r="AK1659" s="86" t="s">
        <v>10963</v>
      </c>
      <c r="AL1659" s="80" t="s">
        <v>9494</v>
      </c>
      <c r="AM1659" s="82">
        <v>40036.244212962964</v>
      </c>
      <c r="AN1659" s="80" t="s">
        <v>13035</v>
      </c>
      <c r="AO1659" s="86" t="s">
        <v>14692</v>
      </c>
      <c r="AP1659" s="80" t="s">
        <v>65</v>
      </c>
      <c r="AQ1659" s="2"/>
      <c r="AR1659" s="3"/>
      <c r="AS1659" s="3"/>
      <c r="AT1659" s="3"/>
      <c r="AU1659" s="3"/>
    </row>
    <row r="1660" spans="1:47" x14ac:dyDescent="0.25">
      <c r="A1660" s="66" t="s">
        <v>2112</v>
      </c>
      <c r="B1660" s="67"/>
      <c r="C1660" s="67"/>
      <c r="D1660" s="68"/>
      <c r="E1660" s="70"/>
      <c r="F1660" s="104" t="s">
        <v>12711</v>
      </c>
      <c r="G1660" s="67"/>
      <c r="H1660" s="71"/>
      <c r="I1660" s="72"/>
      <c r="J1660" s="72"/>
      <c r="K1660" s="71" t="s">
        <v>16685</v>
      </c>
      <c r="L1660" s="75"/>
      <c r="M1660" s="76">
        <v>5045.01953125</v>
      </c>
      <c r="N1660" s="76">
        <v>4934.0302734375</v>
      </c>
      <c r="O1660" s="77"/>
      <c r="P1660" s="78"/>
      <c r="Q1660" s="78"/>
      <c r="R1660" s="88"/>
      <c r="S1660" s="88"/>
      <c r="T1660" s="88"/>
      <c r="U1660" s="88"/>
      <c r="V1660" s="52"/>
      <c r="W1660" s="52"/>
      <c r="X1660" s="52"/>
      <c r="Y1660" s="52"/>
      <c r="Z1660" s="51"/>
      <c r="AA1660" s="73">
        <v>1660</v>
      </c>
      <c r="AB1660" s="73"/>
      <c r="AC1660" s="74"/>
      <c r="AD1660" s="80">
        <v>400</v>
      </c>
      <c r="AE1660" s="80">
        <v>160255</v>
      </c>
      <c r="AF1660" s="80">
        <v>10444</v>
      </c>
      <c r="AG1660" s="80">
        <v>11033</v>
      </c>
      <c r="AH1660" s="80">
        <v>19800</v>
      </c>
      <c r="AI1660" s="80" t="s">
        <v>9217</v>
      </c>
      <c r="AJ1660" s="80" t="s">
        <v>9506</v>
      </c>
      <c r="AK1660" s="86" t="s">
        <v>10964</v>
      </c>
      <c r="AL1660" s="80" t="s">
        <v>9561</v>
      </c>
      <c r="AM1660" s="82">
        <v>41510.822268518517</v>
      </c>
      <c r="AN1660" s="80" t="s">
        <v>13035</v>
      </c>
      <c r="AO1660" s="86" t="s">
        <v>14693</v>
      </c>
      <c r="AP1660" s="80" t="s">
        <v>65</v>
      </c>
      <c r="AQ1660" s="2"/>
      <c r="AR1660" s="3"/>
      <c r="AS1660" s="3"/>
      <c r="AT1660" s="3"/>
      <c r="AU1660" s="3"/>
    </row>
    <row r="1661" spans="1:47" x14ac:dyDescent="0.25">
      <c r="A1661" s="66" t="s">
        <v>2113</v>
      </c>
      <c r="B1661" s="67"/>
      <c r="C1661" s="67"/>
      <c r="D1661" s="68"/>
      <c r="E1661" s="70"/>
      <c r="F1661" s="104" t="s">
        <v>12712</v>
      </c>
      <c r="G1661" s="67"/>
      <c r="H1661" s="71"/>
      <c r="I1661" s="72"/>
      <c r="J1661" s="72"/>
      <c r="K1661" s="71" t="s">
        <v>16686</v>
      </c>
      <c r="L1661" s="75"/>
      <c r="M1661" s="76">
        <v>5128.60791015625</v>
      </c>
      <c r="N1661" s="76">
        <v>8867.03125</v>
      </c>
      <c r="O1661" s="77"/>
      <c r="P1661" s="78"/>
      <c r="Q1661" s="78"/>
      <c r="R1661" s="88"/>
      <c r="S1661" s="88"/>
      <c r="T1661" s="88"/>
      <c r="U1661" s="88"/>
      <c r="V1661" s="52"/>
      <c r="W1661" s="52"/>
      <c r="X1661" s="52"/>
      <c r="Y1661" s="52"/>
      <c r="Z1661" s="51"/>
      <c r="AA1661" s="73">
        <v>1661</v>
      </c>
      <c r="AB1661" s="73"/>
      <c r="AC1661" s="74"/>
      <c r="AD1661" s="80">
        <v>341</v>
      </c>
      <c r="AE1661" s="80">
        <v>1473530</v>
      </c>
      <c r="AF1661" s="80">
        <v>39126</v>
      </c>
      <c r="AG1661" s="80">
        <v>3445</v>
      </c>
      <c r="AH1661" s="80">
        <v>19800</v>
      </c>
      <c r="AI1661" s="80" t="s">
        <v>9218</v>
      </c>
      <c r="AJ1661" s="80" t="s">
        <v>9525</v>
      </c>
      <c r="AK1661" s="86" t="s">
        <v>10965</v>
      </c>
      <c r="AL1661" s="80" t="s">
        <v>9494</v>
      </c>
      <c r="AM1661" s="82">
        <v>40149.305324074077</v>
      </c>
      <c r="AN1661" s="80" t="s">
        <v>13035</v>
      </c>
      <c r="AO1661" s="86" t="s">
        <v>14694</v>
      </c>
      <c r="AP1661" s="80" t="s">
        <v>65</v>
      </c>
      <c r="AQ1661" s="2"/>
      <c r="AR1661" s="3"/>
      <c r="AS1661" s="3"/>
      <c r="AT1661" s="3"/>
      <c r="AU1661" s="3"/>
    </row>
    <row r="1662" spans="1:47" x14ac:dyDescent="0.25">
      <c r="A1662" s="66" t="s">
        <v>2114</v>
      </c>
      <c r="B1662" s="67"/>
      <c r="C1662" s="67"/>
      <c r="D1662" s="68"/>
      <c r="E1662" s="70"/>
      <c r="F1662" s="104" t="s">
        <v>12713</v>
      </c>
      <c r="G1662" s="67"/>
      <c r="H1662" s="71"/>
      <c r="I1662" s="72"/>
      <c r="J1662" s="72"/>
      <c r="K1662" s="71" t="s">
        <v>16687</v>
      </c>
      <c r="L1662" s="75"/>
      <c r="M1662" s="76">
        <v>4900.04052734375</v>
      </c>
      <c r="N1662" s="76">
        <v>5511.04296875</v>
      </c>
      <c r="O1662" s="77"/>
      <c r="P1662" s="78"/>
      <c r="Q1662" s="78"/>
      <c r="R1662" s="88"/>
      <c r="S1662" s="88"/>
      <c r="T1662" s="88"/>
      <c r="U1662" s="88"/>
      <c r="V1662" s="52"/>
      <c r="W1662" s="52"/>
      <c r="X1662" s="52"/>
      <c r="Y1662" s="52"/>
      <c r="Z1662" s="51"/>
      <c r="AA1662" s="73">
        <v>1662</v>
      </c>
      <c r="AB1662" s="73"/>
      <c r="AC1662" s="74"/>
      <c r="AD1662" s="80">
        <v>108</v>
      </c>
      <c r="AE1662" s="80">
        <v>1014</v>
      </c>
      <c r="AF1662" s="80">
        <v>173</v>
      </c>
      <c r="AG1662" s="80">
        <v>228</v>
      </c>
      <c r="AH1662" s="80">
        <v>-25200</v>
      </c>
      <c r="AI1662" s="80" t="s">
        <v>9219</v>
      </c>
      <c r="AJ1662" s="80" t="s">
        <v>9502</v>
      </c>
      <c r="AK1662" s="86" t="s">
        <v>10966</v>
      </c>
      <c r="AL1662" s="80" t="s">
        <v>11085</v>
      </c>
      <c r="AM1662" s="82">
        <v>42268.420219907406</v>
      </c>
      <c r="AN1662" s="80" t="s">
        <v>13035</v>
      </c>
      <c r="AO1662" s="86" t="s">
        <v>14695</v>
      </c>
      <c r="AP1662" s="80" t="s">
        <v>65</v>
      </c>
      <c r="AQ1662" s="2"/>
      <c r="AR1662" s="3"/>
      <c r="AS1662" s="3"/>
      <c r="AT1662" s="3"/>
      <c r="AU1662" s="3"/>
    </row>
    <row r="1663" spans="1:47" x14ac:dyDescent="0.25">
      <c r="A1663" s="66" t="s">
        <v>2115</v>
      </c>
      <c r="B1663" s="67"/>
      <c r="C1663" s="67"/>
      <c r="D1663" s="68"/>
      <c r="E1663" s="70"/>
      <c r="F1663" s="104" t="s">
        <v>12714</v>
      </c>
      <c r="G1663" s="67"/>
      <c r="H1663" s="71"/>
      <c r="I1663" s="72"/>
      <c r="J1663" s="72"/>
      <c r="K1663" s="71" t="s">
        <v>16688</v>
      </c>
      <c r="L1663" s="75"/>
      <c r="M1663" s="76">
        <v>2962.177490234375</v>
      </c>
      <c r="N1663" s="76">
        <v>5990.34033203125</v>
      </c>
      <c r="O1663" s="77"/>
      <c r="P1663" s="78"/>
      <c r="Q1663" s="78"/>
      <c r="R1663" s="88"/>
      <c r="S1663" s="88"/>
      <c r="T1663" s="88"/>
      <c r="U1663" s="88"/>
      <c r="V1663" s="52"/>
      <c r="W1663" s="52"/>
      <c r="X1663" s="52"/>
      <c r="Y1663" s="52"/>
      <c r="Z1663" s="51"/>
      <c r="AA1663" s="73">
        <v>1663</v>
      </c>
      <c r="AB1663" s="73"/>
      <c r="AC1663" s="74"/>
      <c r="AD1663" s="80">
        <v>385</v>
      </c>
      <c r="AE1663" s="80">
        <v>47074</v>
      </c>
      <c r="AF1663" s="80">
        <v>20422</v>
      </c>
      <c r="AG1663" s="80">
        <v>5884</v>
      </c>
      <c r="AH1663" s="80">
        <v>19800</v>
      </c>
      <c r="AI1663" s="80" t="s">
        <v>9220</v>
      </c>
      <c r="AJ1663" s="80" t="s">
        <v>10214</v>
      </c>
      <c r="AK1663" s="86" t="s">
        <v>10967</v>
      </c>
      <c r="AL1663" s="80" t="s">
        <v>9494</v>
      </c>
      <c r="AM1663" s="82">
        <v>41659.620127314818</v>
      </c>
      <c r="AN1663" s="80" t="s">
        <v>13035</v>
      </c>
      <c r="AO1663" s="86" t="s">
        <v>14696</v>
      </c>
      <c r="AP1663" s="80" t="s">
        <v>65</v>
      </c>
      <c r="AQ1663" s="2"/>
      <c r="AR1663" s="3"/>
      <c r="AS1663" s="3"/>
      <c r="AT1663" s="3"/>
      <c r="AU1663" s="3"/>
    </row>
    <row r="1664" spans="1:47" x14ac:dyDescent="0.25">
      <c r="A1664" s="66" t="s">
        <v>2116</v>
      </c>
      <c r="B1664" s="67"/>
      <c r="C1664" s="67"/>
      <c r="D1664" s="68"/>
      <c r="E1664" s="70"/>
      <c r="F1664" s="104" t="s">
        <v>12715</v>
      </c>
      <c r="G1664" s="67"/>
      <c r="H1664" s="71"/>
      <c r="I1664" s="72"/>
      <c r="J1664" s="72"/>
      <c r="K1664" s="71" t="s">
        <v>16689</v>
      </c>
      <c r="L1664" s="75"/>
      <c r="M1664" s="76">
        <v>7768.27734375</v>
      </c>
      <c r="N1664" s="76">
        <v>5986.5478515625</v>
      </c>
      <c r="O1664" s="77"/>
      <c r="P1664" s="78"/>
      <c r="Q1664" s="78"/>
      <c r="R1664" s="88"/>
      <c r="S1664" s="88"/>
      <c r="T1664" s="88"/>
      <c r="U1664" s="88"/>
      <c r="V1664" s="52"/>
      <c r="W1664" s="52"/>
      <c r="X1664" s="52"/>
      <c r="Y1664" s="52"/>
      <c r="Z1664" s="51"/>
      <c r="AA1664" s="73">
        <v>1664</v>
      </c>
      <c r="AB1664" s="73"/>
      <c r="AC1664" s="74"/>
      <c r="AD1664" s="80">
        <v>195</v>
      </c>
      <c r="AE1664" s="80">
        <v>43375</v>
      </c>
      <c r="AF1664" s="80">
        <v>98459</v>
      </c>
      <c r="AG1664" s="80">
        <v>2476</v>
      </c>
      <c r="AH1664" s="80">
        <v>19800</v>
      </c>
      <c r="AI1664" s="80"/>
      <c r="AJ1664" s="80" t="s">
        <v>9669</v>
      </c>
      <c r="AK1664" s="86" t="s">
        <v>10968</v>
      </c>
      <c r="AL1664" s="80" t="s">
        <v>9542</v>
      </c>
      <c r="AM1664" s="82">
        <v>41522.302881944444</v>
      </c>
      <c r="AN1664" s="80" t="s">
        <v>13035</v>
      </c>
      <c r="AO1664" s="86" t="s">
        <v>14697</v>
      </c>
      <c r="AP1664" s="80" t="s">
        <v>65</v>
      </c>
      <c r="AQ1664" s="2"/>
      <c r="AR1664" s="3"/>
      <c r="AS1664" s="3"/>
      <c r="AT1664" s="3"/>
      <c r="AU1664" s="3"/>
    </row>
    <row r="1665" spans="1:47" x14ac:dyDescent="0.25">
      <c r="A1665" s="66" t="s">
        <v>2117</v>
      </c>
      <c r="B1665" s="67"/>
      <c r="C1665" s="67"/>
      <c r="D1665" s="68"/>
      <c r="E1665" s="70"/>
      <c r="F1665" s="104" t="s">
        <v>12716</v>
      </c>
      <c r="G1665" s="67"/>
      <c r="H1665" s="71"/>
      <c r="I1665" s="72"/>
      <c r="J1665" s="72"/>
      <c r="K1665" s="71" t="s">
        <v>16690</v>
      </c>
      <c r="L1665" s="75"/>
      <c r="M1665" s="76">
        <v>3342.01171875</v>
      </c>
      <c r="N1665" s="76">
        <v>2689.06201171875</v>
      </c>
      <c r="O1665" s="77"/>
      <c r="P1665" s="78"/>
      <c r="Q1665" s="78"/>
      <c r="R1665" s="88"/>
      <c r="S1665" s="88"/>
      <c r="T1665" s="88"/>
      <c r="U1665" s="88"/>
      <c r="V1665" s="52"/>
      <c r="W1665" s="52"/>
      <c r="X1665" s="52"/>
      <c r="Y1665" s="52"/>
      <c r="Z1665" s="51"/>
      <c r="AA1665" s="73">
        <v>1665</v>
      </c>
      <c r="AB1665" s="73"/>
      <c r="AC1665" s="74"/>
      <c r="AD1665" s="80">
        <v>108</v>
      </c>
      <c r="AE1665" s="80">
        <v>3447198</v>
      </c>
      <c r="AF1665" s="80">
        <v>245127</v>
      </c>
      <c r="AG1665" s="80">
        <v>36</v>
      </c>
      <c r="AH1665" s="80">
        <v>19800</v>
      </c>
      <c r="AI1665" s="80" t="s">
        <v>9221</v>
      </c>
      <c r="AJ1665" s="80" t="s">
        <v>9525</v>
      </c>
      <c r="AK1665" s="86" t="s">
        <v>10969</v>
      </c>
      <c r="AL1665" s="80" t="s">
        <v>9494</v>
      </c>
      <c r="AM1665" s="82">
        <v>39794.251331018517</v>
      </c>
      <c r="AN1665" s="80" t="s">
        <v>13035</v>
      </c>
      <c r="AO1665" s="86" t="s">
        <v>14698</v>
      </c>
      <c r="AP1665" s="80" t="s">
        <v>65</v>
      </c>
      <c r="AQ1665" s="2"/>
      <c r="AR1665" s="3"/>
      <c r="AS1665" s="3"/>
      <c r="AT1665" s="3"/>
      <c r="AU1665" s="3"/>
    </row>
    <row r="1666" spans="1:47" x14ac:dyDescent="0.25">
      <c r="A1666" s="66" t="s">
        <v>2118</v>
      </c>
      <c r="B1666" s="67"/>
      <c r="C1666" s="67"/>
      <c r="D1666" s="68"/>
      <c r="E1666" s="70"/>
      <c r="F1666" s="104" t="s">
        <v>12717</v>
      </c>
      <c r="G1666" s="67"/>
      <c r="H1666" s="71"/>
      <c r="I1666" s="72"/>
      <c r="J1666" s="72"/>
      <c r="K1666" s="71" t="s">
        <v>16691</v>
      </c>
      <c r="L1666" s="75"/>
      <c r="M1666" s="76">
        <v>6604.11962890625</v>
      </c>
      <c r="N1666" s="76">
        <v>8319.228515625</v>
      </c>
      <c r="O1666" s="77"/>
      <c r="P1666" s="78"/>
      <c r="Q1666" s="78"/>
      <c r="R1666" s="88"/>
      <c r="S1666" s="88"/>
      <c r="T1666" s="88"/>
      <c r="U1666" s="88"/>
      <c r="V1666" s="52"/>
      <c r="W1666" s="52"/>
      <c r="X1666" s="52"/>
      <c r="Y1666" s="52"/>
      <c r="Z1666" s="51"/>
      <c r="AA1666" s="73">
        <v>1666</v>
      </c>
      <c r="AB1666" s="73"/>
      <c r="AC1666" s="74"/>
      <c r="AD1666" s="80">
        <v>405</v>
      </c>
      <c r="AE1666" s="80">
        <v>4657</v>
      </c>
      <c r="AF1666" s="80">
        <v>44</v>
      </c>
      <c r="AG1666" s="80">
        <v>4383</v>
      </c>
      <c r="AH1666" s="80">
        <v>19800</v>
      </c>
      <c r="AI1666" s="80" t="s">
        <v>9222</v>
      </c>
      <c r="AJ1666" s="80" t="s">
        <v>9525</v>
      </c>
      <c r="AK1666" s="80"/>
      <c r="AL1666" s="80" t="s">
        <v>9494</v>
      </c>
      <c r="AM1666" s="82">
        <v>41866.696458333332</v>
      </c>
      <c r="AN1666" s="80" t="s">
        <v>13035</v>
      </c>
      <c r="AO1666" s="86" t="s">
        <v>14699</v>
      </c>
      <c r="AP1666" s="80" t="s">
        <v>65</v>
      </c>
      <c r="AQ1666" s="2"/>
      <c r="AR1666" s="3"/>
      <c r="AS1666" s="3"/>
      <c r="AT1666" s="3"/>
      <c r="AU1666" s="3"/>
    </row>
    <row r="1667" spans="1:47" x14ac:dyDescent="0.25">
      <c r="A1667" s="66" t="s">
        <v>2119</v>
      </c>
      <c r="B1667" s="67"/>
      <c r="C1667" s="67"/>
      <c r="D1667" s="68"/>
      <c r="E1667" s="70"/>
      <c r="F1667" s="104" t="s">
        <v>12718</v>
      </c>
      <c r="G1667" s="67"/>
      <c r="H1667" s="71"/>
      <c r="I1667" s="72"/>
      <c r="J1667" s="72"/>
      <c r="K1667" s="71" t="s">
        <v>16692</v>
      </c>
      <c r="L1667" s="75"/>
      <c r="M1667" s="76">
        <v>7996.93017578125</v>
      </c>
      <c r="N1667" s="76">
        <v>7205.2783203125</v>
      </c>
      <c r="O1667" s="77"/>
      <c r="P1667" s="78"/>
      <c r="Q1667" s="78"/>
      <c r="R1667" s="88"/>
      <c r="S1667" s="88"/>
      <c r="T1667" s="88"/>
      <c r="U1667" s="88"/>
      <c r="V1667" s="52"/>
      <c r="W1667" s="52"/>
      <c r="X1667" s="52"/>
      <c r="Y1667" s="52"/>
      <c r="Z1667" s="51"/>
      <c r="AA1667" s="73">
        <v>1667</v>
      </c>
      <c r="AB1667" s="73"/>
      <c r="AC1667" s="74"/>
      <c r="AD1667" s="80">
        <v>97</v>
      </c>
      <c r="AE1667" s="80">
        <v>770</v>
      </c>
      <c r="AF1667" s="80">
        <v>37</v>
      </c>
      <c r="AG1667" s="80">
        <v>834</v>
      </c>
      <c r="AH1667" s="80">
        <v>19800</v>
      </c>
      <c r="AI1667" s="80" t="s">
        <v>9223</v>
      </c>
      <c r="AJ1667" s="80" t="s">
        <v>10215</v>
      </c>
      <c r="AK1667" s="80"/>
      <c r="AL1667" s="80" t="s">
        <v>9494</v>
      </c>
      <c r="AM1667" s="82">
        <v>41751.977673611109</v>
      </c>
      <c r="AN1667" s="80" t="s">
        <v>13035</v>
      </c>
      <c r="AO1667" s="86" t="s">
        <v>14700</v>
      </c>
      <c r="AP1667" s="80" t="s">
        <v>65</v>
      </c>
      <c r="AQ1667" s="2"/>
      <c r="AR1667" s="3"/>
      <c r="AS1667" s="3"/>
      <c r="AT1667" s="3"/>
      <c r="AU1667" s="3"/>
    </row>
    <row r="1668" spans="1:47" x14ac:dyDescent="0.25">
      <c r="A1668" s="66" t="s">
        <v>1365</v>
      </c>
      <c r="B1668" s="67"/>
      <c r="C1668" s="67"/>
      <c r="D1668" s="68"/>
      <c r="E1668" s="70"/>
      <c r="F1668" s="104" t="s">
        <v>12719</v>
      </c>
      <c r="G1668" s="67"/>
      <c r="H1668" s="71"/>
      <c r="I1668" s="72"/>
      <c r="J1668" s="72"/>
      <c r="K1668" s="71" t="s">
        <v>16693</v>
      </c>
      <c r="L1668" s="75"/>
      <c r="M1668" s="76">
        <v>741.65936279296875</v>
      </c>
      <c r="N1668" s="76">
        <v>5890.74365234375</v>
      </c>
      <c r="O1668" s="77"/>
      <c r="P1668" s="78"/>
      <c r="Q1668" s="78"/>
      <c r="R1668" s="88"/>
      <c r="S1668" s="88"/>
      <c r="T1668" s="88"/>
      <c r="U1668" s="88"/>
      <c r="V1668" s="52"/>
      <c r="W1668" s="52"/>
      <c r="X1668" s="52"/>
      <c r="Y1668" s="52"/>
      <c r="Z1668" s="51"/>
      <c r="AA1668" s="73">
        <v>1668</v>
      </c>
      <c r="AB1668" s="73"/>
      <c r="AC1668" s="74"/>
      <c r="AD1668" s="80">
        <v>40</v>
      </c>
      <c r="AE1668" s="80">
        <v>242</v>
      </c>
      <c r="AF1668" s="80">
        <v>2312</v>
      </c>
      <c r="AG1668" s="80">
        <v>1229</v>
      </c>
      <c r="AH1668" s="80">
        <v>19800</v>
      </c>
      <c r="AI1668" s="80" t="s">
        <v>9224</v>
      </c>
      <c r="AJ1668" s="80" t="s">
        <v>10216</v>
      </c>
      <c r="AK1668" s="86" t="s">
        <v>10970</v>
      </c>
      <c r="AL1668" s="80" t="s">
        <v>11089</v>
      </c>
      <c r="AM1668" s="82">
        <v>42066.378900462965</v>
      </c>
      <c r="AN1668" s="80" t="s">
        <v>13035</v>
      </c>
      <c r="AO1668" s="86" t="s">
        <v>14701</v>
      </c>
      <c r="AP1668" s="80" t="s">
        <v>66</v>
      </c>
      <c r="AQ1668" s="2"/>
      <c r="AR1668" s="3"/>
      <c r="AS1668" s="3"/>
      <c r="AT1668" s="3"/>
      <c r="AU1668" s="3"/>
    </row>
    <row r="1669" spans="1:47" x14ac:dyDescent="0.25">
      <c r="A1669" s="66" t="s">
        <v>1366</v>
      </c>
      <c r="B1669" s="67"/>
      <c r="C1669" s="67"/>
      <c r="D1669" s="68"/>
      <c r="E1669" s="70"/>
      <c r="F1669" s="104" t="s">
        <v>12720</v>
      </c>
      <c r="G1669" s="67"/>
      <c r="H1669" s="71"/>
      <c r="I1669" s="72"/>
      <c r="J1669" s="72"/>
      <c r="K1669" s="71" t="s">
        <v>16694</v>
      </c>
      <c r="L1669" s="75"/>
      <c r="M1669" s="76">
        <v>3951.06787109375</v>
      </c>
      <c r="N1669" s="76">
        <v>2950.775146484375</v>
      </c>
      <c r="O1669" s="77"/>
      <c r="P1669" s="78"/>
      <c r="Q1669" s="78"/>
      <c r="R1669" s="88"/>
      <c r="S1669" s="88"/>
      <c r="T1669" s="88"/>
      <c r="U1669" s="88"/>
      <c r="V1669" s="52"/>
      <c r="W1669" s="52"/>
      <c r="X1669" s="52"/>
      <c r="Y1669" s="52"/>
      <c r="Z1669" s="51"/>
      <c r="AA1669" s="73">
        <v>1669</v>
      </c>
      <c r="AB1669" s="73"/>
      <c r="AC1669" s="74"/>
      <c r="AD1669" s="80">
        <v>126</v>
      </c>
      <c r="AE1669" s="80">
        <v>58</v>
      </c>
      <c r="AF1669" s="80">
        <v>190</v>
      </c>
      <c r="AG1669" s="80">
        <v>73</v>
      </c>
      <c r="AH1669" s="80"/>
      <c r="AI1669" s="80"/>
      <c r="AJ1669" s="80"/>
      <c r="AK1669" s="80"/>
      <c r="AL1669" s="80"/>
      <c r="AM1669" s="82">
        <v>42191.383263888885</v>
      </c>
      <c r="AN1669" s="80" t="s">
        <v>13035</v>
      </c>
      <c r="AO1669" s="86" t="s">
        <v>14702</v>
      </c>
      <c r="AP1669" s="80" t="s">
        <v>66</v>
      </c>
      <c r="AQ1669" s="2"/>
      <c r="AR1669" s="3"/>
      <c r="AS1669" s="3"/>
      <c r="AT1669" s="3"/>
      <c r="AU1669" s="3"/>
    </row>
    <row r="1670" spans="1:47" x14ac:dyDescent="0.25">
      <c r="A1670" s="66" t="s">
        <v>1367</v>
      </c>
      <c r="B1670" s="67"/>
      <c r="C1670" s="67"/>
      <c r="D1670" s="68"/>
      <c r="E1670" s="70"/>
      <c r="F1670" s="104" t="s">
        <v>12721</v>
      </c>
      <c r="G1670" s="67"/>
      <c r="H1670" s="71"/>
      <c r="I1670" s="72"/>
      <c r="J1670" s="72"/>
      <c r="K1670" s="71" t="s">
        <v>16695</v>
      </c>
      <c r="L1670" s="75"/>
      <c r="M1670" s="76">
        <v>1101.158203125</v>
      </c>
      <c r="N1670" s="76">
        <v>2538.556640625</v>
      </c>
      <c r="O1670" s="77"/>
      <c r="P1670" s="78"/>
      <c r="Q1670" s="78"/>
      <c r="R1670" s="88"/>
      <c r="S1670" s="88"/>
      <c r="T1670" s="88"/>
      <c r="U1670" s="88"/>
      <c r="V1670" s="52"/>
      <c r="W1670" s="52"/>
      <c r="X1670" s="52"/>
      <c r="Y1670" s="52"/>
      <c r="Z1670" s="51"/>
      <c r="AA1670" s="73">
        <v>1670</v>
      </c>
      <c r="AB1670" s="73"/>
      <c r="AC1670" s="74"/>
      <c r="AD1670" s="80">
        <v>2314</v>
      </c>
      <c r="AE1670" s="80">
        <v>1563</v>
      </c>
      <c r="AF1670" s="80">
        <v>13424</v>
      </c>
      <c r="AG1670" s="80">
        <v>28673</v>
      </c>
      <c r="AH1670" s="80">
        <v>19800</v>
      </c>
      <c r="AI1670" s="80" t="s">
        <v>9225</v>
      </c>
      <c r="AJ1670" s="80"/>
      <c r="AK1670" s="80"/>
      <c r="AL1670" s="80" t="s">
        <v>9494</v>
      </c>
      <c r="AM1670" s="82">
        <v>40198.471192129633</v>
      </c>
      <c r="AN1670" s="80" t="s">
        <v>13035</v>
      </c>
      <c r="AO1670" s="86" t="s">
        <v>14703</v>
      </c>
      <c r="AP1670" s="80" t="s">
        <v>66</v>
      </c>
      <c r="AQ1670" s="2"/>
      <c r="AR1670" s="3"/>
      <c r="AS1670" s="3"/>
      <c r="AT1670" s="3"/>
      <c r="AU1670" s="3"/>
    </row>
    <row r="1671" spans="1:47" x14ac:dyDescent="0.25">
      <c r="A1671" s="66" t="s">
        <v>1368</v>
      </c>
      <c r="B1671" s="67"/>
      <c r="C1671" s="67"/>
      <c r="D1671" s="68"/>
      <c r="E1671" s="70"/>
      <c r="F1671" s="104" t="s">
        <v>11128</v>
      </c>
      <c r="G1671" s="67"/>
      <c r="H1671" s="71"/>
      <c r="I1671" s="72"/>
      <c r="J1671" s="72"/>
      <c r="K1671" s="71" t="s">
        <v>16696</v>
      </c>
      <c r="L1671" s="75"/>
      <c r="M1671" s="76">
        <v>3406.28076171875</v>
      </c>
      <c r="N1671" s="76">
        <v>1966.678466796875</v>
      </c>
      <c r="O1671" s="77"/>
      <c r="P1671" s="78"/>
      <c r="Q1671" s="78"/>
      <c r="R1671" s="88"/>
      <c r="S1671" s="88"/>
      <c r="T1671" s="88"/>
      <c r="U1671" s="88"/>
      <c r="V1671" s="52"/>
      <c r="W1671" s="52"/>
      <c r="X1671" s="52"/>
      <c r="Y1671" s="52"/>
      <c r="Z1671" s="51"/>
      <c r="AA1671" s="73">
        <v>1671</v>
      </c>
      <c r="AB1671" s="73"/>
      <c r="AC1671" s="74"/>
      <c r="AD1671" s="80">
        <v>131</v>
      </c>
      <c r="AE1671" s="80">
        <v>18</v>
      </c>
      <c r="AF1671" s="80">
        <v>10199</v>
      </c>
      <c r="AG1671" s="80">
        <v>2366</v>
      </c>
      <c r="AH1671" s="80"/>
      <c r="AI1671" s="80"/>
      <c r="AJ1671" s="80"/>
      <c r="AK1671" s="80"/>
      <c r="AL1671" s="80"/>
      <c r="AM1671" s="82">
        <v>42436.343368055554</v>
      </c>
      <c r="AN1671" s="80" t="s">
        <v>13035</v>
      </c>
      <c r="AO1671" s="86" t="s">
        <v>14704</v>
      </c>
      <c r="AP1671" s="80" t="s">
        <v>66</v>
      </c>
      <c r="AQ1671" s="2"/>
      <c r="AR1671" s="3"/>
      <c r="AS1671" s="3"/>
      <c r="AT1671" s="3"/>
      <c r="AU1671" s="3"/>
    </row>
    <row r="1672" spans="1:47" x14ac:dyDescent="0.25">
      <c r="A1672" s="66" t="s">
        <v>2120</v>
      </c>
      <c r="B1672" s="67"/>
      <c r="C1672" s="67"/>
      <c r="D1672" s="68"/>
      <c r="E1672" s="70"/>
      <c r="F1672" s="104" t="s">
        <v>12722</v>
      </c>
      <c r="G1672" s="67"/>
      <c r="H1672" s="71"/>
      <c r="I1672" s="72"/>
      <c r="J1672" s="72"/>
      <c r="K1672" s="71" t="s">
        <v>16697</v>
      </c>
      <c r="L1672" s="75"/>
      <c r="M1672" s="76">
        <v>4417.56494140625</v>
      </c>
      <c r="N1672" s="76">
        <v>3010.8251953125</v>
      </c>
      <c r="O1672" s="77"/>
      <c r="P1672" s="78"/>
      <c r="Q1672" s="78"/>
      <c r="R1672" s="88"/>
      <c r="S1672" s="88"/>
      <c r="T1672" s="88"/>
      <c r="U1672" s="88"/>
      <c r="V1672" s="52"/>
      <c r="W1672" s="52"/>
      <c r="X1672" s="52"/>
      <c r="Y1672" s="52"/>
      <c r="Z1672" s="51"/>
      <c r="AA1672" s="73">
        <v>1672</v>
      </c>
      <c r="AB1672" s="73"/>
      <c r="AC1672" s="74"/>
      <c r="AD1672" s="80">
        <v>308</v>
      </c>
      <c r="AE1672" s="80">
        <v>7704415</v>
      </c>
      <c r="AF1672" s="80">
        <v>218617</v>
      </c>
      <c r="AG1672" s="80">
        <v>3</v>
      </c>
      <c r="AH1672" s="80">
        <v>19800</v>
      </c>
      <c r="AI1672" s="80" t="s">
        <v>9226</v>
      </c>
      <c r="AJ1672" s="80" t="s">
        <v>9525</v>
      </c>
      <c r="AK1672" s="86" t="s">
        <v>10971</v>
      </c>
      <c r="AL1672" s="80" t="s">
        <v>9494</v>
      </c>
      <c r="AM1672" s="82">
        <v>40563.512071759258</v>
      </c>
      <c r="AN1672" s="80" t="s">
        <v>13035</v>
      </c>
      <c r="AO1672" s="86" t="s">
        <v>14705</v>
      </c>
      <c r="AP1672" s="80" t="s">
        <v>65</v>
      </c>
      <c r="AQ1672" s="2"/>
      <c r="AR1672" s="3"/>
      <c r="AS1672" s="3"/>
      <c r="AT1672" s="3"/>
      <c r="AU1672" s="3"/>
    </row>
    <row r="1673" spans="1:47" x14ac:dyDescent="0.25">
      <c r="A1673" s="66" t="s">
        <v>2121</v>
      </c>
      <c r="B1673" s="67"/>
      <c r="C1673" s="67"/>
      <c r="D1673" s="68"/>
      <c r="E1673" s="70"/>
      <c r="F1673" s="104" t="s">
        <v>12723</v>
      </c>
      <c r="G1673" s="67"/>
      <c r="H1673" s="71"/>
      <c r="I1673" s="72"/>
      <c r="J1673" s="72"/>
      <c r="K1673" s="71" t="s">
        <v>16698</v>
      </c>
      <c r="L1673" s="75"/>
      <c r="M1673" s="76">
        <v>5192.193359375</v>
      </c>
      <c r="N1673" s="76">
        <v>1457.7274169921875</v>
      </c>
      <c r="O1673" s="77"/>
      <c r="P1673" s="78"/>
      <c r="Q1673" s="78"/>
      <c r="R1673" s="88"/>
      <c r="S1673" s="88"/>
      <c r="T1673" s="88"/>
      <c r="U1673" s="88"/>
      <c r="V1673" s="52"/>
      <c r="W1673" s="52"/>
      <c r="X1673" s="52"/>
      <c r="Y1673" s="52"/>
      <c r="Z1673" s="51"/>
      <c r="AA1673" s="73">
        <v>1673</v>
      </c>
      <c r="AB1673" s="73"/>
      <c r="AC1673" s="74"/>
      <c r="AD1673" s="80">
        <v>29</v>
      </c>
      <c r="AE1673" s="80">
        <v>1029595</v>
      </c>
      <c r="AF1673" s="80">
        <v>2559</v>
      </c>
      <c r="AG1673" s="80">
        <v>7</v>
      </c>
      <c r="AH1673" s="80">
        <v>19800</v>
      </c>
      <c r="AI1673" s="80" t="s">
        <v>9227</v>
      </c>
      <c r="AJ1673" s="80" t="s">
        <v>9672</v>
      </c>
      <c r="AK1673" s="86" t="s">
        <v>10972</v>
      </c>
      <c r="AL1673" s="80" t="s">
        <v>9494</v>
      </c>
      <c r="AM1673" s="82">
        <v>41786.300081018519</v>
      </c>
      <c r="AN1673" s="80" t="s">
        <v>13035</v>
      </c>
      <c r="AO1673" s="86" t="s">
        <v>14706</v>
      </c>
      <c r="AP1673" s="80" t="s">
        <v>65</v>
      </c>
      <c r="AQ1673" s="2"/>
      <c r="AR1673" s="3"/>
      <c r="AS1673" s="3"/>
      <c r="AT1673" s="3"/>
      <c r="AU1673" s="3"/>
    </row>
    <row r="1674" spans="1:47" x14ac:dyDescent="0.25">
      <c r="A1674" s="66" t="s">
        <v>2122</v>
      </c>
      <c r="B1674" s="67"/>
      <c r="C1674" s="67"/>
      <c r="D1674" s="68"/>
      <c r="E1674" s="70"/>
      <c r="F1674" s="104" t="s">
        <v>12724</v>
      </c>
      <c r="G1674" s="67"/>
      <c r="H1674" s="71"/>
      <c r="I1674" s="72"/>
      <c r="J1674" s="72"/>
      <c r="K1674" s="71" t="s">
        <v>16699</v>
      </c>
      <c r="L1674" s="75"/>
      <c r="M1674" s="76">
        <v>7337.03076171875</v>
      </c>
      <c r="N1674" s="76">
        <v>4540.32421875</v>
      </c>
      <c r="O1674" s="77"/>
      <c r="P1674" s="78"/>
      <c r="Q1674" s="78"/>
      <c r="R1674" s="88"/>
      <c r="S1674" s="88"/>
      <c r="T1674" s="88"/>
      <c r="U1674" s="88"/>
      <c r="V1674" s="52"/>
      <c r="W1674" s="52"/>
      <c r="X1674" s="52"/>
      <c r="Y1674" s="52"/>
      <c r="Z1674" s="51"/>
      <c r="AA1674" s="73">
        <v>1674</v>
      </c>
      <c r="AB1674" s="73"/>
      <c r="AC1674" s="74"/>
      <c r="AD1674" s="80">
        <v>0</v>
      </c>
      <c r="AE1674" s="80">
        <v>302163</v>
      </c>
      <c r="AF1674" s="80">
        <v>9485</v>
      </c>
      <c r="AG1674" s="80">
        <v>0</v>
      </c>
      <c r="AH1674" s="80">
        <v>19800</v>
      </c>
      <c r="AI1674" s="80" t="s">
        <v>9228</v>
      </c>
      <c r="AJ1674" s="80" t="s">
        <v>9506</v>
      </c>
      <c r="AK1674" s="86" t="s">
        <v>10973</v>
      </c>
      <c r="AL1674" s="80" t="s">
        <v>9494</v>
      </c>
      <c r="AM1674" s="82">
        <v>42726.688599537039</v>
      </c>
      <c r="AN1674" s="80" t="s">
        <v>13035</v>
      </c>
      <c r="AO1674" s="86" t="s">
        <v>14707</v>
      </c>
      <c r="AP1674" s="80" t="s">
        <v>65</v>
      </c>
      <c r="AQ1674" s="2"/>
      <c r="AR1674" s="3"/>
      <c r="AS1674" s="3"/>
      <c r="AT1674" s="3"/>
      <c r="AU1674" s="3"/>
    </row>
    <row r="1675" spans="1:47" x14ac:dyDescent="0.25">
      <c r="A1675" s="66" t="s">
        <v>1369</v>
      </c>
      <c r="B1675" s="67"/>
      <c r="C1675" s="67"/>
      <c r="D1675" s="68"/>
      <c r="E1675" s="70"/>
      <c r="F1675" s="104" t="s">
        <v>12725</v>
      </c>
      <c r="G1675" s="67"/>
      <c r="H1675" s="71"/>
      <c r="I1675" s="72"/>
      <c r="J1675" s="72"/>
      <c r="K1675" s="71" t="s">
        <v>16700</v>
      </c>
      <c r="L1675" s="75"/>
      <c r="M1675" s="76">
        <v>8393.5673828125</v>
      </c>
      <c r="N1675" s="76">
        <v>3992.952880859375</v>
      </c>
      <c r="O1675" s="77"/>
      <c r="P1675" s="78"/>
      <c r="Q1675" s="78"/>
      <c r="R1675" s="88"/>
      <c r="S1675" s="88"/>
      <c r="T1675" s="88"/>
      <c r="U1675" s="88"/>
      <c r="V1675" s="52"/>
      <c r="W1675" s="52"/>
      <c r="X1675" s="52"/>
      <c r="Y1675" s="52"/>
      <c r="Z1675" s="51"/>
      <c r="AA1675" s="73">
        <v>1675</v>
      </c>
      <c r="AB1675" s="73"/>
      <c r="AC1675" s="74"/>
      <c r="AD1675" s="80">
        <v>118</v>
      </c>
      <c r="AE1675" s="80">
        <v>2</v>
      </c>
      <c r="AF1675" s="80">
        <v>4</v>
      </c>
      <c r="AG1675" s="80">
        <v>8</v>
      </c>
      <c r="AH1675" s="80"/>
      <c r="AI1675" s="80" t="s">
        <v>9229</v>
      </c>
      <c r="AJ1675" s="80" t="s">
        <v>10133</v>
      </c>
      <c r="AK1675" s="80"/>
      <c r="AL1675" s="80"/>
      <c r="AM1675" s="82">
        <v>42917.65284722222</v>
      </c>
      <c r="AN1675" s="80" t="s">
        <v>13035</v>
      </c>
      <c r="AO1675" s="86" t="s">
        <v>14708</v>
      </c>
      <c r="AP1675" s="80" t="s">
        <v>66</v>
      </c>
      <c r="AQ1675" s="2"/>
      <c r="AR1675" s="3"/>
      <c r="AS1675" s="3"/>
      <c r="AT1675" s="3"/>
      <c r="AU1675" s="3"/>
    </row>
    <row r="1676" spans="1:47" x14ac:dyDescent="0.25">
      <c r="A1676" s="66" t="s">
        <v>1370</v>
      </c>
      <c r="B1676" s="67"/>
      <c r="C1676" s="67"/>
      <c r="D1676" s="68"/>
      <c r="E1676" s="70"/>
      <c r="F1676" s="104" t="s">
        <v>12726</v>
      </c>
      <c r="G1676" s="67"/>
      <c r="H1676" s="71"/>
      <c r="I1676" s="72"/>
      <c r="J1676" s="72"/>
      <c r="K1676" s="71" t="s">
        <v>16701</v>
      </c>
      <c r="L1676" s="75"/>
      <c r="M1676" s="76">
        <v>6385.78076171875</v>
      </c>
      <c r="N1676" s="76">
        <v>3227.796875</v>
      </c>
      <c r="O1676" s="77"/>
      <c r="P1676" s="78"/>
      <c r="Q1676" s="78"/>
      <c r="R1676" s="88"/>
      <c r="S1676" s="88"/>
      <c r="T1676" s="88"/>
      <c r="U1676" s="88"/>
      <c r="V1676" s="52"/>
      <c r="W1676" s="52"/>
      <c r="X1676" s="52"/>
      <c r="Y1676" s="52"/>
      <c r="Z1676" s="51"/>
      <c r="AA1676" s="73">
        <v>1676</v>
      </c>
      <c r="AB1676" s="73"/>
      <c r="AC1676" s="74"/>
      <c r="AD1676" s="80">
        <v>460</v>
      </c>
      <c r="AE1676" s="80">
        <v>30169</v>
      </c>
      <c r="AF1676" s="80">
        <v>467887</v>
      </c>
      <c r="AG1676" s="80">
        <v>4430</v>
      </c>
      <c r="AH1676" s="80"/>
      <c r="AI1676" s="80" t="s">
        <v>9230</v>
      </c>
      <c r="AJ1676" s="80" t="s">
        <v>9525</v>
      </c>
      <c r="AK1676" s="80"/>
      <c r="AL1676" s="80"/>
      <c r="AM1676" s="82">
        <v>42228.490081018521</v>
      </c>
      <c r="AN1676" s="80" t="s">
        <v>13035</v>
      </c>
      <c r="AO1676" s="86" t="s">
        <v>14709</v>
      </c>
      <c r="AP1676" s="80" t="s">
        <v>66</v>
      </c>
      <c r="AQ1676" s="2"/>
      <c r="AR1676" s="3"/>
      <c r="AS1676" s="3"/>
      <c r="AT1676" s="3"/>
      <c r="AU1676" s="3"/>
    </row>
    <row r="1677" spans="1:47" x14ac:dyDescent="0.25">
      <c r="A1677" s="66" t="s">
        <v>1371</v>
      </c>
      <c r="B1677" s="67"/>
      <c r="C1677" s="67"/>
      <c r="D1677" s="68"/>
      <c r="E1677" s="70"/>
      <c r="F1677" s="104" t="s">
        <v>12727</v>
      </c>
      <c r="G1677" s="67"/>
      <c r="H1677" s="71"/>
      <c r="I1677" s="72"/>
      <c r="J1677" s="72"/>
      <c r="K1677" s="71" t="s">
        <v>16702</v>
      </c>
      <c r="L1677" s="75"/>
      <c r="M1677" s="76">
        <v>4803.56201171875</v>
      </c>
      <c r="N1677" s="76">
        <v>7847.51318359375</v>
      </c>
      <c r="O1677" s="77"/>
      <c r="P1677" s="78"/>
      <c r="Q1677" s="78"/>
      <c r="R1677" s="88"/>
      <c r="S1677" s="88"/>
      <c r="T1677" s="88"/>
      <c r="U1677" s="88"/>
      <c r="V1677" s="52"/>
      <c r="W1677" s="52"/>
      <c r="X1677" s="52"/>
      <c r="Y1677" s="52"/>
      <c r="Z1677" s="51"/>
      <c r="AA1677" s="73">
        <v>1677</v>
      </c>
      <c r="AB1677" s="73"/>
      <c r="AC1677" s="74"/>
      <c r="AD1677" s="80">
        <v>54</v>
      </c>
      <c r="AE1677" s="80">
        <v>33</v>
      </c>
      <c r="AF1677" s="80">
        <v>1270</v>
      </c>
      <c r="AG1677" s="80">
        <v>655</v>
      </c>
      <c r="AH1677" s="80"/>
      <c r="AI1677" s="80" t="s">
        <v>9231</v>
      </c>
      <c r="AJ1677" s="80" t="s">
        <v>9728</v>
      </c>
      <c r="AK1677" s="80"/>
      <c r="AL1677" s="80"/>
      <c r="AM1677" s="82">
        <v>42465.198541666665</v>
      </c>
      <c r="AN1677" s="80" t="s">
        <v>13035</v>
      </c>
      <c r="AO1677" s="86" t="s">
        <v>14710</v>
      </c>
      <c r="AP1677" s="80" t="s">
        <v>66</v>
      </c>
      <c r="AQ1677" s="2"/>
      <c r="AR1677" s="3"/>
      <c r="AS1677" s="3"/>
      <c r="AT1677" s="3"/>
      <c r="AU1677" s="3"/>
    </row>
    <row r="1678" spans="1:47" x14ac:dyDescent="0.25">
      <c r="A1678" s="66" t="s">
        <v>1372</v>
      </c>
      <c r="B1678" s="67"/>
      <c r="C1678" s="67"/>
      <c r="D1678" s="68"/>
      <c r="E1678" s="70"/>
      <c r="F1678" s="104" t="s">
        <v>12728</v>
      </c>
      <c r="G1678" s="67"/>
      <c r="H1678" s="71"/>
      <c r="I1678" s="72"/>
      <c r="J1678" s="72"/>
      <c r="K1678" s="71" t="s">
        <v>16703</v>
      </c>
      <c r="L1678" s="75"/>
      <c r="M1678" s="76">
        <v>2669.04443359375</v>
      </c>
      <c r="N1678" s="76">
        <v>1924.410400390625</v>
      </c>
      <c r="O1678" s="77"/>
      <c r="P1678" s="78"/>
      <c r="Q1678" s="78"/>
      <c r="R1678" s="88"/>
      <c r="S1678" s="88"/>
      <c r="T1678" s="88"/>
      <c r="U1678" s="88"/>
      <c r="V1678" s="52"/>
      <c r="W1678" s="52"/>
      <c r="X1678" s="52"/>
      <c r="Y1678" s="52"/>
      <c r="Z1678" s="51"/>
      <c r="AA1678" s="73">
        <v>1678</v>
      </c>
      <c r="AB1678" s="73"/>
      <c r="AC1678" s="74"/>
      <c r="AD1678" s="80">
        <v>127</v>
      </c>
      <c r="AE1678" s="80">
        <v>2049</v>
      </c>
      <c r="AF1678" s="80">
        <v>34693</v>
      </c>
      <c r="AG1678" s="80">
        <v>1884</v>
      </c>
      <c r="AH1678" s="80"/>
      <c r="AI1678" s="80" t="s">
        <v>9232</v>
      </c>
      <c r="AJ1678" s="80" t="s">
        <v>10217</v>
      </c>
      <c r="AK1678" s="80"/>
      <c r="AL1678" s="80"/>
      <c r="AM1678" s="82">
        <v>41592.25708333333</v>
      </c>
      <c r="AN1678" s="80" t="s">
        <v>13035</v>
      </c>
      <c r="AO1678" s="86" t="s">
        <v>14711</v>
      </c>
      <c r="AP1678" s="80" t="s">
        <v>66</v>
      </c>
      <c r="AQ1678" s="2"/>
      <c r="AR1678" s="3"/>
      <c r="AS1678" s="3"/>
      <c r="AT1678" s="3"/>
      <c r="AU1678" s="3"/>
    </row>
    <row r="1679" spans="1:47" x14ac:dyDescent="0.25">
      <c r="A1679" s="66" t="s">
        <v>1373</v>
      </c>
      <c r="B1679" s="67"/>
      <c r="C1679" s="67"/>
      <c r="D1679" s="68"/>
      <c r="E1679" s="70"/>
      <c r="F1679" s="104" t="s">
        <v>12729</v>
      </c>
      <c r="G1679" s="67"/>
      <c r="H1679" s="71"/>
      <c r="I1679" s="72"/>
      <c r="J1679" s="72"/>
      <c r="K1679" s="71" t="s">
        <v>16704</v>
      </c>
      <c r="L1679" s="75"/>
      <c r="M1679" s="76">
        <v>746.72320556640625</v>
      </c>
      <c r="N1679" s="76">
        <v>6051.86669921875</v>
      </c>
      <c r="O1679" s="77"/>
      <c r="P1679" s="78"/>
      <c r="Q1679" s="78"/>
      <c r="R1679" s="88"/>
      <c r="S1679" s="88"/>
      <c r="T1679" s="88"/>
      <c r="U1679" s="88"/>
      <c r="V1679" s="52"/>
      <c r="W1679" s="52"/>
      <c r="X1679" s="52"/>
      <c r="Y1679" s="52"/>
      <c r="Z1679" s="51"/>
      <c r="AA1679" s="73">
        <v>1679</v>
      </c>
      <c r="AB1679" s="73"/>
      <c r="AC1679" s="74"/>
      <c r="AD1679" s="80">
        <v>447</v>
      </c>
      <c r="AE1679" s="80">
        <v>334</v>
      </c>
      <c r="AF1679" s="80">
        <v>204</v>
      </c>
      <c r="AG1679" s="80">
        <v>332</v>
      </c>
      <c r="AH1679" s="80">
        <v>19800</v>
      </c>
      <c r="AI1679" s="80" t="s">
        <v>9233</v>
      </c>
      <c r="AJ1679" s="80" t="s">
        <v>10218</v>
      </c>
      <c r="AK1679" s="86" t="s">
        <v>10974</v>
      </c>
      <c r="AL1679" s="80" t="s">
        <v>9561</v>
      </c>
      <c r="AM1679" s="82">
        <v>40977.330567129633</v>
      </c>
      <c r="AN1679" s="80" t="s">
        <v>13035</v>
      </c>
      <c r="AO1679" s="86" t="s">
        <v>14712</v>
      </c>
      <c r="AP1679" s="80" t="s">
        <v>66</v>
      </c>
      <c r="AQ1679" s="2"/>
      <c r="AR1679" s="3"/>
      <c r="AS1679" s="3"/>
      <c r="AT1679" s="3"/>
      <c r="AU1679" s="3"/>
    </row>
    <row r="1680" spans="1:47" x14ac:dyDescent="0.25">
      <c r="A1680" s="66" t="s">
        <v>1663</v>
      </c>
      <c r="B1680" s="67"/>
      <c r="C1680" s="67"/>
      <c r="D1680" s="68"/>
      <c r="E1680" s="70"/>
      <c r="F1680" s="104" t="s">
        <v>12730</v>
      </c>
      <c r="G1680" s="67"/>
      <c r="H1680" s="71"/>
      <c r="I1680" s="72"/>
      <c r="J1680" s="72"/>
      <c r="K1680" s="71" t="s">
        <v>16705</v>
      </c>
      <c r="L1680" s="75"/>
      <c r="M1680" s="76">
        <v>4167.68603515625</v>
      </c>
      <c r="N1680" s="76">
        <v>5604.6787109375</v>
      </c>
      <c r="O1680" s="77"/>
      <c r="P1680" s="78"/>
      <c r="Q1680" s="78"/>
      <c r="R1680" s="88"/>
      <c r="S1680" s="88"/>
      <c r="T1680" s="88"/>
      <c r="U1680" s="88"/>
      <c r="V1680" s="52"/>
      <c r="W1680" s="52"/>
      <c r="X1680" s="52"/>
      <c r="Y1680" s="52"/>
      <c r="Z1680" s="51"/>
      <c r="AA1680" s="73">
        <v>1680</v>
      </c>
      <c r="AB1680" s="73"/>
      <c r="AC1680" s="74"/>
      <c r="AD1680" s="80">
        <v>171</v>
      </c>
      <c r="AE1680" s="80">
        <v>142274</v>
      </c>
      <c r="AF1680" s="80">
        <v>6496</v>
      </c>
      <c r="AG1680" s="80">
        <v>4276</v>
      </c>
      <c r="AH1680" s="80">
        <v>19800</v>
      </c>
      <c r="AI1680" s="80" t="s">
        <v>9234</v>
      </c>
      <c r="AJ1680" s="80" t="s">
        <v>9525</v>
      </c>
      <c r="AK1680" s="86" t="s">
        <v>10975</v>
      </c>
      <c r="AL1680" s="80" t="s">
        <v>9494</v>
      </c>
      <c r="AM1680" s="82">
        <v>41603.478993055556</v>
      </c>
      <c r="AN1680" s="80" t="s">
        <v>13035</v>
      </c>
      <c r="AO1680" s="86" t="s">
        <v>14713</v>
      </c>
      <c r="AP1680" s="80" t="s">
        <v>66</v>
      </c>
      <c r="AQ1680" s="2"/>
      <c r="AR1680" s="3"/>
      <c r="AS1680" s="3"/>
      <c r="AT1680" s="3"/>
      <c r="AU1680" s="3"/>
    </row>
    <row r="1681" spans="1:47" x14ac:dyDescent="0.25">
      <c r="A1681" s="66" t="s">
        <v>1374</v>
      </c>
      <c r="B1681" s="67"/>
      <c r="C1681" s="67"/>
      <c r="D1681" s="68"/>
      <c r="E1681" s="70"/>
      <c r="F1681" s="104" t="s">
        <v>12731</v>
      </c>
      <c r="G1681" s="67"/>
      <c r="H1681" s="71"/>
      <c r="I1681" s="72"/>
      <c r="J1681" s="72"/>
      <c r="K1681" s="71" t="s">
        <v>16706</v>
      </c>
      <c r="L1681" s="75"/>
      <c r="M1681" s="76">
        <v>6449.5361328125</v>
      </c>
      <c r="N1681" s="76">
        <v>3459.14990234375</v>
      </c>
      <c r="O1681" s="77"/>
      <c r="P1681" s="78"/>
      <c r="Q1681" s="78"/>
      <c r="R1681" s="88"/>
      <c r="S1681" s="88"/>
      <c r="T1681" s="88"/>
      <c r="U1681" s="88"/>
      <c r="V1681" s="52"/>
      <c r="W1681" s="52"/>
      <c r="X1681" s="52"/>
      <c r="Y1681" s="52"/>
      <c r="Z1681" s="51"/>
      <c r="AA1681" s="73">
        <v>1681</v>
      </c>
      <c r="AB1681" s="73"/>
      <c r="AC1681" s="74"/>
      <c r="AD1681" s="80">
        <v>641</v>
      </c>
      <c r="AE1681" s="80">
        <v>505</v>
      </c>
      <c r="AF1681" s="80">
        <v>15284</v>
      </c>
      <c r="AG1681" s="80">
        <v>4162</v>
      </c>
      <c r="AH1681" s="80"/>
      <c r="AI1681" s="80" t="s">
        <v>9235</v>
      </c>
      <c r="AJ1681" s="80" t="s">
        <v>9597</v>
      </c>
      <c r="AK1681" s="80"/>
      <c r="AL1681" s="80"/>
      <c r="AM1681" s="82">
        <v>41606.67255787037</v>
      </c>
      <c r="AN1681" s="80" t="s">
        <v>13035</v>
      </c>
      <c r="AO1681" s="86" t="s">
        <v>14714</v>
      </c>
      <c r="AP1681" s="80" t="s">
        <v>66</v>
      </c>
      <c r="AQ1681" s="2"/>
      <c r="AR1681" s="3"/>
      <c r="AS1681" s="3"/>
      <c r="AT1681" s="3"/>
      <c r="AU1681" s="3"/>
    </row>
    <row r="1682" spans="1:47" x14ac:dyDescent="0.25">
      <c r="A1682" s="66" t="s">
        <v>1376</v>
      </c>
      <c r="B1682" s="67"/>
      <c r="C1682" s="67"/>
      <c r="D1682" s="68"/>
      <c r="E1682" s="70"/>
      <c r="F1682" s="104" t="s">
        <v>12732</v>
      </c>
      <c r="G1682" s="67"/>
      <c r="H1682" s="71"/>
      <c r="I1682" s="72"/>
      <c r="J1682" s="72"/>
      <c r="K1682" s="71" t="s">
        <v>16707</v>
      </c>
      <c r="L1682" s="75"/>
      <c r="M1682" s="76">
        <v>7527.810546875</v>
      </c>
      <c r="N1682" s="76">
        <v>4073.679931640625</v>
      </c>
      <c r="O1682" s="77"/>
      <c r="P1682" s="78"/>
      <c r="Q1682" s="78"/>
      <c r="R1682" s="88"/>
      <c r="S1682" s="88"/>
      <c r="T1682" s="88"/>
      <c r="U1682" s="88"/>
      <c r="V1682" s="52"/>
      <c r="W1682" s="52"/>
      <c r="X1682" s="52"/>
      <c r="Y1682" s="52"/>
      <c r="Z1682" s="51"/>
      <c r="AA1682" s="73">
        <v>1682</v>
      </c>
      <c r="AB1682" s="73"/>
      <c r="AC1682" s="74"/>
      <c r="AD1682" s="80">
        <v>377</v>
      </c>
      <c r="AE1682" s="80">
        <v>236</v>
      </c>
      <c r="AF1682" s="80">
        <v>15538</v>
      </c>
      <c r="AG1682" s="80">
        <v>424</v>
      </c>
      <c r="AH1682" s="80"/>
      <c r="AI1682" s="80"/>
      <c r="AJ1682" s="80"/>
      <c r="AK1682" s="80"/>
      <c r="AL1682" s="80"/>
      <c r="AM1682" s="82">
        <v>41497.624293981484</v>
      </c>
      <c r="AN1682" s="80" t="s">
        <v>13035</v>
      </c>
      <c r="AO1682" s="86" t="s">
        <v>14715</v>
      </c>
      <c r="AP1682" s="80" t="s">
        <v>66</v>
      </c>
      <c r="AQ1682" s="2"/>
      <c r="AR1682" s="3"/>
      <c r="AS1682" s="3"/>
      <c r="AT1682" s="3"/>
      <c r="AU1682" s="3"/>
    </row>
    <row r="1683" spans="1:47" x14ac:dyDescent="0.25">
      <c r="A1683" s="66" t="s">
        <v>1377</v>
      </c>
      <c r="B1683" s="67"/>
      <c r="C1683" s="67"/>
      <c r="D1683" s="68"/>
      <c r="E1683" s="70"/>
      <c r="F1683" s="104" t="s">
        <v>12733</v>
      </c>
      <c r="G1683" s="67"/>
      <c r="H1683" s="71"/>
      <c r="I1683" s="72"/>
      <c r="J1683" s="72"/>
      <c r="K1683" s="71" t="s">
        <v>16708</v>
      </c>
      <c r="L1683" s="75"/>
      <c r="M1683" s="76">
        <v>2133.6591796875</v>
      </c>
      <c r="N1683" s="76">
        <v>4044.759521484375</v>
      </c>
      <c r="O1683" s="77"/>
      <c r="P1683" s="78"/>
      <c r="Q1683" s="78"/>
      <c r="R1683" s="88"/>
      <c r="S1683" s="88"/>
      <c r="T1683" s="88"/>
      <c r="U1683" s="88"/>
      <c r="V1683" s="52"/>
      <c r="W1683" s="52"/>
      <c r="X1683" s="52"/>
      <c r="Y1683" s="52"/>
      <c r="Z1683" s="51"/>
      <c r="AA1683" s="73">
        <v>1683</v>
      </c>
      <c r="AB1683" s="73"/>
      <c r="AC1683" s="74"/>
      <c r="AD1683" s="80">
        <v>46</v>
      </c>
      <c r="AE1683" s="80">
        <v>279</v>
      </c>
      <c r="AF1683" s="80">
        <v>6491</v>
      </c>
      <c r="AG1683" s="80">
        <v>1372</v>
      </c>
      <c r="AH1683" s="80">
        <v>19800</v>
      </c>
      <c r="AI1683" s="80" t="s">
        <v>9236</v>
      </c>
      <c r="AJ1683" s="80" t="s">
        <v>9953</v>
      </c>
      <c r="AK1683" s="86" t="s">
        <v>10976</v>
      </c>
      <c r="AL1683" s="80" t="s">
        <v>9494</v>
      </c>
      <c r="AM1683" s="82">
        <v>40181.253796296296</v>
      </c>
      <c r="AN1683" s="80" t="s">
        <v>13035</v>
      </c>
      <c r="AO1683" s="86" t="s">
        <v>14716</v>
      </c>
      <c r="AP1683" s="80" t="s">
        <v>66</v>
      </c>
      <c r="AQ1683" s="2"/>
      <c r="AR1683" s="3"/>
      <c r="AS1683" s="3"/>
      <c r="AT1683" s="3"/>
      <c r="AU1683" s="3"/>
    </row>
    <row r="1684" spans="1:47" x14ac:dyDescent="0.25">
      <c r="A1684" s="66" t="s">
        <v>1378</v>
      </c>
      <c r="B1684" s="67"/>
      <c r="C1684" s="67"/>
      <c r="D1684" s="68"/>
      <c r="E1684" s="70"/>
      <c r="F1684" s="104" t="s">
        <v>12734</v>
      </c>
      <c r="G1684" s="67"/>
      <c r="H1684" s="71"/>
      <c r="I1684" s="72"/>
      <c r="J1684" s="72"/>
      <c r="K1684" s="71" t="s">
        <v>16709</v>
      </c>
      <c r="L1684" s="75"/>
      <c r="M1684" s="76">
        <v>6046.6748046875</v>
      </c>
      <c r="N1684" s="76">
        <v>2180.617431640625</v>
      </c>
      <c r="O1684" s="77"/>
      <c r="P1684" s="78"/>
      <c r="Q1684" s="78"/>
      <c r="R1684" s="88"/>
      <c r="S1684" s="88"/>
      <c r="T1684" s="88"/>
      <c r="U1684" s="88"/>
      <c r="V1684" s="52"/>
      <c r="W1684" s="52"/>
      <c r="X1684" s="52"/>
      <c r="Y1684" s="52"/>
      <c r="Z1684" s="51"/>
      <c r="AA1684" s="73">
        <v>1684</v>
      </c>
      <c r="AB1684" s="73"/>
      <c r="AC1684" s="74"/>
      <c r="AD1684" s="80">
        <v>841</v>
      </c>
      <c r="AE1684" s="80">
        <v>328</v>
      </c>
      <c r="AF1684" s="80">
        <v>6020</v>
      </c>
      <c r="AG1684" s="80">
        <v>2834</v>
      </c>
      <c r="AH1684" s="80"/>
      <c r="AI1684" s="80"/>
      <c r="AJ1684" s="80" t="s">
        <v>9596</v>
      </c>
      <c r="AK1684" s="80"/>
      <c r="AL1684" s="80"/>
      <c r="AM1684" s="82">
        <v>42332.596261574072</v>
      </c>
      <c r="AN1684" s="80" t="s">
        <v>13035</v>
      </c>
      <c r="AO1684" s="86" t="s">
        <v>14717</v>
      </c>
      <c r="AP1684" s="80" t="s">
        <v>66</v>
      </c>
      <c r="AQ1684" s="2"/>
      <c r="AR1684" s="3"/>
      <c r="AS1684" s="3"/>
      <c r="AT1684" s="3"/>
      <c r="AU1684" s="3"/>
    </row>
    <row r="1685" spans="1:47" x14ac:dyDescent="0.25">
      <c r="A1685" s="66" t="s">
        <v>2123</v>
      </c>
      <c r="B1685" s="67"/>
      <c r="C1685" s="67"/>
      <c r="D1685" s="68"/>
      <c r="E1685" s="70"/>
      <c r="F1685" s="104" t="s">
        <v>12735</v>
      </c>
      <c r="G1685" s="67"/>
      <c r="H1685" s="71"/>
      <c r="I1685" s="72"/>
      <c r="J1685" s="72"/>
      <c r="K1685" s="71" t="s">
        <v>16710</v>
      </c>
      <c r="L1685" s="75"/>
      <c r="M1685" s="76">
        <v>1982.1429443359375</v>
      </c>
      <c r="N1685" s="76">
        <v>2734.908935546875</v>
      </c>
      <c r="O1685" s="77"/>
      <c r="P1685" s="78"/>
      <c r="Q1685" s="78"/>
      <c r="R1685" s="88"/>
      <c r="S1685" s="88"/>
      <c r="T1685" s="88"/>
      <c r="U1685" s="88"/>
      <c r="V1685" s="52"/>
      <c r="W1685" s="52"/>
      <c r="X1685" s="52"/>
      <c r="Y1685" s="52"/>
      <c r="Z1685" s="51"/>
      <c r="AA1685" s="73">
        <v>1685</v>
      </c>
      <c r="AB1685" s="73"/>
      <c r="AC1685" s="74"/>
      <c r="AD1685" s="80">
        <v>90</v>
      </c>
      <c r="AE1685" s="80">
        <v>553</v>
      </c>
      <c r="AF1685" s="80">
        <v>3508</v>
      </c>
      <c r="AG1685" s="80">
        <v>714</v>
      </c>
      <c r="AH1685" s="80">
        <v>-25200</v>
      </c>
      <c r="AI1685" s="80" t="s">
        <v>9237</v>
      </c>
      <c r="AJ1685" s="80" t="s">
        <v>9525</v>
      </c>
      <c r="AK1685" s="80"/>
      <c r="AL1685" s="80" t="s">
        <v>11085</v>
      </c>
      <c r="AM1685" s="82">
        <v>41108.259606481479</v>
      </c>
      <c r="AN1685" s="80" t="s">
        <v>13035</v>
      </c>
      <c r="AO1685" s="86" t="s">
        <v>14718</v>
      </c>
      <c r="AP1685" s="80" t="s">
        <v>65</v>
      </c>
      <c r="AQ1685" s="2"/>
      <c r="AR1685" s="3"/>
      <c r="AS1685" s="3"/>
      <c r="AT1685" s="3"/>
      <c r="AU1685" s="3"/>
    </row>
    <row r="1686" spans="1:47" x14ac:dyDescent="0.25">
      <c r="A1686" s="66" t="s">
        <v>1379</v>
      </c>
      <c r="B1686" s="67"/>
      <c r="C1686" s="67"/>
      <c r="D1686" s="68"/>
      <c r="E1686" s="70"/>
      <c r="F1686" s="104" t="s">
        <v>12736</v>
      </c>
      <c r="G1686" s="67"/>
      <c r="H1686" s="71"/>
      <c r="I1686" s="72"/>
      <c r="J1686" s="72"/>
      <c r="K1686" s="71" t="s">
        <v>16711</v>
      </c>
      <c r="L1686" s="75"/>
      <c r="M1686" s="76">
        <v>2377.66259765625</v>
      </c>
      <c r="N1686" s="76">
        <v>8860.5888671875</v>
      </c>
      <c r="O1686" s="77"/>
      <c r="P1686" s="78"/>
      <c r="Q1686" s="78"/>
      <c r="R1686" s="88"/>
      <c r="S1686" s="88"/>
      <c r="T1686" s="88"/>
      <c r="U1686" s="88"/>
      <c r="V1686" s="52"/>
      <c r="W1686" s="52"/>
      <c r="X1686" s="52"/>
      <c r="Y1686" s="52"/>
      <c r="Z1686" s="51"/>
      <c r="AA1686" s="73">
        <v>1686</v>
      </c>
      <c r="AB1686" s="73"/>
      <c r="AC1686" s="74"/>
      <c r="AD1686" s="80">
        <v>938</v>
      </c>
      <c r="AE1686" s="80">
        <v>142</v>
      </c>
      <c r="AF1686" s="80">
        <v>10796</v>
      </c>
      <c r="AG1686" s="80">
        <v>9533</v>
      </c>
      <c r="AH1686" s="80"/>
      <c r="AI1686" s="80" t="s">
        <v>9238</v>
      </c>
      <c r="AJ1686" s="80" t="s">
        <v>10219</v>
      </c>
      <c r="AK1686" s="80"/>
      <c r="AL1686" s="80"/>
      <c r="AM1686" s="82">
        <v>41280.393252314818</v>
      </c>
      <c r="AN1686" s="80" t="s">
        <v>13035</v>
      </c>
      <c r="AO1686" s="86" t="s">
        <v>14719</v>
      </c>
      <c r="AP1686" s="80" t="s">
        <v>66</v>
      </c>
      <c r="AQ1686" s="2"/>
      <c r="AR1686" s="3"/>
      <c r="AS1686" s="3"/>
      <c r="AT1686" s="3"/>
      <c r="AU1686" s="3"/>
    </row>
    <row r="1687" spans="1:47" x14ac:dyDescent="0.25">
      <c r="A1687" s="66" t="s">
        <v>1380</v>
      </c>
      <c r="B1687" s="67"/>
      <c r="C1687" s="67"/>
      <c r="D1687" s="68"/>
      <c r="E1687" s="70"/>
      <c r="F1687" s="104" t="s">
        <v>12737</v>
      </c>
      <c r="G1687" s="67"/>
      <c r="H1687" s="71"/>
      <c r="I1687" s="72"/>
      <c r="J1687" s="72"/>
      <c r="K1687" s="71" t="s">
        <v>16712</v>
      </c>
      <c r="L1687" s="75"/>
      <c r="M1687" s="76">
        <v>1653.9869384765625</v>
      </c>
      <c r="N1687" s="76">
        <v>2059.68994140625</v>
      </c>
      <c r="O1687" s="77"/>
      <c r="P1687" s="78"/>
      <c r="Q1687" s="78"/>
      <c r="R1687" s="88"/>
      <c r="S1687" s="88"/>
      <c r="T1687" s="88"/>
      <c r="U1687" s="88"/>
      <c r="V1687" s="52"/>
      <c r="W1687" s="52"/>
      <c r="X1687" s="52"/>
      <c r="Y1687" s="52"/>
      <c r="Z1687" s="51"/>
      <c r="AA1687" s="73">
        <v>1687</v>
      </c>
      <c r="AB1687" s="73"/>
      <c r="AC1687" s="74"/>
      <c r="AD1687" s="80">
        <v>53</v>
      </c>
      <c r="AE1687" s="80">
        <v>266</v>
      </c>
      <c r="AF1687" s="80">
        <v>6416</v>
      </c>
      <c r="AG1687" s="80">
        <v>397</v>
      </c>
      <c r="AH1687" s="80"/>
      <c r="AI1687" s="80" t="s">
        <v>9239</v>
      </c>
      <c r="AJ1687" s="80" t="s">
        <v>10220</v>
      </c>
      <c r="AK1687" s="80"/>
      <c r="AL1687" s="80"/>
      <c r="AM1687" s="82">
        <v>42382.794895833336</v>
      </c>
      <c r="AN1687" s="80" t="s">
        <v>13035</v>
      </c>
      <c r="AO1687" s="86" t="s">
        <v>14720</v>
      </c>
      <c r="AP1687" s="80" t="s">
        <v>66</v>
      </c>
      <c r="AQ1687" s="2"/>
      <c r="AR1687" s="3"/>
      <c r="AS1687" s="3"/>
      <c r="AT1687" s="3"/>
      <c r="AU1687" s="3"/>
    </row>
    <row r="1688" spans="1:47" x14ac:dyDescent="0.25">
      <c r="A1688" s="66" t="s">
        <v>1381</v>
      </c>
      <c r="B1688" s="67"/>
      <c r="C1688" s="67"/>
      <c r="D1688" s="68"/>
      <c r="E1688" s="70"/>
      <c r="F1688" s="104" t="s">
        <v>12738</v>
      </c>
      <c r="G1688" s="67"/>
      <c r="H1688" s="71"/>
      <c r="I1688" s="72"/>
      <c r="J1688" s="72"/>
      <c r="K1688" s="71" t="s">
        <v>16713</v>
      </c>
      <c r="L1688" s="75"/>
      <c r="M1688" s="76">
        <v>5027.52685546875</v>
      </c>
      <c r="N1688" s="76">
        <v>5209.56298828125</v>
      </c>
      <c r="O1688" s="77"/>
      <c r="P1688" s="78"/>
      <c r="Q1688" s="78"/>
      <c r="R1688" s="88"/>
      <c r="S1688" s="88"/>
      <c r="T1688" s="88"/>
      <c r="U1688" s="88"/>
      <c r="V1688" s="52"/>
      <c r="W1688" s="52"/>
      <c r="X1688" s="52"/>
      <c r="Y1688" s="52"/>
      <c r="Z1688" s="51"/>
      <c r="AA1688" s="73">
        <v>1688</v>
      </c>
      <c r="AB1688" s="73"/>
      <c r="AC1688" s="74"/>
      <c r="AD1688" s="80">
        <v>4086</v>
      </c>
      <c r="AE1688" s="80">
        <v>1152</v>
      </c>
      <c r="AF1688" s="80">
        <v>10770</v>
      </c>
      <c r="AG1688" s="80">
        <v>18526</v>
      </c>
      <c r="AH1688" s="80">
        <v>19800</v>
      </c>
      <c r="AI1688" s="80" t="s">
        <v>9240</v>
      </c>
      <c r="AJ1688" s="80" t="s">
        <v>9616</v>
      </c>
      <c r="AK1688" s="86" t="s">
        <v>10977</v>
      </c>
      <c r="AL1688" s="80" t="s">
        <v>9561</v>
      </c>
      <c r="AM1688" s="82">
        <v>42132.323020833333</v>
      </c>
      <c r="AN1688" s="80" t="s">
        <v>13035</v>
      </c>
      <c r="AO1688" s="86" t="s">
        <v>14721</v>
      </c>
      <c r="AP1688" s="80" t="s">
        <v>66</v>
      </c>
      <c r="AQ1688" s="2"/>
      <c r="AR1688" s="3"/>
      <c r="AS1688" s="3"/>
      <c r="AT1688" s="3"/>
      <c r="AU1688" s="3"/>
    </row>
    <row r="1689" spans="1:47" x14ac:dyDescent="0.25">
      <c r="A1689" s="66" t="s">
        <v>1383</v>
      </c>
      <c r="B1689" s="67"/>
      <c r="C1689" s="67"/>
      <c r="D1689" s="68"/>
      <c r="E1689" s="70"/>
      <c r="F1689" s="104" t="s">
        <v>12739</v>
      </c>
      <c r="G1689" s="67"/>
      <c r="H1689" s="71"/>
      <c r="I1689" s="72"/>
      <c r="J1689" s="72"/>
      <c r="K1689" s="71" t="s">
        <v>16714</v>
      </c>
      <c r="L1689" s="75"/>
      <c r="M1689" s="76">
        <v>5211.2333984375</v>
      </c>
      <c r="N1689" s="76">
        <v>2883.67041015625</v>
      </c>
      <c r="O1689" s="77"/>
      <c r="P1689" s="78"/>
      <c r="Q1689" s="78"/>
      <c r="R1689" s="88"/>
      <c r="S1689" s="88"/>
      <c r="T1689" s="88"/>
      <c r="U1689" s="88"/>
      <c r="V1689" s="52"/>
      <c r="W1689" s="52"/>
      <c r="X1689" s="52"/>
      <c r="Y1689" s="52"/>
      <c r="Z1689" s="51"/>
      <c r="AA1689" s="73">
        <v>1689</v>
      </c>
      <c r="AB1689" s="73"/>
      <c r="AC1689" s="74"/>
      <c r="AD1689" s="80">
        <v>1215</v>
      </c>
      <c r="AE1689" s="80">
        <v>5030</v>
      </c>
      <c r="AF1689" s="80">
        <v>40725</v>
      </c>
      <c r="AG1689" s="80">
        <v>96643</v>
      </c>
      <c r="AH1689" s="80"/>
      <c r="AI1689" s="80" t="s">
        <v>9241</v>
      </c>
      <c r="AJ1689" s="80" t="s">
        <v>9502</v>
      </c>
      <c r="AK1689" s="86" t="s">
        <v>10978</v>
      </c>
      <c r="AL1689" s="80"/>
      <c r="AM1689" s="82">
        <v>40656.389618055553</v>
      </c>
      <c r="AN1689" s="80" t="s">
        <v>13035</v>
      </c>
      <c r="AO1689" s="86" t="s">
        <v>14722</v>
      </c>
      <c r="AP1689" s="80" t="s">
        <v>66</v>
      </c>
      <c r="AQ1689" s="2"/>
      <c r="AR1689" s="3"/>
      <c r="AS1689" s="3"/>
      <c r="AT1689" s="3"/>
      <c r="AU1689" s="3"/>
    </row>
    <row r="1690" spans="1:47" x14ac:dyDescent="0.25">
      <c r="A1690" s="66" t="s">
        <v>1384</v>
      </c>
      <c r="B1690" s="67"/>
      <c r="C1690" s="67"/>
      <c r="D1690" s="68"/>
      <c r="E1690" s="70"/>
      <c r="F1690" s="104" t="s">
        <v>12740</v>
      </c>
      <c r="G1690" s="67"/>
      <c r="H1690" s="71"/>
      <c r="I1690" s="72"/>
      <c r="J1690" s="72"/>
      <c r="K1690" s="71" t="s">
        <v>16715</v>
      </c>
      <c r="L1690" s="75"/>
      <c r="M1690" s="76">
        <v>9122.4619140625</v>
      </c>
      <c r="N1690" s="76">
        <v>5957.61572265625</v>
      </c>
      <c r="O1690" s="77"/>
      <c r="P1690" s="78"/>
      <c r="Q1690" s="78"/>
      <c r="R1690" s="88"/>
      <c r="S1690" s="88"/>
      <c r="T1690" s="88"/>
      <c r="U1690" s="88"/>
      <c r="V1690" s="52"/>
      <c r="W1690" s="52"/>
      <c r="X1690" s="52"/>
      <c r="Y1690" s="52"/>
      <c r="Z1690" s="51"/>
      <c r="AA1690" s="73">
        <v>1690</v>
      </c>
      <c r="AB1690" s="73"/>
      <c r="AC1690" s="74"/>
      <c r="AD1690" s="80">
        <v>2958</v>
      </c>
      <c r="AE1690" s="80">
        <v>1695</v>
      </c>
      <c r="AF1690" s="80">
        <v>33922</v>
      </c>
      <c r="AG1690" s="80">
        <v>319</v>
      </c>
      <c r="AH1690" s="80">
        <v>19800</v>
      </c>
      <c r="AI1690" s="80" t="s">
        <v>9242</v>
      </c>
      <c r="AJ1690" s="80"/>
      <c r="AK1690" s="80"/>
      <c r="AL1690" s="80" t="s">
        <v>9561</v>
      </c>
      <c r="AM1690" s="82">
        <v>42558.517291666663</v>
      </c>
      <c r="AN1690" s="80" t="s">
        <v>13035</v>
      </c>
      <c r="AO1690" s="86" t="s">
        <v>14723</v>
      </c>
      <c r="AP1690" s="80" t="s">
        <v>66</v>
      </c>
      <c r="AQ1690" s="2"/>
      <c r="AR1690" s="3"/>
      <c r="AS1690" s="3"/>
      <c r="AT1690" s="3"/>
      <c r="AU1690" s="3"/>
    </row>
    <row r="1691" spans="1:47" x14ac:dyDescent="0.25">
      <c r="A1691" s="66" t="s">
        <v>1385</v>
      </c>
      <c r="B1691" s="67"/>
      <c r="C1691" s="67"/>
      <c r="D1691" s="68"/>
      <c r="E1691" s="70"/>
      <c r="F1691" s="104" t="s">
        <v>12741</v>
      </c>
      <c r="G1691" s="67"/>
      <c r="H1691" s="71"/>
      <c r="I1691" s="72"/>
      <c r="J1691" s="72"/>
      <c r="K1691" s="71" t="s">
        <v>16716</v>
      </c>
      <c r="L1691" s="75"/>
      <c r="M1691" s="76">
        <v>8100.90869140625</v>
      </c>
      <c r="N1691" s="76">
        <v>5360.7685546875</v>
      </c>
      <c r="O1691" s="77"/>
      <c r="P1691" s="78"/>
      <c r="Q1691" s="78"/>
      <c r="R1691" s="88"/>
      <c r="S1691" s="88"/>
      <c r="T1691" s="88"/>
      <c r="U1691" s="88"/>
      <c r="V1691" s="52"/>
      <c r="W1691" s="52"/>
      <c r="X1691" s="52"/>
      <c r="Y1691" s="52"/>
      <c r="Z1691" s="51"/>
      <c r="AA1691" s="73">
        <v>1691</v>
      </c>
      <c r="AB1691" s="73"/>
      <c r="AC1691" s="74"/>
      <c r="AD1691" s="80">
        <v>423</v>
      </c>
      <c r="AE1691" s="80">
        <v>45</v>
      </c>
      <c r="AF1691" s="80">
        <v>108</v>
      </c>
      <c r="AG1691" s="80">
        <v>110</v>
      </c>
      <c r="AH1691" s="80"/>
      <c r="AI1691" s="80" t="s">
        <v>9243</v>
      </c>
      <c r="AJ1691" s="80" t="s">
        <v>9714</v>
      </c>
      <c r="AK1691" s="80"/>
      <c r="AL1691" s="80"/>
      <c r="AM1691" s="82">
        <v>42891.215462962966</v>
      </c>
      <c r="AN1691" s="80" t="s">
        <v>13035</v>
      </c>
      <c r="AO1691" s="86" t="s">
        <v>14724</v>
      </c>
      <c r="AP1691" s="80" t="s">
        <v>66</v>
      </c>
      <c r="AQ1691" s="2"/>
      <c r="AR1691" s="3"/>
      <c r="AS1691" s="3"/>
      <c r="AT1691" s="3"/>
      <c r="AU1691" s="3"/>
    </row>
    <row r="1692" spans="1:47" x14ac:dyDescent="0.25">
      <c r="A1692" s="66" t="s">
        <v>1386</v>
      </c>
      <c r="B1692" s="67"/>
      <c r="C1692" s="67"/>
      <c r="D1692" s="68"/>
      <c r="E1692" s="70"/>
      <c r="F1692" s="104" t="s">
        <v>11128</v>
      </c>
      <c r="G1692" s="67"/>
      <c r="H1692" s="71"/>
      <c r="I1692" s="72"/>
      <c r="J1692" s="72"/>
      <c r="K1692" s="71" t="s">
        <v>16717</v>
      </c>
      <c r="L1692" s="75"/>
      <c r="M1692" s="76">
        <v>7031.408203125</v>
      </c>
      <c r="N1692" s="76">
        <v>5336.4677734375</v>
      </c>
      <c r="O1692" s="77"/>
      <c r="P1692" s="78"/>
      <c r="Q1692" s="78"/>
      <c r="R1692" s="88"/>
      <c r="S1692" s="88"/>
      <c r="T1692" s="88"/>
      <c r="U1692" s="88"/>
      <c r="V1692" s="52"/>
      <c r="W1692" s="52"/>
      <c r="X1692" s="52"/>
      <c r="Y1692" s="52"/>
      <c r="Z1692" s="51"/>
      <c r="AA1692" s="73">
        <v>1692</v>
      </c>
      <c r="AB1692" s="73"/>
      <c r="AC1692" s="74"/>
      <c r="AD1692" s="80">
        <v>74</v>
      </c>
      <c r="AE1692" s="80">
        <v>0</v>
      </c>
      <c r="AF1692" s="80">
        <v>7</v>
      </c>
      <c r="AG1692" s="80">
        <v>38</v>
      </c>
      <c r="AH1692" s="80"/>
      <c r="AI1692" s="80"/>
      <c r="AJ1692" s="80"/>
      <c r="AK1692" s="80"/>
      <c r="AL1692" s="80"/>
      <c r="AM1692" s="82">
        <v>42889.554305555554</v>
      </c>
      <c r="AN1692" s="80" t="s">
        <v>13035</v>
      </c>
      <c r="AO1692" s="86" t="s">
        <v>14725</v>
      </c>
      <c r="AP1692" s="80" t="s">
        <v>66</v>
      </c>
      <c r="AQ1692" s="2"/>
      <c r="AR1692" s="3"/>
      <c r="AS1692" s="3"/>
      <c r="AT1692" s="3"/>
      <c r="AU1692" s="3"/>
    </row>
    <row r="1693" spans="1:47" x14ac:dyDescent="0.25">
      <c r="A1693" s="66" t="s">
        <v>1387</v>
      </c>
      <c r="B1693" s="67"/>
      <c r="C1693" s="67"/>
      <c r="D1693" s="68"/>
      <c r="E1693" s="70"/>
      <c r="F1693" s="104" t="s">
        <v>12742</v>
      </c>
      <c r="G1693" s="67"/>
      <c r="H1693" s="71"/>
      <c r="I1693" s="72"/>
      <c r="J1693" s="72"/>
      <c r="K1693" s="71" t="s">
        <v>16718</v>
      </c>
      <c r="L1693" s="75"/>
      <c r="M1693" s="76">
        <v>4294.521484375</v>
      </c>
      <c r="N1693" s="76">
        <v>931.15545654296875</v>
      </c>
      <c r="O1693" s="77"/>
      <c r="P1693" s="78"/>
      <c r="Q1693" s="78"/>
      <c r="R1693" s="88"/>
      <c r="S1693" s="88"/>
      <c r="T1693" s="88"/>
      <c r="U1693" s="88"/>
      <c r="V1693" s="52"/>
      <c r="W1693" s="52"/>
      <c r="X1693" s="52"/>
      <c r="Y1693" s="52"/>
      <c r="Z1693" s="51"/>
      <c r="AA1693" s="73">
        <v>1693</v>
      </c>
      <c r="AB1693" s="73"/>
      <c r="AC1693" s="74"/>
      <c r="AD1693" s="80">
        <v>157</v>
      </c>
      <c r="AE1693" s="80">
        <v>108</v>
      </c>
      <c r="AF1693" s="80">
        <v>73527</v>
      </c>
      <c r="AG1693" s="80">
        <v>3056</v>
      </c>
      <c r="AH1693" s="80"/>
      <c r="AI1693" s="80"/>
      <c r="AJ1693" s="80"/>
      <c r="AK1693" s="80"/>
      <c r="AL1693" s="80"/>
      <c r="AM1693" s="82">
        <v>42579.595856481479</v>
      </c>
      <c r="AN1693" s="80" t="s">
        <v>13035</v>
      </c>
      <c r="AO1693" s="86" t="s">
        <v>14726</v>
      </c>
      <c r="AP1693" s="80" t="s">
        <v>66</v>
      </c>
      <c r="AQ1693" s="2"/>
      <c r="AR1693" s="3"/>
      <c r="AS1693" s="3"/>
      <c r="AT1693" s="3"/>
      <c r="AU1693" s="3"/>
    </row>
    <row r="1694" spans="1:47" x14ac:dyDescent="0.25">
      <c r="A1694" s="66" t="s">
        <v>1388</v>
      </c>
      <c r="B1694" s="67"/>
      <c r="C1694" s="67"/>
      <c r="D1694" s="68"/>
      <c r="E1694" s="70"/>
      <c r="F1694" s="104" t="s">
        <v>12743</v>
      </c>
      <c r="G1694" s="67"/>
      <c r="H1694" s="71"/>
      <c r="I1694" s="72"/>
      <c r="J1694" s="72"/>
      <c r="K1694" s="71" t="s">
        <v>16719</v>
      </c>
      <c r="L1694" s="75"/>
      <c r="M1694" s="76">
        <v>5487.9755859375</v>
      </c>
      <c r="N1694" s="76">
        <v>3101.992431640625</v>
      </c>
      <c r="O1694" s="77"/>
      <c r="P1694" s="78"/>
      <c r="Q1694" s="78"/>
      <c r="R1694" s="88"/>
      <c r="S1694" s="88"/>
      <c r="T1694" s="88"/>
      <c r="U1694" s="88"/>
      <c r="V1694" s="52"/>
      <c r="W1694" s="52"/>
      <c r="X1694" s="52"/>
      <c r="Y1694" s="52"/>
      <c r="Z1694" s="51"/>
      <c r="AA1694" s="73">
        <v>1694</v>
      </c>
      <c r="AB1694" s="73"/>
      <c r="AC1694" s="74"/>
      <c r="AD1694" s="80">
        <v>1034</v>
      </c>
      <c r="AE1694" s="80">
        <v>1248</v>
      </c>
      <c r="AF1694" s="80">
        <v>2094</v>
      </c>
      <c r="AG1694" s="80">
        <v>3080</v>
      </c>
      <c r="AH1694" s="80">
        <v>19800</v>
      </c>
      <c r="AI1694" s="80" t="s">
        <v>9244</v>
      </c>
      <c r="AJ1694" s="80" t="s">
        <v>9611</v>
      </c>
      <c r="AK1694" s="86" t="s">
        <v>10979</v>
      </c>
      <c r="AL1694" s="80" t="s">
        <v>9494</v>
      </c>
      <c r="AM1694" s="82">
        <v>41822.443761574075</v>
      </c>
      <c r="AN1694" s="80" t="s">
        <v>13035</v>
      </c>
      <c r="AO1694" s="86" t="s">
        <v>14727</v>
      </c>
      <c r="AP1694" s="80" t="s">
        <v>66</v>
      </c>
      <c r="AQ1694" s="2"/>
      <c r="AR1694" s="3"/>
      <c r="AS1694" s="3"/>
      <c r="AT1694" s="3"/>
      <c r="AU1694" s="3"/>
    </row>
    <row r="1695" spans="1:47" x14ac:dyDescent="0.25">
      <c r="A1695" s="66" t="s">
        <v>1389</v>
      </c>
      <c r="B1695" s="67"/>
      <c r="C1695" s="67"/>
      <c r="D1695" s="68"/>
      <c r="E1695" s="70"/>
      <c r="F1695" s="104" t="s">
        <v>12744</v>
      </c>
      <c r="G1695" s="67"/>
      <c r="H1695" s="71"/>
      <c r="I1695" s="72"/>
      <c r="J1695" s="72"/>
      <c r="K1695" s="71" t="s">
        <v>16720</v>
      </c>
      <c r="L1695" s="75"/>
      <c r="M1695" s="76">
        <v>8645.5009765625</v>
      </c>
      <c r="N1695" s="76">
        <v>7028.2060546875</v>
      </c>
      <c r="O1695" s="77"/>
      <c r="P1695" s="78"/>
      <c r="Q1695" s="78"/>
      <c r="R1695" s="88"/>
      <c r="S1695" s="88"/>
      <c r="T1695" s="88"/>
      <c r="U1695" s="88"/>
      <c r="V1695" s="52"/>
      <c r="W1695" s="52"/>
      <c r="X1695" s="52"/>
      <c r="Y1695" s="52"/>
      <c r="Z1695" s="51"/>
      <c r="AA1695" s="73">
        <v>1695</v>
      </c>
      <c r="AB1695" s="73"/>
      <c r="AC1695" s="74"/>
      <c r="AD1695" s="80">
        <v>506</v>
      </c>
      <c r="AE1695" s="80">
        <v>598</v>
      </c>
      <c r="AF1695" s="80">
        <v>4286</v>
      </c>
      <c r="AG1695" s="80">
        <v>3516</v>
      </c>
      <c r="AH1695" s="80"/>
      <c r="AI1695" s="80" t="s">
        <v>9245</v>
      </c>
      <c r="AJ1695" s="80"/>
      <c r="AK1695" s="80"/>
      <c r="AL1695" s="80"/>
      <c r="AM1695" s="82">
        <v>42403.16196759259</v>
      </c>
      <c r="AN1695" s="80" t="s">
        <v>13035</v>
      </c>
      <c r="AO1695" s="86" t="s">
        <v>14728</v>
      </c>
      <c r="AP1695" s="80" t="s">
        <v>66</v>
      </c>
      <c r="AQ1695" s="2"/>
      <c r="AR1695" s="3"/>
      <c r="AS1695" s="3"/>
      <c r="AT1695" s="3"/>
      <c r="AU1695" s="3"/>
    </row>
    <row r="1696" spans="1:47" x14ac:dyDescent="0.25">
      <c r="A1696" s="66" t="s">
        <v>1390</v>
      </c>
      <c r="B1696" s="67"/>
      <c r="C1696" s="67"/>
      <c r="D1696" s="68"/>
      <c r="E1696" s="70"/>
      <c r="F1696" s="104" t="s">
        <v>12745</v>
      </c>
      <c r="G1696" s="67"/>
      <c r="H1696" s="71"/>
      <c r="I1696" s="72"/>
      <c r="J1696" s="72"/>
      <c r="K1696" s="71" t="s">
        <v>16721</v>
      </c>
      <c r="L1696" s="75"/>
      <c r="M1696" s="76">
        <v>4263.6318359375</v>
      </c>
      <c r="N1696" s="76">
        <v>2727.693603515625</v>
      </c>
      <c r="O1696" s="77"/>
      <c r="P1696" s="78"/>
      <c r="Q1696" s="78"/>
      <c r="R1696" s="88"/>
      <c r="S1696" s="88"/>
      <c r="T1696" s="88"/>
      <c r="U1696" s="88"/>
      <c r="V1696" s="52"/>
      <c r="W1696" s="52"/>
      <c r="X1696" s="52"/>
      <c r="Y1696" s="52"/>
      <c r="Z1696" s="51"/>
      <c r="AA1696" s="73">
        <v>1696</v>
      </c>
      <c r="AB1696" s="73"/>
      <c r="AC1696" s="74"/>
      <c r="AD1696" s="80">
        <v>70</v>
      </c>
      <c r="AE1696" s="80">
        <v>20</v>
      </c>
      <c r="AF1696" s="80">
        <v>1040</v>
      </c>
      <c r="AG1696" s="80">
        <v>2658</v>
      </c>
      <c r="AH1696" s="80"/>
      <c r="AI1696" s="80" t="s">
        <v>9246</v>
      </c>
      <c r="AJ1696" s="80" t="s">
        <v>9674</v>
      </c>
      <c r="AK1696" s="80"/>
      <c r="AL1696" s="80"/>
      <c r="AM1696" s="82">
        <v>42656.295312499999</v>
      </c>
      <c r="AN1696" s="80" t="s">
        <v>13035</v>
      </c>
      <c r="AO1696" s="86" t="s">
        <v>14729</v>
      </c>
      <c r="AP1696" s="80" t="s">
        <v>66</v>
      </c>
      <c r="AQ1696" s="2"/>
      <c r="AR1696" s="3"/>
      <c r="AS1696" s="3"/>
      <c r="AT1696" s="3"/>
      <c r="AU1696" s="3"/>
    </row>
    <row r="1697" spans="1:47" x14ac:dyDescent="0.25">
      <c r="A1697" s="66" t="s">
        <v>1391</v>
      </c>
      <c r="B1697" s="67"/>
      <c r="C1697" s="67"/>
      <c r="D1697" s="68"/>
      <c r="E1697" s="70"/>
      <c r="F1697" s="104" t="s">
        <v>12746</v>
      </c>
      <c r="G1697" s="67"/>
      <c r="H1697" s="71"/>
      <c r="I1697" s="72"/>
      <c r="J1697" s="72"/>
      <c r="K1697" s="71" t="s">
        <v>16722</v>
      </c>
      <c r="L1697" s="75"/>
      <c r="M1697" s="76">
        <v>6590.43408203125</v>
      </c>
      <c r="N1697" s="76">
        <v>4392.52587890625</v>
      </c>
      <c r="O1697" s="77"/>
      <c r="P1697" s="78"/>
      <c r="Q1697" s="78"/>
      <c r="R1697" s="88"/>
      <c r="S1697" s="88"/>
      <c r="T1697" s="88"/>
      <c r="U1697" s="88"/>
      <c r="V1697" s="52"/>
      <c r="W1697" s="52"/>
      <c r="X1697" s="52"/>
      <c r="Y1697" s="52"/>
      <c r="Z1697" s="51"/>
      <c r="AA1697" s="73">
        <v>1697</v>
      </c>
      <c r="AB1697" s="73"/>
      <c r="AC1697" s="74"/>
      <c r="AD1697" s="80">
        <v>198</v>
      </c>
      <c r="AE1697" s="80">
        <v>471</v>
      </c>
      <c r="AF1697" s="80">
        <v>6344</v>
      </c>
      <c r="AG1697" s="80">
        <v>3932</v>
      </c>
      <c r="AH1697" s="80">
        <v>-14400</v>
      </c>
      <c r="AI1697" s="80" t="s">
        <v>9247</v>
      </c>
      <c r="AJ1697" s="80" t="s">
        <v>9546</v>
      </c>
      <c r="AK1697" s="86" t="s">
        <v>10980</v>
      </c>
      <c r="AL1697" s="80" t="s">
        <v>11099</v>
      </c>
      <c r="AM1697" s="82">
        <v>42630.721365740741</v>
      </c>
      <c r="AN1697" s="80" t="s">
        <v>13035</v>
      </c>
      <c r="AO1697" s="86" t="s">
        <v>14730</v>
      </c>
      <c r="AP1697" s="80" t="s">
        <v>66</v>
      </c>
      <c r="AQ1697" s="2"/>
      <c r="AR1697" s="3"/>
      <c r="AS1697" s="3"/>
      <c r="AT1697" s="3"/>
      <c r="AU1697" s="3"/>
    </row>
    <row r="1698" spans="1:47" x14ac:dyDescent="0.25">
      <c r="A1698" s="66" t="s">
        <v>2124</v>
      </c>
      <c r="B1698" s="67"/>
      <c r="C1698" s="67"/>
      <c r="D1698" s="68"/>
      <c r="E1698" s="70"/>
      <c r="F1698" s="104" t="s">
        <v>12747</v>
      </c>
      <c r="G1698" s="67"/>
      <c r="H1698" s="71"/>
      <c r="I1698" s="72"/>
      <c r="J1698" s="72"/>
      <c r="K1698" s="71" t="s">
        <v>16723</v>
      </c>
      <c r="L1698" s="75"/>
      <c r="M1698" s="76">
        <v>1821.396240234375</v>
      </c>
      <c r="N1698" s="76">
        <v>6009.76220703125</v>
      </c>
      <c r="O1698" s="77"/>
      <c r="P1698" s="78"/>
      <c r="Q1698" s="78"/>
      <c r="R1698" s="88"/>
      <c r="S1698" s="88"/>
      <c r="T1698" s="88"/>
      <c r="U1698" s="88"/>
      <c r="V1698" s="52"/>
      <c r="W1698" s="52"/>
      <c r="X1698" s="52"/>
      <c r="Y1698" s="52"/>
      <c r="Z1698" s="51"/>
      <c r="AA1698" s="73">
        <v>1698</v>
      </c>
      <c r="AB1698" s="73"/>
      <c r="AC1698" s="74"/>
      <c r="AD1698" s="80">
        <v>32</v>
      </c>
      <c r="AE1698" s="80">
        <v>3755</v>
      </c>
      <c r="AF1698" s="80">
        <v>30212</v>
      </c>
      <c r="AG1698" s="80">
        <v>14191</v>
      </c>
      <c r="AH1698" s="80">
        <v>19800</v>
      </c>
      <c r="AI1698" s="80" t="s">
        <v>9248</v>
      </c>
      <c r="AJ1698" s="80" t="s">
        <v>10221</v>
      </c>
      <c r="AK1698" s="86" t="s">
        <v>10981</v>
      </c>
      <c r="AL1698" s="80" t="s">
        <v>9494</v>
      </c>
      <c r="AM1698" s="82">
        <v>40400.466516203705</v>
      </c>
      <c r="AN1698" s="80" t="s">
        <v>13035</v>
      </c>
      <c r="AO1698" s="86" t="s">
        <v>14731</v>
      </c>
      <c r="AP1698" s="80" t="s">
        <v>65</v>
      </c>
      <c r="AQ1698" s="2"/>
      <c r="AR1698" s="3"/>
      <c r="AS1698" s="3"/>
      <c r="AT1698" s="3"/>
      <c r="AU1698" s="3"/>
    </row>
    <row r="1699" spans="1:47" x14ac:dyDescent="0.25">
      <c r="A1699" s="66" t="s">
        <v>2125</v>
      </c>
      <c r="B1699" s="67"/>
      <c r="C1699" s="67"/>
      <c r="D1699" s="68"/>
      <c r="E1699" s="70"/>
      <c r="F1699" s="104" t="s">
        <v>12748</v>
      </c>
      <c r="G1699" s="67"/>
      <c r="H1699" s="71"/>
      <c r="I1699" s="72"/>
      <c r="J1699" s="72"/>
      <c r="K1699" s="71" t="s">
        <v>16724</v>
      </c>
      <c r="L1699" s="75"/>
      <c r="M1699" s="76">
        <v>3666.478271484375</v>
      </c>
      <c r="N1699" s="76">
        <v>1903.4710693359375</v>
      </c>
      <c r="O1699" s="77"/>
      <c r="P1699" s="78"/>
      <c r="Q1699" s="78"/>
      <c r="R1699" s="88"/>
      <c r="S1699" s="88"/>
      <c r="T1699" s="88"/>
      <c r="U1699" s="88"/>
      <c r="V1699" s="52"/>
      <c r="W1699" s="52"/>
      <c r="X1699" s="52"/>
      <c r="Y1699" s="52"/>
      <c r="Z1699" s="51"/>
      <c r="AA1699" s="73">
        <v>1699</v>
      </c>
      <c r="AB1699" s="73"/>
      <c r="AC1699" s="74"/>
      <c r="AD1699" s="80">
        <v>105</v>
      </c>
      <c r="AE1699" s="80">
        <v>97</v>
      </c>
      <c r="AF1699" s="80">
        <v>136</v>
      </c>
      <c r="AG1699" s="80">
        <v>2</v>
      </c>
      <c r="AH1699" s="80"/>
      <c r="AI1699" s="80"/>
      <c r="AJ1699" s="80" t="s">
        <v>9563</v>
      </c>
      <c r="AK1699" s="80"/>
      <c r="AL1699" s="80"/>
      <c r="AM1699" s="82">
        <v>41813.503136574072</v>
      </c>
      <c r="AN1699" s="80" t="s">
        <v>13035</v>
      </c>
      <c r="AO1699" s="86" t="s">
        <v>14732</v>
      </c>
      <c r="AP1699" s="80" t="s">
        <v>65</v>
      </c>
      <c r="AQ1699" s="2"/>
      <c r="AR1699" s="3"/>
      <c r="AS1699" s="3"/>
      <c r="AT1699" s="3"/>
      <c r="AU1699" s="3"/>
    </row>
    <row r="1700" spans="1:47" x14ac:dyDescent="0.25">
      <c r="A1700" s="66" t="s">
        <v>1392</v>
      </c>
      <c r="B1700" s="67"/>
      <c r="C1700" s="67"/>
      <c r="D1700" s="68"/>
      <c r="E1700" s="70"/>
      <c r="F1700" s="104" t="s">
        <v>12749</v>
      </c>
      <c r="G1700" s="67"/>
      <c r="H1700" s="71"/>
      <c r="I1700" s="72"/>
      <c r="J1700" s="72"/>
      <c r="K1700" s="71" t="s">
        <v>16725</v>
      </c>
      <c r="L1700" s="75"/>
      <c r="M1700" s="76">
        <v>4457.66064453125</v>
      </c>
      <c r="N1700" s="76">
        <v>2306.700927734375</v>
      </c>
      <c r="O1700" s="77"/>
      <c r="P1700" s="78"/>
      <c r="Q1700" s="78"/>
      <c r="R1700" s="88"/>
      <c r="S1700" s="88"/>
      <c r="T1700" s="88"/>
      <c r="U1700" s="88"/>
      <c r="V1700" s="52"/>
      <c r="W1700" s="52"/>
      <c r="X1700" s="52"/>
      <c r="Y1700" s="52"/>
      <c r="Z1700" s="51"/>
      <c r="AA1700" s="73">
        <v>1700</v>
      </c>
      <c r="AB1700" s="73"/>
      <c r="AC1700" s="74"/>
      <c r="AD1700" s="80">
        <v>1665</v>
      </c>
      <c r="AE1700" s="80">
        <v>423</v>
      </c>
      <c r="AF1700" s="80">
        <v>34309</v>
      </c>
      <c r="AG1700" s="80">
        <v>7055</v>
      </c>
      <c r="AH1700" s="80"/>
      <c r="AI1700" s="80" t="s">
        <v>9249</v>
      </c>
      <c r="AJ1700" s="80" t="s">
        <v>9672</v>
      </c>
      <c r="AK1700" s="80"/>
      <c r="AL1700" s="80"/>
      <c r="AM1700" s="82">
        <v>42447.655671296299</v>
      </c>
      <c r="AN1700" s="80" t="s">
        <v>13035</v>
      </c>
      <c r="AO1700" s="86" t="s">
        <v>14733</v>
      </c>
      <c r="AP1700" s="80" t="s">
        <v>66</v>
      </c>
      <c r="AQ1700" s="2"/>
      <c r="AR1700" s="3"/>
      <c r="AS1700" s="3"/>
      <c r="AT1700" s="3"/>
      <c r="AU1700" s="3"/>
    </row>
    <row r="1701" spans="1:47" x14ac:dyDescent="0.25">
      <c r="A1701" s="66" t="s">
        <v>1394</v>
      </c>
      <c r="B1701" s="67"/>
      <c r="C1701" s="67"/>
      <c r="D1701" s="68"/>
      <c r="E1701" s="70"/>
      <c r="F1701" s="104" t="s">
        <v>12750</v>
      </c>
      <c r="G1701" s="67"/>
      <c r="H1701" s="71"/>
      <c r="I1701" s="72"/>
      <c r="J1701" s="72"/>
      <c r="K1701" s="71" t="s">
        <v>16726</v>
      </c>
      <c r="L1701" s="75"/>
      <c r="M1701" s="76">
        <v>7137.8076171875</v>
      </c>
      <c r="N1701" s="76">
        <v>3353.091064453125</v>
      </c>
      <c r="O1701" s="77"/>
      <c r="P1701" s="78"/>
      <c r="Q1701" s="78"/>
      <c r="R1701" s="88"/>
      <c r="S1701" s="88"/>
      <c r="T1701" s="88"/>
      <c r="U1701" s="88"/>
      <c r="V1701" s="52"/>
      <c r="W1701" s="52"/>
      <c r="X1701" s="52"/>
      <c r="Y1701" s="52"/>
      <c r="Z1701" s="51"/>
      <c r="AA1701" s="73">
        <v>1701</v>
      </c>
      <c r="AB1701" s="73"/>
      <c r="AC1701" s="74"/>
      <c r="AD1701" s="80">
        <v>241</v>
      </c>
      <c r="AE1701" s="80">
        <v>17</v>
      </c>
      <c r="AF1701" s="80">
        <v>181</v>
      </c>
      <c r="AG1701" s="80">
        <v>14</v>
      </c>
      <c r="AH1701" s="80"/>
      <c r="AI1701" s="80"/>
      <c r="AJ1701" s="80"/>
      <c r="AK1701" s="80"/>
      <c r="AL1701" s="80"/>
      <c r="AM1701" s="82">
        <v>42906.466006944444</v>
      </c>
      <c r="AN1701" s="80" t="s">
        <v>13035</v>
      </c>
      <c r="AO1701" s="86" t="s">
        <v>14734</v>
      </c>
      <c r="AP1701" s="80" t="s">
        <v>66</v>
      </c>
      <c r="AQ1701" s="2"/>
      <c r="AR1701" s="3"/>
      <c r="AS1701" s="3"/>
      <c r="AT1701" s="3"/>
      <c r="AU1701" s="3"/>
    </row>
    <row r="1702" spans="1:47" x14ac:dyDescent="0.25">
      <c r="A1702" s="66" t="s">
        <v>1651</v>
      </c>
      <c r="B1702" s="67"/>
      <c r="C1702" s="67"/>
      <c r="D1702" s="68"/>
      <c r="E1702" s="70"/>
      <c r="F1702" s="104" t="s">
        <v>12751</v>
      </c>
      <c r="G1702" s="67"/>
      <c r="H1702" s="71"/>
      <c r="I1702" s="72"/>
      <c r="J1702" s="72"/>
      <c r="K1702" s="71" t="s">
        <v>16727</v>
      </c>
      <c r="L1702" s="75"/>
      <c r="M1702" s="76">
        <v>4835.79638671875</v>
      </c>
      <c r="N1702" s="76">
        <v>7480.361328125</v>
      </c>
      <c r="O1702" s="77"/>
      <c r="P1702" s="78"/>
      <c r="Q1702" s="78"/>
      <c r="R1702" s="88"/>
      <c r="S1702" s="88"/>
      <c r="T1702" s="88"/>
      <c r="U1702" s="88"/>
      <c r="V1702" s="52"/>
      <c r="W1702" s="52"/>
      <c r="X1702" s="52"/>
      <c r="Y1702" s="52"/>
      <c r="Z1702" s="51"/>
      <c r="AA1702" s="73">
        <v>1702</v>
      </c>
      <c r="AB1702" s="73"/>
      <c r="AC1702" s="74"/>
      <c r="AD1702" s="80">
        <v>2</v>
      </c>
      <c r="AE1702" s="80">
        <v>13276</v>
      </c>
      <c r="AF1702" s="80">
        <v>4301</v>
      </c>
      <c r="AG1702" s="80">
        <v>2</v>
      </c>
      <c r="AH1702" s="80">
        <v>-25200</v>
      </c>
      <c r="AI1702" s="80" t="s">
        <v>9250</v>
      </c>
      <c r="AJ1702" s="80" t="s">
        <v>10222</v>
      </c>
      <c r="AK1702" s="86" t="s">
        <v>10982</v>
      </c>
      <c r="AL1702" s="80" t="s">
        <v>11085</v>
      </c>
      <c r="AM1702" s="82">
        <v>41291.367037037038</v>
      </c>
      <c r="AN1702" s="80" t="s">
        <v>13035</v>
      </c>
      <c r="AO1702" s="86" t="s">
        <v>14735</v>
      </c>
      <c r="AP1702" s="80" t="s">
        <v>66</v>
      </c>
      <c r="AQ1702" s="2"/>
      <c r="AR1702" s="3"/>
      <c r="AS1702" s="3"/>
      <c r="AT1702" s="3"/>
      <c r="AU1702" s="3"/>
    </row>
    <row r="1703" spans="1:47" x14ac:dyDescent="0.25">
      <c r="A1703" s="66" t="s">
        <v>1395</v>
      </c>
      <c r="B1703" s="67"/>
      <c r="C1703" s="67"/>
      <c r="D1703" s="68"/>
      <c r="E1703" s="70"/>
      <c r="F1703" s="104" t="s">
        <v>12752</v>
      </c>
      <c r="G1703" s="67"/>
      <c r="H1703" s="71"/>
      <c r="I1703" s="72"/>
      <c r="J1703" s="72"/>
      <c r="K1703" s="71" t="s">
        <v>16728</v>
      </c>
      <c r="L1703" s="75"/>
      <c r="M1703" s="76">
        <v>2200.735595703125</v>
      </c>
      <c r="N1703" s="76">
        <v>5259.224609375</v>
      </c>
      <c r="O1703" s="77"/>
      <c r="P1703" s="78"/>
      <c r="Q1703" s="78"/>
      <c r="R1703" s="88"/>
      <c r="S1703" s="88"/>
      <c r="T1703" s="88"/>
      <c r="U1703" s="88"/>
      <c r="V1703" s="52"/>
      <c r="W1703" s="52"/>
      <c r="X1703" s="52"/>
      <c r="Y1703" s="52"/>
      <c r="Z1703" s="51"/>
      <c r="AA1703" s="73">
        <v>1703</v>
      </c>
      <c r="AB1703" s="73"/>
      <c r="AC1703" s="74"/>
      <c r="AD1703" s="80">
        <v>81</v>
      </c>
      <c r="AE1703" s="80">
        <v>17107</v>
      </c>
      <c r="AF1703" s="80">
        <v>28056</v>
      </c>
      <c r="AG1703" s="80">
        <v>1876</v>
      </c>
      <c r="AH1703" s="80">
        <v>-25200</v>
      </c>
      <c r="AI1703" s="80" t="s">
        <v>9251</v>
      </c>
      <c r="AJ1703" s="80" t="s">
        <v>9502</v>
      </c>
      <c r="AK1703" s="86" t="s">
        <v>10983</v>
      </c>
      <c r="AL1703" s="80" t="s">
        <v>11085</v>
      </c>
      <c r="AM1703" s="82">
        <v>42656.371435185189</v>
      </c>
      <c r="AN1703" s="80" t="s">
        <v>13035</v>
      </c>
      <c r="AO1703" s="86" t="s">
        <v>14736</v>
      </c>
      <c r="AP1703" s="80" t="s">
        <v>66</v>
      </c>
      <c r="AQ1703" s="2"/>
      <c r="AR1703" s="3"/>
      <c r="AS1703" s="3"/>
      <c r="AT1703" s="3"/>
      <c r="AU1703" s="3"/>
    </row>
    <row r="1704" spans="1:47" x14ac:dyDescent="0.25">
      <c r="A1704" s="66" t="s">
        <v>1396</v>
      </c>
      <c r="B1704" s="67"/>
      <c r="C1704" s="67"/>
      <c r="D1704" s="68"/>
      <c r="E1704" s="70"/>
      <c r="F1704" s="104" t="s">
        <v>12753</v>
      </c>
      <c r="G1704" s="67"/>
      <c r="H1704" s="71"/>
      <c r="I1704" s="72"/>
      <c r="J1704" s="72"/>
      <c r="K1704" s="71" t="s">
        <v>16729</v>
      </c>
      <c r="L1704" s="75"/>
      <c r="M1704" s="76">
        <v>7814.8056640625</v>
      </c>
      <c r="N1704" s="76">
        <v>3499.607666015625</v>
      </c>
      <c r="O1704" s="77"/>
      <c r="P1704" s="78"/>
      <c r="Q1704" s="78"/>
      <c r="R1704" s="88"/>
      <c r="S1704" s="88"/>
      <c r="T1704" s="88"/>
      <c r="U1704" s="88"/>
      <c r="V1704" s="52"/>
      <c r="W1704" s="52"/>
      <c r="X1704" s="52"/>
      <c r="Y1704" s="52"/>
      <c r="Z1704" s="51"/>
      <c r="AA1704" s="73">
        <v>1704</v>
      </c>
      <c r="AB1704" s="73"/>
      <c r="AC1704" s="74"/>
      <c r="AD1704" s="80">
        <v>248</v>
      </c>
      <c r="AE1704" s="80">
        <v>157</v>
      </c>
      <c r="AF1704" s="80">
        <v>4323</v>
      </c>
      <c r="AG1704" s="80">
        <v>74</v>
      </c>
      <c r="AH1704" s="80">
        <v>19800</v>
      </c>
      <c r="AI1704" s="80" t="s">
        <v>9252</v>
      </c>
      <c r="AJ1704" s="80" t="s">
        <v>10223</v>
      </c>
      <c r="AK1704" s="86" t="s">
        <v>10984</v>
      </c>
      <c r="AL1704" s="80" t="s">
        <v>9563</v>
      </c>
      <c r="AM1704" s="82">
        <v>40198.781041666669</v>
      </c>
      <c r="AN1704" s="80" t="s">
        <v>13035</v>
      </c>
      <c r="AO1704" s="86" t="s">
        <v>14737</v>
      </c>
      <c r="AP1704" s="80" t="s">
        <v>66</v>
      </c>
      <c r="AQ1704" s="2"/>
      <c r="AR1704" s="3"/>
      <c r="AS1704" s="3"/>
      <c r="AT1704" s="3"/>
      <c r="AU1704" s="3"/>
    </row>
    <row r="1705" spans="1:47" x14ac:dyDescent="0.25">
      <c r="A1705" s="66" t="s">
        <v>1397</v>
      </c>
      <c r="B1705" s="67"/>
      <c r="C1705" s="67"/>
      <c r="D1705" s="68"/>
      <c r="E1705" s="70"/>
      <c r="F1705" s="104" t="s">
        <v>12754</v>
      </c>
      <c r="G1705" s="67"/>
      <c r="H1705" s="71"/>
      <c r="I1705" s="72"/>
      <c r="J1705" s="72"/>
      <c r="K1705" s="71" t="s">
        <v>16730</v>
      </c>
      <c r="L1705" s="75"/>
      <c r="M1705" s="76">
        <v>3417.048828125</v>
      </c>
      <c r="N1705" s="76">
        <v>3180.14013671875</v>
      </c>
      <c r="O1705" s="77"/>
      <c r="P1705" s="78"/>
      <c r="Q1705" s="78"/>
      <c r="R1705" s="88"/>
      <c r="S1705" s="88"/>
      <c r="T1705" s="88"/>
      <c r="U1705" s="88"/>
      <c r="V1705" s="52"/>
      <c r="W1705" s="52"/>
      <c r="X1705" s="52"/>
      <c r="Y1705" s="52"/>
      <c r="Z1705" s="51"/>
      <c r="AA1705" s="73">
        <v>1705</v>
      </c>
      <c r="AB1705" s="73"/>
      <c r="AC1705" s="74"/>
      <c r="AD1705" s="80">
        <v>1368</v>
      </c>
      <c r="AE1705" s="80">
        <v>521</v>
      </c>
      <c r="AF1705" s="80">
        <v>7322</v>
      </c>
      <c r="AG1705" s="80">
        <v>4619</v>
      </c>
      <c r="AH1705" s="80">
        <v>-25200</v>
      </c>
      <c r="AI1705" s="80" t="s">
        <v>9253</v>
      </c>
      <c r="AJ1705" s="80" t="s">
        <v>10224</v>
      </c>
      <c r="AK1705" s="86" t="s">
        <v>10985</v>
      </c>
      <c r="AL1705" s="80" t="s">
        <v>11085</v>
      </c>
      <c r="AM1705" s="82">
        <v>41866.238587962966</v>
      </c>
      <c r="AN1705" s="80" t="s">
        <v>13035</v>
      </c>
      <c r="AO1705" s="86" t="s">
        <v>14738</v>
      </c>
      <c r="AP1705" s="80" t="s">
        <v>66</v>
      </c>
      <c r="AQ1705" s="2"/>
      <c r="AR1705" s="3"/>
      <c r="AS1705" s="3"/>
      <c r="AT1705" s="3"/>
      <c r="AU1705" s="3"/>
    </row>
    <row r="1706" spans="1:47" x14ac:dyDescent="0.25">
      <c r="A1706" s="66" t="s">
        <v>1398</v>
      </c>
      <c r="B1706" s="67"/>
      <c r="C1706" s="67"/>
      <c r="D1706" s="68"/>
      <c r="E1706" s="70"/>
      <c r="F1706" s="104" t="s">
        <v>12755</v>
      </c>
      <c r="G1706" s="67"/>
      <c r="H1706" s="71"/>
      <c r="I1706" s="72"/>
      <c r="J1706" s="72"/>
      <c r="K1706" s="71" t="s">
        <v>16731</v>
      </c>
      <c r="L1706" s="75"/>
      <c r="M1706" s="76">
        <v>3062.40185546875</v>
      </c>
      <c r="N1706" s="76">
        <v>8662.064453125</v>
      </c>
      <c r="O1706" s="77"/>
      <c r="P1706" s="78"/>
      <c r="Q1706" s="78"/>
      <c r="R1706" s="88"/>
      <c r="S1706" s="88"/>
      <c r="T1706" s="88"/>
      <c r="U1706" s="88"/>
      <c r="V1706" s="52"/>
      <c r="W1706" s="52"/>
      <c r="X1706" s="52"/>
      <c r="Y1706" s="52"/>
      <c r="Z1706" s="51"/>
      <c r="AA1706" s="73">
        <v>1706</v>
      </c>
      <c r="AB1706" s="73"/>
      <c r="AC1706" s="74"/>
      <c r="AD1706" s="80">
        <v>200</v>
      </c>
      <c r="AE1706" s="80">
        <v>7</v>
      </c>
      <c r="AF1706" s="80">
        <v>25</v>
      </c>
      <c r="AG1706" s="80">
        <v>59</v>
      </c>
      <c r="AH1706" s="80"/>
      <c r="AI1706" s="80" t="s">
        <v>9254</v>
      </c>
      <c r="AJ1706" s="80" t="s">
        <v>9801</v>
      </c>
      <c r="AK1706" s="80"/>
      <c r="AL1706" s="80"/>
      <c r="AM1706" s="82">
        <v>42904.453680555554</v>
      </c>
      <c r="AN1706" s="80" t="s">
        <v>13035</v>
      </c>
      <c r="AO1706" s="86" t="s">
        <v>14739</v>
      </c>
      <c r="AP1706" s="80" t="s">
        <v>66</v>
      </c>
      <c r="AQ1706" s="2"/>
      <c r="AR1706" s="3"/>
      <c r="AS1706" s="3"/>
      <c r="AT1706" s="3"/>
      <c r="AU1706" s="3"/>
    </row>
    <row r="1707" spans="1:47" x14ac:dyDescent="0.25">
      <c r="A1707" s="66" t="s">
        <v>1399</v>
      </c>
      <c r="B1707" s="67"/>
      <c r="C1707" s="67"/>
      <c r="D1707" s="68"/>
      <c r="E1707" s="70"/>
      <c r="F1707" s="104" t="s">
        <v>12756</v>
      </c>
      <c r="G1707" s="67"/>
      <c r="H1707" s="71"/>
      <c r="I1707" s="72"/>
      <c r="J1707" s="72"/>
      <c r="K1707" s="71" t="s">
        <v>16732</v>
      </c>
      <c r="L1707" s="75"/>
      <c r="M1707" s="76">
        <v>4243.60009765625</v>
      </c>
      <c r="N1707" s="76">
        <v>3310.232177734375</v>
      </c>
      <c r="O1707" s="77"/>
      <c r="P1707" s="78"/>
      <c r="Q1707" s="78"/>
      <c r="R1707" s="88"/>
      <c r="S1707" s="88"/>
      <c r="T1707" s="88"/>
      <c r="U1707" s="88"/>
      <c r="V1707" s="52"/>
      <c r="W1707" s="52"/>
      <c r="X1707" s="52"/>
      <c r="Y1707" s="52"/>
      <c r="Z1707" s="51"/>
      <c r="AA1707" s="73">
        <v>1707</v>
      </c>
      <c r="AB1707" s="73"/>
      <c r="AC1707" s="74"/>
      <c r="AD1707" s="80">
        <v>4263</v>
      </c>
      <c r="AE1707" s="80">
        <v>5027</v>
      </c>
      <c r="AF1707" s="80">
        <v>1572</v>
      </c>
      <c r="AG1707" s="80">
        <v>680</v>
      </c>
      <c r="AH1707" s="80">
        <v>19800</v>
      </c>
      <c r="AI1707" s="80" t="s">
        <v>9255</v>
      </c>
      <c r="AJ1707" s="80" t="s">
        <v>10225</v>
      </c>
      <c r="AK1707" s="86" t="s">
        <v>10986</v>
      </c>
      <c r="AL1707" s="80" t="s">
        <v>9494</v>
      </c>
      <c r="AM1707" s="82">
        <v>40545.787638888891</v>
      </c>
      <c r="AN1707" s="80" t="s">
        <v>13035</v>
      </c>
      <c r="AO1707" s="86" t="s">
        <v>14740</v>
      </c>
      <c r="AP1707" s="80" t="s">
        <v>66</v>
      </c>
      <c r="AQ1707" s="2"/>
      <c r="AR1707" s="3"/>
      <c r="AS1707" s="3"/>
      <c r="AT1707" s="3"/>
      <c r="AU1707" s="3"/>
    </row>
    <row r="1708" spans="1:47" x14ac:dyDescent="0.25">
      <c r="A1708" s="66" t="s">
        <v>1400</v>
      </c>
      <c r="B1708" s="67"/>
      <c r="C1708" s="67"/>
      <c r="D1708" s="68"/>
      <c r="E1708" s="70"/>
      <c r="F1708" s="104" t="s">
        <v>12757</v>
      </c>
      <c r="G1708" s="67"/>
      <c r="H1708" s="71"/>
      <c r="I1708" s="72"/>
      <c r="J1708" s="72"/>
      <c r="K1708" s="71" t="s">
        <v>16733</v>
      </c>
      <c r="L1708" s="75"/>
      <c r="M1708" s="76">
        <v>7452.0439453125</v>
      </c>
      <c r="N1708" s="76">
        <v>7356.46337890625</v>
      </c>
      <c r="O1708" s="77"/>
      <c r="P1708" s="78"/>
      <c r="Q1708" s="78"/>
      <c r="R1708" s="88"/>
      <c r="S1708" s="88"/>
      <c r="T1708" s="88"/>
      <c r="U1708" s="88"/>
      <c r="V1708" s="52"/>
      <c r="W1708" s="52"/>
      <c r="X1708" s="52"/>
      <c r="Y1708" s="52"/>
      <c r="Z1708" s="51"/>
      <c r="AA1708" s="73">
        <v>1708</v>
      </c>
      <c r="AB1708" s="73"/>
      <c r="AC1708" s="74"/>
      <c r="AD1708" s="80">
        <v>36</v>
      </c>
      <c r="AE1708" s="80">
        <v>0</v>
      </c>
      <c r="AF1708" s="80">
        <v>13</v>
      </c>
      <c r="AG1708" s="80">
        <v>0</v>
      </c>
      <c r="AH1708" s="80"/>
      <c r="AI1708" s="80" t="s">
        <v>9256</v>
      </c>
      <c r="AJ1708" s="80" t="s">
        <v>10226</v>
      </c>
      <c r="AK1708" s="80"/>
      <c r="AL1708" s="80"/>
      <c r="AM1708" s="82">
        <v>42919.16202546296</v>
      </c>
      <c r="AN1708" s="80" t="s">
        <v>13035</v>
      </c>
      <c r="AO1708" s="86" t="s">
        <v>14741</v>
      </c>
      <c r="AP1708" s="80" t="s">
        <v>66</v>
      </c>
      <c r="AQ1708" s="2"/>
      <c r="AR1708" s="3"/>
      <c r="AS1708" s="3"/>
      <c r="AT1708" s="3"/>
      <c r="AU1708" s="3"/>
    </row>
    <row r="1709" spans="1:47" x14ac:dyDescent="0.25">
      <c r="A1709" s="66" t="s">
        <v>1401</v>
      </c>
      <c r="B1709" s="67"/>
      <c r="C1709" s="67"/>
      <c r="D1709" s="68"/>
      <c r="E1709" s="70"/>
      <c r="F1709" s="104" t="s">
        <v>12758</v>
      </c>
      <c r="G1709" s="67"/>
      <c r="H1709" s="71"/>
      <c r="I1709" s="72"/>
      <c r="J1709" s="72"/>
      <c r="K1709" s="71" t="s">
        <v>16734</v>
      </c>
      <c r="L1709" s="75"/>
      <c r="M1709" s="76">
        <v>3373.64794921875</v>
      </c>
      <c r="N1709" s="76">
        <v>6348.09716796875</v>
      </c>
      <c r="O1709" s="77"/>
      <c r="P1709" s="78"/>
      <c r="Q1709" s="78"/>
      <c r="R1709" s="88"/>
      <c r="S1709" s="88"/>
      <c r="T1709" s="88"/>
      <c r="U1709" s="88"/>
      <c r="V1709" s="52"/>
      <c r="W1709" s="52"/>
      <c r="X1709" s="52"/>
      <c r="Y1709" s="52"/>
      <c r="Z1709" s="51"/>
      <c r="AA1709" s="73">
        <v>1709</v>
      </c>
      <c r="AB1709" s="73"/>
      <c r="AC1709" s="74"/>
      <c r="AD1709" s="80">
        <v>376</v>
      </c>
      <c r="AE1709" s="80">
        <v>1840</v>
      </c>
      <c r="AF1709" s="80">
        <v>18444</v>
      </c>
      <c r="AG1709" s="80">
        <v>3353</v>
      </c>
      <c r="AH1709" s="80"/>
      <c r="AI1709" s="80" t="s">
        <v>9257</v>
      </c>
      <c r="AJ1709" s="80" t="s">
        <v>9532</v>
      </c>
      <c r="AK1709" s="80"/>
      <c r="AL1709" s="80"/>
      <c r="AM1709" s="82">
        <v>42734.040972222225</v>
      </c>
      <c r="AN1709" s="80" t="s">
        <v>13035</v>
      </c>
      <c r="AO1709" s="86" t="s">
        <v>14742</v>
      </c>
      <c r="AP1709" s="80" t="s">
        <v>66</v>
      </c>
      <c r="AQ1709" s="2"/>
      <c r="AR1709" s="3"/>
      <c r="AS1709" s="3"/>
      <c r="AT1709" s="3"/>
      <c r="AU1709" s="3"/>
    </row>
    <row r="1710" spans="1:47" x14ac:dyDescent="0.25">
      <c r="A1710" s="66" t="s">
        <v>1402</v>
      </c>
      <c r="B1710" s="67"/>
      <c r="C1710" s="67"/>
      <c r="D1710" s="68"/>
      <c r="E1710" s="70"/>
      <c r="F1710" s="104" t="s">
        <v>12759</v>
      </c>
      <c r="G1710" s="67"/>
      <c r="H1710" s="71"/>
      <c r="I1710" s="72"/>
      <c r="J1710" s="72"/>
      <c r="K1710" s="71" t="s">
        <v>16735</v>
      </c>
      <c r="L1710" s="75"/>
      <c r="M1710" s="76">
        <v>3017.69775390625</v>
      </c>
      <c r="N1710" s="76">
        <v>6387.0048828125</v>
      </c>
      <c r="O1710" s="77"/>
      <c r="P1710" s="78"/>
      <c r="Q1710" s="78"/>
      <c r="R1710" s="88"/>
      <c r="S1710" s="88"/>
      <c r="T1710" s="88"/>
      <c r="U1710" s="88"/>
      <c r="V1710" s="52"/>
      <c r="W1710" s="52"/>
      <c r="X1710" s="52"/>
      <c r="Y1710" s="52"/>
      <c r="Z1710" s="51"/>
      <c r="AA1710" s="73">
        <v>1710</v>
      </c>
      <c r="AB1710" s="73"/>
      <c r="AC1710" s="74"/>
      <c r="AD1710" s="80">
        <v>70</v>
      </c>
      <c r="AE1710" s="80">
        <v>32</v>
      </c>
      <c r="AF1710" s="80">
        <v>2260</v>
      </c>
      <c r="AG1710" s="80">
        <v>2426</v>
      </c>
      <c r="AH1710" s="80"/>
      <c r="AI1710" s="80"/>
      <c r="AJ1710" s="80" t="s">
        <v>9622</v>
      </c>
      <c r="AK1710" s="80"/>
      <c r="AL1710" s="80"/>
      <c r="AM1710" s="82">
        <v>42751.758935185186</v>
      </c>
      <c r="AN1710" s="80" t="s">
        <v>13035</v>
      </c>
      <c r="AO1710" s="86" t="s">
        <v>14743</v>
      </c>
      <c r="AP1710" s="80" t="s">
        <v>66</v>
      </c>
      <c r="AQ1710" s="2"/>
      <c r="AR1710" s="3"/>
      <c r="AS1710" s="3"/>
      <c r="AT1710" s="3"/>
      <c r="AU1710" s="3"/>
    </row>
    <row r="1711" spans="1:47" x14ac:dyDescent="0.25">
      <c r="A1711" s="66" t="s">
        <v>1403</v>
      </c>
      <c r="B1711" s="67"/>
      <c r="C1711" s="67"/>
      <c r="D1711" s="68"/>
      <c r="E1711" s="70"/>
      <c r="F1711" s="104" t="s">
        <v>12760</v>
      </c>
      <c r="G1711" s="67"/>
      <c r="H1711" s="71"/>
      <c r="I1711" s="72"/>
      <c r="J1711" s="72"/>
      <c r="K1711" s="71" t="s">
        <v>16736</v>
      </c>
      <c r="L1711" s="75"/>
      <c r="M1711" s="76">
        <v>6794.5341796875</v>
      </c>
      <c r="N1711" s="76">
        <v>9459.5908203125</v>
      </c>
      <c r="O1711" s="77"/>
      <c r="P1711" s="78"/>
      <c r="Q1711" s="78"/>
      <c r="R1711" s="88"/>
      <c r="S1711" s="88"/>
      <c r="T1711" s="88"/>
      <c r="U1711" s="88"/>
      <c r="V1711" s="52"/>
      <c r="W1711" s="52"/>
      <c r="X1711" s="52"/>
      <c r="Y1711" s="52"/>
      <c r="Z1711" s="51"/>
      <c r="AA1711" s="73">
        <v>1711</v>
      </c>
      <c r="AB1711" s="73"/>
      <c r="AC1711" s="74"/>
      <c r="AD1711" s="80">
        <v>900</v>
      </c>
      <c r="AE1711" s="80">
        <v>266</v>
      </c>
      <c r="AF1711" s="80">
        <v>2324</v>
      </c>
      <c r="AG1711" s="80">
        <v>794</v>
      </c>
      <c r="AH1711" s="80"/>
      <c r="AI1711" s="80" t="s">
        <v>9258</v>
      </c>
      <c r="AJ1711" s="80" t="s">
        <v>9561</v>
      </c>
      <c r="AK1711" s="80"/>
      <c r="AL1711" s="80"/>
      <c r="AM1711" s="82">
        <v>39998.414756944447</v>
      </c>
      <c r="AN1711" s="80" t="s">
        <v>13035</v>
      </c>
      <c r="AO1711" s="86" t="s">
        <v>14744</v>
      </c>
      <c r="AP1711" s="80" t="s">
        <v>66</v>
      </c>
      <c r="AQ1711" s="2"/>
      <c r="AR1711" s="3"/>
      <c r="AS1711" s="3"/>
      <c r="AT1711" s="3"/>
      <c r="AU1711" s="3"/>
    </row>
    <row r="1712" spans="1:47" x14ac:dyDescent="0.25">
      <c r="A1712" s="66" t="s">
        <v>1404</v>
      </c>
      <c r="B1712" s="67"/>
      <c r="C1712" s="67"/>
      <c r="D1712" s="68"/>
      <c r="E1712" s="70"/>
      <c r="F1712" s="104" t="s">
        <v>12761</v>
      </c>
      <c r="G1712" s="67"/>
      <c r="H1712" s="71"/>
      <c r="I1712" s="72"/>
      <c r="J1712" s="72"/>
      <c r="K1712" s="71" t="s">
        <v>16737</v>
      </c>
      <c r="L1712" s="75"/>
      <c r="M1712" s="76">
        <v>8654.6396484375</v>
      </c>
      <c r="N1712" s="76">
        <v>2412.878173828125</v>
      </c>
      <c r="O1712" s="77"/>
      <c r="P1712" s="78"/>
      <c r="Q1712" s="78"/>
      <c r="R1712" s="88"/>
      <c r="S1712" s="88"/>
      <c r="T1712" s="88"/>
      <c r="U1712" s="88"/>
      <c r="V1712" s="52"/>
      <c r="W1712" s="52"/>
      <c r="X1712" s="52"/>
      <c r="Y1712" s="52"/>
      <c r="Z1712" s="51"/>
      <c r="AA1712" s="73">
        <v>1712</v>
      </c>
      <c r="AB1712" s="73"/>
      <c r="AC1712" s="74"/>
      <c r="AD1712" s="80">
        <v>3896</v>
      </c>
      <c r="AE1712" s="80">
        <v>3058</v>
      </c>
      <c r="AF1712" s="80">
        <v>1625</v>
      </c>
      <c r="AG1712" s="80">
        <v>3684</v>
      </c>
      <c r="AH1712" s="80">
        <v>19800</v>
      </c>
      <c r="AI1712" s="80" t="s">
        <v>9259</v>
      </c>
      <c r="AJ1712" s="80" t="s">
        <v>10227</v>
      </c>
      <c r="AK1712" s="80"/>
      <c r="AL1712" s="80" t="s">
        <v>9542</v>
      </c>
      <c r="AM1712" s="82">
        <v>41140.381620370368</v>
      </c>
      <c r="AN1712" s="80" t="s">
        <v>13035</v>
      </c>
      <c r="AO1712" s="86" t="s">
        <v>14745</v>
      </c>
      <c r="AP1712" s="80" t="s">
        <v>66</v>
      </c>
      <c r="AQ1712" s="2"/>
      <c r="AR1712" s="3"/>
      <c r="AS1712" s="3"/>
      <c r="AT1712" s="3"/>
      <c r="AU1712" s="3"/>
    </row>
    <row r="1713" spans="1:47" x14ac:dyDescent="0.25">
      <c r="A1713" s="66" t="s">
        <v>1405</v>
      </c>
      <c r="B1713" s="67"/>
      <c r="C1713" s="67"/>
      <c r="D1713" s="68"/>
      <c r="E1713" s="70"/>
      <c r="F1713" s="104" t="s">
        <v>12762</v>
      </c>
      <c r="G1713" s="67"/>
      <c r="H1713" s="71"/>
      <c r="I1713" s="72"/>
      <c r="J1713" s="72"/>
      <c r="K1713" s="71" t="s">
        <v>16738</v>
      </c>
      <c r="L1713" s="75"/>
      <c r="M1713" s="76">
        <v>3323.289306640625</v>
      </c>
      <c r="N1713" s="76">
        <v>5178.6630859375</v>
      </c>
      <c r="O1713" s="77"/>
      <c r="P1713" s="78"/>
      <c r="Q1713" s="78"/>
      <c r="R1713" s="88"/>
      <c r="S1713" s="88"/>
      <c r="T1713" s="88"/>
      <c r="U1713" s="88"/>
      <c r="V1713" s="52"/>
      <c r="W1713" s="52"/>
      <c r="X1713" s="52"/>
      <c r="Y1713" s="52"/>
      <c r="Z1713" s="51"/>
      <c r="AA1713" s="73">
        <v>1713</v>
      </c>
      <c r="AB1713" s="73"/>
      <c r="AC1713" s="74"/>
      <c r="AD1713" s="80">
        <v>260</v>
      </c>
      <c r="AE1713" s="80">
        <v>76</v>
      </c>
      <c r="AF1713" s="80">
        <v>6362</v>
      </c>
      <c r="AG1713" s="80">
        <v>969</v>
      </c>
      <c r="AH1713" s="80"/>
      <c r="AI1713" s="80"/>
      <c r="AJ1713" s="80"/>
      <c r="AK1713" s="80"/>
      <c r="AL1713" s="80"/>
      <c r="AM1713" s="82">
        <v>40999.559652777774</v>
      </c>
      <c r="AN1713" s="80" t="s">
        <v>13035</v>
      </c>
      <c r="AO1713" s="86" t="s">
        <v>14746</v>
      </c>
      <c r="AP1713" s="80" t="s">
        <v>66</v>
      </c>
      <c r="AQ1713" s="2"/>
      <c r="AR1713" s="3"/>
      <c r="AS1713" s="3"/>
      <c r="AT1713" s="3"/>
      <c r="AU1713" s="3"/>
    </row>
    <row r="1714" spans="1:47" x14ac:dyDescent="0.25">
      <c r="A1714" s="66" t="s">
        <v>1406</v>
      </c>
      <c r="B1714" s="67"/>
      <c r="C1714" s="67"/>
      <c r="D1714" s="68"/>
      <c r="E1714" s="70"/>
      <c r="F1714" s="104" t="s">
        <v>12763</v>
      </c>
      <c r="G1714" s="67"/>
      <c r="H1714" s="71"/>
      <c r="I1714" s="72"/>
      <c r="J1714" s="72"/>
      <c r="K1714" s="71" t="s">
        <v>16739</v>
      </c>
      <c r="L1714" s="75"/>
      <c r="M1714" s="76">
        <v>4673.50048828125</v>
      </c>
      <c r="N1714" s="76">
        <v>5226.322265625</v>
      </c>
      <c r="O1714" s="77"/>
      <c r="P1714" s="78"/>
      <c r="Q1714" s="78"/>
      <c r="R1714" s="88"/>
      <c r="S1714" s="88"/>
      <c r="T1714" s="88"/>
      <c r="U1714" s="88"/>
      <c r="V1714" s="52"/>
      <c r="W1714" s="52"/>
      <c r="X1714" s="52"/>
      <c r="Y1714" s="52"/>
      <c r="Z1714" s="51"/>
      <c r="AA1714" s="73">
        <v>1714</v>
      </c>
      <c r="AB1714" s="73"/>
      <c r="AC1714" s="74"/>
      <c r="AD1714" s="80">
        <v>420</v>
      </c>
      <c r="AE1714" s="80">
        <v>122</v>
      </c>
      <c r="AF1714" s="80">
        <v>8868</v>
      </c>
      <c r="AG1714" s="80">
        <v>5419</v>
      </c>
      <c r="AH1714" s="80">
        <v>19800</v>
      </c>
      <c r="AI1714" s="80" t="s">
        <v>9260</v>
      </c>
      <c r="AJ1714" s="80" t="s">
        <v>9502</v>
      </c>
      <c r="AK1714" s="80"/>
      <c r="AL1714" s="80" t="s">
        <v>9494</v>
      </c>
      <c r="AM1714" s="82">
        <v>40344.281064814815</v>
      </c>
      <c r="AN1714" s="80" t="s">
        <v>13035</v>
      </c>
      <c r="AO1714" s="86" t="s">
        <v>14747</v>
      </c>
      <c r="AP1714" s="80" t="s">
        <v>66</v>
      </c>
      <c r="AQ1714" s="2"/>
      <c r="AR1714" s="3"/>
      <c r="AS1714" s="3"/>
      <c r="AT1714" s="3"/>
      <c r="AU1714" s="3"/>
    </row>
    <row r="1715" spans="1:47" x14ac:dyDescent="0.25">
      <c r="A1715" s="66" t="s">
        <v>1408</v>
      </c>
      <c r="B1715" s="67"/>
      <c r="C1715" s="67"/>
      <c r="D1715" s="68"/>
      <c r="E1715" s="70"/>
      <c r="F1715" s="104" t="s">
        <v>12764</v>
      </c>
      <c r="G1715" s="67"/>
      <c r="H1715" s="71"/>
      <c r="I1715" s="72"/>
      <c r="J1715" s="72"/>
      <c r="K1715" s="71" t="s">
        <v>16740</v>
      </c>
      <c r="L1715" s="75"/>
      <c r="M1715" s="76">
        <v>7757.0595703125</v>
      </c>
      <c r="N1715" s="76">
        <v>7614.34912109375</v>
      </c>
      <c r="O1715" s="77"/>
      <c r="P1715" s="78"/>
      <c r="Q1715" s="78"/>
      <c r="R1715" s="88"/>
      <c r="S1715" s="88"/>
      <c r="T1715" s="88"/>
      <c r="U1715" s="88"/>
      <c r="V1715" s="52"/>
      <c r="W1715" s="52"/>
      <c r="X1715" s="52"/>
      <c r="Y1715" s="52"/>
      <c r="Z1715" s="51"/>
      <c r="AA1715" s="73">
        <v>1715</v>
      </c>
      <c r="AB1715" s="73"/>
      <c r="AC1715" s="74"/>
      <c r="AD1715" s="80">
        <v>236</v>
      </c>
      <c r="AE1715" s="80">
        <v>278</v>
      </c>
      <c r="AF1715" s="80">
        <v>6297</v>
      </c>
      <c r="AG1715" s="80">
        <v>749</v>
      </c>
      <c r="AH1715" s="80"/>
      <c r="AI1715" s="80" t="s">
        <v>9261</v>
      </c>
      <c r="AJ1715" s="80" t="s">
        <v>10228</v>
      </c>
      <c r="AK1715" s="80"/>
      <c r="AL1715" s="80"/>
      <c r="AM1715" s="82">
        <v>42656.395405092589</v>
      </c>
      <c r="AN1715" s="80" t="s">
        <v>13035</v>
      </c>
      <c r="AO1715" s="86" t="s">
        <v>14748</v>
      </c>
      <c r="AP1715" s="80" t="s">
        <v>66</v>
      </c>
      <c r="AQ1715" s="2"/>
      <c r="AR1715" s="3"/>
      <c r="AS1715" s="3"/>
      <c r="AT1715" s="3"/>
      <c r="AU1715" s="3"/>
    </row>
    <row r="1716" spans="1:47" x14ac:dyDescent="0.25">
      <c r="A1716" s="66" t="s">
        <v>1409</v>
      </c>
      <c r="B1716" s="67"/>
      <c r="C1716" s="67"/>
      <c r="D1716" s="68"/>
      <c r="E1716" s="70"/>
      <c r="F1716" s="104" t="s">
        <v>12765</v>
      </c>
      <c r="G1716" s="67"/>
      <c r="H1716" s="71"/>
      <c r="I1716" s="72"/>
      <c r="J1716" s="72"/>
      <c r="K1716" s="71" t="s">
        <v>16741</v>
      </c>
      <c r="L1716" s="75"/>
      <c r="M1716" s="76">
        <v>3619.945068359375</v>
      </c>
      <c r="N1716" s="76">
        <v>3274.747802734375</v>
      </c>
      <c r="O1716" s="77"/>
      <c r="P1716" s="78"/>
      <c r="Q1716" s="78"/>
      <c r="R1716" s="88"/>
      <c r="S1716" s="88"/>
      <c r="T1716" s="88"/>
      <c r="U1716" s="88"/>
      <c r="V1716" s="52"/>
      <c r="W1716" s="52"/>
      <c r="X1716" s="52"/>
      <c r="Y1716" s="52"/>
      <c r="Z1716" s="51"/>
      <c r="AA1716" s="73">
        <v>1716</v>
      </c>
      <c r="AB1716" s="73"/>
      <c r="AC1716" s="74"/>
      <c r="AD1716" s="80">
        <v>143</v>
      </c>
      <c r="AE1716" s="80">
        <v>52</v>
      </c>
      <c r="AF1716" s="80">
        <v>921</v>
      </c>
      <c r="AG1716" s="80">
        <v>218</v>
      </c>
      <c r="AH1716" s="80">
        <v>19800</v>
      </c>
      <c r="AI1716" s="80" t="s">
        <v>9262</v>
      </c>
      <c r="AJ1716" s="80" t="s">
        <v>9506</v>
      </c>
      <c r="AK1716" s="86" t="s">
        <v>10987</v>
      </c>
      <c r="AL1716" s="80" t="s">
        <v>9563</v>
      </c>
      <c r="AM1716" s="82">
        <v>40073.182893518519</v>
      </c>
      <c r="AN1716" s="80" t="s">
        <v>13035</v>
      </c>
      <c r="AO1716" s="86" t="s">
        <v>14749</v>
      </c>
      <c r="AP1716" s="80" t="s">
        <v>66</v>
      </c>
      <c r="AQ1716" s="2"/>
      <c r="AR1716" s="3"/>
      <c r="AS1716" s="3"/>
      <c r="AT1716" s="3"/>
      <c r="AU1716" s="3"/>
    </row>
    <row r="1717" spans="1:47" x14ac:dyDescent="0.25">
      <c r="A1717" s="66" t="s">
        <v>1410</v>
      </c>
      <c r="B1717" s="67"/>
      <c r="C1717" s="67"/>
      <c r="D1717" s="68"/>
      <c r="E1717" s="70"/>
      <c r="F1717" s="104" t="s">
        <v>11128</v>
      </c>
      <c r="G1717" s="67"/>
      <c r="H1717" s="71"/>
      <c r="I1717" s="72"/>
      <c r="J1717" s="72"/>
      <c r="K1717" s="71" t="s">
        <v>16742</v>
      </c>
      <c r="L1717" s="75"/>
      <c r="M1717" s="76">
        <v>5081.58251953125</v>
      </c>
      <c r="N1717" s="76">
        <v>7971.0576171875</v>
      </c>
      <c r="O1717" s="77"/>
      <c r="P1717" s="78"/>
      <c r="Q1717" s="78"/>
      <c r="R1717" s="88"/>
      <c r="S1717" s="88"/>
      <c r="T1717" s="88"/>
      <c r="U1717" s="88"/>
      <c r="V1717" s="52"/>
      <c r="W1717" s="52"/>
      <c r="X1717" s="52"/>
      <c r="Y1717" s="52"/>
      <c r="Z1717" s="51"/>
      <c r="AA1717" s="73">
        <v>1717</v>
      </c>
      <c r="AB1717" s="73"/>
      <c r="AC1717" s="74"/>
      <c r="AD1717" s="80">
        <v>151</v>
      </c>
      <c r="AE1717" s="80">
        <v>10</v>
      </c>
      <c r="AF1717" s="80">
        <v>129</v>
      </c>
      <c r="AG1717" s="80">
        <v>0</v>
      </c>
      <c r="AH1717" s="80"/>
      <c r="AI1717" s="80" t="s">
        <v>9263</v>
      </c>
      <c r="AJ1717" s="80" t="s">
        <v>9674</v>
      </c>
      <c r="AK1717" s="80"/>
      <c r="AL1717" s="80"/>
      <c r="AM1717" s="82">
        <v>40200.601064814815</v>
      </c>
      <c r="AN1717" s="80" t="s">
        <v>13035</v>
      </c>
      <c r="AO1717" s="86" t="s">
        <v>14750</v>
      </c>
      <c r="AP1717" s="80" t="s">
        <v>66</v>
      </c>
      <c r="AQ1717" s="2"/>
      <c r="AR1717" s="3"/>
      <c r="AS1717" s="3"/>
      <c r="AT1717" s="3"/>
      <c r="AU1717" s="3"/>
    </row>
    <row r="1718" spans="1:47" x14ac:dyDescent="0.25">
      <c r="A1718" s="66" t="s">
        <v>2126</v>
      </c>
      <c r="B1718" s="67"/>
      <c r="C1718" s="67"/>
      <c r="D1718" s="68"/>
      <c r="E1718" s="70"/>
      <c r="F1718" s="104" t="s">
        <v>12766</v>
      </c>
      <c r="G1718" s="67"/>
      <c r="H1718" s="71"/>
      <c r="I1718" s="72"/>
      <c r="J1718" s="72"/>
      <c r="K1718" s="71" t="s">
        <v>16743</v>
      </c>
      <c r="L1718" s="75"/>
      <c r="M1718" s="76">
        <v>4719.4912109375</v>
      </c>
      <c r="N1718" s="76">
        <v>2459.836181640625</v>
      </c>
      <c r="O1718" s="77"/>
      <c r="P1718" s="78"/>
      <c r="Q1718" s="78"/>
      <c r="R1718" s="88"/>
      <c r="S1718" s="88"/>
      <c r="T1718" s="88"/>
      <c r="U1718" s="88"/>
      <c r="V1718" s="52"/>
      <c r="W1718" s="52"/>
      <c r="X1718" s="52"/>
      <c r="Y1718" s="52"/>
      <c r="Z1718" s="51"/>
      <c r="AA1718" s="73">
        <v>1718</v>
      </c>
      <c r="AB1718" s="73"/>
      <c r="AC1718" s="74"/>
      <c r="AD1718" s="80">
        <v>0</v>
      </c>
      <c r="AE1718" s="80">
        <v>17889</v>
      </c>
      <c r="AF1718" s="80">
        <v>130741</v>
      </c>
      <c r="AG1718" s="80">
        <v>8318</v>
      </c>
      <c r="AH1718" s="80">
        <v>19800</v>
      </c>
      <c r="AI1718" s="80" t="s">
        <v>9264</v>
      </c>
      <c r="AJ1718" s="80"/>
      <c r="AK1718" s="86" t="s">
        <v>10988</v>
      </c>
      <c r="AL1718" s="80" t="s">
        <v>11089</v>
      </c>
      <c r="AM1718" s="82">
        <v>40124.303414351853</v>
      </c>
      <c r="AN1718" s="80" t="s">
        <v>13035</v>
      </c>
      <c r="AO1718" s="86" t="s">
        <v>14751</v>
      </c>
      <c r="AP1718" s="80" t="s">
        <v>65</v>
      </c>
      <c r="AQ1718" s="2"/>
      <c r="AR1718" s="3"/>
      <c r="AS1718" s="3"/>
      <c r="AT1718" s="3"/>
      <c r="AU1718" s="3"/>
    </row>
    <row r="1719" spans="1:47" x14ac:dyDescent="0.25">
      <c r="A1719" s="66" t="s">
        <v>1411</v>
      </c>
      <c r="B1719" s="67"/>
      <c r="C1719" s="67"/>
      <c r="D1719" s="68"/>
      <c r="E1719" s="70"/>
      <c r="F1719" s="104" t="s">
        <v>12767</v>
      </c>
      <c r="G1719" s="67"/>
      <c r="H1719" s="71"/>
      <c r="I1719" s="72"/>
      <c r="J1719" s="72"/>
      <c r="K1719" s="71" t="s">
        <v>16744</v>
      </c>
      <c r="L1719" s="75"/>
      <c r="M1719" s="76">
        <v>909.88104248046875</v>
      </c>
      <c r="N1719" s="76">
        <v>4298.79150390625</v>
      </c>
      <c r="O1719" s="77"/>
      <c r="P1719" s="78"/>
      <c r="Q1719" s="78"/>
      <c r="R1719" s="88"/>
      <c r="S1719" s="88"/>
      <c r="T1719" s="88"/>
      <c r="U1719" s="88"/>
      <c r="V1719" s="52"/>
      <c r="W1719" s="52"/>
      <c r="X1719" s="52"/>
      <c r="Y1719" s="52"/>
      <c r="Z1719" s="51"/>
      <c r="AA1719" s="73">
        <v>1719</v>
      </c>
      <c r="AB1719" s="73"/>
      <c r="AC1719" s="74"/>
      <c r="AD1719" s="80">
        <v>291</v>
      </c>
      <c r="AE1719" s="80">
        <v>103</v>
      </c>
      <c r="AF1719" s="80">
        <v>980</v>
      </c>
      <c r="AG1719" s="80">
        <v>1635</v>
      </c>
      <c r="AH1719" s="80"/>
      <c r="AI1719" s="80" t="s">
        <v>9265</v>
      </c>
      <c r="AJ1719" s="80" t="s">
        <v>10229</v>
      </c>
      <c r="AK1719" s="80"/>
      <c r="AL1719" s="80"/>
      <c r="AM1719" s="82">
        <v>42525.670138888891</v>
      </c>
      <c r="AN1719" s="80" t="s">
        <v>13035</v>
      </c>
      <c r="AO1719" s="86" t="s">
        <v>14752</v>
      </c>
      <c r="AP1719" s="80" t="s">
        <v>66</v>
      </c>
      <c r="AQ1719" s="2"/>
      <c r="AR1719" s="3"/>
      <c r="AS1719" s="3"/>
      <c r="AT1719" s="3"/>
      <c r="AU1719" s="3"/>
    </row>
    <row r="1720" spans="1:47" x14ac:dyDescent="0.25">
      <c r="A1720" s="66" t="s">
        <v>1412</v>
      </c>
      <c r="B1720" s="67"/>
      <c r="C1720" s="67"/>
      <c r="D1720" s="68"/>
      <c r="E1720" s="70"/>
      <c r="F1720" s="104" t="s">
        <v>12768</v>
      </c>
      <c r="G1720" s="67"/>
      <c r="H1720" s="71"/>
      <c r="I1720" s="72"/>
      <c r="J1720" s="72"/>
      <c r="K1720" s="71" t="s">
        <v>16745</v>
      </c>
      <c r="L1720" s="75"/>
      <c r="M1720" s="76">
        <v>3972.044677734375</v>
      </c>
      <c r="N1720" s="76">
        <v>2347.2431640625</v>
      </c>
      <c r="O1720" s="77"/>
      <c r="P1720" s="78"/>
      <c r="Q1720" s="78"/>
      <c r="R1720" s="88"/>
      <c r="S1720" s="88"/>
      <c r="T1720" s="88"/>
      <c r="U1720" s="88"/>
      <c r="V1720" s="52"/>
      <c r="W1720" s="52"/>
      <c r="X1720" s="52"/>
      <c r="Y1720" s="52"/>
      <c r="Z1720" s="51"/>
      <c r="AA1720" s="73">
        <v>1720</v>
      </c>
      <c r="AB1720" s="73"/>
      <c r="AC1720" s="74"/>
      <c r="AD1720" s="80">
        <v>447</v>
      </c>
      <c r="AE1720" s="80">
        <v>338</v>
      </c>
      <c r="AF1720" s="80">
        <v>42564</v>
      </c>
      <c r="AG1720" s="80">
        <v>6</v>
      </c>
      <c r="AH1720" s="80">
        <v>-25200</v>
      </c>
      <c r="AI1720" s="80" t="s">
        <v>9266</v>
      </c>
      <c r="AJ1720" s="80" t="s">
        <v>9558</v>
      </c>
      <c r="AK1720" s="86" t="s">
        <v>10989</v>
      </c>
      <c r="AL1720" s="80" t="s">
        <v>11085</v>
      </c>
      <c r="AM1720" s="82">
        <v>40572.564375000002</v>
      </c>
      <c r="AN1720" s="80" t="s">
        <v>13035</v>
      </c>
      <c r="AO1720" s="86" t="s">
        <v>14753</v>
      </c>
      <c r="AP1720" s="80" t="s">
        <v>66</v>
      </c>
      <c r="AQ1720" s="2"/>
      <c r="AR1720" s="3"/>
      <c r="AS1720" s="3"/>
      <c r="AT1720" s="3"/>
      <c r="AU1720" s="3"/>
    </row>
    <row r="1721" spans="1:47" x14ac:dyDescent="0.25">
      <c r="A1721" s="66" t="s">
        <v>1413</v>
      </c>
      <c r="B1721" s="67"/>
      <c r="C1721" s="67"/>
      <c r="D1721" s="68"/>
      <c r="E1721" s="70"/>
      <c r="F1721" s="104" t="s">
        <v>12769</v>
      </c>
      <c r="G1721" s="67"/>
      <c r="H1721" s="71"/>
      <c r="I1721" s="72"/>
      <c r="J1721" s="72"/>
      <c r="K1721" s="71" t="s">
        <v>16746</v>
      </c>
      <c r="L1721" s="75"/>
      <c r="M1721" s="76">
        <v>2423.208984375</v>
      </c>
      <c r="N1721" s="76">
        <v>7872.9638671875</v>
      </c>
      <c r="O1721" s="77"/>
      <c r="P1721" s="78"/>
      <c r="Q1721" s="78"/>
      <c r="R1721" s="88"/>
      <c r="S1721" s="88"/>
      <c r="T1721" s="88"/>
      <c r="U1721" s="88"/>
      <c r="V1721" s="52"/>
      <c r="W1721" s="52"/>
      <c r="X1721" s="52"/>
      <c r="Y1721" s="52"/>
      <c r="Z1721" s="51"/>
      <c r="AA1721" s="73">
        <v>1721</v>
      </c>
      <c r="AB1721" s="73"/>
      <c r="AC1721" s="74"/>
      <c r="AD1721" s="80">
        <v>97</v>
      </c>
      <c r="AE1721" s="80">
        <v>106</v>
      </c>
      <c r="AF1721" s="80">
        <v>6139</v>
      </c>
      <c r="AG1721" s="80">
        <v>6439</v>
      </c>
      <c r="AH1721" s="80">
        <v>-25200</v>
      </c>
      <c r="AI1721" s="80"/>
      <c r="AJ1721" s="80"/>
      <c r="AK1721" s="80"/>
      <c r="AL1721" s="80" t="s">
        <v>11085</v>
      </c>
      <c r="AM1721" s="82">
        <v>42481.510706018518</v>
      </c>
      <c r="AN1721" s="80" t="s">
        <v>13035</v>
      </c>
      <c r="AO1721" s="86" t="s">
        <v>14754</v>
      </c>
      <c r="AP1721" s="80" t="s">
        <v>66</v>
      </c>
      <c r="AQ1721" s="2"/>
      <c r="AR1721" s="3"/>
      <c r="AS1721" s="3"/>
      <c r="AT1721" s="3"/>
      <c r="AU1721" s="3"/>
    </row>
    <row r="1722" spans="1:47" x14ac:dyDescent="0.25">
      <c r="A1722" s="66" t="s">
        <v>1414</v>
      </c>
      <c r="B1722" s="67"/>
      <c r="C1722" s="67"/>
      <c r="D1722" s="68"/>
      <c r="E1722" s="70"/>
      <c r="F1722" s="104" t="s">
        <v>12770</v>
      </c>
      <c r="G1722" s="67"/>
      <c r="H1722" s="71"/>
      <c r="I1722" s="72"/>
      <c r="J1722" s="72"/>
      <c r="K1722" s="71" t="s">
        <v>16747</v>
      </c>
      <c r="L1722" s="75"/>
      <c r="M1722" s="76">
        <v>2234.818115234375</v>
      </c>
      <c r="N1722" s="76">
        <v>7044.302734375</v>
      </c>
      <c r="O1722" s="77"/>
      <c r="P1722" s="78"/>
      <c r="Q1722" s="78"/>
      <c r="R1722" s="88"/>
      <c r="S1722" s="88"/>
      <c r="T1722" s="88"/>
      <c r="U1722" s="88"/>
      <c r="V1722" s="52"/>
      <c r="W1722" s="52"/>
      <c r="X1722" s="52"/>
      <c r="Y1722" s="52"/>
      <c r="Z1722" s="51"/>
      <c r="AA1722" s="73">
        <v>1722</v>
      </c>
      <c r="AB1722" s="73"/>
      <c r="AC1722" s="74"/>
      <c r="AD1722" s="80">
        <v>72</v>
      </c>
      <c r="AE1722" s="80">
        <v>23</v>
      </c>
      <c r="AF1722" s="80">
        <v>41</v>
      </c>
      <c r="AG1722" s="80">
        <v>99</v>
      </c>
      <c r="AH1722" s="80"/>
      <c r="AI1722" s="80"/>
      <c r="AJ1722" s="80"/>
      <c r="AK1722" s="80"/>
      <c r="AL1722" s="80"/>
      <c r="AM1722" s="82">
        <v>42361.565810185188</v>
      </c>
      <c r="AN1722" s="80" t="s">
        <v>13035</v>
      </c>
      <c r="AO1722" s="86" t="s">
        <v>14755</v>
      </c>
      <c r="AP1722" s="80" t="s">
        <v>66</v>
      </c>
      <c r="AQ1722" s="2"/>
      <c r="AR1722" s="3"/>
      <c r="AS1722" s="3"/>
      <c r="AT1722" s="3"/>
      <c r="AU1722" s="3"/>
    </row>
    <row r="1723" spans="1:47" x14ac:dyDescent="0.25">
      <c r="A1723" s="66" t="s">
        <v>1415</v>
      </c>
      <c r="B1723" s="67"/>
      <c r="C1723" s="67"/>
      <c r="D1723" s="68"/>
      <c r="E1723" s="70"/>
      <c r="F1723" s="104" t="s">
        <v>12771</v>
      </c>
      <c r="G1723" s="67"/>
      <c r="H1723" s="71"/>
      <c r="I1723" s="72"/>
      <c r="J1723" s="72"/>
      <c r="K1723" s="71" t="s">
        <v>16748</v>
      </c>
      <c r="L1723" s="75"/>
      <c r="M1723" s="76">
        <v>9060.515625</v>
      </c>
      <c r="N1723" s="76">
        <v>7259.8955078125</v>
      </c>
      <c r="O1723" s="77"/>
      <c r="P1723" s="78"/>
      <c r="Q1723" s="78"/>
      <c r="R1723" s="88"/>
      <c r="S1723" s="88"/>
      <c r="T1723" s="88"/>
      <c r="U1723" s="88"/>
      <c r="V1723" s="52"/>
      <c r="W1723" s="52"/>
      <c r="X1723" s="52"/>
      <c r="Y1723" s="52"/>
      <c r="Z1723" s="51"/>
      <c r="AA1723" s="73">
        <v>1723</v>
      </c>
      <c r="AB1723" s="73"/>
      <c r="AC1723" s="74"/>
      <c r="AD1723" s="80">
        <v>692</v>
      </c>
      <c r="AE1723" s="80">
        <v>1078</v>
      </c>
      <c r="AF1723" s="80">
        <v>1084</v>
      </c>
      <c r="AG1723" s="80">
        <v>509</v>
      </c>
      <c r="AH1723" s="80">
        <v>19800</v>
      </c>
      <c r="AI1723" s="80" t="s">
        <v>9267</v>
      </c>
      <c r="AJ1723" s="80" t="s">
        <v>10230</v>
      </c>
      <c r="AK1723" s="86" t="s">
        <v>10990</v>
      </c>
      <c r="AL1723" s="80" t="s">
        <v>9494</v>
      </c>
      <c r="AM1723" s="82">
        <v>40027.382025462961</v>
      </c>
      <c r="AN1723" s="80" t="s">
        <v>13035</v>
      </c>
      <c r="AO1723" s="86" t="s">
        <v>14756</v>
      </c>
      <c r="AP1723" s="80" t="s">
        <v>66</v>
      </c>
      <c r="AQ1723" s="2"/>
      <c r="AR1723" s="3"/>
      <c r="AS1723" s="3"/>
      <c r="AT1723" s="3"/>
      <c r="AU1723" s="3"/>
    </row>
    <row r="1724" spans="1:47" x14ac:dyDescent="0.25">
      <c r="A1724" s="66" t="s">
        <v>1417</v>
      </c>
      <c r="B1724" s="67"/>
      <c r="C1724" s="67"/>
      <c r="D1724" s="68"/>
      <c r="E1724" s="70"/>
      <c r="F1724" s="104" t="s">
        <v>12772</v>
      </c>
      <c r="G1724" s="67"/>
      <c r="H1724" s="71"/>
      <c r="I1724" s="72"/>
      <c r="J1724" s="72"/>
      <c r="K1724" s="71" t="s">
        <v>16749</v>
      </c>
      <c r="L1724" s="75"/>
      <c r="M1724" s="76">
        <v>4667</v>
      </c>
      <c r="N1724" s="76">
        <v>7943.64794921875</v>
      </c>
      <c r="O1724" s="77"/>
      <c r="P1724" s="78"/>
      <c r="Q1724" s="78"/>
      <c r="R1724" s="88"/>
      <c r="S1724" s="88"/>
      <c r="T1724" s="88"/>
      <c r="U1724" s="88"/>
      <c r="V1724" s="52"/>
      <c r="W1724" s="52"/>
      <c r="X1724" s="52"/>
      <c r="Y1724" s="52"/>
      <c r="Z1724" s="51"/>
      <c r="AA1724" s="73">
        <v>1724</v>
      </c>
      <c r="AB1724" s="73"/>
      <c r="AC1724" s="74"/>
      <c r="AD1724" s="80">
        <v>259</v>
      </c>
      <c r="AE1724" s="80">
        <v>1415</v>
      </c>
      <c r="AF1724" s="80">
        <v>87308</v>
      </c>
      <c r="AG1724" s="80">
        <v>62772</v>
      </c>
      <c r="AH1724" s="80"/>
      <c r="AI1724" s="80"/>
      <c r="AJ1724" s="80" t="s">
        <v>9561</v>
      </c>
      <c r="AK1724" s="80"/>
      <c r="AL1724" s="80"/>
      <c r="AM1724" s="82">
        <v>41722.286064814813</v>
      </c>
      <c r="AN1724" s="80" t="s">
        <v>13035</v>
      </c>
      <c r="AO1724" s="86" t="s">
        <v>14757</v>
      </c>
      <c r="AP1724" s="80" t="s">
        <v>66</v>
      </c>
      <c r="AQ1724" s="2"/>
      <c r="AR1724" s="3"/>
      <c r="AS1724" s="3"/>
      <c r="AT1724" s="3"/>
      <c r="AU1724" s="3"/>
    </row>
    <row r="1725" spans="1:47" x14ac:dyDescent="0.25">
      <c r="A1725" s="66" t="s">
        <v>1418</v>
      </c>
      <c r="B1725" s="67"/>
      <c r="C1725" s="67"/>
      <c r="D1725" s="68"/>
      <c r="E1725" s="70"/>
      <c r="F1725" s="104" t="s">
        <v>12773</v>
      </c>
      <c r="G1725" s="67"/>
      <c r="H1725" s="71"/>
      <c r="I1725" s="72"/>
      <c r="J1725" s="72"/>
      <c r="K1725" s="71" t="s">
        <v>16750</v>
      </c>
      <c r="L1725" s="75"/>
      <c r="M1725" s="76">
        <v>3142.55029296875</v>
      </c>
      <c r="N1725" s="76">
        <v>3676.21533203125</v>
      </c>
      <c r="O1725" s="77"/>
      <c r="P1725" s="78"/>
      <c r="Q1725" s="78"/>
      <c r="R1725" s="88"/>
      <c r="S1725" s="88"/>
      <c r="T1725" s="88"/>
      <c r="U1725" s="88"/>
      <c r="V1725" s="52"/>
      <c r="W1725" s="52"/>
      <c r="X1725" s="52"/>
      <c r="Y1725" s="52"/>
      <c r="Z1725" s="51"/>
      <c r="AA1725" s="73">
        <v>1725</v>
      </c>
      <c r="AB1725" s="73"/>
      <c r="AC1725" s="74"/>
      <c r="AD1725" s="80">
        <v>167</v>
      </c>
      <c r="AE1725" s="80">
        <v>17</v>
      </c>
      <c r="AF1725" s="80">
        <v>166</v>
      </c>
      <c r="AG1725" s="80">
        <v>789</v>
      </c>
      <c r="AH1725" s="80">
        <v>-25200</v>
      </c>
      <c r="AI1725" s="80"/>
      <c r="AJ1725" s="80" t="s">
        <v>9561</v>
      </c>
      <c r="AK1725" s="80"/>
      <c r="AL1725" s="80" t="s">
        <v>11085</v>
      </c>
      <c r="AM1725" s="82">
        <v>40659.500717592593</v>
      </c>
      <c r="AN1725" s="80" t="s">
        <v>13035</v>
      </c>
      <c r="AO1725" s="86" t="s">
        <v>14758</v>
      </c>
      <c r="AP1725" s="80" t="s">
        <v>66</v>
      </c>
      <c r="AQ1725" s="2"/>
      <c r="AR1725" s="3"/>
      <c r="AS1725" s="3"/>
      <c r="AT1725" s="3"/>
      <c r="AU1725" s="3"/>
    </row>
    <row r="1726" spans="1:47" x14ac:dyDescent="0.25">
      <c r="A1726" s="66" t="s">
        <v>1419</v>
      </c>
      <c r="B1726" s="67"/>
      <c r="C1726" s="67"/>
      <c r="D1726" s="68"/>
      <c r="E1726" s="70"/>
      <c r="F1726" s="104" t="s">
        <v>12774</v>
      </c>
      <c r="G1726" s="67"/>
      <c r="H1726" s="71"/>
      <c r="I1726" s="72"/>
      <c r="J1726" s="72"/>
      <c r="K1726" s="71" t="s">
        <v>16751</v>
      </c>
      <c r="L1726" s="75"/>
      <c r="M1726" s="76">
        <v>2812.908935546875</v>
      </c>
      <c r="N1726" s="76">
        <v>1879.3919677734375</v>
      </c>
      <c r="O1726" s="77"/>
      <c r="P1726" s="78"/>
      <c r="Q1726" s="78"/>
      <c r="R1726" s="88"/>
      <c r="S1726" s="88"/>
      <c r="T1726" s="88"/>
      <c r="U1726" s="88"/>
      <c r="V1726" s="52"/>
      <c r="W1726" s="52"/>
      <c r="X1726" s="52"/>
      <c r="Y1726" s="52"/>
      <c r="Z1726" s="51"/>
      <c r="AA1726" s="73">
        <v>1726</v>
      </c>
      <c r="AB1726" s="73"/>
      <c r="AC1726" s="74"/>
      <c r="AD1726" s="80">
        <v>172</v>
      </c>
      <c r="AE1726" s="80">
        <v>5651</v>
      </c>
      <c r="AF1726" s="80">
        <v>117404</v>
      </c>
      <c r="AG1726" s="80">
        <v>11049</v>
      </c>
      <c r="AH1726" s="80"/>
      <c r="AI1726" s="80" t="s">
        <v>9268</v>
      </c>
      <c r="AJ1726" s="80" t="s">
        <v>10231</v>
      </c>
      <c r="AK1726" s="80"/>
      <c r="AL1726" s="80"/>
      <c r="AM1726" s="82">
        <v>42277.537962962961</v>
      </c>
      <c r="AN1726" s="80" t="s">
        <v>13035</v>
      </c>
      <c r="AO1726" s="86" t="s">
        <v>14759</v>
      </c>
      <c r="AP1726" s="80" t="s">
        <v>66</v>
      </c>
      <c r="AQ1726" s="2"/>
      <c r="AR1726" s="3"/>
      <c r="AS1726" s="3"/>
      <c r="AT1726" s="3"/>
      <c r="AU1726" s="3"/>
    </row>
    <row r="1727" spans="1:47" x14ac:dyDescent="0.25">
      <c r="A1727" s="66" t="s">
        <v>2127</v>
      </c>
      <c r="B1727" s="67"/>
      <c r="C1727" s="67"/>
      <c r="D1727" s="68"/>
      <c r="E1727" s="70"/>
      <c r="F1727" s="104" t="s">
        <v>12775</v>
      </c>
      <c r="G1727" s="67"/>
      <c r="H1727" s="71"/>
      <c r="I1727" s="72"/>
      <c r="J1727" s="72"/>
      <c r="K1727" s="71" t="s">
        <v>16752</v>
      </c>
      <c r="L1727" s="75"/>
      <c r="M1727" s="76">
        <v>6946.65380859375</v>
      </c>
      <c r="N1727" s="76">
        <v>977.92095947265625</v>
      </c>
      <c r="O1727" s="77"/>
      <c r="P1727" s="78"/>
      <c r="Q1727" s="78"/>
      <c r="R1727" s="88"/>
      <c r="S1727" s="88"/>
      <c r="T1727" s="88"/>
      <c r="U1727" s="88"/>
      <c r="V1727" s="52"/>
      <c r="W1727" s="52"/>
      <c r="X1727" s="52"/>
      <c r="Y1727" s="52"/>
      <c r="Z1727" s="51"/>
      <c r="AA1727" s="73">
        <v>1727</v>
      </c>
      <c r="AB1727" s="73"/>
      <c r="AC1727" s="74"/>
      <c r="AD1727" s="80">
        <v>237</v>
      </c>
      <c r="AE1727" s="80">
        <v>8365</v>
      </c>
      <c r="AF1727" s="80">
        <v>254866</v>
      </c>
      <c r="AG1727" s="80">
        <v>16910</v>
      </c>
      <c r="AH1727" s="80">
        <v>19800</v>
      </c>
      <c r="AI1727" s="80" t="s">
        <v>9269</v>
      </c>
      <c r="AJ1727" s="80" t="s">
        <v>10232</v>
      </c>
      <c r="AK1727" s="80"/>
      <c r="AL1727" s="80" t="s">
        <v>9494</v>
      </c>
      <c r="AM1727" s="82">
        <v>40608.320902777778</v>
      </c>
      <c r="AN1727" s="80" t="s">
        <v>13035</v>
      </c>
      <c r="AO1727" s="86" t="s">
        <v>14760</v>
      </c>
      <c r="AP1727" s="80" t="s">
        <v>65</v>
      </c>
      <c r="AQ1727" s="2"/>
      <c r="AR1727" s="3"/>
      <c r="AS1727" s="3"/>
      <c r="AT1727" s="3"/>
      <c r="AU1727" s="3"/>
    </row>
    <row r="1728" spans="1:47" x14ac:dyDescent="0.25">
      <c r="A1728" s="66" t="s">
        <v>2128</v>
      </c>
      <c r="B1728" s="67"/>
      <c r="C1728" s="67"/>
      <c r="D1728" s="68"/>
      <c r="E1728" s="70"/>
      <c r="F1728" s="104" t="s">
        <v>12776</v>
      </c>
      <c r="G1728" s="67"/>
      <c r="H1728" s="71"/>
      <c r="I1728" s="72"/>
      <c r="J1728" s="72"/>
      <c r="K1728" s="71" t="s">
        <v>16753</v>
      </c>
      <c r="L1728" s="75"/>
      <c r="M1728" s="76">
        <v>1798.3831787109375</v>
      </c>
      <c r="N1728" s="76">
        <v>804.5006103515625</v>
      </c>
      <c r="O1728" s="77"/>
      <c r="P1728" s="78"/>
      <c r="Q1728" s="78"/>
      <c r="R1728" s="88"/>
      <c r="S1728" s="88"/>
      <c r="T1728" s="88"/>
      <c r="U1728" s="88"/>
      <c r="V1728" s="52"/>
      <c r="W1728" s="52"/>
      <c r="X1728" s="52"/>
      <c r="Y1728" s="52"/>
      <c r="Z1728" s="51"/>
      <c r="AA1728" s="73">
        <v>1728</v>
      </c>
      <c r="AB1728" s="73"/>
      <c r="AC1728" s="74"/>
      <c r="AD1728" s="80">
        <v>304</v>
      </c>
      <c r="AE1728" s="80">
        <v>28561</v>
      </c>
      <c r="AF1728" s="80">
        <v>278841</v>
      </c>
      <c r="AG1728" s="80">
        <v>23265</v>
      </c>
      <c r="AH1728" s="80"/>
      <c r="AI1728" s="80" t="s">
        <v>9270</v>
      </c>
      <c r="AJ1728" s="80" t="s">
        <v>10233</v>
      </c>
      <c r="AK1728" s="80"/>
      <c r="AL1728" s="80"/>
      <c r="AM1728" s="82">
        <v>40948.563379629632</v>
      </c>
      <c r="AN1728" s="80" t="s">
        <v>13035</v>
      </c>
      <c r="AO1728" s="86" t="s">
        <v>14761</v>
      </c>
      <c r="AP1728" s="80" t="s">
        <v>65</v>
      </c>
      <c r="AQ1728" s="2"/>
      <c r="AR1728" s="3"/>
      <c r="AS1728" s="3"/>
      <c r="AT1728" s="3"/>
      <c r="AU1728" s="3"/>
    </row>
    <row r="1729" spans="1:47" x14ac:dyDescent="0.25">
      <c r="A1729" s="66" t="s">
        <v>1420</v>
      </c>
      <c r="B1729" s="67"/>
      <c r="C1729" s="67"/>
      <c r="D1729" s="68"/>
      <c r="E1729" s="70"/>
      <c r="F1729" s="104" t="s">
        <v>12777</v>
      </c>
      <c r="G1729" s="67"/>
      <c r="H1729" s="71"/>
      <c r="I1729" s="72"/>
      <c r="J1729" s="72"/>
      <c r="K1729" s="71" t="s">
        <v>16754</v>
      </c>
      <c r="L1729" s="75"/>
      <c r="M1729" s="76">
        <v>7443.904296875</v>
      </c>
      <c r="N1729" s="76">
        <v>3978.614501953125</v>
      </c>
      <c r="O1729" s="77"/>
      <c r="P1729" s="78"/>
      <c r="Q1729" s="78"/>
      <c r="R1729" s="88"/>
      <c r="S1729" s="88"/>
      <c r="T1729" s="88"/>
      <c r="U1729" s="88"/>
      <c r="V1729" s="52"/>
      <c r="W1729" s="52"/>
      <c r="X1729" s="52"/>
      <c r="Y1729" s="52"/>
      <c r="Z1729" s="51"/>
      <c r="AA1729" s="73">
        <v>1729</v>
      </c>
      <c r="AB1729" s="73"/>
      <c r="AC1729" s="74"/>
      <c r="AD1729" s="80">
        <v>33</v>
      </c>
      <c r="AE1729" s="80">
        <v>2</v>
      </c>
      <c r="AF1729" s="80">
        <v>54</v>
      </c>
      <c r="AG1729" s="80">
        <v>541</v>
      </c>
      <c r="AH1729" s="80"/>
      <c r="AI1729" s="80"/>
      <c r="AJ1729" s="80" t="s">
        <v>10234</v>
      </c>
      <c r="AK1729" s="80"/>
      <c r="AL1729" s="80"/>
      <c r="AM1729" s="82">
        <v>42143.567997685182</v>
      </c>
      <c r="AN1729" s="80" t="s">
        <v>13035</v>
      </c>
      <c r="AO1729" s="86" t="s">
        <v>14762</v>
      </c>
      <c r="AP1729" s="80" t="s">
        <v>66</v>
      </c>
      <c r="AQ1729" s="2"/>
      <c r="AR1729" s="3"/>
      <c r="AS1729" s="3"/>
      <c r="AT1729" s="3"/>
      <c r="AU1729" s="3"/>
    </row>
    <row r="1730" spans="1:47" x14ac:dyDescent="0.25">
      <c r="A1730" s="66" t="s">
        <v>1429</v>
      </c>
      <c r="B1730" s="67"/>
      <c r="C1730" s="67"/>
      <c r="D1730" s="68"/>
      <c r="E1730" s="70"/>
      <c r="F1730" s="104" t="s">
        <v>12778</v>
      </c>
      <c r="G1730" s="67"/>
      <c r="H1730" s="71"/>
      <c r="I1730" s="72"/>
      <c r="J1730" s="72"/>
      <c r="K1730" s="71" t="s">
        <v>16755</v>
      </c>
      <c r="L1730" s="75"/>
      <c r="M1730" s="76">
        <v>8304.099609375</v>
      </c>
      <c r="N1730" s="76">
        <v>1424.317138671875</v>
      </c>
      <c r="O1730" s="77"/>
      <c r="P1730" s="78"/>
      <c r="Q1730" s="78"/>
      <c r="R1730" s="88"/>
      <c r="S1730" s="88"/>
      <c r="T1730" s="88"/>
      <c r="U1730" s="88"/>
      <c r="V1730" s="52"/>
      <c r="W1730" s="52"/>
      <c r="X1730" s="52"/>
      <c r="Y1730" s="52"/>
      <c r="Z1730" s="51"/>
      <c r="AA1730" s="73">
        <v>1730</v>
      </c>
      <c r="AB1730" s="73"/>
      <c r="AC1730" s="74"/>
      <c r="AD1730" s="80">
        <v>247</v>
      </c>
      <c r="AE1730" s="80">
        <v>188004</v>
      </c>
      <c r="AF1730" s="80">
        <v>85916</v>
      </c>
      <c r="AG1730" s="80">
        <v>32</v>
      </c>
      <c r="AH1730" s="80">
        <v>19800</v>
      </c>
      <c r="AI1730" s="80" t="s">
        <v>9271</v>
      </c>
      <c r="AJ1730" s="80" t="s">
        <v>9563</v>
      </c>
      <c r="AK1730" s="86" t="s">
        <v>10991</v>
      </c>
      <c r="AL1730" s="80" t="s">
        <v>9563</v>
      </c>
      <c r="AM1730" s="82">
        <v>40387.494456018518</v>
      </c>
      <c r="AN1730" s="80" t="s">
        <v>13035</v>
      </c>
      <c r="AO1730" s="86" t="s">
        <v>14763</v>
      </c>
      <c r="AP1730" s="80" t="s">
        <v>66</v>
      </c>
      <c r="AQ1730" s="2"/>
      <c r="AR1730" s="3"/>
      <c r="AS1730" s="3"/>
      <c r="AT1730" s="3"/>
      <c r="AU1730" s="3"/>
    </row>
    <row r="1731" spans="1:47" x14ac:dyDescent="0.25">
      <c r="A1731" s="66" t="s">
        <v>1421</v>
      </c>
      <c r="B1731" s="67"/>
      <c r="C1731" s="67"/>
      <c r="D1731" s="68"/>
      <c r="E1731" s="70"/>
      <c r="F1731" s="104" t="s">
        <v>12779</v>
      </c>
      <c r="G1731" s="67"/>
      <c r="H1731" s="71"/>
      <c r="I1731" s="72"/>
      <c r="J1731" s="72"/>
      <c r="K1731" s="71" t="s">
        <v>16756</v>
      </c>
      <c r="L1731" s="75"/>
      <c r="M1731" s="76">
        <v>2540.889404296875</v>
      </c>
      <c r="N1731" s="76">
        <v>7805.244140625</v>
      </c>
      <c r="O1731" s="77"/>
      <c r="P1731" s="78"/>
      <c r="Q1731" s="78"/>
      <c r="R1731" s="88"/>
      <c r="S1731" s="88"/>
      <c r="T1731" s="88"/>
      <c r="U1731" s="88"/>
      <c r="V1731" s="52"/>
      <c r="W1731" s="52"/>
      <c r="X1731" s="52"/>
      <c r="Y1731" s="52"/>
      <c r="Z1731" s="51"/>
      <c r="AA1731" s="73">
        <v>1731</v>
      </c>
      <c r="AB1731" s="73"/>
      <c r="AC1731" s="74"/>
      <c r="AD1731" s="80">
        <v>177</v>
      </c>
      <c r="AE1731" s="80">
        <v>97</v>
      </c>
      <c r="AF1731" s="80">
        <v>214</v>
      </c>
      <c r="AG1731" s="80">
        <v>700</v>
      </c>
      <c r="AH1731" s="80"/>
      <c r="AI1731" s="80"/>
      <c r="AJ1731" s="80" t="s">
        <v>9506</v>
      </c>
      <c r="AK1731" s="86" t="s">
        <v>10992</v>
      </c>
      <c r="AL1731" s="80"/>
      <c r="AM1731" s="82">
        <v>41475.228587962964</v>
      </c>
      <c r="AN1731" s="80" t="s">
        <v>13035</v>
      </c>
      <c r="AO1731" s="86" t="s">
        <v>14764</v>
      </c>
      <c r="AP1731" s="80" t="s">
        <v>66</v>
      </c>
      <c r="AQ1731" s="2"/>
      <c r="AR1731" s="3"/>
      <c r="AS1731" s="3"/>
      <c r="AT1731" s="3"/>
      <c r="AU1731" s="3"/>
    </row>
    <row r="1732" spans="1:47" x14ac:dyDescent="0.25">
      <c r="A1732" s="66" t="s">
        <v>1422</v>
      </c>
      <c r="B1732" s="67"/>
      <c r="C1732" s="67"/>
      <c r="D1732" s="68"/>
      <c r="E1732" s="70"/>
      <c r="F1732" s="104" t="s">
        <v>12780</v>
      </c>
      <c r="G1732" s="67"/>
      <c r="H1732" s="71"/>
      <c r="I1732" s="72"/>
      <c r="J1732" s="72"/>
      <c r="K1732" s="71" t="s">
        <v>16757</v>
      </c>
      <c r="L1732" s="75"/>
      <c r="M1732" s="76">
        <v>8361.71875</v>
      </c>
      <c r="N1732" s="76">
        <v>7342.54638671875</v>
      </c>
      <c r="O1732" s="77"/>
      <c r="P1732" s="78"/>
      <c r="Q1732" s="78"/>
      <c r="R1732" s="88"/>
      <c r="S1732" s="88"/>
      <c r="T1732" s="88"/>
      <c r="U1732" s="88"/>
      <c r="V1732" s="52"/>
      <c r="W1732" s="52"/>
      <c r="X1732" s="52"/>
      <c r="Y1732" s="52"/>
      <c r="Z1732" s="51"/>
      <c r="AA1732" s="73">
        <v>1732</v>
      </c>
      <c r="AB1732" s="73"/>
      <c r="AC1732" s="74"/>
      <c r="AD1732" s="80">
        <v>4088</v>
      </c>
      <c r="AE1732" s="80">
        <v>800</v>
      </c>
      <c r="AF1732" s="80">
        <v>3023</v>
      </c>
      <c r="AG1732" s="80">
        <v>3051</v>
      </c>
      <c r="AH1732" s="80"/>
      <c r="AI1732" s="80" t="s">
        <v>9272</v>
      </c>
      <c r="AJ1732" s="80" t="s">
        <v>10235</v>
      </c>
      <c r="AK1732" s="86" t="s">
        <v>10993</v>
      </c>
      <c r="AL1732" s="80"/>
      <c r="AM1732" s="82">
        <v>41692.14576388889</v>
      </c>
      <c r="AN1732" s="80" t="s">
        <v>13035</v>
      </c>
      <c r="AO1732" s="86" t="s">
        <v>14765</v>
      </c>
      <c r="AP1732" s="80" t="s">
        <v>66</v>
      </c>
      <c r="AQ1732" s="2"/>
      <c r="AR1732" s="3"/>
      <c r="AS1732" s="3"/>
      <c r="AT1732" s="3"/>
      <c r="AU1732" s="3"/>
    </row>
    <row r="1733" spans="1:47" x14ac:dyDescent="0.25">
      <c r="A1733" s="66" t="s">
        <v>1423</v>
      </c>
      <c r="B1733" s="67"/>
      <c r="C1733" s="67"/>
      <c r="D1733" s="68"/>
      <c r="E1733" s="70"/>
      <c r="F1733" s="104" t="s">
        <v>12781</v>
      </c>
      <c r="G1733" s="67"/>
      <c r="H1733" s="71"/>
      <c r="I1733" s="72"/>
      <c r="J1733" s="72"/>
      <c r="K1733" s="71" t="s">
        <v>16758</v>
      </c>
      <c r="L1733" s="75"/>
      <c r="M1733" s="76">
        <v>2587.2626953125</v>
      </c>
      <c r="N1733" s="76">
        <v>4464.03173828125</v>
      </c>
      <c r="O1733" s="77"/>
      <c r="P1733" s="78"/>
      <c r="Q1733" s="78"/>
      <c r="R1733" s="88"/>
      <c r="S1733" s="88"/>
      <c r="T1733" s="88"/>
      <c r="U1733" s="88"/>
      <c r="V1733" s="52"/>
      <c r="W1733" s="52"/>
      <c r="X1733" s="52"/>
      <c r="Y1733" s="52"/>
      <c r="Z1733" s="51"/>
      <c r="AA1733" s="73">
        <v>1733</v>
      </c>
      <c r="AB1733" s="73"/>
      <c r="AC1733" s="74"/>
      <c r="AD1733" s="80">
        <v>283</v>
      </c>
      <c r="AE1733" s="80">
        <v>1229</v>
      </c>
      <c r="AF1733" s="80">
        <v>26252</v>
      </c>
      <c r="AG1733" s="80">
        <v>2117</v>
      </c>
      <c r="AH1733" s="80"/>
      <c r="AI1733" s="80" t="s">
        <v>9273</v>
      </c>
      <c r="AJ1733" s="80" t="s">
        <v>10236</v>
      </c>
      <c r="AK1733" s="86" t="s">
        <v>10994</v>
      </c>
      <c r="AL1733" s="80"/>
      <c r="AM1733" s="82">
        <v>42603.225937499999</v>
      </c>
      <c r="AN1733" s="80" t="s">
        <v>13035</v>
      </c>
      <c r="AO1733" s="86" t="s">
        <v>14766</v>
      </c>
      <c r="AP1733" s="80" t="s">
        <v>66</v>
      </c>
      <c r="AQ1733" s="2"/>
      <c r="AR1733" s="3"/>
      <c r="AS1733" s="3"/>
      <c r="AT1733" s="3"/>
      <c r="AU1733" s="3"/>
    </row>
    <row r="1734" spans="1:47" x14ac:dyDescent="0.25">
      <c r="A1734" s="66" t="s">
        <v>1424</v>
      </c>
      <c r="B1734" s="67"/>
      <c r="C1734" s="67"/>
      <c r="D1734" s="68"/>
      <c r="E1734" s="70"/>
      <c r="F1734" s="104" t="s">
        <v>12782</v>
      </c>
      <c r="G1734" s="67"/>
      <c r="H1734" s="71"/>
      <c r="I1734" s="72"/>
      <c r="J1734" s="72"/>
      <c r="K1734" s="71" t="s">
        <v>16759</v>
      </c>
      <c r="L1734" s="75"/>
      <c r="M1734" s="76">
        <v>5117.66943359375</v>
      </c>
      <c r="N1734" s="76">
        <v>5072.88916015625</v>
      </c>
      <c r="O1734" s="77"/>
      <c r="P1734" s="78"/>
      <c r="Q1734" s="78"/>
      <c r="R1734" s="88"/>
      <c r="S1734" s="88"/>
      <c r="T1734" s="88"/>
      <c r="U1734" s="88"/>
      <c r="V1734" s="52"/>
      <c r="W1734" s="52"/>
      <c r="X1734" s="52"/>
      <c r="Y1734" s="52"/>
      <c r="Z1734" s="51"/>
      <c r="AA1734" s="73">
        <v>1734</v>
      </c>
      <c r="AB1734" s="73"/>
      <c r="AC1734" s="74"/>
      <c r="AD1734" s="80">
        <v>119</v>
      </c>
      <c r="AE1734" s="80">
        <v>272</v>
      </c>
      <c r="AF1734" s="80">
        <v>25285</v>
      </c>
      <c r="AG1734" s="80">
        <v>235</v>
      </c>
      <c r="AH1734" s="80">
        <v>19800</v>
      </c>
      <c r="AI1734" s="80" t="s">
        <v>9274</v>
      </c>
      <c r="AJ1734" s="80" t="s">
        <v>9672</v>
      </c>
      <c r="AK1734" s="80"/>
      <c r="AL1734" s="80" t="s">
        <v>9542</v>
      </c>
      <c r="AM1734" s="82">
        <v>40641.460543981484</v>
      </c>
      <c r="AN1734" s="80" t="s">
        <v>13035</v>
      </c>
      <c r="AO1734" s="86" t="s">
        <v>14767</v>
      </c>
      <c r="AP1734" s="80" t="s">
        <v>66</v>
      </c>
      <c r="AQ1734" s="2"/>
      <c r="AR1734" s="3"/>
      <c r="AS1734" s="3"/>
      <c r="AT1734" s="3"/>
      <c r="AU1734" s="3"/>
    </row>
    <row r="1735" spans="1:47" x14ac:dyDescent="0.25">
      <c r="A1735" s="66" t="s">
        <v>1425</v>
      </c>
      <c r="B1735" s="67"/>
      <c r="C1735" s="67"/>
      <c r="D1735" s="68"/>
      <c r="E1735" s="70"/>
      <c r="F1735" s="104" t="s">
        <v>12783</v>
      </c>
      <c r="G1735" s="67"/>
      <c r="H1735" s="71"/>
      <c r="I1735" s="72"/>
      <c r="J1735" s="72"/>
      <c r="K1735" s="71" t="s">
        <v>16760</v>
      </c>
      <c r="L1735" s="75"/>
      <c r="M1735" s="76">
        <v>3969.864990234375</v>
      </c>
      <c r="N1735" s="76">
        <v>3989.74658203125</v>
      </c>
      <c r="O1735" s="77"/>
      <c r="P1735" s="78"/>
      <c r="Q1735" s="78"/>
      <c r="R1735" s="88"/>
      <c r="S1735" s="88"/>
      <c r="T1735" s="88"/>
      <c r="U1735" s="88"/>
      <c r="V1735" s="52"/>
      <c r="W1735" s="52"/>
      <c r="X1735" s="52"/>
      <c r="Y1735" s="52"/>
      <c r="Z1735" s="51"/>
      <c r="AA1735" s="73">
        <v>1735</v>
      </c>
      <c r="AB1735" s="73"/>
      <c r="AC1735" s="74"/>
      <c r="AD1735" s="80">
        <v>44</v>
      </c>
      <c r="AE1735" s="80">
        <v>16</v>
      </c>
      <c r="AF1735" s="80">
        <v>144</v>
      </c>
      <c r="AG1735" s="80">
        <v>393</v>
      </c>
      <c r="AH1735" s="80"/>
      <c r="AI1735" s="80" t="s">
        <v>9275</v>
      </c>
      <c r="AJ1735" s="80" t="s">
        <v>10237</v>
      </c>
      <c r="AK1735" s="80"/>
      <c r="AL1735" s="80"/>
      <c r="AM1735" s="82">
        <v>42902.207071759258</v>
      </c>
      <c r="AN1735" s="80" t="s">
        <v>13035</v>
      </c>
      <c r="AO1735" s="86" t="s">
        <v>14768</v>
      </c>
      <c r="AP1735" s="80" t="s">
        <v>66</v>
      </c>
      <c r="AQ1735" s="2"/>
      <c r="AR1735" s="3"/>
      <c r="AS1735" s="3"/>
      <c r="AT1735" s="3"/>
      <c r="AU1735" s="3"/>
    </row>
    <row r="1736" spans="1:47" x14ac:dyDescent="0.25">
      <c r="A1736" s="66" t="s">
        <v>1426</v>
      </c>
      <c r="B1736" s="67"/>
      <c r="C1736" s="67"/>
      <c r="D1736" s="68"/>
      <c r="E1736" s="70"/>
      <c r="F1736" s="104" t="s">
        <v>12784</v>
      </c>
      <c r="G1736" s="67"/>
      <c r="H1736" s="71"/>
      <c r="I1736" s="72"/>
      <c r="J1736" s="72"/>
      <c r="K1736" s="71" t="s">
        <v>16761</v>
      </c>
      <c r="L1736" s="75"/>
      <c r="M1736" s="76">
        <v>2059.332275390625</v>
      </c>
      <c r="N1736" s="76">
        <v>5380.51171875</v>
      </c>
      <c r="O1736" s="77"/>
      <c r="P1736" s="78"/>
      <c r="Q1736" s="78"/>
      <c r="R1736" s="88"/>
      <c r="S1736" s="88"/>
      <c r="T1736" s="88"/>
      <c r="U1736" s="88"/>
      <c r="V1736" s="52"/>
      <c r="W1736" s="52"/>
      <c r="X1736" s="52"/>
      <c r="Y1736" s="52"/>
      <c r="Z1736" s="51"/>
      <c r="AA1736" s="73">
        <v>1736</v>
      </c>
      <c r="AB1736" s="73"/>
      <c r="AC1736" s="74"/>
      <c r="AD1736" s="80">
        <v>85</v>
      </c>
      <c r="AE1736" s="80">
        <v>276</v>
      </c>
      <c r="AF1736" s="80">
        <v>3313</v>
      </c>
      <c r="AG1736" s="80">
        <v>149</v>
      </c>
      <c r="AH1736" s="80">
        <v>-25200</v>
      </c>
      <c r="AI1736" s="80" t="s">
        <v>9276</v>
      </c>
      <c r="AJ1736" s="80"/>
      <c r="AK1736" s="80"/>
      <c r="AL1736" s="80" t="s">
        <v>11085</v>
      </c>
      <c r="AM1736" s="82">
        <v>42849.259062500001</v>
      </c>
      <c r="AN1736" s="80" t="s">
        <v>13035</v>
      </c>
      <c r="AO1736" s="86" t="s">
        <v>14769</v>
      </c>
      <c r="AP1736" s="80" t="s">
        <v>66</v>
      </c>
      <c r="AQ1736" s="2"/>
      <c r="AR1736" s="3"/>
      <c r="AS1736" s="3"/>
      <c r="AT1736" s="3"/>
      <c r="AU1736" s="3"/>
    </row>
    <row r="1737" spans="1:47" x14ac:dyDescent="0.25">
      <c r="A1737" s="66" t="s">
        <v>2129</v>
      </c>
      <c r="B1737" s="67"/>
      <c r="C1737" s="67"/>
      <c r="D1737" s="68"/>
      <c r="E1737" s="70"/>
      <c r="F1737" s="104" t="s">
        <v>12785</v>
      </c>
      <c r="G1737" s="67"/>
      <c r="H1737" s="71"/>
      <c r="I1737" s="72"/>
      <c r="J1737" s="72"/>
      <c r="K1737" s="71" t="s">
        <v>16762</v>
      </c>
      <c r="L1737" s="75"/>
      <c r="M1737" s="76">
        <v>2696.2451171875</v>
      </c>
      <c r="N1737" s="76">
        <v>6475.18017578125</v>
      </c>
      <c r="O1737" s="77"/>
      <c r="P1737" s="78"/>
      <c r="Q1737" s="78"/>
      <c r="R1737" s="88"/>
      <c r="S1737" s="88"/>
      <c r="T1737" s="88"/>
      <c r="U1737" s="88"/>
      <c r="V1737" s="52"/>
      <c r="W1737" s="52"/>
      <c r="X1737" s="52"/>
      <c r="Y1737" s="52"/>
      <c r="Z1737" s="51"/>
      <c r="AA1737" s="73">
        <v>1737</v>
      </c>
      <c r="AB1737" s="73"/>
      <c r="AC1737" s="74"/>
      <c r="AD1737" s="80">
        <v>98</v>
      </c>
      <c r="AE1737" s="80">
        <v>1174370</v>
      </c>
      <c r="AF1737" s="80">
        <v>1329</v>
      </c>
      <c r="AG1737" s="80">
        <v>16353</v>
      </c>
      <c r="AH1737" s="80"/>
      <c r="AI1737" s="80" t="s">
        <v>9277</v>
      </c>
      <c r="AJ1737" s="80" t="s">
        <v>9563</v>
      </c>
      <c r="AK1737" s="86" t="s">
        <v>10995</v>
      </c>
      <c r="AL1737" s="80"/>
      <c r="AM1737" s="82">
        <v>39945.523796296293</v>
      </c>
      <c r="AN1737" s="80" t="s">
        <v>13035</v>
      </c>
      <c r="AO1737" s="86" t="s">
        <v>14770</v>
      </c>
      <c r="AP1737" s="80" t="s">
        <v>65</v>
      </c>
      <c r="AQ1737" s="2"/>
      <c r="AR1737" s="3"/>
      <c r="AS1737" s="3"/>
      <c r="AT1737" s="3"/>
      <c r="AU1737" s="3"/>
    </row>
    <row r="1738" spans="1:47" x14ac:dyDescent="0.25">
      <c r="A1738" s="66" t="s">
        <v>1427</v>
      </c>
      <c r="B1738" s="67"/>
      <c r="C1738" s="67"/>
      <c r="D1738" s="68"/>
      <c r="E1738" s="70"/>
      <c r="F1738" s="104" t="s">
        <v>12786</v>
      </c>
      <c r="G1738" s="67"/>
      <c r="H1738" s="71"/>
      <c r="I1738" s="72"/>
      <c r="J1738" s="72"/>
      <c r="K1738" s="71" t="s">
        <v>16763</v>
      </c>
      <c r="L1738" s="75"/>
      <c r="M1738" s="76">
        <v>2274.694091796875</v>
      </c>
      <c r="N1738" s="76">
        <v>2873.8369140625</v>
      </c>
      <c r="O1738" s="77"/>
      <c r="P1738" s="78"/>
      <c r="Q1738" s="78"/>
      <c r="R1738" s="88"/>
      <c r="S1738" s="88"/>
      <c r="T1738" s="88"/>
      <c r="U1738" s="88"/>
      <c r="V1738" s="52"/>
      <c r="W1738" s="52"/>
      <c r="X1738" s="52"/>
      <c r="Y1738" s="52"/>
      <c r="Z1738" s="51"/>
      <c r="AA1738" s="73">
        <v>1738</v>
      </c>
      <c r="AB1738" s="73"/>
      <c r="AC1738" s="74"/>
      <c r="AD1738" s="80">
        <v>207</v>
      </c>
      <c r="AE1738" s="80">
        <v>155</v>
      </c>
      <c r="AF1738" s="80">
        <v>1729</v>
      </c>
      <c r="AG1738" s="80">
        <v>1412</v>
      </c>
      <c r="AH1738" s="80">
        <v>19800</v>
      </c>
      <c r="AI1738" s="80" t="s">
        <v>9278</v>
      </c>
      <c r="AJ1738" s="80" t="s">
        <v>10238</v>
      </c>
      <c r="AK1738" s="86" t="s">
        <v>10996</v>
      </c>
      <c r="AL1738" s="80" t="s">
        <v>9494</v>
      </c>
      <c r="AM1738" s="82">
        <v>41321.698449074072</v>
      </c>
      <c r="AN1738" s="80" t="s">
        <v>13035</v>
      </c>
      <c r="AO1738" s="86" t="s">
        <v>14771</v>
      </c>
      <c r="AP1738" s="80" t="s">
        <v>66</v>
      </c>
      <c r="AQ1738" s="2"/>
      <c r="AR1738" s="3"/>
      <c r="AS1738" s="3"/>
      <c r="AT1738" s="3"/>
      <c r="AU1738" s="3"/>
    </row>
    <row r="1739" spans="1:47" x14ac:dyDescent="0.25">
      <c r="A1739" s="66" t="s">
        <v>1428</v>
      </c>
      <c r="B1739" s="67"/>
      <c r="C1739" s="67"/>
      <c r="D1739" s="68"/>
      <c r="E1739" s="70"/>
      <c r="F1739" s="104" t="s">
        <v>12787</v>
      </c>
      <c r="G1739" s="67"/>
      <c r="H1739" s="71"/>
      <c r="I1739" s="72"/>
      <c r="J1739" s="72"/>
      <c r="K1739" s="71" t="s">
        <v>16764</v>
      </c>
      <c r="L1739" s="75"/>
      <c r="M1739" s="76">
        <v>5779.32470703125</v>
      </c>
      <c r="N1739" s="76">
        <v>3740.6103515625</v>
      </c>
      <c r="O1739" s="77"/>
      <c r="P1739" s="78"/>
      <c r="Q1739" s="78"/>
      <c r="R1739" s="88"/>
      <c r="S1739" s="88"/>
      <c r="T1739" s="88"/>
      <c r="U1739" s="88"/>
      <c r="V1739" s="52"/>
      <c r="W1739" s="52"/>
      <c r="X1739" s="52"/>
      <c r="Y1739" s="52"/>
      <c r="Z1739" s="51"/>
      <c r="AA1739" s="73">
        <v>1739</v>
      </c>
      <c r="AB1739" s="73"/>
      <c r="AC1739" s="74"/>
      <c r="AD1739" s="80">
        <v>285</v>
      </c>
      <c r="AE1739" s="80">
        <v>77</v>
      </c>
      <c r="AF1739" s="80">
        <v>959</v>
      </c>
      <c r="AG1739" s="80">
        <v>1306</v>
      </c>
      <c r="AH1739" s="80">
        <v>19800</v>
      </c>
      <c r="AI1739" s="80" t="s">
        <v>9279</v>
      </c>
      <c r="AJ1739" s="80" t="s">
        <v>9563</v>
      </c>
      <c r="AK1739" s="80"/>
      <c r="AL1739" s="80" t="s">
        <v>9494</v>
      </c>
      <c r="AM1739" s="82">
        <v>40792.278344907405</v>
      </c>
      <c r="AN1739" s="80" t="s">
        <v>13035</v>
      </c>
      <c r="AO1739" s="86" t="s">
        <v>14772</v>
      </c>
      <c r="AP1739" s="80" t="s">
        <v>66</v>
      </c>
      <c r="AQ1739" s="2"/>
      <c r="AR1739" s="3"/>
      <c r="AS1739" s="3"/>
      <c r="AT1739" s="3"/>
      <c r="AU1739" s="3"/>
    </row>
    <row r="1740" spans="1:47" x14ac:dyDescent="0.25">
      <c r="A1740" s="66" t="s">
        <v>2130</v>
      </c>
      <c r="B1740" s="67"/>
      <c r="C1740" s="67"/>
      <c r="D1740" s="68"/>
      <c r="E1740" s="70"/>
      <c r="F1740" s="104" t="s">
        <v>12788</v>
      </c>
      <c r="G1740" s="67"/>
      <c r="H1740" s="71"/>
      <c r="I1740" s="72"/>
      <c r="J1740" s="72"/>
      <c r="K1740" s="71" t="s">
        <v>16765</v>
      </c>
      <c r="L1740" s="75"/>
      <c r="M1740" s="76">
        <v>6856.46142578125</v>
      </c>
      <c r="N1740" s="76">
        <v>7887.29443359375</v>
      </c>
      <c r="O1740" s="77"/>
      <c r="P1740" s="78"/>
      <c r="Q1740" s="78"/>
      <c r="R1740" s="88"/>
      <c r="S1740" s="88"/>
      <c r="T1740" s="88"/>
      <c r="U1740" s="88"/>
      <c r="V1740" s="52"/>
      <c r="W1740" s="52"/>
      <c r="X1740" s="52"/>
      <c r="Y1740" s="52"/>
      <c r="Z1740" s="51"/>
      <c r="AA1740" s="73">
        <v>1740</v>
      </c>
      <c r="AB1740" s="73"/>
      <c r="AC1740" s="74"/>
      <c r="AD1740" s="80">
        <v>0</v>
      </c>
      <c r="AE1740" s="80">
        <v>249</v>
      </c>
      <c r="AF1740" s="80">
        <v>171</v>
      </c>
      <c r="AG1740" s="80">
        <v>62</v>
      </c>
      <c r="AH1740" s="80">
        <v>19800</v>
      </c>
      <c r="AI1740" s="80" t="s">
        <v>9280</v>
      </c>
      <c r="AJ1740" s="80" t="s">
        <v>9693</v>
      </c>
      <c r="AK1740" s="86" t="s">
        <v>10997</v>
      </c>
      <c r="AL1740" s="80" t="s">
        <v>9561</v>
      </c>
      <c r="AM1740" s="82">
        <v>41368.595057870371</v>
      </c>
      <c r="AN1740" s="80" t="s">
        <v>13035</v>
      </c>
      <c r="AO1740" s="86" t="s">
        <v>14773</v>
      </c>
      <c r="AP1740" s="80" t="s">
        <v>65</v>
      </c>
      <c r="AQ1740" s="2"/>
      <c r="AR1740" s="3"/>
      <c r="AS1740" s="3"/>
      <c r="AT1740" s="3"/>
      <c r="AU1740" s="3"/>
    </row>
    <row r="1741" spans="1:47" x14ac:dyDescent="0.25">
      <c r="A1741" s="66" t="s">
        <v>1430</v>
      </c>
      <c r="B1741" s="67"/>
      <c r="C1741" s="67"/>
      <c r="D1741" s="68"/>
      <c r="E1741" s="70"/>
      <c r="F1741" s="104" t="s">
        <v>12789</v>
      </c>
      <c r="G1741" s="67"/>
      <c r="H1741" s="71"/>
      <c r="I1741" s="72"/>
      <c r="J1741" s="72"/>
      <c r="K1741" s="71" t="s">
        <v>16766</v>
      </c>
      <c r="L1741" s="75"/>
      <c r="M1741" s="76">
        <v>7890.25390625</v>
      </c>
      <c r="N1741" s="76">
        <v>741.45526123046875</v>
      </c>
      <c r="O1741" s="77"/>
      <c r="P1741" s="78"/>
      <c r="Q1741" s="78"/>
      <c r="R1741" s="88"/>
      <c r="S1741" s="88"/>
      <c r="T1741" s="88"/>
      <c r="U1741" s="88"/>
      <c r="V1741" s="52"/>
      <c r="W1741" s="52"/>
      <c r="X1741" s="52"/>
      <c r="Y1741" s="52"/>
      <c r="Z1741" s="51"/>
      <c r="AA1741" s="73">
        <v>1741</v>
      </c>
      <c r="AB1741" s="73"/>
      <c r="AC1741" s="74"/>
      <c r="AD1741" s="80">
        <v>298</v>
      </c>
      <c r="AE1741" s="80">
        <v>3533</v>
      </c>
      <c r="AF1741" s="80">
        <v>31329</v>
      </c>
      <c r="AG1741" s="80">
        <v>618</v>
      </c>
      <c r="AH1741" s="80">
        <v>19800</v>
      </c>
      <c r="AI1741" s="80" t="s">
        <v>9281</v>
      </c>
      <c r="AJ1741" s="80" t="s">
        <v>10239</v>
      </c>
      <c r="AK1741" s="86" t="s">
        <v>10998</v>
      </c>
      <c r="AL1741" s="80" t="s">
        <v>9563</v>
      </c>
      <c r="AM1741" s="82">
        <v>40288.227118055554</v>
      </c>
      <c r="AN1741" s="80" t="s">
        <v>13035</v>
      </c>
      <c r="AO1741" s="86" t="s">
        <v>14774</v>
      </c>
      <c r="AP1741" s="80" t="s">
        <v>66</v>
      </c>
      <c r="AQ1741" s="2"/>
      <c r="AR1741" s="3"/>
      <c r="AS1741" s="3"/>
      <c r="AT1741" s="3"/>
      <c r="AU1741" s="3"/>
    </row>
    <row r="1742" spans="1:47" x14ac:dyDescent="0.25">
      <c r="A1742" s="66" t="s">
        <v>1431</v>
      </c>
      <c r="B1742" s="67"/>
      <c r="C1742" s="67"/>
      <c r="D1742" s="68"/>
      <c r="E1742" s="70"/>
      <c r="F1742" s="104" t="s">
        <v>12790</v>
      </c>
      <c r="G1742" s="67"/>
      <c r="H1742" s="71"/>
      <c r="I1742" s="72"/>
      <c r="J1742" s="72"/>
      <c r="K1742" s="71" t="s">
        <v>16767</v>
      </c>
      <c r="L1742" s="75"/>
      <c r="M1742" s="76">
        <v>2421.32763671875</v>
      </c>
      <c r="N1742" s="76">
        <v>8967.73046875</v>
      </c>
      <c r="O1742" s="77"/>
      <c r="P1742" s="78"/>
      <c r="Q1742" s="78"/>
      <c r="R1742" s="88"/>
      <c r="S1742" s="88"/>
      <c r="T1742" s="88"/>
      <c r="U1742" s="88"/>
      <c r="V1742" s="52"/>
      <c r="W1742" s="52"/>
      <c r="X1742" s="52"/>
      <c r="Y1742" s="52"/>
      <c r="Z1742" s="51"/>
      <c r="AA1742" s="73">
        <v>1742</v>
      </c>
      <c r="AB1742" s="73"/>
      <c r="AC1742" s="74"/>
      <c r="AD1742" s="80">
        <v>11</v>
      </c>
      <c r="AE1742" s="80">
        <v>379</v>
      </c>
      <c r="AF1742" s="80">
        <v>2553</v>
      </c>
      <c r="AG1742" s="80">
        <v>2286</v>
      </c>
      <c r="AH1742" s="80">
        <v>19800</v>
      </c>
      <c r="AI1742" s="80" t="s">
        <v>9282</v>
      </c>
      <c r="AJ1742" s="80" t="s">
        <v>9567</v>
      </c>
      <c r="AK1742" s="86" t="s">
        <v>10999</v>
      </c>
      <c r="AL1742" s="80" t="s">
        <v>9494</v>
      </c>
      <c r="AM1742" s="82">
        <v>42131.439247685186</v>
      </c>
      <c r="AN1742" s="80" t="s">
        <v>13035</v>
      </c>
      <c r="AO1742" s="86" t="s">
        <v>14775</v>
      </c>
      <c r="AP1742" s="80" t="s">
        <v>66</v>
      </c>
      <c r="AQ1742" s="2"/>
      <c r="AR1742" s="3"/>
      <c r="AS1742" s="3"/>
      <c r="AT1742" s="3"/>
      <c r="AU1742" s="3"/>
    </row>
    <row r="1743" spans="1:47" x14ac:dyDescent="0.25">
      <c r="A1743" s="66" t="s">
        <v>2131</v>
      </c>
      <c r="B1743" s="67"/>
      <c r="C1743" s="67"/>
      <c r="D1743" s="68"/>
      <c r="E1743" s="70"/>
      <c r="F1743" s="104" t="s">
        <v>12791</v>
      </c>
      <c r="G1743" s="67"/>
      <c r="H1743" s="71"/>
      <c r="I1743" s="72"/>
      <c r="J1743" s="72"/>
      <c r="K1743" s="71" t="s">
        <v>16768</v>
      </c>
      <c r="L1743" s="75"/>
      <c r="M1743" s="76">
        <v>1996.6463623046875</v>
      </c>
      <c r="N1743" s="76">
        <v>6508.71435546875</v>
      </c>
      <c r="O1743" s="77"/>
      <c r="P1743" s="78"/>
      <c r="Q1743" s="78"/>
      <c r="R1743" s="88"/>
      <c r="S1743" s="88"/>
      <c r="T1743" s="88"/>
      <c r="U1743" s="88"/>
      <c r="V1743" s="52"/>
      <c r="W1743" s="52"/>
      <c r="X1743" s="52"/>
      <c r="Y1743" s="52"/>
      <c r="Z1743" s="51"/>
      <c r="AA1743" s="73">
        <v>1743</v>
      </c>
      <c r="AB1743" s="73"/>
      <c r="AC1743" s="74"/>
      <c r="AD1743" s="80">
        <v>546</v>
      </c>
      <c r="AE1743" s="80">
        <v>90649</v>
      </c>
      <c r="AF1743" s="80">
        <v>39642</v>
      </c>
      <c r="AG1743" s="80">
        <v>1621</v>
      </c>
      <c r="AH1743" s="80">
        <v>19800</v>
      </c>
      <c r="AI1743" s="80" t="s">
        <v>9283</v>
      </c>
      <c r="AJ1743" s="80" t="s">
        <v>9525</v>
      </c>
      <c r="AK1743" s="86" t="s">
        <v>11000</v>
      </c>
      <c r="AL1743" s="80" t="s">
        <v>9494</v>
      </c>
      <c r="AM1743" s="82">
        <v>40117.297337962962</v>
      </c>
      <c r="AN1743" s="80" t="s">
        <v>13035</v>
      </c>
      <c r="AO1743" s="86" t="s">
        <v>14776</v>
      </c>
      <c r="AP1743" s="80" t="s">
        <v>65</v>
      </c>
      <c r="AQ1743" s="2"/>
      <c r="AR1743" s="3"/>
      <c r="AS1743" s="3"/>
      <c r="AT1743" s="3"/>
      <c r="AU1743" s="3"/>
    </row>
    <row r="1744" spans="1:47" x14ac:dyDescent="0.25">
      <c r="A1744" s="66" t="s">
        <v>1432</v>
      </c>
      <c r="B1744" s="67"/>
      <c r="C1744" s="67"/>
      <c r="D1744" s="68"/>
      <c r="E1744" s="70"/>
      <c r="F1744" s="104" t="s">
        <v>12792</v>
      </c>
      <c r="G1744" s="67"/>
      <c r="H1744" s="71"/>
      <c r="I1744" s="72"/>
      <c r="J1744" s="72"/>
      <c r="K1744" s="71" t="s">
        <v>16769</v>
      </c>
      <c r="L1744" s="75"/>
      <c r="M1744" s="76">
        <v>5117.99951171875</v>
      </c>
      <c r="N1744" s="76">
        <v>4476.734375</v>
      </c>
      <c r="O1744" s="77"/>
      <c r="P1744" s="78"/>
      <c r="Q1744" s="78"/>
      <c r="R1744" s="88"/>
      <c r="S1744" s="88"/>
      <c r="T1744" s="88"/>
      <c r="U1744" s="88"/>
      <c r="V1744" s="52"/>
      <c r="W1744" s="52"/>
      <c r="X1744" s="52"/>
      <c r="Y1744" s="52"/>
      <c r="Z1744" s="51"/>
      <c r="AA1744" s="73">
        <v>1744</v>
      </c>
      <c r="AB1744" s="73"/>
      <c r="AC1744" s="74"/>
      <c r="AD1744" s="80">
        <v>780</v>
      </c>
      <c r="AE1744" s="80">
        <v>12964</v>
      </c>
      <c r="AF1744" s="80">
        <v>124833</v>
      </c>
      <c r="AG1744" s="80">
        <v>109637</v>
      </c>
      <c r="AH1744" s="80">
        <v>19800</v>
      </c>
      <c r="AI1744" s="80" t="s">
        <v>9284</v>
      </c>
      <c r="AJ1744" s="80" t="s">
        <v>9525</v>
      </c>
      <c r="AK1744" s="80"/>
      <c r="AL1744" s="80" t="s">
        <v>9494</v>
      </c>
      <c r="AM1744" s="82">
        <v>41089.708020833335</v>
      </c>
      <c r="AN1744" s="80" t="s">
        <v>13035</v>
      </c>
      <c r="AO1744" s="86" t="s">
        <v>14777</v>
      </c>
      <c r="AP1744" s="80" t="s">
        <v>66</v>
      </c>
      <c r="AQ1744" s="2"/>
      <c r="AR1744" s="3"/>
      <c r="AS1744" s="3"/>
      <c r="AT1744" s="3"/>
      <c r="AU1744" s="3"/>
    </row>
    <row r="1745" spans="1:47" x14ac:dyDescent="0.25">
      <c r="A1745" s="66" t="s">
        <v>1433</v>
      </c>
      <c r="B1745" s="67"/>
      <c r="C1745" s="67"/>
      <c r="D1745" s="68"/>
      <c r="E1745" s="70"/>
      <c r="F1745" s="104" t="s">
        <v>12793</v>
      </c>
      <c r="G1745" s="67"/>
      <c r="H1745" s="71"/>
      <c r="I1745" s="72"/>
      <c r="J1745" s="72"/>
      <c r="K1745" s="71" t="s">
        <v>16770</v>
      </c>
      <c r="L1745" s="75"/>
      <c r="M1745" s="76">
        <v>744.718994140625</v>
      </c>
      <c r="N1745" s="76">
        <v>4907.46923828125</v>
      </c>
      <c r="O1745" s="77"/>
      <c r="P1745" s="78"/>
      <c r="Q1745" s="78"/>
      <c r="R1745" s="88"/>
      <c r="S1745" s="88"/>
      <c r="T1745" s="88"/>
      <c r="U1745" s="88"/>
      <c r="V1745" s="52"/>
      <c r="W1745" s="52"/>
      <c r="X1745" s="52"/>
      <c r="Y1745" s="52"/>
      <c r="Z1745" s="51"/>
      <c r="AA1745" s="73">
        <v>1745</v>
      </c>
      <c r="AB1745" s="73"/>
      <c r="AC1745" s="74"/>
      <c r="AD1745" s="80">
        <v>367</v>
      </c>
      <c r="AE1745" s="80">
        <v>607</v>
      </c>
      <c r="AF1745" s="80">
        <v>24378</v>
      </c>
      <c r="AG1745" s="80">
        <v>6430</v>
      </c>
      <c r="AH1745" s="80"/>
      <c r="AI1745" s="80" t="s">
        <v>9285</v>
      </c>
      <c r="AJ1745" s="80" t="s">
        <v>10122</v>
      </c>
      <c r="AK1745" s="86" t="s">
        <v>11001</v>
      </c>
      <c r="AL1745" s="80"/>
      <c r="AM1745" s="82">
        <v>41204.90284722222</v>
      </c>
      <c r="AN1745" s="80" t="s">
        <v>13035</v>
      </c>
      <c r="AO1745" s="86" t="s">
        <v>14778</v>
      </c>
      <c r="AP1745" s="80" t="s">
        <v>66</v>
      </c>
      <c r="AQ1745" s="2"/>
      <c r="AR1745" s="3"/>
      <c r="AS1745" s="3"/>
      <c r="AT1745" s="3"/>
      <c r="AU1745" s="3"/>
    </row>
    <row r="1746" spans="1:47" x14ac:dyDescent="0.25">
      <c r="A1746" s="66" t="s">
        <v>2132</v>
      </c>
      <c r="B1746" s="67"/>
      <c r="C1746" s="67"/>
      <c r="D1746" s="68"/>
      <c r="E1746" s="70"/>
      <c r="F1746" s="104" t="s">
        <v>12794</v>
      </c>
      <c r="G1746" s="67"/>
      <c r="H1746" s="71"/>
      <c r="I1746" s="72"/>
      <c r="J1746" s="72"/>
      <c r="K1746" s="71" t="s">
        <v>16771</v>
      </c>
      <c r="L1746" s="75"/>
      <c r="M1746" s="76">
        <v>1132.71337890625</v>
      </c>
      <c r="N1746" s="76">
        <v>4775.4111328125</v>
      </c>
      <c r="O1746" s="77"/>
      <c r="P1746" s="78"/>
      <c r="Q1746" s="78"/>
      <c r="R1746" s="88"/>
      <c r="S1746" s="88"/>
      <c r="T1746" s="88"/>
      <c r="U1746" s="88"/>
      <c r="V1746" s="52"/>
      <c r="W1746" s="52"/>
      <c r="X1746" s="52"/>
      <c r="Y1746" s="52"/>
      <c r="Z1746" s="51"/>
      <c r="AA1746" s="73">
        <v>1746</v>
      </c>
      <c r="AB1746" s="73"/>
      <c r="AC1746" s="74"/>
      <c r="AD1746" s="80">
        <v>25</v>
      </c>
      <c r="AE1746" s="80">
        <v>122450</v>
      </c>
      <c r="AF1746" s="80">
        <v>193151</v>
      </c>
      <c r="AG1746" s="80">
        <v>0</v>
      </c>
      <c r="AH1746" s="80">
        <v>19800</v>
      </c>
      <c r="AI1746" s="80"/>
      <c r="AJ1746" s="80"/>
      <c r="AK1746" s="86" t="s">
        <v>11002</v>
      </c>
      <c r="AL1746" s="80" t="s">
        <v>9494</v>
      </c>
      <c r="AM1746" s="82">
        <v>40162.132256944446</v>
      </c>
      <c r="AN1746" s="80" t="s">
        <v>13035</v>
      </c>
      <c r="AO1746" s="86" t="s">
        <v>14779</v>
      </c>
      <c r="AP1746" s="80" t="s">
        <v>65</v>
      </c>
      <c r="AQ1746" s="2"/>
      <c r="AR1746" s="3"/>
      <c r="AS1746" s="3"/>
      <c r="AT1746" s="3"/>
      <c r="AU1746" s="3"/>
    </row>
    <row r="1747" spans="1:47" x14ac:dyDescent="0.25">
      <c r="A1747" s="66" t="s">
        <v>1434</v>
      </c>
      <c r="B1747" s="67"/>
      <c r="C1747" s="67"/>
      <c r="D1747" s="68"/>
      <c r="E1747" s="70"/>
      <c r="F1747" s="104" t="s">
        <v>12795</v>
      </c>
      <c r="G1747" s="67"/>
      <c r="H1747" s="71"/>
      <c r="I1747" s="72"/>
      <c r="J1747" s="72"/>
      <c r="K1747" s="71" t="s">
        <v>16772</v>
      </c>
      <c r="L1747" s="75"/>
      <c r="M1747" s="76">
        <v>7868.6572265625</v>
      </c>
      <c r="N1747" s="76">
        <v>7827.65380859375</v>
      </c>
      <c r="O1747" s="77"/>
      <c r="P1747" s="78"/>
      <c r="Q1747" s="78"/>
      <c r="R1747" s="88"/>
      <c r="S1747" s="88"/>
      <c r="T1747" s="88"/>
      <c r="U1747" s="88"/>
      <c r="V1747" s="52"/>
      <c r="W1747" s="52"/>
      <c r="X1747" s="52"/>
      <c r="Y1747" s="52"/>
      <c r="Z1747" s="51"/>
      <c r="AA1747" s="73">
        <v>1747</v>
      </c>
      <c r="AB1747" s="73"/>
      <c r="AC1747" s="74"/>
      <c r="AD1747" s="80">
        <v>245</v>
      </c>
      <c r="AE1747" s="80">
        <v>4050</v>
      </c>
      <c r="AF1747" s="80">
        <v>9564</v>
      </c>
      <c r="AG1747" s="80">
        <v>133</v>
      </c>
      <c r="AH1747" s="80"/>
      <c r="AI1747" s="80" t="s">
        <v>9286</v>
      </c>
      <c r="AJ1747" s="80" t="s">
        <v>10240</v>
      </c>
      <c r="AK1747" s="80"/>
      <c r="AL1747" s="80"/>
      <c r="AM1747" s="82">
        <v>40804.53087962963</v>
      </c>
      <c r="AN1747" s="80" t="s">
        <v>13035</v>
      </c>
      <c r="AO1747" s="86" t="s">
        <v>14780</v>
      </c>
      <c r="AP1747" s="80" t="s">
        <v>66</v>
      </c>
      <c r="AQ1747" s="2"/>
      <c r="AR1747" s="3"/>
      <c r="AS1747" s="3"/>
      <c r="AT1747" s="3"/>
      <c r="AU1747" s="3"/>
    </row>
    <row r="1748" spans="1:47" x14ac:dyDescent="0.25">
      <c r="A1748" s="66" t="s">
        <v>1435</v>
      </c>
      <c r="B1748" s="67"/>
      <c r="C1748" s="67"/>
      <c r="D1748" s="68"/>
      <c r="E1748" s="70"/>
      <c r="F1748" s="104" t="s">
        <v>12796</v>
      </c>
      <c r="G1748" s="67"/>
      <c r="H1748" s="71"/>
      <c r="I1748" s="72"/>
      <c r="J1748" s="72"/>
      <c r="K1748" s="71" t="s">
        <v>16773</v>
      </c>
      <c r="L1748" s="75"/>
      <c r="M1748" s="76">
        <v>4173.71875</v>
      </c>
      <c r="N1748" s="76">
        <v>9367.3935546875</v>
      </c>
      <c r="O1748" s="77"/>
      <c r="P1748" s="78"/>
      <c r="Q1748" s="78"/>
      <c r="R1748" s="88"/>
      <c r="S1748" s="88"/>
      <c r="T1748" s="88"/>
      <c r="U1748" s="88"/>
      <c r="V1748" s="52"/>
      <c r="W1748" s="52"/>
      <c r="X1748" s="52"/>
      <c r="Y1748" s="52"/>
      <c r="Z1748" s="51"/>
      <c r="AA1748" s="73">
        <v>1748</v>
      </c>
      <c r="AB1748" s="73"/>
      <c r="AC1748" s="74"/>
      <c r="AD1748" s="80">
        <v>487</v>
      </c>
      <c r="AE1748" s="80">
        <v>16134</v>
      </c>
      <c r="AF1748" s="80">
        <v>225645</v>
      </c>
      <c r="AG1748" s="80">
        <v>52187</v>
      </c>
      <c r="AH1748" s="80">
        <v>19800</v>
      </c>
      <c r="AI1748" s="80" t="s">
        <v>9287</v>
      </c>
      <c r="AJ1748" s="80" t="s">
        <v>10241</v>
      </c>
      <c r="AK1748" s="86" t="s">
        <v>11003</v>
      </c>
      <c r="AL1748" s="80" t="s">
        <v>9494</v>
      </c>
      <c r="AM1748" s="82">
        <v>40933.645694444444</v>
      </c>
      <c r="AN1748" s="80" t="s">
        <v>13035</v>
      </c>
      <c r="AO1748" s="86" t="s">
        <v>14781</v>
      </c>
      <c r="AP1748" s="80" t="s">
        <v>66</v>
      </c>
      <c r="AQ1748" s="2"/>
      <c r="AR1748" s="3"/>
      <c r="AS1748" s="3"/>
      <c r="AT1748" s="3"/>
      <c r="AU1748" s="3"/>
    </row>
    <row r="1749" spans="1:47" x14ac:dyDescent="0.25">
      <c r="A1749" s="66" t="s">
        <v>1436</v>
      </c>
      <c r="B1749" s="67"/>
      <c r="C1749" s="67"/>
      <c r="D1749" s="68"/>
      <c r="E1749" s="70"/>
      <c r="F1749" s="104" t="s">
        <v>12797</v>
      </c>
      <c r="G1749" s="67"/>
      <c r="H1749" s="71"/>
      <c r="I1749" s="72"/>
      <c r="J1749" s="72"/>
      <c r="K1749" s="71" t="s">
        <v>16774</v>
      </c>
      <c r="L1749" s="75"/>
      <c r="M1749" s="76">
        <v>3929.153076171875</v>
      </c>
      <c r="N1749" s="76">
        <v>7824.26318359375</v>
      </c>
      <c r="O1749" s="77"/>
      <c r="P1749" s="78"/>
      <c r="Q1749" s="78"/>
      <c r="R1749" s="88"/>
      <c r="S1749" s="88"/>
      <c r="T1749" s="88"/>
      <c r="U1749" s="88"/>
      <c r="V1749" s="52"/>
      <c r="W1749" s="52"/>
      <c r="X1749" s="52"/>
      <c r="Y1749" s="52"/>
      <c r="Z1749" s="51"/>
      <c r="AA1749" s="73">
        <v>1749</v>
      </c>
      <c r="AB1749" s="73"/>
      <c r="AC1749" s="74"/>
      <c r="AD1749" s="80">
        <v>16</v>
      </c>
      <c r="AE1749" s="80">
        <v>50</v>
      </c>
      <c r="AF1749" s="80">
        <v>39384</v>
      </c>
      <c r="AG1749" s="80">
        <v>1964</v>
      </c>
      <c r="AH1749" s="80"/>
      <c r="AI1749" s="80"/>
      <c r="AJ1749" s="80"/>
      <c r="AK1749" s="80"/>
      <c r="AL1749" s="80"/>
      <c r="AM1749" s="82">
        <v>42840.728425925925</v>
      </c>
      <c r="AN1749" s="80" t="s">
        <v>13035</v>
      </c>
      <c r="AO1749" s="86" t="s">
        <v>14782</v>
      </c>
      <c r="AP1749" s="80" t="s">
        <v>66</v>
      </c>
      <c r="AQ1749" s="2"/>
      <c r="AR1749" s="3"/>
      <c r="AS1749" s="3"/>
      <c r="AT1749" s="3"/>
      <c r="AU1749" s="3"/>
    </row>
    <row r="1750" spans="1:47" x14ac:dyDescent="0.25">
      <c r="A1750" s="66" t="s">
        <v>1437</v>
      </c>
      <c r="B1750" s="67"/>
      <c r="C1750" s="67"/>
      <c r="D1750" s="68"/>
      <c r="E1750" s="70"/>
      <c r="F1750" s="104" t="s">
        <v>12798</v>
      </c>
      <c r="G1750" s="67"/>
      <c r="H1750" s="71"/>
      <c r="I1750" s="72"/>
      <c r="J1750" s="72"/>
      <c r="K1750" s="71" t="s">
        <v>16775</v>
      </c>
      <c r="L1750" s="75"/>
      <c r="M1750" s="76">
        <v>8387.1123046875</v>
      </c>
      <c r="N1750" s="76">
        <v>5611.037109375</v>
      </c>
      <c r="O1750" s="77"/>
      <c r="P1750" s="78"/>
      <c r="Q1750" s="78"/>
      <c r="R1750" s="88"/>
      <c r="S1750" s="88"/>
      <c r="T1750" s="88"/>
      <c r="U1750" s="88"/>
      <c r="V1750" s="52"/>
      <c r="W1750" s="52"/>
      <c r="X1750" s="52"/>
      <c r="Y1750" s="52"/>
      <c r="Z1750" s="51"/>
      <c r="AA1750" s="73">
        <v>1750</v>
      </c>
      <c r="AB1750" s="73"/>
      <c r="AC1750" s="74"/>
      <c r="AD1750" s="80">
        <v>142</v>
      </c>
      <c r="AE1750" s="80">
        <v>1703</v>
      </c>
      <c r="AF1750" s="80">
        <v>437</v>
      </c>
      <c r="AG1750" s="80">
        <v>300</v>
      </c>
      <c r="AH1750" s="80">
        <v>19800</v>
      </c>
      <c r="AI1750" s="80" t="s">
        <v>9288</v>
      </c>
      <c r="AJ1750" s="80" t="s">
        <v>9728</v>
      </c>
      <c r="AK1750" s="86" t="s">
        <v>11004</v>
      </c>
      <c r="AL1750" s="80" t="s">
        <v>9494</v>
      </c>
      <c r="AM1750" s="82">
        <v>39994.484652777777</v>
      </c>
      <c r="AN1750" s="80" t="s">
        <v>13035</v>
      </c>
      <c r="AO1750" s="86" t="s">
        <v>14783</v>
      </c>
      <c r="AP1750" s="80" t="s">
        <v>66</v>
      </c>
      <c r="AQ1750" s="2"/>
      <c r="AR1750" s="3"/>
      <c r="AS1750" s="3"/>
      <c r="AT1750" s="3"/>
      <c r="AU1750" s="3"/>
    </row>
    <row r="1751" spans="1:47" x14ac:dyDescent="0.25">
      <c r="A1751" s="66" t="s">
        <v>1438</v>
      </c>
      <c r="B1751" s="67"/>
      <c r="C1751" s="67"/>
      <c r="D1751" s="68"/>
      <c r="E1751" s="70"/>
      <c r="F1751" s="104" t="s">
        <v>12799</v>
      </c>
      <c r="G1751" s="67"/>
      <c r="H1751" s="71"/>
      <c r="I1751" s="72"/>
      <c r="J1751" s="72"/>
      <c r="K1751" s="71" t="s">
        <v>16776</v>
      </c>
      <c r="L1751" s="75"/>
      <c r="M1751" s="76">
        <v>6104.08056640625</v>
      </c>
      <c r="N1751" s="76">
        <v>7680.16650390625</v>
      </c>
      <c r="O1751" s="77"/>
      <c r="P1751" s="78"/>
      <c r="Q1751" s="78"/>
      <c r="R1751" s="88"/>
      <c r="S1751" s="88"/>
      <c r="T1751" s="88"/>
      <c r="U1751" s="88"/>
      <c r="V1751" s="52"/>
      <c r="W1751" s="52"/>
      <c r="X1751" s="52"/>
      <c r="Y1751" s="52"/>
      <c r="Z1751" s="51"/>
      <c r="AA1751" s="73">
        <v>1751</v>
      </c>
      <c r="AB1751" s="73"/>
      <c r="AC1751" s="74"/>
      <c r="AD1751" s="80">
        <v>56</v>
      </c>
      <c r="AE1751" s="80">
        <v>18</v>
      </c>
      <c r="AF1751" s="80">
        <v>1673</v>
      </c>
      <c r="AG1751" s="80">
        <v>1269</v>
      </c>
      <c r="AH1751" s="80"/>
      <c r="AI1751" s="80"/>
      <c r="AJ1751" s="80"/>
      <c r="AK1751" s="80"/>
      <c r="AL1751" s="80"/>
      <c r="AM1751" s="82">
        <v>42864.377488425926</v>
      </c>
      <c r="AN1751" s="80" t="s">
        <v>13035</v>
      </c>
      <c r="AO1751" s="86" t="s">
        <v>14784</v>
      </c>
      <c r="AP1751" s="80" t="s">
        <v>66</v>
      </c>
      <c r="AQ1751" s="2"/>
      <c r="AR1751" s="3"/>
      <c r="AS1751" s="3"/>
      <c r="AT1751" s="3"/>
      <c r="AU1751" s="3"/>
    </row>
    <row r="1752" spans="1:47" x14ac:dyDescent="0.25">
      <c r="A1752" s="66" t="s">
        <v>1439</v>
      </c>
      <c r="B1752" s="67"/>
      <c r="C1752" s="67"/>
      <c r="D1752" s="68"/>
      <c r="E1752" s="70"/>
      <c r="F1752" s="104" t="s">
        <v>12800</v>
      </c>
      <c r="G1752" s="67"/>
      <c r="H1752" s="71"/>
      <c r="I1752" s="72"/>
      <c r="J1752" s="72"/>
      <c r="K1752" s="71" t="s">
        <v>16777</v>
      </c>
      <c r="L1752" s="75"/>
      <c r="M1752" s="76">
        <v>1152.5272216796875</v>
      </c>
      <c r="N1752" s="76">
        <v>6883.3525390625</v>
      </c>
      <c r="O1752" s="77"/>
      <c r="P1752" s="78"/>
      <c r="Q1752" s="78"/>
      <c r="R1752" s="88"/>
      <c r="S1752" s="88"/>
      <c r="T1752" s="88"/>
      <c r="U1752" s="88"/>
      <c r="V1752" s="52"/>
      <c r="W1752" s="52"/>
      <c r="X1752" s="52"/>
      <c r="Y1752" s="52"/>
      <c r="Z1752" s="51"/>
      <c r="AA1752" s="73">
        <v>1752</v>
      </c>
      <c r="AB1752" s="73"/>
      <c r="AC1752" s="74"/>
      <c r="AD1752" s="80">
        <v>37</v>
      </c>
      <c r="AE1752" s="80">
        <v>3733</v>
      </c>
      <c r="AF1752" s="80">
        <v>28068</v>
      </c>
      <c r="AG1752" s="80">
        <v>1600</v>
      </c>
      <c r="AH1752" s="80">
        <v>19800</v>
      </c>
      <c r="AI1752" s="80" t="s">
        <v>9289</v>
      </c>
      <c r="AJ1752" s="80" t="s">
        <v>10242</v>
      </c>
      <c r="AK1752" s="86" t="s">
        <v>11005</v>
      </c>
      <c r="AL1752" s="80" t="s">
        <v>9494</v>
      </c>
      <c r="AM1752" s="82">
        <v>41203.431354166663</v>
      </c>
      <c r="AN1752" s="80" t="s">
        <v>13035</v>
      </c>
      <c r="AO1752" s="86" t="s">
        <v>14785</v>
      </c>
      <c r="AP1752" s="80" t="s">
        <v>66</v>
      </c>
      <c r="AQ1752" s="2"/>
      <c r="AR1752" s="3"/>
      <c r="AS1752" s="3"/>
      <c r="AT1752" s="3"/>
      <c r="AU1752" s="3"/>
    </row>
    <row r="1753" spans="1:47" x14ac:dyDescent="0.25">
      <c r="A1753" s="66" t="s">
        <v>2133</v>
      </c>
      <c r="B1753" s="67"/>
      <c r="C1753" s="67"/>
      <c r="D1753" s="68"/>
      <c r="E1753" s="70"/>
      <c r="F1753" s="104" t="s">
        <v>12801</v>
      </c>
      <c r="G1753" s="67"/>
      <c r="H1753" s="71"/>
      <c r="I1753" s="72"/>
      <c r="J1753" s="72"/>
      <c r="K1753" s="71" t="s">
        <v>16778</v>
      </c>
      <c r="L1753" s="75"/>
      <c r="M1753" s="76">
        <v>5829.04541015625</v>
      </c>
      <c r="N1753" s="76">
        <v>2797.667236328125</v>
      </c>
      <c r="O1753" s="77"/>
      <c r="P1753" s="78"/>
      <c r="Q1753" s="78"/>
      <c r="R1753" s="88"/>
      <c r="S1753" s="88"/>
      <c r="T1753" s="88"/>
      <c r="U1753" s="88"/>
      <c r="V1753" s="52"/>
      <c r="W1753" s="52"/>
      <c r="X1753" s="52"/>
      <c r="Y1753" s="52"/>
      <c r="Z1753" s="51"/>
      <c r="AA1753" s="73">
        <v>1753</v>
      </c>
      <c r="AB1753" s="73"/>
      <c r="AC1753" s="74"/>
      <c r="AD1753" s="80">
        <v>4583</v>
      </c>
      <c r="AE1753" s="80">
        <v>9856</v>
      </c>
      <c r="AF1753" s="80">
        <v>29689</v>
      </c>
      <c r="AG1753" s="80">
        <v>21952</v>
      </c>
      <c r="AH1753" s="80">
        <v>-36000</v>
      </c>
      <c r="AI1753" s="80" t="s">
        <v>9290</v>
      </c>
      <c r="AJ1753" s="80" t="s">
        <v>10243</v>
      </c>
      <c r="AK1753" s="86" t="s">
        <v>11006</v>
      </c>
      <c r="AL1753" s="80" t="s">
        <v>11091</v>
      </c>
      <c r="AM1753" s="82">
        <v>40903.358159722222</v>
      </c>
      <c r="AN1753" s="80" t="s">
        <v>13035</v>
      </c>
      <c r="AO1753" s="86" t="s">
        <v>14786</v>
      </c>
      <c r="AP1753" s="80" t="s">
        <v>65</v>
      </c>
      <c r="AQ1753" s="2"/>
      <c r="AR1753" s="3"/>
      <c r="AS1753" s="3"/>
      <c r="AT1753" s="3"/>
      <c r="AU1753" s="3"/>
    </row>
    <row r="1754" spans="1:47" x14ac:dyDescent="0.25">
      <c r="A1754" s="66" t="s">
        <v>1440</v>
      </c>
      <c r="B1754" s="67"/>
      <c r="C1754" s="67"/>
      <c r="D1754" s="68"/>
      <c r="E1754" s="70"/>
      <c r="F1754" s="104" t="s">
        <v>12802</v>
      </c>
      <c r="G1754" s="67"/>
      <c r="H1754" s="71"/>
      <c r="I1754" s="72"/>
      <c r="J1754" s="72"/>
      <c r="K1754" s="71" t="s">
        <v>16779</v>
      </c>
      <c r="L1754" s="75"/>
      <c r="M1754" s="76">
        <v>5735.98486328125</v>
      </c>
      <c r="N1754" s="76">
        <v>4728.54296875</v>
      </c>
      <c r="O1754" s="77"/>
      <c r="P1754" s="78"/>
      <c r="Q1754" s="78"/>
      <c r="R1754" s="88"/>
      <c r="S1754" s="88"/>
      <c r="T1754" s="88"/>
      <c r="U1754" s="88"/>
      <c r="V1754" s="52"/>
      <c r="W1754" s="52"/>
      <c r="X1754" s="52"/>
      <c r="Y1754" s="52"/>
      <c r="Z1754" s="51"/>
      <c r="AA1754" s="73">
        <v>1754</v>
      </c>
      <c r="AB1754" s="73"/>
      <c r="AC1754" s="74"/>
      <c r="AD1754" s="80">
        <v>15</v>
      </c>
      <c r="AE1754" s="80">
        <v>44</v>
      </c>
      <c r="AF1754" s="80">
        <v>2010</v>
      </c>
      <c r="AG1754" s="80">
        <v>1958</v>
      </c>
      <c r="AH1754" s="80"/>
      <c r="AI1754" s="80" t="s">
        <v>9291</v>
      </c>
      <c r="AJ1754" s="80" t="s">
        <v>10244</v>
      </c>
      <c r="AK1754" s="80"/>
      <c r="AL1754" s="80"/>
      <c r="AM1754" s="82">
        <v>42833.201574074075</v>
      </c>
      <c r="AN1754" s="80" t="s">
        <v>13035</v>
      </c>
      <c r="AO1754" s="86" t="s">
        <v>14787</v>
      </c>
      <c r="AP1754" s="80" t="s">
        <v>66</v>
      </c>
      <c r="AQ1754" s="2"/>
      <c r="AR1754" s="3"/>
      <c r="AS1754" s="3"/>
      <c r="AT1754" s="3"/>
      <c r="AU1754" s="3"/>
    </row>
    <row r="1755" spans="1:47" x14ac:dyDescent="0.25">
      <c r="A1755" s="66" t="s">
        <v>2134</v>
      </c>
      <c r="B1755" s="67"/>
      <c r="C1755" s="67"/>
      <c r="D1755" s="68"/>
      <c r="E1755" s="70"/>
      <c r="F1755" s="104" t="s">
        <v>11128</v>
      </c>
      <c r="G1755" s="67"/>
      <c r="H1755" s="71"/>
      <c r="I1755" s="72"/>
      <c r="J1755" s="72"/>
      <c r="K1755" s="71" t="s">
        <v>16780</v>
      </c>
      <c r="L1755" s="75"/>
      <c r="M1755" s="76">
        <v>5984.29736328125</v>
      </c>
      <c r="N1755" s="76">
        <v>6755.177734375</v>
      </c>
      <c r="O1755" s="77"/>
      <c r="P1755" s="78"/>
      <c r="Q1755" s="78"/>
      <c r="R1755" s="88"/>
      <c r="S1755" s="88"/>
      <c r="T1755" s="88"/>
      <c r="U1755" s="88"/>
      <c r="V1755" s="52"/>
      <c r="W1755" s="52"/>
      <c r="X1755" s="52"/>
      <c r="Y1755" s="52"/>
      <c r="Z1755" s="51"/>
      <c r="AA1755" s="73">
        <v>1755</v>
      </c>
      <c r="AB1755" s="73"/>
      <c r="AC1755" s="74"/>
      <c r="AD1755" s="80">
        <v>1</v>
      </c>
      <c r="AE1755" s="80">
        <v>0</v>
      </c>
      <c r="AF1755" s="80">
        <v>5</v>
      </c>
      <c r="AG1755" s="80">
        <v>0</v>
      </c>
      <c r="AH1755" s="80"/>
      <c r="AI1755" s="80"/>
      <c r="AJ1755" s="80"/>
      <c r="AK1755" s="80"/>
      <c r="AL1755" s="80"/>
      <c r="AM1755" s="82">
        <v>41103.039976851855</v>
      </c>
      <c r="AN1755" s="80" t="s">
        <v>13035</v>
      </c>
      <c r="AO1755" s="86" t="s">
        <v>14788</v>
      </c>
      <c r="AP1755" s="80" t="s">
        <v>65</v>
      </c>
      <c r="AQ1755" s="2"/>
      <c r="AR1755" s="3"/>
      <c r="AS1755" s="3"/>
      <c r="AT1755" s="3"/>
      <c r="AU1755" s="3"/>
    </row>
    <row r="1756" spans="1:47" x14ac:dyDescent="0.25">
      <c r="A1756" s="66" t="s">
        <v>1441</v>
      </c>
      <c r="B1756" s="67"/>
      <c r="C1756" s="67"/>
      <c r="D1756" s="68"/>
      <c r="E1756" s="70"/>
      <c r="F1756" s="104" t="s">
        <v>12803</v>
      </c>
      <c r="G1756" s="67"/>
      <c r="H1756" s="71"/>
      <c r="I1756" s="72"/>
      <c r="J1756" s="72"/>
      <c r="K1756" s="71" t="s">
        <v>16781</v>
      </c>
      <c r="L1756" s="75"/>
      <c r="M1756" s="76">
        <v>4064.401123046875</v>
      </c>
      <c r="N1756" s="76">
        <v>7632.70947265625</v>
      </c>
      <c r="O1756" s="77"/>
      <c r="P1756" s="78"/>
      <c r="Q1756" s="78"/>
      <c r="R1756" s="88"/>
      <c r="S1756" s="88"/>
      <c r="T1756" s="88"/>
      <c r="U1756" s="88"/>
      <c r="V1756" s="52"/>
      <c r="W1756" s="52"/>
      <c r="X1756" s="52"/>
      <c r="Y1756" s="52"/>
      <c r="Z1756" s="51"/>
      <c r="AA1756" s="73">
        <v>1756</v>
      </c>
      <c r="AB1756" s="73"/>
      <c r="AC1756" s="74"/>
      <c r="AD1756" s="80">
        <v>136</v>
      </c>
      <c r="AE1756" s="80">
        <v>1131</v>
      </c>
      <c r="AF1756" s="80">
        <v>74731</v>
      </c>
      <c r="AG1756" s="80">
        <v>68126</v>
      </c>
      <c r="AH1756" s="80"/>
      <c r="AI1756" s="80" t="s">
        <v>9292</v>
      </c>
      <c r="AJ1756" s="80" t="s">
        <v>10245</v>
      </c>
      <c r="AK1756" s="80"/>
      <c r="AL1756" s="80"/>
      <c r="AM1756" s="82">
        <v>42529.447384259256</v>
      </c>
      <c r="AN1756" s="80" t="s">
        <v>13035</v>
      </c>
      <c r="AO1756" s="86" t="s">
        <v>14789</v>
      </c>
      <c r="AP1756" s="80" t="s">
        <v>66</v>
      </c>
      <c r="AQ1756" s="2"/>
      <c r="AR1756" s="3"/>
      <c r="AS1756" s="3"/>
      <c r="AT1756" s="3"/>
      <c r="AU1756" s="3"/>
    </row>
    <row r="1757" spans="1:47" x14ac:dyDescent="0.25">
      <c r="A1757" s="66" t="s">
        <v>2135</v>
      </c>
      <c r="B1757" s="67"/>
      <c r="C1757" s="67"/>
      <c r="D1757" s="68"/>
      <c r="E1757" s="70"/>
      <c r="F1757" s="104" t="s">
        <v>12804</v>
      </c>
      <c r="G1757" s="67"/>
      <c r="H1757" s="71"/>
      <c r="I1757" s="72"/>
      <c r="J1757" s="72"/>
      <c r="K1757" s="71" t="s">
        <v>16782</v>
      </c>
      <c r="L1757" s="75"/>
      <c r="M1757" s="76">
        <v>7560.517578125</v>
      </c>
      <c r="N1757" s="76">
        <v>2636.650634765625</v>
      </c>
      <c r="O1757" s="77"/>
      <c r="P1757" s="78"/>
      <c r="Q1757" s="78"/>
      <c r="R1757" s="88"/>
      <c r="S1757" s="88"/>
      <c r="T1757" s="88"/>
      <c r="U1757" s="88"/>
      <c r="V1757" s="52"/>
      <c r="W1757" s="52"/>
      <c r="X1757" s="52"/>
      <c r="Y1757" s="52"/>
      <c r="Z1757" s="51"/>
      <c r="AA1757" s="73">
        <v>1757</v>
      </c>
      <c r="AB1757" s="73"/>
      <c r="AC1757" s="74"/>
      <c r="AD1757" s="80">
        <v>1195</v>
      </c>
      <c r="AE1757" s="80">
        <v>17575</v>
      </c>
      <c r="AF1757" s="80">
        <v>1837</v>
      </c>
      <c r="AG1757" s="80">
        <v>138</v>
      </c>
      <c r="AH1757" s="80"/>
      <c r="AI1757" s="80" t="s">
        <v>9293</v>
      </c>
      <c r="AJ1757" s="80" t="s">
        <v>9558</v>
      </c>
      <c r="AK1757" s="86" t="s">
        <v>10481</v>
      </c>
      <c r="AL1757" s="80"/>
      <c r="AM1757" s="82">
        <v>41715.754074074073</v>
      </c>
      <c r="AN1757" s="80" t="s">
        <v>13035</v>
      </c>
      <c r="AO1757" s="86" t="s">
        <v>14790</v>
      </c>
      <c r="AP1757" s="80" t="s">
        <v>65</v>
      </c>
      <c r="AQ1757" s="2"/>
      <c r="AR1757" s="3"/>
      <c r="AS1757" s="3"/>
      <c r="AT1757" s="3"/>
      <c r="AU1757" s="3"/>
    </row>
    <row r="1758" spans="1:47" x14ac:dyDescent="0.25">
      <c r="A1758" s="66" t="s">
        <v>2136</v>
      </c>
      <c r="B1758" s="67"/>
      <c r="C1758" s="67"/>
      <c r="D1758" s="68"/>
      <c r="E1758" s="70"/>
      <c r="F1758" s="104" t="s">
        <v>12805</v>
      </c>
      <c r="G1758" s="67"/>
      <c r="H1758" s="71"/>
      <c r="I1758" s="72"/>
      <c r="J1758" s="72"/>
      <c r="K1758" s="71" t="s">
        <v>16783</v>
      </c>
      <c r="L1758" s="75"/>
      <c r="M1758" s="76">
        <v>1145.556884765625</v>
      </c>
      <c r="N1758" s="76">
        <v>5805.03466796875</v>
      </c>
      <c r="O1758" s="77"/>
      <c r="P1758" s="78"/>
      <c r="Q1758" s="78"/>
      <c r="R1758" s="88"/>
      <c r="S1758" s="88"/>
      <c r="T1758" s="88"/>
      <c r="U1758" s="88"/>
      <c r="V1758" s="52"/>
      <c r="W1758" s="52"/>
      <c r="X1758" s="52"/>
      <c r="Y1758" s="52"/>
      <c r="Z1758" s="51"/>
      <c r="AA1758" s="73">
        <v>1758</v>
      </c>
      <c r="AB1758" s="73"/>
      <c r="AC1758" s="74"/>
      <c r="AD1758" s="80">
        <v>761</v>
      </c>
      <c r="AE1758" s="80">
        <v>808</v>
      </c>
      <c r="AF1758" s="80">
        <v>10467</v>
      </c>
      <c r="AG1758" s="80">
        <v>9682</v>
      </c>
      <c r="AH1758" s="80"/>
      <c r="AI1758" s="80" t="s">
        <v>9294</v>
      </c>
      <c r="AJ1758" s="80" t="s">
        <v>9567</v>
      </c>
      <c r="AK1758" s="80"/>
      <c r="AL1758" s="80"/>
      <c r="AM1758" s="82">
        <v>42603.558252314811</v>
      </c>
      <c r="AN1758" s="80" t="s">
        <v>13035</v>
      </c>
      <c r="AO1758" s="86" t="s">
        <v>14791</v>
      </c>
      <c r="AP1758" s="80" t="s">
        <v>65</v>
      </c>
      <c r="AQ1758" s="2"/>
      <c r="AR1758" s="3"/>
      <c r="AS1758" s="3"/>
      <c r="AT1758" s="3"/>
      <c r="AU1758" s="3"/>
    </row>
    <row r="1759" spans="1:47" x14ac:dyDescent="0.25">
      <c r="A1759" s="66" t="s">
        <v>2137</v>
      </c>
      <c r="B1759" s="67"/>
      <c r="C1759" s="67"/>
      <c r="D1759" s="68"/>
      <c r="E1759" s="70"/>
      <c r="F1759" s="104" t="s">
        <v>12806</v>
      </c>
      <c r="G1759" s="67"/>
      <c r="H1759" s="71"/>
      <c r="I1759" s="72"/>
      <c r="J1759" s="72"/>
      <c r="K1759" s="71" t="s">
        <v>16784</v>
      </c>
      <c r="L1759" s="75"/>
      <c r="M1759" s="76">
        <v>8297.21484375</v>
      </c>
      <c r="N1759" s="76">
        <v>2002.7098388671875</v>
      </c>
      <c r="O1759" s="77"/>
      <c r="P1759" s="78"/>
      <c r="Q1759" s="78"/>
      <c r="R1759" s="88"/>
      <c r="S1759" s="88"/>
      <c r="T1759" s="88"/>
      <c r="U1759" s="88"/>
      <c r="V1759" s="52"/>
      <c r="W1759" s="52"/>
      <c r="X1759" s="52"/>
      <c r="Y1759" s="52"/>
      <c r="Z1759" s="51"/>
      <c r="AA1759" s="73">
        <v>1759</v>
      </c>
      <c r="AB1759" s="73"/>
      <c r="AC1759" s="74"/>
      <c r="AD1759" s="80">
        <v>3284</v>
      </c>
      <c r="AE1759" s="80">
        <v>54831</v>
      </c>
      <c r="AF1759" s="80">
        <v>48074</v>
      </c>
      <c r="AG1759" s="80">
        <v>18418</v>
      </c>
      <c r="AH1759" s="80">
        <v>19800</v>
      </c>
      <c r="AI1759" s="80" t="s">
        <v>9295</v>
      </c>
      <c r="AJ1759" s="80" t="s">
        <v>9993</v>
      </c>
      <c r="AK1759" s="86" t="s">
        <v>11007</v>
      </c>
      <c r="AL1759" s="80" t="s">
        <v>9494</v>
      </c>
      <c r="AM1759" s="82">
        <v>40843.587766203702</v>
      </c>
      <c r="AN1759" s="80" t="s">
        <v>13035</v>
      </c>
      <c r="AO1759" s="86" t="s">
        <v>14792</v>
      </c>
      <c r="AP1759" s="80" t="s">
        <v>65</v>
      </c>
      <c r="AQ1759" s="2"/>
      <c r="AR1759" s="3"/>
      <c r="AS1759" s="3"/>
      <c r="AT1759" s="3"/>
      <c r="AU1759" s="3"/>
    </row>
    <row r="1760" spans="1:47" x14ac:dyDescent="0.25">
      <c r="A1760" s="66" t="s">
        <v>2138</v>
      </c>
      <c r="B1760" s="67"/>
      <c r="C1760" s="67"/>
      <c r="D1760" s="68"/>
      <c r="E1760" s="70"/>
      <c r="F1760" s="104" t="s">
        <v>12807</v>
      </c>
      <c r="G1760" s="67"/>
      <c r="H1760" s="71"/>
      <c r="I1760" s="72"/>
      <c r="J1760" s="72"/>
      <c r="K1760" s="71" t="s">
        <v>16785</v>
      </c>
      <c r="L1760" s="75"/>
      <c r="M1760" s="76">
        <v>5424.67236328125</v>
      </c>
      <c r="N1760" s="76">
        <v>1525.795166015625</v>
      </c>
      <c r="O1760" s="77"/>
      <c r="P1760" s="78"/>
      <c r="Q1760" s="78"/>
      <c r="R1760" s="88"/>
      <c r="S1760" s="88"/>
      <c r="T1760" s="88"/>
      <c r="U1760" s="88"/>
      <c r="V1760" s="52"/>
      <c r="W1760" s="52"/>
      <c r="X1760" s="52"/>
      <c r="Y1760" s="52"/>
      <c r="Z1760" s="51"/>
      <c r="AA1760" s="73">
        <v>1760</v>
      </c>
      <c r="AB1760" s="73"/>
      <c r="AC1760" s="74"/>
      <c r="AD1760" s="80">
        <v>642</v>
      </c>
      <c r="AE1760" s="80">
        <v>8176</v>
      </c>
      <c r="AF1760" s="80">
        <v>94631</v>
      </c>
      <c r="AG1760" s="80">
        <v>76366</v>
      </c>
      <c r="AH1760" s="80"/>
      <c r="AI1760" s="80" t="s">
        <v>9296</v>
      </c>
      <c r="AJ1760" s="80" t="s">
        <v>9895</v>
      </c>
      <c r="AK1760" s="80"/>
      <c r="AL1760" s="80"/>
      <c r="AM1760" s="82">
        <v>42268.703182870369</v>
      </c>
      <c r="AN1760" s="80" t="s">
        <v>13035</v>
      </c>
      <c r="AO1760" s="86" t="s">
        <v>14793</v>
      </c>
      <c r="AP1760" s="80" t="s">
        <v>65</v>
      </c>
      <c r="AQ1760" s="2"/>
      <c r="AR1760" s="3"/>
      <c r="AS1760" s="3"/>
      <c r="AT1760" s="3"/>
      <c r="AU1760" s="3"/>
    </row>
    <row r="1761" spans="1:47" x14ac:dyDescent="0.25">
      <c r="A1761" s="66" t="s">
        <v>2139</v>
      </c>
      <c r="B1761" s="67"/>
      <c r="C1761" s="67"/>
      <c r="D1761" s="68"/>
      <c r="E1761" s="70"/>
      <c r="F1761" s="104" t="s">
        <v>12808</v>
      </c>
      <c r="G1761" s="67"/>
      <c r="H1761" s="71"/>
      <c r="I1761" s="72"/>
      <c r="J1761" s="72"/>
      <c r="K1761" s="71" t="s">
        <v>16786</v>
      </c>
      <c r="L1761" s="75"/>
      <c r="M1761" s="76">
        <v>6256.1318359375</v>
      </c>
      <c r="N1761" s="76">
        <v>2075.341552734375</v>
      </c>
      <c r="O1761" s="77"/>
      <c r="P1761" s="78"/>
      <c r="Q1761" s="78"/>
      <c r="R1761" s="88"/>
      <c r="S1761" s="88"/>
      <c r="T1761" s="88"/>
      <c r="U1761" s="88"/>
      <c r="V1761" s="52"/>
      <c r="W1761" s="52"/>
      <c r="X1761" s="52"/>
      <c r="Y1761" s="52"/>
      <c r="Z1761" s="51"/>
      <c r="AA1761" s="73">
        <v>1761</v>
      </c>
      <c r="AB1761" s="73"/>
      <c r="AC1761" s="74"/>
      <c r="AD1761" s="80">
        <v>67</v>
      </c>
      <c r="AE1761" s="80">
        <v>33411</v>
      </c>
      <c r="AF1761" s="80">
        <v>4615</v>
      </c>
      <c r="AG1761" s="80">
        <v>1158</v>
      </c>
      <c r="AH1761" s="80">
        <v>19800</v>
      </c>
      <c r="AI1761" s="80" t="s">
        <v>9297</v>
      </c>
      <c r="AJ1761" s="80" t="s">
        <v>10246</v>
      </c>
      <c r="AK1761" s="86" t="s">
        <v>11008</v>
      </c>
      <c r="AL1761" s="80" t="s">
        <v>9494</v>
      </c>
      <c r="AM1761" s="82">
        <v>41754.431747685187</v>
      </c>
      <c r="AN1761" s="80" t="s">
        <v>13035</v>
      </c>
      <c r="AO1761" s="86" t="s">
        <v>14794</v>
      </c>
      <c r="AP1761" s="80" t="s">
        <v>65</v>
      </c>
      <c r="AQ1761" s="2"/>
      <c r="AR1761" s="3"/>
      <c r="AS1761" s="3"/>
      <c r="AT1761" s="3"/>
      <c r="AU1761" s="3"/>
    </row>
    <row r="1762" spans="1:47" x14ac:dyDescent="0.25">
      <c r="A1762" s="66" t="s">
        <v>2140</v>
      </c>
      <c r="B1762" s="67"/>
      <c r="C1762" s="67"/>
      <c r="D1762" s="68"/>
      <c r="E1762" s="70"/>
      <c r="F1762" s="104" t="s">
        <v>12809</v>
      </c>
      <c r="G1762" s="67"/>
      <c r="H1762" s="71"/>
      <c r="I1762" s="72"/>
      <c r="J1762" s="72"/>
      <c r="K1762" s="71" t="s">
        <v>16787</v>
      </c>
      <c r="L1762" s="75"/>
      <c r="M1762" s="76">
        <v>5152.66015625</v>
      </c>
      <c r="N1762" s="76">
        <v>4279.1162109375</v>
      </c>
      <c r="O1762" s="77"/>
      <c r="P1762" s="78"/>
      <c r="Q1762" s="78"/>
      <c r="R1762" s="88"/>
      <c r="S1762" s="88"/>
      <c r="T1762" s="88"/>
      <c r="U1762" s="88"/>
      <c r="V1762" s="52"/>
      <c r="W1762" s="52"/>
      <c r="X1762" s="52"/>
      <c r="Y1762" s="52"/>
      <c r="Z1762" s="51"/>
      <c r="AA1762" s="73">
        <v>1762</v>
      </c>
      <c r="AB1762" s="73"/>
      <c r="AC1762" s="74"/>
      <c r="AD1762" s="80">
        <v>901</v>
      </c>
      <c r="AE1762" s="80">
        <v>283</v>
      </c>
      <c r="AF1762" s="80">
        <v>3200</v>
      </c>
      <c r="AG1762" s="80">
        <v>3001</v>
      </c>
      <c r="AH1762" s="80"/>
      <c r="AI1762" s="80" t="s">
        <v>9298</v>
      </c>
      <c r="AJ1762" s="80" t="s">
        <v>10247</v>
      </c>
      <c r="AK1762" s="86" t="s">
        <v>11009</v>
      </c>
      <c r="AL1762" s="80"/>
      <c r="AM1762" s="82">
        <v>42325.599560185183</v>
      </c>
      <c r="AN1762" s="80" t="s">
        <v>13035</v>
      </c>
      <c r="AO1762" s="86" t="s">
        <v>14795</v>
      </c>
      <c r="AP1762" s="80" t="s">
        <v>65</v>
      </c>
      <c r="AQ1762" s="2"/>
      <c r="AR1762" s="3"/>
      <c r="AS1762" s="3"/>
      <c r="AT1762" s="3"/>
      <c r="AU1762" s="3"/>
    </row>
    <row r="1763" spans="1:47" x14ac:dyDescent="0.25">
      <c r="A1763" s="66" t="s">
        <v>2141</v>
      </c>
      <c r="B1763" s="67"/>
      <c r="C1763" s="67"/>
      <c r="D1763" s="68"/>
      <c r="E1763" s="70"/>
      <c r="F1763" s="104" t="s">
        <v>12810</v>
      </c>
      <c r="G1763" s="67"/>
      <c r="H1763" s="71"/>
      <c r="I1763" s="72"/>
      <c r="J1763" s="72"/>
      <c r="K1763" s="71" t="s">
        <v>16788</v>
      </c>
      <c r="L1763" s="75"/>
      <c r="M1763" s="76">
        <v>5426.81982421875</v>
      </c>
      <c r="N1763" s="76">
        <v>4080.716552734375</v>
      </c>
      <c r="O1763" s="77"/>
      <c r="P1763" s="78"/>
      <c r="Q1763" s="78"/>
      <c r="R1763" s="88"/>
      <c r="S1763" s="88"/>
      <c r="T1763" s="88"/>
      <c r="U1763" s="88"/>
      <c r="V1763" s="52"/>
      <c r="W1763" s="52"/>
      <c r="X1763" s="52"/>
      <c r="Y1763" s="52"/>
      <c r="Z1763" s="51"/>
      <c r="AA1763" s="73">
        <v>1763</v>
      </c>
      <c r="AB1763" s="73"/>
      <c r="AC1763" s="74"/>
      <c r="AD1763" s="80">
        <v>135</v>
      </c>
      <c r="AE1763" s="80">
        <v>1335</v>
      </c>
      <c r="AF1763" s="80">
        <v>29877</v>
      </c>
      <c r="AG1763" s="80">
        <v>19178</v>
      </c>
      <c r="AH1763" s="80"/>
      <c r="AI1763" s="80" t="s">
        <v>9299</v>
      </c>
      <c r="AJ1763" s="80" t="s">
        <v>10248</v>
      </c>
      <c r="AK1763" s="80"/>
      <c r="AL1763" s="80"/>
      <c r="AM1763" s="82">
        <v>41556.678159722222</v>
      </c>
      <c r="AN1763" s="80" t="s">
        <v>13035</v>
      </c>
      <c r="AO1763" s="86" t="s">
        <v>14796</v>
      </c>
      <c r="AP1763" s="80" t="s">
        <v>65</v>
      </c>
      <c r="AQ1763" s="2"/>
      <c r="AR1763" s="3"/>
      <c r="AS1763" s="3"/>
      <c r="AT1763" s="3"/>
      <c r="AU1763" s="3"/>
    </row>
    <row r="1764" spans="1:47" x14ac:dyDescent="0.25">
      <c r="A1764" s="66" t="s">
        <v>1442</v>
      </c>
      <c r="B1764" s="67"/>
      <c r="C1764" s="67"/>
      <c r="D1764" s="68"/>
      <c r="E1764" s="70"/>
      <c r="F1764" s="104" t="s">
        <v>12811</v>
      </c>
      <c r="G1764" s="67"/>
      <c r="H1764" s="71"/>
      <c r="I1764" s="72"/>
      <c r="J1764" s="72"/>
      <c r="K1764" s="71" t="s">
        <v>16789</v>
      </c>
      <c r="L1764" s="75"/>
      <c r="M1764" s="76">
        <v>6426.6162109375</v>
      </c>
      <c r="N1764" s="76">
        <v>3158.542236328125</v>
      </c>
      <c r="O1764" s="77"/>
      <c r="P1764" s="78"/>
      <c r="Q1764" s="78"/>
      <c r="R1764" s="88"/>
      <c r="S1764" s="88"/>
      <c r="T1764" s="88"/>
      <c r="U1764" s="88"/>
      <c r="V1764" s="52"/>
      <c r="W1764" s="52"/>
      <c r="X1764" s="52"/>
      <c r="Y1764" s="52"/>
      <c r="Z1764" s="51"/>
      <c r="AA1764" s="73">
        <v>1764</v>
      </c>
      <c r="AB1764" s="73"/>
      <c r="AC1764" s="74"/>
      <c r="AD1764" s="80">
        <v>66</v>
      </c>
      <c r="AE1764" s="80">
        <v>70</v>
      </c>
      <c r="AF1764" s="80">
        <v>6683</v>
      </c>
      <c r="AG1764" s="80">
        <v>126</v>
      </c>
      <c r="AH1764" s="80">
        <v>19800</v>
      </c>
      <c r="AI1764" s="80"/>
      <c r="AJ1764" s="80"/>
      <c r="AK1764" s="80"/>
      <c r="AL1764" s="80" t="s">
        <v>9494</v>
      </c>
      <c r="AM1764" s="82">
        <v>42130.411006944443</v>
      </c>
      <c r="AN1764" s="80" t="s">
        <v>13035</v>
      </c>
      <c r="AO1764" s="86" t="s">
        <v>14797</v>
      </c>
      <c r="AP1764" s="80" t="s">
        <v>66</v>
      </c>
      <c r="AQ1764" s="2"/>
      <c r="AR1764" s="3"/>
      <c r="AS1764" s="3"/>
      <c r="AT1764" s="3"/>
      <c r="AU1764" s="3"/>
    </row>
    <row r="1765" spans="1:47" x14ac:dyDescent="0.25">
      <c r="A1765" s="66" t="s">
        <v>1444</v>
      </c>
      <c r="B1765" s="67"/>
      <c r="C1765" s="67"/>
      <c r="D1765" s="68"/>
      <c r="E1765" s="70"/>
      <c r="F1765" s="104" t="s">
        <v>12812</v>
      </c>
      <c r="G1765" s="67"/>
      <c r="H1765" s="71"/>
      <c r="I1765" s="72"/>
      <c r="J1765" s="72"/>
      <c r="K1765" s="71" t="s">
        <v>16790</v>
      </c>
      <c r="L1765" s="75"/>
      <c r="M1765" s="76">
        <v>7512.0458984375</v>
      </c>
      <c r="N1765" s="76">
        <v>7404.90478515625</v>
      </c>
      <c r="O1765" s="77"/>
      <c r="P1765" s="78"/>
      <c r="Q1765" s="78"/>
      <c r="R1765" s="88"/>
      <c r="S1765" s="88"/>
      <c r="T1765" s="88"/>
      <c r="U1765" s="88"/>
      <c r="V1765" s="52"/>
      <c r="W1765" s="52"/>
      <c r="X1765" s="52"/>
      <c r="Y1765" s="52"/>
      <c r="Z1765" s="51"/>
      <c r="AA1765" s="73">
        <v>1765</v>
      </c>
      <c r="AB1765" s="73"/>
      <c r="AC1765" s="74"/>
      <c r="AD1765" s="80">
        <v>238</v>
      </c>
      <c r="AE1765" s="80">
        <v>39</v>
      </c>
      <c r="AF1765" s="80">
        <v>1406</v>
      </c>
      <c r="AG1765" s="80">
        <v>7</v>
      </c>
      <c r="AH1765" s="80"/>
      <c r="AI1765" s="80" t="s">
        <v>9300</v>
      </c>
      <c r="AJ1765" s="80" t="s">
        <v>9506</v>
      </c>
      <c r="AK1765" s="80"/>
      <c r="AL1765" s="80"/>
      <c r="AM1765" s="82">
        <v>42859.517476851855</v>
      </c>
      <c r="AN1765" s="80" t="s">
        <v>13035</v>
      </c>
      <c r="AO1765" s="86" t="s">
        <v>14798</v>
      </c>
      <c r="AP1765" s="80" t="s">
        <v>66</v>
      </c>
      <c r="AQ1765" s="2"/>
      <c r="AR1765" s="3"/>
      <c r="AS1765" s="3"/>
      <c r="AT1765" s="3"/>
      <c r="AU1765" s="3"/>
    </row>
    <row r="1766" spans="1:47" x14ac:dyDescent="0.25">
      <c r="A1766" s="66" t="s">
        <v>1445</v>
      </c>
      <c r="B1766" s="67"/>
      <c r="C1766" s="67"/>
      <c r="D1766" s="68"/>
      <c r="E1766" s="70"/>
      <c r="F1766" s="104" t="s">
        <v>12813</v>
      </c>
      <c r="G1766" s="67"/>
      <c r="H1766" s="71"/>
      <c r="I1766" s="72"/>
      <c r="J1766" s="72"/>
      <c r="K1766" s="71" t="s">
        <v>16791</v>
      </c>
      <c r="L1766" s="75"/>
      <c r="M1766" s="76">
        <v>7598.8017578125</v>
      </c>
      <c r="N1766" s="76">
        <v>3287.3017578125</v>
      </c>
      <c r="O1766" s="77"/>
      <c r="P1766" s="78"/>
      <c r="Q1766" s="78"/>
      <c r="R1766" s="88"/>
      <c r="S1766" s="88"/>
      <c r="T1766" s="88"/>
      <c r="U1766" s="88"/>
      <c r="V1766" s="52"/>
      <c r="W1766" s="52"/>
      <c r="X1766" s="52"/>
      <c r="Y1766" s="52"/>
      <c r="Z1766" s="51"/>
      <c r="AA1766" s="73">
        <v>1766</v>
      </c>
      <c r="AB1766" s="73"/>
      <c r="AC1766" s="74"/>
      <c r="AD1766" s="80">
        <v>75</v>
      </c>
      <c r="AE1766" s="80">
        <v>13</v>
      </c>
      <c r="AF1766" s="80">
        <v>37</v>
      </c>
      <c r="AG1766" s="80">
        <v>155</v>
      </c>
      <c r="AH1766" s="80"/>
      <c r="AI1766" s="80"/>
      <c r="AJ1766" s="80"/>
      <c r="AK1766" s="80"/>
      <c r="AL1766" s="80"/>
      <c r="AM1766" s="82">
        <v>41963.382986111108</v>
      </c>
      <c r="AN1766" s="80" t="s">
        <v>13035</v>
      </c>
      <c r="AO1766" s="86" t="s">
        <v>14799</v>
      </c>
      <c r="AP1766" s="80" t="s">
        <v>66</v>
      </c>
      <c r="AQ1766" s="2"/>
      <c r="AR1766" s="3"/>
      <c r="AS1766" s="3"/>
      <c r="AT1766" s="3"/>
      <c r="AU1766" s="3"/>
    </row>
    <row r="1767" spans="1:47" x14ac:dyDescent="0.25">
      <c r="A1767" s="66" t="s">
        <v>1446</v>
      </c>
      <c r="B1767" s="67"/>
      <c r="C1767" s="67"/>
      <c r="D1767" s="68"/>
      <c r="E1767" s="70"/>
      <c r="F1767" s="104" t="s">
        <v>12814</v>
      </c>
      <c r="G1767" s="67"/>
      <c r="H1767" s="71"/>
      <c r="I1767" s="72"/>
      <c r="J1767" s="72"/>
      <c r="K1767" s="71" t="s">
        <v>16792</v>
      </c>
      <c r="L1767" s="75"/>
      <c r="M1767" s="76">
        <v>8987.296875</v>
      </c>
      <c r="N1767" s="76">
        <v>4703.11181640625</v>
      </c>
      <c r="O1767" s="77"/>
      <c r="P1767" s="78"/>
      <c r="Q1767" s="78"/>
      <c r="R1767" s="88"/>
      <c r="S1767" s="88"/>
      <c r="T1767" s="88"/>
      <c r="U1767" s="88"/>
      <c r="V1767" s="52"/>
      <c r="W1767" s="52"/>
      <c r="X1767" s="52"/>
      <c r="Y1767" s="52"/>
      <c r="Z1767" s="51"/>
      <c r="AA1767" s="73">
        <v>1767</v>
      </c>
      <c r="AB1767" s="73"/>
      <c r="AC1767" s="74"/>
      <c r="AD1767" s="80">
        <v>290</v>
      </c>
      <c r="AE1767" s="80">
        <v>168</v>
      </c>
      <c r="AF1767" s="80">
        <v>7089</v>
      </c>
      <c r="AG1767" s="80">
        <v>6218</v>
      </c>
      <c r="AH1767" s="80"/>
      <c r="AI1767" s="80"/>
      <c r="AJ1767" s="80" t="s">
        <v>9524</v>
      </c>
      <c r="AK1767" s="80"/>
      <c r="AL1767" s="80"/>
      <c r="AM1767" s="82">
        <v>40757.204328703701</v>
      </c>
      <c r="AN1767" s="80" t="s">
        <v>13035</v>
      </c>
      <c r="AO1767" s="86" t="s">
        <v>14800</v>
      </c>
      <c r="AP1767" s="80" t="s">
        <v>66</v>
      </c>
      <c r="AQ1767" s="2"/>
      <c r="AR1767" s="3"/>
      <c r="AS1767" s="3"/>
      <c r="AT1767" s="3"/>
      <c r="AU1767" s="3"/>
    </row>
    <row r="1768" spans="1:47" x14ac:dyDescent="0.25">
      <c r="A1768" s="66" t="s">
        <v>1447</v>
      </c>
      <c r="B1768" s="67"/>
      <c r="C1768" s="67"/>
      <c r="D1768" s="68"/>
      <c r="E1768" s="70"/>
      <c r="F1768" s="104" t="s">
        <v>12815</v>
      </c>
      <c r="G1768" s="67"/>
      <c r="H1768" s="71"/>
      <c r="I1768" s="72"/>
      <c r="J1768" s="72"/>
      <c r="K1768" s="71" t="s">
        <v>16793</v>
      </c>
      <c r="L1768" s="75"/>
      <c r="M1768" s="76">
        <v>4500.8828125</v>
      </c>
      <c r="N1768" s="76">
        <v>2950.1123046875</v>
      </c>
      <c r="O1768" s="77"/>
      <c r="P1768" s="78"/>
      <c r="Q1768" s="78"/>
      <c r="R1768" s="88"/>
      <c r="S1768" s="88"/>
      <c r="T1768" s="88"/>
      <c r="U1768" s="88"/>
      <c r="V1768" s="52"/>
      <c r="W1768" s="52"/>
      <c r="X1768" s="52"/>
      <c r="Y1768" s="52"/>
      <c r="Z1768" s="51"/>
      <c r="AA1768" s="73">
        <v>1768</v>
      </c>
      <c r="AB1768" s="73"/>
      <c r="AC1768" s="74"/>
      <c r="AD1768" s="80">
        <v>564</v>
      </c>
      <c r="AE1768" s="80">
        <v>285</v>
      </c>
      <c r="AF1768" s="80">
        <v>14461</v>
      </c>
      <c r="AG1768" s="80">
        <v>17919</v>
      </c>
      <c r="AH1768" s="80"/>
      <c r="AI1768" s="80" t="s">
        <v>9301</v>
      </c>
      <c r="AJ1768" s="80" t="s">
        <v>9525</v>
      </c>
      <c r="AK1768" s="80"/>
      <c r="AL1768" s="80"/>
      <c r="AM1768" s="82">
        <v>41027.614259259259</v>
      </c>
      <c r="AN1768" s="80" t="s">
        <v>13035</v>
      </c>
      <c r="AO1768" s="86" t="s">
        <v>14801</v>
      </c>
      <c r="AP1768" s="80" t="s">
        <v>66</v>
      </c>
      <c r="AQ1768" s="2"/>
      <c r="AR1768" s="3"/>
      <c r="AS1768" s="3"/>
      <c r="AT1768" s="3"/>
      <c r="AU1768" s="3"/>
    </row>
    <row r="1769" spans="1:47" x14ac:dyDescent="0.25">
      <c r="A1769" s="66" t="s">
        <v>1583</v>
      </c>
      <c r="B1769" s="67"/>
      <c r="C1769" s="67"/>
      <c r="D1769" s="68"/>
      <c r="E1769" s="70"/>
      <c r="F1769" s="104" t="s">
        <v>12816</v>
      </c>
      <c r="G1769" s="67"/>
      <c r="H1769" s="71"/>
      <c r="I1769" s="72"/>
      <c r="J1769" s="72"/>
      <c r="K1769" s="71" t="s">
        <v>16794</v>
      </c>
      <c r="L1769" s="75"/>
      <c r="M1769" s="76">
        <v>6312.03515625</v>
      </c>
      <c r="N1769" s="76">
        <v>7356.84033203125</v>
      </c>
      <c r="O1769" s="77"/>
      <c r="P1769" s="78"/>
      <c r="Q1769" s="78"/>
      <c r="R1769" s="88"/>
      <c r="S1769" s="88"/>
      <c r="T1769" s="88"/>
      <c r="U1769" s="88"/>
      <c r="V1769" s="52"/>
      <c r="W1769" s="52"/>
      <c r="X1769" s="52"/>
      <c r="Y1769" s="52"/>
      <c r="Z1769" s="51"/>
      <c r="AA1769" s="73">
        <v>1769</v>
      </c>
      <c r="AB1769" s="73"/>
      <c r="AC1769" s="74"/>
      <c r="AD1769" s="80">
        <v>250</v>
      </c>
      <c r="AE1769" s="80">
        <v>43774</v>
      </c>
      <c r="AF1769" s="80">
        <v>214328</v>
      </c>
      <c r="AG1769" s="80">
        <v>112686</v>
      </c>
      <c r="AH1769" s="80"/>
      <c r="AI1769" s="80" t="s">
        <v>9302</v>
      </c>
      <c r="AJ1769" s="80" t="s">
        <v>9592</v>
      </c>
      <c r="AK1769" s="80"/>
      <c r="AL1769" s="80"/>
      <c r="AM1769" s="82">
        <v>41514.449560185189</v>
      </c>
      <c r="AN1769" s="80" t="s">
        <v>13035</v>
      </c>
      <c r="AO1769" s="86" t="s">
        <v>14802</v>
      </c>
      <c r="AP1769" s="80" t="s">
        <v>66</v>
      </c>
      <c r="AQ1769" s="2"/>
      <c r="AR1769" s="3"/>
      <c r="AS1769" s="3"/>
      <c r="AT1769" s="3"/>
      <c r="AU1769" s="3"/>
    </row>
    <row r="1770" spans="1:47" x14ac:dyDescent="0.25">
      <c r="A1770" s="66" t="s">
        <v>1448</v>
      </c>
      <c r="B1770" s="67"/>
      <c r="C1770" s="67"/>
      <c r="D1770" s="68"/>
      <c r="E1770" s="70"/>
      <c r="F1770" s="104" t="s">
        <v>12817</v>
      </c>
      <c r="G1770" s="67"/>
      <c r="H1770" s="71"/>
      <c r="I1770" s="72"/>
      <c r="J1770" s="72"/>
      <c r="K1770" s="71" t="s">
        <v>16795</v>
      </c>
      <c r="L1770" s="75"/>
      <c r="M1770" s="76">
        <v>3837.687744140625</v>
      </c>
      <c r="N1770" s="76">
        <v>6687.62158203125</v>
      </c>
      <c r="O1770" s="77"/>
      <c r="P1770" s="78"/>
      <c r="Q1770" s="78"/>
      <c r="R1770" s="88"/>
      <c r="S1770" s="88"/>
      <c r="T1770" s="88"/>
      <c r="U1770" s="88"/>
      <c r="V1770" s="52"/>
      <c r="W1770" s="52"/>
      <c r="X1770" s="52"/>
      <c r="Y1770" s="52"/>
      <c r="Z1770" s="51"/>
      <c r="AA1770" s="73">
        <v>1770</v>
      </c>
      <c r="AB1770" s="73"/>
      <c r="AC1770" s="74"/>
      <c r="AD1770" s="80">
        <v>1258</v>
      </c>
      <c r="AE1770" s="80">
        <v>1796</v>
      </c>
      <c r="AF1770" s="80">
        <v>60636</v>
      </c>
      <c r="AG1770" s="80">
        <v>15151</v>
      </c>
      <c r="AH1770" s="80"/>
      <c r="AI1770" s="80" t="s">
        <v>9303</v>
      </c>
      <c r="AJ1770" s="80" t="s">
        <v>9542</v>
      </c>
      <c r="AK1770" s="80"/>
      <c r="AL1770" s="80"/>
      <c r="AM1770" s="82">
        <v>42036.581956018519</v>
      </c>
      <c r="AN1770" s="80" t="s">
        <v>13035</v>
      </c>
      <c r="AO1770" s="86" t="s">
        <v>14803</v>
      </c>
      <c r="AP1770" s="80" t="s">
        <v>66</v>
      </c>
      <c r="AQ1770" s="2"/>
      <c r="AR1770" s="3"/>
      <c r="AS1770" s="3"/>
      <c r="AT1770" s="3"/>
      <c r="AU1770" s="3"/>
    </row>
    <row r="1771" spans="1:47" x14ac:dyDescent="0.25">
      <c r="A1771" s="66" t="s">
        <v>1449</v>
      </c>
      <c r="B1771" s="67"/>
      <c r="C1771" s="67"/>
      <c r="D1771" s="68"/>
      <c r="E1771" s="70"/>
      <c r="F1771" s="104" t="s">
        <v>11128</v>
      </c>
      <c r="G1771" s="67"/>
      <c r="H1771" s="71"/>
      <c r="I1771" s="72"/>
      <c r="J1771" s="72"/>
      <c r="K1771" s="71" t="s">
        <v>16796</v>
      </c>
      <c r="L1771" s="75"/>
      <c r="M1771" s="76">
        <v>4768.876953125</v>
      </c>
      <c r="N1771" s="76">
        <v>7024.88232421875</v>
      </c>
      <c r="O1771" s="77"/>
      <c r="P1771" s="78"/>
      <c r="Q1771" s="78"/>
      <c r="R1771" s="88"/>
      <c r="S1771" s="88"/>
      <c r="T1771" s="88"/>
      <c r="U1771" s="88"/>
      <c r="V1771" s="52"/>
      <c r="W1771" s="52"/>
      <c r="X1771" s="52"/>
      <c r="Y1771" s="52"/>
      <c r="Z1771" s="51"/>
      <c r="AA1771" s="73">
        <v>1771</v>
      </c>
      <c r="AB1771" s="73"/>
      <c r="AC1771" s="74"/>
      <c r="AD1771" s="80">
        <v>57</v>
      </c>
      <c r="AE1771" s="80">
        <v>2</v>
      </c>
      <c r="AF1771" s="80">
        <v>21</v>
      </c>
      <c r="AG1771" s="80">
        <v>71</v>
      </c>
      <c r="AH1771" s="80"/>
      <c r="AI1771" s="80"/>
      <c r="AJ1771" s="80"/>
      <c r="AK1771" s="80"/>
      <c r="AL1771" s="80"/>
      <c r="AM1771" s="82">
        <v>42913.466550925928</v>
      </c>
      <c r="AN1771" s="80" t="s">
        <v>13035</v>
      </c>
      <c r="AO1771" s="86" t="s">
        <v>14804</v>
      </c>
      <c r="AP1771" s="80" t="s">
        <v>66</v>
      </c>
      <c r="AQ1771" s="2"/>
      <c r="AR1771" s="3"/>
      <c r="AS1771" s="3"/>
      <c r="AT1771" s="3"/>
      <c r="AU1771" s="3"/>
    </row>
    <row r="1772" spans="1:47" x14ac:dyDescent="0.25">
      <c r="A1772" s="66" t="s">
        <v>1450</v>
      </c>
      <c r="B1772" s="67"/>
      <c r="C1772" s="67"/>
      <c r="D1772" s="68"/>
      <c r="E1772" s="70"/>
      <c r="F1772" s="104" t="s">
        <v>12818</v>
      </c>
      <c r="G1772" s="67"/>
      <c r="H1772" s="71"/>
      <c r="I1772" s="72"/>
      <c r="J1772" s="72"/>
      <c r="K1772" s="71" t="s">
        <v>16797</v>
      </c>
      <c r="L1772" s="75"/>
      <c r="M1772" s="76">
        <v>8803.0302734375</v>
      </c>
      <c r="N1772" s="76">
        <v>2690.722412109375</v>
      </c>
      <c r="O1772" s="77"/>
      <c r="P1772" s="78"/>
      <c r="Q1772" s="78"/>
      <c r="R1772" s="88"/>
      <c r="S1772" s="88"/>
      <c r="T1772" s="88"/>
      <c r="U1772" s="88"/>
      <c r="V1772" s="52"/>
      <c r="W1772" s="52"/>
      <c r="X1772" s="52"/>
      <c r="Y1772" s="52"/>
      <c r="Z1772" s="51"/>
      <c r="AA1772" s="73">
        <v>1772</v>
      </c>
      <c r="AB1772" s="73"/>
      <c r="AC1772" s="74"/>
      <c r="AD1772" s="80">
        <v>84</v>
      </c>
      <c r="AE1772" s="80">
        <v>195</v>
      </c>
      <c r="AF1772" s="80">
        <v>19772</v>
      </c>
      <c r="AG1772" s="80">
        <v>164</v>
      </c>
      <c r="AH1772" s="80"/>
      <c r="AI1772" s="80" t="s">
        <v>9304</v>
      </c>
      <c r="AJ1772" s="80" t="s">
        <v>10249</v>
      </c>
      <c r="AK1772" s="80"/>
      <c r="AL1772" s="80"/>
      <c r="AM1772" s="82">
        <v>42135.708657407406</v>
      </c>
      <c r="AN1772" s="80" t="s">
        <v>13035</v>
      </c>
      <c r="AO1772" s="86" t="s">
        <v>14805</v>
      </c>
      <c r="AP1772" s="80" t="s">
        <v>66</v>
      </c>
      <c r="AQ1772" s="2"/>
      <c r="AR1772" s="3"/>
      <c r="AS1772" s="3"/>
      <c r="AT1772" s="3"/>
      <c r="AU1772" s="3"/>
    </row>
    <row r="1773" spans="1:47" x14ac:dyDescent="0.25">
      <c r="A1773" s="66" t="s">
        <v>1451</v>
      </c>
      <c r="B1773" s="67"/>
      <c r="C1773" s="67"/>
      <c r="D1773" s="68"/>
      <c r="E1773" s="70"/>
      <c r="F1773" s="104" t="s">
        <v>12819</v>
      </c>
      <c r="G1773" s="67"/>
      <c r="H1773" s="71"/>
      <c r="I1773" s="72"/>
      <c r="J1773" s="72"/>
      <c r="K1773" s="71" t="s">
        <v>16798</v>
      </c>
      <c r="L1773" s="75"/>
      <c r="M1773" s="76">
        <v>3338.979736328125</v>
      </c>
      <c r="N1773" s="76">
        <v>8457.4501953125</v>
      </c>
      <c r="O1773" s="77"/>
      <c r="P1773" s="78"/>
      <c r="Q1773" s="78"/>
      <c r="R1773" s="88"/>
      <c r="S1773" s="88"/>
      <c r="T1773" s="88"/>
      <c r="U1773" s="88"/>
      <c r="V1773" s="52"/>
      <c r="W1773" s="52"/>
      <c r="X1773" s="52"/>
      <c r="Y1773" s="52"/>
      <c r="Z1773" s="51"/>
      <c r="AA1773" s="73">
        <v>1773</v>
      </c>
      <c r="AB1773" s="73"/>
      <c r="AC1773" s="74"/>
      <c r="AD1773" s="80">
        <v>228</v>
      </c>
      <c r="AE1773" s="80">
        <v>251879</v>
      </c>
      <c r="AF1773" s="80">
        <v>22390</v>
      </c>
      <c r="AG1773" s="80">
        <v>932</v>
      </c>
      <c r="AH1773" s="80">
        <v>19800</v>
      </c>
      <c r="AI1773" s="80" t="s">
        <v>9305</v>
      </c>
      <c r="AJ1773" s="80" t="s">
        <v>10250</v>
      </c>
      <c r="AK1773" s="86" t="s">
        <v>11010</v>
      </c>
      <c r="AL1773" s="80" t="s">
        <v>9561</v>
      </c>
      <c r="AM1773" s="82">
        <v>40728.383263888885</v>
      </c>
      <c r="AN1773" s="80" t="s">
        <v>13035</v>
      </c>
      <c r="AO1773" s="86" t="s">
        <v>14806</v>
      </c>
      <c r="AP1773" s="80" t="s">
        <v>66</v>
      </c>
      <c r="AQ1773" s="2"/>
      <c r="AR1773" s="3"/>
      <c r="AS1773" s="3"/>
      <c r="AT1773" s="3"/>
      <c r="AU1773" s="3"/>
    </row>
    <row r="1774" spans="1:47" x14ac:dyDescent="0.25">
      <c r="A1774" s="66" t="s">
        <v>1452</v>
      </c>
      <c r="B1774" s="67"/>
      <c r="C1774" s="67"/>
      <c r="D1774" s="68"/>
      <c r="E1774" s="70"/>
      <c r="F1774" s="104" t="s">
        <v>12820</v>
      </c>
      <c r="G1774" s="67"/>
      <c r="H1774" s="71"/>
      <c r="I1774" s="72"/>
      <c r="J1774" s="72"/>
      <c r="K1774" s="71" t="s">
        <v>16799</v>
      </c>
      <c r="L1774" s="75"/>
      <c r="M1774" s="76">
        <v>6230.9287109375</v>
      </c>
      <c r="N1774" s="76">
        <v>7853.0634765625</v>
      </c>
      <c r="O1774" s="77"/>
      <c r="P1774" s="78"/>
      <c r="Q1774" s="78"/>
      <c r="R1774" s="88"/>
      <c r="S1774" s="88"/>
      <c r="T1774" s="88"/>
      <c r="U1774" s="88"/>
      <c r="V1774" s="52"/>
      <c r="W1774" s="52"/>
      <c r="X1774" s="52"/>
      <c r="Y1774" s="52"/>
      <c r="Z1774" s="51"/>
      <c r="AA1774" s="73">
        <v>1774</v>
      </c>
      <c r="AB1774" s="73"/>
      <c r="AC1774" s="74"/>
      <c r="AD1774" s="80">
        <v>280</v>
      </c>
      <c r="AE1774" s="80">
        <v>173</v>
      </c>
      <c r="AF1774" s="80">
        <v>13239</v>
      </c>
      <c r="AG1774" s="80">
        <v>566</v>
      </c>
      <c r="AH1774" s="80"/>
      <c r="AI1774" s="80" t="s">
        <v>9306</v>
      </c>
      <c r="AJ1774" s="80"/>
      <c r="AK1774" s="80"/>
      <c r="AL1774" s="80"/>
      <c r="AM1774" s="82">
        <v>40182.903680555559</v>
      </c>
      <c r="AN1774" s="80" t="s">
        <v>13035</v>
      </c>
      <c r="AO1774" s="86" t="s">
        <v>14807</v>
      </c>
      <c r="AP1774" s="80" t="s">
        <v>66</v>
      </c>
      <c r="AQ1774" s="2"/>
      <c r="AR1774" s="3"/>
      <c r="AS1774" s="3"/>
      <c r="AT1774" s="3"/>
      <c r="AU1774" s="3"/>
    </row>
    <row r="1775" spans="1:47" x14ac:dyDescent="0.25">
      <c r="A1775" s="66" t="s">
        <v>1453</v>
      </c>
      <c r="B1775" s="67"/>
      <c r="C1775" s="67"/>
      <c r="D1775" s="68"/>
      <c r="E1775" s="70"/>
      <c r="F1775" s="104" t="s">
        <v>12821</v>
      </c>
      <c r="G1775" s="67"/>
      <c r="H1775" s="71"/>
      <c r="I1775" s="72"/>
      <c r="J1775" s="72"/>
      <c r="K1775" s="71" t="s">
        <v>16800</v>
      </c>
      <c r="L1775" s="75"/>
      <c r="M1775" s="76">
        <v>4214.17138671875</v>
      </c>
      <c r="N1775" s="76">
        <v>5988.95654296875</v>
      </c>
      <c r="O1775" s="77"/>
      <c r="P1775" s="78"/>
      <c r="Q1775" s="78"/>
      <c r="R1775" s="88"/>
      <c r="S1775" s="88"/>
      <c r="T1775" s="88"/>
      <c r="U1775" s="88"/>
      <c r="V1775" s="52"/>
      <c r="W1775" s="52"/>
      <c r="X1775" s="52"/>
      <c r="Y1775" s="52"/>
      <c r="Z1775" s="51"/>
      <c r="AA1775" s="73">
        <v>1775</v>
      </c>
      <c r="AB1775" s="73"/>
      <c r="AC1775" s="74"/>
      <c r="AD1775" s="80">
        <v>265</v>
      </c>
      <c r="AE1775" s="80">
        <v>312</v>
      </c>
      <c r="AF1775" s="80">
        <v>11472</v>
      </c>
      <c r="AG1775" s="80">
        <v>39690</v>
      </c>
      <c r="AH1775" s="80"/>
      <c r="AI1775" s="80" t="s">
        <v>9307</v>
      </c>
      <c r="AJ1775" s="80" t="s">
        <v>9525</v>
      </c>
      <c r="AK1775" s="80"/>
      <c r="AL1775" s="80"/>
      <c r="AM1775" s="82">
        <v>42663.016076388885</v>
      </c>
      <c r="AN1775" s="80" t="s">
        <v>13035</v>
      </c>
      <c r="AO1775" s="86" t="s">
        <v>14808</v>
      </c>
      <c r="AP1775" s="80" t="s">
        <v>66</v>
      </c>
      <c r="AQ1775" s="2"/>
      <c r="AR1775" s="3"/>
      <c r="AS1775" s="3"/>
      <c r="AT1775" s="3"/>
      <c r="AU1775" s="3"/>
    </row>
    <row r="1776" spans="1:47" x14ac:dyDescent="0.25">
      <c r="A1776" s="66" t="s">
        <v>1454</v>
      </c>
      <c r="B1776" s="67"/>
      <c r="C1776" s="67"/>
      <c r="D1776" s="68"/>
      <c r="E1776" s="70"/>
      <c r="F1776" s="104" t="s">
        <v>12822</v>
      </c>
      <c r="G1776" s="67"/>
      <c r="H1776" s="71"/>
      <c r="I1776" s="72"/>
      <c r="J1776" s="72"/>
      <c r="K1776" s="71" t="s">
        <v>16801</v>
      </c>
      <c r="L1776" s="75"/>
      <c r="M1776" s="76">
        <v>1672.37890625</v>
      </c>
      <c r="N1776" s="76">
        <v>6706.8916015625</v>
      </c>
      <c r="O1776" s="77"/>
      <c r="P1776" s="78"/>
      <c r="Q1776" s="78"/>
      <c r="R1776" s="88"/>
      <c r="S1776" s="88"/>
      <c r="T1776" s="88"/>
      <c r="U1776" s="88"/>
      <c r="V1776" s="52"/>
      <c r="W1776" s="52"/>
      <c r="X1776" s="52"/>
      <c r="Y1776" s="52"/>
      <c r="Z1776" s="51"/>
      <c r="AA1776" s="73">
        <v>1776</v>
      </c>
      <c r="AB1776" s="73"/>
      <c r="AC1776" s="74"/>
      <c r="AD1776" s="80">
        <v>725</v>
      </c>
      <c r="AE1776" s="80">
        <v>164</v>
      </c>
      <c r="AF1776" s="80">
        <v>2225</v>
      </c>
      <c r="AG1776" s="80">
        <v>2618</v>
      </c>
      <c r="AH1776" s="80"/>
      <c r="AI1776" s="80" t="s">
        <v>9308</v>
      </c>
      <c r="AJ1776" s="80" t="s">
        <v>10251</v>
      </c>
      <c r="AK1776" s="80"/>
      <c r="AL1776" s="80"/>
      <c r="AM1776" s="82">
        <v>42680.139513888891</v>
      </c>
      <c r="AN1776" s="80" t="s">
        <v>13035</v>
      </c>
      <c r="AO1776" s="86" t="s">
        <v>14809</v>
      </c>
      <c r="AP1776" s="80" t="s">
        <v>66</v>
      </c>
      <c r="AQ1776" s="2"/>
      <c r="AR1776" s="3"/>
      <c r="AS1776" s="3"/>
      <c r="AT1776" s="3"/>
      <c r="AU1776" s="3"/>
    </row>
    <row r="1777" spans="1:47" x14ac:dyDescent="0.25">
      <c r="A1777" s="66" t="s">
        <v>1455</v>
      </c>
      <c r="B1777" s="67"/>
      <c r="C1777" s="67"/>
      <c r="D1777" s="68"/>
      <c r="E1777" s="70"/>
      <c r="F1777" s="104" t="s">
        <v>12823</v>
      </c>
      <c r="G1777" s="67"/>
      <c r="H1777" s="71"/>
      <c r="I1777" s="72"/>
      <c r="J1777" s="72"/>
      <c r="K1777" s="71" t="s">
        <v>16802</v>
      </c>
      <c r="L1777" s="75"/>
      <c r="M1777" s="76">
        <v>8454.7998046875</v>
      </c>
      <c r="N1777" s="76">
        <v>1869.1978759765625</v>
      </c>
      <c r="O1777" s="77"/>
      <c r="P1777" s="78"/>
      <c r="Q1777" s="78"/>
      <c r="R1777" s="88"/>
      <c r="S1777" s="88"/>
      <c r="T1777" s="88"/>
      <c r="U1777" s="88"/>
      <c r="V1777" s="52"/>
      <c r="W1777" s="52"/>
      <c r="X1777" s="52"/>
      <c r="Y1777" s="52"/>
      <c r="Z1777" s="51"/>
      <c r="AA1777" s="73">
        <v>1777</v>
      </c>
      <c r="AB1777" s="73"/>
      <c r="AC1777" s="74"/>
      <c r="AD1777" s="80">
        <v>451</v>
      </c>
      <c r="AE1777" s="80">
        <v>544</v>
      </c>
      <c r="AF1777" s="80">
        <v>2700</v>
      </c>
      <c r="AG1777" s="80">
        <v>11451</v>
      </c>
      <c r="AH1777" s="80"/>
      <c r="AI1777" s="80" t="s">
        <v>9309</v>
      </c>
      <c r="AJ1777" s="80"/>
      <c r="AK1777" s="80"/>
      <c r="AL1777" s="80"/>
      <c r="AM1777" s="82">
        <v>41963.544444444444</v>
      </c>
      <c r="AN1777" s="80" t="s">
        <v>13035</v>
      </c>
      <c r="AO1777" s="86" t="s">
        <v>14810</v>
      </c>
      <c r="AP1777" s="80" t="s">
        <v>66</v>
      </c>
      <c r="AQ1777" s="2"/>
      <c r="AR1777" s="3"/>
      <c r="AS1777" s="3"/>
      <c r="AT1777" s="3"/>
      <c r="AU1777" s="3"/>
    </row>
    <row r="1778" spans="1:47" x14ac:dyDescent="0.25">
      <c r="A1778" s="66" t="s">
        <v>1457</v>
      </c>
      <c r="B1778" s="67"/>
      <c r="C1778" s="67"/>
      <c r="D1778" s="68"/>
      <c r="E1778" s="70"/>
      <c r="F1778" s="104" t="s">
        <v>12824</v>
      </c>
      <c r="G1778" s="67"/>
      <c r="H1778" s="71"/>
      <c r="I1778" s="72"/>
      <c r="J1778" s="72"/>
      <c r="K1778" s="71" t="s">
        <v>16803</v>
      </c>
      <c r="L1778" s="75"/>
      <c r="M1778" s="76">
        <v>5054.26318359375</v>
      </c>
      <c r="N1778" s="76">
        <v>4227.67626953125</v>
      </c>
      <c r="O1778" s="77"/>
      <c r="P1778" s="78"/>
      <c r="Q1778" s="78"/>
      <c r="R1778" s="88"/>
      <c r="S1778" s="88"/>
      <c r="T1778" s="88"/>
      <c r="U1778" s="88"/>
      <c r="V1778" s="52"/>
      <c r="W1778" s="52"/>
      <c r="X1778" s="52"/>
      <c r="Y1778" s="52"/>
      <c r="Z1778" s="51"/>
      <c r="AA1778" s="73">
        <v>1778</v>
      </c>
      <c r="AB1778" s="73"/>
      <c r="AC1778" s="74"/>
      <c r="AD1778" s="80">
        <v>256</v>
      </c>
      <c r="AE1778" s="80">
        <v>12955</v>
      </c>
      <c r="AF1778" s="80">
        <v>240354</v>
      </c>
      <c r="AG1778" s="80">
        <v>16680</v>
      </c>
      <c r="AH1778" s="80">
        <v>19800</v>
      </c>
      <c r="AI1778" s="80"/>
      <c r="AJ1778" s="80"/>
      <c r="AK1778" s="80"/>
      <c r="AL1778" s="80" t="s">
        <v>9561</v>
      </c>
      <c r="AM1778" s="82">
        <v>41189.446840277778</v>
      </c>
      <c r="AN1778" s="80" t="s">
        <v>13035</v>
      </c>
      <c r="AO1778" s="86" t="s">
        <v>14811</v>
      </c>
      <c r="AP1778" s="80" t="s">
        <v>66</v>
      </c>
      <c r="AQ1778" s="2"/>
      <c r="AR1778" s="3"/>
      <c r="AS1778" s="3"/>
      <c r="AT1778" s="3"/>
      <c r="AU1778" s="3"/>
    </row>
    <row r="1779" spans="1:47" x14ac:dyDescent="0.25">
      <c r="A1779" s="66" t="s">
        <v>1458</v>
      </c>
      <c r="B1779" s="67"/>
      <c r="C1779" s="67"/>
      <c r="D1779" s="68"/>
      <c r="E1779" s="70"/>
      <c r="F1779" s="104" t="s">
        <v>12825</v>
      </c>
      <c r="G1779" s="67"/>
      <c r="H1779" s="71"/>
      <c r="I1779" s="72"/>
      <c r="J1779" s="72"/>
      <c r="K1779" s="71" t="s">
        <v>16804</v>
      </c>
      <c r="L1779" s="75"/>
      <c r="M1779" s="76">
        <v>7922.71728515625</v>
      </c>
      <c r="N1779" s="76">
        <v>6152.2392578125</v>
      </c>
      <c r="O1779" s="77"/>
      <c r="P1779" s="78"/>
      <c r="Q1779" s="78"/>
      <c r="R1779" s="88"/>
      <c r="S1779" s="88"/>
      <c r="T1779" s="88"/>
      <c r="U1779" s="88"/>
      <c r="V1779" s="52"/>
      <c r="W1779" s="52"/>
      <c r="X1779" s="52"/>
      <c r="Y1779" s="52"/>
      <c r="Z1779" s="51"/>
      <c r="AA1779" s="73">
        <v>1779</v>
      </c>
      <c r="AB1779" s="73"/>
      <c r="AC1779" s="74"/>
      <c r="AD1779" s="80">
        <v>543</v>
      </c>
      <c r="AE1779" s="80">
        <v>198</v>
      </c>
      <c r="AF1779" s="80">
        <v>4575</v>
      </c>
      <c r="AG1779" s="80">
        <v>3568</v>
      </c>
      <c r="AH1779" s="80"/>
      <c r="AI1779" s="80" t="s">
        <v>9310</v>
      </c>
      <c r="AJ1779" s="80"/>
      <c r="AK1779" s="80"/>
      <c r="AL1779" s="80"/>
      <c r="AM1779" s="82">
        <v>40304.796122685184</v>
      </c>
      <c r="AN1779" s="80" t="s">
        <v>13035</v>
      </c>
      <c r="AO1779" s="86" t="s">
        <v>14812</v>
      </c>
      <c r="AP1779" s="80" t="s">
        <v>66</v>
      </c>
      <c r="AQ1779" s="2"/>
      <c r="AR1779" s="3"/>
      <c r="AS1779" s="3"/>
      <c r="AT1779" s="3"/>
      <c r="AU1779" s="3"/>
    </row>
    <row r="1780" spans="1:47" x14ac:dyDescent="0.25">
      <c r="A1780" s="66" t="s">
        <v>1459</v>
      </c>
      <c r="B1780" s="67"/>
      <c r="C1780" s="67"/>
      <c r="D1780" s="68"/>
      <c r="E1780" s="70"/>
      <c r="F1780" s="104" t="s">
        <v>12826</v>
      </c>
      <c r="G1780" s="67"/>
      <c r="H1780" s="71"/>
      <c r="I1780" s="72"/>
      <c r="J1780" s="72"/>
      <c r="K1780" s="71" t="s">
        <v>16805</v>
      </c>
      <c r="L1780" s="75"/>
      <c r="M1780" s="76">
        <v>5672.22265625</v>
      </c>
      <c r="N1780" s="76">
        <v>3164.505126953125</v>
      </c>
      <c r="O1780" s="77"/>
      <c r="P1780" s="78"/>
      <c r="Q1780" s="78"/>
      <c r="R1780" s="88"/>
      <c r="S1780" s="88"/>
      <c r="T1780" s="88"/>
      <c r="U1780" s="88"/>
      <c r="V1780" s="52"/>
      <c r="W1780" s="52"/>
      <c r="X1780" s="52"/>
      <c r="Y1780" s="52"/>
      <c r="Z1780" s="51"/>
      <c r="AA1780" s="73">
        <v>1780</v>
      </c>
      <c r="AB1780" s="73"/>
      <c r="AC1780" s="74"/>
      <c r="AD1780" s="80">
        <v>177</v>
      </c>
      <c r="AE1780" s="80">
        <v>39</v>
      </c>
      <c r="AF1780" s="80">
        <v>1295</v>
      </c>
      <c r="AG1780" s="80">
        <v>354</v>
      </c>
      <c r="AH1780" s="80"/>
      <c r="AI1780" s="80" t="s">
        <v>9311</v>
      </c>
      <c r="AJ1780" s="80" t="s">
        <v>10252</v>
      </c>
      <c r="AK1780" s="86" t="s">
        <v>11011</v>
      </c>
      <c r="AL1780" s="80"/>
      <c r="AM1780" s="82">
        <v>42446.382673611108</v>
      </c>
      <c r="AN1780" s="80" t="s">
        <v>13035</v>
      </c>
      <c r="AO1780" s="86" t="s">
        <v>14813</v>
      </c>
      <c r="AP1780" s="80" t="s">
        <v>66</v>
      </c>
      <c r="AQ1780" s="2"/>
      <c r="AR1780" s="3"/>
      <c r="AS1780" s="3"/>
      <c r="AT1780" s="3"/>
      <c r="AU1780" s="3"/>
    </row>
    <row r="1781" spans="1:47" x14ac:dyDescent="0.25">
      <c r="A1781" s="66" t="s">
        <v>1460</v>
      </c>
      <c r="B1781" s="67"/>
      <c r="C1781" s="67"/>
      <c r="D1781" s="68"/>
      <c r="E1781" s="70"/>
      <c r="F1781" s="104" t="s">
        <v>12827</v>
      </c>
      <c r="G1781" s="67"/>
      <c r="H1781" s="71"/>
      <c r="I1781" s="72"/>
      <c r="J1781" s="72"/>
      <c r="K1781" s="71" t="s">
        <v>16806</v>
      </c>
      <c r="L1781" s="75"/>
      <c r="M1781" s="76">
        <v>7015.1298828125</v>
      </c>
      <c r="N1781" s="76">
        <v>7352.21923828125</v>
      </c>
      <c r="O1781" s="77"/>
      <c r="P1781" s="78"/>
      <c r="Q1781" s="78"/>
      <c r="R1781" s="88"/>
      <c r="S1781" s="88"/>
      <c r="T1781" s="88"/>
      <c r="U1781" s="88"/>
      <c r="V1781" s="52"/>
      <c r="W1781" s="52"/>
      <c r="X1781" s="52"/>
      <c r="Y1781" s="52"/>
      <c r="Z1781" s="51"/>
      <c r="AA1781" s="73">
        <v>1781</v>
      </c>
      <c r="AB1781" s="73"/>
      <c r="AC1781" s="74"/>
      <c r="AD1781" s="80">
        <v>1036</v>
      </c>
      <c r="AE1781" s="80">
        <v>174</v>
      </c>
      <c r="AF1781" s="80">
        <v>311</v>
      </c>
      <c r="AG1781" s="80">
        <v>290</v>
      </c>
      <c r="AH1781" s="80">
        <v>19800</v>
      </c>
      <c r="AI1781" s="80"/>
      <c r="AJ1781" s="80" t="s">
        <v>9596</v>
      </c>
      <c r="AK1781" s="80"/>
      <c r="AL1781" s="80" t="s">
        <v>9494</v>
      </c>
      <c r="AM1781" s="82">
        <v>39947.295798611114</v>
      </c>
      <c r="AN1781" s="80" t="s">
        <v>13035</v>
      </c>
      <c r="AO1781" s="86" t="s">
        <v>14814</v>
      </c>
      <c r="AP1781" s="80" t="s">
        <v>66</v>
      </c>
      <c r="AQ1781" s="2"/>
      <c r="AR1781" s="3"/>
      <c r="AS1781" s="3"/>
      <c r="AT1781" s="3"/>
      <c r="AU1781" s="3"/>
    </row>
    <row r="1782" spans="1:47" x14ac:dyDescent="0.25">
      <c r="A1782" s="66" t="s">
        <v>2142</v>
      </c>
      <c r="B1782" s="67"/>
      <c r="C1782" s="67"/>
      <c r="D1782" s="68"/>
      <c r="E1782" s="70"/>
      <c r="F1782" s="104" t="s">
        <v>12828</v>
      </c>
      <c r="G1782" s="67"/>
      <c r="H1782" s="71"/>
      <c r="I1782" s="72"/>
      <c r="J1782" s="72"/>
      <c r="K1782" s="71" t="s">
        <v>16807</v>
      </c>
      <c r="L1782" s="75"/>
      <c r="M1782" s="76">
        <v>2644.6416015625</v>
      </c>
      <c r="N1782" s="76">
        <v>5708.62060546875</v>
      </c>
      <c r="O1782" s="77"/>
      <c r="P1782" s="78"/>
      <c r="Q1782" s="78"/>
      <c r="R1782" s="88"/>
      <c r="S1782" s="88"/>
      <c r="T1782" s="88"/>
      <c r="U1782" s="88"/>
      <c r="V1782" s="52"/>
      <c r="W1782" s="52"/>
      <c r="X1782" s="52"/>
      <c r="Y1782" s="52"/>
      <c r="Z1782" s="51"/>
      <c r="AA1782" s="73">
        <v>1782</v>
      </c>
      <c r="AB1782" s="73"/>
      <c r="AC1782" s="74"/>
      <c r="AD1782" s="80">
        <v>218</v>
      </c>
      <c r="AE1782" s="80">
        <v>1049038</v>
      </c>
      <c r="AF1782" s="80">
        <v>9259</v>
      </c>
      <c r="AG1782" s="80">
        <v>418</v>
      </c>
      <c r="AH1782" s="80"/>
      <c r="AI1782" s="80" t="s">
        <v>9312</v>
      </c>
      <c r="AJ1782" s="80" t="s">
        <v>9554</v>
      </c>
      <c r="AK1782" s="86" t="s">
        <v>11012</v>
      </c>
      <c r="AL1782" s="80"/>
      <c r="AM1782" s="82">
        <v>39914.311643518522</v>
      </c>
      <c r="AN1782" s="80" t="s">
        <v>13035</v>
      </c>
      <c r="AO1782" s="86" t="s">
        <v>14815</v>
      </c>
      <c r="AP1782" s="80" t="s">
        <v>65</v>
      </c>
      <c r="AQ1782" s="2"/>
      <c r="AR1782" s="3"/>
      <c r="AS1782" s="3"/>
      <c r="AT1782" s="3"/>
      <c r="AU1782" s="3"/>
    </row>
    <row r="1783" spans="1:47" x14ac:dyDescent="0.25">
      <c r="A1783" s="66" t="s">
        <v>1461</v>
      </c>
      <c r="B1783" s="67"/>
      <c r="C1783" s="67"/>
      <c r="D1783" s="68"/>
      <c r="E1783" s="70"/>
      <c r="F1783" s="104" t="s">
        <v>11128</v>
      </c>
      <c r="G1783" s="67"/>
      <c r="H1783" s="71"/>
      <c r="I1783" s="72"/>
      <c r="J1783" s="72"/>
      <c r="K1783" s="71" t="s">
        <v>16808</v>
      </c>
      <c r="L1783" s="75"/>
      <c r="M1783" s="76">
        <v>6227.4326171875</v>
      </c>
      <c r="N1783" s="76">
        <v>5239.62890625</v>
      </c>
      <c r="O1783" s="77"/>
      <c r="P1783" s="78"/>
      <c r="Q1783" s="78"/>
      <c r="R1783" s="88"/>
      <c r="S1783" s="88"/>
      <c r="T1783" s="88"/>
      <c r="U1783" s="88"/>
      <c r="V1783" s="52"/>
      <c r="W1783" s="52"/>
      <c r="X1783" s="52"/>
      <c r="Y1783" s="52"/>
      <c r="Z1783" s="51"/>
      <c r="AA1783" s="73">
        <v>1783</v>
      </c>
      <c r="AB1783" s="73"/>
      <c r="AC1783" s="74"/>
      <c r="AD1783" s="80">
        <v>35</v>
      </c>
      <c r="AE1783" s="80">
        <v>2</v>
      </c>
      <c r="AF1783" s="80">
        <v>19</v>
      </c>
      <c r="AG1783" s="80">
        <v>36</v>
      </c>
      <c r="AH1783" s="80"/>
      <c r="AI1783" s="80"/>
      <c r="AJ1783" s="80"/>
      <c r="AK1783" s="80"/>
      <c r="AL1783" s="80"/>
      <c r="AM1783" s="82">
        <v>42917.720185185186</v>
      </c>
      <c r="AN1783" s="80" t="s">
        <v>13035</v>
      </c>
      <c r="AO1783" s="86" t="s">
        <v>14816</v>
      </c>
      <c r="AP1783" s="80" t="s">
        <v>66</v>
      </c>
      <c r="AQ1783" s="2"/>
      <c r="AR1783" s="3"/>
      <c r="AS1783" s="3"/>
      <c r="AT1783" s="3"/>
      <c r="AU1783" s="3"/>
    </row>
    <row r="1784" spans="1:47" x14ac:dyDescent="0.25">
      <c r="A1784" s="66" t="s">
        <v>1462</v>
      </c>
      <c r="B1784" s="67"/>
      <c r="C1784" s="67"/>
      <c r="D1784" s="68"/>
      <c r="E1784" s="70"/>
      <c r="F1784" s="104" t="s">
        <v>12829</v>
      </c>
      <c r="G1784" s="67"/>
      <c r="H1784" s="71"/>
      <c r="I1784" s="72"/>
      <c r="J1784" s="72"/>
      <c r="K1784" s="71" t="s">
        <v>16809</v>
      </c>
      <c r="L1784" s="75"/>
      <c r="M1784" s="76">
        <v>2115.91943359375</v>
      </c>
      <c r="N1784" s="76">
        <v>8950.994140625</v>
      </c>
      <c r="O1784" s="77"/>
      <c r="P1784" s="78"/>
      <c r="Q1784" s="78"/>
      <c r="R1784" s="88"/>
      <c r="S1784" s="88"/>
      <c r="T1784" s="88"/>
      <c r="U1784" s="88"/>
      <c r="V1784" s="52"/>
      <c r="W1784" s="52"/>
      <c r="X1784" s="52"/>
      <c r="Y1784" s="52"/>
      <c r="Z1784" s="51"/>
      <c r="AA1784" s="73">
        <v>1784</v>
      </c>
      <c r="AB1784" s="73"/>
      <c r="AC1784" s="74"/>
      <c r="AD1784" s="80">
        <v>127</v>
      </c>
      <c r="AE1784" s="80">
        <v>18</v>
      </c>
      <c r="AF1784" s="80">
        <v>5278</v>
      </c>
      <c r="AG1784" s="80">
        <v>50</v>
      </c>
      <c r="AH1784" s="80"/>
      <c r="AI1784" s="80"/>
      <c r="AJ1784" s="80" t="s">
        <v>9546</v>
      </c>
      <c r="AK1784" s="80"/>
      <c r="AL1784" s="80"/>
      <c r="AM1784" s="82">
        <v>42739.268946759257</v>
      </c>
      <c r="AN1784" s="80" t="s">
        <v>13035</v>
      </c>
      <c r="AO1784" s="86" t="s">
        <v>14817</v>
      </c>
      <c r="AP1784" s="80" t="s">
        <v>66</v>
      </c>
      <c r="AQ1784" s="2"/>
      <c r="AR1784" s="3"/>
      <c r="AS1784" s="3"/>
      <c r="AT1784" s="3"/>
      <c r="AU1784" s="3"/>
    </row>
    <row r="1785" spans="1:47" x14ac:dyDescent="0.25">
      <c r="A1785" s="66" t="s">
        <v>1491</v>
      </c>
      <c r="B1785" s="67"/>
      <c r="C1785" s="67"/>
      <c r="D1785" s="68"/>
      <c r="E1785" s="70"/>
      <c r="F1785" s="104" t="s">
        <v>12830</v>
      </c>
      <c r="G1785" s="67"/>
      <c r="H1785" s="71"/>
      <c r="I1785" s="72"/>
      <c r="J1785" s="72"/>
      <c r="K1785" s="71" t="s">
        <v>16810</v>
      </c>
      <c r="L1785" s="75"/>
      <c r="M1785" s="76">
        <v>3075.64453125</v>
      </c>
      <c r="N1785" s="76">
        <v>6995.0693359375</v>
      </c>
      <c r="O1785" s="77"/>
      <c r="P1785" s="78"/>
      <c r="Q1785" s="78"/>
      <c r="R1785" s="88"/>
      <c r="S1785" s="88"/>
      <c r="T1785" s="88"/>
      <c r="U1785" s="88"/>
      <c r="V1785" s="52"/>
      <c r="W1785" s="52"/>
      <c r="X1785" s="52"/>
      <c r="Y1785" s="52"/>
      <c r="Z1785" s="51"/>
      <c r="AA1785" s="73">
        <v>1785</v>
      </c>
      <c r="AB1785" s="73"/>
      <c r="AC1785" s="74"/>
      <c r="AD1785" s="80">
        <v>81</v>
      </c>
      <c r="AE1785" s="80">
        <v>20067</v>
      </c>
      <c r="AF1785" s="80">
        <v>82675</v>
      </c>
      <c r="AG1785" s="80">
        <v>113</v>
      </c>
      <c r="AH1785" s="80">
        <v>19800</v>
      </c>
      <c r="AI1785" s="80" t="s">
        <v>9313</v>
      </c>
      <c r="AJ1785" s="80" t="s">
        <v>9525</v>
      </c>
      <c r="AK1785" s="86" t="s">
        <v>11013</v>
      </c>
      <c r="AL1785" s="80" t="s">
        <v>9494</v>
      </c>
      <c r="AM1785" s="82">
        <v>40849.86546296296</v>
      </c>
      <c r="AN1785" s="80" t="s">
        <v>13035</v>
      </c>
      <c r="AO1785" s="86" t="s">
        <v>14818</v>
      </c>
      <c r="AP1785" s="80" t="s">
        <v>66</v>
      </c>
      <c r="AQ1785" s="2"/>
      <c r="AR1785" s="3"/>
      <c r="AS1785" s="3"/>
      <c r="AT1785" s="3"/>
      <c r="AU1785" s="3"/>
    </row>
    <row r="1786" spans="1:47" x14ac:dyDescent="0.25">
      <c r="A1786" s="66" t="s">
        <v>1463</v>
      </c>
      <c r="B1786" s="67"/>
      <c r="C1786" s="67"/>
      <c r="D1786" s="68"/>
      <c r="E1786" s="70"/>
      <c r="F1786" s="104" t="s">
        <v>12831</v>
      </c>
      <c r="G1786" s="67"/>
      <c r="H1786" s="71"/>
      <c r="I1786" s="72"/>
      <c r="J1786" s="72"/>
      <c r="K1786" s="71" t="s">
        <v>16811</v>
      </c>
      <c r="L1786" s="75"/>
      <c r="M1786" s="76">
        <v>4400.2734375</v>
      </c>
      <c r="N1786" s="76">
        <v>2566.239501953125</v>
      </c>
      <c r="O1786" s="77"/>
      <c r="P1786" s="78"/>
      <c r="Q1786" s="78"/>
      <c r="R1786" s="88"/>
      <c r="S1786" s="88"/>
      <c r="T1786" s="88"/>
      <c r="U1786" s="88"/>
      <c r="V1786" s="52"/>
      <c r="W1786" s="52"/>
      <c r="X1786" s="52"/>
      <c r="Y1786" s="52"/>
      <c r="Z1786" s="51"/>
      <c r="AA1786" s="73">
        <v>1786</v>
      </c>
      <c r="AB1786" s="73"/>
      <c r="AC1786" s="74"/>
      <c r="AD1786" s="80">
        <v>533</v>
      </c>
      <c r="AE1786" s="80">
        <v>1323</v>
      </c>
      <c r="AF1786" s="80">
        <v>4390</v>
      </c>
      <c r="AG1786" s="80">
        <v>3</v>
      </c>
      <c r="AH1786" s="80">
        <v>19800</v>
      </c>
      <c r="AI1786" s="80" t="s">
        <v>9314</v>
      </c>
      <c r="AJ1786" s="80" t="s">
        <v>9525</v>
      </c>
      <c r="AK1786" s="86" t="s">
        <v>11014</v>
      </c>
      <c r="AL1786" s="80" t="s">
        <v>9494</v>
      </c>
      <c r="AM1786" s="82">
        <v>40431.750150462962</v>
      </c>
      <c r="AN1786" s="80" t="s">
        <v>13035</v>
      </c>
      <c r="AO1786" s="86" t="s">
        <v>14819</v>
      </c>
      <c r="AP1786" s="80" t="s">
        <v>66</v>
      </c>
      <c r="AQ1786" s="2"/>
      <c r="AR1786" s="3"/>
      <c r="AS1786" s="3"/>
      <c r="AT1786" s="3"/>
      <c r="AU1786" s="3"/>
    </row>
    <row r="1787" spans="1:47" x14ac:dyDescent="0.25">
      <c r="A1787" s="66" t="s">
        <v>2143</v>
      </c>
      <c r="B1787" s="67"/>
      <c r="C1787" s="67"/>
      <c r="D1787" s="68"/>
      <c r="E1787" s="70"/>
      <c r="F1787" s="104" t="s">
        <v>12832</v>
      </c>
      <c r="G1787" s="67"/>
      <c r="H1787" s="71"/>
      <c r="I1787" s="72"/>
      <c r="J1787" s="72"/>
      <c r="K1787" s="71" t="s">
        <v>16812</v>
      </c>
      <c r="L1787" s="75"/>
      <c r="M1787" s="76">
        <v>3597.537109375</v>
      </c>
      <c r="N1787" s="76">
        <v>1548.4432373046875</v>
      </c>
      <c r="O1787" s="77"/>
      <c r="P1787" s="78"/>
      <c r="Q1787" s="78"/>
      <c r="R1787" s="88"/>
      <c r="S1787" s="88"/>
      <c r="T1787" s="88"/>
      <c r="U1787" s="88"/>
      <c r="V1787" s="52"/>
      <c r="W1787" s="52"/>
      <c r="X1787" s="52"/>
      <c r="Y1787" s="52"/>
      <c r="Z1787" s="51"/>
      <c r="AA1787" s="73">
        <v>1787</v>
      </c>
      <c r="AB1787" s="73"/>
      <c r="AC1787" s="74"/>
      <c r="AD1787" s="80">
        <v>925</v>
      </c>
      <c r="AE1787" s="80">
        <v>2025</v>
      </c>
      <c r="AF1787" s="80">
        <v>27641</v>
      </c>
      <c r="AG1787" s="80">
        <v>9429</v>
      </c>
      <c r="AH1787" s="80">
        <v>19800</v>
      </c>
      <c r="AI1787" s="80"/>
      <c r="AJ1787" s="80" t="s">
        <v>9506</v>
      </c>
      <c r="AK1787" s="86" t="s">
        <v>11015</v>
      </c>
      <c r="AL1787" s="80" t="s">
        <v>9494</v>
      </c>
      <c r="AM1787" s="82">
        <v>39791.444398148145</v>
      </c>
      <c r="AN1787" s="80" t="s">
        <v>13035</v>
      </c>
      <c r="AO1787" s="86" t="s">
        <v>14820</v>
      </c>
      <c r="AP1787" s="80" t="s">
        <v>65</v>
      </c>
      <c r="AQ1787" s="2"/>
      <c r="AR1787" s="3"/>
      <c r="AS1787" s="3"/>
      <c r="AT1787" s="3"/>
      <c r="AU1787" s="3"/>
    </row>
    <row r="1788" spans="1:47" x14ac:dyDescent="0.25">
      <c r="A1788" s="66" t="s">
        <v>2144</v>
      </c>
      <c r="B1788" s="67"/>
      <c r="C1788" s="67"/>
      <c r="D1788" s="68"/>
      <c r="E1788" s="70"/>
      <c r="F1788" s="104" t="s">
        <v>12833</v>
      </c>
      <c r="G1788" s="67"/>
      <c r="H1788" s="71"/>
      <c r="I1788" s="72"/>
      <c r="J1788" s="72"/>
      <c r="K1788" s="71" t="s">
        <v>16813</v>
      </c>
      <c r="L1788" s="75"/>
      <c r="M1788" s="76">
        <v>6585.14208984375</v>
      </c>
      <c r="N1788" s="76">
        <v>3159.1767578125</v>
      </c>
      <c r="O1788" s="77"/>
      <c r="P1788" s="78"/>
      <c r="Q1788" s="78"/>
      <c r="R1788" s="88"/>
      <c r="S1788" s="88"/>
      <c r="T1788" s="88"/>
      <c r="U1788" s="88"/>
      <c r="V1788" s="52"/>
      <c r="W1788" s="52"/>
      <c r="X1788" s="52"/>
      <c r="Y1788" s="52"/>
      <c r="Z1788" s="51"/>
      <c r="AA1788" s="73">
        <v>1788</v>
      </c>
      <c r="AB1788" s="73"/>
      <c r="AC1788" s="74"/>
      <c r="AD1788" s="80">
        <v>709</v>
      </c>
      <c r="AE1788" s="80">
        <v>963</v>
      </c>
      <c r="AF1788" s="80">
        <v>15618</v>
      </c>
      <c r="AG1788" s="80">
        <v>973</v>
      </c>
      <c r="AH1788" s="80">
        <v>19800</v>
      </c>
      <c r="AI1788" s="80" t="s">
        <v>9315</v>
      </c>
      <c r="AJ1788" s="80" t="s">
        <v>9672</v>
      </c>
      <c r="AK1788" s="86" t="s">
        <v>11016</v>
      </c>
      <c r="AL1788" s="80" t="s">
        <v>9542</v>
      </c>
      <c r="AM1788" s="82">
        <v>40112.813171296293</v>
      </c>
      <c r="AN1788" s="80" t="s">
        <v>13035</v>
      </c>
      <c r="AO1788" s="86" t="s">
        <v>14821</v>
      </c>
      <c r="AP1788" s="80" t="s">
        <v>65</v>
      </c>
      <c r="AQ1788" s="2"/>
      <c r="AR1788" s="3"/>
      <c r="AS1788" s="3"/>
      <c r="AT1788" s="3"/>
      <c r="AU1788" s="3"/>
    </row>
    <row r="1789" spans="1:47" x14ac:dyDescent="0.25">
      <c r="A1789" s="66" t="s">
        <v>1464</v>
      </c>
      <c r="B1789" s="67"/>
      <c r="C1789" s="67"/>
      <c r="D1789" s="68"/>
      <c r="E1789" s="70"/>
      <c r="F1789" s="104" t="s">
        <v>12834</v>
      </c>
      <c r="G1789" s="67"/>
      <c r="H1789" s="71"/>
      <c r="I1789" s="72"/>
      <c r="J1789" s="72"/>
      <c r="K1789" s="71" t="s">
        <v>16814</v>
      </c>
      <c r="L1789" s="75"/>
      <c r="M1789" s="76">
        <v>2173.803955078125</v>
      </c>
      <c r="N1789" s="76">
        <v>5344.01171875</v>
      </c>
      <c r="O1789" s="77"/>
      <c r="P1789" s="78"/>
      <c r="Q1789" s="78"/>
      <c r="R1789" s="88"/>
      <c r="S1789" s="88"/>
      <c r="T1789" s="88"/>
      <c r="U1789" s="88"/>
      <c r="V1789" s="52"/>
      <c r="W1789" s="52"/>
      <c r="X1789" s="52"/>
      <c r="Y1789" s="52"/>
      <c r="Z1789" s="51"/>
      <c r="AA1789" s="73">
        <v>1789</v>
      </c>
      <c r="AB1789" s="73"/>
      <c r="AC1789" s="74"/>
      <c r="AD1789" s="80">
        <v>61</v>
      </c>
      <c r="AE1789" s="80">
        <v>77</v>
      </c>
      <c r="AF1789" s="80">
        <v>132</v>
      </c>
      <c r="AG1789" s="80">
        <v>79</v>
      </c>
      <c r="AH1789" s="80">
        <v>19800</v>
      </c>
      <c r="AI1789" s="80" t="s">
        <v>9316</v>
      </c>
      <c r="AJ1789" s="80" t="s">
        <v>9546</v>
      </c>
      <c r="AK1789" s="86" t="s">
        <v>11017</v>
      </c>
      <c r="AL1789" s="80" t="s">
        <v>9494</v>
      </c>
      <c r="AM1789" s="82">
        <v>40799.699548611112</v>
      </c>
      <c r="AN1789" s="80" t="s">
        <v>13035</v>
      </c>
      <c r="AO1789" s="86" t="s">
        <v>14822</v>
      </c>
      <c r="AP1789" s="80" t="s">
        <v>66</v>
      </c>
      <c r="AQ1789" s="2"/>
      <c r="AR1789" s="3"/>
      <c r="AS1789" s="3"/>
      <c r="AT1789" s="3"/>
      <c r="AU1789" s="3"/>
    </row>
    <row r="1790" spans="1:47" x14ac:dyDescent="0.25">
      <c r="A1790" s="66" t="s">
        <v>1465</v>
      </c>
      <c r="B1790" s="67"/>
      <c r="C1790" s="67"/>
      <c r="D1790" s="68"/>
      <c r="E1790" s="70"/>
      <c r="F1790" s="104" t="s">
        <v>12835</v>
      </c>
      <c r="G1790" s="67"/>
      <c r="H1790" s="71"/>
      <c r="I1790" s="72"/>
      <c r="J1790" s="72"/>
      <c r="K1790" s="71" t="s">
        <v>16815</v>
      </c>
      <c r="L1790" s="75"/>
      <c r="M1790" s="76">
        <v>5109.0439453125</v>
      </c>
      <c r="N1790" s="76">
        <v>4381.6767578125</v>
      </c>
      <c r="O1790" s="77"/>
      <c r="P1790" s="78"/>
      <c r="Q1790" s="78"/>
      <c r="R1790" s="88"/>
      <c r="S1790" s="88"/>
      <c r="T1790" s="88"/>
      <c r="U1790" s="88"/>
      <c r="V1790" s="52"/>
      <c r="W1790" s="52"/>
      <c r="X1790" s="52"/>
      <c r="Y1790" s="52"/>
      <c r="Z1790" s="51"/>
      <c r="AA1790" s="73">
        <v>1790</v>
      </c>
      <c r="AB1790" s="73"/>
      <c r="AC1790" s="74"/>
      <c r="AD1790" s="80">
        <v>18372</v>
      </c>
      <c r="AE1790" s="80">
        <v>25732</v>
      </c>
      <c r="AF1790" s="80">
        <v>21506</v>
      </c>
      <c r="AG1790" s="80">
        <v>720</v>
      </c>
      <c r="AH1790" s="80">
        <v>19800</v>
      </c>
      <c r="AI1790" s="80" t="s">
        <v>9317</v>
      </c>
      <c r="AJ1790" s="80" t="s">
        <v>10253</v>
      </c>
      <c r="AK1790" s="80"/>
      <c r="AL1790" s="80" t="s">
        <v>11089</v>
      </c>
      <c r="AM1790" s="82">
        <v>40110.821655092594</v>
      </c>
      <c r="AN1790" s="80" t="s">
        <v>13035</v>
      </c>
      <c r="AO1790" s="86" t="s">
        <v>14823</v>
      </c>
      <c r="AP1790" s="80" t="s">
        <v>66</v>
      </c>
      <c r="AQ1790" s="2"/>
      <c r="AR1790" s="3"/>
      <c r="AS1790" s="3"/>
      <c r="AT1790" s="3"/>
      <c r="AU1790" s="3"/>
    </row>
    <row r="1791" spans="1:47" x14ac:dyDescent="0.25">
      <c r="A1791" s="66" t="s">
        <v>1466</v>
      </c>
      <c r="B1791" s="67"/>
      <c r="C1791" s="67"/>
      <c r="D1791" s="68"/>
      <c r="E1791" s="70"/>
      <c r="F1791" s="104" t="s">
        <v>12836</v>
      </c>
      <c r="G1791" s="67"/>
      <c r="H1791" s="71"/>
      <c r="I1791" s="72"/>
      <c r="J1791" s="72"/>
      <c r="K1791" s="71" t="s">
        <v>16816</v>
      </c>
      <c r="L1791" s="75"/>
      <c r="M1791" s="76">
        <v>6301.81396484375</v>
      </c>
      <c r="N1791" s="76">
        <v>4487.05029296875</v>
      </c>
      <c r="O1791" s="77"/>
      <c r="P1791" s="78"/>
      <c r="Q1791" s="78"/>
      <c r="R1791" s="88"/>
      <c r="S1791" s="88"/>
      <c r="T1791" s="88"/>
      <c r="U1791" s="88"/>
      <c r="V1791" s="52"/>
      <c r="W1791" s="52"/>
      <c r="X1791" s="52"/>
      <c r="Y1791" s="52"/>
      <c r="Z1791" s="51"/>
      <c r="AA1791" s="73">
        <v>1791</v>
      </c>
      <c r="AB1791" s="73"/>
      <c r="AC1791" s="74"/>
      <c r="AD1791" s="80">
        <v>6733</v>
      </c>
      <c r="AE1791" s="80">
        <v>9039</v>
      </c>
      <c r="AF1791" s="80">
        <v>21937</v>
      </c>
      <c r="AG1791" s="80">
        <v>298</v>
      </c>
      <c r="AH1791" s="80"/>
      <c r="AI1791" s="80" t="s">
        <v>9318</v>
      </c>
      <c r="AJ1791" s="80" t="s">
        <v>10254</v>
      </c>
      <c r="AK1791" s="86" t="s">
        <v>11018</v>
      </c>
      <c r="AL1791" s="80"/>
      <c r="AM1791" s="82">
        <v>42325.542326388888</v>
      </c>
      <c r="AN1791" s="80" t="s">
        <v>13035</v>
      </c>
      <c r="AO1791" s="86" t="s">
        <v>14824</v>
      </c>
      <c r="AP1791" s="80" t="s">
        <v>66</v>
      </c>
      <c r="AQ1791" s="2"/>
      <c r="AR1791" s="3"/>
      <c r="AS1791" s="3"/>
      <c r="AT1791" s="3"/>
      <c r="AU1791" s="3"/>
    </row>
    <row r="1792" spans="1:47" x14ac:dyDescent="0.25">
      <c r="A1792" s="66" t="s">
        <v>1467</v>
      </c>
      <c r="B1792" s="67"/>
      <c r="C1792" s="67"/>
      <c r="D1792" s="68"/>
      <c r="E1792" s="70"/>
      <c r="F1792" s="104" t="s">
        <v>12837</v>
      </c>
      <c r="G1792" s="67"/>
      <c r="H1792" s="71"/>
      <c r="I1792" s="72"/>
      <c r="J1792" s="72"/>
      <c r="K1792" s="71" t="s">
        <v>16817</v>
      </c>
      <c r="L1792" s="75"/>
      <c r="M1792" s="76">
        <v>6624.94921875</v>
      </c>
      <c r="N1792" s="76">
        <v>5849.9443359375</v>
      </c>
      <c r="O1792" s="77"/>
      <c r="P1792" s="78"/>
      <c r="Q1792" s="78"/>
      <c r="R1792" s="88"/>
      <c r="S1792" s="88"/>
      <c r="T1792" s="88"/>
      <c r="U1792" s="88"/>
      <c r="V1792" s="52"/>
      <c r="W1792" s="52"/>
      <c r="X1792" s="52"/>
      <c r="Y1792" s="52"/>
      <c r="Z1792" s="51"/>
      <c r="AA1792" s="73">
        <v>1792</v>
      </c>
      <c r="AB1792" s="73"/>
      <c r="AC1792" s="74"/>
      <c r="AD1792" s="80">
        <v>836</v>
      </c>
      <c r="AE1792" s="80">
        <v>895</v>
      </c>
      <c r="AF1792" s="80">
        <v>85877</v>
      </c>
      <c r="AG1792" s="80">
        <v>2</v>
      </c>
      <c r="AH1792" s="80">
        <v>19800</v>
      </c>
      <c r="AI1792" s="80" t="s">
        <v>9319</v>
      </c>
      <c r="AJ1792" s="80"/>
      <c r="AK1792" s="80"/>
      <c r="AL1792" s="80" t="s">
        <v>9494</v>
      </c>
      <c r="AM1792" s="82">
        <v>40724.728587962964</v>
      </c>
      <c r="AN1792" s="80" t="s">
        <v>13035</v>
      </c>
      <c r="AO1792" s="86" t="s">
        <v>14825</v>
      </c>
      <c r="AP1792" s="80" t="s">
        <v>66</v>
      </c>
      <c r="AQ1792" s="2"/>
      <c r="AR1792" s="3"/>
      <c r="AS1792" s="3"/>
      <c r="AT1792" s="3"/>
      <c r="AU1792" s="3"/>
    </row>
    <row r="1793" spans="1:47" x14ac:dyDescent="0.25">
      <c r="A1793" s="66" t="s">
        <v>1469</v>
      </c>
      <c r="B1793" s="67"/>
      <c r="C1793" s="67"/>
      <c r="D1793" s="68"/>
      <c r="E1793" s="70"/>
      <c r="F1793" s="104" t="s">
        <v>12838</v>
      </c>
      <c r="G1793" s="67"/>
      <c r="H1793" s="71"/>
      <c r="I1793" s="72"/>
      <c r="J1793" s="72"/>
      <c r="K1793" s="71" t="s">
        <v>16818</v>
      </c>
      <c r="L1793" s="75"/>
      <c r="M1793" s="76">
        <v>8601.640625</v>
      </c>
      <c r="N1793" s="76">
        <v>6323.865234375</v>
      </c>
      <c r="O1793" s="77"/>
      <c r="P1793" s="78"/>
      <c r="Q1793" s="78"/>
      <c r="R1793" s="88"/>
      <c r="S1793" s="88"/>
      <c r="T1793" s="88"/>
      <c r="U1793" s="88"/>
      <c r="V1793" s="52"/>
      <c r="W1793" s="52"/>
      <c r="X1793" s="52"/>
      <c r="Y1793" s="52"/>
      <c r="Z1793" s="51"/>
      <c r="AA1793" s="73">
        <v>1793</v>
      </c>
      <c r="AB1793" s="73"/>
      <c r="AC1793" s="74"/>
      <c r="AD1793" s="80">
        <v>260</v>
      </c>
      <c r="AE1793" s="80">
        <v>49</v>
      </c>
      <c r="AF1793" s="80">
        <v>895</v>
      </c>
      <c r="AG1793" s="80">
        <v>137</v>
      </c>
      <c r="AH1793" s="80"/>
      <c r="AI1793" s="80"/>
      <c r="AJ1793" s="80"/>
      <c r="AK1793" s="80"/>
      <c r="AL1793" s="80"/>
      <c r="AM1793" s="82">
        <v>40122.121018518519</v>
      </c>
      <c r="AN1793" s="80" t="s">
        <v>13035</v>
      </c>
      <c r="AO1793" s="86" t="s">
        <v>14826</v>
      </c>
      <c r="AP1793" s="80" t="s">
        <v>66</v>
      </c>
      <c r="AQ1793" s="2"/>
      <c r="AR1793" s="3"/>
      <c r="AS1793" s="3"/>
      <c r="AT1793" s="3"/>
      <c r="AU1793" s="3"/>
    </row>
    <row r="1794" spans="1:47" x14ac:dyDescent="0.25">
      <c r="A1794" s="66" t="s">
        <v>1470</v>
      </c>
      <c r="B1794" s="67"/>
      <c r="C1794" s="67"/>
      <c r="D1794" s="68"/>
      <c r="E1794" s="70"/>
      <c r="F1794" s="104" t="s">
        <v>12839</v>
      </c>
      <c r="G1794" s="67"/>
      <c r="H1794" s="71"/>
      <c r="I1794" s="72"/>
      <c r="J1794" s="72"/>
      <c r="K1794" s="71" t="s">
        <v>16819</v>
      </c>
      <c r="L1794" s="75"/>
      <c r="M1794" s="76">
        <v>5528.8701171875</v>
      </c>
      <c r="N1794" s="76">
        <v>8452.3203125</v>
      </c>
      <c r="O1794" s="77"/>
      <c r="P1794" s="78"/>
      <c r="Q1794" s="78"/>
      <c r="R1794" s="88"/>
      <c r="S1794" s="88"/>
      <c r="T1794" s="88"/>
      <c r="U1794" s="88"/>
      <c r="V1794" s="52"/>
      <c r="W1794" s="52"/>
      <c r="X1794" s="52"/>
      <c r="Y1794" s="52"/>
      <c r="Z1794" s="51"/>
      <c r="AA1794" s="73">
        <v>1794</v>
      </c>
      <c r="AB1794" s="73"/>
      <c r="AC1794" s="74"/>
      <c r="AD1794" s="80">
        <v>84</v>
      </c>
      <c r="AE1794" s="80">
        <v>154295</v>
      </c>
      <c r="AF1794" s="80">
        <v>5518</v>
      </c>
      <c r="AG1794" s="80">
        <v>89</v>
      </c>
      <c r="AH1794" s="80">
        <v>-25200</v>
      </c>
      <c r="AI1794" s="80" t="s">
        <v>9320</v>
      </c>
      <c r="AJ1794" s="80" t="s">
        <v>9534</v>
      </c>
      <c r="AK1794" s="86" t="s">
        <v>11019</v>
      </c>
      <c r="AL1794" s="80" t="s">
        <v>11085</v>
      </c>
      <c r="AM1794" s="82">
        <v>42229.396423611113</v>
      </c>
      <c r="AN1794" s="80" t="s">
        <v>13035</v>
      </c>
      <c r="AO1794" s="86" t="s">
        <v>14827</v>
      </c>
      <c r="AP1794" s="80" t="s">
        <v>66</v>
      </c>
      <c r="AQ1794" s="2"/>
      <c r="AR1794" s="3"/>
      <c r="AS1794" s="3"/>
      <c r="AT1794" s="3"/>
      <c r="AU1794" s="3"/>
    </row>
    <row r="1795" spans="1:47" x14ac:dyDescent="0.25">
      <c r="A1795" s="66" t="s">
        <v>1471</v>
      </c>
      <c r="B1795" s="67"/>
      <c r="C1795" s="67"/>
      <c r="D1795" s="68"/>
      <c r="E1795" s="70"/>
      <c r="F1795" s="104" t="s">
        <v>12840</v>
      </c>
      <c r="G1795" s="67"/>
      <c r="H1795" s="71"/>
      <c r="I1795" s="72"/>
      <c r="J1795" s="72"/>
      <c r="K1795" s="71" t="s">
        <v>16820</v>
      </c>
      <c r="L1795" s="75"/>
      <c r="M1795" s="76">
        <v>9122.791015625</v>
      </c>
      <c r="N1795" s="76">
        <v>3482.27587890625</v>
      </c>
      <c r="O1795" s="77"/>
      <c r="P1795" s="78"/>
      <c r="Q1795" s="78"/>
      <c r="R1795" s="88"/>
      <c r="S1795" s="88"/>
      <c r="T1795" s="88"/>
      <c r="U1795" s="88"/>
      <c r="V1795" s="52"/>
      <c r="W1795" s="52"/>
      <c r="X1795" s="52"/>
      <c r="Y1795" s="52"/>
      <c r="Z1795" s="51"/>
      <c r="AA1795" s="73">
        <v>1795</v>
      </c>
      <c r="AB1795" s="73"/>
      <c r="AC1795" s="74"/>
      <c r="AD1795" s="80">
        <v>118</v>
      </c>
      <c r="AE1795" s="80">
        <v>100</v>
      </c>
      <c r="AF1795" s="80">
        <v>499</v>
      </c>
      <c r="AG1795" s="80">
        <v>356</v>
      </c>
      <c r="AH1795" s="80"/>
      <c r="AI1795" s="80" t="s">
        <v>9321</v>
      </c>
      <c r="AJ1795" s="80"/>
      <c r="AK1795" s="80"/>
      <c r="AL1795" s="80"/>
      <c r="AM1795" s="82">
        <v>42709.576469907406</v>
      </c>
      <c r="AN1795" s="80" t="s">
        <v>13035</v>
      </c>
      <c r="AO1795" s="86" t="s">
        <v>14828</v>
      </c>
      <c r="AP1795" s="80" t="s">
        <v>66</v>
      </c>
      <c r="AQ1795" s="2"/>
      <c r="AR1795" s="3"/>
      <c r="AS1795" s="3"/>
      <c r="AT1795" s="3"/>
      <c r="AU1795" s="3"/>
    </row>
    <row r="1796" spans="1:47" x14ac:dyDescent="0.25">
      <c r="A1796" s="66" t="s">
        <v>2145</v>
      </c>
      <c r="B1796" s="67"/>
      <c r="C1796" s="67"/>
      <c r="D1796" s="68"/>
      <c r="E1796" s="70"/>
      <c r="F1796" s="104" t="s">
        <v>12841</v>
      </c>
      <c r="G1796" s="67"/>
      <c r="H1796" s="71"/>
      <c r="I1796" s="72"/>
      <c r="J1796" s="72"/>
      <c r="K1796" s="71" t="s">
        <v>16821</v>
      </c>
      <c r="L1796" s="75"/>
      <c r="M1796" s="76">
        <v>4148.228515625</v>
      </c>
      <c r="N1796" s="76">
        <v>4214.5263671875</v>
      </c>
      <c r="O1796" s="77"/>
      <c r="P1796" s="78"/>
      <c r="Q1796" s="78"/>
      <c r="R1796" s="88"/>
      <c r="S1796" s="88"/>
      <c r="T1796" s="88"/>
      <c r="U1796" s="88"/>
      <c r="V1796" s="52"/>
      <c r="W1796" s="52"/>
      <c r="X1796" s="52"/>
      <c r="Y1796" s="52"/>
      <c r="Z1796" s="51"/>
      <c r="AA1796" s="73">
        <v>1796</v>
      </c>
      <c r="AB1796" s="73"/>
      <c r="AC1796" s="74"/>
      <c r="AD1796" s="80">
        <v>64</v>
      </c>
      <c r="AE1796" s="80">
        <v>1804</v>
      </c>
      <c r="AF1796" s="80">
        <v>2083</v>
      </c>
      <c r="AG1796" s="80">
        <v>391</v>
      </c>
      <c r="AH1796" s="80">
        <v>-25200</v>
      </c>
      <c r="AI1796" s="80" t="s">
        <v>9322</v>
      </c>
      <c r="AJ1796" s="80"/>
      <c r="AK1796" s="86" t="s">
        <v>11020</v>
      </c>
      <c r="AL1796" s="80" t="s">
        <v>11085</v>
      </c>
      <c r="AM1796" s="82">
        <v>42485.469583333332</v>
      </c>
      <c r="AN1796" s="80" t="s">
        <v>13035</v>
      </c>
      <c r="AO1796" s="86" t="s">
        <v>14829</v>
      </c>
      <c r="AP1796" s="80" t="s">
        <v>65</v>
      </c>
      <c r="AQ1796" s="2"/>
      <c r="AR1796" s="3"/>
      <c r="AS1796" s="3"/>
      <c r="AT1796" s="3"/>
      <c r="AU1796" s="3"/>
    </row>
    <row r="1797" spans="1:47" x14ac:dyDescent="0.25">
      <c r="A1797" s="66" t="s">
        <v>1472</v>
      </c>
      <c r="B1797" s="67"/>
      <c r="C1797" s="67"/>
      <c r="D1797" s="68"/>
      <c r="E1797" s="70"/>
      <c r="F1797" s="104" t="s">
        <v>12842</v>
      </c>
      <c r="G1797" s="67"/>
      <c r="H1797" s="71"/>
      <c r="I1797" s="72"/>
      <c r="J1797" s="72"/>
      <c r="K1797" s="71" t="s">
        <v>16822</v>
      </c>
      <c r="L1797" s="75"/>
      <c r="M1797" s="76">
        <v>2692.228515625</v>
      </c>
      <c r="N1797" s="76">
        <v>3601.802734375</v>
      </c>
      <c r="O1797" s="77"/>
      <c r="P1797" s="78"/>
      <c r="Q1797" s="78"/>
      <c r="R1797" s="88"/>
      <c r="S1797" s="88"/>
      <c r="T1797" s="88"/>
      <c r="U1797" s="88"/>
      <c r="V1797" s="52"/>
      <c r="W1797" s="52"/>
      <c r="X1797" s="52"/>
      <c r="Y1797" s="52"/>
      <c r="Z1797" s="51"/>
      <c r="AA1797" s="73">
        <v>1797</v>
      </c>
      <c r="AB1797" s="73"/>
      <c r="AC1797" s="74"/>
      <c r="AD1797" s="80">
        <v>118</v>
      </c>
      <c r="AE1797" s="80">
        <v>100</v>
      </c>
      <c r="AF1797" s="80">
        <v>485</v>
      </c>
      <c r="AG1797" s="80">
        <v>343</v>
      </c>
      <c r="AH1797" s="80"/>
      <c r="AI1797" s="80" t="s">
        <v>9323</v>
      </c>
      <c r="AJ1797" s="80"/>
      <c r="AK1797" s="80"/>
      <c r="AL1797" s="80"/>
      <c r="AM1797" s="82">
        <v>42735.503645833334</v>
      </c>
      <c r="AN1797" s="80" t="s">
        <v>13035</v>
      </c>
      <c r="AO1797" s="86" t="s">
        <v>14830</v>
      </c>
      <c r="AP1797" s="80" t="s">
        <v>66</v>
      </c>
      <c r="AQ1797" s="2"/>
      <c r="AR1797" s="3"/>
      <c r="AS1797" s="3"/>
      <c r="AT1797" s="3"/>
      <c r="AU1797" s="3"/>
    </row>
    <row r="1798" spans="1:47" x14ac:dyDescent="0.25">
      <c r="A1798" s="66" t="s">
        <v>1473</v>
      </c>
      <c r="B1798" s="67"/>
      <c r="C1798" s="67"/>
      <c r="D1798" s="68"/>
      <c r="E1798" s="70"/>
      <c r="F1798" s="104" t="s">
        <v>12843</v>
      </c>
      <c r="G1798" s="67"/>
      <c r="H1798" s="71"/>
      <c r="I1798" s="72"/>
      <c r="J1798" s="72"/>
      <c r="K1798" s="71" t="s">
        <v>16823</v>
      </c>
      <c r="L1798" s="75"/>
      <c r="M1798" s="76">
        <v>2817.095458984375</v>
      </c>
      <c r="N1798" s="76">
        <v>5855.529296875</v>
      </c>
      <c r="O1798" s="77"/>
      <c r="P1798" s="78"/>
      <c r="Q1798" s="78"/>
      <c r="R1798" s="88"/>
      <c r="S1798" s="88"/>
      <c r="T1798" s="88"/>
      <c r="U1798" s="88"/>
      <c r="V1798" s="52"/>
      <c r="W1798" s="52"/>
      <c r="X1798" s="52"/>
      <c r="Y1798" s="52"/>
      <c r="Z1798" s="51"/>
      <c r="AA1798" s="73">
        <v>1798</v>
      </c>
      <c r="AB1798" s="73"/>
      <c r="AC1798" s="74"/>
      <c r="AD1798" s="80">
        <v>118</v>
      </c>
      <c r="AE1798" s="80">
        <v>95</v>
      </c>
      <c r="AF1798" s="80">
        <v>489</v>
      </c>
      <c r="AG1798" s="80">
        <v>350</v>
      </c>
      <c r="AH1798" s="80"/>
      <c r="AI1798" s="80"/>
      <c r="AJ1798" s="80"/>
      <c r="AK1798" s="80"/>
      <c r="AL1798" s="80"/>
      <c r="AM1798" s="82">
        <v>42709.51971064815</v>
      </c>
      <c r="AN1798" s="80" t="s">
        <v>13035</v>
      </c>
      <c r="AO1798" s="86" t="s">
        <v>14831</v>
      </c>
      <c r="AP1798" s="80" t="s">
        <v>66</v>
      </c>
      <c r="AQ1798" s="2"/>
      <c r="AR1798" s="3"/>
      <c r="AS1798" s="3"/>
      <c r="AT1798" s="3"/>
      <c r="AU1798" s="3"/>
    </row>
    <row r="1799" spans="1:47" x14ac:dyDescent="0.25">
      <c r="A1799" s="66" t="s">
        <v>1474</v>
      </c>
      <c r="B1799" s="67"/>
      <c r="C1799" s="67"/>
      <c r="D1799" s="68"/>
      <c r="E1799" s="70"/>
      <c r="F1799" s="104" t="s">
        <v>12844</v>
      </c>
      <c r="G1799" s="67"/>
      <c r="H1799" s="71"/>
      <c r="I1799" s="72"/>
      <c r="J1799" s="72"/>
      <c r="K1799" s="71" t="s">
        <v>16824</v>
      </c>
      <c r="L1799" s="75"/>
      <c r="M1799" s="76">
        <v>1193.5355224609375</v>
      </c>
      <c r="N1799" s="76">
        <v>5564.85205078125</v>
      </c>
      <c r="O1799" s="77"/>
      <c r="P1799" s="78"/>
      <c r="Q1799" s="78"/>
      <c r="R1799" s="88"/>
      <c r="S1799" s="88"/>
      <c r="T1799" s="88"/>
      <c r="U1799" s="88"/>
      <c r="V1799" s="52"/>
      <c r="W1799" s="52"/>
      <c r="X1799" s="52"/>
      <c r="Y1799" s="52"/>
      <c r="Z1799" s="51"/>
      <c r="AA1799" s="73">
        <v>1799</v>
      </c>
      <c r="AB1799" s="73"/>
      <c r="AC1799" s="74"/>
      <c r="AD1799" s="80">
        <v>119</v>
      </c>
      <c r="AE1799" s="80">
        <v>115</v>
      </c>
      <c r="AF1799" s="80">
        <v>1716</v>
      </c>
      <c r="AG1799" s="80">
        <v>786</v>
      </c>
      <c r="AH1799" s="80"/>
      <c r="AI1799" s="80" t="s">
        <v>9324</v>
      </c>
      <c r="AJ1799" s="80" t="s">
        <v>9525</v>
      </c>
      <c r="AK1799" s="80"/>
      <c r="AL1799" s="80"/>
      <c r="AM1799" s="82">
        <v>42708.501296296294</v>
      </c>
      <c r="AN1799" s="80" t="s">
        <v>13035</v>
      </c>
      <c r="AO1799" s="86" t="s">
        <v>14832</v>
      </c>
      <c r="AP1799" s="80" t="s">
        <v>66</v>
      </c>
      <c r="AQ1799" s="2"/>
      <c r="AR1799" s="3"/>
      <c r="AS1799" s="3"/>
      <c r="AT1799" s="3"/>
      <c r="AU1799" s="3"/>
    </row>
    <row r="1800" spans="1:47" x14ac:dyDescent="0.25">
      <c r="A1800" s="66" t="s">
        <v>1475</v>
      </c>
      <c r="B1800" s="67"/>
      <c r="C1800" s="67"/>
      <c r="D1800" s="68"/>
      <c r="E1800" s="70"/>
      <c r="F1800" s="104" t="s">
        <v>12845</v>
      </c>
      <c r="G1800" s="67"/>
      <c r="H1800" s="71"/>
      <c r="I1800" s="72"/>
      <c r="J1800" s="72"/>
      <c r="K1800" s="71" t="s">
        <v>16825</v>
      </c>
      <c r="L1800" s="75"/>
      <c r="M1800" s="76">
        <v>1971.0360107421875</v>
      </c>
      <c r="N1800" s="76">
        <v>2984.408203125</v>
      </c>
      <c r="O1800" s="77"/>
      <c r="P1800" s="78"/>
      <c r="Q1800" s="78"/>
      <c r="R1800" s="88"/>
      <c r="S1800" s="88"/>
      <c r="T1800" s="88"/>
      <c r="U1800" s="88"/>
      <c r="V1800" s="52"/>
      <c r="W1800" s="52"/>
      <c r="X1800" s="52"/>
      <c r="Y1800" s="52"/>
      <c r="Z1800" s="51"/>
      <c r="AA1800" s="73">
        <v>1800</v>
      </c>
      <c r="AB1800" s="73"/>
      <c r="AC1800" s="74"/>
      <c r="AD1800" s="80">
        <v>117</v>
      </c>
      <c r="AE1800" s="80">
        <v>93</v>
      </c>
      <c r="AF1800" s="80">
        <v>463</v>
      </c>
      <c r="AG1800" s="80">
        <v>361</v>
      </c>
      <c r="AH1800" s="80"/>
      <c r="AI1800" s="80" t="s">
        <v>9325</v>
      </c>
      <c r="AJ1800" s="80"/>
      <c r="AK1800" s="80"/>
      <c r="AL1800" s="80"/>
      <c r="AM1800" s="82">
        <v>42734.495474537034</v>
      </c>
      <c r="AN1800" s="80" t="s">
        <v>13035</v>
      </c>
      <c r="AO1800" s="86" t="s">
        <v>14833</v>
      </c>
      <c r="AP1800" s="80" t="s">
        <v>66</v>
      </c>
      <c r="AQ1800" s="2"/>
      <c r="AR1800" s="3"/>
      <c r="AS1800" s="3"/>
      <c r="AT1800" s="3"/>
      <c r="AU1800" s="3"/>
    </row>
    <row r="1801" spans="1:47" x14ac:dyDescent="0.25">
      <c r="A1801" s="66" t="s">
        <v>1476</v>
      </c>
      <c r="B1801" s="67"/>
      <c r="C1801" s="67"/>
      <c r="D1801" s="68"/>
      <c r="E1801" s="70"/>
      <c r="F1801" s="104" t="s">
        <v>12846</v>
      </c>
      <c r="G1801" s="67"/>
      <c r="H1801" s="71"/>
      <c r="I1801" s="72"/>
      <c r="J1801" s="72"/>
      <c r="K1801" s="71" t="s">
        <v>16826</v>
      </c>
      <c r="L1801" s="75"/>
      <c r="M1801" s="76">
        <v>8619.6884765625</v>
      </c>
      <c r="N1801" s="76">
        <v>2691.3466796875</v>
      </c>
      <c r="O1801" s="77"/>
      <c r="P1801" s="78"/>
      <c r="Q1801" s="78"/>
      <c r="R1801" s="88"/>
      <c r="S1801" s="88"/>
      <c r="T1801" s="88"/>
      <c r="U1801" s="88"/>
      <c r="V1801" s="52"/>
      <c r="W1801" s="52"/>
      <c r="X1801" s="52"/>
      <c r="Y1801" s="52"/>
      <c r="Z1801" s="51"/>
      <c r="AA1801" s="73">
        <v>1801</v>
      </c>
      <c r="AB1801" s="73"/>
      <c r="AC1801" s="74"/>
      <c r="AD1801" s="80">
        <v>117</v>
      </c>
      <c r="AE1801" s="80">
        <v>96</v>
      </c>
      <c r="AF1801" s="80">
        <v>470</v>
      </c>
      <c r="AG1801" s="80">
        <v>360</v>
      </c>
      <c r="AH1801" s="80"/>
      <c r="AI1801" s="80" t="s">
        <v>9326</v>
      </c>
      <c r="AJ1801" s="80"/>
      <c r="AK1801" s="80"/>
      <c r="AL1801" s="80"/>
      <c r="AM1801" s="82">
        <v>42715.372210648151</v>
      </c>
      <c r="AN1801" s="80" t="s">
        <v>13035</v>
      </c>
      <c r="AO1801" s="86" t="s">
        <v>14834</v>
      </c>
      <c r="AP1801" s="80" t="s">
        <v>66</v>
      </c>
      <c r="AQ1801" s="2"/>
      <c r="AR1801" s="3"/>
      <c r="AS1801" s="3"/>
      <c r="AT1801" s="3"/>
      <c r="AU1801" s="3"/>
    </row>
    <row r="1802" spans="1:47" x14ac:dyDescent="0.25">
      <c r="A1802" s="66" t="s">
        <v>1477</v>
      </c>
      <c r="B1802" s="67"/>
      <c r="C1802" s="67"/>
      <c r="D1802" s="68"/>
      <c r="E1802" s="70"/>
      <c r="F1802" s="104" t="s">
        <v>12847</v>
      </c>
      <c r="G1802" s="67"/>
      <c r="H1802" s="71"/>
      <c r="I1802" s="72"/>
      <c r="J1802" s="72"/>
      <c r="K1802" s="71" t="s">
        <v>16827</v>
      </c>
      <c r="L1802" s="75"/>
      <c r="M1802" s="76">
        <v>4721.95068359375</v>
      </c>
      <c r="N1802" s="76">
        <v>1619.0467529296875</v>
      </c>
      <c r="O1802" s="77"/>
      <c r="P1802" s="78"/>
      <c r="Q1802" s="78"/>
      <c r="R1802" s="88"/>
      <c r="S1802" s="88"/>
      <c r="T1802" s="88"/>
      <c r="U1802" s="88"/>
      <c r="V1802" s="52"/>
      <c r="W1802" s="52"/>
      <c r="X1802" s="52"/>
      <c r="Y1802" s="52"/>
      <c r="Z1802" s="51"/>
      <c r="AA1802" s="73">
        <v>1802</v>
      </c>
      <c r="AB1802" s="73"/>
      <c r="AC1802" s="74"/>
      <c r="AD1802" s="80">
        <v>117</v>
      </c>
      <c r="AE1802" s="80">
        <v>97</v>
      </c>
      <c r="AF1802" s="80">
        <v>375</v>
      </c>
      <c r="AG1802" s="80">
        <v>364</v>
      </c>
      <c r="AH1802" s="80"/>
      <c r="AI1802" s="80" t="s">
        <v>9327</v>
      </c>
      <c r="AJ1802" s="80"/>
      <c r="AK1802" s="80"/>
      <c r="AL1802" s="80"/>
      <c r="AM1802" s="82">
        <v>42734.484756944446</v>
      </c>
      <c r="AN1802" s="80" t="s">
        <v>13035</v>
      </c>
      <c r="AO1802" s="86" t="s">
        <v>14835</v>
      </c>
      <c r="AP1802" s="80" t="s">
        <v>66</v>
      </c>
      <c r="AQ1802" s="2"/>
      <c r="AR1802" s="3"/>
      <c r="AS1802" s="3"/>
      <c r="AT1802" s="3"/>
      <c r="AU1802" s="3"/>
    </row>
    <row r="1803" spans="1:47" x14ac:dyDescent="0.25">
      <c r="A1803" s="66" t="s">
        <v>1478</v>
      </c>
      <c r="B1803" s="67"/>
      <c r="C1803" s="67"/>
      <c r="D1803" s="68"/>
      <c r="E1803" s="70"/>
      <c r="F1803" s="104" t="s">
        <v>12848</v>
      </c>
      <c r="G1803" s="67"/>
      <c r="H1803" s="71"/>
      <c r="I1803" s="72"/>
      <c r="J1803" s="72"/>
      <c r="K1803" s="71" t="s">
        <v>16828</v>
      </c>
      <c r="L1803" s="75"/>
      <c r="M1803" s="76">
        <v>8480.1806640625</v>
      </c>
      <c r="N1803" s="76">
        <v>4945.38232421875</v>
      </c>
      <c r="O1803" s="77"/>
      <c r="P1803" s="78"/>
      <c r="Q1803" s="78"/>
      <c r="R1803" s="88"/>
      <c r="S1803" s="88"/>
      <c r="T1803" s="88"/>
      <c r="U1803" s="88"/>
      <c r="V1803" s="52"/>
      <c r="W1803" s="52"/>
      <c r="X1803" s="52"/>
      <c r="Y1803" s="52"/>
      <c r="Z1803" s="51"/>
      <c r="AA1803" s="73">
        <v>1803</v>
      </c>
      <c r="AB1803" s="73"/>
      <c r="AC1803" s="74"/>
      <c r="AD1803" s="80">
        <v>116</v>
      </c>
      <c r="AE1803" s="80">
        <v>96</v>
      </c>
      <c r="AF1803" s="80">
        <v>373</v>
      </c>
      <c r="AG1803" s="80">
        <v>363</v>
      </c>
      <c r="AH1803" s="80"/>
      <c r="AI1803" s="80" t="s">
        <v>9328</v>
      </c>
      <c r="AJ1803" s="80"/>
      <c r="AK1803" s="80"/>
      <c r="AL1803" s="80"/>
      <c r="AM1803" s="82">
        <v>42733.269189814811</v>
      </c>
      <c r="AN1803" s="80" t="s">
        <v>13035</v>
      </c>
      <c r="AO1803" s="86" t="s">
        <v>14836</v>
      </c>
      <c r="AP1803" s="80" t="s">
        <v>66</v>
      </c>
      <c r="AQ1803" s="2"/>
      <c r="AR1803" s="3"/>
      <c r="AS1803" s="3"/>
      <c r="AT1803" s="3"/>
      <c r="AU1803" s="3"/>
    </row>
    <row r="1804" spans="1:47" x14ac:dyDescent="0.25">
      <c r="A1804" s="66" t="s">
        <v>1479</v>
      </c>
      <c r="B1804" s="67"/>
      <c r="C1804" s="67"/>
      <c r="D1804" s="68"/>
      <c r="E1804" s="70"/>
      <c r="F1804" s="104" t="s">
        <v>12849</v>
      </c>
      <c r="G1804" s="67"/>
      <c r="H1804" s="71"/>
      <c r="I1804" s="72"/>
      <c r="J1804" s="72"/>
      <c r="K1804" s="71" t="s">
        <v>16829</v>
      </c>
      <c r="L1804" s="75"/>
      <c r="M1804" s="76">
        <v>6195.69384765625</v>
      </c>
      <c r="N1804" s="76">
        <v>1624.0245361328125</v>
      </c>
      <c r="O1804" s="77"/>
      <c r="P1804" s="78"/>
      <c r="Q1804" s="78"/>
      <c r="R1804" s="88"/>
      <c r="S1804" s="88"/>
      <c r="T1804" s="88"/>
      <c r="U1804" s="88"/>
      <c r="V1804" s="52"/>
      <c r="W1804" s="52"/>
      <c r="X1804" s="52"/>
      <c r="Y1804" s="52"/>
      <c r="Z1804" s="51"/>
      <c r="AA1804" s="73">
        <v>1804</v>
      </c>
      <c r="AB1804" s="73"/>
      <c r="AC1804" s="74"/>
      <c r="AD1804" s="80">
        <v>114</v>
      </c>
      <c r="AE1804" s="80">
        <v>144</v>
      </c>
      <c r="AF1804" s="80">
        <v>464</v>
      </c>
      <c r="AG1804" s="80">
        <v>366</v>
      </c>
      <c r="AH1804" s="80"/>
      <c r="AI1804" s="80" t="s">
        <v>9329</v>
      </c>
      <c r="AJ1804" s="80" t="s">
        <v>10255</v>
      </c>
      <c r="AK1804" s="80"/>
      <c r="AL1804" s="80"/>
      <c r="AM1804" s="82">
        <v>42734.176122685189</v>
      </c>
      <c r="AN1804" s="80" t="s">
        <v>13035</v>
      </c>
      <c r="AO1804" s="86" t="s">
        <v>14837</v>
      </c>
      <c r="AP1804" s="80" t="s">
        <v>66</v>
      </c>
      <c r="AQ1804" s="2"/>
      <c r="AR1804" s="3"/>
      <c r="AS1804" s="3"/>
      <c r="AT1804" s="3"/>
      <c r="AU1804" s="3"/>
    </row>
    <row r="1805" spans="1:47" x14ac:dyDescent="0.25">
      <c r="A1805" s="66" t="s">
        <v>1480</v>
      </c>
      <c r="B1805" s="67"/>
      <c r="C1805" s="67"/>
      <c r="D1805" s="68"/>
      <c r="E1805" s="70"/>
      <c r="F1805" s="104" t="s">
        <v>12850</v>
      </c>
      <c r="G1805" s="67"/>
      <c r="H1805" s="71"/>
      <c r="I1805" s="72"/>
      <c r="J1805" s="72"/>
      <c r="K1805" s="71" t="s">
        <v>16830</v>
      </c>
      <c r="L1805" s="75"/>
      <c r="M1805" s="76">
        <v>2362.16455078125</v>
      </c>
      <c r="N1805" s="76">
        <v>1951.4908447265625</v>
      </c>
      <c r="O1805" s="77"/>
      <c r="P1805" s="78"/>
      <c r="Q1805" s="78"/>
      <c r="R1805" s="88"/>
      <c r="S1805" s="88"/>
      <c r="T1805" s="88"/>
      <c r="U1805" s="88"/>
      <c r="V1805" s="52"/>
      <c r="W1805" s="52"/>
      <c r="X1805" s="52"/>
      <c r="Y1805" s="52"/>
      <c r="Z1805" s="51"/>
      <c r="AA1805" s="73">
        <v>1805</v>
      </c>
      <c r="AB1805" s="73"/>
      <c r="AC1805" s="74"/>
      <c r="AD1805" s="80">
        <v>119</v>
      </c>
      <c r="AE1805" s="80">
        <v>92</v>
      </c>
      <c r="AF1805" s="80">
        <v>1462</v>
      </c>
      <c r="AG1805" s="80">
        <v>681</v>
      </c>
      <c r="AH1805" s="80"/>
      <c r="AI1805" s="80" t="s">
        <v>9330</v>
      </c>
      <c r="AJ1805" s="80"/>
      <c r="AK1805" s="80"/>
      <c r="AL1805" s="80"/>
      <c r="AM1805" s="82">
        <v>42712.390428240738</v>
      </c>
      <c r="AN1805" s="80" t="s">
        <v>13035</v>
      </c>
      <c r="AO1805" s="86" t="s">
        <v>14838</v>
      </c>
      <c r="AP1805" s="80" t="s">
        <v>66</v>
      </c>
      <c r="AQ1805" s="2"/>
      <c r="AR1805" s="3"/>
      <c r="AS1805" s="3"/>
      <c r="AT1805" s="3"/>
      <c r="AU1805" s="3"/>
    </row>
    <row r="1806" spans="1:47" x14ac:dyDescent="0.25">
      <c r="A1806" s="66" t="s">
        <v>1481</v>
      </c>
      <c r="B1806" s="67"/>
      <c r="C1806" s="67"/>
      <c r="D1806" s="68"/>
      <c r="E1806" s="70"/>
      <c r="F1806" s="104" t="s">
        <v>12851</v>
      </c>
      <c r="G1806" s="67"/>
      <c r="H1806" s="71"/>
      <c r="I1806" s="72"/>
      <c r="J1806" s="72"/>
      <c r="K1806" s="71" t="s">
        <v>16831</v>
      </c>
      <c r="L1806" s="75"/>
      <c r="M1806" s="76">
        <v>5383.3349609375</v>
      </c>
      <c r="N1806" s="76">
        <v>7086.4853515625</v>
      </c>
      <c r="O1806" s="77"/>
      <c r="P1806" s="78"/>
      <c r="Q1806" s="78"/>
      <c r="R1806" s="88"/>
      <c r="S1806" s="88"/>
      <c r="T1806" s="88"/>
      <c r="U1806" s="88"/>
      <c r="V1806" s="52"/>
      <c r="W1806" s="52"/>
      <c r="X1806" s="52"/>
      <c r="Y1806" s="52"/>
      <c r="Z1806" s="51"/>
      <c r="AA1806" s="73">
        <v>1806</v>
      </c>
      <c r="AB1806" s="73"/>
      <c r="AC1806" s="74"/>
      <c r="AD1806" s="80">
        <v>74</v>
      </c>
      <c r="AE1806" s="80">
        <v>189</v>
      </c>
      <c r="AF1806" s="80">
        <v>14201</v>
      </c>
      <c r="AG1806" s="80">
        <v>10379</v>
      </c>
      <c r="AH1806" s="80">
        <v>19800</v>
      </c>
      <c r="AI1806" s="80" t="s">
        <v>9331</v>
      </c>
      <c r="AJ1806" s="80" t="s">
        <v>10256</v>
      </c>
      <c r="AK1806" s="80"/>
      <c r="AL1806" s="80" t="s">
        <v>9561</v>
      </c>
      <c r="AM1806" s="82">
        <v>41529.470509259256</v>
      </c>
      <c r="AN1806" s="80" t="s">
        <v>13035</v>
      </c>
      <c r="AO1806" s="86" t="s">
        <v>14839</v>
      </c>
      <c r="AP1806" s="80" t="s">
        <v>66</v>
      </c>
      <c r="AQ1806" s="2"/>
      <c r="AR1806" s="3"/>
      <c r="AS1806" s="3"/>
      <c r="AT1806" s="3"/>
      <c r="AU1806" s="3"/>
    </row>
    <row r="1807" spans="1:47" x14ac:dyDescent="0.25">
      <c r="A1807" s="66" t="s">
        <v>2146</v>
      </c>
      <c r="B1807" s="67"/>
      <c r="C1807" s="67"/>
      <c r="D1807" s="68"/>
      <c r="E1807" s="70"/>
      <c r="F1807" s="104" t="s">
        <v>12852</v>
      </c>
      <c r="G1807" s="67"/>
      <c r="H1807" s="71"/>
      <c r="I1807" s="72"/>
      <c r="J1807" s="72"/>
      <c r="K1807" s="71" t="s">
        <v>16832</v>
      </c>
      <c r="L1807" s="75"/>
      <c r="M1807" s="76">
        <v>6932.69091796875</v>
      </c>
      <c r="N1807" s="76">
        <v>7906.62109375</v>
      </c>
      <c r="O1807" s="77"/>
      <c r="P1807" s="78"/>
      <c r="Q1807" s="78"/>
      <c r="R1807" s="88"/>
      <c r="S1807" s="88"/>
      <c r="T1807" s="88"/>
      <c r="U1807" s="88"/>
      <c r="V1807" s="52"/>
      <c r="W1807" s="52"/>
      <c r="X1807" s="52"/>
      <c r="Y1807" s="52"/>
      <c r="Z1807" s="51"/>
      <c r="AA1807" s="73">
        <v>1807</v>
      </c>
      <c r="AB1807" s="73"/>
      <c r="AC1807" s="74"/>
      <c r="AD1807" s="80">
        <v>86</v>
      </c>
      <c r="AE1807" s="80">
        <v>1979</v>
      </c>
      <c r="AF1807" s="80">
        <v>2659</v>
      </c>
      <c r="AG1807" s="80">
        <v>9921</v>
      </c>
      <c r="AH1807" s="80"/>
      <c r="AI1807" s="80" t="s">
        <v>9332</v>
      </c>
      <c r="AJ1807" s="80" t="s">
        <v>9508</v>
      </c>
      <c r="AK1807" s="86" t="s">
        <v>11021</v>
      </c>
      <c r="AL1807" s="80"/>
      <c r="AM1807" s="82">
        <v>41654.359803240739</v>
      </c>
      <c r="AN1807" s="80" t="s">
        <v>13035</v>
      </c>
      <c r="AO1807" s="86" t="s">
        <v>14840</v>
      </c>
      <c r="AP1807" s="80" t="s">
        <v>65</v>
      </c>
      <c r="AQ1807" s="2"/>
      <c r="AR1807" s="3"/>
      <c r="AS1807" s="3"/>
      <c r="AT1807" s="3"/>
      <c r="AU1807" s="3"/>
    </row>
    <row r="1808" spans="1:47" x14ac:dyDescent="0.25">
      <c r="A1808" s="66" t="s">
        <v>1482</v>
      </c>
      <c r="B1808" s="67"/>
      <c r="C1808" s="67"/>
      <c r="D1808" s="68"/>
      <c r="E1808" s="70"/>
      <c r="F1808" s="104" t="s">
        <v>12853</v>
      </c>
      <c r="G1808" s="67"/>
      <c r="H1808" s="71"/>
      <c r="I1808" s="72"/>
      <c r="J1808" s="72"/>
      <c r="K1808" s="71" t="s">
        <v>16833</v>
      </c>
      <c r="L1808" s="75"/>
      <c r="M1808" s="76">
        <v>6219.9677734375</v>
      </c>
      <c r="N1808" s="76">
        <v>5807.26708984375</v>
      </c>
      <c r="O1808" s="77"/>
      <c r="P1808" s="78"/>
      <c r="Q1808" s="78"/>
      <c r="R1808" s="88"/>
      <c r="S1808" s="88"/>
      <c r="T1808" s="88"/>
      <c r="U1808" s="88"/>
      <c r="V1808" s="52"/>
      <c r="W1808" s="52"/>
      <c r="X1808" s="52"/>
      <c r="Y1808" s="52"/>
      <c r="Z1808" s="51"/>
      <c r="AA1808" s="73">
        <v>1808</v>
      </c>
      <c r="AB1808" s="73"/>
      <c r="AC1808" s="74"/>
      <c r="AD1808" s="80">
        <v>242</v>
      </c>
      <c r="AE1808" s="80">
        <v>543</v>
      </c>
      <c r="AF1808" s="80">
        <v>24292</v>
      </c>
      <c r="AG1808" s="80">
        <v>32823</v>
      </c>
      <c r="AH1808" s="80"/>
      <c r="AI1808" s="80" t="s">
        <v>9333</v>
      </c>
      <c r="AJ1808" s="80" t="s">
        <v>9519</v>
      </c>
      <c r="AK1808" s="80"/>
      <c r="AL1808" s="80"/>
      <c r="AM1808" s="82">
        <v>42737.414409722223</v>
      </c>
      <c r="AN1808" s="80" t="s">
        <v>13035</v>
      </c>
      <c r="AO1808" s="86" t="s">
        <v>14841</v>
      </c>
      <c r="AP1808" s="80" t="s">
        <v>66</v>
      </c>
      <c r="AQ1808" s="2"/>
      <c r="AR1808" s="3"/>
      <c r="AS1808" s="3"/>
      <c r="AT1808" s="3"/>
      <c r="AU1808" s="3"/>
    </row>
    <row r="1809" spans="1:47" x14ac:dyDescent="0.25">
      <c r="A1809" s="66" t="s">
        <v>1483</v>
      </c>
      <c r="B1809" s="67"/>
      <c r="C1809" s="67"/>
      <c r="D1809" s="68"/>
      <c r="E1809" s="70"/>
      <c r="F1809" s="104" t="s">
        <v>12854</v>
      </c>
      <c r="G1809" s="67"/>
      <c r="H1809" s="71"/>
      <c r="I1809" s="72"/>
      <c r="J1809" s="72"/>
      <c r="K1809" s="71" t="s">
        <v>16834</v>
      </c>
      <c r="L1809" s="75"/>
      <c r="M1809" s="76">
        <v>4069.0283203125</v>
      </c>
      <c r="N1809" s="76">
        <v>3813.313232421875</v>
      </c>
      <c r="O1809" s="77"/>
      <c r="P1809" s="78"/>
      <c r="Q1809" s="78"/>
      <c r="R1809" s="88"/>
      <c r="S1809" s="88"/>
      <c r="T1809" s="88"/>
      <c r="U1809" s="88"/>
      <c r="V1809" s="52"/>
      <c r="W1809" s="52"/>
      <c r="X1809" s="52"/>
      <c r="Y1809" s="52"/>
      <c r="Z1809" s="51"/>
      <c r="AA1809" s="73">
        <v>1809</v>
      </c>
      <c r="AB1809" s="73"/>
      <c r="AC1809" s="74"/>
      <c r="AD1809" s="80">
        <v>3196</v>
      </c>
      <c r="AE1809" s="80">
        <v>1248</v>
      </c>
      <c r="AF1809" s="80">
        <v>181480</v>
      </c>
      <c r="AG1809" s="80">
        <v>89738</v>
      </c>
      <c r="AH1809" s="80"/>
      <c r="AI1809" s="80"/>
      <c r="AJ1809" s="80" t="s">
        <v>9596</v>
      </c>
      <c r="AK1809" s="80"/>
      <c r="AL1809" s="80"/>
      <c r="AM1809" s="82">
        <v>40717.91878472222</v>
      </c>
      <c r="AN1809" s="80" t="s">
        <v>13035</v>
      </c>
      <c r="AO1809" s="86" t="s">
        <v>14842</v>
      </c>
      <c r="AP1809" s="80" t="s">
        <v>66</v>
      </c>
      <c r="AQ1809" s="2"/>
      <c r="AR1809" s="3"/>
      <c r="AS1809" s="3"/>
      <c r="AT1809" s="3"/>
      <c r="AU1809" s="3"/>
    </row>
    <row r="1810" spans="1:47" x14ac:dyDescent="0.25">
      <c r="A1810" s="66" t="s">
        <v>1484</v>
      </c>
      <c r="B1810" s="67"/>
      <c r="C1810" s="67"/>
      <c r="D1810" s="68"/>
      <c r="E1810" s="70"/>
      <c r="F1810" s="104" t="s">
        <v>12855</v>
      </c>
      <c r="G1810" s="67"/>
      <c r="H1810" s="71"/>
      <c r="I1810" s="72"/>
      <c r="J1810" s="72"/>
      <c r="K1810" s="71" t="s">
        <v>16835</v>
      </c>
      <c r="L1810" s="75"/>
      <c r="M1810" s="76">
        <v>5029.9384765625</v>
      </c>
      <c r="N1810" s="76">
        <v>7835.08642578125</v>
      </c>
      <c r="O1810" s="77"/>
      <c r="P1810" s="78"/>
      <c r="Q1810" s="78"/>
      <c r="R1810" s="88"/>
      <c r="S1810" s="88"/>
      <c r="T1810" s="88"/>
      <c r="U1810" s="88"/>
      <c r="V1810" s="52"/>
      <c r="W1810" s="52"/>
      <c r="X1810" s="52"/>
      <c r="Y1810" s="52"/>
      <c r="Z1810" s="51"/>
      <c r="AA1810" s="73">
        <v>1810</v>
      </c>
      <c r="AB1810" s="73"/>
      <c r="AC1810" s="74"/>
      <c r="AD1810" s="80">
        <v>283</v>
      </c>
      <c r="AE1810" s="80">
        <v>449</v>
      </c>
      <c r="AF1810" s="80">
        <v>2903</v>
      </c>
      <c r="AG1810" s="80">
        <v>3123</v>
      </c>
      <c r="AH1810" s="80">
        <v>19800</v>
      </c>
      <c r="AI1810" s="80" t="s">
        <v>9334</v>
      </c>
      <c r="AJ1810" s="80" t="s">
        <v>10257</v>
      </c>
      <c r="AK1810" s="80"/>
      <c r="AL1810" s="80" t="s">
        <v>9561</v>
      </c>
      <c r="AM1810" s="82">
        <v>40996.739837962959</v>
      </c>
      <c r="AN1810" s="80" t="s">
        <v>13035</v>
      </c>
      <c r="AO1810" s="86" t="s">
        <v>14843</v>
      </c>
      <c r="AP1810" s="80" t="s">
        <v>66</v>
      </c>
      <c r="AQ1810" s="2"/>
      <c r="AR1810" s="3"/>
      <c r="AS1810" s="3"/>
      <c r="AT1810" s="3"/>
      <c r="AU1810" s="3"/>
    </row>
    <row r="1811" spans="1:47" x14ac:dyDescent="0.25">
      <c r="A1811" s="66" t="s">
        <v>1485</v>
      </c>
      <c r="B1811" s="67"/>
      <c r="C1811" s="67"/>
      <c r="D1811" s="68"/>
      <c r="E1811" s="70"/>
      <c r="F1811" s="104" t="s">
        <v>12856</v>
      </c>
      <c r="G1811" s="67"/>
      <c r="H1811" s="71"/>
      <c r="I1811" s="72"/>
      <c r="J1811" s="72"/>
      <c r="K1811" s="71" t="s">
        <v>16836</v>
      </c>
      <c r="L1811" s="75"/>
      <c r="M1811" s="76">
        <v>7172.44287109375</v>
      </c>
      <c r="N1811" s="76">
        <v>7732.09375</v>
      </c>
      <c r="O1811" s="77"/>
      <c r="P1811" s="78"/>
      <c r="Q1811" s="78"/>
      <c r="R1811" s="88"/>
      <c r="S1811" s="88"/>
      <c r="T1811" s="88"/>
      <c r="U1811" s="88"/>
      <c r="V1811" s="52"/>
      <c r="W1811" s="52"/>
      <c r="X1811" s="52"/>
      <c r="Y1811" s="52"/>
      <c r="Z1811" s="51"/>
      <c r="AA1811" s="73">
        <v>1811</v>
      </c>
      <c r="AB1811" s="73"/>
      <c r="AC1811" s="74"/>
      <c r="AD1811" s="80">
        <v>89</v>
      </c>
      <c r="AE1811" s="80">
        <v>23</v>
      </c>
      <c r="AF1811" s="80">
        <v>100</v>
      </c>
      <c r="AG1811" s="80">
        <v>88</v>
      </c>
      <c r="AH1811" s="80"/>
      <c r="AI1811" s="80" t="s">
        <v>9335</v>
      </c>
      <c r="AJ1811" s="80" t="s">
        <v>10075</v>
      </c>
      <c r="AK1811" s="80"/>
      <c r="AL1811" s="80"/>
      <c r="AM1811" s="82">
        <v>42807.694236111114</v>
      </c>
      <c r="AN1811" s="80" t="s">
        <v>13035</v>
      </c>
      <c r="AO1811" s="86" t="s">
        <v>14844</v>
      </c>
      <c r="AP1811" s="80" t="s">
        <v>66</v>
      </c>
      <c r="AQ1811" s="2"/>
      <c r="AR1811" s="3"/>
      <c r="AS1811" s="3"/>
      <c r="AT1811" s="3"/>
      <c r="AU1811" s="3"/>
    </row>
    <row r="1812" spans="1:47" x14ac:dyDescent="0.25">
      <c r="A1812" s="66" t="s">
        <v>1486</v>
      </c>
      <c r="B1812" s="67"/>
      <c r="C1812" s="67"/>
      <c r="D1812" s="68"/>
      <c r="E1812" s="70"/>
      <c r="F1812" s="104" t="s">
        <v>12857</v>
      </c>
      <c r="G1812" s="67"/>
      <c r="H1812" s="71"/>
      <c r="I1812" s="72"/>
      <c r="J1812" s="72"/>
      <c r="K1812" s="71" t="s">
        <v>16837</v>
      </c>
      <c r="L1812" s="75"/>
      <c r="M1812" s="76">
        <v>1271.9044189453125</v>
      </c>
      <c r="N1812" s="76">
        <v>3726.88232421875</v>
      </c>
      <c r="O1812" s="77"/>
      <c r="P1812" s="78"/>
      <c r="Q1812" s="78"/>
      <c r="R1812" s="88"/>
      <c r="S1812" s="88"/>
      <c r="T1812" s="88"/>
      <c r="U1812" s="88"/>
      <c r="V1812" s="52"/>
      <c r="W1812" s="52"/>
      <c r="X1812" s="52"/>
      <c r="Y1812" s="52"/>
      <c r="Z1812" s="51"/>
      <c r="AA1812" s="73">
        <v>1812</v>
      </c>
      <c r="AB1812" s="73"/>
      <c r="AC1812" s="74"/>
      <c r="AD1812" s="80">
        <v>183</v>
      </c>
      <c r="AE1812" s="80">
        <v>831</v>
      </c>
      <c r="AF1812" s="80">
        <v>25433</v>
      </c>
      <c r="AG1812" s="80">
        <v>75527</v>
      </c>
      <c r="AH1812" s="80"/>
      <c r="AI1812" s="80" t="s">
        <v>9336</v>
      </c>
      <c r="AJ1812" s="80" t="s">
        <v>10258</v>
      </c>
      <c r="AK1812" s="86" t="s">
        <v>11022</v>
      </c>
      <c r="AL1812" s="80"/>
      <c r="AM1812" s="82">
        <v>41391.618391203701</v>
      </c>
      <c r="AN1812" s="80" t="s">
        <v>13035</v>
      </c>
      <c r="AO1812" s="86" t="s">
        <v>14845</v>
      </c>
      <c r="AP1812" s="80" t="s">
        <v>66</v>
      </c>
      <c r="AQ1812" s="2"/>
      <c r="AR1812" s="3"/>
      <c r="AS1812" s="3"/>
      <c r="AT1812" s="3"/>
      <c r="AU1812" s="3"/>
    </row>
    <row r="1813" spans="1:47" x14ac:dyDescent="0.25">
      <c r="A1813" s="66" t="s">
        <v>1487</v>
      </c>
      <c r="B1813" s="67"/>
      <c r="C1813" s="67"/>
      <c r="D1813" s="68"/>
      <c r="E1813" s="70"/>
      <c r="F1813" s="104" t="s">
        <v>12858</v>
      </c>
      <c r="G1813" s="67"/>
      <c r="H1813" s="71"/>
      <c r="I1813" s="72"/>
      <c r="J1813" s="72"/>
      <c r="K1813" s="71" t="s">
        <v>16838</v>
      </c>
      <c r="L1813" s="75"/>
      <c r="M1813" s="76">
        <v>2526.1474609375</v>
      </c>
      <c r="N1813" s="76">
        <v>1926.0213623046875</v>
      </c>
      <c r="O1813" s="77"/>
      <c r="P1813" s="78"/>
      <c r="Q1813" s="78"/>
      <c r="R1813" s="88"/>
      <c r="S1813" s="88"/>
      <c r="T1813" s="88"/>
      <c r="U1813" s="88"/>
      <c r="V1813" s="52"/>
      <c r="W1813" s="52"/>
      <c r="X1813" s="52"/>
      <c r="Y1813" s="52"/>
      <c r="Z1813" s="51"/>
      <c r="AA1813" s="73">
        <v>1813</v>
      </c>
      <c r="AB1813" s="73"/>
      <c r="AC1813" s="74"/>
      <c r="AD1813" s="80">
        <v>560</v>
      </c>
      <c r="AE1813" s="80">
        <v>942</v>
      </c>
      <c r="AF1813" s="80">
        <v>56682</v>
      </c>
      <c r="AG1813" s="80">
        <v>56261</v>
      </c>
      <c r="AH1813" s="80">
        <v>19800</v>
      </c>
      <c r="AI1813" s="80" t="s">
        <v>9337</v>
      </c>
      <c r="AJ1813" s="80" t="s">
        <v>10259</v>
      </c>
      <c r="AK1813" s="80"/>
      <c r="AL1813" s="80" t="s">
        <v>9563</v>
      </c>
      <c r="AM1813" s="82">
        <v>41383.688645833332</v>
      </c>
      <c r="AN1813" s="80" t="s">
        <v>13035</v>
      </c>
      <c r="AO1813" s="86" t="s">
        <v>14846</v>
      </c>
      <c r="AP1813" s="80" t="s">
        <v>66</v>
      </c>
      <c r="AQ1813" s="2"/>
      <c r="AR1813" s="3"/>
      <c r="AS1813" s="3"/>
      <c r="AT1813" s="3"/>
      <c r="AU1813" s="3"/>
    </row>
    <row r="1814" spans="1:47" x14ac:dyDescent="0.25">
      <c r="A1814" s="66" t="s">
        <v>1488</v>
      </c>
      <c r="B1814" s="67"/>
      <c r="C1814" s="67"/>
      <c r="D1814" s="68"/>
      <c r="E1814" s="70"/>
      <c r="F1814" s="104" t="s">
        <v>12859</v>
      </c>
      <c r="G1814" s="67"/>
      <c r="H1814" s="71"/>
      <c r="I1814" s="72"/>
      <c r="J1814" s="72"/>
      <c r="K1814" s="71" t="s">
        <v>16839</v>
      </c>
      <c r="L1814" s="75"/>
      <c r="M1814" s="76">
        <v>1830.7587890625</v>
      </c>
      <c r="N1814" s="76">
        <v>2743.866943359375</v>
      </c>
      <c r="O1814" s="77"/>
      <c r="P1814" s="78"/>
      <c r="Q1814" s="78"/>
      <c r="R1814" s="88"/>
      <c r="S1814" s="88"/>
      <c r="T1814" s="88"/>
      <c r="U1814" s="88"/>
      <c r="V1814" s="52"/>
      <c r="W1814" s="52"/>
      <c r="X1814" s="52"/>
      <c r="Y1814" s="52"/>
      <c r="Z1814" s="51"/>
      <c r="AA1814" s="73">
        <v>1814</v>
      </c>
      <c r="AB1814" s="73"/>
      <c r="AC1814" s="74"/>
      <c r="AD1814" s="80">
        <v>38354</v>
      </c>
      <c r="AE1814" s="80">
        <v>41032</v>
      </c>
      <c r="AF1814" s="80">
        <v>97122</v>
      </c>
      <c r="AG1814" s="80">
        <v>93156</v>
      </c>
      <c r="AH1814" s="80"/>
      <c r="AI1814" s="80" t="s">
        <v>9338</v>
      </c>
      <c r="AJ1814" s="80"/>
      <c r="AK1814" s="80"/>
      <c r="AL1814" s="80"/>
      <c r="AM1814" s="82">
        <v>41433.556805555556</v>
      </c>
      <c r="AN1814" s="80" t="s">
        <v>13035</v>
      </c>
      <c r="AO1814" s="86" t="s">
        <v>14847</v>
      </c>
      <c r="AP1814" s="80" t="s">
        <v>66</v>
      </c>
      <c r="AQ1814" s="2"/>
      <c r="AR1814" s="3"/>
      <c r="AS1814" s="3"/>
      <c r="AT1814" s="3"/>
      <c r="AU1814" s="3"/>
    </row>
    <row r="1815" spans="1:47" x14ac:dyDescent="0.25">
      <c r="A1815" s="66" t="s">
        <v>1489</v>
      </c>
      <c r="B1815" s="67"/>
      <c r="C1815" s="67"/>
      <c r="D1815" s="68"/>
      <c r="E1815" s="70"/>
      <c r="F1815" s="104" t="s">
        <v>12860</v>
      </c>
      <c r="G1815" s="67"/>
      <c r="H1815" s="71"/>
      <c r="I1815" s="72"/>
      <c r="J1815" s="72"/>
      <c r="K1815" s="71" t="s">
        <v>16840</v>
      </c>
      <c r="L1815" s="75"/>
      <c r="M1815" s="76">
        <v>2747.36767578125</v>
      </c>
      <c r="N1815" s="76">
        <v>8132.33935546875</v>
      </c>
      <c r="O1815" s="77"/>
      <c r="P1815" s="78"/>
      <c r="Q1815" s="78"/>
      <c r="R1815" s="88"/>
      <c r="S1815" s="88"/>
      <c r="T1815" s="88"/>
      <c r="U1815" s="88"/>
      <c r="V1815" s="52"/>
      <c r="W1815" s="52"/>
      <c r="X1815" s="52"/>
      <c r="Y1815" s="52"/>
      <c r="Z1815" s="51"/>
      <c r="AA1815" s="73">
        <v>1815</v>
      </c>
      <c r="AB1815" s="73"/>
      <c r="AC1815" s="74"/>
      <c r="AD1815" s="80">
        <v>2591</v>
      </c>
      <c r="AE1815" s="80">
        <v>474</v>
      </c>
      <c r="AF1815" s="80">
        <v>279</v>
      </c>
      <c r="AG1815" s="80">
        <v>423</v>
      </c>
      <c r="AH1815" s="80"/>
      <c r="AI1815" s="80" t="s">
        <v>9339</v>
      </c>
      <c r="AJ1815" s="80" t="s">
        <v>9500</v>
      </c>
      <c r="AK1815" s="80"/>
      <c r="AL1815" s="80"/>
      <c r="AM1815" s="82">
        <v>41805.547627314816</v>
      </c>
      <c r="AN1815" s="80" t="s">
        <v>13035</v>
      </c>
      <c r="AO1815" s="86" t="s">
        <v>14848</v>
      </c>
      <c r="AP1815" s="80" t="s">
        <v>66</v>
      </c>
      <c r="AQ1815" s="2"/>
      <c r="AR1815" s="3"/>
      <c r="AS1815" s="3"/>
      <c r="AT1815" s="3"/>
      <c r="AU1815" s="3"/>
    </row>
    <row r="1816" spans="1:47" x14ac:dyDescent="0.25">
      <c r="A1816" s="66" t="s">
        <v>1490</v>
      </c>
      <c r="B1816" s="67"/>
      <c r="C1816" s="67"/>
      <c r="D1816" s="68"/>
      <c r="E1816" s="70"/>
      <c r="F1816" s="104" t="s">
        <v>12861</v>
      </c>
      <c r="G1816" s="67"/>
      <c r="H1816" s="71"/>
      <c r="I1816" s="72"/>
      <c r="J1816" s="72"/>
      <c r="K1816" s="71" t="s">
        <v>16841</v>
      </c>
      <c r="L1816" s="75"/>
      <c r="M1816" s="76">
        <v>4973.748046875</v>
      </c>
      <c r="N1816" s="76">
        <v>5001.3779296875</v>
      </c>
      <c r="O1816" s="77"/>
      <c r="P1816" s="78"/>
      <c r="Q1816" s="78"/>
      <c r="R1816" s="88"/>
      <c r="S1816" s="88"/>
      <c r="T1816" s="88"/>
      <c r="U1816" s="88"/>
      <c r="V1816" s="52"/>
      <c r="W1816" s="52"/>
      <c r="X1816" s="52"/>
      <c r="Y1816" s="52"/>
      <c r="Z1816" s="51"/>
      <c r="AA1816" s="73">
        <v>1816</v>
      </c>
      <c r="AB1816" s="73"/>
      <c r="AC1816" s="74"/>
      <c r="AD1816" s="80">
        <v>414</v>
      </c>
      <c r="AE1816" s="80">
        <v>176</v>
      </c>
      <c r="AF1816" s="80">
        <v>16669</v>
      </c>
      <c r="AG1816" s="80">
        <v>199</v>
      </c>
      <c r="AH1816" s="80">
        <v>19800</v>
      </c>
      <c r="AI1816" s="80" t="s">
        <v>9340</v>
      </c>
      <c r="AJ1816" s="80"/>
      <c r="AK1816" s="80"/>
      <c r="AL1816" s="80" t="s">
        <v>9494</v>
      </c>
      <c r="AM1816" s="82">
        <v>40778.516828703701</v>
      </c>
      <c r="AN1816" s="80" t="s">
        <v>13035</v>
      </c>
      <c r="AO1816" s="86" t="s">
        <v>14849</v>
      </c>
      <c r="AP1816" s="80" t="s">
        <v>66</v>
      </c>
      <c r="AQ1816" s="2"/>
      <c r="AR1816" s="3"/>
      <c r="AS1816" s="3"/>
      <c r="AT1816" s="3"/>
      <c r="AU1816" s="3"/>
    </row>
    <row r="1817" spans="1:47" x14ac:dyDescent="0.25">
      <c r="A1817" s="66" t="s">
        <v>1492</v>
      </c>
      <c r="B1817" s="67"/>
      <c r="C1817" s="67"/>
      <c r="D1817" s="68"/>
      <c r="E1817" s="70"/>
      <c r="F1817" s="104" t="s">
        <v>12862</v>
      </c>
      <c r="G1817" s="67"/>
      <c r="H1817" s="71"/>
      <c r="I1817" s="72"/>
      <c r="J1817" s="72"/>
      <c r="K1817" s="71" t="s">
        <v>16842</v>
      </c>
      <c r="L1817" s="75"/>
      <c r="M1817" s="76">
        <v>3272.8310546875</v>
      </c>
      <c r="N1817" s="76">
        <v>4393.56982421875</v>
      </c>
      <c r="O1817" s="77"/>
      <c r="P1817" s="78"/>
      <c r="Q1817" s="78"/>
      <c r="R1817" s="88"/>
      <c r="S1817" s="88"/>
      <c r="T1817" s="88"/>
      <c r="U1817" s="88"/>
      <c r="V1817" s="52"/>
      <c r="W1817" s="52"/>
      <c r="X1817" s="52"/>
      <c r="Y1817" s="52"/>
      <c r="Z1817" s="51"/>
      <c r="AA1817" s="73">
        <v>1817</v>
      </c>
      <c r="AB1817" s="73"/>
      <c r="AC1817" s="74"/>
      <c r="AD1817" s="80">
        <v>106</v>
      </c>
      <c r="AE1817" s="80">
        <v>25</v>
      </c>
      <c r="AF1817" s="80">
        <v>4115</v>
      </c>
      <c r="AG1817" s="80">
        <v>66</v>
      </c>
      <c r="AH1817" s="80"/>
      <c r="AI1817" s="80"/>
      <c r="AJ1817" s="80" t="s">
        <v>9616</v>
      </c>
      <c r="AK1817" s="86" t="s">
        <v>11023</v>
      </c>
      <c r="AL1817" s="80"/>
      <c r="AM1817" s="82">
        <v>42153.346689814818</v>
      </c>
      <c r="AN1817" s="80" t="s">
        <v>13035</v>
      </c>
      <c r="AO1817" s="86" t="s">
        <v>14850</v>
      </c>
      <c r="AP1817" s="80" t="s">
        <v>66</v>
      </c>
      <c r="AQ1817" s="2"/>
      <c r="AR1817" s="3"/>
      <c r="AS1817" s="3"/>
      <c r="AT1817" s="3"/>
      <c r="AU1817" s="3"/>
    </row>
    <row r="1818" spans="1:47" x14ac:dyDescent="0.25">
      <c r="A1818" s="66" t="s">
        <v>1493</v>
      </c>
      <c r="B1818" s="67"/>
      <c r="C1818" s="67"/>
      <c r="D1818" s="68"/>
      <c r="E1818" s="70"/>
      <c r="F1818" s="104" t="s">
        <v>12863</v>
      </c>
      <c r="G1818" s="67"/>
      <c r="H1818" s="71"/>
      <c r="I1818" s="72"/>
      <c r="J1818" s="72"/>
      <c r="K1818" s="71" t="s">
        <v>16843</v>
      </c>
      <c r="L1818" s="75"/>
      <c r="M1818" s="76">
        <v>7230.9931640625</v>
      </c>
      <c r="N1818" s="76">
        <v>7980.43994140625</v>
      </c>
      <c r="O1818" s="77"/>
      <c r="P1818" s="78"/>
      <c r="Q1818" s="78"/>
      <c r="R1818" s="88"/>
      <c r="S1818" s="88"/>
      <c r="T1818" s="88"/>
      <c r="U1818" s="88"/>
      <c r="V1818" s="52"/>
      <c r="W1818" s="52"/>
      <c r="X1818" s="52"/>
      <c r="Y1818" s="52"/>
      <c r="Z1818" s="51"/>
      <c r="AA1818" s="73">
        <v>1818</v>
      </c>
      <c r="AB1818" s="73"/>
      <c r="AC1818" s="74"/>
      <c r="AD1818" s="80">
        <v>208</v>
      </c>
      <c r="AE1818" s="80">
        <v>258</v>
      </c>
      <c r="AF1818" s="80">
        <v>22988</v>
      </c>
      <c r="AG1818" s="80">
        <v>21082</v>
      </c>
      <c r="AH1818" s="80"/>
      <c r="AI1818" s="80" t="s">
        <v>9341</v>
      </c>
      <c r="AJ1818" s="80"/>
      <c r="AK1818" s="80"/>
      <c r="AL1818" s="80"/>
      <c r="AM1818" s="82">
        <v>41130.284479166665</v>
      </c>
      <c r="AN1818" s="80" t="s">
        <v>13035</v>
      </c>
      <c r="AO1818" s="86" t="s">
        <v>14851</v>
      </c>
      <c r="AP1818" s="80" t="s">
        <v>66</v>
      </c>
      <c r="AQ1818" s="2"/>
      <c r="AR1818" s="3"/>
      <c r="AS1818" s="3"/>
      <c r="AT1818" s="3"/>
      <c r="AU1818" s="3"/>
    </row>
    <row r="1819" spans="1:47" x14ac:dyDescent="0.25">
      <c r="A1819" s="66" t="s">
        <v>1494</v>
      </c>
      <c r="B1819" s="67"/>
      <c r="C1819" s="67"/>
      <c r="D1819" s="68"/>
      <c r="E1819" s="70"/>
      <c r="F1819" s="104" t="s">
        <v>12864</v>
      </c>
      <c r="G1819" s="67"/>
      <c r="H1819" s="71"/>
      <c r="I1819" s="72"/>
      <c r="J1819" s="72"/>
      <c r="K1819" s="71" t="s">
        <v>16844</v>
      </c>
      <c r="L1819" s="75"/>
      <c r="M1819" s="76">
        <v>6758.0546875</v>
      </c>
      <c r="N1819" s="76">
        <v>4460.98291015625</v>
      </c>
      <c r="O1819" s="77"/>
      <c r="P1819" s="78"/>
      <c r="Q1819" s="78"/>
      <c r="R1819" s="88"/>
      <c r="S1819" s="88"/>
      <c r="T1819" s="88"/>
      <c r="U1819" s="88"/>
      <c r="V1819" s="52"/>
      <c r="W1819" s="52"/>
      <c r="X1819" s="52"/>
      <c r="Y1819" s="52"/>
      <c r="Z1819" s="51"/>
      <c r="AA1819" s="73">
        <v>1819</v>
      </c>
      <c r="AB1819" s="73"/>
      <c r="AC1819" s="74"/>
      <c r="AD1819" s="80">
        <v>117</v>
      </c>
      <c r="AE1819" s="80">
        <v>143</v>
      </c>
      <c r="AF1819" s="80">
        <v>2014</v>
      </c>
      <c r="AG1819" s="80">
        <v>2060</v>
      </c>
      <c r="AH1819" s="80">
        <v>-25200</v>
      </c>
      <c r="AI1819" s="80" t="s">
        <v>9342</v>
      </c>
      <c r="AJ1819" s="80" t="s">
        <v>9506</v>
      </c>
      <c r="AK1819" s="80"/>
      <c r="AL1819" s="80" t="s">
        <v>11085</v>
      </c>
      <c r="AM1819" s="82">
        <v>42574.631493055553</v>
      </c>
      <c r="AN1819" s="80" t="s">
        <v>13035</v>
      </c>
      <c r="AO1819" s="86" t="s">
        <v>14852</v>
      </c>
      <c r="AP1819" s="80" t="s">
        <v>66</v>
      </c>
      <c r="AQ1819" s="2"/>
      <c r="AR1819" s="3"/>
      <c r="AS1819" s="3"/>
      <c r="AT1819" s="3"/>
      <c r="AU1819" s="3"/>
    </row>
    <row r="1820" spans="1:47" x14ac:dyDescent="0.25">
      <c r="A1820" s="66" t="s">
        <v>1495</v>
      </c>
      <c r="B1820" s="67"/>
      <c r="C1820" s="67"/>
      <c r="D1820" s="68"/>
      <c r="E1820" s="70"/>
      <c r="F1820" s="104" t="s">
        <v>12865</v>
      </c>
      <c r="G1820" s="67"/>
      <c r="H1820" s="71"/>
      <c r="I1820" s="72"/>
      <c r="J1820" s="72"/>
      <c r="K1820" s="71" t="s">
        <v>16845</v>
      </c>
      <c r="L1820" s="75"/>
      <c r="M1820" s="76">
        <v>2784.5615234375</v>
      </c>
      <c r="N1820" s="76">
        <v>4912.86474609375</v>
      </c>
      <c r="O1820" s="77"/>
      <c r="P1820" s="78"/>
      <c r="Q1820" s="78"/>
      <c r="R1820" s="88"/>
      <c r="S1820" s="88"/>
      <c r="T1820" s="88"/>
      <c r="U1820" s="88"/>
      <c r="V1820" s="52"/>
      <c r="W1820" s="52"/>
      <c r="X1820" s="52"/>
      <c r="Y1820" s="52"/>
      <c r="Z1820" s="51"/>
      <c r="AA1820" s="73">
        <v>1820</v>
      </c>
      <c r="AB1820" s="73"/>
      <c r="AC1820" s="74"/>
      <c r="AD1820" s="80">
        <v>24</v>
      </c>
      <c r="AE1820" s="80">
        <v>32</v>
      </c>
      <c r="AF1820" s="80">
        <v>94</v>
      </c>
      <c r="AG1820" s="80">
        <v>13</v>
      </c>
      <c r="AH1820" s="80">
        <v>-25200</v>
      </c>
      <c r="AI1820" s="80"/>
      <c r="AJ1820" s="80" t="s">
        <v>9502</v>
      </c>
      <c r="AK1820" s="80"/>
      <c r="AL1820" s="80" t="s">
        <v>11085</v>
      </c>
      <c r="AM1820" s="82">
        <v>40900.422708333332</v>
      </c>
      <c r="AN1820" s="80" t="s">
        <v>13035</v>
      </c>
      <c r="AO1820" s="86" t="s">
        <v>14853</v>
      </c>
      <c r="AP1820" s="80" t="s">
        <v>66</v>
      </c>
      <c r="AQ1820" s="2"/>
      <c r="AR1820" s="3"/>
      <c r="AS1820" s="3"/>
      <c r="AT1820" s="3"/>
      <c r="AU1820" s="3"/>
    </row>
    <row r="1821" spans="1:47" x14ac:dyDescent="0.25">
      <c r="A1821" s="66" t="s">
        <v>1496</v>
      </c>
      <c r="B1821" s="67"/>
      <c r="C1821" s="67"/>
      <c r="D1821" s="68"/>
      <c r="E1821" s="70"/>
      <c r="F1821" s="104" t="s">
        <v>12866</v>
      </c>
      <c r="G1821" s="67"/>
      <c r="H1821" s="71"/>
      <c r="I1821" s="72"/>
      <c r="J1821" s="72"/>
      <c r="K1821" s="71" t="s">
        <v>16846</v>
      </c>
      <c r="L1821" s="75"/>
      <c r="M1821" s="76">
        <v>3571.735595703125</v>
      </c>
      <c r="N1821" s="76">
        <v>3040.06982421875</v>
      </c>
      <c r="O1821" s="77"/>
      <c r="P1821" s="78"/>
      <c r="Q1821" s="78"/>
      <c r="R1821" s="88"/>
      <c r="S1821" s="88"/>
      <c r="T1821" s="88"/>
      <c r="U1821" s="88"/>
      <c r="V1821" s="52"/>
      <c r="W1821" s="52"/>
      <c r="X1821" s="52"/>
      <c r="Y1821" s="52"/>
      <c r="Z1821" s="51"/>
      <c r="AA1821" s="73">
        <v>1821</v>
      </c>
      <c r="AB1821" s="73"/>
      <c r="AC1821" s="74"/>
      <c r="AD1821" s="80">
        <v>1400</v>
      </c>
      <c r="AE1821" s="80">
        <v>906</v>
      </c>
      <c r="AF1821" s="80">
        <v>20092</v>
      </c>
      <c r="AG1821" s="80">
        <v>31867</v>
      </c>
      <c r="AH1821" s="80"/>
      <c r="AI1821" s="80" t="s">
        <v>9343</v>
      </c>
      <c r="AJ1821" s="80" t="s">
        <v>10260</v>
      </c>
      <c r="AK1821" s="80"/>
      <c r="AL1821" s="80"/>
      <c r="AM1821" s="82">
        <v>40929.768969907411</v>
      </c>
      <c r="AN1821" s="80" t="s">
        <v>13035</v>
      </c>
      <c r="AO1821" s="86" t="s">
        <v>14854</v>
      </c>
      <c r="AP1821" s="80" t="s">
        <v>66</v>
      </c>
      <c r="AQ1821" s="2"/>
      <c r="AR1821" s="3"/>
      <c r="AS1821" s="3"/>
      <c r="AT1821" s="3"/>
      <c r="AU1821" s="3"/>
    </row>
    <row r="1822" spans="1:47" x14ac:dyDescent="0.25">
      <c r="A1822" s="66" t="s">
        <v>1497</v>
      </c>
      <c r="B1822" s="67"/>
      <c r="C1822" s="67"/>
      <c r="D1822" s="68"/>
      <c r="E1822" s="70"/>
      <c r="F1822" s="104" t="s">
        <v>12867</v>
      </c>
      <c r="G1822" s="67"/>
      <c r="H1822" s="71"/>
      <c r="I1822" s="72"/>
      <c r="J1822" s="72"/>
      <c r="K1822" s="71" t="s">
        <v>16847</v>
      </c>
      <c r="L1822" s="75"/>
      <c r="M1822" s="76">
        <v>6519.0283203125</v>
      </c>
      <c r="N1822" s="76">
        <v>9334.9736328125</v>
      </c>
      <c r="O1822" s="77"/>
      <c r="P1822" s="78"/>
      <c r="Q1822" s="78"/>
      <c r="R1822" s="88"/>
      <c r="S1822" s="88"/>
      <c r="T1822" s="88"/>
      <c r="U1822" s="88"/>
      <c r="V1822" s="52"/>
      <c r="W1822" s="52"/>
      <c r="X1822" s="52"/>
      <c r="Y1822" s="52"/>
      <c r="Z1822" s="51"/>
      <c r="AA1822" s="73">
        <v>1822</v>
      </c>
      <c r="AB1822" s="73"/>
      <c r="AC1822" s="74"/>
      <c r="AD1822" s="80">
        <v>1054</v>
      </c>
      <c r="AE1822" s="80">
        <v>183</v>
      </c>
      <c r="AF1822" s="80">
        <v>803</v>
      </c>
      <c r="AG1822" s="80">
        <v>538</v>
      </c>
      <c r="AH1822" s="80"/>
      <c r="AI1822" s="80"/>
      <c r="AJ1822" s="80" t="s">
        <v>9755</v>
      </c>
      <c r="AK1822" s="80"/>
      <c r="AL1822" s="80"/>
      <c r="AM1822" s="82">
        <v>41606.458379629628</v>
      </c>
      <c r="AN1822" s="80" t="s">
        <v>13035</v>
      </c>
      <c r="AO1822" s="86" t="s">
        <v>14855</v>
      </c>
      <c r="AP1822" s="80" t="s">
        <v>66</v>
      </c>
      <c r="AQ1822" s="2"/>
      <c r="AR1822" s="3"/>
      <c r="AS1822" s="3"/>
      <c r="AT1822" s="3"/>
      <c r="AU1822" s="3"/>
    </row>
    <row r="1823" spans="1:47" x14ac:dyDescent="0.25">
      <c r="A1823" s="66" t="s">
        <v>1498</v>
      </c>
      <c r="B1823" s="67"/>
      <c r="C1823" s="67"/>
      <c r="D1823" s="68"/>
      <c r="E1823" s="70"/>
      <c r="F1823" s="104" t="s">
        <v>12868</v>
      </c>
      <c r="G1823" s="67"/>
      <c r="H1823" s="71"/>
      <c r="I1823" s="72"/>
      <c r="J1823" s="72"/>
      <c r="K1823" s="71" t="s">
        <v>16848</v>
      </c>
      <c r="L1823" s="75"/>
      <c r="M1823" s="76">
        <v>3289.84521484375</v>
      </c>
      <c r="N1823" s="76">
        <v>8018.96240234375</v>
      </c>
      <c r="O1823" s="77"/>
      <c r="P1823" s="78"/>
      <c r="Q1823" s="78"/>
      <c r="R1823" s="88"/>
      <c r="S1823" s="88"/>
      <c r="T1823" s="88"/>
      <c r="U1823" s="88"/>
      <c r="V1823" s="52"/>
      <c r="W1823" s="52"/>
      <c r="X1823" s="52"/>
      <c r="Y1823" s="52"/>
      <c r="Z1823" s="51"/>
      <c r="AA1823" s="73">
        <v>1823</v>
      </c>
      <c r="AB1823" s="73"/>
      <c r="AC1823" s="74"/>
      <c r="AD1823" s="80">
        <v>212</v>
      </c>
      <c r="AE1823" s="80">
        <v>263</v>
      </c>
      <c r="AF1823" s="80">
        <v>37932</v>
      </c>
      <c r="AG1823" s="80">
        <v>10798</v>
      </c>
      <c r="AH1823" s="80"/>
      <c r="AI1823" s="80"/>
      <c r="AJ1823" s="80"/>
      <c r="AK1823" s="80"/>
      <c r="AL1823" s="80"/>
      <c r="AM1823" s="82">
        <v>41637.404999999999</v>
      </c>
      <c r="AN1823" s="80" t="s">
        <v>13035</v>
      </c>
      <c r="AO1823" s="86" t="s">
        <v>14856</v>
      </c>
      <c r="AP1823" s="80" t="s">
        <v>66</v>
      </c>
      <c r="AQ1823" s="2"/>
      <c r="AR1823" s="3"/>
      <c r="AS1823" s="3"/>
      <c r="AT1823" s="3"/>
      <c r="AU1823" s="3"/>
    </row>
    <row r="1824" spans="1:47" x14ac:dyDescent="0.25">
      <c r="A1824" s="66" t="s">
        <v>1499</v>
      </c>
      <c r="B1824" s="67"/>
      <c r="C1824" s="67"/>
      <c r="D1824" s="68"/>
      <c r="E1824" s="70"/>
      <c r="F1824" s="104" t="s">
        <v>12869</v>
      </c>
      <c r="G1824" s="67"/>
      <c r="H1824" s="71"/>
      <c r="I1824" s="72"/>
      <c r="J1824" s="72"/>
      <c r="K1824" s="71" t="s">
        <v>16849</v>
      </c>
      <c r="L1824" s="75"/>
      <c r="M1824" s="76">
        <v>5858.95263671875</v>
      </c>
      <c r="N1824" s="76">
        <v>5048.6826171875</v>
      </c>
      <c r="O1824" s="77"/>
      <c r="P1824" s="78"/>
      <c r="Q1824" s="78"/>
      <c r="R1824" s="88"/>
      <c r="S1824" s="88"/>
      <c r="T1824" s="88"/>
      <c r="U1824" s="88"/>
      <c r="V1824" s="52"/>
      <c r="W1824" s="52"/>
      <c r="X1824" s="52"/>
      <c r="Y1824" s="52"/>
      <c r="Z1824" s="51"/>
      <c r="AA1824" s="73">
        <v>1824</v>
      </c>
      <c r="AB1824" s="73"/>
      <c r="AC1824" s="74"/>
      <c r="AD1824" s="80">
        <v>168</v>
      </c>
      <c r="AE1824" s="80">
        <v>62</v>
      </c>
      <c r="AF1824" s="80">
        <v>7134</v>
      </c>
      <c r="AG1824" s="80">
        <v>46</v>
      </c>
      <c r="AH1824" s="80"/>
      <c r="AI1824" s="80"/>
      <c r="AJ1824" s="80"/>
      <c r="AK1824" s="80"/>
      <c r="AL1824" s="80"/>
      <c r="AM1824" s="82">
        <v>40301.338854166665</v>
      </c>
      <c r="AN1824" s="80" t="s">
        <v>13035</v>
      </c>
      <c r="AO1824" s="86" t="s">
        <v>14857</v>
      </c>
      <c r="AP1824" s="80" t="s">
        <v>66</v>
      </c>
      <c r="AQ1824" s="2"/>
      <c r="AR1824" s="3"/>
      <c r="AS1824" s="3"/>
      <c r="AT1824" s="3"/>
      <c r="AU1824" s="3"/>
    </row>
    <row r="1825" spans="1:47" x14ac:dyDescent="0.25">
      <c r="A1825" s="66" t="s">
        <v>1500</v>
      </c>
      <c r="B1825" s="67"/>
      <c r="C1825" s="67"/>
      <c r="D1825" s="68"/>
      <c r="E1825" s="70"/>
      <c r="F1825" s="104" t="s">
        <v>12870</v>
      </c>
      <c r="G1825" s="67"/>
      <c r="H1825" s="71"/>
      <c r="I1825" s="72"/>
      <c r="J1825" s="72"/>
      <c r="K1825" s="71" t="s">
        <v>16850</v>
      </c>
      <c r="L1825" s="75"/>
      <c r="M1825" s="76">
        <v>7464.11767578125</v>
      </c>
      <c r="N1825" s="76">
        <v>8638.1259765625</v>
      </c>
      <c r="O1825" s="77"/>
      <c r="P1825" s="78"/>
      <c r="Q1825" s="78"/>
      <c r="R1825" s="88"/>
      <c r="S1825" s="88"/>
      <c r="T1825" s="88"/>
      <c r="U1825" s="88"/>
      <c r="V1825" s="52"/>
      <c r="W1825" s="52"/>
      <c r="X1825" s="52"/>
      <c r="Y1825" s="52"/>
      <c r="Z1825" s="51"/>
      <c r="AA1825" s="73">
        <v>1825</v>
      </c>
      <c r="AB1825" s="73"/>
      <c r="AC1825" s="74"/>
      <c r="AD1825" s="80">
        <v>124</v>
      </c>
      <c r="AE1825" s="80">
        <v>12558</v>
      </c>
      <c r="AF1825" s="80">
        <v>36882</v>
      </c>
      <c r="AG1825" s="80">
        <v>29571</v>
      </c>
      <c r="AH1825" s="80"/>
      <c r="AI1825" s="80" t="s">
        <v>9344</v>
      </c>
      <c r="AJ1825" s="80" t="s">
        <v>9524</v>
      </c>
      <c r="AK1825" s="80"/>
      <c r="AL1825" s="80"/>
      <c r="AM1825" s="82">
        <v>42649.546979166669</v>
      </c>
      <c r="AN1825" s="80" t="s">
        <v>13035</v>
      </c>
      <c r="AO1825" s="86" t="s">
        <v>14858</v>
      </c>
      <c r="AP1825" s="80" t="s">
        <v>66</v>
      </c>
      <c r="AQ1825" s="2"/>
      <c r="AR1825" s="3"/>
      <c r="AS1825" s="3"/>
      <c r="AT1825" s="3"/>
      <c r="AU1825" s="3"/>
    </row>
    <row r="1826" spans="1:47" x14ac:dyDescent="0.25">
      <c r="A1826" s="66" t="s">
        <v>1501</v>
      </c>
      <c r="B1826" s="67"/>
      <c r="C1826" s="67"/>
      <c r="D1826" s="68"/>
      <c r="E1826" s="70"/>
      <c r="F1826" s="104" t="s">
        <v>12871</v>
      </c>
      <c r="G1826" s="67"/>
      <c r="H1826" s="71"/>
      <c r="I1826" s="72"/>
      <c r="J1826" s="72"/>
      <c r="K1826" s="71" t="s">
        <v>16851</v>
      </c>
      <c r="L1826" s="75"/>
      <c r="M1826" s="76">
        <v>8225.232421875</v>
      </c>
      <c r="N1826" s="76">
        <v>6485.6044921875</v>
      </c>
      <c r="O1826" s="77"/>
      <c r="P1826" s="78"/>
      <c r="Q1826" s="78"/>
      <c r="R1826" s="88"/>
      <c r="S1826" s="88"/>
      <c r="T1826" s="88"/>
      <c r="U1826" s="88"/>
      <c r="V1826" s="52"/>
      <c r="W1826" s="52"/>
      <c r="X1826" s="52"/>
      <c r="Y1826" s="52"/>
      <c r="Z1826" s="51"/>
      <c r="AA1826" s="73">
        <v>1826</v>
      </c>
      <c r="AB1826" s="73"/>
      <c r="AC1826" s="74"/>
      <c r="AD1826" s="80">
        <v>10</v>
      </c>
      <c r="AE1826" s="80">
        <v>2824</v>
      </c>
      <c r="AF1826" s="80">
        <v>100828</v>
      </c>
      <c r="AG1826" s="80">
        <v>0</v>
      </c>
      <c r="AH1826" s="80"/>
      <c r="AI1826" s="80" t="s">
        <v>9345</v>
      </c>
      <c r="AJ1826" s="80" t="s">
        <v>9729</v>
      </c>
      <c r="AK1826" s="80"/>
      <c r="AL1826" s="80"/>
      <c r="AM1826" s="82">
        <v>42421.550729166665</v>
      </c>
      <c r="AN1826" s="80" t="s">
        <v>13035</v>
      </c>
      <c r="AO1826" s="86" t="s">
        <v>14859</v>
      </c>
      <c r="AP1826" s="80" t="s">
        <v>66</v>
      </c>
      <c r="AQ1826" s="2"/>
      <c r="AR1826" s="3"/>
      <c r="AS1826" s="3"/>
      <c r="AT1826" s="3"/>
      <c r="AU1826" s="3"/>
    </row>
    <row r="1827" spans="1:47" x14ac:dyDescent="0.25">
      <c r="A1827" s="66" t="s">
        <v>1502</v>
      </c>
      <c r="B1827" s="67"/>
      <c r="C1827" s="67"/>
      <c r="D1827" s="68"/>
      <c r="E1827" s="70"/>
      <c r="F1827" s="104" t="s">
        <v>12872</v>
      </c>
      <c r="G1827" s="67"/>
      <c r="H1827" s="71"/>
      <c r="I1827" s="72"/>
      <c r="J1827" s="72"/>
      <c r="K1827" s="71" t="s">
        <v>16852</v>
      </c>
      <c r="L1827" s="75"/>
      <c r="M1827" s="76">
        <v>6703.48828125</v>
      </c>
      <c r="N1827" s="76">
        <v>7650.30859375</v>
      </c>
      <c r="O1827" s="77"/>
      <c r="P1827" s="78"/>
      <c r="Q1827" s="78"/>
      <c r="R1827" s="88"/>
      <c r="S1827" s="88"/>
      <c r="T1827" s="88"/>
      <c r="U1827" s="88"/>
      <c r="V1827" s="52"/>
      <c r="W1827" s="52"/>
      <c r="X1827" s="52"/>
      <c r="Y1827" s="52"/>
      <c r="Z1827" s="51"/>
      <c r="AA1827" s="73">
        <v>1827</v>
      </c>
      <c r="AB1827" s="73"/>
      <c r="AC1827" s="74"/>
      <c r="AD1827" s="80">
        <v>68</v>
      </c>
      <c r="AE1827" s="80">
        <v>14344</v>
      </c>
      <c r="AF1827" s="80">
        <v>71395</v>
      </c>
      <c r="AG1827" s="80">
        <v>18403</v>
      </c>
      <c r="AH1827" s="80"/>
      <c r="AI1827" s="80" t="s">
        <v>9346</v>
      </c>
      <c r="AJ1827" s="80"/>
      <c r="AK1827" s="80"/>
      <c r="AL1827" s="80"/>
      <c r="AM1827" s="82">
        <v>42445.429583333331</v>
      </c>
      <c r="AN1827" s="80" t="s">
        <v>13035</v>
      </c>
      <c r="AO1827" s="86" t="s">
        <v>14860</v>
      </c>
      <c r="AP1827" s="80" t="s">
        <v>66</v>
      </c>
      <c r="AQ1827" s="2"/>
      <c r="AR1827" s="3"/>
      <c r="AS1827" s="3"/>
      <c r="AT1827" s="3"/>
      <c r="AU1827" s="3"/>
    </row>
    <row r="1828" spans="1:47" x14ac:dyDescent="0.25">
      <c r="A1828" s="66" t="s">
        <v>1503</v>
      </c>
      <c r="B1828" s="67"/>
      <c r="C1828" s="67"/>
      <c r="D1828" s="68"/>
      <c r="E1828" s="70"/>
      <c r="F1828" s="104" t="s">
        <v>12873</v>
      </c>
      <c r="G1828" s="67"/>
      <c r="H1828" s="71"/>
      <c r="I1828" s="72"/>
      <c r="J1828" s="72"/>
      <c r="K1828" s="71" t="s">
        <v>16853</v>
      </c>
      <c r="L1828" s="75"/>
      <c r="M1828" s="76">
        <v>3027.33251953125</v>
      </c>
      <c r="N1828" s="76">
        <v>3527.24951171875</v>
      </c>
      <c r="O1828" s="77"/>
      <c r="P1828" s="78"/>
      <c r="Q1828" s="78"/>
      <c r="R1828" s="88"/>
      <c r="S1828" s="88"/>
      <c r="T1828" s="88"/>
      <c r="U1828" s="88"/>
      <c r="V1828" s="52"/>
      <c r="W1828" s="52"/>
      <c r="X1828" s="52"/>
      <c r="Y1828" s="52"/>
      <c r="Z1828" s="51"/>
      <c r="AA1828" s="73">
        <v>1828</v>
      </c>
      <c r="AB1828" s="73"/>
      <c r="AC1828" s="74"/>
      <c r="AD1828" s="80">
        <v>299</v>
      </c>
      <c r="AE1828" s="80">
        <v>410</v>
      </c>
      <c r="AF1828" s="80">
        <v>3147</v>
      </c>
      <c r="AG1828" s="80">
        <v>2965</v>
      </c>
      <c r="AH1828" s="80"/>
      <c r="AI1828" s="80" t="s">
        <v>9347</v>
      </c>
      <c r="AJ1828" s="80" t="s">
        <v>10261</v>
      </c>
      <c r="AK1828" s="80"/>
      <c r="AL1828" s="80"/>
      <c r="AM1828" s="82">
        <v>41558.38449074074</v>
      </c>
      <c r="AN1828" s="80" t="s">
        <v>13035</v>
      </c>
      <c r="AO1828" s="86" t="s">
        <v>14861</v>
      </c>
      <c r="AP1828" s="80" t="s">
        <v>66</v>
      </c>
      <c r="AQ1828" s="2"/>
      <c r="AR1828" s="3"/>
      <c r="AS1828" s="3"/>
      <c r="AT1828" s="3"/>
      <c r="AU1828" s="3"/>
    </row>
    <row r="1829" spans="1:47" x14ac:dyDescent="0.25">
      <c r="A1829" s="66" t="s">
        <v>1505</v>
      </c>
      <c r="B1829" s="67"/>
      <c r="C1829" s="67"/>
      <c r="D1829" s="68"/>
      <c r="E1829" s="70"/>
      <c r="F1829" s="104" t="s">
        <v>12874</v>
      </c>
      <c r="G1829" s="67"/>
      <c r="H1829" s="71"/>
      <c r="I1829" s="72"/>
      <c r="J1829" s="72"/>
      <c r="K1829" s="71" t="s">
        <v>16854</v>
      </c>
      <c r="L1829" s="75"/>
      <c r="M1829" s="76">
        <v>4622.4658203125</v>
      </c>
      <c r="N1829" s="76">
        <v>548.543212890625</v>
      </c>
      <c r="O1829" s="77"/>
      <c r="P1829" s="78"/>
      <c r="Q1829" s="78"/>
      <c r="R1829" s="88"/>
      <c r="S1829" s="88"/>
      <c r="T1829" s="88"/>
      <c r="U1829" s="88"/>
      <c r="V1829" s="52"/>
      <c r="W1829" s="52"/>
      <c r="X1829" s="52"/>
      <c r="Y1829" s="52"/>
      <c r="Z1829" s="51"/>
      <c r="AA1829" s="73">
        <v>1829</v>
      </c>
      <c r="AB1829" s="73"/>
      <c r="AC1829" s="74"/>
      <c r="AD1829" s="80">
        <v>1437</v>
      </c>
      <c r="AE1829" s="80">
        <v>2188</v>
      </c>
      <c r="AF1829" s="80">
        <v>249139</v>
      </c>
      <c r="AG1829" s="80">
        <v>27357</v>
      </c>
      <c r="AH1829" s="80">
        <v>19800</v>
      </c>
      <c r="AI1829" s="80" t="s">
        <v>9348</v>
      </c>
      <c r="AJ1829" s="80" t="s">
        <v>9502</v>
      </c>
      <c r="AK1829" s="80"/>
      <c r="AL1829" s="80" t="s">
        <v>11089</v>
      </c>
      <c r="AM1829" s="82">
        <v>40283.265243055554</v>
      </c>
      <c r="AN1829" s="80" t="s">
        <v>13035</v>
      </c>
      <c r="AO1829" s="86" t="s">
        <v>14862</v>
      </c>
      <c r="AP1829" s="80" t="s">
        <v>66</v>
      </c>
      <c r="AQ1829" s="2"/>
      <c r="AR1829" s="3"/>
      <c r="AS1829" s="3"/>
      <c r="AT1829" s="3"/>
      <c r="AU1829" s="3"/>
    </row>
    <row r="1830" spans="1:47" x14ac:dyDescent="0.25">
      <c r="A1830" s="66" t="s">
        <v>1506</v>
      </c>
      <c r="B1830" s="67"/>
      <c r="C1830" s="67"/>
      <c r="D1830" s="68"/>
      <c r="E1830" s="70"/>
      <c r="F1830" s="104" t="s">
        <v>12875</v>
      </c>
      <c r="G1830" s="67"/>
      <c r="H1830" s="71"/>
      <c r="I1830" s="72"/>
      <c r="J1830" s="72"/>
      <c r="K1830" s="71" t="s">
        <v>16855</v>
      </c>
      <c r="L1830" s="75"/>
      <c r="M1830" s="76">
        <v>7100.31298828125</v>
      </c>
      <c r="N1830" s="76">
        <v>3183.122802734375</v>
      </c>
      <c r="O1830" s="77"/>
      <c r="P1830" s="78"/>
      <c r="Q1830" s="78"/>
      <c r="R1830" s="88"/>
      <c r="S1830" s="88"/>
      <c r="T1830" s="88"/>
      <c r="U1830" s="88"/>
      <c r="V1830" s="52"/>
      <c r="W1830" s="52"/>
      <c r="X1830" s="52"/>
      <c r="Y1830" s="52"/>
      <c r="Z1830" s="51"/>
      <c r="AA1830" s="73">
        <v>1830</v>
      </c>
      <c r="AB1830" s="73"/>
      <c r="AC1830" s="74"/>
      <c r="AD1830" s="80">
        <v>69769</v>
      </c>
      <c r="AE1830" s="80">
        <v>70108</v>
      </c>
      <c r="AF1830" s="80">
        <v>122495</v>
      </c>
      <c r="AG1830" s="80">
        <v>218265</v>
      </c>
      <c r="AH1830" s="80">
        <v>-25200</v>
      </c>
      <c r="AI1830" s="80" t="s">
        <v>9349</v>
      </c>
      <c r="AJ1830" s="80" t="s">
        <v>10262</v>
      </c>
      <c r="AK1830" s="86" t="s">
        <v>11024</v>
      </c>
      <c r="AL1830" s="80" t="s">
        <v>11085</v>
      </c>
      <c r="AM1830" s="82">
        <v>41716.657060185185</v>
      </c>
      <c r="AN1830" s="80" t="s">
        <v>13035</v>
      </c>
      <c r="AO1830" s="86" t="s">
        <v>14863</v>
      </c>
      <c r="AP1830" s="80" t="s">
        <v>66</v>
      </c>
      <c r="AQ1830" s="2"/>
      <c r="AR1830" s="3"/>
      <c r="AS1830" s="3"/>
      <c r="AT1830" s="3"/>
      <c r="AU1830" s="3"/>
    </row>
    <row r="1831" spans="1:47" x14ac:dyDescent="0.25">
      <c r="A1831" s="66" t="s">
        <v>1507</v>
      </c>
      <c r="B1831" s="67"/>
      <c r="C1831" s="67"/>
      <c r="D1831" s="68"/>
      <c r="E1831" s="70"/>
      <c r="F1831" s="104" t="s">
        <v>12876</v>
      </c>
      <c r="G1831" s="67"/>
      <c r="H1831" s="71"/>
      <c r="I1831" s="72"/>
      <c r="J1831" s="72"/>
      <c r="K1831" s="71" t="s">
        <v>16856</v>
      </c>
      <c r="L1831" s="75"/>
      <c r="M1831" s="76">
        <v>2631.738525390625</v>
      </c>
      <c r="N1831" s="76">
        <v>8311.5908203125</v>
      </c>
      <c r="O1831" s="77"/>
      <c r="P1831" s="78"/>
      <c r="Q1831" s="78"/>
      <c r="R1831" s="88"/>
      <c r="S1831" s="88"/>
      <c r="T1831" s="88"/>
      <c r="U1831" s="88"/>
      <c r="V1831" s="52"/>
      <c r="W1831" s="52"/>
      <c r="X1831" s="52"/>
      <c r="Y1831" s="52"/>
      <c r="Z1831" s="51"/>
      <c r="AA1831" s="73">
        <v>1831</v>
      </c>
      <c r="AB1831" s="73"/>
      <c r="AC1831" s="74"/>
      <c r="AD1831" s="80">
        <v>2304</v>
      </c>
      <c r="AE1831" s="80">
        <v>7827</v>
      </c>
      <c r="AF1831" s="80">
        <v>25297</v>
      </c>
      <c r="AG1831" s="80">
        <v>7671</v>
      </c>
      <c r="AH1831" s="80">
        <v>-25200</v>
      </c>
      <c r="AI1831" s="80" t="s">
        <v>9350</v>
      </c>
      <c r="AJ1831" s="80" t="s">
        <v>10263</v>
      </c>
      <c r="AK1831" s="80"/>
      <c r="AL1831" s="80" t="s">
        <v>11085</v>
      </c>
      <c r="AM1831" s="82">
        <v>41655.248460648145</v>
      </c>
      <c r="AN1831" s="80" t="s">
        <v>13035</v>
      </c>
      <c r="AO1831" s="86" t="s">
        <v>14864</v>
      </c>
      <c r="AP1831" s="80" t="s">
        <v>66</v>
      </c>
      <c r="AQ1831" s="2"/>
      <c r="AR1831" s="3"/>
      <c r="AS1831" s="3"/>
      <c r="AT1831" s="3"/>
      <c r="AU1831" s="3"/>
    </row>
    <row r="1832" spans="1:47" x14ac:dyDescent="0.25">
      <c r="A1832" s="66" t="s">
        <v>2147</v>
      </c>
      <c r="B1832" s="67"/>
      <c r="C1832" s="67"/>
      <c r="D1832" s="68"/>
      <c r="E1832" s="70"/>
      <c r="F1832" s="104" t="s">
        <v>12877</v>
      </c>
      <c r="G1832" s="67"/>
      <c r="H1832" s="71"/>
      <c r="I1832" s="72"/>
      <c r="J1832" s="72"/>
      <c r="K1832" s="71" t="s">
        <v>16857</v>
      </c>
      <c r="L1832" s="75"/>
      <c r="M1832" s="76">
        <v>5209.43994140625</v>
      </c>
      <c r="N1832" s="76">
        <v>8328.810546875</v>
      </c>
      <c r="O1832" s="77"/>
      <c r="P1832" s="78"/>
      <c r="Q1832" s="78"/>
      <c r="R1832" s="88"/>
      <c r="S1832" s="88"/>
      <c r="T1832" s="88"/>
      <c r="U1832" s="88"/>
      <c r="V1832" s="52"/>
      <c r="W1832" s="52"/>
      <c r="X1832" s="52"/>
      <c r="Y1832" s="52"/>
      <c r="Z1832" s="51"/>
      <c r="AA1832" s="73">
        <v>1832</v>
      </c>
      <c r="AB1832" s="73"/>
      <c r="AC1832" s="74"/>
      <c r="AD1832" s="80">
        <v>376</v>
      </c>
      <c r="AE1832" s="80">
        <v>66197</v>
      </c>
      <c r="AF1832" s="80">
        <v>51883</v>
      </c>
      <c r="AG1832" s="80">
        <v>34635</v>
      </c>
      <c r="AH1832" s="80">
        <v>19800</v>
      </c>
      <c r="AI1832" s="80" t="s">
        <v>9351</v>
      </c>
      <c r="AJ1832" s="80" t="s">
        <v>9524</v>
      </c>
      <c r="AK1832" s="86" t="s">
        <v>11025</v>
      </c>
      <c r="AL1832" s="80" t="s">
        <v>9494</v>
      </c>
      <c r="AM1832" s="82">
        <v>40513.263101851851</v>
      </c>
      <c r="AN1832" s="80" t="s">
        <v>13035</v>
      </c>
      <c r="AO1832" s="86" t="s">
        <v>14865</v>
      </c>
      <c r="AP1832" s="80" t="s">
        <v>65</v>
      </c>
      <c r="AQ1832" s="2"/>
      <c r="AR1832" s="3"/>
      <c r="AS1832" s="3"/>
      <c r="AT1832" s="3"/>
      <c r="AU1832" s="3"/>
    </row>
    <row r="1833" spans="1:47" x14ac:dyDescent="0.25">
      <c r="A1833" s="66" t="s">
        <v>1509</v>
      </c>
      <c r="B1833" s="67"/>
      <c r="C1833" s="67"/>
      <c r="D1833" s="68"/>
      <c r="E1833" s="70"/>
      <c r="F1833" s="104" t="s">
        <v>12878</v>
      </c>
      <c r="G1833" s="67"/>
      <c r="H1833" s="71"/>
      <c r="I1833" s="72"/>
      <c r="J1833" s="72"/>
      <c r="K1833" s="71" t="s">
        <v>16858</v>
      </c>
      <c r="L1833" s="75"/>
      <c r="M1833" s="76">
        <v>4498.96923828125</v>
      </c>
      <c r="N1833" s="76">
        <v>7564.517578125</v>
      </c>
      <c r="O1833" s="77"/>
      <c r="P1833" s="78"/>
      <c r="Q1833" s="78"/>
      <c r="R1833" s="88"/>
      <c r="S1833" s="88"/>
      <c r="T1833" s="88"/>
      <c r="U1833" s="88"/>
      <c r="V1833" s="52"/>
      <c r="W1833" s="52"/>
      <c r="X1833" s="52"/>
      <c r="Y1833" s="52"/>
      <c r="Z1833" s="51"/>
      <c r="AA1833" s="73">
        <v>1833</v>
      </c>
      <c r="AB1833" s="73"/>
      <c r="AC1833" s="74"/>
      <c r="AD1833" s="80">
        <v>86</v>
      </c>
      <c r="AE1833" s="80">
        <v>691</v>
      </c>
      <c r="AF1833" s="80">
        <v>717</v>
      </c>
      <c r="AG1833" s="80">
        <v>1146</v>
      </c>
      <c r="AH1833" s="80">
        <v>-25200</v>
      </c>
      <c r="AI1833" s="80" t="s">
        <v>9352</v>
      </c>
      <c r="AJ1833" s="80" t="s">
        <v>9629</v>
      </c>
      <c r="AK1833" s="86" t="s">
        <v>11026</v>
      </c>
      <c r="AL1833" s="80" t="s">
        <v>11085</v>
      </c>
      <c r="AM1833" s="82">
        <v>41661.651863425926</v>
      </c>
      <c r="AN1833" s="80" t="s">
        <v>13035</v>
      </c>
      <c r="AO1833" s="86" t="s">
        <v>14866</v>
      </c>
      <c r="AP1833" s="80" t="s">
        <v>66</v>
      </c>
      <c r="AQ1833" s="2"/>
      <c r="AR1833" s="3"/>
      <c r="AS1833" s="3"/>
      <c r="AT1833" s="3"/>
      <c r="AU1833" s="3"/>
    </row>
    <row r="1834" spans="1:47" x14ac:dyDescent="0.25">
      <c r="A1834" s="66" t="s">
        <v>1510</v>
      </c>
      <c r="B1834" s="67"/>
      <c r="C1834" s="67"/>
      <c r="D1834" s="68"/>
      <c r="E1834" s="70"/>
      <c r="F1834" s="104" t="s">
        <v>12879</v>
      </c>
      <c r="G1834" s="67"/>
      <c r="H1834" s="71"/>
      <c r="I1834" s="72"/>
      <c r="J1834" s="72"/>
      <c r="K1834" s="71" t="s">
        <v>16859</v>
      </c>
      <c r="L1834" s="75"/>
      <c r="M1834" s="76">
        <v>8745.8916015625</v>
      </c>
      <c r="N1834" s="76">
        <v>6673.98876953125</v>
      </c>
      <c r="O1834" s="77"/>
      <c r="P1834" s="78"/>
      <c r="Q1834" s="78"/>
      <c r="R1834" s="88"/>
      <c r="S1834" s="88"/>
      <c r="T1834" s="88"/>
      <c r="U1834" s="88"/>
      <c r="V1834" s="52"/>
      <c r="W1834" s="52"/>
      <c r="X1834" s="52"/>
      <c r="Y1834" s="52"/>
      <c r="Z1834" s="51"/>
      <c r="AA1834" s="73">
        <v>1834</v>
      </c>
      <c r="AB1834" s="73"/>
      <c r="AC1834" s="74"/>
      <c r="AD1834" s="80">
        <v>144</v>
      </c>
      <c r="AE1834" s="80">
        <v>49</v>
      </c>
      <c r="AF1834" s="80">
        <v>4526</v>
      </c>
      <c r="AG1834" s="80">
        <v>721</v>
      </c>
      <c r="AH1834" s="80"/>
      <c r="AI1834" s="80" t="s">
        <v>9353</v>
      </c>
      <c r="AJ1834" s="80"/>
      <c r="AK1834" s="80"/>
      <c r="AL1834" s="80"/>
      <c r="AM1834" s="82">
        <v>42277.199594907404</v>
      </c>
      <c r="AN1834" s="80" t="s">
        <v>13035</v>
      </c>
      <c r="AO1834" s="86" t="s">
        <v>14867</v>
      </c>
      <c r="AP1834" s="80" t="s">
        <v>66</v>
      </c>
      <c r="AQ1834" s="2"/>
      <c r="AR1834" s="3"/>
      <c r="AS1834" s="3"/>
      <c r="AT1834" s="3"/>
      <c r="AU1834" s="3"/>
    </row>
    <row r="1835" spans="1:47" x14ac:dyDescent="0.25">
      <c r="A1835" s="66" t="s">
        <v>1511</v>
      </c>
      <c r="B1835" s="67"/>
      <c r="C1835" s="67"/>
      <c r="D1835" s="68"/>
      <c r="E1835" s="70"/>
      <c r="F1835" s="104" t="s">
        <v>12880</v>
      </c>
      <c r="G1835" s="67"/>
      <c r="H1835" s="71"/>
      <c r="I1835" s="72"/>
      <c r="J1835" s="72"/>
      <c r="K1835" s="71" t="s">
        <v>16860</v>
      </c>
      <c r="L1835" s="75"/>
      <c r="M1835" s="76">
        <v>3511.906982421875</v>
      </c>
      <c r="N1835" s="76">
        <v>1189.510986328125</v>
      </c>
      <c r="O1835" s="77"/>
      <c r="P1835" s="78"/>
      <c r="Q1835" s="78"/>
      <c r="R1835" s="88"/>
      <c r="S1835" s="88"/>
      <c r="T1835" s="88"/>
      <c r="U1835" s="88"/>
      <c r="V1835" s="52"/>
      <c r="W1835" s="52"/>
      <c r="X1835" s="52"/>
      <c r="Y1835" s="52"/>
      <c r="Z1835" s="51"/>
      <c r="AA1835" s="73">
        <v>1835</v>
      </c>
      <c r="AB1835" s="73"/>
      <c r="AC1835" s="74"/>
      <c r="AD1835" s="80">
        <v>663</v>
      </c>
      <c r="AE1835" s="80">
        <v>5894</v>
      </c>
      <c r="AF1835" s="80">
        <v>8724</v>
      </c>
      <c r="AG1835" s="80">
        <v>2201</v>
      </c>
      <c r="AH1835" s="80"/>
      <c r="AI1835" s="80" t="s">
        <v>9354</v>
      </c>
      <c r="AJ1835" s="80"/>
      <c r="AK1835" s="80"/>
      <c r="AL1835" s="80"/>
      <c r="AM1835" s="82">
        <v>42166.555798611109</v>
      </c>
      <c r="AN1835" s="80" t="s">
        <v>13035</v>
      </c>
      <c r="AO1835" s="86" t="s">
        <v>14868</v>
      </c>
      <c r="AP1835" s="80" t="s">
        <v>66</v>
      </c>
      <c r="AQ1835" s="2"/>
      <c r="AR1835" s="3"/>
      <c r="AS1835" s="3"/>
      <c r="AT1835" s="3"/>
      <c r="AU1835" s="3"/>
    </row>
    <row r="1836" spans="1:47" x14ac:dyDescent="0.25">
      <c r="A1836" s="66" t="s">
        <v>1512</v>
      </c>
      <c r="B1836" s="67"/>
      <c r="C1836" s="67"/>
      <c r="D1836" s="68"/>
      <c r="E1836" s="70"/>
      <c r="F1836" s="104" t="s">
        <v>12881</v>
      </c>
      <c r="G1836" s="67"/>
      <c r="H1836" s="71"/>
      <c r="I1836" s="72"/>
      <c r="J1836" s="72"/>
      <c r="K1836" s="71" t="s">
        <v>16861</v>
      </c>
      <c r="L1836" s="75"/>
      <c r="M1836" s="76">
        <v>3941.564453125</v>
      </c>
      <c r="N1836" s="76">
        <v>3455.283447265625</v>
      </c>
      <c r="O1836" s="77"/>
      <c r="P1836" s="78"/>
      <c r="Q1836" s="78"/>
      <c r="R1836" s="88"/>
      <c r="S1836" s="88"/>
      <c r="T1836" s="88"/>
      <c r="U1836" s="88"/>
      <c r="V1836" s="52"/>
      <c r="W1836" s="52"/>
      <c r="X1836" s="52"/>
      <c r="Y1836" s="52"/>
      <c r="Z1836" s="51"/>
      <c r="AA1836" s="73">
        <v>1836</v>
      </c>
      <c r="AB1836" s="73"/>
      <c r="AC1836" s="74"/>
      <c r="AD1836" s="80">
        <v>472</v>
      </c>
      <c r="AE1836" s="80">
        <v>4989</v>
      </c>
      <c r="AF1836" s="80">
        <v>37195</v>
      </c>
      <c r="AG1836" s="80">
        <v>35573</v>
      </c>
      <c r="AH1836" s="80"/>
      <c r="AI1836" s="80" t="s">
        <v>9355</v>
      </c>
      <c r="AJ1836" s="80" t="s">
        <v>9506</v>
      </c>
      <c r="AK1836" s="86" t="s">
        <v>11027</v>
      </c>
      <c r="AL1836" s="80"/>
      <c r="AM1836" s="82">
        <v>42197.762175925927</v>
      </c>
      <c r="AN1836" s="80" t="s">
        <v>13035</v>
      </c>
      <c r="AO1836" s="86" t="s">
        <v>14869</v>
      </c>
      <c r="AP1836" s="80" t="s">
        <v>66</v>
      </c>
      <c r="AQ1836" s="2"/>
      <c r="AR1836" s="3"/>
      <c r="AS1836" s="3"/>
      <c r="AT1836" s="3"/>
      <c r="AU1836" s="3"/>
    </row>
    <row r="1837" spans="1:47" x14ac:dyDescent="0.25">
      <c r="A1837" s="66" t="s">
        <v>2148</v>
      </c>
      <c r="B1837" s="67"/>
      <c r="C1837" s="67"/>
      <c r="D1837" s="68"/>
      <c r="E1837" s="70"/>
      <c r="F1837" s="104" t="s">
        <v>12882</v>
      </c>
      <c r="G1837" s="67"/>
      <c r="H1837" s="71"/>
      <c r="I1837" s="72"/>
      <c r="J1837" s="72"/>
      <c r="K1837" s="71" t="s">
        <v>16862</v>
      </c>
      <c r="L1837" s="75"/>
      <c r="M1837" s="76">
        <v>3659.62353515625</v>
      </c>
      <c r="N1837" s="76">
        <v>8124.89404296875</v>
      </c>
      <c r="O1837" s="77"/>
      <c r="P1837" s="78"/>
      <c r="Q1837" s="78"/>
      <c r="R1837" s="88"/>
      <c r="S1837" s="88"/>
      <c r="T1837" s="88"/>
      <c r="U1837" s="88"/>
      <c r="V1837" s="52"/>
      <c r="W1837" s="52"/>
      <c r="X1837" s="52"/>
      <c r="Y1837" s="52"/>
      <c r="Z1837" s="51"/>
      <c r="AA1837" s="73">
        <v>1837</v>
      </c>
      <c r="AB1837" s="73"/>
      <c r="AC1837" s="74"/>
      <c r="AD1837" s="80">
        <v>2380</v>
      </c>
      <c r="AE1837" s="80">
        <v>1030</v>
      </c>
      <c r="AF1837" s="80">
        <v>18428</v>
      </c>
      <c r="AG1837" s="80">
        <v>18185</v>
      </c>
      <c r="AH1837" s="80">
        <v>14400</v>
      </c>
      <c r="AI1837" s="80" t="s">
        <v>9356</v>
      </c>
      <c r="AJ1837" s="80" t="s">
        <v>10264</v>
      </c>
      <c r="AK1837" s="80"/>
      <c r="AL1837" s="80" t="s">
        <v>11122</v>
      </c>
      <c r="AM1837" s="82">
        <v>41557.305937500001</v>
      </c>
      <c r="AN1837" s="80" t="s">
        <v>13035</v>
      </c>
      <c r="AO1837" s="86" t="s">
        <v>14870</v>
      </c>
      <c r="AP1837" s="80" t="s">
        <v>65</v>
      </c>
      <c r="AQ1837" s="2"/>
      <c r="AR1837" s="3"/>
      <c r="AS1837" s="3"/>
      <c r="AT1837" s="3"/>
      <c r="AU1837" s="3"/>
    </row>
    <row r="1838" spans="1:47" x14ac:dyDescent="0.25">
      <c r="A1838" s="66" t="s">
        <v>1513</v>
      </c>
      <c r="B1838" s="67"/>
      <c r="C1838" s="67"/>
      <c r="D1838" s="68"/>
      <c r="E1838" s="70"/>
      <c r="F1838" s="104" t="s">
        <v>12883</v>
      </c>
      <c r="G1838" s="67"/>
      <c r="H1838" s="71"/>
      <c r="I1838" s="72"/>
      <c r="J1838" s="72"/>
      <c r="K1838" s="71" t="s">
        <v>16863</v>
      </c>
      <c r="L1838" s="75"/>
      <c r="M1838" s="76">
        <v>6344.41064453125</v>
      </c>
      <c r="N1838" s="76">
        <v>2673.160888671875</v>
      </c>
      <c r="O1838" s="77"/>
      <c r="P1838" s="78"/>
      <c r="Q1838" s="78"/>
      <c r="R1838" s="88"/>
      <c r="S1838" s="88"/>
      <c r="T1838" s="88"/>
      <c r="U1838" s="88"/>
      <c r="V1838" s="52"/>
      <c r="W1838" s="52"/>
      <c r="X1838" s="52"/>
      <c r="Y1838" s="52"/>
      <c r="Z1838" s="51"/>
      <c r="AA1838" s="73">
        <v>1838</v>
      </c>
      <c r="AB1838" s="73"/>
      <c r="AC1838" s="74"/>
      <c r="AD1838" s="80">
        <v>43</v>
      </c>
      <c r="AE1838" s="80">
        <v>258</v>
      </c>
      <c r="AF1838" s="80">
        <v>4031</v>
      </c>
      <c r="AG1838" s="80">
        <v>13672</v>
      </c>
      <c r="AH1838" s="80"/>
      <c r="AI1838" s="80" t="s">
        <v>9357</v>
      </c>
      <c r="AJ1838" s="80" t="s">
        <v>10265</v>
      </c>
      <c r="AK1838" s="80"/>
      <c r="AL1838" s="80"/>
      <c r="AM1838" s="82">
        <v>42724.258414351854</v>
      </c>
      <c r="AN1838" s="80" t="s">
        <v>13035</v>
      </c>
      <c r="AO1838" s="86" t="s">
        <v>14871</v>
      </c>
      <c r="AP1838" s="80" t="s">
        <v>66</v>
      </c>
      <c r="AQ1838" s="2"/>
      <c r="AR1838" s="3"/>
      <c r="AS1838" s="3"/>
      <c r="AT1838" s="3"/>
      <c r="AU1838" s="3"/>
    </row>
    <row r="1839" spans="1:47" x14ac:dyDescent="0.25">
      <c r="A1839" s="66" t="s">
        <v>2149</v>
      </c>
      <c r="B1839" s="67"/>
      <c r="C1839" s="67"/>
      <c r="D1839" s="68"/>
      <c r="E1839" s="70"/>
      <c r="F1839" s="104" t="s">
        <v>12884</v>
      </c>
      <c r="G1839" s="67"/>
      <c r="H1839" s="71"/>
      <c r="I1839" s="72"/>
      <c r="J1839" s="72"/>
      <c r="K1839" s="71" t="s">
        <v>16864</v>
      </c>
      <c r="L1839" s="75"/>
      <c r="M1839" s="76">
        <v>4486.7314453125</v>
      </c>
      <c r="N1839" s="76">
        <v>7758.02099609375</v>
      </c>
      <c r="O1839" s="77"/>
      <c r="P1839" s="78"/>
      <c r="Q1839" s="78"/>
      <c r="R1839" s="88"/>
      <c r="S1839" s="88"/>
      <c r="T1839" s="88"/>
      <c r="U1839" s="88"/>
      <c r="V1839" s="52"/>
      <c r="W1839" s="52"/>
      <c r="X1839" s="52"/>
      <c r="Y1839" s="52"/>
      <c r="Z1839" s="51"/>
      <c r="AA1839" s="73">
        <v>1839</v>
      </c>
      <c r="AB1839" s="73"/>
      <c r="AC1839" s="74"/>
      <c r="AD1839" s="80">
        <v>45</v>
      </c>
      <c r="AE1839" s="80">
        <v>2168</v>
      </c>
      <c r="AF1839" s="80">
        <v>4622</v>
      </c>
      <c r="AG1839" s="80">
        <v>6</v>
      </c>
      <c r="AH1839" s="80">
        <v>19800</v>
      </c>
      <c r="AI1839" s="80" t="s">
        <v>9358</v>
      </c>
      <c r="AJ1839" s="80" t="s">
        <v>9525</v>
      </c>
      <c r="AK1839" s="86" t="s">
        <v>11028</v>
      </c>
      <c r="AL1839" s="80" t="s">
        <v>9494</v>
      </c>
      <c r="AM1839" s="82">
        <v>39936.370405092595</v>
      </c>
      <c r="AN1839" s="80" t="s">
        <v>13035</v>
      </c>
      <c r="AO1839" s="86" t="s">
        <v>14872</v>
      </c>
      <c r="AP1839" s="80" t="s">
        <v>65</v>
      </c>
      <c r="AQ1839" s="2"/>
      <c r="AR1839" s="3"/>
      <c r="AS1839" s="3"/>
      <c r="AT1839" s="3"/>
      <c r="AU1839" s="3"/>
    </row>
    <row r="1840" spans="1:47" x14ac:dyDescent="0.25">
      <c r="A1840" s="66" t="s">
        <v>1514</v>
      </c>
      <c r="B1840" s="67"/>
      <c r="C1840" s="67"/>
      <c r="D1840" s="68"/>
      <c r="E1840" s="70"/>
      <c r="F1840" s="104" t="s">
        <v>12885</v>
      </c>
      <c r="G1840" s="67"/>
      <c r="H1840" s="71"/>
      <c r="I1840" s="72"/>
      <c r="J1840" s="72"/>
      <c r="K1840" s="71" t="s">
        <v>16865</v>
      </c>
      <c r="L1840" s="75"/>
      <c r="M1840" s="76">
        <v>4697.9130859375</v>
      </c>
      <c r="N1840" s="76">
        <v>9695.361328125</v>
      </c>
      <c r="O1840" s="77"/>
      <c r="P1840" s="78"/>
      <c r="Q1840" s="78"/>
      <c r="R1840" s="88"/>
      <c r="S1840" s="88"/>
      <c r="T1840" s="88"/>
      <c r="U1840" s="88"/>
      <c r="V1840" s="52"/>
      <c r="W1840" s="52"/>
      <c r="X1840" s="52"/>
      <c r="Y1840" s="52"/>
      <c r="Z1840" s="51"/>
      <c r="AA1840" s="73">
        <v>1840</v>
      </c>
      <c r="AB1840" s="73"/>
      <c r="AC1840" s="74"/>
      <c r="AD1840" s="80">
        <v>188</v>
      </c>
      <c r="AE1840" s="80">
        <v>128</v>
      </c>
      <c r="AF1840" s="80">
        <v>6074</v>
      </c>
      <c r="AG1840" s="80">
        <v>1180</v>
      </c>
      <c r="AH1840" s="80">
        <v>-25200</v>
      </c>
      <c r="AI1840" s="80"/>
      <c r="AJ1840" s="80" t="s">
        <v>10266</v>
      </c>
      <c r="AK1840" s="80"/>
      <c r="AL1840" s="80" t="s">
        <v>11085</v>
      </c>
      <c r="AM1840" s="82">
        <v>40282.486076388886</v>
      </c>
      <c r="AN1840" s="80" t="s">
        <v>13035</v>
      </c>
      <c r="AO1840" s="86" t="s">
        <v>14873</v>
      </c>
      <c r="AP1840" s="80" t="s">
        <v>66</v>
      </c>
      <c r="AQ1840" s="2"/>
      <c r="AR1840" s="3"/>
      <c r="AS1840" s="3"/>
      <c r="AT1840" s="3"/>
      <c r="AU1840" s="3"/>
    </row>
    <row r="1841" spans="1:47" x14ac:dyDescent="0.25">
      <c r="A1841" s="66" t="s">
        <v>1515</v>
      </c>
      <c r="B1841" s="67"/>
      <c r="C1841" s="67"/>
      <c r="D1841" s="68"/>
      <c r="E1841" s="70"/>
      <c r="F1841" s="104" t="s">
        <v>12886</v>
      </c>
      <c r="G1841" s="67"/>
      <c r="H1841" s="71"/>
      <c r="I1841" s="72"/>
      <c r="J1841" s="72"/>
      <c r="K1841" s="71" t="s">
        <v>16866</v>
      </c>
      <c r="L1841" s="75"/>
      <c r="M1841" s="76">
        <v>4739.28857421875</v>
      </c>
      <c r="N1841" s="76">
        <v>2885.094482421875</v>
      </c>
      <c r="O1841" s="77"/>
      <c r="P1841" s="78"/>
      <c r="Q1841" s="78"/>
      <c r="R1841" s="88"/>
      <c r="S1841" s="88"/>
      <c r="T1841" s="88"/>
      <c r="U1841" s="88"/>
      <c r="V1841" s="52"/>
      <c r="W1841" s="52"/>
      <c r="X1841" s="52"/>
      <c r="Y1841" s="52"/>
      <c r="Z1841" s="51"/>
      <c r="AA1841" s="73">
        <v>1841</v>
      </c>
      <c r="AB1841" s="73"/>
      <c r="AC1841" s="74"/>
      <c r="AD1841" s="80">
        <v>169</v>
      </c>
      <c r="AE1841" s="80">
        <v>31</v>
      </c>
      <c r="AF1841" s="80">
        <v>58</v>
      </c>
      <c r="AG1841" s="80">
        <v>273</v>
      </c>
      <c r="AH1841" s="80"/>
      <c r="AI1841" s="80"/>
      <c r="AJ1841" s="80"/>
      <c r="AK1841" s="80"/>
      <c r="AL1841" s="80"/>
      <c r="AM1841" s="82">
        <v>41199.483159722222</v>
      </c>
      <c r="AN1841" s="80" t="s">
        <v>13035</v>
      </c>
      <c r="AO1841" s="86" t="s">
        <v>14874</v>
      </c>
      <c r="AP1841" s="80" t="s">
        <v>66</v>
      </c>
      <c r="AQ1841" s="2"/>
      <c r="AR1841" s="3"/>
      <c r="AS1841" s="3"/>
      <c r="AT1841" s="3"/>
      <c r="AU1841" s="3"/>
    </row>
    <row r="1842" spans="1:47" x14ac:dyDescent="0.25">
      <c r="A1842" s="66" t="s">
        <v>1516</v>
      </c>
      <c r="B1842" s="67"/>
      <c r="C1842" s="67"/>
      <c r="D1842" s="68"/>
      <c r="E1842" s="70"/>
      <c r="F1842" s="104" t="s">
        <v>12887</v>
      </c>
      <c r="G1842" s="67"/>
      <c r="H1842" s="71"/>
      <c r="I1842" s="72"/>
      <c r="J1842" s="72"/>
      <c r="K1842" s="71" t="s">
        <v>16867</v>
      </c>
      <c r="L1842" s="75"/>
      <c r="M1842" s="76">
        <v>3190.339111328125</v>
      </c>
      <c r="N1842" s="76">
        <v>5676.84912109375</v>
      </c>
      <c r="O1842" s="77"/>
      <c r="P1842" s="78"/>
      <c r="Q1842" s="78"/>
      <c r="R1842" s="88"/>
      <c r="S1842" s="88"/>
      <c r="T1842" s="88"/>
      <c r="U1842" s="88"/>
      <c r="V1842" s="52"/>
      <c r="W1842" s="52"/>
      <c r="X1842" s="52"/>
      <c r="Y1842" s="52"/>
      <c r="Z1842" s="51"/>
      <c r="AA1842" s="73">
        <v>1842</v>
      </c>
      <c r="AB1842" s="73"/>
      <c r="AC1842" s="74"/>
      <c r="AD1842" s="80">
        <v>376</v>
      </c>
      <c r="AE1842" s="80">
        <v>238</v>
      </c>
      <c r="AF1842" s="80">
        <v>2126</v>
      </c>
      <c r="AG1842" s="80">
        <v>5392</v>
      </c>
      <c r="AH1842" s="80"/>
      <c r="AI1842" s="80" t="s">
        <v>9359</v>
      </c>
      <c r="AJ1842" s="80" t="s">
        <v>9502</v>
      </c>
      <c r="AK1842" s="80"/>
      <c r="AL1842" s="80"/>
      <c r="AM1842" s="82">
        <v>40651.26221064815</v>
      </c>
      <c r="AN1842" s="80" t="s">
        <v>13035</v>
      </c>
      <c r="AO1842" s="86" t="s">
        <v>14875</v>
      </c>
      <c r="AP1842" s="80" t="s">
        <v>66</v>
      </c>
      <c r="AQ1842" s="2"/>
      <c r="AR1842" s="3"/>
      <c r="AS1842" s="3"/>
      <c r="AT1842" s="3"/>
      <c r="AU1842" s="3"/>
    </row>
    <row r="1843" spans="1:47" x14ac:dyDescent="0.25">
      <c r="A1843" s="66" t="s">
        <v>1593</v>
      </c>
      <c r="B1843" s="67"/>
      <c r="C1843" s="67"/>
      <c r="D1843" s="68"/>
      <c r="E1843" s="70"/>
      <c r="F1843" s="104" t="s">
        <v>12888</v>
      </c>
      <c r="G1843" s="67"/>
      <c r="H1843" s="71"/>
      <c r="I1843" s="72"/>
      <c r="J1843" s="72"/>
      <c r="K1843" s="71" t="s">
        <v>16868</v>
      </c>
      <c r="L1843" s="75"/>
      <c r="M1843" s="76">
        <v>3956.5908203125</v>
      </c>
      <c r="N1843" s="76">
        <v>7052.17138671875</v>
      </c>
      <c r="O1843" s="77"/>
      <c r="P1843" s="78"/>
      <c r="Q1843" s="78"/>
      <c r="R1843" s="88"/>
      <c r="S1843" s="88"/>
      <c r="T1843" s="88"/>
      <c r="U1843" s="88"/>
      <c r="V1843" s="52"/>
      <c r="W1843" s="52"/>
      <c r="X1843" s="52"/>
      <c r="Y1843" s="52"/>
      <c r="Z1843" s="51"/>
      <c r="AA1843" s="73">
        <v>1843</v>
      </c>
      <c r="AB1843" s="73"/>
      <c r="AC1843" s="74"/>
      <c r="AD1843" s="80">
        <v>744</v>
      </c>
      <c r="AE1843" s="80">
        <v>2631</v>
      </c>
      <c r="AF1843" s="80">
        <v>5203</v>
      </c>
      <c r="AG1843" s="80">
        <v>13448</v>
      </c>
      <c r="AH1843" s="80">
        <v>-25200</v>
      </c>
      <c r="AI1843" s="80" t="s">
        <v>9360</v>
      </c>
      <c r="AJ1843" s="80" t="s">
        <v>9525</v>
      </c>
      <c r="AK1843" s="86" t="s">
        <v>11029</v>
      </c>
      <c r="AL1843" s="80" t="s">
        <v>11085</v>
      </c>
      <c r="AM1843" s="82">
        <v>42821.59952546296</v>
      </c>
      <c r="AN1843" s="80" t="s">
        <v>13035</v>
      </c>
      <c r="AO1843" s="86" t="s">
        <v>14876</v>
      </c>
      <c r="AP1843" s="80" t="s">
        <v>66</v>
      </c>
      <c r="AQ1843" s="2"/>
      <c r="AR1843" s="3"/>
      <c r="AS1843" s="3"/>
      <c r="AT1843" s="3"/>
      <c r="AU1843" s="3"/>
    </row>
    <row r="1844" spans="1:47" x14ac:dyDescent="0.25">
      <c r="A1844" s="66" t="s">
        <v>1517</v>
      </c>
      <c r="B1844" s="67"/>
      <c r="C1844" s="67"/>
      <c r="D1844" s="68"/>
      <c r="E1844" s="70"/>
      <c r="F1844" s="104" t="s">
        <v>12889</v>
      </c>
      <c r="G1844" s="67"/>
      <c r="H1844" s="71"/>
      <c r="I1844" s="72"/>
      <c r="J1844" s="72"/>
      <c r="K1844" s="71" t="s">
        <v>16869</v>
      </c>
      <c r="L1844" s="75"/>
      <c r="M1844" s="76">
        <v>7751.05078125</v>
      </c>
      <c r="N1844" s="76">
        <v>7775.50341796875</v>
      </c>
      <c r="O1844" s="77"/>
      <c r="P1844" s="78"/>
      <c r="Q1844" s="78"/>
      <c r="R1844" s="88"/>
      <c r="S1844" s="88"/>
      <c r="T1844" s="88"/>
      <c r="U1844" s="88"/>
      <c r="V1844" s="52"/>
      <c r="W1844" s="52"/>
      <c r="X1844" s="52"/>
      <c r="Y1844" s="52"/>
      <c r="Z1844" s="51"/>
      <c r="AA1844" s="73">
        <v>1844</v>
      </c>
      <c r="AB1844" s="73"/>
      <c r="AC1844" s="74"/>
      <c r="AD1844" s="80">
        <v>89</v>
      </c>
      <c r="AE1844" s="80">
        <v>37</v>
      </c>
      <c r="AF1844" s="80">
        <v>2450</v>
      </c>
      <c r="AG1844" s="80">
        <v>3041</v>
      </c>
      <c r="AH1844" s="80"/>
      <c r="AI1844" s="80"/>
      <c r="AJ1844" s="80"/>
      <c r="AK1844" s="80"/>
      <c r="AL1844" s="80"/>
      <c r="AM1844" s="82">
        <v>42495.265393518515</v>
      </c>
      <c r="AN1844" s="80" t="s">
        <v>13035</v>
      </c>
      <c r="AO1844" s="86" t="s">
        <v>14877</v>
      </c>
      <c r="AP1844" s="80" t="s">
        <v>66</v>
      </c>
      <c r="AQ1844" s="2"/>
      <c r="AR1844" s="3"/>
      <c r="AS1844" s="3"/>
      <c r="AT1844" s="3"/>
      <c r="AU1844" s="3"/>
    </row>
    <row r="1845" spans="1:47" x14ac:dyDescent="0.25">
      <c r="A1845" s="66" t="s">
        <v>1518</v>
      </c>
      <c r="B1845" s="67"/>
      <c r="C1845" s="67"/>
      <c r="D1845" s="68"/>
      <c r="E1845" s="70"/>
      <c r="F1845" s="104" t="s">
        <v>12890</v>
      </c>
      <c r="G1845" s="67"/>
      <c r="H1845" s="71"/>
      <c r="I1845" s="72"/>
      <c r="J1845" s="72"/>
      <c r="K1845" s="71" t="s">
        <v>16870</v>
      </c>
      <c r="L1845" s="75"/>
      <c r="M1845" s="76">
        <v>5902.09521484375</v>
      </c>
      <c r="N1845" s="76">
        <v>244.20071411132813</v>
      </c>
      <c r="O1845" s="77"/>
      <c r="P1845" s="78"/>
      <c r="Q1845" s="78"/>
      <c r="R1845" s="88"/>
      <c r="S1845" s="88"/>
      <c r="T1845" s="88"/>
      <c r="U1845" s="88"/>
      <c r="V1845" s="52"/>
      <c r="W1845" s="52"/>
      <c r="X1845" s="52"/>
      <c r="Y1845" s="52"/>
      <c r="Z1845" s="51"/>
      <c r="AA1845" s="73">
        <v>1845</v>
      </c>
      <c r="AB1845" s="73"/>
      <c r="AC1845" s="74"/>
      <c r="AD1845" s="80">
        <v>70</v>
      </c>
      <c r="AE1845" s="80">
        <v>133</v>
      </c>
      <c r="AF1845" s="80">
        <v>4871</v>
      </c>
      <c r="AG1845" s="80">
        <v>404</v>
      </c>
      <c r="AH1845" s="80"/>
      <c r="AI1845" s="80" t="s">
        <v>9361</v>
      </c>
      <c r="AJ1845" s="80"/>
      <c r="AK1845" s="86" t="s">
        <v>11030</v>
      </c>
      <c r="AL1845" s="80"/>
      <c r="AM1845" s="82">
        <v>40049.794525462959</v>
      </c>
      <c r="AN1845" s="80" t="s">
        <v>13035</v>
      </c>
      <c r="AO1845" s="86" t="s">
        <v>14878</v>
      </c>
      <c r="AP1845" s="80" t="s">
        <v>66</v>
      </c>
      <c r="AQ1845" s="2"/>
      <c r="AR1845" s="3"/>
      <c r="AS1845" s="3"/>
      <c r="AT1845" s="3"/>
      <c r="AU1845" s="3"/>
    </row>
    <row r="1846" spans="1:47" x14ac:dyDescent="0.25">
      <c r="A1846" s="66" t="s">
        <v>1519</v>
      </c>
      <c r="B1846" s="67"/>
      <c r="C1846" s="67"/>
      <c r="D1846" s="68"/>
      <c r="E1846" s="70"/>
      <c r="F1846" s="104" t="s">
        <v>12891</v>
      </c>
      <c r="G1846" s="67"/>
      <c r="H1846" s="71"/>
      <c r="I1846" s="72"/>
      <c r="J1846" s="72"/>
      <c r="K1846" s="71" t="s">
        <v>16871</v>
      </c>
      <c r="L1846" s="75"/>
      <c r="M1846" s="76">
        <v>5408.95654296875</v>
      </c>
      <c r="N1846" s="76">
        <v>329.57174682617188</v>
      </c>
      <c r="O1846" s="77"/>
      <c r="P1846" s="78"/>
      <c r="Q1846" s="78"/>
      <c r="R1846" s="88"/>
      <c r="S1846" s="88"/>
      <c r="T1846" s="88"/>
      <c r="U1846" s="88"/>
      <c r="V1846" s="52"/>
      <c r="W1846" s="52"/>
      <c r="X1846" s="52"/>
      <c r="Y1846" s="52"/>
      <c r="Z1846" s="51"/>
      <c r="AA1846" s="73">
        <v>1846</v>
      </c>
      <c r="AB1846" s="73"/>
      <c r="AC1846" s="74"/>
      <c r="AD1846" s="80">
        <v>82</v>
      </c>
      <c r="AE1846" s="80">
        <v>408</v>
      </c>
      <c r="AF1846" s="80">
        <v>967</v>
      </c>
      <c r="AG1846" s="80">
        <v>5128</v>
      </c>
      <c r="AH1846" s="80">
        <v>-14400</v>
      </c>
      <c r="AI1846" s="80" t="s">
        <v>9362</v>
      </c>
      <c r="AJ1846" s="80" t="s">
        <v>9506</v>
      </c>
      <c r="AK1846" s="86" t="s">
        <v>11031</v>
      </c>
      <c r="AL1846" s="80" t="s">
        <v>11099</v>
      </c>
      <c r="AM1846" s="82">
        <v>40348.351631944446</v>
      </c>
      <c r="AN1846" s="80" t="s">
        <v>13035</v>
      </c>
      <c r="AO1846" s="86" t="s">
        <v>14879</v>
      </c>
      <c r="AP1846" s="80" t="s">
        <v>66</v>
      </c>
      <c r="AQ1846" s="2"/>
      <c r="AR1846" s="3"/>
      <c r="AS1846" s="3"/>
      <c r="AT1846" s="3"/>
      <c r="AU1846" s="3"/>
    </row>
    <row r="1847" spans="1:47" x14ac:dyDescent="0.25">
      <c r="A1847" s="66" t="s">
        <v>2150</v>
      </c>
      <c r="B1847" s="67"/>
      <c r="C1847" s="67"/>
      <c r="D1847" s="68"/>
      <c r="E1847" s="70"/>
      <c r="F1847" s="104" t="s">
        <v>12892</v>
      </c>
      <c r="G1847" s="67"/>
      <c r="H1847" s="71"/>
      <c r="I1847" s="72"/>
      <c r="J1847" s="72"/>
      <c r="K1847" s="71" t="s">
        <v>16872</v>
      </c>
      <c r="L1847" s="75"/>
      <c r="M1847" s="76">
        <v>6351.064453125</v>
      </c>
      <c r="N1847" s="76">
        <v>2779.330322265625</v>
      </c>
      <c r="O1847" s="77"/>
      <c r="P1847" s="78"/>
      <c r="Q1847" s="78"/>
      <c r="R1847" s="88"/>
      <c r="S1847" s="88"/>
      <c r="T1847" s="88"/>
      <c r="U1847" s="88"/>
      <c r="V1847" s="52"/>
      <c r="W1847" s="52"/>
      <c r="X1847" s="52"/>
      <c r="Y1847" s="52"/>
      <c r="Z1847" s="51"/>
      <c r="AA1847" s="73">
        <v>1847</v>
      </c>
      <c r="AB1847" s="73"/>
      <c r="AC1847" s="74"/>
      <c r="AD1847" s="80">
        <v>496</v>
      </c>
      <c r="AE1847" s="80">
        <v>4545</v>
      </c>
      <c r="AF1847" s="80">
        <v>23916</v>
      </c>
      <c r="AG1847" s="80">
        <v>3302</v>
      </c>
      <c r="AH1847" s="80">
        <v>19800</v>
      </c>
      <c r="AI1847" s="80" t="s">
        <v>9363</v>
      </c>
      <c r="AJ1847" s="80"/>
      <c r="AK1847" s="86" t="s">
        <v>11032</v>
      </c>
      <c r="AL1847" s="80" t="s">
        <v>9494</v>
      </c>
      <c r="AM1847" s="82">
        <v>39608.416388888887</v>
      </c>
      <c r="AN1847" s="80" t="s">
        <v>13035</v>
      </c>
      <c r="AO1847" s="86" t="s">
        <v>14880</v>
      </c>
      <c r="AP1847" s="80" t="s">
        <v>65</v>
      </c>
      <c r="AQ1847" s="2"/>
      <c r="AR1847" s="3"/>
      <c r="AS1847" s="3"/>
      <c r="AT1847" s="3"/>
      <c r="AU1847" s="3"/>
    </row>
    <row r="1848" spans="1:47" x14ac:dyDescent="0.25">
      <c r="A1848" s="66" t="s">
        <v>1520</v>
      </c>
      <c r="B1848" s="67"/>
      <c r="C1848" s="67"/>
      <c r="D1848" s="68"/>
      <c r="E1848" s="70"/>
      <c r="F1848" s="104" t="s">
        <v>11128</v>
      </c>
      <c r="G1848" s="67"/>
      <c r="H1848" s="71"/>
      <c r="I1848" s="72"/>
      <c r="J1848" s="72"/>
      <c r="K1848" s="71" t="s">
        <v>16873</v>
      </c>
      <c r="L1848" s="75"/>
      <c r="M1848" s="76">
        <v>4418.62060546875</v>
      </c>
      <c r="N1848" s="76">
        <v>6507.04638671875</v>
      </c>
      <c r="O1848" s="77"/>
      <c r="P1848" s="78"/>
      <c r="Q1848" s="78"/>
      <c r="R1848" s="88"/>
      <c r="S1848" s="88"/>
      <c r="T1848" s="88"/>
      <c r="U1848" s="88"/>
      <c r="V1848" s="52"/>
      <c r="W1848" s="52"/>
      <c r="X1848" s="52"/>
      <c r="Y1848" s="52"/>
      <c r="Z1848" s="51"/>
      <c r="AA1848" s="73">
        <v>1848</v>
      </c>
      <c r="AB1848" s="73"/>
      <c r="AC1848" s="74"/>
      <c r="AD1848" s="80">
        <v>126</v>
      </c>
      <c r="AE1848" s="80">
        <v>145</v>
      </c>
      <c r="AF1848" s="80">
        <v>18360</v>
      </c>
      <c r="AG1848" s="80">
        <v>24005</v>
      </c>
      <c r="AH1848" s="80"/>
      <c r="AI1848" s="80" t="s">
        <v>9364</v>
      </c>
      <c r="AJ1848" s="80" t="s">
        <v>9525</v>
      </c>
      <c r="AK1848" s="80"/>
      <c r="AL1848" s="80"/>
      <c r="AM1848" s="82">
        <v>41837.255844907406</v>
      </c>
      <c r="AN1848" s="80" t="s">
        <v>13035</v>
      </c>
      <c r="AO1848" s="86" t="s">
        <v>14881</v>
      </c>
      <c r="AP1848" s="80" t="s">
        <v>66</v>
      </c>
      <c r="AQ1848" s="2"/>
      <c r="AR1848" s="3"/>
      <c r="AS1848" s="3"/>
      <c r="AT1848" s="3"/>
      <c r="AU1848" s="3"/>
    </row>
    <row r="1849" spans="1:47" x14ac:dyDescent="0.25">
      <c r="A1849" s="66" t="s">
        <v>1521</v>
      </c>
      <c r="B1849" s="67"/>
      <c r="C1849" s="67"/>
      <c r="D1849" s="68"/>
      <c r="E1849" s="70"/>
      <c r="F1849" s="104" t="s">
        <v>12893</v>
      </c>
      <c r="G1849" s="67"/>
      <c r="H1849" s="71"/>
      <c r="I1849" s="72"/>
      <c r="J1849" s="72"/>
      <c r="K1849" s="71" t="s">
        <v>16874</v>
      </c>
      <c r="L1849" s="75"/>
      <c r="M1849" s="76">
        <v>1844.13916015625</v>
      </c>
      <c r="N1849" s="76">
        <v>4695.01318359375</v>
      </c>
      <c r="O1849" s="77"/>
      <c r="P1849" s="78"/>
      <c r="Q1849" s="78"/>
      <c r="R1849" s="88"/>
      <c r="S1849" s="88"/>
      <c r="T1849" s="88"/>
      <c r="U1849" s="88"/>
      <c r="V1849" s="52"/>
      <c r="W1849" s="52"/>
      <c r="X1849" s="52"/>
      <c r="Y1849" s="52"/>
      <c r="Z1849" s="51"/>
      <c r="AA1849" s="73">
        <v>1849</v>
      </c>
      <c r="AB1849" s="73"/>
      <c r="AC1849" s="74"/>
      <c r="AD1849" s="80">
        <v>71</v>
      </c>
      <c r="AE1849" s="80">
        <v>174</v>
      </c>
      <c r="AF1849" s="80">
        <v>11646</v>
      </c>
      <c r="AG1849" s="80">
        <v>5179</v>
      </c>
      <c r="AH1849" s="80"/>
      <c r="AI1849" s="80" t="s">
        <v>9365</v>
      </c>
      <c r="AJ1849" s="80" t="s">
        <v>10267</v>
      </c>
      <c r="AK1849" s="86" t="s">
        <v>11033</v>
      </c>
      <c r="AL1849" s="80"/>
      <c r="AM1849" s="82">
        <v>42358.489768518521</v>
      </c>
      <c r="AN1849" s="80" t="s">
        <v>13035</v>
      </c>
      <c r="AO1849" s="86" t="s">
        <v>14882</v>
      </c>
      <c r="AP1849" s="80" t="s">
        <v>66</v>
      </c>
      <c r="AQ1849" s="2"/>
      <c r="AR1849" s="3"/>
      <c r="AS1849" s="3"/>
      <c r="AT1849" s="3"/>
      <c r="AU1849" s="3"/>
    </row>
    <row r="1850" spans="1:47" x14ac:dyDescent="0.25">
      <c r="A1850" s="66" t="s">
        <v>1522</v>
      </c>
      <c r="B1850" s="67"/>
      <c r="C1850" s="67"/>
      <c r="D1850" s="68"/>
      <c r="E1850" s="70"/>
      <c r="F1850" s="104" t="s">
        <v>12894</v>
      </c>
      <c r="G1850" s="67"/>
      <c r="H1850" s="71"/>
      <c r="I1850" s="72"/>
      <c r="J1850" s="72"/>
      <c r="K1850" s="71" t="s">
        <v>16875</v>
      </c>
      <c r="L1850" s="75"/>
      <c r="M1850" s="76">
        <v>5711.34326171875</v>
      </c>
      <c r="N1850" s="76">
        <v>2288.79833984375</v>
      </c>
      <c r="O1850" s="77"/>
      <c r="P1850" s="78"/>
      <c r="Q1850" s="78"/>
      <c r="R1850" s="88"/>
      <c r="S1850" s="88"/>
      <c r="T1850" s="88"/>
      <c r="U1850" s="88"/>
      <c r="V1850" s="52"/>
      <c r="W1850" s="52"/>
      <c r="X1850" s="52"/>
      <c r="Y1850" s="52"/>
      <c r="Z1850" s="51"/>
      <c r="AA1850" s="73">
        <v>1850</v>
      </c>
      <c r="AB1850" s="73"/>
      <c r="AC1850" s="74"/>
      <c r="AD1850" s="80">
        <v>99</v>
      </c>
      <c r="AE1850" s="80">
        <v>754</v>
      </c>
      <c r="AF1850" s="80">
        <v>203110</v>
      </c>
      <c r="AG1850" s="80">
        <v>26034</v>
      </c>
      <c r="AH1850" s="80"/>
      <c r="AI1850" s="80" t="s">
        <v>9366</v>
      </c>
      <c r="AJ1850" s="80" t="s">
        <v>10268</v>
      </c>
      <c r="AK1850" s="80"/>
      <c r="AL1850" s="80"/>
      <c r="AM1850" s="82">
        <v>41650.64916666667</v>
      </c>
      <c r="AN1850" s="80" t="s">
        <v>13035</v>
      </c>
      <c r="AO1850" s="86" t="s">
        <v>14883</v>
      </c>
      <c r="AP1850" s="80" t="s">
        <v>66</v>
      </c>
      <c r="AQ1850" s="2"/>
      <c r="AR1850" s="3"/>
      <c r="AS1850" s="3"/>
      <c r="AT1850" s="3"/>
      <c r="AU1850" s="3"/>
    </row>
    <row r="1851" spans="1:47" x14ac:dyDescent="0.25">
      <c r="A1851" s="66" t="s">
        <v>1524</v>
      </c>
      <c r="B1851" s="67"/>
      <c r="C1851" s="67"/>
      <c r="D1851" s="68"/>
      <c r="E1851" s="70"/>
      <c r="F1851" s="104" t="s">
        <v>12895</v>
      </c>
      <c r="G1851" s="67"/>
      <c r="H1851" s="71"/>
      <c r="I1851" s="72"/>
      <c r="J1851" s="72"/>
      <c r="K1851" s="71" t="s">
        <v>16876</v>
      </c>
      <c r="L1851" s="75"/>
      <c r="M1851" s="76">
        <v>2196.594482421875</v>
      </c>
      <c r="N1851" s="76">
        <v>6786.564453125</v>
      </c>
      <c r="O1851" s="77"/>
      <c r="P1851" s="78"/>
      <c r="Q1851" s="78"/>
      <c r="R1851" s="88"/>
      <c r="S1851" s="88"/>
      <c r="T1851" s="88"/>
      <c r="U1851" s="88"/>
      <c r="V1851" s="52"/>
      <c r="W1851" s="52"/>
      <c r="X1851" s="52"/>
      <c r="Y1851" s="52"/>
      <c r="Z1851" s="51"/>
      <c r="AA1851" s="73">
        <v>1851</v>
      </c>
      <c r="AB1851" s="73"/>
      <c r="AC1851" s="74"/>
      <c r="AD1851" s="80">
        <v>31</v>
      </c>
      <c r="AE1851" s="80">
        <v>329</v>
      </c>
      <c r="AF1851" s="80">
        <v>10230</v>
      </c>
      <c r="AG1851" s="80">
        <v>33270</v>
      </c>
      <c r="AH1851" s="80"/>
      <c r="AI1851" s="80" t="s">
        <v>9367</v>
      </c>
      <c r="AJ1851" s="80" t="s">
        <v>9502</v>
      </c>
      <c r="AK1851" s="86" t="s">
        <v>11034</v>
      </c>
      <c r="AL1851" s="80"/>
      <c r="AM1851" s="82">
        <v>40514.443981481483</v>
      </c>
      <c r="AN1851" s="80" t="s">
        <v>13035</v>
      </c>
      <c r="AO1851" s="86" t="s">
        <v>14884</v>
      </c>
      <c r="AP1851" s="80" t="s">
        <v>66</v>
      </c>
      <c r="AQ1851" s="2"/>
      <c r="AR1851" s="3"/>
      <c r="AS1851" s="3"/>
      <c r="AT1851" s="3"/>
      <c r="AU1851" s="3"/>
    </row>
    <row r="1852" spans="1:47" x14ac:dyDescent="0.25">
      <c r="A1852" s="66" t="s">
        <v>2151</v>
      </c>
      <c r="B1852" s="67"/>
      <c r="C1852" s="67"/>
      <c r="D1852" s="68"/>
      <c r="E1852" s="70"/>
      <c r="F1852" s="104" t="s">
        <v>12896</v>
      </c>
      <c r="G1852" s="67"/>
      <c r="H1852" s="71"/>
      <c r="I1852" s="72"/>
      <c r="J1852" s="72"/>
      <c r="K1852" s="71" t="s">
        <v>16877</v>
      </c>
      <c r="L1852" s="75"/>
      <c r="M1852" s="76">
        <v>2235.186767578125</v>
      </c>
      <c r="N1852" s="76">
        <v>4044.823974609375</v>
      </c>
      <c r="O1852" s="77"/>
      <c r="P1852" s="78"/>
      <c r="Q1852" s="78"/>
      <c r="R1852" s="88"/>
      <c r="S1852" s="88"/>
      <c r="T1852" s="88"/>
      <c r="U1852" s="88"/>
      <c r="V1852" s="52"/>
      <c r="W1852" s="52"/>
      <c r="X1852" s="52"/>
      <c r="Y1852" s="52"/>
      <c r="Z1852" s="51"/>
      <c r="AA1852" s="73">
        <v>1852</v>
      </c>
      <c r="AB1852" s="73"/>
      <c r="AC1852" s="74"/>
      <c r="AD1852" s="80">
        <v>270</v>
      </c>
      <c r="AE1852" s="80">
        <v>1598</v>
      </c>
      <c r="AF1852" s="80">
        <v>7373</v>
      </c>
      <c r="AG1852" s="80">
        <v>14659</v>
      </c>
      <c r="AH1852" s="80"/>
      <c r="AI1852" s="80" t="s">
        <v>9368</v>
      </c>
      <c r="AJ1852" s="80"/>
      <c r="AK1852" s="86" t="s">
        <v>11035</v>
      </c>
      <c r="AL1852" s="80"/>
      <c r="AM1852" s="82">
        <v>40080.521782407406</v>
      </c>
      <c r="AN1852" s="80" t="s">
        <v>13035</v>
      </c>
      <c r="AO1852" s="86" t="s">
        <v>14885</v>
      </c>
      <c r="AP1852" s="80" t="s">
        <v>65</v>
      </c>
      <c r="AQ1852" s="2"/>
      <c r="AR1852" s="3"/>
      <c r="AS1852" s="3"/>
      <c r="AT1852" s="3"/>
      <c r="AU1852" s="3"/>
    </row>
    <row r="1853" spans="1:47" x14ac:dyDescent="0.25">
      <c r="A1853" s="66" t="s">
        <v>1525</v>
      </c>
      <c r="B1853" s="67"/>
      <c r="C1853" s="67"/>
      <c r="D1853" s="68"/>
      <c r="E1853" s="70"/>
      <c r="F1853" s="104" t="s">
        <v>12897</v>
      </c>
      <c r="G1853" s="67"/>
      <c r="H1853" s="71"/>
      <c r="I1853" s="72"/>
      <c r="J1853" s="72"/>
      <c r="K1853" s="71" t="s">
        <v>16878</v>
      </c>
      <c r="L1853" s="75"/>
      <c r="M1853" s="76">
        <v>8381.2490234375</v>
      </c>
      <c r="N1853" s="76">
        <v>7981.67822265625</v>
      </c>
      <c r="O1853" s="77"/>
      <c r="P1853" s="78"/>
      <c r="Q1853" s="78"/>
      <c r="R1853" s="88"/>
      <c r="S1853" s="88"/>
      <c r="T1853" s="88"/>
      <c r="U1853" s="88"/>
      <c r="V1853" s="52"/>
      <c r="W1853" s="52"/>
      <c r="X1853" s="52"/>
      <c r="Y1853" s="52"/>
      <c r="Z1853" s="51"/>
      <c r="AA1853" s="73">
        <v>1853</v>
      </c>
      <c r="AB1853" s="73"/>
      <c r="AC1853" s="74"/>
      <c r="AD1853" s="80">
        <v>322</v>
      </c>
      <c r="AE1853" s="80">
        <v>1261</v>
      </c>
      <c r="AF1853" s="80">
        <v>2264</v>
      </c>
      <c r="AG1853" s="80">
        <v>5</v>
      </c>
      <c r="AH1853" s="80">
        <v>-25200</v>
      </c>
      <c r="AI1853" s="80"/>
      <c r="AJ1853" s="80" t="s">
        <v>10269</v>
      </c>
      <c r="AK1853" s="86" t="s">
        <v>11036</v>
      </c>
      <c r="AL1853" s="80" t="s">
        <v>11085</v>
      </c>
      <c r="AM1853" s="82">
        <v>42566.792731481481</v>
      </c>
      <c r="AN1853" s="80" t="s">
        <v>13035</v>
      </c>
      <c r="AO1853" s="86" t="s">
        <v>14886</v>
      </c>
      <c r="AP1853" s="80" t="s">
        <v>66</v>
      </c>
      <c r="AQ1853" s="2"/>
      <c r="AR1853" s="3"/>
      <c r="AS1853" s="3"/>
      <c r="AT1853" s="3"/>
      <c r="AU1853" s="3"/>
    </row>
    <row r="1854" spans="1:47" x14ac:dyDescent="0.25">
      <c r="A1854" s="66" t="s">
        <v>1526</v>
      </c>
      <c r="B1854" s="67"/>
      <c r="C1854" s="67"/>
      <c r="D1854" s="68"/>
      <c r="E1854" s="70"/>
      <c r="F1854" s="104" t="s">
        <v>12898</v>
      </c>
      <c r="G1854" s="67"/>
      <c r="H1854" s="71"/>
      <c r="I1854" s="72"/>
      <c r="J1854" s="72"/>
      <c r="K1854" s="71" t="s">
        <v>16879</v>
      </c>
      <c r="L1854" s="75"/>
      <c r="M1854" s="76">
        <v>3824.153564453125</v>
      </c>
      <c r="N1854" s="76">
        <v>2539.05029296875</v>
      </c>
      <c r="O1854" s="77"/>
      <c r="P1854" s="78"/>
      <c r="Q1854" s="78"/>
      <c r="R1854" s="88"/>
      <c r="S1854" s="88"/>
      <c r="T1854" s="88"/>
      <c r="U1854" s="88"/>
      <c r="V1854" s="52"/>
      <c r="W1854" s="52"/>
      <c r="X1854" s="52"/>
      <c r="Y1854" s="52"/>
      <c r="Z1854" s="51"/>
      <c r="AA1854" s="73">
        <v>1854</v>
      </c>
      <c r="AB1854" s="73"/>
      <c r="AC1854" s="74"/>
      <c r="AD1854" s="80">
        <v>132</v>
      </c>
      <c r="AE1854" s="80">
        <v>49</v>
      </c>
      <c r="AF1854" s="80">
        <v>1286</v>
      </c>
      <c r="AG1854" s="80">
        <v>984</v>
      </c>
      <c r="AH1854" s="80">
        <v>19800</v>
      </c>
      <c r="AI1854" s="80" t="s">
        <v>9369</v>
      </c>
      <c r="AJ1854" s="80" t="s">
        <v>10270</v>
      </c>
      <c r="AK1854" s="80"/>
      <c r="AL1854" s="80" t="s">
        <v>9494</v>
      </c>
      <c r="AM1854" s="82">
        <v>40841.133379629631</v>
      </c>
      <c r="AN1854" s="80" t="s">
        <v>13035</v>
      </c>
      <c r="AO1854" s="86" t="s">
        <v>14887</v>
      </c>
      <c r="AP1854" s="80" t="s">
        <v>66</v>
      </c>
      <c r="AQ1854" s="2"/>
      <c r="AR1854" s="3"/>
      <c r="AS1854" s="3"/>
      <c r="AT1854" s="3"/>
      <c r="AU1854" s="3"/>
    </row>
    <row r="1855" spans="1:47" x14ac:dyDescent="0.25">
      <c r="A1855" s="66" t="s">
        <v>1527</v>
      </c>
      <c r="B1855" s="67"/>
      <c r="C1855" s="67"/>
      <c r="D1855" s="68"/>
      <c r="E1855" s="70"/>
      <c r="F1855" s="104" t="s">
        <v>12899</v>
      </c>
      <c r="G1855" s="67"/>
      <c r="H1855" s="71"/>
      <c r="I1855" s="72"/>
      <c r="J1855" s="72"/>
      <c r="K1855" s="71" t="s">
        <v>16880</v>
      </c>
      <c r="L1855" s="75"/>
      <c r="M1855" s="76">
        <v>1939.721923828125</v>
      </c>
      <c r="N1855" s="76">
        <v>8118.11962890625</v>
      </c>
      <c r="O1855" s="77"/>
      <c r="P1855" s="78"/>
      <c r="Q1855" s="78"/>
      <c r="R1855" s="88"/>
      <c r="S1855" s="88"/>
      <c r="T1855" s="88"/>
      <c r="U1855" s="88"/>
      <c r="V1855" s="52"/>
      <c r="W1855" s="52"/>
      <c r="X1855" s="52"/>
      <c r="Y1855" s="52"/>
      <c r="Z1855" s="51"/>
      <c r="AA1855" s="73">
        <v>1855</v>
      </c>
      <c r="AB1855" s="73"/>
      <c r="AC1855" s="74"/>
      <c r="AD1855" s="80">
        <v>147</v>
      </c>
      <c r="AE1855" s="80">
        <v>26</v>
      </c>
      <c r="AF1855" s="80">
        <v>620</v>
      </c>
      <c r="AG1855" s="80">
        <v>944</v>
      </c>
      <c r="AH1855" s="80"/>
      <c r="AI1855" s="80" t="s">
        <v>9370</v>
      </c>
      <c r="AJ1855" s="80" t="s">
        <v>9525</v>
      </c>
      <c r="AK1855" s="80"/>
      <c r="AL1855" s="80"/>
      <c r="AM1855" s="82">
        <v>42759.802361111113</v>
      </c>
      <c r="AN1855" s="80" t="s">
        <v>13035</v>
      </c>
      <c r="AO1855" s="86" t="s">
        <v>14888</v>
      </c>
      <c r="AP1855" s="80" t="s">
        <v>66</v>
      </c>
      <c r="AQ1855" s="2"/>
      <c r="AR1855" s="3"/>
      <c r="AS1855" s="3"/>
      <c r="AT1855" s="3"/>
      <c r="AU1855" s="3"/>
    </row>
    <row r="1856" spans="1:47" x14ac:dyDescent="0.25">
      <c r="A1856" s="66" t="s">
        <v>1528</v>
      </c>
      <c r="B1856" s="67"/>
      <c r="C1856" s="67"/>
      <c r="D1856" s="68"/>
      <c r="E1856" s="70"/>
      <c r="F1856" s="104" t="s">
        <v>12900</v>
      </c>
      <c r="G1856" s="67"/>
      <c r="H1856" s="71"/>
      <c r="I1856" s="72"/>
      <c r="J1856" s="72"/>
      <c r="K1856" s="71" t="s">
        <v>16881</v>
      </c>
      <c r="L1856" s="75"/>
      <c r="M1856" s="76">
        <v>3635.224365234375</v>
      </c>
      <c r="N1856" s="76">
        <v>4659.01220703125</v>
      </c>
      <c r="O1856" s="77"/>
      <c r="P1856" s="78"/>
      <c r="Q1856" s="78"/>
      <c r="R1856" s="88"/>
      <c r="S1856" s="88"/>
      <c r="T1856" s="88"/>
      <c r="U1856" s="88"/>
      <c r="V1856" s="52"/>
      <c r="W1856" s="52"/>
      <c r="X1856" s="52"/>
      <c r="Y1856" s="52"/>
      <c r="Z1856" s="51"/>
      <c r="AA1856" s="73">
        <v>1856</v>
      </c>
      <c r="AB1856" s="73"/>
      <c r="AC1856" s="74"/>
      <c r="AD1856" s="80">
        <v>264</v>
      </c>
      <c r="AE1856" s="80">
        <v>66</v>
      </c>
      <c r="AF1856" s="80">
        <v>689</v>
      </c>
      <c r="AG1856" s="80">
        <v>3699</v>
      </c>
      <c r="AH1856" s="80"/>
      <c r="AI1856" s="80" t="s">
        <v>9371</v>
      </c>
      <c r="AJ1856" s="80" t="s">
        <v>10271</v>
      </c>
      <c r="AK1856" s="80"/>
      <c r="AL1856" s="80"/>
      <c r="AM1856" s="82">
        <v>42754.093912037039</v>
      </c>
      <c r="AN1856" s="80" t="s">
        <v>13035</v>
      </c>
      <c r="AO1856" s="86" t="s">
        <v>14889</v>
      </c>
      <c r="AP1856" s="80" t="s">
        <v>66</v>
      </c>
      <c r="AQ1856" s="2"/>
      <c r="AR1856" s="3"/>
      <c r="AS1856" s="3"/>
      <c r="AT1856" s="3"/>
      <c r="AU1856" s="3"/>
    </row>
    <row r="1857" spans="1:47" x14ac:dyDescent="0.25">
      <c r="A1857" s="66" t="s">
        <v>1529</v>
      </c>
      <c r="B1857" s="67"/>
      <c r="C1857" s="67"/>
      <c r="D1857" s="68"/>
      <c r="E1857" s="70"/>
      <c r="F1857" s="104" t="s">
        <v>12901</v>
      </c>
      <c r="G1857" s="67"/>
      <c r="H1857" s="71"/>
      <c r="I1857" s="72"/>
      <c r="J1857" s="72"/>
      <c r="K1857" s="71" t="s">
        <v>16882</v>
      </c>
      <c r="L1857" s="75"/>
      <c r="M1857" s="76">
        <v>4119.87353515625</v>
      </c>
      <c r="N1857" s="76">
        <v>2113.19970703125</v>
      </c>
      <c r="O1857" s="77"/>
      <c r="P1857" s="78"/>
      <c r="Q1857" s="78"/>
      <c r="R1857" s="88"/>
      <c r="S1857" s="88"/>
      <c r="T1857" s="88"/>
      <c r="U1857" s="88"/>
      <c r="V1857" s="52"/>
      <c r="W1857" s="52"/>
      <c r="X1857" s="52"/>
      <c r="Y1857" s="52"/>
      <c r="Z1857" s="51"/>
      <c r="AA1857" s="73">
        <v>1857</v>
      </c>
      <c r="AB1857" s="73"/>
      <c r="AC1857" s="74"/>
      <c r="AD1857" s="80">
        <v>85</v>
      </c>
      <c r="AE1857" s="80">
        <v>44</v>
      </c>
      <c r="AF1857" s="80">
        <v>642</v>
      </c>
      <c r="AG1857" s="80">
        <v>57</v>
      </c>
      <c r="AH1857" s="80"/>
      <c r="AI1857" s="80" t="s">
        <v>9372</v>
      </c>
      <c r="AJ1857" s="80" t="s">
        <v>9534</v>
      </c>
      <c r="AK1857" s="80"/>
      <c r="AL1857" s="80"/>
      <c r="AM1857" s="82">
        <v>42665.520902777775</v>
      </c>
      <c r="AN1857" s="80" t="s">
        <v>13035</v>
      </c>
      <c r="AO1857" s="86" t="s">
        <v>14890</v>
      </c>
      <c r="AP1857" s="80" t="s">
        <v>66</v>
      </c>
      <c r="AQ1857" s="2"/>
      <c r="AR1857" s="3"/>
      <c r="AS1857" s="3"/>
      <c r="AT1857" s="3"/>
      <c r="AU1857" s="3"/>
    </row>
    <row r="1858" spans="1:47" x14ac:dyDescent="0.25">
      <c r="A1858" s="66" t="s">
        <v>1530</v>
      </c>
      <c r="B1858" s="67"/>
      <c r="C1858" s="67"/>
      <c r="D1858" s="68"/>
      <c r="E1858" s="70"/>
      <c r="F1858" s="104" t="s">
        <v>12902</v>
      </c>
      <c r="G1858" s="67"/>
      <c r="H1858" s="71"/>
      <c r="I1858" s="72"/>
      <c r="J1858" s="72"/>
      <c r="K1858" s="71" t="s">
        <v>16883</v>
      </c>
      <c r="L1858" s="75"/>
      <c r="M1858" s="76">
        <v>3013.672607421875</v>
      </c>
      <c r="N1858" s="76">
        <v>6654.19189453125</v>
      </c>
      <c r="O1858" s="77"/>
      <c r="P1858" s="78"/>
      <c r="Q1858" s="78"/>
      <c r="R1858" s="88"/>
      <c r="S1858" s="88"/>
      <c r="T1858" s="88"/>
      <c r="U1858" s="88"/>
      <c r="V1858" s="52"/>
      <c r="W1858" s="52"/>
      <c r="X1858" s="52"/>
      <c r="Y1858" s="52"/>
      <c r="Z1858" s="51"/>
      <c r="AA1858" s="73">
        <v>1858</v>
      </c>
      <c r="AB1858" s="73"/>
      <c r="AC1858" s="74"/>
      <c r="AD1858" s="80">
        <v>230</v>
      </c>
      <c r="AE1858" s="80">
        <v>17</v>
      </c>
      <c r="AF1858" s="80">
        <v>206</v>
      </c>
      <c r="AG1858" s="80">
        <v>492</v>
      </c>
      <c r="AH1858" s="80"/>
      <c r="AI1858" s="80" t="s">
        <v>9373</v>
      </c>
      <c r="AJ1858" s="80" t="s">
        <v>9612</v>
      </c>
      <c r="AK1858" s="80"/>
      <c r="AL1858" s="80"/>
      <c r="AM1858" s="82">
        <v>41559.596967592595</v>
      </c>
      <c r="AN1858" s="80" t="s">
        <v>13035</v>
      </c>
      <c r="AO1858" s="86" t="s">
        <v>14891</v>
      </c>
      <c r="AP1858" s="80" t="s">
        <v>66</v>
      </c>
      <c r="AQ1858" s="2"/>
      <c r="AR1858" s="3"/>
      <c r="AS1858" s="3"/>
      <c r="AT1858" s="3"/>
      <c r="AU1858" s="3"/>
    </row>
    <row r="1859" spans="1:47" x14ac:dyDescent="0.25">
      <c r="A1859" s="66" t="s">
        <v>2152</v>
      </c>
      <c r="B1859" s="67"/>
      <c r="C1859" s="67"/>
      <c r="D1859" s="68"/>
      <c r="E1859" s="70"/>
      <c r="F1859" s="104" t="s">
        <v>12903</v>
      </c>
      <c r="G1859" s="67"/>
      <c r="H1859" s="71"/>
      <c r="I1859" s="72"/>
      <c r="J1859" s="72"/>
      <c r="K1859" s="71" t="s">
        <v>16884</v>
      </c>
      <c r="L1859" s="75"/>
      <c r="M1859" s="76">
        <v>1161.297119140625</v>
      </c>
      <c r="N1859" s="76">
        <v>7249.0048828125</v>
      </c>
      <c r="O1859" s="77"/>
      <c r="P1859" s="78"/>
      <c r="Q1859" s="78"/>
      <c r="R1859" s="88"/>
      <c r="S1859" s="88"/>
      <c r="T1859" s="88"/>
      <c r="U1859" s="88"/>
      <c r="V1859" s="52"/>
      <c r="W1859" s="52"/>
      <c r="X1859" s="52"/>
      <c r="Y1859" s="52"/>
      <c r="Z1859" s="51"/>
      <c r="AA1859" s="73">
        <v>1859</v>
      </c>
      <c r="AB1859" s="73"/>
      <c r="AC1859" s="74"/>
      <c r="AD1859" s="80">
        <v>794</v>
      </c>
      <c r="AE1859" s="80">
        <v>499</v>
      </c>
      <c r="AF1859" s="80">
        <v>5096</v>
      </c>
      <c r="AG1859" s="80">
        <v>3658</v>
      </c>
      <c r="AH1859" s="80"/>
      <c r="AI1859" s="80" t="s">
        <v>9374</v>
      </c>
      <c r="AJ1859" s="80" t="s">
        <v>10272</v>
      </c>
      <c r="AK1859" s="86" t="s">
        <v>11037</v>
      </c>
      <c r="AL1859" s="80"/>
      <c r="AM1859" s="82">
        <v>41932.094039351854</v>
      </c>
      <c r="AN1859" s="80" t="s">
        <v>13035</v>
      </c>
      <c r="AO1859" s="86" t="s">
        <v>14892</v>
      </c>
      <c r="AP1859" s="80" t="s">
        <v>65</v>
      </c>
      <c r="AQ1859" s="2"/>
      <c r="AR1859" s="3"/>
      <c r="AS1859" s="3"/>
      <c r="AT1859" s="3"/>
      <c r="AU1859" s="3"/>
    </row>
    <row r="1860" spans="1:47" x14ac:dyDescent="0.25">
      <c r="A1860" s="66" t="s">
        <v>1531</v>
      </c>
      <c r="B1860" s="67"/>
      <c r="C1860" s="67"/>
      <c r="D1860" s="68"/>
      <c r="E1860" s="70"/>
      <c r="F1860" s="104" t="s">
        <v>12904</v>
      </c>
      <c r="G1860" s="67"/>
      <c r="H1860" s="71"/>
      <c r="I1860" s="72"/>
      <c r="J1860" s="72"/>
      <c r="K1860" s="71" t="s">
        <v>16885</v>
      </c>
      <c r="L1860" s="75"/>
      <c r="M1860" s="76">
        <v>6617.53662109375</v>
      </c>
      <c r="N1860" s="76">
        <v>6330.89794921875</v>
      </c>
      <c r="O1860" s="77"/>
      <c r="P1860" s="78"/>
      <c r="Q1860" s="78"/>
      <c r="R1860" s="88"/>
      <c r="S1860" s="88"/>
      <c r="T1860" s="88"/>
      <c r="U1860" s="88"/>
      <c r="V1860" s="52"/>
      <c r="W1860" s="52"/>
      <c r="X1860" s="52"/>
      <c r="Y1860" s="52"/>
      <c r="Z1860" s="51"/>
      <c r="AA1860" s="73">
        <v>1860</v>
      </c>
      <c r="AB1860" s="73"/>
      <c r="AC1860" s="74"/>
      <c r="AD1860" s="80">
        <v>605</v>
      </c>
      <c r="AE1860" s="80">
        <v>1790</v>
      </c>
      <c r="AF1860" s="80">
        <v>96235</v>
      </c>
      <c r="AG1860" s="80">
        <v>18244</v>
      </c>
      <c r="AH1860" s="80"/>
      <c r="AI1860" s="80" t="s">
        <v>9375</v>
      </c>
      <c r="AJ1860" s="80"/>
      <c r="AK1860" s="80"/>
      <c r="AL1860" s="80"/>
      <c r="AM1860" s="82">
        <v>42419.66609953704</v>
      </c>
      <c r="AN1860" s="80" t="s">
        <v>13035</v>
      </c>
      <c r="AO1860" s="86" t="s">
        <v>14893</v>
      </c>
      <c r="AP1860" s="80" t="s">
        <v>66</v>
      </c>
      <c r="AQ1860" s="2"/>
      <c r="AR1860" s="3"/>
      <c r="AS1860" s="3"/>
      <c r="AT1860" s="3"/>
      <c r="AU1860" s="3"/>
    </row>
    <row r="1861" spans="1:47" x14ac:dyDescent="0.25">
      <c r="A1861" s="66" t="s">
        <v>1532</v>
      </c>
      <c r="B1861" s="67"/>
      <c r="C1861" s="67"/>
      <c r="D1861" s="68"/>
      <c r="E1861" s="70"/>
      <c r="F1861" s="104" t="s">
        <v>12905</v>
      </c>
      <c r="G1861" s="67"/>
      <c r="H1861" s="71"/>
      <c r="I1861" s="72"/>
      <c r="J1861" s="72"/>
      <c r="K1861" s="71" t="s">
        <v>16886</v>
      </c>
      <c r="L1861" s="75"/>
      <c r="M1861" s="76">
        <v>5029.6826171875</v>
      </c>
      <c r="N1861" s="76">
        <v>4232.60400390625</v>
      </c>
      <c r="O1861" s="77"/>
      <c r="P1861" s="78"/>
      <c r="Q1861" s="78"/>
      <c r="R1861" s="88"/>
      <c r="S1861" s="88"/>
      <c r="T1861" s="88"/>
      <c r="U1861" s="88"/>
      <c r="V1861" s="52"/>
      <c r="W1861" s="52"/>
      <c r="X1861" s="52"/>
      <c r="Y1861" s="52"/>
      <c r="Z1861" s="51"/>
      <c r="AA1861" s="73">
        <v>1861</v>
      </c>
      <c r="AB1861" s="73"/>
      <c r="AC1861" s="74"/>
      <c r="AD1861" s="80">
        <v>81</v>
      </c>
      <c r="AE1861" s="80">
        <v>1447</v>
      </c>
      <c r="AF1861" s="80">
        <v>10246</v>
      </c>
      <c r="AG1861" s="80">
        <v>815</v>
      </c>
      <c r="AH1861" s="80"/>
      <c r="AI1861" s="80" t="s">
        <v>9376</v>
      </c>
      <c r="AJ1861" s="80" t="s">
        <v>8446</v>
      </c>
      <c r="AK1861" s="80"/>
      <c r="AL1861" s="80"/>
      <c r="AM1861" s="82">
        <v>42212.321712962963</v>
      </c>
      <c r="AN1861" s="80" t="s">
        <v>13035</v>
      </c>
      <c r="AO1861" s="86" t="s">
        <v>14894</v>
      </c>
      <c r="AP1861" s="80" t="s">
        <v>66</v>
      </c>
      <c r="AQ1861" s="2"/>
      <c r="AR1861" s="3"/>
      <c r="AS1861" s="3"/>
      <c r="AT1861" s="3"/>
      <c r="AU1861" s="3"/>
    </row>
    <row r="1862" spans="1:47" x14ac:dyDescent="0.25">
      <c r="A1862" s="66" t="s">
        <v>1533</v>
      </c>
      <c r="B1862" s="67"/>
      <c r="C1862" s="67"/>
      <c r="D1862" s="68"/>
      <c r="E1862" s="70"/>
      <c r="F1862" s="104" t="s">
        <v>12906</v>
      </c>
      <c r="G1862" s="67"/>
      <c r="H1862" s="71"/>
      <c r="I1862" s="72"/>
      <c r="J1862" s="72"/>
      <c r="K1862" s="71" t="s">
        <v>16887</v>
      </c>
      <c r="L1862" s="75"/>
      <c r="M1862" s="76">
        <v>7436.29541015625</v>
      </c>
      <c r="N1862" s="76">
        <v>7212.8916015625</v>
      </c>
      <c r="O1862" s="77"/>
      <c r="P1862" s="78"/>
      <c r="Q1862" s="78"/>
      <c r="R1862" s="88"/>
      <c r="S1862" s="88"/>
      <c r="T1862" s="88"/>
      <c r="U1862" s="88"/>
      <c r="V1862" s="52"/>
      <c r="W1862" s="52"/>
      <c r="X1862" s="52"/>
      <c r="Y1862" s="52"/>
      <c r="Z1862" s="51"/>
      <c r="AA1862" s="73">
        <v>1862</v>
      </c>
      <c r="AB1862" s="73"/>
      <c r="AC1862" s="74"/>
      <c r="AD1862" s="80">
        <v>2664</v>
      </c>
      <c r="AE1862" s="80">
        <v>3489</v>
      </c>
      <c r="AF1862" s="80">
        <v>54481</v>
      </c>
      <c r="AG1862" s="80">
        <v>30307</v>
      </c>
      <c r="AH1862" s="80">
        <v>19800</v>
      </c>
      <c r="AI1862" s="80" t="s">
        <v>9377</v>
      </c>
      <c r="AJ1862" s="80" t="s">
        <v>10273</v>
      </c>
      <c r="AK1862" s="80"/>
      <c r="AL1862" s="80" t="s">
        <v>9494</v>
      </c>
      <c r="AM1862" s="82">
        <v>41088.599768518521</v>
      </c>
      <c r="AN1862" s="80" t="s">
        <v>13035</v>
      </c>
      <c r="AO1862" s="86" t="s">
        <v>14895</v>
      </c>
      <c r="AP1862" s="80" t="s">
        <v>66</v>
      </c>
      <c r="AQ1862" s="2"/>
      <c r="AR1862" s="3"/>
      <c r="AS1862" s="3"/>
      <c r="AT1862" s="3"/>
      <c r="AU1862" s="3"/>
    </row>
    <row r="1863" spans="1:47" x14ac:dyDescent="0.25">
      <c r="A1863" s="66" t="s">
        <v>2153</v>
      </c>
      <c r="B1863" s="67"/>
      <c r="C1863" s="67"/>
      <c r="D1863" s="68"/>
      <c r="E1863" s="70"/>
      <c r="F1863" s="104" t="s">
        <v>12907</v>
      </c>
      <c r="G1863" s="67"/>
      <c r="H1863" s="71"/>
      <c r="I1863" s="72"/>
      <c r="J1863" s="72"/>
      <c r="K1863" s="71" t="s">
        <v>16888</v>
      </c>
      <c r="L1863" s="75"/>
      <c r="M1863" s="76">
        <v>7044.82421875</v>
      </c>
      <c r="N1863" s="76">
        <v>6935.30078125</v>
      </c>
      <c r="O1863" s="77"/>
      <c r="P1863" s="78"/>
      <c r="Q1863" s="78"/>
      <c r="R1863" s="88"/>
      <c r="S1863" s="88"/>
      <c r="T1863" s="88"/>
      <c r="U1863" s="88"/>
      <c r="V1863" s="52"/>
      <c r="W1863" s="52"/>
      <c r="X1863" s="52"/>
      <c r="Y1863" s="52"/>
      <c r="Z1863" s="51"/>
      <c r="AA1863" s="73">
        <v>1863</v>
      </c>
      <c r="AB1863" s="73"/>
      <c r="AC1863" s="74"/>
      <c r="AD1863" s="80">
        <v>3585</v>
      </c>
      <c r="AE1863" s="80">
        <v>3770</v>
      </c>
      <c r="AF1863" s="80">
        <v>433</v>
      </c>
      <c r="AG1863" s="80">
        <v>128</v>
      </c>
      <c r="AH1863" s="80"/>
      <c r="AI1863" s="80" t="s">
        <v>9378</v>
      </c>
      <c r="AJ1863" s="80" t="s">
        <v>9502</v>
      </c>
      <c r="AK1863" s="80"/>
      <c r="AL1863" s="80"/>
      <c r="AM1863" s="82">
        <v>40348.320462962962</v>
      </c>
      <c r="AN1863" s="80" t="s">
        <v>13035</v>
      </c>
      <c r="AO1863" s="86" t="s">
        <v>14896</v>
      </c>
      <c r="AP1863" s="80" t="s">
        <v>65</v>
      </c>
      <c r="AQ1863" s="2"/>
      <c r="AR1863" s="3"/>
      <c r="AS1863" s="3"/>
      <c r="AT1863" s="3"/>
      <c r="AU1863" s="3"/>
    </row>
    <row r="1864" spans="1:47" x14ac:dyDescent="0.25">
      <c r="A1864" s="66" t="s">
        <v>1534</v>
      </c>
      <c r="B1864" s="67"/>
      <c r="C1864" s="67"/>
      <c r="D1864" s="68"/>
      <c r="E1864" s="70"/>
      <c r="F1864" s="104" t="s">
        <v>12908</v>
      </c>
      <c r="G1864" s="67"/>
      <c r="H1864" s="71"/>
      <c r="I1864" s="72"/>
      <c r="J1864" s="72"/>
      <c r="K1864" s="71" t="s">
        <v>16889</v>
      </c>
      <c r="L1864" s="75"/>
      <c r="M1864" s="76">
        <v>4768.2734375</v>
      </c>
      <c r="N1864" s="76">
        <v>3947.490966796875</v>
      </c>
      <c r="O1864" s="77"/>
      <c r="P1864" s="78"/>
      <c r="Q1864" s="78"/>
      <c r="R1864" s="88"/>
      <c r="S1864" s="88"/>
      <c r="T1864" s="88"/>
      <c r="U1864" s="88"/>
      <c r="V1864" s="52"/>
      <c r="W1864" s="52"/>
      <c r="X1864" s="52"/>
      <c r="Y1864" s="52"/>
      <c r="Z1864" s="51"/>
      <c r="AA1864" s="73">
        <v>1864</v>
      </c>
      <c r="AB1864" s="73"/>
      <c r="AC1864" s="74"/>
      <c r="AD1864" s="80">
        <v>568</v>
      </c>
      <c r="AE1864" s="80">
        <v>2769</v>
      </c>
      <c r="AF1864" s="80">
        <v>54352</v>
      </c>
      <c r="AG1864" s="80">
        <v>9200</v>
      </c>
      <c r="AH1864" s="80"/>
      <c r="AI1864" s="80" t="s">
        <v>9379</v>
      </c>
      <c r="AJ1864" s="80" t="s">
        <v>10274</v>
      </c>
      <c r="AK1864" s="80"/>
      <c r="AL1864" s="80"/>
      <c r="AM1864" s="82">
        <v>42668.707314814812</v>
      </c>
      <c r="AN1864" s="80" t="s">
        <v>13035</v>
      </c>
      <c r="AO1864" s="86" t="s">
        <v>14897</v>
      </c>
      <c r="AP1864" s="80" t="s">
        <v>66</v>
      </c>
      <c r="AQ1864" s="2"/>
      <c r="AR1864" s="3"/>
      <c r="AS1864" s="3"/>
      <c r="AT1864" s="3"/>
      <c r="AU1864" s="3"/>
    </row>
    <row r="1865" spans="1:47" x14ac:dyDescent="0.25">
      <c r="A1865" s="66" t="s">
        <v>2154</v>
      </c>
      <c r="B1865" s="67"/>
      <c r="C1865" s="67"/>
      <c r="D1865" s="68"/>
      <c r="E1865" s="70"/>
      <c r="F1865" s="104" t="s">
        <v>12909</v>
      </c>
      <c r="G1865" s="67"/>
      <c r="H1865" s="71"/>
      <c r="I1865" s="72"/>
      <c r="J1865" s="72"/>
      <c r="K1865" s="71" t="s">
        <v>16890</v>
      </c>
      <c r="L1865" s="75"/>
      <c r="M1865" s="76">
        <v>8143.88427734375</v>
      </c>
      <c r="N1865" s="76">
        <v>3794.72509765625</v>
      </c>
      <c r="O1865" s="77"/>
      <c r="P1865" s="78"/>
      <c r="Q1865" s="78"/>
      <c r="R1865" s="88"/>
      <c r="S1865" s="88"/>
      <c r="T1865" s="88"/>
      <c r="U1865" s="88"/>
      <c r="V1865" s="52"/>
      <c r="W1865" s="52"/>
      <c r="X1865" s="52"/>
      <c r="Y1865" s="52"/>
      <c r="Z1865" s="51"/>
      <c r="AA1865" s="73">
        <v>1865</v>
      </c>
      <c r="AB1865" s="73"/>
      <c r="AC1865" s="74"/>
      <c r="AD1865" s="80">
        <v>1970</v>
      </c>
      <c r="AE1865" s="80">
        <v>17495</v>
      </c>
      <c r="AF1865" s="80">
        <v>300786</v>
      </c>
      <c r="AG1865" s="80">
        <v>1666</v>
      </c>
      <c r="AH1865" s="80">
        <v>-25200</v>
      </c>
      <c r="AI1865" s="80" t="s">
        <v>9380</v>
      </c>
      <c r="AJ1865" s="80"/>
      <c r="AK1865" s="86" t="s">
        <v>11038</v>
      </c>
      <c r="AL1865" s="80" t="s">
        <v>11085</v>
      </c>
      <c r="AM1865" s="82">
        <v>41106.852326388886</v>
      </c>
      <c r="AN1865" s="80" t="s">
        <v>13035</v>
      </c>
      <c r="AO1865" s="86" t="s">
        <v>14898</v>
      </c>
      <c r="AP1865" s="80" t="s">
        <v>65</v>
      </c>
      <c r="AQ1865" s="2"/>
      <c r="AR1865" s="3"/>
      <c r="AS1865" s="3"/>
      <c r="AT1865" s="3"/>
      <c r="AU1865" s="3"/>
    </row>
    <row r="1866" spans="1:47" x14ac:dyDescent="0.25">
      <c r="A1866" s="66" t="s">
        <v>2155</v>
      </c>
      <c r="B1866" s="67"/>
      <c r="C1866" s="67"/>
      <c r="D1866" s="68"/>
      <c r="E1866" s="70"/>
      <c r="F1866" s="104" t="s">
        <v>12910</v>
      </c>
      <c r="G1866" s="67"/>
      <c r="H1866" s="71"/>
      <c r="I1866" s="72"/>
      <c r="J1866" s="72"/>
      <c r="K1866" s="71" t="s">
        <v>16891</v>
      </c>
      <c r="L1866" s="75"/>
      <c r="M1866" s="76">
        <v>7506.4033203125</v>
      </c>
      <c r="N1866" s="76">
        <v>2377.76220703125</v>
      </c>
      <c r="O1866" s="77"/>
      <c r="P1866" s="78"/>
      <c r="Q1866" s="78"/>
      <c r="R1866" s="88"/>
      <c r="S1866" s="88"/>
      <c r="T1866" s="88"/>
      <c r="U1866" s="88"/>
      <c r="V1866" s="52"/>
      <c r="W1866" s="52"/>
      <c r="X1866" s="52"/>
      <c r="Y1866" s="52"/>
      <c r="Z1866" s="51"/>
      <c r="AA1866" s="73">
        <v>1866</v>
      </c>
      <c r="AB1866" s="73"/>
      <c r="AC1866" s="74"/>
      <c r="AD1866" s="80">
        <v>308</v>
      </c>
      <c r="AE1866" s="80">
        <v>113</v>
      </c>
      <c r="AF1866" s="80">
        <v>2210</v>
      </c>
      <c r="AG1866" s="80">
        <v>3823</v>
      </c>
      <c r="AH1866" s="80">
        <v>-25200</v>
      </c>
      <c r="AI1866" s="80" t="s">
        <v>9381</v>
      </c>
      <c r="AJ1866" s="80" t="s">
        <v>9502</v>
      </c>
      <c r="AK1866" s="80"/>
      <c r="AL1866" s="80" t="s">
        <v>11085</v>
      </c>
      <c r="AM1866" s="82">
        <v>42391.696134259262</v>
      </c>
      <c r="AN1866" s="80" t="s">
        <v>13035</v>
      </c>
      <c r="AO1866" s="86" t="s">
        <v>14899</v>
      </c>
      <c r="AP1866" s="80" t="s">
        <v>65</v>
      </c>
      <c r="AQ1866" s="2"/>
      <c r="AR1866" s="3"/>
      <c r="AS1866" s="3"/>
      <c r="AT1866" s="3"/>
      <c r="AU1866" s="3"/>
    </row>
    <row r="1867" spans="1:47" x14ac:dyDescent="0.25">
      <c r="A1867" s="66" t="s">
        <v>2156</v>
      </c>
      <c r="B1867" s="67"/>
      <c r="C1867" s="67"/>
      <c r="D1867" s="68"/>
      <c r="E1867" s="70"/>
      <c r="F1867" s="104" t="s">
        <v>12911</v>
      </c>
      <c r="G1867" s="67"/>
      <c r="H1867" s="71"/>
      <c r="I1867" s="72"/>
      <c r="J1867" s="72"/>
      <c r="K1867" s="71" t="s">
        <v>16892</v>
      </c>
      <c r="L1867" s="75"/>
      <c r="M1867" s="76">
        <v>2476.489990234375</v>
      </c>
      <c r="N1867" s="76">
        <v>2767.623779296875</v>
      </c>
      <c r="O1867" s="77"/>
      <c r="P1867" s="78"/>
      <c r="Q1867" s="78"/>
      <c r="R1867" s="88"/>
      <c r="S1867" s="88"/>
      <c r="T1867" s="88"/>
      <c r="U1867" s="88"/>
      <c r="V1867" s="52"/>
      <c r="W1867" s="52"/>
      <c r="X1867" s="52"/>
      <c r="Y1867" s="52"/>
      <c r="Z1867" s="51"/>
      <c r="AA1867" s="73">
        <v>1867</v>
      </c>
      <c r="AB1867" s="73"/>
      <c r="AC1867" s="74"/>
      <c r="AD1867" s="80">
        <v>264</v>
      </c>
      <c r="AE1867" s="80">
        <v>25821</v>
      </c>
      <c r="AF1867" s="80">
        <v>217216</v>
      </c>
      <c r="AG1867" s="80">
        <v>25563</v>
      </c>
      <c r="AH1867" s="80">
        <v>-25200</v>
      </c>
      <c r="AI1867" s="80" t="s">
        <v>9382</v>
      </c>
      <c r="AJ1867" s="80" t="s">
        <v>10275</v>
      </c>
      <c r="AK1867" s="80"/>
      <c r="AL1867" s="80" t="s">
        <v>11085</v>
      </c>
      <c r="AM1867" s="82">
        <v>42061.313171296293</v>
      </c>
      <c r="AN1867" s="80" t="s">
        <v>13035</v>
      </c>
      <c r="AO1867" s="86" t="s">
        <v>14900</v>
      </c>
      <c r="AP1867" s="80" t="s">
        <v>65</v>
      </c>
      <c r="AQ1867" s="2"/>
      <c r="AR1867" s="3"/>
      <c r="AS1867" s="3"/>
      <c r="AT1867" s="3"/>
      <c r="AU1867" s="3"/>
    </row>
    <row r="1868" spans="1:47" x14ac:dyDescent="0.25">
      <c r="A1868" s="66" t="s">
        <v>2157</v>
      </c>
      <c r="B1868" s="67"/>
      <c r="C1868" s="67"/>
      <c r="D1868" s="68"/>
      <c r="E1868" s="70"/>
      <c r="F1868" s="104" t="s">
        <v>12912</v>
      </c>
      <c r="G1868" s="67"/>
      <c r="H1868" s="71"/>
      <c r="I1868" s="72"/>
      <c r="J1868" s="72"/>
      <c r="K1868" s="71" t="s">
        <v>16893</v>
      </c>
      <c r="L1868" s="75"/>
      <c r="M1868" s="76">
        <v>7654.73193359375</v>
      </c>
      <c r="N1868" s="76">
        <v>6179.19140625</v>
      </c>
      <c r="O1868" s="77"/>
      <c r="P1868" s="78"/>
      <c r="Q1868" s="78"/>
      <c r="R1868" s="88"/>
      <c r="S1868" s="88"/>
      <c r="T1868" s="88"/>
      <c r="U1868" s="88"/>
      <c r="V1868" s="52"/>
      <c r="W1868" s="52"/>
      <c r="X1868" s="52"/>
      <c r="Y1868" s="52"/>
      <c r="Z1868" s="51"/>
      <c r="AA1868" s="73">
        <v>1868</v>
      </c>
      <c r="AB1868" s="73"/>
      <c r="AC1868" s="74"/>
      <c r="AD1868" s="80">
        <v>2684</v>
      </c>
      <c r="AE1868" s="80">
        <v>11811</v>
      </c>
      <c r="AF1868" s="80">
        <v>19882</v>
      </c>
      <c r="AG1868" s="80">
        <v>9800</v>
      </c>
      <c r="AH1868" s="80"/>
      <c r="AI1868" s="80" t="s">
        <v>9383</v>
      </c>
      <c r="AJ1868" s="80" t="s">
        <v>10276</v>
      </c>
      <c r="AK1868" s="86" t="s">
        <v>11039</v>
      </c>
      <c r="AL1868" s="80"/>
      <c r="AM1868" s="82">
        <v>40290.390798611108</v>
      </c>
      <c r="AN1868" s="80" t="s">
        <v>13035</v>
      </c>
      <c r="AO1868" s="86" t="s">
        <v>14901</v>
      </c>
      <c r="AP1868" s="80" t="s">
        <v>65</v>
      </c>
      <c r="AQ1868" s="2"/>
      <c r="AR1868" s="3"/>
      <c r="AS1868" s="3"/>
      <c r="AT1868" s="3"/>
      <c r="AU1868" s="3"/>
    </row>
    <row r="1869" spans="1:47" x14ac:dyDescent="0.25">
      <c r="A1869" s="66" t="s">
        <v>1536</v>
      </c>
      <c r="B1869" s="67"/>
      <c r="C1869" s="67"/>
      <c r="D1869" s="68"/>
      <c r="E1869" s="70"/>
      <c r="F1869" s="104" t="s">
        <v>12913</v>
      </c>
      <c r="G1869" s="67"/>
      <c r="H1869" s="71"/>
      <c r="I1869" s="72"/>
      <c r="J1869" s="72"/>
      <c r="K1869" s="71" t="s">
        <v>16894</v>
      </c>
      <c r="L1869" s="75"/>
      <c r="M1869" s="76">
        <v>8149.412109375</v>
      </c>
      <c r="N1869" s="76">
        <v>5855.66357421875</v>
      </c>
      <c r="O1869" s="77"/>
      <c r="P1869" s="78"/>
      <c r="Q1869" s="78"/>
      <c r="R1869" s="88"/>
      <c r="S1869" s="88"/>
      <c r="T1869" s="88"/>
      <c r="U1869" s="88"/>
      <c r="V1869" s="52"/>
      <c r="W1869" s="52"/>
      <c r="X1869" s="52"/>
      <c r="Y1869" s="52"/>
      <c r="Z1869" s="51"/>
      <c r="AA1869" s="73">
        <v>1869</v>
      </c>
      <c r="AB1869" s="73"/>
      <c r="AC1869" s="74"/>
      <c r="AD1869" s="80">
        <v>88</v>
      </c>
      <c r="AE1869" s="80">
        <v>8</v>
      </c>
      <c r="AF1869" s="80">
        <v>289</v>
      </c>
      <c r="AG1869" s="80">
        <v>452</v>
      </c>
      <c r="AH1869" s="80"/>
      <c r="AI1869" s="80" t="s">
        <v>9384</v>
      </c>
      <c r="AJ1869" s="80" t="s">
        <v>10277</v>
      </c>
      <c r="AK1869" s="80"/>
      <c r="AL1869" s="80"/>
      <c r="AM1869" s="82">
        <v>42906.634456018517</v>
      </c>
      <c r="AN1869" s="80" t="s">
        <v>13035</v>
      </c>
      <c r="AO1869" s="86" t="s">
        <v>14902</v>
      </c>
      <c r="AP1869" s="80" t="s">
        <v>66</v>
      </c>
      <c r="AQ1869" s="2"/>
      <c r="AR1869" s="3"/>
      <c r="AS1869" s="3"/>
      <c r="AT1869" s="3"/>
      <c r="AU1869" s="3"/>
    </row>
    <row r="1870" spans="1:47" x14ac:dyDescent="0.25">
      <c r="A1870" s="66" t="s">
        <v>1537</v>
      </c>
      <c r="B1870" s="67"/>
      <c r="C1870" s="67"/>
      <c r="D1870" s="68"/>
      <c r="E1870" s="70"/>
      <c r="F1870" s="104" t="s">
        <v>12914</v>
      </c>
      <c r="G1870" s="67"/>
      <c r="H1870" s="71"/>
      <c r="I1870" s="72"/>
      <c r="J1870" s="72"/>
      <c r="K1870" s="71" t="s">
        <v>16895</v>
      </c>
      <c r="L1870" s="75"/>
      <c r="M1870" s="76">
        <v>4824.74365234375</v>
      </c>
      <c r="N1870" s="76">
        <v>8881.0029296875</v>
      </c>
      <c r="O1870" s="77"/>
      <c r="P1870" s="78"/>
      <c r="Q1870" s="78"/>
      <c r="R1870" s="88"/>
      <c r="S1870" s="88"/>
      <c r="T1870" s="88"/>
      <c r="U1870" s="88"/>
      <c r="V1870" s="52"/>
      <c r="W1870" s="52"/>
      <c r="X1870" s="52"/>
      <c r="Y1870" s="52"/>
      <c r="Z1870" s="51"/>
      <c r="AA1870" s="73">
        <v>1870</v>
      </c>
      <c r="AB1870" s="73"/>
      <c r="AC1870" s="74"/>
      <c r="AD1870" s="80">
        <v>243</v>
      </c>
      <c r="AE1870" s="80">
        <v>46</v>
      </c>
      <c r="AF1870" s="80">
        <v>1117</v>
      </c>
      <c r="AG1870" s="80">
        <v>452</v>
      </c>
      <c r="AH1870" s="80"/>
      <c r="AI1870" s="80" t="s">
        <v>9385</v>
      </c>
      <c r="AJ1870" s="80" t="s">
        <v>9500</v>
      </c>
      <c r="AK1870" s="80"/>
      <c r="AL1870" s="80"/>
      <c r="AM1870" s="82">
        <v>41808.184421296297</v>
      </c>
      <c r="AN1870" s="80" t="s">
        <v>13035</v>
      </c>
      <c r="AO1870" s="86" t="s">
        <v>14903</v>
      </c>
      <c r="AP1870" s="80" t="s">
        <v>66</v>
      </c>
      <c r="AQ1870" s="2"/>
      <c r="AR1870" s="3"/>
      <c r="AS1870" s="3"/>
      <c r="AT1870" s="3"/>
      <c r="AU1870" s="3"/>
    </row>
    <row r="1871" spans="1:47" x14ac:dyDescent="0.25">
      <c r="A1871" s="66" t="s">
        <v>1538</v>
      </c>
      <c r="B1871" s="67"/>
      <c r="C1871" s="67"/>
      <c r="D1871" s="68"/>
      <c r="E1871" s="70"/>
      <c r="F1871" s="104" t="s">
        <v>12915</v>
      </c>
      <c r="G1871" s="67"/>
      <c r="H1871" s="71"/>
      <c r="I1871" s="72"/>
      <c r="J1871" s="72"/>
      <c r="K1871" s="71" t="s">
        <v>16896</v>
      </c>
      <c r="L1871" s="75"/>
      <c r="M1871" s="76">
        <v>8995.9541015625</v>
      </c>
      <c r="N1871" s="76">
        <v>2375.455810546875</v>
      </c>
      <c r="O1871" s="77"/>
      <c r="P1871" s="78"/>
      <c r="Q1871" s="78"/>
      <c r="R1871" s="88"/>
      <c r="S1871" s="88"/>
      <c r="T1871" s="88"/>
      <c r="U1871" s="88"/>
      <c r="V1871" s="52"/>
      <c r="W1871" s="52"/>
      <c r="X1871" s="52"/>
      <c r="Y1871" s="52"/>
      <c r="Z1871" s="51"/>
      <c r="AA1871" s="73">
        <v>1871</v>
      </c>
      <c r="AB1871" s="73"/>
      <c r="AC1871" s="74"/>
      <c r="AD1871" s="80">
        <v>67</v>
      </c>
      <c r="AE1871" s="80">
        <v>196</v>
      </c>
      <c r="AF1871" s="80">
        <v>12462</v>
      </c>
      <c r="AG1871" s="80">
        <v>73</v>
      </c>
      <c r="AH1871" s="80">
        <v>19800</v>
      </c>
      <c r="AI1871" s="80" t="s">
        <v>9386</v>
      </c>
      <c r="AJ1871" s="80" t="s">
        <v>9538</v>
      </c>
      <c r="AK1871" s="86" t="s">
        <v>11040</v>
      </c>
      <c r="AL1871" s="80" t="s">
        <v>9494</v>
      </c>
      <c r="AM1871" s="82">
        <v>41365.548738425925</v>
      </c>
      <c r="AN1871" s="80" t="s">
        <v>13035</v>
      </c>
      <c r="AO1871" s="86" t="s">
        <v>14904</v>
      </c>
      <c r="AP1871" s="80" t="s">
        <v>66</v>
      </c>
      <c r="AQ1871" s="2"/>
      <c r="AR1871" s="3"/>
      <c r="AS1871" s="3"/>
      <c r="AT1871" s="3"/>
      <c r="AU1871" s="3"/>
    </row>
    <row r="1872" spans="1:47" x14ac:dyDescent="0.25">
      <c r="A1872" s="66" t="s">
        <v>2158</v>
      </c>
      <c r="B1872" s="67"/>
      <c r="C1872" s="67"/>
      <c r="D1872" s="68"/>
      <c r="E1872" s="70"/>
      <c r="F1872" s="104" t="s">
        <v>12916</v>
      </c>
      <c r="G1872" s="67"/>
      <c r="H1872" s="71"/>
      <c r="I1872" s="72"/>
      <c r="J1872" s="72"/>
      <c r="K1872" s="71" t="s">
        <v>16897</v>
      </c>
      <c r="L1872" s="75"/>
      <c r="M1872" s="76">
        <v>8473.0361328125</v>
      </c>
      <c r="N1872" s="76">
        <v>4057.799072265625</v>
      </c>
      <c r="O1872" s="77"/>
      <c r="P1872" s="78"/>
      <c r="Q1872" s="78"/>
      <c r="R1872" s="88"/>
      <c r="S1872" s="88"/>
      <c r="T1872" s="88"/>
      <c r="U1872" s="88"/>
      <c r="V1872" s="52"/>
      <c r="W1872" s="52"/>
      <c r="X1872" s="52"/>
      <c r="Y1872" s="52"/>
      <c r="Z1872" s="51"/>
      <c r="AA1872" s="73">
        <v>1872</v>
      </c>
      <c r="AB1872" s="73"/>
      <c r="AC1872" s="74"/>
      <c r="AD1872" s="80">
        <v>4682</v>
      </c>
      <c r="AE1872" s="80">
        <v>8149</v>
      </c>
      <c r="AF1872" s="80">
        <v>56241</v>
      </c>
      <c r="AG1872" s="80">
        <v>4357</v>
      </c>
      <c r="AH1872" s="80">
        <v>7200</v>
      </c>
      <c r="AI1872" s="80" t="s">
        <v>9387</v>
      </c>
      <c r="AJ1872" s="80" t="s">
        <v>10278</v>
      </c>
      <c r="AK1872" s="80"/>
      <c r="AL1872" s="80" t="s">
        <v>11107</v>
      </c>
      <c r="AM1872" s="82">
        <v>41808.838888888888</v>
      </c>
      <c r="AN1872" s="80" t="s">
        <v>13035</v>
      </c>
      <c r="AO1872" s="86" t="s">
        <v>14905</v>
      </c>
      <c r="AP1872" s="80" t="s">
        <v>65</v>
      </c>
      <c r="AQ1872" s="2"/>
      <c r="AR1872" s="3"/>
      <c r="AS1872" s="3"/>
      <c r="AT1872" s="3"/>
      <c r="AU1872" s="3"/>
    </row>
    <row r="1873" spans="1:47" x14ac:dyDescent="0.25">
      <c r="A1873" s="66" t="s">
        <v>1539</v>
      </c>
      <c r="B1873" s="67"/>
      <c r="C1873" s="67"/>
      <c r="D1873" s="68"/>
      <c r="E1873" s="70"/>
      <c r="F1873" s="104" t="s">
        <v>12917</v>
      </c>
      <c r="G1873" s="67"/>
      <c r="H1873" s="71"/>
      <c r="I1873" s="72"/>
      <c r="J1873" s="72"/>
      <c r="K1873" s="71" t="s">
        <v>16898</v>
      </c>
      <c r="L1873" s="75"/>
      <c r="M1873" s="76">
        <v>7255.291015625</v>
      </c>
      <c r="N1873" s="76">
        <v>2741.724609375</v>
      </c>
      <c r="O1873" s="77"/>
      <c r="P1873" s="78"/>
      <c r="Q1873" s="78"/>
      <c r="R1873" s="88"/>
      <c r="S1873" s="88"/>
      <c r="T1873" s="88"/>
      <c r="U1873" s="88"/>
      <c r="V1873" s="52"/>
      <c r="W1873" s="52"/>
      <c r="X1873" s="52"/>
      <c r="Y1873" s="52"/>
      <c r="Z1873" s="51"/>
      <c r="AA1873" s="73">
        <v>1873</v>
      </c>
      <c r="AB1873" s="73"/>
      <c r="AC1873" s="74"/>
      <c r="AD1873" s="80">
        <v>153</v>
      </c>
      <c r="AE1873" s="80">
        <v>694</v>
      </c>
      <c r="AF1873" s="80">
        <v>136422</v>
      </c>
      <c r="AG1873" s="80">
        <v>2979</v>
      </c>
      <c r="AH1873" s="80"/>
      <c r="AI1873" s="80" t="s">
        <v>9388</v>
      </c>
      <c r="AJ1873" s="80" t="s">
        <v>10279</v>
      </c>
      <c r="AK1873" s="80"/>
      <c r="AL1873" s="80"/>
      <c r="AM1873" s="82">
        <v>41313.790821759256</v>
      </c>
      <c r="AN1873" s="80" t="s">
        <v>13035</v>
      </c>
      <c r="AO1873" s="86" t="s">
        <v>14906</v>
      </c>
      <c r="AP1873" s="80" t="s">
        <v>66</v>
      </c>
      <c r="AQ1873" s="2"/>
      <c r="AR1873" s="3"/>
      <c r="AS1873" s="3"/>
      <c r="AT1873" s="3"/>
      <c r="AU1873" s="3"/>
    </row>
    <row r="1874" spans="1:47" x14ac:dyDescent="0.25">
      <c r="A1874" s="66" t="s">
        <v>1540</v>
      </c>
      <c r="B1874" s="67"/>
      <c r="C1874" s="67"/>
      <c r="D1874" s="68"/>
      <c r="E1874" s="70"/>
      <c r="F1874" s="104" t="s">
        <v>12918</v>
      </c>
      <c r="G1874" s="67"/>
      <c r="H1874" s="71"/>
      <c r="I1874" s="72"/>
      <c r="J1874" s="72"/>
      <c r="K1874" s="71" t="s">
        <v>16899</v>
      </c>
      <c r="L1874" s="75"/>
      <c r="M1874" s="76">
        <v>6160.642578125</v>
      </c>
      <c r="N1874" s="76">
        <v>3766.326904296875</v>
      </c>
      <c r="O1874" s="77"/>
      <c r="P1874" s="78"/>
      <c r="Q1874" s="78"/>
      <c r="R1874" s="88"/>
      <c r="S1874" s="88"/>
      <c r="T1874" s="88"/>
      <c r="U1874" s="88"/>
      <c r="V1874" s="52"/>
      <c r="W1874" s="52"/>
      <c r="X1874" s="52"/>
      <c r="Y1874" s="52"/>
      <c r="Z1874" s="51"/>
      <c r="AA1874" s="73">
        <v>1874</v>
      </c>
      <c r="AB1874" s="73"/>
      <c r="AC1874" s="74"/>
      <c r="AD1874" s="80">
        <v>415</v>
      </c>
      <c r="AE1874" s="80">
        <v>7674</v>
      </c>
      <c r="AF1874" s="80">
        <v>296192</v>
      </c>
      <c r="AG1874" s="80">
        <v>5720</v>
      </c>
      <c r="AH1874" s="80">
        <v>19800</v>
      </c>
      <c r="AI1874" s="80" t="s">
        <v>9389</v>
      </c>
      <c r="AJ1874" s="80" t="s">
        <v>10280</v>
      </c>
      <c r="AK1874" s="80"/>
      <c r="AL1874" s="80" t="s">
        <v>9561</v>
      </c>
      <c r="AM1874" s="82">
        <v>40039.337372685186</v>
      </c>
      <c r="AN1874" s="80" t="s">
        <v>13035</v>
      </c>
      <c r="AO1874" s="86" t="s">
        <v>14907</v>
      </c>
      <c r="AP1874" s="80" t="s">
        <v>66</v>
      </c>
      <c r="AQ1874" s="2"/>
      <c r="AR1874" s="3"/>
      <c r="AS1874" s="3"/>
      <c r="AT1874" s="3"/>
      <c r="AU1874" s="3"/>
    </row>
    <row r="1875" spans="1:47" x14ac:dyDescent="0.25">
      <c r="A1875" s="66" t="s">
        <v>1541</v>
      </c>
      <c r="B1875" s="67"/>
      <c r="C1875" s="67"/>
      <c r="D1875" s="68"/>
      <c r="E1875" s="70"/>
      <c r="F1875" s="104" t="s">
        <v>12919</v>
      </c>
      <c r="G1875" s="67"/>
      <c r="H1875" s="71"/>
      <c r="I1875" s="72"/>
      <c r="J1875" s="72"/>
      <c r="K1875" s="71" t="s">
        <v>16900</v>
      </c>
      <c r="L1875" s="75"/>
      <c r="M1875" s="76">
        <v>3577.9931640625</v>
      </c>
      <c r="N1875" s="76">
        <v>1005.7619018554688</v>
      </c>
      <c r="O1875" s="77"/>
      <c r="P1875" s="78"/>
      <c r="Q1875" s="78"/>
      <c r="R1875" s="88"/>
      <c r="S1875" s="88"/>
      <c r="T1875" s="88"/>
      <c r="U1875" s="88"/>
      <c r="V1875" s="52"/>
      <c r="W1875" s="52"/>
      <c r="X1875" s="52"/>
      <c r="Y1875" s="52"/>
      <c r="Z1875" s="51"/>
      <c r="AA1875" s="73">
        <v>1875</v>
      </c>
      <c r="AB1875" s="73"/>
      <c r="AC1875" s="74"/>
      <c r="AD1875" s="80">
        <v>488</v>
      </c>
      <c r="AE1875" s="80">
        <v>441</v>
      </c>
      <c r="AF1875" s="80">
        <v>19493</v>
      </c>
      <c r="AG1875" s="80">
        <v>2880</v>
      </c>
      <c r="AH1875" s="80">
        <v>19800</v>
      </c>
      <c r="AI1875" s="80" t="s">
        <v>9390</v>
      </c>
      <c r="AJ1875" s="80" t="s">
        <v>10281</v>
      </c>
      <c r="AK1875" s="86" t="s">
        <v>11041</v>
      </c>
      <c r="AL1875" s="80" t="s">
        <v>9494</v>
      </c>
      <c r="AM1875" s="82">
        <v>40169.377581018518</v>
      </c>
      <c r="AN1875" s="80" t="s">
        <v>13035</v>
      </c>
      <c r="AO1875" s="86" t="s">
        <v>14908</v>
      </c>
      <c r="AP1875" s="80" t="s">
        <v>66</v>
      </c>
      <c r="AQ1875" s="2"/>
      <c r="AR1875" s="3"/>
      <c r="AS1875" s="3"/>
      <c r="AT1875" s="3"/>
      <c r="AU1875" s="3"/>
    </row>
    <row r="1876" spans="1:47" x14ac:dyDescent="0.25">
      <c r="A1876" s="66" t="s">
        <v>2159</v>
      </c>
      <c r="B1876" s="67"/>
      <c r="C1876" s="67"/>
      <c r="D1876" s="68"/>
      <c r="E1876" s="70"/>
      <c r="F1876" s="104" t="s">
        <v>12920</v>
      </c>
      <c r="G1876" s="67"/>
      <c r="H1876" s="71"/>
      <c r="I1876" s="72"/>
      <c r="J1876" s="72"/>
      <c r="K1876" s="71" t="s">
        <v>16901</v>
      </c>
      <c r="L1876" s="75"/>
      <c r="M1876" s="76">
        <v>2926.492431640625</v>
      </c>
      <c r="N1876" s="76">
        <v>232.33212280273438</v>
      </c>
      <c r="O1876" s="77"/>
      <c r="P1876" s="78"/>
      <c r="Q1876" s="78"/>
      <c r="R1876" s="88"/>
      <c r="S1876" s="88"/>
      <c r="T1876" s="88"/>
      <c r="U1876" s="88"/>
      <c r="V1876" s="52"/>
      <c r="W1876" s="52"/>
      <c r="X1876" s="52"/>
      <c r="Y1876" s="52"/>
      <c r="Z1876" s="51"/>
      <c r="AA1876" s="73">
        <v>1876</v>
      </c>
      <c r="AB1876" s="73"/>
      <c r="AC1876" s="74"/>
      <c r="AD1876" s="80">
        <v>2093</v>
      </c>
      <c r="AE1876" s="80">
        <v>381109</v>
      </c>
      <c r="AF1876" s="80">
        <v>33285</v>
      </c>
      <c r="AG1876" s="80">
        <v>2853</v>
      </c>
      <c r="AH1876" s="80">
        <v>19800</v>
      </c>
      <c r="AI1876" s="80" t="s">
        <v>9391</v>
      </c>
      <c r="AJ1876" s="80" t="s">
        <v>9506</v>
      </c>
      <c r="AK1876" s="86" t="s">
        <v>11042</v>
      </c>
      <c r="AL1876" s="80" t="s">
        <v>9563</v>
      </c>
      <c r="AM1876" s="82">
        <v>39413.339201388888</v>
      </c>
      <c r="AN1876" s="80" t="s">
        <v>13035</v>
      </c>
      <c r="AO1876" s="86" t="s">
        <v>14909</v>
      </c>
      <c r="AP1876" s="80" t="s">
        <v>65</v>
      </c>
      <c r="AQ1876" s="2"/>
      <c r="AR1876" s="3"/>
      <c r="AS1876" s="3"/>
      <c r="AT1876" s="3"/>
      <c r="AU1876" s="3"/>
    </row>
    <row r="1877" spans="1:47" x14ac:dyDescent="0.25">
      <c r="A1877" s="66" t="s">
        <v>1542</v>
      </c>
      <c r="B1877" s="67"/>
      <c r="C1877" s="67"/>
      <c r="D1877" s="68"/>
      <c r="E1877" s="70"/>
      <c r="F1877" s="104" t="s">
        <v>12921</v>
      </c>
      <c r="G1877" s="67"/>
      <c r="H1877" s="71"/>
      <c r="I1877" s="72"/>
      <c r="J1877" s="72"/>
      <c r="K1877" s="71" t="s">
        <v>16902</v>
      </c>
      <c r="L1877" s="75"/>
      <c r="M1877" s="76">
        <v>5735.32666015625</v>
      </c>
      <c r="N1877" s="76">
        <v>6186.3525390625</v>
      </c>
      <c r="O1877" s="77"/>
      <c r="P1877" s="78"/>
      <c r="Q1877" s="78"/>
      <c r="R1877" s="88"/>
      <c r="S1877" s="88"/>
      <c r="T1877" s="88"/>
      <c r="U1877" s="88"/>
      <c r="V1877" s="52"/>
      <c r="W1877" s="52"/>
      <c r="X1877" s="52"/>
      <c r="Y1877" s="52"/>
      <c r="Z1877" s="51"/>
      <c r="AA1877" s="73">
        <v>1877</v>
      </c>
      <c r="AB1877" s="73"/>
      <c r="AC1877" s="74"/>
      <c r="AD1877" s="80">
        <v>911</v>
      </c>
      <c r="AE1877" s="80">
        <v>3884</v>
      </c>
      <c r="AF1877" s="80">
        <v>31732</v>
      </c>
      <c r="AG1877" s="80">
        <v>1294</v>
      </c>
      <c r="AH1877" s="80">
        <v>19800</v>
      </c>
      <c r="AI1877" s="87" t="s">
        <v>9392</v>
      </c>
      <c r="AJ1877" s="80" t="s">
        <v>10282</v>
      </c>
      <c r="AK1877" s="80"/>
      <c r="AL1877" s="80" t="s">
        <v>9494</v>
      </c>
      <c r="AM1877" s="82">
        <v>39970.394363425927</v>
      </c>
      <c r="AN1877" s="80" t="s">
        <v>13035</v>
      </c>
      <c r="AO1877" s="86" t="s">
        <v>14910</v>
      </c>
      <c r="AP1877" s="80" t="s">
        <v>66</v>
      </c>
      <c r="AQ1877" s="2"/>
      <c r="AR1877" s="3"/>
      <c r="AS1877" s="3"/>
      <c r="AT1877" s="3"/>
      <c r="AU1877" s="3"/>
    </row>
    <row r="1878" spans="1:47" x14ac:dyDescent="0.25">
      <c r="A1878" s="66" t="s">
        <v>1543</v>
      </c>
      <c r="B1878" s="67"/>
      <c r="C1878" s="67"/>
      <c r="D1878" s="68"/>
      <c r="E1878" s="70"/>
      <c r="F1878" s="104" t="s">
        <v>12922</v>
      </c>
      <c r="G1878" s="67"/>
      <c r="H1878" s="71"/>
      <c r="I1878" s="72"/>
      <c r="J1878" s="72"/>
      <c r="K1878" s="71" t="s">
        <v>16903</v>
      </c>
      <c r="L1878" s="75"/>
      <c r="M1878" s="76">
        <v>5049.779296875</v>
      </c>
      <c r="N1878" s="76">
        <v>4578.73486328125</v>
      </c>
      <c r="O1878" s="77"/>
      <c r="P1878" s="78"/>
      <c r="Q1878" s="78"/>
      <c r="R1878" s="88"/>
      <c r="S1878" s="88"/>
      <c r="T1878" s="88"/>
      <c r="U1878" s="88"/>
      <c r="V1878" s="52"/>
      <c r="W1878" s="52"/>
      <c r="X1878" s="52"/>
      <c r="Y1878" s="52"/>
      <c r="Z1878" s="51"/>
      <c r="AA1878" s="73">
        <v>1878</v>
      </c>
      <c r="AB1878" s="73"/>
      <c r="AC1878" s="74"/>
      <c r="AD1878" s="80">
        <v>6952</v>
      </c>
      <c r="AE1878" s="80">
        <v>13572</v>
      </c>
      <c r="AF1878" s="80">
        <v>141121</v>
      </c>
      <c r="AG1878" s="80">
        <v>16288</v>
      </c>
      <c r="AH1878" s="80">
        <v>19800</v>
      </c>
      <c r="AI1878" s="80" t="s">
        <v>9393</v>
      </c>
      <c r="AJ1878" s="80" t="s">
        <v>9525</v>
      </c>
      <c r="AK1878" s="80"/>
      <c r="AL1878" s="80" t="s">
        <v>9494</v>
      </c>
      <c r="AM1878" s="82">
        <v>40055.220289351855</v>
      </c>
      <c r="AN1878" s="80" t="s">
        <v>13035</v>
      </c>
      <c r="AO1878" s="86" t="s">
        <v>14911</v>
      </c>
      <c r="AP1878" s="80" t="s">
        <v>66</v>
      </c>
      <c r="AQ1878" s="2"/>
      <c r="AR1878" s="3"/>
      <c r="AS1878" s="3"/>
      <c r="AT1878" s="3"/>
      <c r="AU1878" s="3"/>
    </row>
    <row r="1879" spans="1:47" x14ac:dyDescent="0.25">
      <c r="A1879" s="66" t="s">
        <v>1544</v>
      </c>
      <c r="B1879" s="67"/>
      <c r="C1879" s="67"/>
      <c r="D1879" s="68"/>
      <c r="E1879" s="70"/>
      <c r="F1879" s="104" t="s">
        <v>11128</v>
      </c>
      <c r="G1879" s="67"/>
      <c r="H1879" s="71"/>
      <c r="I1879" s="72"/>
      <c r="J1879" s="72"/>
      <c r="K1879" s="71" t="s">
        <v>16904</v>
      </c>
      <c r="L1879" s="75"/>
      <c r="M1879" s="76">
        <v>5166.5537109375</v>
      </c>
      <c r="N1879" s="76">
        <v>3014.524658203125</v>
      </c>
      <c r="O1879" s="77"/>
      <c r="P1879" s="78"/>
      <c r="Q1879" s="78"/>
      <c r="R1879" s="88"/>
      <c r="S1879" s="88"/>
      <c r="T1879" s="88"/>
      <c r="U1879" s="88"/>
      <c r="V1879" s="52"/>
      <c r="W1879" s="52"/>
      <c r="X1879" s="52"/>
      <c r="Y1879" s="52"/>
      <c r="Z1879" s="51"/>
      <c r="AA1879" s="73">
        <v>1879</v>
      </c>
      <c r="AB1879" s="73"/>
      <c r="AC1879" s="74"/>
      <c r="AD1879" s="80">
        <v>7</v>
      </c>
      <c r="AE1879" s="80">
        <v>20</v>
      </c>
      <c r="AF1879" s="80">
        <v>5138</v>
      </c>
      <c r="AG1879" s="80">
        <v>129</v>
      </c>
      <c r="AH1879" s="80"/>
      <c r="AI1879" s="80"/>
      <c r="AJ1879" s="80"/>
      <c r="AK1879" s="80"/>
      <c r="AL1879" s="80"/>
      <c r="AM1879" s="82">
        <v>42825.598090277781</v>
      </c>
      <c r="AN1879" s="80" t="s">
        <v>13035</v>
      </c>
      <c r="AO1879" s="86" t="s">
        <v>14912</v>
      </c>
      <c r="AP1879" s="80" t="s">
        <v>66</v>
      </c>
      <c r="AQ1879" s="2"/>
      <c r="AR1879" s="3"/>
      <c r="AS1879" s="3"/>
      <c r="AT1879" s="3"/>
      <c r="AU1879" s="3"/>
    </row>
    <row r="1880" spans="1:47" x14ac:dyDescent="0.25">
      <c r="A1880" s="66" t="s">
        <v>2160</v>
      </c>
      <c r="B1880" s="67"/>
      <c r="C1880" s="67"/>
      <c r="D1880" s="68"/>
      <c r="E1880" s="70"/>
      <c r="F1880" s="104" t="s">
        <v>12923</v>
      </c>
      <c r="G1880" s="67"/>
      <c r="H1880" s="71"/>
      <c r="I1880" s="72"/>
      <c r="J1880" s="72"/>
      <c r="K1880" s="71" t="s">
        <v>16905</v>
      </c>
      <c r="L1880" s="75"/>
      <c r="M1880" s="76">
        <v>2254.697021484375</v>
      </c>
      <c r="N1880" s="76">
        <v>4597.85400390625</v>
      </c>
      <c r="O1880" s="77"/>
      <c r="P1880" s="78"/>
      <c r="Q1880" s="78"/>
      <c r="R1880" s="88"/>
      <c r="S1880" s="88"/>
      <c r="T1880" s="88"/>
      <c r="U1880" s="88"/>
      <c r="V1880" s="52"/>
      <c r="W1880" s="52"/>
      <c r="X1880" s="52"/>
      <c r="Y1880" s="52"/>
      <c r="Z1880" s="51"/>
      <c r="AA1880" s="73">
        <v>1880</v>
      </c>
      <c r="AB1880" s="73"/>
      <c r="AC1880" s="74"/>
      <c r="AD1880" s="80">
        <v>931</v>
      </c>
      <c r="AE1880" s="80">
        <v>463</v>
      </c>
      <c r="AF1880" s="80">
        <v>21192</v>
      </c>
      <c r="AG1880" s="80">
        <v>286</v>
      </c>
      <c r="AH1880" s="80">
        <v>19800</v>
      </c>
      <c r="AI1880" s="80" t="s">
        <v>9394</v>
      </c>
      <c r="AJ1880" s="80" t="s">
        <v>10283</v>
      </c>
      <c r="AK1880" s="80"/>
      <c r="AL1880" s="80" t="s">
        <v>9561</v>
      </c>
      <c r="AM1880" s="82">
        <v>40926.540648148148</v>
      </c>
      <c r="AN1880" s="80" t="s">
        <v>13035</v>
      </c>
      <c r="AO1880" s="86" t="s">
        <v>14913</v>
      </c>
      <c r="AP1880" s="80" t="s">
        <v>65</v>
      </c>
      <c r="AQ1880" s="2"/>
      <c r="AR1880" s="3"/>
      <c r="AS1880" s="3"/>
      <c r="AT1880" s="3"/>
      <c r="AU1880" s="3"/>
    </row>
    <row r="1881" spans="1:47" x14ac:dyDescent="0.25">
      <c r="A1881" s="66" t="s">
        <v>1545</v>
      </c>
      <c r="B1881" s="67"/>
      <c r="C1881" s="67"/>
      <c r="D1881" s="68"/>
      <c r="E1881" s="70"/>
      <c r="F1881" s="104" t="s">
        <v>12924</v>
      </c>
      <c r="G1881" s="67"/>
      <c r="H1881" s="71"/>
      <c r="I1881" s="72"/>
      <c r="J1881" s="72"/>
      <c r="K1881" s="71" t="s">
        <v>16906</v>
      </c>
      <c r="L1881" s="75"/>
      <c r="M1881" s="76">
        <v>1656.5352783203125</v>
      </c>
      <c r="N1881" s="76">
        <v>4851.537109375</v>
      </c>
      <c r="O1881" s="77"/>
      <c r="P1881" s="78"/>
      <c r="Q1881" s="78"/>
      <c r="R1881" s="88"/>
      <c r="S1881" s="88"/>
      <c r="T1881" s="88"/>
      <c r="U1881" s="88"/>
      <c r="V1881" s="52"/>
      <c r="W1881" s="52"/>
      <c r="X1881" s="52"/>
      <c r="Y1881" s="52"/>
      <c r="Z1881" s="51"/>
      <c r="AA1881" s="73">
        <v>1881</v>
      </c>
      <c r="AB1881" s="73"/>
      <c r="AC1881" s="74"/>
      <c r="AD1881" s="80">
        <v>1113</v>
      </c>
      <c r="AE1881" s="80">
        <v>269</v>
      </c>
      <c r="AF1881" s="80">
        <v>212</v>
      </c>
      <c r="AG1881" s="80">
        <v>3109</v>
      </c>
      <c r="AH1881" s="80">
        <v>19800</v>
      </c>
      <c r="AI1881" s="80"/>
      <c r="AJ1881" s="80"/>
      <c r="AK1881" s="80"/>
      <c r="AL1881" s="80" t="s">
        <v>11089</v>
      </c>
      <c r="AM1881" s="82">
        <v>42081.59</v>
      </c>
      <c r="AN1881" s="80" t="s">
        <v>13035</v>
      </c>
      <c r="AO1881" s="86" t="s">
        <v>14914</v>
      </c>
      <c r="AP1881" s="80" t="s">
        <v>66</v>
      </c>
      <c r="AQ1881" s="2"/>
      <c r="AR1881" s="3"/>
      <c r="AS1881" s="3"/>
      <c r="AT1881" s="3"/>
      <c r="AU1881" s="3"/>
    </row>
    <row r="1882" spans="1:47" x14ac:dyDescent="0.25">
      <c r="A1882" s="66" t="s">
        <v>1546</v>
      </c>
      <c r="B1882" s="67"/>
      <c r="C1882" s="67"/>
      <c r="D1882" s="68"/>
      <c r="E1882" s="70"/>
      <c r="F1882" s="104" t="s">
        <v>12925</v>
      </c>
      <c r="G1882" s="67"/>
      <c r="H1882" s="71"/>
      <c r="I1882" s="72"/>
      <c r="J1882" s="72"/>
      <c r="K1882" s="71" t="s">
        <v>16907</v>
      </c>
      <c r="L1882" s="75"/>
      <c r="M1882" s="76">
        <v>1772.198974609375</v>
      </c>
      <c r="N1882" s="76">
        <v>4513.310546875</v>
      </c>
      <c r="O1882" s="77"/>
      <c r="P1882" s="78"/>
      <c r="Q1882" s="78"/>
      <c r="R1882" s="88"/>
      <c r="S1882" s="88"/>
      <c r="T1882" s="88"/>
      <c r="U1882" s="88"/>
      <c r="V1882" s="52"/>
      <c r="W1882" s="52"/>
      <c r="X1882" s="52"/>
      <c r="Y1882" s="52"/>
      <c r="Z1882" s="51"/>
      <c r="AA1882" s="73">
        <v>1882</v>
      </c>
      <c r="AB1882" s="73"/>
      <c r="AC1882" s="74"/>
      <c r="AD1882" s="80">
        <v>187</v>
      </c>
      <c r="AE1882" s="80">
        <v>1844</v>
      </c>
      <c r="AF1882" s="80">
        <v>68783</v>
      </c>
      <c r="AG1882" s="80">
        <v>915</v>
      </c>
      <c r="AH1882" s="80">
        <v>19800</v>
      </c>
      <c r="AI1882" s="80" t="s">
        <v>9395</v>
      </c>
      <c r="AJ1882" s="80" t="s">
        <v>10284</v>
      </c>
      <c r="AK1882" s="80"/>
      <c r="AL1882" s="80" t="s">
        <v>9563</v>
      </c>
      <c r="AM1882" s="82">
        <v>39913.260844907411</v>
      </c>
      <c r="AN1882" s="80" t="s">
        <v>13035</v>
      </c>
      <c r="AO1882" s="86" t="s">
        <v>14915</v>
      </c>
      <c r="AP1882" s="80" t="s">
        <v>66</v>
      </c>
      <c r="AQ1882" s="2"/>
      <c r="AR1882" s="3"/>
      <c r="AS1882" s="3"/>
      <c r="AT1882" s="3"/>
      <c r="AU1882" s="3"/>
    </row>
    <row r="1883" spans="1:47" x14ac:dyDescent="0.25">
      <c r="A1883" s="66" t="s">
        <v>2161</v>
      </c>
      <c r="B1883" s="67"/>
      <c r="C1883" s="67"/>
      <c r="D1883" s="68"/>
      <c r="E1883" s="70"/>
      <c r="F1883" s="104" t="s">
        <v>12926</v>
      </c>
      <c r="G1883" s="67"/>
      <c r="H1883" s="71"/>
      <c r="I1883" s="72"/>
      <c r="J1883" s="72"/>
      <c r="K1883" s="71" t="s">
        <v>16908</v>
      </c>
      <c r="L1883" s="75"/>
      <c r="M1883" s="76">
        <v>3164.356689453125</v>
      </c>
      <c r="N1883" s="76">
        <v>3292.340576171875</v>
      </c>
      <c r="O1883" s="77"/>
      <c r="P1883" s="78"/>
      <c r="Q1883" s="78"/>
      <c r="R1883" s="88"/>
      <c r="S1883" s="88"/>
      <c r="T1883" s="88"/>
      <c r="U1883" s="88"/>
      <c r="V1883" s="52"/>
      <c r="W1883" s="52"/>
      <c r="X1883" s="52"/>
      <c r="Y1883" s="52"/>
      <c r="Z1883" s="51"/>
      <c r="AA1883" s="73">
        <v>1883</v>
      </c>
      <c r="AB1883" s="73"/>
      <c r="AC1883" s="74"/>
      <c r="AD1883" s="80">
        <v>92</v>
      </c>
      <c r="AE1883" s="80">
        <v>3145500</v>
      </c>
      <c r="AF1883" s="80">
        <v>38516</v>
      </c>
      <c r="AG1883" s="80">
        <v>273</v>
      </c>
      <c r="AH1883" s="80"/>
      <c r="AI1883" s="80" t="s">
        <v>9396</v>
      </c>
      <c r="AJ1883" s="80" t="s">
        <v>9525</v>
      </c>
      <c r="AK1883" s="86" t="s">
        <v>11043</v>
      </c>
      <c r="AL1883" s="80"/>
      <c r="AM1883" s="82">
        <v>40305.543622685182</v>
      </c>
      <c r="AN1883" s="80" t="s">
        <v>13035</v>
      </c>
      <c r="AO1883" s="86" t="s">
        <v>14916</v>
      </c>
      <c r="AP1883" s="80" t="s">
        <v>65</v>
      </c>
      <c r="AQ1883" s="2"/>
      <c r="AR1883" s="3"/>
      <c r="AS1883" s="3"/>
      <c r="AT1883" s="3"/>
      <c r="AU1883" s="3"/>
    </row>
    <row r="1884" spans="1:47" x14ac:dyDescent="0.25">
      <c r="A1884" s="66" t="s">
        <v>1547</v>
      </c>
      <c r="B1884" s="67"/>
      <c r="C1884" s="67"/>
      <c r="D1884" s="68"/>
      <c r="E1884" s="70"/>
      <c r="F1884" s="104" t="s">
        <v>12927</v>
      </c>
      <c r="G1884" s="67"/>
      <c r="H1884" s="71"/>
      <c r="I1884" s="72"/>
      <c r="J1884" s="72"/>
      <c r="K1884" s="71" t="s">
        <v>16909</v>
      </c>
      <c r="L1884" s="75"/>
      <c r="M1884" s="76">
        <v>1876.8524169921875</v>
      </c>
      <c r="N1884" s="76">
        <v>3921.416748046875</v>
      </c>
      <c r="O1884" s="77"/>
      <c r="P1884" s="78"/>
      <c r="Q1884" s="78"/>
      <c r="R1884" s="88"/>
      <c r="S1884" s="88"/>
      <c r="T1884" s="88"/>
      <c r="U1884" s="88"/>
      <c r="V1884" s="52"/>
      <c r="W1884" s="52"/>
      <c r="X1884" s="52"/>
      <c r="Y1884" s="52"/>
      <c r="Z1884" s="51"/>
      <c r="AA1884" s="73">
        <v>1884</v>
      </c>
      <c r="AB1884" s="73"/>
      <c r="AC1884" s="74"/>
      <c r="AD1884" s="80">
        <v>1976</v>
      </c>
      <c r="AE1884" s="80">
        <v>2217</v>
      </c>
      <c r="AF1884" s="80">
        <v>2006</v>
      </c>
      <c r="AG1884" s="80">
        <v>1434</v>
      </c>
      <c r="AH1884" s="80"/>
      <c r="AI1884" s="80" t="s">
        <v>9397</v>
      </c>
      <c r="AJ1884" s="80" t="s">
        <v>10285</v>
      </c>
      <c r="AK1884" s="80"/>
      <c r="AL1884" s="80"/>
      <c r="AM1884" s="82">
        <v>41831.425902777781</v>
      </c>
      <c r="AN1884" s="80" t="s">
        <v>13035</v>
      </c>
      <c r="AO1884" s="86" t="s">
        <v>14917</v>
      </c>
      <c r="AP1884" s="80" t="s">
        <v>66</v>
      </c>
      <c r="AQ1884" s="2"/>
      <c r="AR1884" s="3"/>
      <c r="AS1884" s="3"/>
      <c r="AT1884" s="3"/>
      <c r="AU1884" s="3"/>
    </row>
    <row r="1885" spans="1:47" x14ac:dyDescent="0.25">
      <c r="A1885" s="66" t="s">
        <v>1548</v>
      </c>
      <c r="B1885" s="67"/>
      <c r="C1885" s="67"/>
      <c r="D1885" s="68"/>
      <c r="E1885" s="70"/>
      <c r="F1885" s="104" t="s">
        <v>12928</v>
      </c>
      <c r="G1885" s="67"/>
      <c r="H1885" s="71"/>
      <c r="I1885" s="72"/>
      <c r="J1885" s="72"/>
      <c r="K1885" s="71" t="s">
        <v>16910</v>
      </c>
      <c r="L1885" s="75"/>
      <c r="M1885" s="76">
        <v>2059.638671875</v>
      </c>
      <c r="N1885" s="76">
        <v>8964.6806640625</v>
      </c>
      <c r="O1885" s="77"/>
      <c r="P1885" s="78"/>
      <c r="Q1885" s="78"/>
      <c r="R1885" s="88"/>
      <c r="S1885" s="88"/>
      <c r="T1885" s="88"/>
      <c r="U1885" s="88"/>
      <c r="V1885" s="52"/>
      <c r="W1885" s="52"/>
      <c r="X1885" s="52"/>
      <c r="Y1885" s="52"/>
      <c r="Z1885" s="51"/>
      <c r="AA1885" s="73">
        <v>1885</v>
      </c>
      <c r="AB1885" s="73"/>
      <c r="AC1885" s="74"/>
      <c r="AD1885" s="80">
        <v>998</v>
      </c>
      <c r="AE1885" s="80">
        <v>3308</v>
      </c>
      <c r="AF1885" s="80">
        <v>5562</v>
      </c>
      <c r="AG1885" s="80">
        <v>159</v>
      </c>
      <c r="AH1885" s="80">
        <v>-25200</v>
      </c>
      <c r="AI1885" s="80" t="s">
        <v>9398</v>
      </c>
      <c r="AJ1885" s="80"/>
      <c r="AK1885" s="86" t="s">
        <v>11044</v>
      </c>
      <c r="AL1885" s="80" t="s">
        <v>11085</v>
      </c>
      <c r="AM1885" s="82">
        <v>40701.628645833334</v>
      </c>
      <c r="AN1885" s="80" t="s">
        <v>13035</v>
      </c>
      <c r="AO1885" s="86" t="s">
        <v>14918</v>
      </c>
      <c r="AP1885" s="80" t="s">
        <v>66</v>
      </c>
      <c r="AQ1885" s="2"/>
      <c r="AR1885" s="3"/>
      <c r="AS1885" s="3"/>
      <c r="AT1885" s="3"/>
      <c r="AU1885" s="3"/>
    </row>
    <row r="1886" spans="1:47" x14ac:dyDescent="0.25">
      <c r="A1886" s="66" t="s">
        <v>1550</v>
      </c>
      <c r="B1886" s="67"/>
      <c r="C1886" s="67"/>
      <c r="D1886" s="68"/>
      <c r="E1886" s="70"/>
      <c r="F1886" s="104" t="s">
        <v>12929</v>
      </c>
      <c r="G1886" s="67"/>
      <c r="H1886" s="71"/>
      <c r="I1886" s="72"/>
      <c r="J1886" s="72"/>
      <c r="K1886" s="71" t="s">
        <v>16911</v>
      </c>
      <c r="L1886" s="75"/>
      <c r="M1886" s="76">
        <v>5459.24609375</v>
      </c>
      <c r="N1886" s="76">
        <v>4529.65576171875</v>
      </c>
      <c r="O1886" s="77"/>
      <c r="P1886" s="78"/>
      <c r="Q1886" s="78"/>
      <c r="R1886" s="88"/>
      <c r="S1886" s="88"/>
      <c r="T1886" s="88"/>
      <c r="U1886" s="88"/>
      <c r="V1886" s="52"/>
      <c r="W1886" s="52"/>
      <c r="X1886" s="52"/>
      <c r="Y1886" s="52"/>
      <c r="Z1886" s="51"/>
      <c r="AA1886" s="73">
        <v>1886</v>
      </c>
      <c r="AB1886" s="73"/>
      <c r="AC1886" s="74"/>
      <c r="AD1886" s="80">
        <v>983</v>
      </c>
      <c r="AE1886" s="80">
        <v>13525</v>
      </c>
      <c r="AF1886" s="80">
        <v>109168</v>
      </c>
      <c r="AG1886" s="80">
        <v>30032</v>
      </c>
      <c r="AH1886" s="80">
        <v>-25200</v>
      </c>
      <c r="AI1886" s="80" t="s">
        <v>9399</v>
      </c>
      <c r="AJ1886" s="80" t="s">
        <v>9525</v>
      </c>
      <c r="AK1886" s="86" t="s">
        <v>11045</v>
      </c>
      <c r="AL1886" s="80" t="s">
        <v>11085</v>
      </c>
      <c r="AM1886" s="82">
        <v>41829.477349537039</v>
      </c>
      <c r="AN1886" s="80" t="s">
        <v>13035</v>
      </c>
      <c r="AO1886" s="86" t="s">
        <v>14919</v>
      </c>
      <c r="AP1886" s="80" t="s">
        <v>66</v>
      </c>
      <c r="AQ1886" s="2"/>
      <c r="AR1886" s="3"/>
      <c r="AS1886" s="3"/>
      <c r="AT1886" s="3"/>
      <c r="AU1886" s="3"/>
    </row>
    <row r="1887" spans="1:47" x14ac:dyDescent="0.25">
      <c r="A1887" s="66" t="s">
        <v>1552</v>
      </c>
      <c r="B1887" s="67"/>
      <c r="C1887" s="67"/>
      <c r="D1887" s="68"/>
      <c r="E1887" s="70"/>
      <c r="F1887" s="104" t="s">
        <v>12930</v>
      </c>
      <c r="G1887" s="67"/>
      <c r="H1887" s="71"/>
      <c r="I1887" s="72"/>
      <c r="J1887" s="72"/>
      <c r="K1887" s="71" t="s">
        <v>16912</v>
      </c>
      <c r="L1887" s="75"/>
      <c r="M1887" s="76">
        <v>7413.361328125</v>
      </c>
      <c r="N1887" s="76">
        <v>1717.279296875</v>
      </c>
      <c r="O1887" s="77"/>
      <c r="P1887" s="78"/>
      <c r="Q1887" s="78"/>
      <c r="R1887" s="88"/>
      <c r="S1887" s="88"/>
      <c r="T1887" s="88"/>
      <c r="U1887" s="88"/>
      <c r="V1887" s="52"/>
      <c r="W1887" s="52"/>
      <c r="X1887" s="52"/>
      <c r="Y1887" s="52"/>
      <c r="Z1887" s="51"/>
      <c r="AA1887" s="73">
        <v>1887</v>
      </c>
      <c r="AB1887" s="73"/>
      <c r="AC1887" s="74"/>
      <c r="AD1887" s="80">
        <v>125</v>
      </c>
      <c r="AE1887" s="80">
        <v>422</v>
      </c>
      <c r="AF1887" s="80">
        <v>47666</v>
      </c>
      <c r="AG1887" s="80">
        <v>1763</v>
      </c>
      <c r="AH1887" s="80"/>
      <c r="AI1887" s="80"/>
      <c r="AJ1887" s="80"/>
      <c r="AK1887" s="80"/>
      <c r="AL1887" s="80"/>
      <c r="AM1887" s="82">
        <v>41543.51253472222</v>
      </c>
      <c r="AN1887" s="80" t="s">
        <v>13035</v>
      </c>
      <c r="AO1887" s="86" t="s">
        <v>14920</v>
      </c>
      <c r="AP1887" s="80" t="s">
        <v>66</v>
      </c>
      <c r="AQ1887" s="2"/>
      <c r="AR1887" s="3"/>
      <c r="AS1887" s="3"/>
      <c r="AT1887" s="3"/>
      <c r="AU1887" s="3"/>
    </row>
    <row r="1888" spans="1:47" x14ac:dyDescent="0.25">
      <c r="A1888" s="66" t="s">
        <v>2162</v>
      </c>
      <c r="B1888" s="67"/>
      <c r="C1888" s="67"/>
      <c r="D1888" s="68"/>
      <c r="E1888" s="70"/>
      <c r="F1888" s="104" t="s">
        <v>12931</v>
      </c>
      <c r="G1888" s="67"/>
      <c r="H1888" s="71"/>
      <c r="I1888" s="72"/>
      <c r="J1888" s="72"/>
      <c r="K1888" s="71" t="s">
        <v>16913</v>
      </c>
      <c r="L1888" s="75"/>
      <c r="M1888" s="76">
        <v>3079.806640625</v>
      </c>
      <c r="N1888" s="76">
        <v>3215.020751953125</v>
      </c>
      <c r="O1888" s="77"/>
      <c r="P1888" s="78"/>
      <c r="Q1888" s="78"/>
      <c r="R1888" s="88"/>
      <c r="S1888" s="88"/>
      <c r="T1888" s="88"/>
      <c r="U1888" s="88"/>
      <c r="V1888" s="52"/>
      <c r="W1888" s="52"/>
      <c r="X1888" s="52"/>
      <c r="Y1888" s="52"/>
      <c r="Z1888" s="51"/>
      <c r="AA1888" s="73">
        <v>1888</v>
      </c>
      <c r="AB1888" s="73"/>
      <c r="AC1888" s="74"/>
      <c r="AD1888" s="80">
        <v>272</v>
      </c>
      <c r="AE1888" s="80">
        <v>4316855</v>
      </c>
      <c r="AF1888" s="80">
        <v>451157</v>
      </c>
      <c r="AG1888" s="80">
        <v>4317</v>
      </c>
      <c r="AH1888" s="80">
        <v>19800</v>
      </c>
      <c r="AI1888" s="80" t="s">
        <v>9400</v>
      </c>
      <c r="AJ1888" s="80" t="s">
        <v>9525</v>
      </c>
      <c r="AK1888" s="86" t="s">
        <v>11046</v>
      </c>
      <c r="AL1888" s="80" t="s">
        <v>9494</v>
      </c>
      <c r="AM1888" s="82">
        <v>39846.306875000002</v>
      </c>
      <c r="AN1888" s="80" t="s">
        <v>13035</v>
      </c>
      <c r="AO1888" s="86" t="s">
        <v>14921</v>
      </c>
      <c r="AP1888" s="80" t="s">
        <v>65</v>
      </c>
      <c r="AQ1888" s="2"/>
      <c r="AR1888" s="3"/>
      <c r="AS1888" s="3"/>
      <c r="AT1888" s="3"/>
      <c r="AU1888" s="3"/>
    </row>
    <row r="1889" spans="1:47" x14ac:dyDescent="0.25">
      <c r="A1889" s="66" t="s">
        <v>1553</v>
      </c>
      <c r="B1889" s="67"/>
      <c r="C1889" s="67"/>
      <c r="D1889" s="68"/>
      <c r="E1889" s="70"/>
      <c r="F1889" s="104" t="s">
        <v>12932</v>
      </c>
      <c r="G1889" s="67"/>
      <c r="H1889" s="71"/>
      <c r="I1889" s="72"/>
      <c r="J1889" s="72"/>
      <c r="K1889" s="71" t="s">
        <v>16914</v>
      </c>
      <c r="L1889" s="75"/>
      <c r="M1889" s="76">
        <v>6013.51904296875</v>
      </c>
      <c r="N1889" s="76">
        <v>7329.7099609375</v>
      </c>
      <c r="O1889" s="77"/>
      <c r="P1889" s="78"/>
      <c r="Q1889" s="78"/>
      <c r="R1889" s="88"/>
      <c r="S1889" s="88"/>
      <c r="T1889" s="88"/>
      <c r="U1889" s="88"/>
      <c r="V1889" s="52"/>
      <c r="W1889" s="52"/>
      <c r="X1889" s="52"/>
      <c r="Y1889" s="52"/>
      <c r="Z1889" s="51"/>
      <c r="AA1889" s="73">
        <v>1889</v>
      </c>
      <c r="AB1889" s="73"/>
      <c r="AC1889" s="74"/>
      <c r="AD1889" s="80">
        <v>193</v>
      </c>
      <c r="AE1889" s="80">
        <v>130</v>
      </c>
      <c r="AF1889" s="80">
        <v>3339</v>
      </c>
      <c r="AG1889" s="80">
        <v>29</v>
      </c>
      <c r="AH1889" s="80">
        <v>19800</v>
      </c>
      <c r="AI1889" s="80"/>
      <c r="AJ1889" s="80"/>
      <c r="AK1889" s="80"/>
      <c r="AL1889" s="80" t="s">
        <v>9494</v>
      </c>
      <c r="AM1889" s="82">
        <v>40222.455659722225</v>
      </c>
      <c r="AN1889" s="80" t="s">
        <v>13035</v>
      </c>
      <c r="AO1889" s="86" t="s">
        <v>14922</v>
      </c>
      <c r="AP1889" s="80" t="s">
        <v>66</v>
      </c>
      <c r="AQ1889" s="2"/>
      <c r="AR1889" s="3"/>
      <c r="AS1889" s="3"/>
      <c r="AT1889" s="3"/>
      <c r="AU1889" s="3"/>
    </row>
    <row r="1890" spans="1:47" x14ac:dyDescent="0.25">
      <c r="A1890" s="66" t="s">
        <v>1554</v>
      </c>
      <c r="B1890" s="67"/>
      <c r="C1890" s="67"/>
      <c r="D1890" s="68"/>
      <c r="E1890" s="70"/>
      <c r="F1890" s="104" t="s">
        <v>12933</v>
      </c>
      <c r="G1890" s="67"/>
      <c r="H1890" s="71"/>
      <c r="I1890" s="72"/>
      <c r="J1890" s="72"/>
      <c r="K1890" s="71" t="s">
        <v>16915</v>
      </c>
      <c r="L1890" s="75"/>
      <c r="M1890" s="76">
        <v>7337.89990234375</v>
      </c>
      <c r="N1890" s="76">
        <v>1711.9478759765625</v>
      </c>
      <c r="O1890" s="77"/>
      <c r="P1890" s="78"/>
      <c r="Q1890" s="78"/>
      <c r="R1890" s="88"/>
      <c r="S1890" s="88"/>
      <c r="T1890" s="88"/>
      <c r="U1890" s="88"/>
      <c r="V1890" s="52"/>
      <c r="W1890" s="52"/>
      <c r="X1890" s="52"/>
      <c r="Y1890" s="52"/>
      <c r="Z1890" s="51"/>
      <c r="AA1890" s="73">
        <v>1890</v>
      </c>
      <c r="AB1890" s="73"/>
      <c r="AC1890" s="74"/>
      <c r="AD1890" s="80">
        <v>1173</v>
      </c>
      <c r="AE1890" s="80">
        <v>469</v>
      </c>
      <c r="AF1890" s="80">
        <v>7254</v>
      </c>
      <c r="AG1890" s="80">
        <v>711</v>
      </c>
      <c r="AH1890" s="80"/>
      <c r="AI1890" s="80" t="s">
        <v>9401</v>
      </c>
      <c r="AJ1890" s="80" t="s">
        <v>10286</v>
      </c>
      <c r="AK1890" s="86" t="s">
        <v>11047</v>
      </c>
      <c r="AL1890" s="80"/>
      <c r="AM1890" s="82">
        <v>40317.797719907408</v>
      </c>
      <c r="AN1890" s="80" t="s">
        <v>13035</v>
      </c>
      <c r="AO1890" s="86" t="s">
        <v>14923</v>
      </c>
      <c r="AP1890" s="80" t="s">
        <v>66</v>
      </c>
      <c r="AQ1890" s="2"/>
      <c r="AR1890" s="3"/>
      <c r="AS1890" s="3"/>
      <c r="AT1890" s="3"/>
      <c r="AU1890" s="3"/>
    </row>
    <row r="1891" spans="1:47" x14ac:dyDescent="0.25">
      <c r="A1891" s="66" t="s">
        <v>1555</v>
      </c>
      <c r="B1891" s="67"/>
      <c r="C1891" s="67"/>
      <c r="D1891" s="68"/>
      <c r="E1891" s="70"/>
      <c r="F1891" s="104" t="s">
        <v>12934</v>
      </c>
      <c r="G1891" s="67"/>
      <c r="H1891" s="71"/>
      <c r="I1891" s="72"/>
      <c r="J1891" s="72"/>
      <c r="K1891" s="71" t="s">
        <v>16916</v>
      </c>
      <c r="L1891" s="75"/>
      <c r="M1891" s="76">
        <v>6739.482421875</v>
      </c>
      <c r="N1891" s="76">
        <v>5616.81298828125</v>
      </c>
      <c r="O1891" s="77"/>
      <c r="P1891" s="78"/>
      <c r="Q1891" s="78"/>
      <c r="R1891" s="88"/>
      <c r="S1891" s="88"/>
      <c r="T1891" s="88"/>
      <c r="U1891" s="88"/>
      <c r="V1891" s="52"/>
      <c r="W1891" s="52"/>
      <c r="X1891" s="52"/>
      <c r="Y1891" s="52"/>
      <c r="Z1891" s="51"/>
      <c r="AA1891" s="73">
        <v>1891</v>
      </c>
      <c r="AB1891" s="73"/>
      <c r="AC1891" s="74"/>
      <c r="AD1891" s="80">
        <v>423</v>
      </c>
      <c r="AE1891" s="80">
        <v>62</v>
      </c>
      <c r="AF1891" s="80">
        <v>1695</v>
      </c>
      <c r="AG1891" s="80">
        <v>666</v>
      </c>
      <c r="AH1891" s="80">
        <v>19800</v>
      </c>
      <c r="AI1891" s="80" t="s">
        <v>9402</v>
      </c>
      <c r="AJ1891" s="80" t="s">
        <v>9524</v>
      </c>
      <c r="AK1891" s="80"/>
      <c r="AL1891" s="80" t="s">
        <v>9561</v>
      </c>
      <c r="AM1891" s="82">
        <v>40692.704456018517</v>
      </c>
      <c r="AN1891" s="80" t="s">
        <v>13035</v>
      </c>
      <c r="AO1891" s="86" t="s">
        <v>14924</v>
      </c>
      <c r="AP1891" s="80" t="s">
        <v>66</v>
      </c>
      <c r="AQ1891" s="2"/>
      <c r="AR1891" s="3"/>
      <c r="AS1891" s="3"/>
      <c r="AT1891" s="3"/>
      <c r="AU1891" s="3"/>
    </row>
    <row r="1892" spans="1:47" x14ac:dyDescent="0.25">
      <c r="A1892" s="66" t="s">
        <v>1556</v>
      </c>
      <c r="B1892" s="67"/>
      <c r="C1892" s="67"/>
      <c r="D1892" s="68"/>
      <c r="E1892" s="70"/>
      <c r="F1892" s="104" t="s">
        <v>12935</v>
      </c>
      <c r="G1892" s="67"/>
      <c r="H1892" s="71"/>
      <c r="I1892" s="72"/>
      <c r="J1892" s="72"/>
      <c r="K1892" s="71" t="s">
        <v>16917</v>
      </c>
      <c r="L1892" s="75"/>
      <c r="M1892" s="76">
        <v>3672.90087890625</v>
      </c>
      <c r="N1892" s="76">
        <v>3006.184814453125</v>
      </c>
      <c r="O1892" s="77"/>
      <c r="P1892" s="78"/>
      <c r="Q1892" s="78"/>
      <c r="R1892" s="88"/>
      <c r="S1892" s="88"/>
      <c r="T1892" s="88"/>
      <c r="U1892" s="88"/>
      <c r="V1892" s="52"/>
      <c r="W1892" s="52"/>
      <c r="X1892" s="52"/>
      <c r="Y1892" s="52"/>
      <c r="Z1892" s="51"/>
      <c r="AA1892" s="73">
        <v>1892</v>
      </c>
      <c r="AB1892" s="73"/>
      <c r="AC1892" s="74"/>
      <c r="AD1892" s="80">
        <v>835</v>
      </c>
      <c r="AE1892" s="80">
        <v>736</v>
      </c>
      <c r="AF1892" s="80">
        <v>27309</v>
      </c>
      <c r="AG1892" s="80">
        <v>7559</v>
      </c>
      <c r="AH1892" s="80"/>
      <c r="AI1892" s="80" t="s">
        <v>9403</v>
      </c>
      <c r="AJ1892" s="80" t="s">
        <v>9921</v>
      </c>
      <c r="AK1892" s="80"/>
      <c r="AL1892" s="80"/>
      <c r="AM1892" s="82">
        <v>42574.002256944441</v>
      </c>
      <c r="AN1892" s="80" t="s">
        <v>13035</v>
      </c>
      <c r="AO1892" s="86" t="s">
        <v>14925</v>
      </c>
      <c r="AP1892" s="80" t="s">
        <v>66</v>
      </c>
      <c r="AQ1892" s="2"/>
      <c r="AR1892" s="3"/>
      <c r="AS1892" s="3"/>
      <c r="AT1892" s="3"/>
      <c r="AU1892" s="3"/>
    </row>
    <row r="1893" spans="1:47" x14ac:dyDescent="0.25">
      <c r="A1893" s="66" t="s">
        <v>1557</v>
      </c>
      <c r="B1893" s="67"/>
      <c r="C1893" s="67"/>
      <c r="D1893" s="68"/>
      <c r="E1893" s="70"/>
      <c r="F1893" s="104" t="s">
        <v>12936</v>
      </c>
      <c r="G1893" s="67"/>
      <c r="H1893" s="71"/>
      <c r="I1893" s="72"/>
      <c r="J1893" s="72"/>
      <c r="K1893" s="71" t="s">
        <v>16918</v>
      </c>
      <c r="L1893" s="75"/>
      <c r="M1893" s="76">
        <v>3553.20361328125</v>
      </c>
      <c r="N1893" s="76">
        <v>4058.06201171875</v>
      </c>
      <c r="O1893" s="77"/>
      <c r="P1893" s="78"/>
      <c r="Q1893" s="78"/>
      <c r="R1893" s="88"/>
      <c r="S1893" s="88"/>
      <c r="T1893" s="88"/>
      <c r="U1893" s="88"/>
      <c r="V1893" s="52"/>
      <c r="W1893" s="52"/>
      <c r="X1893" s="52"/>
      <c r="Y1893" s="52"/>
      <c r="Z1893" s="51"/>
      <c r="AA1893" s="73">
        <v>1893</v>
      </c>
      <c r="AB1893" s="73"/>
      <c r="AC1893" s="74"/>
      <c r="AD1893" s="80">
        <v>222</v>
      </c>
      <c r="AE1893" s="80">
        <v>394</v>
      </c>
      <c r="AF1893" s="80">
        <v>756</v>
      </c>
      <c r="AG1893" s="80">
        <v>25</v>
      </c>
      <c r="AH1893" s="80"/>
      <c r="AI1893" s="80" t="s">
        <v>9404</v>
      </c>
      <c r="AJ1893" s="80" t="s">
        <v>10287</v>
      </c>
      <c r="AK1893" s="80"/>
      <c r="AL1893" s="80"/>
      <c r="AM1893" s="82">
        <v>40528.907905092594</v>
      </c>
      <c r="AN1893" s="80" t="s">
        <v>13035</v>
      </c>
      <c r="AO1893" s="86" t="s">
        <v>14926</v>
      </c>
      <c r="AP1893" s="80" t="s">
        <v>66</v>
      </c>
      <c r="AQ1893" s="2"/>
      <c r="AR1893" s="3"/>
      <c r="AS1893" s="3"/>
      <c r="AT1893" s="3"/>
      <c r="AU1893" s="3"/>
    </row>
    <row r="1894" spans="1:47" x14ac:dyDescent="0.25">
      <c r="A1894" s="66" t="s">
        <v>2163</v>
      </c>
      <c r="B1894" s="67"/>
      <c r="C1894" s="67"/>
      <c r="D1894" s="68"/>
      <c r="E1894" s="70"/>
      <c r="F1894" s="104" t="s">
        <v>12937</v>
      </c>
      <c r="G1894" s="67"/>
      <c r="H1894" s="71"/>
      <c r="I1894" s="72"/>
      <c r="J1894" s="72"/>
      <c r="K1894" s="71" t="s">
        <v>16919</v>
      </c>
      <c r="L1894" s="75"/>
      <c r="M1894" s="76">
        <v>1543.1568603515625</v>
      </c>
      <c r="N1894" s="76">
        <v>1570.944091796875</v>
      </c>
      <c r="O1894" s="77"/>
      <c r="P1894" s="78"/>
      <c r="Q1894" s="78"/>
      <c r="R1894" s="88"/>
      <c r="S1894" s="88"/>
      <c r="T1894" s="88"/>
      <c r="U1894" s="88"/>
      <c r="V1894" s="52"/>
      <c r="W1894" s="52"/>
      <c r="X1894" s="52"/>
      <c r="Y1894" s="52"/>
      <c r="Z1894" s="51"/>
      <c r="AA1894" s="73">
        <v>1894</v>
      </c>
      <c r="AB1894" s="73"/>
      <c r="AC1894" s="74"/>
      <c r="AD1894" s="80">
        <v>721</v>
      </c>
      <c r="AE1894" s="80">
        <v>3913</v>
      </c>
      <c r="AF1894" s="80">
        <v>4665</v>
      </c>
      <c r="AG1894" s="80">
        <v>614</v>
      </c>
      <c r="AH1894" s="80"/>
      <c r="AI1894" s="80" t="s">
        <v>9405</v>
      </c>
      <c r="AJ1894" s="80" t="s">
        <v>9494</v>
      </c>
      <c r="AK1894" s="86" t="s">
        <v>11048</v>
      </c>
      <c r="AL1894" s="80"/>
      <c r="AM1894" s="82">
        <v>40447.230069444442</v>
      </c>
      <c r="AN1894" s="80" t="s">
        <v>13035</v>
      </c>
      <c r="AO1894" s="86" t="s">
        <v>14927</v>
      </c>
      <c r="AP1894" s="80" t="s">
        <v>65</v>
      </c>
      <c r="AQ1894" s="2"/>
      <c r="AR1894" s="3"/>
      <c r="AS1894" s="3"/>
      <c r="AT1894" s="3"/>
      <c r="AU1894" s="3"/>
    </row>
    <row r="1895" spans="1:47" x14ac:dyDescent="0.25">
      <c r="A1895" s="66" t="s">
        <v>1558</v>
      </c>
      <c r="B1895" s="67"/>
      <c r="C1895" s="67"/>
      <c r="D1895" s="68"/>
      <c r="E1895" s="70"/>
      <c r="F1895" s="104" t="s">
        <v>12938</v>
      </c>
      <c r="G1895" s="67"/>
      <c r="H1895" s="71"/>
      <c r="I1895" s="72"/>
      <c r="J1895" s="72"/>
      <c r="K1895" s="71" t="s">
        <v>16920</v>
      </c>
      <c r="L1895" s="75"/>
      <c r="M1895" s="76">
        <v>2786.6201171875</v>
      </c>
      <c r="N1895" s="76">
        <v>4997.4072265625</v>
      </c>
      <c r="O1895" s="77"/>
      <c r="P1895" s="78"/>
      <c r="Q1895" s="78"/>
      <c r="R1895" s="88"/>
      <c r="S1895" s="88"/>
      <c r="T1895" s="88"/>
      <c r="U1895" s="88"/>
      <c r="V1895" s="52"/>
      <c r="W1895" s="52"/>
      <c r="X1895" s="52"/>
      <c r="Y1895" s="52"/>
      <c r="Z1895" s="51"/>
      <c r="AA1895" s="73">
        <v>1895</v>
      </c>
      <c r="AB1895" s="73"/>
      <c r="AC1895" s="74"/>
      <c r="AD1895" s="80">
        <v>263</v>
      </c>
      <c r="AE1895" s="80">
        <v>48</v>
      </c>
      <c r="AF1895" s="80">
        <v>976</v>
      </c>
      <c r="AG1895" s="80">
        <v>162</v>
      </c>
      <c r="AH1895" s="80">
        <v>19800</v>
      </c>
      <c r="AI1895" s="80" t="s">
        <v>9406</v>
      </c>
      <c r="AJ1895" s="80" t="s">
        <v>10288</v>
      </c>
      <c r="AK1895" s="80"/>
      <c r="AL1895" s="80" t="s">
        <v>9542</v>
      </c>
      <c r="AM1895" s="82">
        <v>40271.542974537035</v>
      </c>
      <c r="AN1895" s="80" t="s">
        <v>13035</v>
      </c>
      <c r="AO1895" s="86" t="s">
        <v>14928</v>
      </c>
      <c r="AP1895" s="80" t="s">
        <v>66</v>
      </c>
      <c r="AQ1895" s="2"/>
      <c r="AR1895" s="3"/>
      <c r="AS1895" s="3"/>
      <c r="AT1895" s="3"/>
      <c r="AU1895" s="3"/>
    </row>
    <row r="1896" spans="1:47" x14ac:dyDescent="0.25">
      <c r="A1896" s="66" t="s">
        <v>1559</v>
      </c>
      <c r="B1896" s="67"/>
      <c r="C1896" s="67"/>
      <c r="D1896" s="68"/>
      <c r="E1896" s="70"/>
      <c r="F1896" s="104" t="s">
        <v>12939</v>
      </c>
      <c r="G1896" s="67"/>
      <c r="H1896" s="71"/>
      <c r="I1896" s="72"/>
      <c r="J1896" s="72"/>
      <c r="K1896" s="71" t="s">
        <v>16921</v>
      </c>
      <c r="L1896" s="75"/>
      <c r="M1896" s="76">
        <v>6587.33447265625</v>
      </c>
      <c r="N1896" s="76">
        <v>1065.963134765625</v>
      </c>
      <c r="O1896" s="77"/>
      <c r="P1896" s="78"/>
      <c r="Q1896" s="78"/>
      <c r="R1896" s="88"/>
      <c r="S1896" s="88"/>
      <c r="T1896" s="88"/>
      <c r="U1896" s="88"/>
      <c r="V1896" s="52"/>
      <c r="W1896" s="52"/>
      <c r="X1896" s="52"/>
      <c r="Y1896" s="52"/>
      <c r="Z1896" s="51"/>
      <c r="AA1896" s="73">
        <v>1896</v>
      </c>
      <c r="AB1896" s="73"/>
      <c r="AC1896" s="74"/>
      <c r="AD1896" s="80">
        <v>174</v>
      </c>
      <c r="AE1896" s="80">
        <v>211</v>
      </c>
      <c r="AF1896" s="80">
        <v>266</v>
      </c>
      <c r="AG1896" s="80">
        <v>524</v>
      </c>
      <c r="AH1896" s="80">
        <v>-25200</v>
      </c>
      <c r="AI1896" s="80" t="s">
        <v>9407</v>
      </c>
      <c r="AJ1896" s="80" t="s">
        <v>10289</v>
      </c>
      <c r="AK1896" s="86" t="s">
        <v>11049</v>
      </c>
      <c r="AL1896" s="80" t="s">
        <v>11085</v>
      </c>
      <c r="AM1896" s="82">
        <v>42603.11409722222</v>
      </c>
      <c r="AN1896" s="80" t="s">
        <v>13035</v>
      </c>
      <c r="AO1896" s="86" t="s">
        <v>14929</v>
      </c>
      <c r="AP1896" s="80" t="s">
        <v>66</v>
      </c>
      <c r="AQ1896" s="2"/>
      <c r="AR1896" s="3"/>
      <c r="AS1896" s="3"/>
      <c r="AT1896" s="3"/>
      <c r="AU1896" s="3"/>
    </row>
    <row r="1897" spans="1:47" x14ac:dyDescent="0.25">
      <c r="A1897" s="66" t="s">
        <v>1560</v>
      </c>
      <c r="B1897" s="67"/>
      <c r="C1897" s="67"/>
      <c r="D1897" s="68"/>
      <c r="E1897" s="70"/>
      <c r="F1897" s="104" t="s">
        <v>12940</v>
      </c>
      <c r="G1897" s="67"/>
      <c r="H1897" s="71"/>
      <c r="I1897" s="72"/>
      <c r="J1897" s="72"/>
      <c r="K1897" s="71" t="s">
        <v>16922</v>
      </c>
      <c r="L1897" s="75"/>
      <c r="M1897" s="76">
        <v>4032.60107421875</v>
      </c>
      <c r="N1897" s="76">
        <v>7714.8154296875</v>
      </c>
      <c r="O1897" s="77"/>
      <c r="P1897" s="78"/>
      <c r="Q1897" s="78"/>
      <c r="R1897" s="88"/>
      <c r="S1897" s="88"/>
      <c r="T1897" s="88"/>
      <c r="U1897" s="88"/>
      <c r="V1897" s="52"/>
      <c r="W1897" s="52"/>
      <c r="X1897" s="52"/>
      <c r="Y1897" s="52"/>
      <c r="Z1897" s="51"/>
      <c r="AA1897" s="73">
        <v>1897</v>
      </c>
      <c r="AB1897" s="73"/>
      <c r="AC1897" s="74"/>
      <c r="AD1897" s="80">
        <v>455</v>
      </c>
      <c r="AE1897" s="80">
        <v>855</v>
      </c>
      <c r="AF1897" s="80">
        <v>40521</v>
      </c>
      <c r="AG1897" s="80">
        <v>36766</v>
      </c>
      <c r="AH1897" s="80"/>
      <c r="AI1897" s="80" t="s">
        <v>9408</v>
      </c>
      <c r="AJ1897" s="80" t="s">
        <v>9690</v>
      </c>
      <c r="AK1897" s="80"/>
      <c r="AL1897" s="80"/>
      <c r="AM1897" s="82">
        <v>42703.223263888889</v>
      </c>
      <c r="AN1897" s="80" t="s">
        <v>13035</v>
      </c>
      <c r="AO1897" s="86" t="s">
        <v>14930</v>
      </c>
      <c r="AP1897" s="80" t="s">
        <v>66</v>
      </c>
      <c r="AQ1897" s="2"/>
      <c r="AR1897" s="3"/>
      <c r="AS1897" s="3"/>
      <c r="AT1897" s="3"/>
      <c r="AU1897" s="3"/>
    </row>
    <row r="1898" spans="1:47" x14ac:dyDescent="0.25">
      <c r="A1898" s="66" t="s">
        <v>1655</v>
      </c>
      <c r="B1898" s="67"/>
      <c r="C1898" s="67"/>
      <c r="D1898" s="68"/>
      <c r="E1898" s="70"/>
      <c r="F1898" s="104" t="s">
        <v>12941</v>
      </c>
      <c r="G1898" s="67"/>
      <c r="H1898" s="71"/>
      <c r="I1898" s="72"/>
      <c r="J1898" s="72"/>
      <c r="K1898" s="71" t="s">
        <v>16923</v>
      </c>
      <c r="L1898" s="75"/>
      <c r="M1898" s="76">
        <v>3073.748046875</v>
      </c>
      <c r="N1898" s="76">
        <v>5028.18115234375</v>
      </c>
      <c r="O1898" s="77"/>
      <c r="P1898" s="78"/>
      <c r="Q1898" s="78"/>
      <c r="R1898" s="88"/>
      <c r="S1898" s="88"/>
      <c r="T1898" s="88"/>
      <c r="U1898" s="88"/>
      <c r="V1898" s="52"/>
      <c r="W1898" s="52"/>
      <c r="X1898" s="52"/>
      <c r="Y1898" s="52"/>
      <c r="Z1898" s="51"/>
      <c r="AA1898" s="73">
        <v>1898</v>
      </c>
      <c r="AB1898" s="73"/>
      <c r="AC1898" s="74"/>
      <c r="AD1898" s="80">
        <v>631</v>
      </c>
      <c r="AE1898" s="80">
        <v>482</v>
      </c>
      <c r="AF1898" s="80">
        <v>8159</v>
      </c>
      <c r="AG1898" s="80">
        <v>1476</v>
      </c>
      <c r="AH1898" s="80"/>
      <c r="AI1898" s="80" t="s">
        <v>9409</v>
      </c>
      <c r="AJ1898" s="80" t="s">
        <v>9525</v>
      </c>
      <c r="AK1898" s="80"/>
      <c r="AL1898" s="80"/>
      <c r="AM1898" s="82">
        <v>42884.394236111111</v>
      </c>
      <c r="AN1898" s="80" t="s">
        <v>13035</v>
      </c>
      <c r="AO1898" s="86" t="s">
        <v>14931</v>
      </c>
      <c r="AP1898" s="80" t="s">
        <v>66</v>
      </c>
      <c r="AQ1898" s="2"/>
      <c r="AR1898" s="3"/>
      <c r="AS1898" s="3"/>
      <c r="AT1898" s="3"/>
      <c r="AU1898" s="3"/>
    </row>
    <row r="1899" spans="1:47" x14ac:dyDescent="0.25">
      <c r="A1899" s="66" t="s">
        <v>1561</v>
      </c>
      <c r="B1899" s="67"/>
      <c r="C1899" s="67"/>
      <c r="D1899" s="68"/>
      <c r="E1899" s="70"/>
      <c r="F1899" s="104" t="s">
        <v>12942</v>
      </c>
      <c r="G1899" s="67"/>
      <c r="H1899" s="71"/>
      <c r="I1899" s="72"/>
      <c r="J1899" s="72"/>
      <c r="K1899" s="71" t="s">
        <v>16924</v>
      </c>
      <c r="L1899" s="75"/>
      <c r="M1899" s="76">
        <v>7328.53271484375</v>
      </c>
      <c r="N1899" s="76">
        <v>6618.66357421875</v>
      </c>
      <c r="O1899" s="77"/>
      <c r="P1899" s="78"/>
      <c r="Q1899" s="78"/>
      <c r="R1899" s="88"/>
      <c r="S1899" s="88"/>
      <c r="T1899" s="88"/>
      <c r="U1899" s="88"/>
      <c r="V1899" s="52"/>
      <c r="W1899" s="52"/>
      <c r="X1899" s="52"/>
      <c r="Y1899" s="52"/>
      <c r="Z1899" s="51"/>
      <c r="AA1899" s="73">
        <v>1899</v>
      </c>
      <c r="AB1899" s="73"/>
      <c r="AC1899" s="74"/>
      <c r="AD1899" s="80">
        <v>172</v>
      </c>
      <c r="AE1899" s="80">
        <v>297</v>
      </c>
      <c r="AF1899" s="80">
        <v>2790</v>
      </c>
      <c r="AG1899" s="80">
        <v>453</v>
      </c>
      <c r="AH1899" s="80">
        <v>19800</v>
      </c>
      <c r="AI1899" s="80" t="s">
        <v>9410</v>
      </c>
      <c r="AJ1899" s="80" t="s">
        <v>10290</v>
      </c>
      <c r="AK1899" s="80"/>
      <c r="AL1899" s="80" t="s">
        <v>9494</v>
      </c>
      <c r="AM1899" s="82">
        <v>41313.311377314814</v>
      </c>
      <c r="AN1899" s="80" t="s">
        <v>13035</v>
      </c>
      <c r="AO1899" s="86" t="s">
        <v>14932</v>
      </c>
      <c r="AP1899" s="80" t="s">
        <v>66</v>
      </c>
      <c r="AQ1899" s="2"/>
      <c r="AR1899" s="3"/>
      <c r="AS1899" s="3"/>
      <c r="AT1899" s="3"/>
      <c r="AU1899" s="3"/>
    </row>
    <row r="1900" spans="1:47" x14ac:dyDescent="0.25">
      <c r="A1900" s="66" t="s">
        <v>1562</v>
      </c>
      <c r="B1900" s="67"/>
      <c r="C1900" s="67"/>
      <c r="D1900" s="68"/>
      <c r="E1900" s="70"/>
      <c r="F1900" s="104" t="s">
        <v>12943</v>
      </c>
      <c r="G1900" s="67"/>
      <c r="H1900" s="71"/>
      <c r="I1900" s="72"/>
      <c r="J1900" s="72"/>
      <c r="K1900" s="71" t="s">
        <v>16925</v>
      </c>
      <c r="L1900" s="75"/>
      <c r="M1900" s="76">
        <v>3024.88427734375</v>
      </c>
      <c r="N1900" s="76">
        <v>2650.998779296875</v>
      </c>
      <c r="O1900" s="77"/>
      <c r="P1900" s="78"/>
      <c r="Q1900" s="78"/>
      <c r="R1900" s="88"/>
      <c r="S1900" s="88"/>
      <c r="T1900" s="88"/>
      <c r="U1900" s="88"/>
      <c r="V1900" s="52"/>
      <c r="W1900" s="52"/>
      <c r="X1900" s="52"/>
      <c r="Y1900" s="52"/>
      <c r="Z1900" s="51"/>
      <c r="AA1900" s="73">
        <v>1900</v>
      </c>
      <c r="AB1900" s="73"/>
      <c r="AC1900" s="74"/>
      <c r="AD1900" s="80">
        <v>1036</v>
      </c>
      <c r="AE1900" s="80">
        <v>35131</v>
      </c>
      <c r="AF1900" s="80">
        <v>132099</v>
      </c>
      <c r="AG1900" s="80">
        <v>592</v>
      </c>
      <c r="AH1900" s="80">
        <v>19800</v>
      </c>
      <c r="AI1900" s="80" t="s">
        <v>9411</v>
      </c>
      <c r="AJ1900" s="80" t="s">
        <v>9524</v>
      </c>
      <c r="AK1900" s="86" t="s">
        <v>11050</v>
      </c>
      <c r="AL1900" s="80" t="s">
        <v>9494</v>
      </c>
      <c r="AM1900" s="82">
        <v>39362.662488425929</v>
      </c>
      <c r="AN1900" s="80" t="s">
        <v>13035</v>
      </c>
      <c r="AO1900" s="86" t="s">
        <v>14933</v>
      </c>
      <c r="AP1900" s="80" t="s">
        <v>66</v>
      </c>
      <c r="AQ1900" s="2"/>
      <c r="AR1900" s="3"/>
      <c r="AS1900" s="3"/>
      <c r="AT1900" s="3"/>
      <c r="AU1900" s="3"/>
    </row>
    <row r="1901" spans="1:47" x14ac:dyDescent="0.25">
      <c r="A1901" s="66" t="s">
        <v>1563</v>
      </c>
      <c r="B1901" s="67"/>
      <c r="C1901" s="67"/>
      <c r="D1901" s="68"/>
      <c r="E1901" s="70"/>
      <c r="F1901" s="104" t="s">
        <v>12944</v>
      </c>
      <c r="G1901" s="67"/>
      <c r="H1901" s="71"/>
      <c r="I1901" s="72"/>
      <c r="J1901" s="72"/>
      <c r="K1901" s="71" t="s">
        <v>16926</v>
      </c>
      <c r="L1901" s="75"/>
      <c r="M1901" s="76">
        <v>4731.9150390625</v>
      </c>
      <c r="N1901" s="76">
        <v>7701.60498046875</v>
      </c>
      <c r="O1901" s="77"/>
      <c r="P1901" s="78"/>
      <c r="Q1901" s="78"/>
      <c r="R1901" s="88"/>
      <c r="S1901" s="88"/>
      <c r="T1901" s="88"/>
      <c r="U1901" s="88"/>
      <c r="V1901" s="52"/>
      <c r="W1901" s="52"/>
      <c r="X1901" s="52"/>
      <c r="Y1901" s="52"/>
      <c r="Z1901" s="51"/>
      <c r="AA1901" s="73">
        <v>1901</v>
      </c>
      <c r="AB1901" s="73"/>
      <c r="AC1901" s="74"/>
      <c r="AD1901" s="80">
        <v>184</v>
      </c>
      <c r="AE1901" s="80">
        <v>23</v>
      </c>
      <c r="AF1901" s="80">
        <v>545</v>
      </c>
      <c r="AG1901" s="80">
        <v>48</v>
      </c>
      <c r="AH1901" s="80">
        <v>19800</v>
      </c>
      <c r="AI1901" s="80" t="s">
        <v>9412</v>
      </c>
      <c r="AJ1901" s="80" t="s">
        <v>9502</v>
      </c>
      <c r="AK1901" s="80"/>
      <c r="AL1901" s="80" t="s">
        <v>9494</v>
      </c>
      <c r="AM1901" s="82">
        <v>41598.149456018517</v>
      </c>
      <c r="AN1901" s="80" t="s">
        <v>13035</v>
      </c>
      <c r="AO1901" s="86" t="s">
        <v>14934</v>
      </c>
      <c r="AP1901" s="80" t="s">
        <v>66</v>
      </c>
      <c r="AQ1901" s="2"/>
      <c r="AR1901" s="3"/>
      <c r="AS1901" s="3"/>
      <c r="AT1901" s="3"/>
      <c r="AU1901" s="3"/>
    </row>
    <row r="1902" spans="1:47" x14ac:dyDescent="0.25">
      <c r="A1902" s="66" t="s">
        <v>1564</v>
      </c>
      <c r="B1902" s="67"/>
      <c r="C1902" s="67"/>
      <c r="D1902" s="68"/>
      <c r="E1902" s="70"/>
      <c r="F1902" s="104" t="s">
        <v>12945</v>
      </c>
      <c r="G1902" s="67"/>
      <c r="H1902" s="71"/>
      <c r="I1902" s="72"/>
      <c r="J1902" s="72"/>
      <c r="K1902" s="71" t="s">
        <v>16927</v>
      </c>
      <c r="L1902" s="75"/>
      <c r="M1902" s="76">
        <v>6067.73388671875</v>
      </c>
      <c r="N1902" s="76">
        <v>6408.2412109375</v>
      </c>
      <c r="O1902" s="77"/>
      <c r="P1902" s="78"/>
      <c r="Q1902" s="78"/>
      <c r="R1902" s="88"/>
      <c r="S1902" s="88"/>
      <c r="T1902" s="88"/>
      <c r="U1902" s="88"/>
      <c r="V1902" s="52"/>
      <c r="W1902" s="52"/>
      <c r="X1902" s="52"/>
      <c r="Y1902" s="52"/>
      <c r="Z1902" s="51"/>
      <c r="AA1902" s="73">
        <v>1902</v>
      </c>
      <c r="AB1902" s="73"/>
      <c r="AC1902" s="74"/>
      <c r="AD1902" s="80">
        <v>133</v>
      </c>
      <c r="AE1902" s="80">
        <v>35</v>
      </c>
      <c r="AF1902" s="80">
        <v>725</v>
      </c>
      <c r="AG1902" s="80">
        <v>1060</v>
      </c>
      <c r="AH1902" s="80"/>
      <c r="AI1902" s="80" t="s">
        <v>9413</v>
      </c>
      <c r="AJ1902" s="80" t="s">
        <v>10291</v>
      </c>
      <c r="AK1902" s="80"/>
      <c r="AL1902" s="80"/>
      <c r="AM1902" s="82">
        <v>42814.311469907407</v>
      </c>
      <c r="AN1902" s="80" t="s">
        <v>13035</v>
      </c>
      <c r="AO1902" s="86" t="s">
        <v>14935</v>
      </c>
      <c r="AP1902" s="80" t="s">
        <v>66</v>
      </c>
      <c r="AQ1902" s="2"/>
      <c r="AR1902" s="3"/>
      <c r="AS1902" s="3"/>
      <c r="AT1902" s="3"/>
      <c r="AU1902" s="3"/>
    </row>
    <row r="1903" spans="1:47" x14ac:dyDescent="0.25">
      <c r="A1903" s="66" t="s">
        <v>1565</v>
      </c>
      <c r="B1903" s="67"/>
      <c r="C1903" s="67"/>
      <c r="D1903" s="68"/>
      <c r="E1903" s="70"/>
      <c r="F1903" s="104" t="s">
        <v>12946</v>
      </c>
      <c r="G1903" s="67"/>
      <c r="H1903" s="71"/>
      <c r="I1903" s="72"/>
      <c r="J1903" s="72"/>
      <c r="K1903" s="71" t="s">
        <v>16928</v>
      </c>
      <c r="L1903" s="75"/>
      <c r="M1903" s="76">
        <v>1778.32275390625</v>
      </c>
      <c r="N1903" s="76">
        <v>5101.00439453125</v>
      </c>
      <c r="O1903" s="77"/>
      <c r="P1903" s="78"/>
      <c r="Q1903" s="78"/>
      <c r="R1903" s="88"/>
      <c r="S1903" s="88"/>
      <c r="T1903" s="88"/>
      <c r="U1903" s="88"/>
      <c r="V1903" s="52"/>
      <c r="W1903" s="52"/>
      <c r="X1903" s="52"/>
      <c r="Y1903" s="52"/>
      <c r="Z1903" s="51"/>
      <c r="AA1903" s="73">
        <v>1903</v>
      </c>
      <c r="AB1903" s="73"/>
      <c r="AC1903" s="74"/>
      <c r="AD1903" s="80">
        <v>464</v>
      </c>
      <c r="AE1903" s="80">
        <v>143</v>
      </c>
      <c r="AF1903" s="80">
        <v>125</v>
      </c>
      <c r="AG1903" s="80">
        <v>422</v>
      </c>
      <c r="AH1903" s="80"/>
      <c r="AI1903" s="80"/>
      <c r="AJ1903" s="80"/>
      <c r="AK1903" s="80"/>
      <c r="AL1903" s="80"/>
      <c r="AM1903" s="82">
        <v>42356.586446759262</v>
      </c>
      <c r="AN1903" s="80" t="s">
        <v>13035</v>
      </c>
      <c r="AO1903" s="86" t="s">
        <v>14936</v>
      </c>
      <c r="AP1903" s="80" t="s">
        <v>66</v>
      </c>
      <c r="AQ1903" s="2"/>
      <c r="AR1903" s="3"/>
      <c r="AS1903" s="3"/>
      <c r="AT1903" s="3"/>
      <c r="AU1903" s="3"/>
    </row>
    <row r="1904" spans="1:47" x14ac:dyDescent="0.25">
      <c r="A1904" s="66" t="s">
        <v>1566</v>
      </c>
      <c r="B1904" s="67"/>
      <c r="C1904" s="67"/>
      <c r="D1904" s="68"/>
      <c r="E1904" s="70"/>
      <c r="F1904" s="104" t="s">
        <v>12947</v>
      </c>
      <c r="G1904" s="67"/>
      <c r="H1904" s="71"/>
      <c r="I1904" s="72"/>
      <c r="J1904" s="72"/>
      <c r="K1904" s="71" t="s">
        <v>16929</v>
      </c>
      <c r="L1904" s="75"/>
      <c r="M1904" s="76">
        <v>2777.990478515625</v>
      </c>
      <c r="N1904" s="76">
        <v>2127.471923828125</v>
      </c>
      <c r="O1904" s="77"/>
      <c r="P1904" s="78"/>
      <c r="Q1904" s="78"/>
      <c r="R1904" s="88"/>
      <c r="S1904" s="88"/>
      <c r="T1904" s="88"/>
      <c r="U1904" s="88"/>
      <c r="V1904" s="52"/>
      <c r="W1904" s="52"/>
      <c r="X1904" s="52"/>
      <c r="Y1904" s="52"/>
      <c r="Z1904" s="51"/>
      <c r="AA1904" s="73">
        <v>1904</v>
      </c>
      <c r="AB1904" s="73"/>
      <c r="AC1904" s="74"/>
      <c r="AD1904" s="80">
        <v>1048</v>
      </c>
      <c r="AE1904" s="80">
        <v>146</v>
      </c>
      <c r="AF1904" s="80">
        <v>3894</v>
      </c>
      <c r="AG1904" s="80">
        <v>2331</v>
      </c>
      <c r="AH1904" s="80"/>
      <c r="AI1904" s="80"/>
      <c r="AJ1904" s="80"/>
      <c r="AK1904" s="80"/>
      <c r="AL1904" s="80"/>
      <c r="AM1904" s="82">
        <v>41128.432604166665</v>
      </c>
      <c r="AN1904" s="80" t="s">
        <v>13035</v>
      </c>
      <c r="AO1904" s="86" t="s">
        <v>14937</v>
      </c>
      <c r="AP1904" s="80" t="s">
        <v>66</v>
      </c>
      <c r="AQ1904" s="2"/>
      <c r="AR1904" s="3"/>
      <c r="AS1904" s="3"/>
      <c r="AT1904" s="3"/>
      <c r="AU1904" s="3"/>
    </row>
    <row r="1905" spans="1:47" x14ac:dyDescent="0.25">
      <c r="A1905" s="66" t="s">
        <v>2164</v>
      </c>
      <c r="B1905" s="67"/>
      <c r="C1905" s="67"/>
      <c r="D1905" s="68"/>
      <c r="E1905" s="70"/>
      <c r="F1905" s="104" t="s">
        <v>12948</v>
      </c>
      <c r="G1905" s="67"/>
      <c r="H1905" s="71"/>
      <c r="I1905" s="72"/>
      <c r="J1905" s="72"/>
      <c r="K1905" s="71" t="s">
        <v>16930</v>
      </c>
      <c r="L1905" s="75"/>
      <c r="M1905" s="76">
        <v>2148.14306640625</v>
      </c>
      <c r="N1905" s="76">
        <v>1151.8936767578125</v>
      </c>
      <c r="O1905" s="77"/>
      <c r="P1905" s="78"/>
      <c r="Q1905" s="78"/>
      <c r="R1905" s="88"/>
      <c r="S1905" s="88"/>
      <c r="T1905" s="88"/>
      <c r="U1905" s="88"/>
      <c r="V1905" s="52"/>
      <c r="W1905" s="52"/>
      <c r="X1905" s="52"/>
      <c r="Y1905" s="52"/>
      <c r="Z1905" s="51"/>
      <c r="AA1905" s="73">
        <v>1905</v>
      </c>
      <c r="AB1905" s="73"/>
      <c r="AC1905" s="74"/>
      <c r="AD1905" s="80">
        <v>84</v>
      </c>
      <c r="AE1905" s="80">
        <v>5288</v>
      </c>
      <c r="AF1905" s="80">
        <v>2699</v>
      </c>
      <c r="AG1905" s="80">
        <v>94</v>
      </c>
      <c r="AH1905" s="80"/>
      <c r="AI1905" s="80" t="s">
        <v>9414</v>
      </c>
      <c r="AJ1905" s="80"/>
      <c r="AK1905" s="80"/>
      <c r="AL1905" s="80"/>
      <c r="AM1905" s="82">
        <v>41941.247743055559</v>
      </c>
      <c r="AN1905" s="80" t="s">
        <v>13035</v>
      </c>
      <c r="AO1905" s="86" t="s">
        <v>14938</v>
      </c>
      <c r="AP1905" s="80" t="s">
        <v>65</v>
      </c>
      <c r="AQ1905" s="2"/>
      <c r="AR1905" s="3"/>
      <c r="AS1905" s="3"/>
      <c r="AT1905" s="3"/>
      <c r="AU1905" s="3"/>
    </row>
    <row r="1906" spans="1:47" x14ac:dyDescent="0.25">
      <c r="A1906" s="66" t="s">
        <v>1567</v>
      </c>
      <c r="B1906" s="67"/>
      <c r="C1906" s="67"/>
      <c r="D1906" s="68"/>
      <c r="E1906" s="70"/>
      <c r="F1906" s="104" t="s">
        <v>12949</v>
      </c>
      <c r="G1906" s="67"/>
      <c r="H1906" s="71"/>
      <c r="I1906" s="72"/>
      <c r="J1906" s="72"/>
      <c r="K1906" s="71" t="s">
        <v>16931</v>
      </c>
      <c r="L1906" s="75"/>
      <c r="M1906" s="76">
        <v>6793.46826171875</v>
      </c>
      <c r="N1906" s="76">
        <v>6205.9130859375</v>
      </c>
      <c r="O1906" s="77"/>
      <c r="P1906" s="78"/>
      <c r="Q1906" s="78"/>
      <c r="R1906" s="88"/>
      <c r="S1906" s="88"/>
      <c r="T1906" s="88"/>
      <c r="U1906" s="88"/>
      <c r="V1906" s="52"/>
      <c r="W1906" s="52"/>
      <c r="X1906" s="52"/>
      <c r="Y1906" s="52"/>
      <c r="Z1906" s="51"/>
      <c r="AA1906" s="73">
        <v>1906</v>
      </c>
      <c r="AB1906" s="73"/>
      <c r="AC1906" s="74"/>
      <c r="AD1906" s="80">
        <v>28</v>
      </c>
      <c r="AE1906" s="80">
        <v>2</v>
      </c>
      <c r="AF1906" s="80">
        <v>47</v>
      </c>
      <c r="AG1906" s="80">
        <v>196</v>
      </c>
      <c r="AH1906" s="80"/>
      <c r="AI1906" s="80" t="s">
        <v>9415</v>
      </c>
      <c r="AJ1906" s="80" t="s">
        <v>10292</v>
      </c>
      <c r="AK1906" s="86" t="s">
        <v>11051</v>
      </c>
      <c r="AL1906" s="80"/>
      <c r="AM1906" s="82">
        <v>42851.813217592593</v>
      </c>
      <c r="AN1906" s="80" t="s">
        <v>13035</v>
      </c>
      <c r="AO1906" s="86" t="s">
        <v>14939</v>
      </c>
      <c r="AP1906" s="80" t="s">
        <v>66</v>
      </c>
      <c r="AQ1906" s="2"/>
      <c r="AR1906" s="3"/>
      <c r="AS1906" s="3"/>
      <c r="AT1906" s="3"/>
      <c r="AU1906" s="3"/>
    </row>
    <row r="1907" spans="1:47" x14ac:dyDescent="0.25">
      <c r="A1907" s="66" t="s">
        <v>2165</v>
      </c>
      <c r="B1907" s="67"/>
      <c r="C1907" s="67"/>
      <c r="D1907" s="68"/>
      <c r="E1907" s="70"/>
      <c r="F1907" s="104" t="s">
        <v>12950</v>
      </c>
      <c r="G1907" s="67"/>
      <c r="H1907" s="71"/>
      <c r="I1907" s="72"/>
      <c r="J1907" s="72"/>
      <c r="K1907" s="71" t="s">
        <v>16932</v>
      </c>
      <c r="L1907" s="75"/>
      <c r="M1907" s="76">
        <v>1412.001220703125</v>
      </c>
      <c r="N1907" s="76">
        <v>7012.2177734375</v>
      </c>
      <c r="O1907" s="77"/>
      <c r="P1907" s="78"/>
      <c r="Q1907" s="78"/>
      <c r="R1907" s="88"/>
      <c r="S1907" s="88"/>
      <c r="T1907" s="88"/>
      <c r="U1907" s="88"/>
      <c r="V1907" s="52"/>
      <c r="W1907" s="52"/>
      <c r="X1907" s="52"/>
      <c r="Y1907" s="52"/>
      <c r="Z1907" s="51"/>
      <c r="AA1907" s="73">
        <v>1907</v>
      </c>
      <c r="AB1907" s="73"/>
      <c r="AC1907" s="74"/>
      <c r="AD1907" s="80">
        <v>13</v>
      </c>
      <c r="AE1907" s="80">
        <v>634548</v>
      </c>
      <c r="AF1907" s="80">
        <v>903</v>
      </c>
      <c r="AG1907" s="80">
        <v>8</v>
      </c>
      <c r="AH1907" s="80">
        <v>19800</v>
      </c>
      <c r="AI1907" s="80" t="s">
        <v>9416</v>
      </c>
      <c r="AJ1907" s="80" t="s">
        <v>9554</v>
      </c>
      <c r="AK1907" s="86" t="s">
        <v>11052</v>
      </c>
      <c r="AL1907" s="80" t="s">
        <v>9494</v>
      </c>
      <c r="AM1907" s="82">
        <v>40250.536307870374</v>
      </c>
      <c r="AN1907" s="80" t="s">
        <v>13035</v>
      </c>
      <c r="AO1907" s="86" t="s">
        <v>14940</v>
      </c>
      <c r="AP1907" s="80" t="s">
        <v>65</v>
      </c>
      <c r="AQ1907" s="2"/>
      <c r="AR1907" s="3"/>
      <c r="AS1907" s="3"/>
      <c r="AT1907" s="3"/>
      <c r="AU1907" s="3"/>
    </row>
    <row r="1908" spans="1:47" x14ac:dyDescent="0.25">
      <c r="A1908" s="66" t="s">
        <v>1568</v>
      </c>
      <c r="B1908" s="67"/>
      <c r="C1908" s="67"/>
      <c r="D1908" s="68"/>
      <c r="E1908" s="70"/>
      <c r="F1908" s="104" t="s">
        <v>12951</v>
      </c>
      <c r="G1908" s="67"/>
      <c r="H1908" s="71"/>
      <c r="I1908" s="72"/>
      <c r="J1908" s="72"/>
      <c r="K1908" s="71" t="s">
        <v>16933</v>
      </c>
      <c r="L1908" s="75"/>
      <c r="M1908" s="76">
        <v>8239.9072265625</v>
      </c>
      <c r="N1908" s="76">
        <v>3014.315673828125</v>
      </c>
      <c r="O1908" s="77"/>
      <c r="P1908" s="78"/>
      <c r="Q1908" s="78"/>
      <c r="R1908" s="88"/>
      <c r="S1908" s="88"/>
      <c r="T1908" s="88"/>
      <c r="U1908" s="88"/>
      <c r="V1908" s="52"/>
      <c r="W1908" s="52"/>
      <c r="X1908" s="52"/>
      <c r="Y1908" s="52"/>
      <c r="Z1908" s="51"/>
      <c r="AA1908" s="73">
        <v>1908</v>
      </c>
      <c r="AB1908" s="73"/>
      <c r="AC1908" s="74"/>
      <c r="AD1908" s="80">
        <v>1227</v>
      </c>
      <c r="AE1908" s="80">
        <v>4182</v>
      </c>
      <c r="AF1908" s="80">
        <v>58002</v>
      </c>
      <c r="AG1908" s="80">
        <v>39675</v>
      </c>
      <c r="AH1908" s="80"/>
      <c r="AI1908" s="80" t="s">
        <v>9417</v>
      </c>
      <c r="AJ1908" s="80" t="s">
        <v>10293</v>
      </c>
      <c r="AK1908" s="80"/>
      <c r="AL1908" s="80"/>
      <c r="AM1908" s="82">
        <v>41729.592349537037</v>
      </c>
      <c r="AN1908" s="80" t="s">
        <v>13035</v>
      </c>
      <c r="AO1908" s="86" t="s">
        <v>14941</v>
      </c>
      <c r="AP1908" s="80" t="s">
        <v>66</v>
      </c>
      <c r="AQ1908" s="2"/>
      <c r="AR1908" s="3"/>
      <c r="AS1908" s="3"/>
      <c r="AT1908" s="3"/>
      <c r="AU1908" s="3"/>
    </row>
    <row r="1909" spans="1:47" x14ac:dyDescent="0.25">
      <c r="A1909" s="66" t="s">
        <v>1570</v>
      </c>
      <c r="B1909" s="67"/>
      <c r="C1909" s="67"/>
      <c r="D1909" s="68"/>
      <c r="E1909" s="70"/>
      <c r="F1909" s="104" t="s">
        <v>12952</v>
      </c>
      <c r="G1909" s="67"/>
      <c r="H1909" s="71"/>
      <c r="I1909" s="72"/>
      <c r="J1909" s="72"/>
      <c r="K1909" s="71" t="s">
        <v>16934</v>
      </c>
      <c r="L1909" s="75"/>
      <c r="M1909" s="76">
        <v>2742.6279296875</v>
      </c>
      <c r="N1909" s="76">
        <v>7046.57177734375</v>
      </c>
      <c r="O1909" s="77"/>
      <c r="P1909" s="78"/>
      <c r="Q1909" s="78"/>
      <c r="R1909" s="88"/>
      <c r="S1909" s="88"/>
      <c r="T1909" s="88"/>
      <c r="U1909" s="88"/>
      <c r="V1909" s="52"/>
      <c r="W1909" s="52"/>
      <c r="X1909" s="52"/>
      <c r="Y1909" s="52"/>
      <c r="Z1909" s="51"/>
      <c r="AA1909" s="73">
        <v>1909</v>
      </c>
      <c r="AB1909" s="73"/>
      <c r="AC1909" s="74"/>
      <c r="AD1909" s="80">
        <v>831</v>
      </c>
      <c r="AE1909" s="80">
        <v>52</v>
      </c>
      <c r="AF1909" s="80">
        <v>58</v>
      </c>
      <c r="AG1909" s="80">
        <v>56</v>
      </c>
      <c r="AH1909" s="80"/>
      <c r="AI1909" s="80" t="s">
        <v>9418</v>
      </c>
      <c r="AJ1909" s="80" t="s">
        <v>9596</v>
      </c>
      <c r="AK1909" s="86" t="s">
        <v>11053</v>
      </c>
      <c r="AL1909" s="80"/>
      <c r="AM1909" s="82">
        <v>40877.222719907404</v>
      </c>
      <c r="AN1909" s="80" t="s">
        <v>13035</v>
      </c>
      <c r="AO1909" s="86" t="s">
        <v>14942</v>
      </c>
      <c r="AP1909" s="80" t="s">
        <v>66</v>
      </c>
      <c r="AQ1909" s="2"/>
      <c r="AR1909" s="3"/>
      <c r="AS1909" s="3"/>
      <c r="AT1909" s="3"/>
      <c r="AU1909" s="3"/>
    </row>
    <row r="1910" spans="1:47" x14ac:dyDescent="0.25">
      <c r="A1910" s="66" t="s">
        <v>1571</v>
      </c>
      <c r="B1910" s="67"/>
      <c r="C1910" s="67"/>
      <c r="D1910" s="68"/>
      <c r="E1910" s="70"/>
      <c r="F1910" s="104" t="s">
        <v>12953</v>
      </c>
      <c r="G1910" s="67"/>
      <c r="H1910" s="71"/>
      <c r="I1910" s="72"/>
      <c r="J1910" s="72"/>
      <c r="K1910" s="71" t="s">
        <v>16935</v>
      </c>
      <c r="L1910" s="75"/>
      <c r="M1910" s="76">
        <v>3561.857421875</v>
      </c>
      <c r="N1910" s="76">
        <v>2984.593017578125</v>
      </c>
      <c r="O1910" s="77"/>
      <c r="P1910" s="78"/>
      <c r="Q1910" s="78"/>
      <c r="R1910" s="88"/>
      <c r="S1910" s="88"/>
      <c r="T1910" s="88"/>
      <c r="U1910" s="88"/>
      <c r="V1910" s="52"/>
      <c r="W1910" s="52"/>
      <c r="X1910" s="52"/>
      <c r="Y1910" s="52"/>
      <c r="Z1910" s="51"/>
      <c r="AA1910" s="73">
        <v>1910</v>
      </c>
      <c r="AB1910" s="73"/>
      <c r="AC1910" s="74"/>
      <c r="AD1910" s="80">
        <v>176</v>
      </c>
      <c r="AE1910" s="80">
        <v>63</v>
      </c>
      <c r="AF1910" s="80">
        <v>2438</v>
      </c>
      <c r="AG1910" s="80">
        <v>671</v>
      </c>
      <c r="AH1910" s="80">
        <v>28800</v>
      </c>
      <c r="AI1910" s="80" t="s">
        <v>9419</v>
      </c>
      <c r="AJ1910" s="80" t="s">
        <v>10294</v>
      </c>
      <c r="AK1910" s="80"/>
      <c r="AL1910" s="80" t="s">
        <v>10294</v>
      </c>
      <c r="AM1910" s="82">
        <v>40851.13040509259</v>
      </c>
      <c r="AN1910" s="80" t="s">
        <v>13035</v>
      </c>
      <c r="AO1910" s="86" t="s">
        <v>14943</v>
      </c>
      <c r="AP1910" s="80" t="s">
        <v>66</v>
      </c>
      <c r="AQ1910" s="2"/>
      <c r="AR1910" s="3"/>
      <c r="AS1910" s="3"/>
      <c r="AT1910" s="3"/>
      <c r="AU1910" s="3"/>
    </row>
    <row r="1911" spans="1:47" x14ac:dyDescent="0.25">
      <c r="A1911" s="66" t="s">
        <v>1572</v>
      </c>
      <c r="B1911" s="67"/>
      <c r="C1911" s="67"/>
      <c r="D1911" s="68"/>
      <c r="E1911" s="70"/>
      <c r="F1911" s="104" t="s">
        <v>12954</v>
      </c>
      <c r="G1911" s="67"/>
      <c r="H1911" s="71"/>
      <c r="I1911" s="72"/>
      <c r="J1911" s="72"/>
      <c r="K1911" s="71" t="s">
        <v>16936</v>
      </c>
      <c r="L1911" s="75"/>
      <c r="M1911" s="76">
        <v>3049.901123046875</v>
      </c>
      <c r="N1911" s="76">
        <v>6005.4970703125</v>
      </c>
      <c r="O1911" s="77"/>
      <c r="P1911" s="78"/>
      <c r="Q1911" s="78"/>
      <c r="R1911" s="88"/>
      <c r="S1911" s="88"/>
      <c r="T1911" s="88"/>
      <c r="U1911" s="88"/>
      <c r="V1911" s="52"/>
      <c r="W1911" s="52"/>
      <c r="X1911" s="52"/>
      <c r="Y1911" s="52"/>
      <c r="Z1911" s="51"/>
      <c r="AA1911" s="73">
        <v>1911</v>
      </c>
      <c r="AB1911" s="73"/>
      <c r="AC1911" s="74"/>
      <c r="AD1911" s="80">
        <v>130</v>
      </c>
      <c r="AE1911" s="80">
        <v>37</v>
      </c>
      <c r="AF1911" s="80">
        <v>1198</v>
      </c>
      <c r="AG1911" s="80">
        <v>1650</v>
      </c>
      <c r="AH1911" s="80"/>
      <c r="AI1911" s="80"/>
      <c r="AJ1911" s="80"/>
      <c r="AK1911" s="80"/>
      <c r="AL1911" s="80"/>
      <c r="AM1911" s="82">
        <v>40729.652928240743</v>
      </c>
      <c r="AN1911" s="80" t="s">
        <v>13035</v>
      </c>
      <c r="AO1911" s="86" t="s">
        <v>14944</v>
      </c>
      <c r="AP1911" s="80" t="s">
        <v>66</v>
      </c>
      <c r="AQ1911" s="2"/>
      <c r="AR1911" s="3"/>
      <c r="AS1911" s="3"/>
      <c r="AT1911" s="3"/>
      <c r="AU1911" s="3"/>
    </row>
    <row r="1912" spans="1:47" x14ac:dyDescent="0.25">
      <c r="A1912" s="66" t="s">
        <v>1573</v>
      </c>
      <c r="B1912" s="67"/>
      <c r="C1912" s="67"/>
      <c r="D1912" s="68"/>
      <c r="E1912" s="70"/>
      <c r="F1912" s="104" t="s">
        <v>12955</v>
      </c>
      <c r="G1912" s="67"/>
      <c r="H1912" s="71"/>
      <c r="I1912" s="72"/>
      <c r="J1912" s="72"/>
      <c r="K1912" s="71" t="s">
        <v>16937</v>
      </c>
      <c r="L1912" s="75"/>
      <c r="M1912" s="76">
        <v>3061.5390625</v>
      </c>
      <c r="N1912" s="76">
        <v>2842.090087890625</v>
      </c>
      <c r="O1912" s="77"/>
      <c r="P1912" s="78"/>
      <c r="Q1912" s="78"/>
      <c r="R1912" s="88"/>
      <c r="S1912" s="88"/>
      <c r="T1912" s="88"/>
      <c r="U1912" s="88"/>
      <c r="V1912" s="52"/>
      <c r="W1912" s="52"/>
      <c r="X1912" s="52"/>
      <c r="Y1912" s="52"/>
      <c r="Z1912" s="51"/>
      <c r="AA1912" s="73">
        <v>1912</v>
      </c>
      <c r="AB1912" s="73"/>
      <c r="AC1912" s="74"/>
      <c r="AD1912" s="80">
        <v>4</v>
      </c>
      <c r="AE1912" s="80">
        <v>134</v>
      </c>
      <c r="AF1912" s="80">
        <v>162</v>
      </c>
      <c r="AG1912" s="80">
        <v>5</v>
      </c>
      <c r="AH1912" s="80">
        <v>19800</v>
      </c>
      <c r="AI1912" s="80" t="s">
        <v>9420</v>
      </c>
      <c r="AJ1912" s="80" t="s">
        <v>9502</v>
      </c>
      <c r="AK1912" s="86" t="s">
        <v>11054</v>
      </c>
      <c r="AL1912" s="80" t="s">
        <v>9494</v>
      </c>
      <c r="AM1912" s="82">
        <v>40995.751203703701</v>
      </c>
      <c r="AN1912" s="80" t="s">
        <v>13035</v>
      </c>
      <c r="AO1912" s="86" t="s">
        <v>14945</v>
      </c>
      <c r="AP1912" s="80" t="s">
        <v>66</v>
      </c>
      <c r="AQ1912" s="2"/>
      <c r="AR1912" s="3"/>
      <c r="AS1912" s="3"/>
      <c r="AT1912" s="3"/>
      <c r="AU1912" s="3"/>
    </row>
    <row r="1913" spans="1:47" x14ac:dyDescent="0.25">
      <c r="A1913" s="66" t="s">
        <v>1574</v>
      </c>
      <c r="B1913" s="67"/>
      <c r="C1913" s="67"/>
      <c r="D1913" s="68"/>
      <c r="E1913" s="70"/>
      <c r="F1913" s="104" t="s">
        <v>12956</v>
      </c>
      <c r="G1913" s="67"/>
      <c r="H1913" s="71"/>
      <c r="I1913" s="72"/>
      <c r="J1913" s="72"/>
      <c r="K1913" s="71" t="s">
        <v>16938</v>
      </c>
      <c r="L1913" s="75"/>
      <c r="M1913" s="76">
        <v>3046.537109375</v>
      </c>
      <c r="N1913" s="76">
        <v>2310.22265625</v>
      </c>
      <c r="O1913" s="77"/>
      <c r="P1913" s="78"/>
      <c r="Q1913" s="78"/>
      <c r="R1913" s="88"/>
      <c r="S1913" s="88"/>
      <c r="T1913" s="88"/>
      <c r="U1913" s="88"/>
      <c r="V1913" s="52"/>
      <c r="W1913" s="52"/>
      <c r="X1913" s="52"/>
      <c r="Y1913" s="52"/>
      <c r="Z1913" s="51"/>
      <c r="AA1913" s="73">
        <v>1913</v>
      </c>
      <c r="AB1913" s="73"/>
      <c r="AC1913" s="74"/>
      <c r="AD1913" s="80">
        <v>715</v>
      </c>
      <c r="AE1913" s="80">
        <v>17849</v>
      </c>
      <c r="AF1913" s="80">
        <v>54104</v>
      </c>
      <c r="AG1913" s="80">
        <v>316</v>
      </c>
      <c r="AH1913" s="80">
        <v>19800</v>
      </c>
      <c r="AI1913" s="80" t="s">
        <v>9421</v>
      </c>
      <c r="AJ1913" s="80"/>
      <c r="AK1913" s="86" t="s">
        <v>11055</v>
      </c>
      <c r="AL1913" s="80" t="s">
        <v>9494</v>
      </c>
      <c r="AM1913" s="82">
        <v>40847.5003125</v>
      </c>
      <c r="AN1913" s="80" t="s">
        <v>13035</v>
      </c>
      <c r="AO1913" s="86" t="s">
        <v>14946</v>
      </c>
      <c r="AP1913" s="80" t="s">
        <v>66</v>
      </c>
      <c r="AQ1913" s="2"/>
      <c r="AR1913" s="3"/>
      <c r="AS1913" s="3"/>
      <c r="AT1913" s="3"/>
      <c r="AU1913" s="3"/>
    </row>
    <row r="1914" spans="1:47" x14ac:dyDescent="0.25">
      <c r="A1914" s="66" t="s">
        <v>1575</v>
      </c>
      <c r="B1914" s="67"/>
      <c r="C1914" s="67"/>
      <c r="D1914" s="68"/>
      <c r="E1914" s="70"/>
      <c r="F1914" s="104" t="s">
        <v>12957</v>
      </c>
      <c r="G1914" s="67"/>
      <c r="H1914" s="71"/>
      <c r="I1914" s="72"/>
      <c r="J1914" s="72"/>
      <c r="K1914" s="71" t="s">
        <v>16939</v>
      </c>
      <c r="L1914" s="75"/>
      <c r="M1914" s="76">
        <v>5253.75927734375</v>
      </c>
      <c r="N1914" s="76">
        <v>4341.7255859375</v>
      </c>
      <c r="O1914" s="77"/>
      <c r="P1914" s="78"/>
      <c r="Q1914" s="78"/>
      <c r="R1914" s="88"/>
      <c r="S1914" s="88"/>
      <c r="T1914" s="88"/>
      <c r="U1914" s="88"/>
      <c r="V1914" s="52"/>
      <c r="W1914" s="52"/>
      <c r="X1914" s="52"/>
      <c r="Y1914" s="52"/>
      <c r="Z1914" s="51"/>
      <c r="AA1914" s="73">
        <v>1914</v>
      </c>
      <c r="AB1914" s="73"/>
      <c r="AC1914" s="74"/>
      <c r="AD1914" s="80">
        <v>59</v>
      </c>
      <c r="AE1914" s="80">
        <v>39</v>
      </c>
      <c r="AF1914" s="80">
        <v>2674</v>
      </c>
      <c r="AG1914" s="80">
        <v>330</v>
      </c>
      <c r="AH1914" s="80">
        <v>-36000</v>
      </c>
      <c r="AI1914" s="80" t="s">
        <v>9422</v>
      </c>
      <c r="AJ1914" s="80" t="s">
        <v>9506</v>
      </c>
      <c r="AK1914" s="80"/>
      <c r="AL1914" s="80" t="s">
        <v>11091</v>
      </c>
      <c r="AM1914" s="82">
        <v>40162.233877314815</v>
      </c>
      <c r="AN1914" s="80" t="s">
        <v>13035</v>
      </c>
      <c r="AO1914" s="86" t="s">
        <v>14947</v>
      </c>
      <c r="AP1914" s="80" t="s">
        <v>66</v>
      </c>
      <c r="AQ1914" s="2"/>
      <c r="AR1914" s="3"/>
      <c r="AS1914" s="3"/>
      <c r="AT1914" s="3"/>
      <c r="AU1914" s="3"/>
    </row>
    <row r="1915" spans="1:47" x14ac:dyDescent="0.25">
      <c r="A1915" s="66" t="s">
        <v>1577</v>
      </c>
      <c r="B1915" s="67"/>
      <c r="C1915" s="67"/>
      <c r="D1915" s="68"/>
      <c r="E1915" s="70"/>
      <c r="F1915" s="104" t="s">
        <v>12958</v>
      </c>
      <c r="G1915" s="67"/>
      <c r="H1915" s="71"/>
      <c r="I1915" s="72"/>
      <c r="J1915" s="72"/>
      <c r="K1915" s="71" t="s">
        <v>16940</v>
      </c>
      <c r="L1915" s="75"/>
      <c r="M1915" s="76">
        <v>6790.14794921875</v>
      </c>
      <c r="N1915" s="76">
        <v>1407.0936279296875</v>
      </c>
      <c r="O1915" s="77"/>
      <c r="P1915" s="78"/>
      <c r="Q1915" s="78"/>
      <c r="R1915" s="88"/>
      <c r="S1915" s="88"/>
      <c r="T1915" s="88"/>
      <c r="U1915" s="88"/>
      <c r="V1915" s="52"/>
      <c r="W1915" s="52"/>
      <c r="X1915" s="52"/>
      <c r="Y1915" s="52"/>
      <c r="Z1915" s="51"/>
      <c r="AA1915" s="73">
        <v>1915</v>
      </c>
      <c r="AB1915" s="73"/>
      <c r="AC1915" s="74"/>
      <c r="AD1915" s="80">
        <v>721</v>
      </c>
      <c r="AE1915" s="80">
        <v>168</v>
      </c>
      <c r="AF1915" s="80">
        <v>428</v>
      </c>
      <c r="AG1915" s="80">
        <v>769</v>
      </c>
      <c r="AH1915" s="80"/>
      <c r="AI1915" s="80" t="s">
        <v>9423</v>
      </c>
      <c r="AJ1915" s="80" t="s">
        <v>10295</v>
      </c>
      <c r="AK1915" s="86" t="s">
        <v>11056</v>
      </c>
      <c r="AL1915" s="80"/>
      <c r="AM1915" s="82">
        <v>41728.214259259257</v>
      </c>
      <c r="AN1915" s="80" t="s">
        <v>13035</v>
      </c>
      <c r="AO1915" s="86" t="s">
        <v>14948</v>
      </c>
      <c r="AP1915" s="80" t="s">
        <v>66</v>
      </c>
      <c r="AQ1915" s="2"/>
      <c r="AR1915" s="3"/>
      <c r="AS1915" s="3"/>
      <c r="AT1915" s="3"/>
      <c r="AU1915" s="3"/>
    </row>
    <row r="1916" spans="1:47" x14ac:dyDescent="0.25">
      <c r="A1916" s="66" t="s">
        <v>1578</v>
      </c>
      <c r="B1916" s="67"/>
      <c r="C1916" s="67"/>
      <c r="D1916" s="68"/>
      <c r="E1916" s="70"/>
      <c r="F1916" s="104" t="s">
        <v>12959</v>
      </c>
      <c r="G1916" s="67"/>
      <c r="H1916" s="71"/>
      <c r="I1916" s="72"/>
      <c r="J1916" s="72"/>
      <c r="K1916" s="71" t="s">
        <v>16941</v>
      </c>
      <c r="L1916" s="75"/>
      <c r="M1916" s="76">
        <v>1694.7684326171875</v>
      </c>
      <c r="N1916" s="76">
        <v>5320.34423828125</v>
      </c>
      <c r="O1916" s="77"/>
      <c r="P1916" s="78"/>
      <c r="Q1916" s="78"/>
      <c r="R1916" s="88"/>
      <c r="S1916" s="88"/>
      <c r="T1916" s="88"/>
      <c r="U1916" s="88"/>
      <c r="V1916" s="52"/>
      <c r="W1916" s="52"/>
      <c r="X1916" s="52"/>
      <c r="Y1916" s="52"/>
      <c r="Z1916" s="51"/>
      <c r="AA1916" s="73">
        <v>1916</v>
      </c>
      <c r="AB1916" s="73"/>
      <c r="AC1916" s="74"/>
      <c r="AD1916" s="80">
        <v>229</v>
      </c>
      <c r="AE1916" s="80">
        <v>107</v>
      </c>
      <c r="AF1916" s="80">
        <v>1239</v>
      </c>
      <c r="AG1916" s="80">
        <v>7283</v>
      </c>
      <c r="AH1916" s="80"/>
      <c r="AI1916" s="80" t="s">
        <v>9424</v>
      </c>
      <c r="AJ1916" s="80" t="s">
        <v>10296</v>
      </c>
      <c r="AK1916" s="80"/>
      <c r="AL1916" s="80"/>
      <c r="AM1916" s="82">
        <v>42051.085312499999</v>
      </c>
      <c r="AN1916" s="80" t="s">
        <v>13035</v>
      </c>
      <c r="AO1916" s="86" t="s">
        <v>14949</v>
      </c>
      <c r="AP1916" s="80" t="s">
        <v>66</v>
      </c>
      <c r="AQ1916" s="2"/>
      <c r="AR1916" s="3"/>
      <c r="AS1916" s="3"/>
      <c r="AT1916" s="3"/>
      <c r="AU1916" s="3"/>
    </row>
    <row r="1917" spans="1:47" x14ac:dyDescent="0.25">
      <c r="A1917" s="66" t="s">
        <v>1580</v>
      </c>
      <c r="B1917" s="67"/>
      <c r="C1917" s="67"/>
      <c r="D1917" s="68"/>
      <c r="E1917" s="70"/>
      <c r="F1917" s="104" t="s">
        <v>12960</v>
      </c>
      <c r="G1917" s="67"/>
      <c r="H1917" s="71"/>
      <c r="I1917" s="72"/>
      <c r="J1917" s="72"/>
      <c r="K1917" s="71" t="s">
        <v>16942</v>
      </c>
      <c r="L1917" s="75"/>
      <c r="M1917" s="76">
        <v>3298.153076171875</v>
      </c>
      <c r="N1917" s="76">
        <v>2971.6728515625</v>
      </c>
      <c r="O1917" s="77"/>
      <c r="P1917" s="78"/>
      <c r="Q1917" s="78"/>
      <c r="R1917" s="88"/>
      <c r="S1917" s="88"/>
      <c r="T1917" s="88"/>
      <c r="U1917" s="88"/>
      <c r="V1917" s="52"/>
      <c r="W1917" s="52"/>
      <c r="X1917" s="52"/>
      <c r="Y1917" s="52"/>
      <c r="Z1917" s="51"/>
      <c r="AA1917" s="73">
        <v>1917</v>
      </c>
      <c r="AB1917" s="73"/>
      <c r="AC1917" s="74"/>
      <c r="AD1917" s="80">
        <v>28286</v>
      </c>
      <c r="AE1917" s="80">
        <v>57934</v>
      </c>
      <c r="AF1917" s="80">
        <v>87208</v>
      </c>
      <c r="AG1917" s="80">
        <v>997</v>
      </c>
      <c r="AH1917" s="80"/>
      <c r="AI1917" s="80" t="s">
        <v>9425</v>
      </c>
      <c r="AJ1917" s="80" t="s">
        <v>10297</v>
      </c>
      <c r="AK1917" s="80"/>
      <c r="AL1917" s="80"/>
      <c r="AM1917" s="82">
        <v>40979.679571759261</v>
      </c>
      <c r="AN1917" s="80" t="s">
        <v>13035</v>
      </c>
      <c r="AO1917" s="86" t="s">
        <v>14950</v>
      </c>
      <c r="AP1917" s="80" t="s">
        <v>66</v>
      </c>
      <c r="AQ1917" s="2"/>
      <c r="AR1917" s="3"/>
      <c r="AS1917" s="3"/>
      <c r="AT1917" s="3"/>
      <c r="AU1917" s="3"/>
    </row>
    <row r="1918" spans="1:47" x14ac:dyDescent="0.25">
      <c r="A1918" s="66" t="s">
        <v>1581</v>
      </c>
      <c r="B1918" s="67"/>
      <c r="C1918" s="67"/>
      <c r="D1918" s="68"/>
      <c r="E1918" s="70"/>
      <c r="F1918" s="104" t="s">
        <v>12961</v>
      </c>
      <c r="G1918" s="67"/>
      <c r="H1918" s="71"/>
      <c r="I1918" s="72"/>
      <c r="J1918" s="72"/>
      <c r="K1918" s="71" t="s">
        <v>16943</v>
      </c>
      <c r="L1918" s="75"/>
      <c r="M1918" s="76">
        <v>2071.33984375</v>
      </c>
      <c r="N1918" s="76">
        <v>3990.599853515625</v>
      </c>
      <c r="O1918" s="77"/>
      <c r="P1918" s="78"/>
      <c r="Q1918" s="78"/>
      <c r="R1918" s="88"/>
      <c r="S1918" s="88"/>
      <c r="T1918" s="88"/>
      <c r="U1918" s="88"/>
      <c r="V1918" s="52"/>
      <c r="W1918" s="52"/>
      <c r="X1918" s="52"/>
      <c r="Y1918" s="52"/>
      <c r="Z1918" s="51"/>
      <c r="AA1918" s="73">
        <v>1918</v>
      </c>
      <c r="AB1918" s="73"/>
      <c r="AC1918" s="74"/>
      <c r="AD1918" s="80">
        <v>5</v>
      </c>
      <c r="AE1918" s="80">
        <v>678</v>
      </c>
      <c r="AF1918" s="80">
        <v>2875</v>
      </c>
      <c r="AG1918" s="80">
        <v>5</v>
      </c>
      <c r="AH1918" s="80">
        <v>19800</v>
      </c>
      <c r="AI1918" s="80" t="s">
        <v>9426</v>
      </c>
      <c r="AJ1918" s="80" t="s">
        <v>9940</v>
      </c>
      <c r="AK1918" s="86" t="s">
        <v>11057</v>
      </c>
      <c r="AL1918" s="80" t="s">
        <v>11089</v>
      </c>
      <c r="AM1918" s="82">
        <v>41762.400740740741</v>
      </c>
      <c r="AN1918" s="80" t="s">
        <v>13035</v>
      </c>
      <c r="AO1918" s="86" t="s">
        <v>14951</v>
      </c>
      <c r="AP1918" s="80" t="s">
        <v>66</v>
      </c>
      <c r="AQ1918" s="2"/>
      <c r="AR1918" s="3"/>
      <c r="AS1918" s="3"/>
      <c r="AT1918" s="3"/>
      <c r="AU1918" s="3"/>
    </row>
    <row r="1919" spans="1:47" x14ac:dyDescent="0.25">
      <c r="A1919" s="66" t="s">
        <v>1582</v>
      </c>
      <c r="B1919" s="67"/>
      <c r="C1919" s="67"/>
      <c r="D1919" s="68"/>
      <c r="E1919" s="70"/>
      <c r="F1919" s="104" t="s">
        <v>12962</v>
      </c>
      <c r="G1919" s="67"/>
      <c r="H1919" s="71"/>
      <c r="I1919" s="72"/>
      <c r="J1919" s="72"/>
      <c r="K1919" s="71" t="s">
        <v>16944</v>
      </c>
      <c r="L1919" s="75"/>
      <c r="M1919" s="76">
        <v>7015.2568359375</v>
      </c>
      <c r="N1919" s="76">
        <v>8498.9375</v>
      </c>
      <c r="O1919" s="77"/>
      <c r="P1919" s="78"/>
      <c r="Q1919" s="78"/>
      <c r="R1919" s="88"/>
      <c r="S1919" s="88"/>
      <c r="T1919" s="88"/>
      <c r="U1919" s="88"/>
      <c r="V1919" s="52"/>
      <c r="W1919" s="52"/>
      <c r="X1919" s="52"/>
      <c r="Y1919" s="52"/>
      <c r="Z1919" s="51"/>
      <c r="AA1919" s="73">
        <v>1919</v>
      </c>
      <c r="AB1919" s="73"/>
      <c r="AC1919" s="74"/>
      <c r="AD1919" s="80">
        <v>287</v>
      </c>
      <c r="AE1919" s="80">
        <v>382</v>
      </c>
      <c r="AF1919" s="80">
        <v>2806</v>
      </c>
      <c r="AG1919" s="80">
        <v>6363</v>
      </c>
      <c r="AH1919" s="80"/>
      <c r="AI1919" s="80" t="s">
        <v>9427</v>
      </c>
      <c r="AJ1919" s="80" t="s">
        <v>9502</v>
      </c>
      <c r="AK1919" s="80"/>
      <c r="AL1919" s="80"/>
      <c r="AM1919" s="82">
        <v>42649.220462962963</v>
      </c>
      <c r="AN1919" s="80" t="s">
        <v>13035</v>
      </c>
      <c r="AO1919" s="86" t="s">
        <v>14952</v>
      </c>
      <c r="AP1919" s="80" t="s">
        <v>66</v>
      </c>
      <c r="AQ1919" s="2"/>
      <c r="AR1919" s="3"/>
      <c r="AS1919" s="3"/>
      <c r="AT1919" s="3"/>
      <c r="AU1919" s="3"/>
    </row>
    <row r="1920" spans="1:47" x14ac:dyDescent="0.25">
      <c r="A1920" s="66" t="s">
        <v>1585</v>
      </c>
      <c r="B1920" s="67"/>
      <c r="C1920" s="67"/>
      <c r="D1920" s="68"/>
      <c r="E1920" s="70"/>
      <c r="F1920" s="104" t="s">
        <v>12963</v>
      </c>
      <c r="G1920" s="67"/>
      <c r="H1920" s="71"/>
      <c r="I1920" s="72"/>
      <c r="J1920" s="72"/>
      <c r="K1920" s="71" t="s">
        <v>16945</v>
      </c>
      <c r="L1920" s="75"/>
      <c r="M1920" s="76">
        <v>5218.4560546875</v>
      </c>
      <c r="N1920" s="76">
        <v>1834.66162109375</v>
      </c>
      <c r="O1920" s="77"/>
      <c r="P1920" s="78"/>
      <c r="Q1920" s="78"/>
      <c r="R1920" s="88"/>
      <c r="S1920" s="88"/>
      <c r="T1920" s="88"/>
      <c r="U1920" s="88"/>
      <c r="V1920" s="52"/>
      <c r="W1920" s="52"/>
      <c r="X1920" s="52"/>
      <c r="Y1920" s="52"/>
      <c r="Z1920" s="51"/>
      <c r="AA1920" s="73">
        <v>1920</v>
      </c>
      <c r="AB1920" s="73"/>
      <c r="AC1920" s="74"/>
      <c r="AD1920" s="80">
        <v>338</v>
      </c>
      <c r="AE1920" s="80">
        <v>873</v>
      </c>
      <c r="AF1920" s="80">
        <v>5018</v>
      </c>
      <c r="AG1920" s="80">
        <v>8258</v>
      </c>
      <c r="AH1920" s="80">
        <v>19800</v>
      </c>
      <c r="AI1920" s="80"/>
      <c r="AJ1920" s="80" t="s">
        <v>10298</v>
      </c>
      <c r="AK1920" s="86" t="s">
        <v>11058</v>
      </c>
      <c r="AL1920" s="80" t="s">
        <v>11089</v>
      </c>
      <c r="AM1920" s="82">
        <v>41803.04179398148</v>
      </c>
      <c r="AN1920" s="80" t="s">
        <v>13035</v>
      </c>
      <c r="AO1920" s="86" t="s">
        <v>14953</v>
      </c>
      <c r="AP1920" s="80" t="s">
        <v>66</v>
      </c>
      <c r="AQ1920" s="2"/>
      <c r="AR1920" s="3"/>
      <c r="AS1920" s="3"/>
      <c r="AT1920" s="3"/>
      <c r="AU1920" s="3"/>
    </row>
    <row r="1921" spans="1:47" x14ac:dyDescent="0.25">
      <c r="A1921" s="66" t="s">
        <v>2166</v>
      </c>
      <c r="B1921" s="67"/>
      <c r="C1921" s="67"/>
      <c r="D1921" s="68"/>
      <c r="E1921" s="70"/>
      <c r="F1921" s="104" t="s">
        <v>12964</v>
      </c>
      <c r="G1921" s="67"/>
      <c r="H1921" s="71"/>
      <c r="I1921" s="72"/>
      <c r="J1921" s="72"/>
      <c r="K1921" s="71" t="s">
        <v>16946</v>
      </c>
      <c r="L1921" s="75"/>
      <c r="M1921" s="76">
        <v>4486.69775390625</v>
      </c>
      <c r="N1921" s="76">
        <v>4788.63720703125</v>
      </c>
      <c r="O1921" s="77"/>
      <c r="P1921" s="78"/>
      <c r="Q1921" s="78"/>
      <c r="R1921" s="88"/>
      <c r="S1921" s="88"/>
      <c r="T1921" s="88"/>
      <c r="U1921" s="88"/>
      <c r="V1921" s="52"/>
      <c r="W1921" s="52"/>
      <c r="X1921" s="52"/>
      <c r="Y1921" s="52"/>
      <c r="Z1921" s="51"/>
      <c r="AA1921" s="73">
        <v>1921</v>
      </c>
      <c r="AB1921" s="73"/>
      <c r="AC1921" s="74"/>
      <c r="AD1921" s="80">
        <v>73</v>
      </c>
      <c r="AE1921" s="80">
        <v>28548</v>
      </c>
      <c r="AF1921" s="80">
        <v>4641</v>
      </c>
      <c r="AG1921" s="80">
        <v>2313</v>
      </c>
      <c r="AH1921" s="80">
        <v>19800</v>
      </c>
      <c r="AI1921" s="80" t="s">
        <v>9428</v>
      </c>
      <c r="AJ1921" s="80" t="s">
        <v>9956</v>
      </c>
      <c r="AK1921" s="86" t="s">
        <v>11059</v>
      </c>
      <c r="AL1921" s="80" t="s">
        <v>9494</v>
      </c>
      <c r="AM1921" s="82">
        <v>42025.758009259262</v>
      </c>
      <c r="AN1921" s="80" t="s">
        <v>13035</v>
      </c>
      <c r="AO1921" s="86" t="s">
        <v>14954</v>
      </c>
      <c r="AP1921" s="80" t="s">
        <v>65</v>
      </c>
      <c r="AQ1921" s="2"/>
      <c r="AR1921" s="3"/>
      <c r="AS1921" s="3"/>
      <c r="AT1921" s="3"/>
      <c r="AU1921" s="3"/>
    </row>
    <row r="1922" spans="1:47" x14ac:dyDescent="0.25">
      <c r="A1922" s="66" t="s">
        <v>1586</v>
      </c>
      <c r="B1922" s="67"/>
      <c r="C1922" s="67"/>
      <c r="D1922" s="68"/>
      <c r="E1922" s="70"/>
      <c r="F1922" s="104" t="s">
        <v>12965</v>
      </c>
      <c r="G1922" s="67"/>
      <c r="H1922" s="71"/>
      <c r="I1922" s="72"/>
      <c r="J1922" s="72"/>
      <c r="K1922" s="71" t="s">
        <v>16947</v>
      </c>
      <c r="L1922" s="75"/>
      <c r="M1922" s="76">
        <v>7266.38037109375</v>
      </c>
      <c r="N1922" s="76">
        <v>6067.9619140625</v>
      </c>
      <c r="O1922" s="77"/>
      <c r="P1922" s="78"/>
      <c r="Q1922" s="78"/>
      <c r="R1922" s="88"/>
      <c r="S1922" s="88"/>
      <c r="T1922" s="88"/>
      <c r="U1922" s="88"/>
      <c r="V1922" s="52"/>
      <c r="W1922" s="52"/>
      <c r="X1922" s="52"/>
      <c r="Y1922" s="52"/>
      <c r="Z1922" s="51"/>
      <c r="AA1922" s="73">
        <v>1922</v>
      </c>
      <c r="AB1922" s="73"/>
      <c r="AC1922" s="74"/>
      <c r="AD1922" s="80">
        <v>130</v>
      </c>
      <c r="AE1922" s="80">
        <v>119</v>
      </c>
      <c r="AF1922" s="80">
        <v>4768</v>
      </c>
      <c r="AG1922" s="80">
        <v>3361</v>
      </c>
      <c r="AH1922" s="80">
        <v>19800</v>
      </c>
      <c r="AI1922" s="80" t="s">
        <v>9429</v>
      </c>
      <c r="AJ1922" s="80" t="s">
        <v>10299</v>
      </c>
      <c r="AK1922" s="80"/>
      <c r="AL1922" s="80" t="s">
        <v>9494</v>
      </c>
      <c r="AM1922" s="82">
        <v>41019.278310185182</v>
      </c>
      <c r="AN1922" s="80" t="s">
        <v>13035</v>
      </c>
      <c r="AO1922" s="86" t="s">
        <v>14955</v>
      </c>
      <c r="AP1922" s="80" t="s">
        <v>66</v>
      </c>
      <c r="AQ1922" s="2"/>
      <c r="AR1922" s="3"/>
      <c r="AS1922" s="3"/>
      <c r="AT1922" s="3"/>
      <c r="AU1922" s="3"/>
    </row>
    <row r="1923" spans="1:47" x14ac:dyDescent="0.25">
      <c r="A1923" s="66" t="s">
        <v>1588</v>
      </c>
      <c r="B1923" s="67"/>
      <c r="C1923" s="67"/>
      <c r="D1923" s="68"/>
      <c r="E1923" s="70"/>
      <c r="F1923" s="104" t="s">
        <v>12966</v>
      </c>
      <c r="G1923" s="67"/>
      <c r="H1923" s="71"/>
      <c r="I1923" s="72"/>
      <c r="J1923" s="72"/>
      <c r="K1923" s="71" t="s">
        <v>16948</v>
      </c>
      <c r="L1923" s="75"/>
      <c r="M1923" s="76">
        <v>6042.5390625</v>
      </c>
      <c r="N1923" s="76">
        <v>5881.365234375</v>
      </c>
      <c r="O1923" s="77"/>
      <c r="P1923" s="78"/>
      <c r="Q1923" s="78"/>
      <c r="R1923" s="88"/>
      <c r="S1923" s="88"/>
      <c r="T1923" s="88"/>
      <c r="U1923" s="88"/>
      <c r="V1923" s="52"/>
      <c r="W1923" s="52"/>
      <c r="X1923" s="52"/>
      <c r="Y1923" s="52"/>
      <c r="Z1923" s="51"/>
      <c r="AA1923" s="73">
        <v>1923</v>
      </c>
      <c r="AB1923" s="73"/>
      <c r="AC1923" s="74"/>
      <c r="AD1923" s="80">
        <v>33</v>
      </c>
      <c r="AE1923" s="80">
        <v>2888</v>
      </c>
      <c r="AF1923" s="80">
        <v>4735</v>
      </c>
      <c r="AG1923" s="80">
        <v>2</v>
      </c>
      <c r="AH1923" s="80">
        <v>-25200</v>
      </c>
      <c r="AI1923" s="80" t="s">
        <v>9430</v>
      </c>
      <c r="AJ1923" s="80" t="s">
        <v>9536</v>
      </c>
      <c r="AK1923" s="86" t="s">
        <v>11060</v>
      </c>
      <c r="AL1923" s="80" t="s">
        <v>11085</v>
      </c>
      <c r="AM1923" s="82">
        <v>42132.448738425926</v>
      </c>
      <c r="AN1923" s="80" t="s">
        <v>13035</v>
      </c>
      <c r="AO1923" s="86" t="s">
        <v>14956</v>
      </c>
      <c r="AP1923" s="80" t="s">
        <v>66</v>
      </c>
      <c r="AQ1923" s="2"/>
      <c r="AR1923" s="3"/>
      <c r="AS1923" s="3"/>
      <c r="AT1923" s="3"/>
      <c r="AU1923" s="3"/>
    </row>
    <row r="1924" spans="1:47" x14ac:dyDescent="0.25">
      <c r="A1924" s="66" t="s">
        <v>2167</v>
      </c>
      <c r="B1924" s="67"/>
      <c r="C1924" s="67"/>
      <c r="D1924" s="68"/>
      <c r="E1924" s="70"/>
      <c r="F1924" s="104" t="s">
        <v>12967</v>
      </c>
      <c r="G1924" s="67"/>
      <c r="H1924" s="71"/>
      <c r="I1924" s="72"/>
      <c r="J1924" s="72"/>
      <c r="K1924" s="71" t="s">
        <v>16949</v>
      </c>
      <c r="L1924" s="75"/>
      <c r="M1924" s="76">
        <v>6419.8759765625</v>
      </c>
      <c r="N1924" s="76">
        <v>1813.730224609375</v>
      </c>
      <c r="O1924" s="77"/>
      <c r="P1924" s="78"/>
      <c r="Q1924" s="78"/>
      <c r="R1924" s="88"/>
      <c r="S1924" s="88"/>
      <c r="T1924" s="88"/>
      <c r="U1924" s="88"/>
      <c r="V1924" s="52"/>
      <c r="W1924" s="52"/>
      <c r="X1924" s="52"/>
      <c r="Y1924" s="52"/>
      <c r="Z1924" s="51"/>
      <c r="AA1924" s="73">
        <v>1924</v>
      </c>
      <c r="AB1924" s="73"/>
      <c r="AC1924" s="74"/>
      <c r="AD1924" s="80">
        <v>602</v>
      </c>
      <c r="AE1924" s="80">
        <v>72242</v>
      </c>
      <c r="AF1924" s="80">
        <v>43169</v>
      </c>
      <c r="AG1924" s="80">
        <v>1134</v>
      </c>
      <c r="AH1924" s="80">
        <v>19800</v>
      </c>
      <c r="AI1924" s="80" t="s">
        <v>9431</v>
      </c>
      <c r="AJ1924" s="80" t="s">
        <v>9525</v>
      </c>
      <c r="AK1924" s="86" t="s">
        <v>11061</v>
      </c>
      <c r="AL1924" s="80" t="s">
        <v>9494</v>
      </c>
      <c r="AM1924" s="82">
        <v>41565.758564814816</v>
      </c>
      <c r="AN1924" s="80" t="s">
        <v>13035</v>
      </c>
      <c r="AO1924" s="86" t="s">
        <v>14957</v>
      </c>
      <c r="AP1924" s="80" t="s">
        <v>65</v>
      </c>
      <c r="AQ1924" s="2"/>
      <c r="AR1924" s="3"/>
      <c r="AS1924" s="3"/>
      <c r="AT1924" s="3"/>
      <c r="AU1924" s="3"/>
    </row>
    <row r="1925" spans="1:47" x14ac:dyDescent="0.25">
      <c r="A1925" s="66" t="s">
        <v>1591</v>
      </c>
      <c r="B1925" s="67"/>
      <c r="C1925" s="67"/>
      <c r="D1925" s="68"/>
      <c r="E1925" s="70"/>
      <c r="F1925" s="104" t="s">
        <v>12968</v>
      </c>
      <c r="G1925" s="67"/>
      <c r="H1925" s="71"/>
      <c r="I1925" s="72"/>
      <c r="J1925" s="72"/>
      <c r="K1925" s="71" t="s">
        <v>16950</v>
      </c>
      <c r="L1925" s="75"/>
      <c r="M1925" s="76">
        <v>3645.69140625</v>
      </c>
      <c r="N1925" s="76">
        <v>6713.220703125</v>
      </c>
      <c r="O1925" s="77"/>
      <c r="P1925" s="78"/>
      <c r="Q1925" s="78"/>
      <c r="R1925" s="88"/>
      <c r="S1925" s="88"/>
      <c r="T1925" s="88"/>
      <c r="U1925" s="88"/>
      <c r="V1925" s="52"/>
      <c r="W1925" s="52"/>
      <c r="X1925" s="52"/>
      <c r="Y1925" s="52"/>
      <c r="Z1925" s="51"/>
      <c r="AA1925" s="73">
        <v>1925</v>
      </c>
      <c r="AB1925" s="73"/>
      <c r="AC1925" s="74"/>
      <c r="AD1925" s="80">
        <v>4598</v>
      </c>
      <c r="AE1925" s="80">
        <v>265</v>
      </c>
      <c r="AF1925" s="80">
        <v>4512</v>
      </c>
      <c r="AG1925" s="80">
        <v>5178</v>
      </c>
      <c r="AH1925" s="80">
        <v>-25200</v>
      </c>
      <c r="AI1925" s="80" t="s">
        <v>9432</v>
      </c>
      <c r="AJ1925" s="80" t="s">
        <v>10300</v>
      </c>
      <c r="AK1925" s="86" t="s">
        <v>11062</v>
      </c>
      <c r="AL1925" s="80" t="s">
        <v>11085</v>
      </c>
      <c r="AM1925" s="82">
        <v>42179.45511574074</v>
      </c>
      <c r="AN1925" s="80" t="s">
        <v>13035</v>
      </c>
      <c r="AO1925" s="86" t="s">
        <v>14958</v>
      </c>
      <c r="AP1925" s="80" t="s">
        <v>66</v>
      </c>
      <c r="AQ1925" s="2"/>
      <c r="AR1925" s="3"/>
      <c r="AS1925" s="3"/>
      <c r="AT1925" s="3"/>
      <c r="AU1925" s="3"/>
    </row>
    <row r="1926" spans="1:47" x14ac:dyDescent="0.25">
      <c r="A1926" s="66" t="s">
        <v>1592</v>
      </c>
      <c r="B1926" s="67"/>
      <c r="C1926" s="67"/>
      <c r="D1926" s="68"/>
      <c r="E1926" s="70"/>
      <c r="F1926" s="104" t="s">
        <v>12969</v>
      </c>
      <c r="G1926" s="67"/>
      <c r="H1926" s="71"/>
      <c r="I1926" s="72"/>
      <c r="J1926" s="72"/>
      <c r="K1926" s="71" t="s">
        <v>16951</v>
      </c>
      <c r="L1926" s="75"/>
      <c r="M1926" s="76">
        <v>3685.984619140625</v>
      </c>
      <c r="N1926" s="76">
        <v>5838.37890625</v>
      </c>
      <c r="O1926" s="77"/>
      <c r="P1926" s="78"/>
      <c r="Q1926" s="78"/>
      <c r="R1926" s="88"/>
      <c r="S1926" s="88"/>
      <c r="T1926" s="88"/>
      <c r="U1926" s="88"/>
      <c r="V1926" s="52"/>
      <c r="W1926" s="52"/>
      <c r="X1926" s="52"/>
      <c r="Y1926" s="52"/>
      <c r="Z1926" s="51"/>
      <c r="AA1926" s="73">
        <v>1926</v>
      </c>
      <c r="AB1926" s="73"/>
      <c r="AC1926" s="74"/>
      <c r="AD1926" s="80">
        <v>148</v>
      </c>
      <c r="AE1926" s="80">
        <v>286</v>
      </c>
      <c r="AF1926" s="80">
        <v>75417</v>
      </c>
      <c r="AG1926" s="80">
        <v>6336</v>
      </c>
      <c r="AH1926" s="80">
        <v>19800</v>
      </c>
      <c r="AI1926" s="80" t="s">
        <v>9433</v>
      </c>
      <c r="AJ1926" s="80" t="s">
        <v>9494</v>
      </c>
      <c r="AK1926" s="86" t="s">
        <v>11063</v>
      </c>
      <c r="AL1926" s="80" t="s">
        <v>9561</v>
      </c>
      <c r="AM1926" s="82">
        <v>40158.330960648149</v>
      </c>
      <c r="AN1926" s="80" t="s">
        <v>13035</v>
      </c>
      <c r="AO1926" s="86" t="s">
        <v>14959</v>
      </c>
      <c r="AP1926" s="80" t="s">
        <v>66</v>
      </c>
      <c r="AQ1926" s="2"/>
      <c r="AR1926" s="3"/>
      <c r="AS1926" s="3"/>
      <c r="AT1926" s="3"/>
      <c r="AU1926" s="3"/>
    </row>
    <row r="1927" spans="1:47" x14ac:dyDescent="0.25">
      <c r="A1927" s="66" t="s">
        <v>2168</v>
      </c>
      <c r="B1927" s="67"/>
      <c r="C1927" s="67"/>
      <c r="D1927" s="68"/>
      <c r="E1927" s="70"/>
      <c r="F1927" s="104" t="s">
        <v>12970</v>
      </c>
      <c r="G1927" s="67"/>
      <c r="H1927" s="71"/>
      <c r="I1927" s="72"/>
      <c r="J1927" s="72"/>
      <c r="K1927" s="71" t="s">
        <v>16952</v>
      </c>
      <c r="L1927" s="75"/>
      <c r="M1927" s="76">
        <v>1936.958251953125</v>
      </c>
      <c r="N1927" s="76">
        <v>7772.4365234375</v>
      </c>
      <c r="O1927" s="77"/>
      <c r="P1927" s="78"/>
      <c r="Q1927" s="78"/>
      <c r="R1927" s="88"/>
      <c r="S1927" s="88"/>
      <c r="T1927" s="88"/>
      <c r="U1927" s="88"/>
      <c r="V1927" s="52"/>
      <c r="W1927" s="52"/>
      <c r="X1927" s="52"/>
      <c r="Y1927" s="52"/>
      <c r="Z1927" s="51"/>
      <c r="AA1927" s="73">
        <v>1927</v>
      </c>
      <c r="AB1927" s="73"/>
      <c r="AC1927" s="74"/>
      <c r="AD1927" s="80">
        <v>292</v>
      </c>
      <c r="AE1927" s="80">
        <v>19645</v>
      </c>
      <c r="AF1927" s="80">
        <v>10213</v>
      </c>
      <c r="AG1927" s="80">
        <v>106</v>
      </c>
      <c r="AH1927" s="80">
        <v>-25200</v>
      </c>
      <c r="AI1927" s="80" t="s">
        <v>9434</v>
      </c>
      <c r="AJ1927" s="80" t="s">
        <v>9502</v>
      </c>
      <c r="AK1927" s="86" t="s">
        <v>11064</v>
      </c>
      <c r="AL1927" s="80" t="s">
        <v>11085</v>
      </c>
      <c r="AM1927" s="82">
        <v>42121.259699074071</v>
      </c>
      <c r="AN1927" s="80" t="s">
        <v>13035</v>
      </c>
      <c r="AO1927" s="86" t="s">
        <v>14960</v>
      </c>
      <c r="AP1927" s="80" t="s">
        <v>65</v>
      </c>
      <c r="AQ1927" s="2"/>
      <c r="AR1927" s="3"/>
      <c r="AS1927" s="3"/>
      <c r="AT1927" s="3"/>
      <c r="AU1927" s="3"/>
    </row>
    <row r="1928" spans="1:47" x14ac:dyDescent="0.25">
      <c r="A1928" s="66" t="s">
        <v>1595</v>
      </c>
      <c r="B1928" s="67"/>
      <c r="C1928" s="67"/>
      <c r="D1928" s="68"/>
      <c r="E1928" s="70"/>
      <c r="F1928" s="104" t="s">
        <v>12971</v>
      </c>
      <c r="G1928" s="67"/>
      <c r="H1928" s="71"/>
      <c r="I1928" s="72"/>
      <c r="J1928" s="72"/>
      <c r="K1928" s="71" t="s">
        <v>16953</v>
      </c>
      <c r="L1928" s="75"/>
      <c r="M1928" s="76">
        <v>4840.4873046875</v>
      </c>
      <c r="N1928" s="76">
        <v>6711.50830078125</v>
      </c>
      <c r="O1928" s="77"/>
      <c r="P1928" s="78"/>
      <c r="Q1928" s="78"/>
      <c r="R1928" s="88"/>
      <c r="S1928" s="88"/>
      <c r="T1928" s="88"/>
      <c r="U1928" s="88"/>
      <c r="V1928" s="52"/>
      <c r="W1928" s="52"/>
      <c r="X1928" s="52"/>
      <c r="Y1928" s="52"/>
      <c r="Z1928" s="51"/>
      <c r="AA1928" s="73">
        <v>1928</v>
      </c>
      <c r="AB1928" s="73"/>
      <c r="AC1928" s="74"/>
      <c r="AD1928" s="80">
        <v>53</v>
      </c>
      <c r="AE1928" s="80">
        <v>121</v>
      </c>
      <c r="AF1928" s="80">
        <v>9033</v>
      </c>
      <c r="AG1928" s="80">
        <v>9000</v>
      </c>
      <c r="AH1928" s="80"/>
      <c r="AI1928" s="80" t="s">
        <v>9435</v>
      </c>
      <c r="AJ1928" s="80" t="s">
        <v>10301</v>
      </c>
      <c r="AK1928" s="80"/>
      <c r="AL1928" s="80"/>
      <c r="AM1928" s="82">
        <v>42634.537268518521</v>
      </c>
      <c r="AN1928" s="80" t="s">
        <v>13035</v>
      </c>
      <c r="AO1928" s="86" t="s">
        <v>14961</v>
      </c>
      <c r="AP1928" s="80" t="s">
        <v>66</v>
      </c>
      <c r="AQ1928" s="2"/>
      <c r="AR1928" s="3"/>
      <c r="AS1928" s="3"/>
      <c r="AT1928" s="3"/>
      <c r="AU1928" s="3"/>
    </row>
    <row r="1929" spans="1:47" x14ac:dyDescent="0.25">
      <c r="A1929" s="66" t="s">
        <v>1596</v>
      </c>
      <c r="B1929" s="67"/>
      <c r="C1929" s="67"/>
      <c r="D1929" s="68"/>
      <c r="E1929" s="70"/>
      <c r="F1929" s="104" t="s">
        <v>12972</v>
      </c>
      <c r="G1929" s="67"/>
      <c r="H1929" s="71"/>
      <c r="I1929" s="72"/>
      <c r="J1929" s="72"/>
      <c r="K1929" s="71" t="s">
        <v>16954</v>
      </c>
      <c r="L1929" s="75"/>
      <c r="M1929" s="76">
        <v>5984.34619140625</v>
      </c>
      <c r="N1929" s="76">
        <v>458.87353515625</v>
      </c>
      <c r="O1929" s="77"/>
      <c r="P1929" s="78"/>
      <c r="Q1929" s="78"/>
      <c r="R1929" s="88"/>
      <c r="S1929" s="88"/>
      <c r="T1929" s="88"/>
      <c r="U1929" s="88"/>
      <c r="V1929" s="52"/>
      <c r="W1929" s="52"/>
      <c r="X1929" s="52"/>
      <c r="Y1929" s="52"/>
      <c r="Z1929" s="51"/>
      <c r="AA1929" s="73">
        <v>1929</v>
      </c>
      <c r="AB1929" s="73"/>
      <c r="AC1929" s="74"/>
      <c r="AD1929" s="80">
        <v>84</v>
      </c>
      <c r="AE1929" s="80">
        <v>122</v>
      </c>
      <c r="AF1929" s="80">
        <v>261</v>
      </c>
      <c r="AG1929" s="80">
        <v>205</v>
      </c>
      <c r="AH1929" s="80"/>
      <c r="AI1929" s="80" t="s">
        <v>9436</v>
      </c>
      <c r="AJ1929" s="80" t="s">
        <v>10302</v>
      </c>
      <c r="AK1929" s="80"/>
      <c r="AL1929" s="80"/>
      <c r="AM1929" s="82">
        <v>40710.379999999997</v>
      </c>
      <c r="AN1929" s="80" t="s">
        <v>13035</v>
      </c>
      <c r="AO1929" s="86" t="s">
        <v>14962</v>
      </c>
      <c r="AP1929" s="80" t="s">
        <v>66</v>
      </c>
      <c r="AQ1929" s="2"/>
      <c r="AR1929" s="3"/>
      <c r="AS1929" s="3"/>
      <c r="AT1929" s="3"/>
      <c r="AU1929" s="3"/>
    </row>
    <row r="1930" spans="1:47" x14ac:dyDescent="0.25">
      <c r="A1930" s="66" t="s">
        <v>1597</v>
      </c>
      <c r="B1930" s="67"/>
      <c r="C1930" s="67"/>
      <c r="D1930" s="68"/>
      <c r="E1930" s="70"/>
      <c r="F1930" s="104" t="s">
        <v>12973</v>
      </c>
      <c r="G1930" s="67"/>
      <c r="H1930" s="71"/>
      <c r="I1930" s="72"/>
      <c r="J1930" s="72"/>
      <c r="K1930" s="71" t="s">
        <v>16955</v>
      </c>
      <c r="L1930" s="75"/>
      <c r="M1930" s="76">
        <v>8696.318359375</v>
      </c>
      <c r="N1930" s="76">
        <v>4972.45654296875</v>
      </c>
      <c r="O1930" s="77"/>
      <c r="P1930" s="78"/>
      <c r="Q1930" s="78"/>
      <c r="R1930" s="88"/>
      <c r="S1930" s="88"/>
      <c r="T1930" s="88"/>
      <c r="U1930" s="88"/>
      <c r="V1930" s="52"/>
      <c r="W1930" s="52"/>
      <c r="X1930" s="52"/>
      <c r="Y1930" s="52"/>
      <c r="Z1930" s="51"/>
      <c r="AA1930" s="73">
        <v>1930</v>
      </c>
      <c r="AB1930" s="73"/>
      <c r="AC1930" s="74"/>
      <c r="AD1930" s="80">
        <v>4633</v>
      </c>
      <c r="AE1930" s="80">
        <v>995</v>
      </c>
      <c r="AF1930" s="80">
        <v>8089</v>
      </c>
      <c r="AG1930" s="80">
        <v>6436</v>
      </c>
      <c r="AH1930" s="80"/>
      <c r="AI1930" s="80"/>
      <c r="AJ1930" s="80" t="s">
        <v>10303</v>
      </c>
      <c r="AK1930" s="80"/>
      <c r="AL1930" s="80"/>
      <c r="AM1930" s="82">
        <v>40828.625694444447</v>
      </c>
      <c r="AN1930" s="80" t="s">
        <v>13035</v>
      </c>
      <c r="AO1930" s="86" t="s">
        <v>14963</v>
      </c>
      <c r="AP1930" s="80" t="s">
        <v>66</v>
      </c>
      <c r="AQ1930" s="2"/>
      <c r="AR1930" s="3"/>
      <c r="AS1930" s="3"/>
      <c r="AT1930" s="3"/>
      <c r="AU1930" s="3"/>
    </row>
    <row r="1931" spans="1:47" x14ac:dyDescent="0.25">
      <c r="A1931" s="66" t="s">
        <v>1598</v>
      </c>
      <c r="B1931" s="67"/>
      <c r="C1931" s="67"/>
      <c r="D1931" s="68"/>
      <c r="E1931" s="70"/>
      <c r="F1931" s="104" t="s">
        <v>12974</v>
      </c>
      <c r="G1931" s="67"/>
      <c r="H1931" s="71"/>
      <c r="I1931" s="72"/>
      <c r="J1931" s="72"/>
      <c r="K1931" s="71" t="s">
        <v>16956</v>
      </c>
      <c r="L1931" s="75"/>
      <c r="M1931" s="76">
        <v>2118.455322265625</v>
      </c>
      <c r="N1931" s="76">
        <v>4939.40283203125</v>
      </c>
      <c r="O1931" s="77"/>
      <c r="P1931" s="78"/>
      <c r="Q1931" s="78"/>
      <c r="R1931" s="88"/>
      <c r="S1931" s="88"/>
      <c r="T1931" s="88"/>
      <c r="U1931" s="88"/>
      <c r="V1931" s="52"/>
      <c r="W1931" s="52"/>
      <c r="X1931" s="52"/>
      <c r="Y1931" s="52"/>
      <c r="Z1931" s="51"/>
      <c r="AA1931" s="73">
        <v>1931</v>
      </c>
      <c r="AB1931" s="73"/>
      <c r="AC1931" s="74"/>
      <c r="AD1931" s="80">
        <v>955</v>
      </c>
      <c r="AE1931" s="80">
        <v>1947</v>
      </c>
      <c r="AF1931" s="80">
        <v>155735</v>
      </c>
      <c r="AG1931" s="80">
        <v>37809</v>
      </c>
      <c r="AH1931" s="80">
        <v>19800</v>
      </c>
      <c r="AI1931" s="80" t="s">
        <v>9437</v>
      </c>
      <c r="AJ1931" s="80" t="s">
        <v>9525</v>
      </c>
      <c r="AK1931" s="80"/>
      <c r="AL1931" s="80" t="s">
        <v>9561</v>
      </c>
      <c r="AM1931" s="82">
        <v>41374.652789351851</v>
      </c>
      <c r="AN1931" s="80" t="s">
        <v>13035</v>
      </c>
      <c r="AO1931" s="86" t="s">
        <v>14964</v>
      </c>
      <c r="AP1931" s="80" t="s">
        <v>66</v>
      </c>
      <c r="AQ1931" s="2"/>
      <c r="AR1931" s="3"/>
      <c r="AS1931" s="3"/>
      <c r="AT1931" s="3"/>
      <c r="AU1931" s="3"/>
    </row>
    <row r="1932" spans="1:47" x14ac:dyDescent="0.25">
      <c r="A1932" s="66" t="s">
        <v>1599</v>
      </c>
      <c r="B1932" s="67"/>
      <c r="C1932" s="67"/>
      <c r="D1932" s="68"/>
      <c r="E1932" s="70"/>
      <c r="F1932" s="104" t="s">
        <v>12975</v>
      </c>
      <c r="G1932" s="67"/>
      <c r="H1932" s="71"/>
      <c r="I1932" s="72"/>
      <c r="J1932" s="72"/>
      <c r="K1932" s="71" t="s">
        <v>16957</v>
      </c>
      <c r="L1932" s="75"/>
      <c r="M1932" s="76">
        <v>859.013916015625</v>
      </c>
      <c r="N1932" s="76">
        <v>6353.3369140625</v>
      </c>
      <c r="O1932" s="77"/>
      <c r="P1932" s="78"/>
      <c r="Q1932" s="78"/>
      <c r="R1932" s="88"/>
      <c r="S1932" s="88"/>
      <c r="T1932" s="88"/>
      <c r="U1932" s="88"/>
      <c r="V1932" s="52"/>
      <c r="W1932" s="52"/>
      <c r="X1932" s="52"/>
      <c r="Y1932" s="52"/>
      <c r="Z1932" s="51"/>
      <c r="AA1932" s="73">
        <v>1932</v>
      </c>
      <c r="AB1932" s="73"/>
      <c r="AC1932" s="74"/>
      <c r="AD1932" s="80">
        <v>149</v>
      </c>
      <c r="AE1932" s="80">
        <v>156</v>
      </c>
      <c r="AF1932" s="80">
        <v>119</v>
      </c>
      <c r="AG1932" s="80">
        <v>156</v>
      </c>
      <c r="AH1932" s="80"/>
      <c r="AI1932" s="80" t="s">
        <v>9438</v>
      </c>
      <c r="AJ1932" s="80" t="s">
        <v>9719</v>
      </c>
      <c r="AK1932" s="86" t="s">
        <v>11065</v>
      </c>
      <c r="AL1932" s="80"/>
      <c r="AM1932" s="82">
        <v>42788.138645833336</v>
      </c>
      <c r="AN1932" s="80" t="s">
        <v>13035</v>
      </c>
      <c r="AO1932" s="86" t="s">
        <v>14965</v>
      </c>
      <c r="AP1932" s="80" t="s">
        <v>66</v>
      </c>
      <c r="AQ1932" s="2"/>
      <c r="AR1932" s="3"/>
      <c r="AS1932" s="3"/>
      <c r="AT1932" s="3"/>
      <c r="AU1932" s="3"/>
    </row>
    <row r="1933" spans="1:47" x14ac:dyDescent="0.25">
      <c r="A1933" s="66" t="s">
        <v>1600</v>
      </c>
      <c r="B1933" s="67"/>
      <c r="C1933" s="67"/>
      <c r="D1933" s="68"/>
      <c r="E1933" s="70"/>
      <c r="F1933" s="104" t="s">
        <v>12976</v>
      </c>
      <c r="G1933" s="67"/>
      <c r="H1933" s="71"/>
      <c r="I1933" s="72"/>
      <c r="J1933" s="72"/>
      <c r="K1933" s="71" t="s">
        <v>16958</v>
      </c>
      <c r="L1933" s="75"/>
      <c r="M1933" s="76">
        <v>8779.3349609375</v>
      </c>
      <c r="N1933" s="76">
        <v>6527.1845703125</v>
      </c>
      <c r="O1933" s="77"/>
      <c r="P1933" s="78"/>
      <c r="Q1933" s="78"/>
      <c r="R1933" s="88"/>
      <c r="S1933" s="88"/>
      <c r="T1933" s="88"/>
      <c r="U1933" s="88"/>
      <c r="V1933" s="52"/>
      <c r="W1933" s="52"/>
      <c r="X1933" s="52"/>
      <c r="Y1933" s="52"/>
      <c r="Z1933" s="51"/>
      <c r="AA1933" s="73">
        <v>1933</v>
      </c>
      <c r="AB1933" s="73"/>
      <c r="AC1933" s="74"/>
      <c r="AD1933" s="80">
        <v>7945</v>
      </c>
      <c r="AE1933" s="80">
        <v>7254</v>
      </c>
      <c r="AF1933" s="80">
        <v>108047</v>
      </c>
      <c r="AG1933" s="80">
        <v>20345</v>
      </c>
      <c r="AH1933" s="80">
        <v>19800</v>
      </c>
      <c r="AI1933" s="80" t="s">
        <v>9439</v>
      </c>
      <c r="AJ1933" s="80" t="s">
        <v>10304</v>
      </c>
      <c r="AK1933" s="86" t="s">
        <v>11066</v>
      </c>
      <c r="AL1933" s="80" t="s">
        <v>9563</v>
      </c>
      <c r="AM1933" s="82">
        <v>41661.493043981478</v>
      </c>
      <c r="AN1933" s="80" t="s">
        <v>13035</v>
      </c>
      <c r="AO1933" s="86" t="s">
        <v>14966</v>
      </c>
      <c r="AP1933" s="80" t="s">
        <v>66</v>
      </c>
      <c r="AQ1933" s="2"/>
      <c r="AR1933" s="3"/>
      <c r="AS1933" s="3"/>
      <c r="AT1933" s="3"/>
      <c r="AU1933" s="3"/>
    </row>
    <row r="1934" spans="1:47" x14ac:dyDescent="0.25">
      <c r="A1934" s="66" t="s">
        <v>1601</v>
      </c>
      <c r="B1934" s="67"/>
      <c r="C1934" s="67"/>
      <c r="D1934" s="68"/>
      <c r="E1934" s="70"/>
      <c r="F1934" s="104" t="s">
        <v>12977</v>
      </c>
      <c r="G1934" s="67"/>
      <c r="H1934" s="71"/>
      <c r="I1934" s="72"/>
      <c r="J1934" s="72"/>
      <c r="K1934" s="71" t="s">
        <v>16959</v>
      </c>
      <c r="L1934" s="75"/>
      <c r="M1934" s="76">
        <v>3399.025146484375</v>
      </c>
      <c r="N1934" s="76">
        <v>7717.2158203125</v>
      </c>
      <c r="O1934" s="77"/>
      <c r="P1934" s="78"/>
      <c r="Q1934" s="78"/>
      <c r="R1934" s="88"/>
      <c r="S1934" s="88"/>
      <c r="T1934" s="88"/>
      <c r="U1934" s="88"/>
      <c r="V1934" s="52"/>
      <c r="W1934" s="52"/>
      <c r="X1934" s="52"/>
      <c r="Y1934" s="52"/>
      <c r="Z1934" s="51"/>
      <c r="AA1934" s="73">
        <v>1934</v>
      </c>
      <c r="AB1934" s="73"/>
      <c r="AC1934" s="74"/>
      <c r="AD1934" s="80">
        <v>41</v>
      </c>
      <c r="AE1934" s="80">
        <v>94</v>
      </c>
      <c r="AF1934" s="80">
        <v>311</v>
      </c>
      <c r="AG1934" s="80">
        <v>399</v>
      </c>
      <c r="AH1934" s="80"/>
      <c r="AI1934" s="80" t="s">
        <v>9440</v>
      </c>
      <c r="AJ1934" s="80" t="s">
        <v>9597</v>
      </c>
      <c r="AK1934" s="80"/>
      <c r="AL1934" s="80"/>
      <c r="AM1934" s="82">
        <v>42889.602013888885</v>
      </c>
      <c r="AN1934" s="80" t="s">
        <v>13035</v>
      </c>
      <c r="AO1934" s="86" t="s">
        <v>14967</v>
      </c>
      <c r="AP1934" s="80" t="s">
        <v>66</v>
      </c>
      <c r="AQ1934" s="2"/>
      <c r="AR1934" s="3"/>
      <c r="AS1934" s="3"/>
      <c r="AT1934" s="3"/>
      <c r="AU1934" s="3"/>
    </row>
    <row r="1935" spans="1:47" x14ac:dyDescent="0.25">
      <c r="A1935" s="66" t="s">
        <v>1603</v>
      </c>
      <c r="B1935" s="67"/>
      <c r="C1935" s="67"/>
      <c r="D1935" s="68"/>
      <c r="E1935" s="70"/>
      <c r="F1935" s="104" t="s">
        <v>12978</v>
      </c>
      <c r="G1935" s="67"/>
      <c r="H1935" s="71"/>
      <c r="I1935" s="72"/>
      <c r="J1935" s="72"/>
      <c r="K1935" s="71" t="s">
        <v>16960</v>
      </c>
      <c r="L1935" s="75"/>
      <c r="M1935" s="76">
        <v>7535.28759765625</v>
      </c>
      <c r="N1935" s="76">
        <v>6643.0625</v>
      </c>
      <c r="O1935" s="77"/>
      <c r="P1935" s="78"/>
      <c r="Q1935" s="78"/>
      <c r="R1935" s="88"/>
      <c r="S1935" s="88"/>
      <c r="T1935" s="88"/>
      <c r="U1935" s="88"/>
      <c r="V1935" s="52"/>
      <c r="W1935" s="52"/>
      <c r="X1935" s="52"/>
      <c r="Y1935" s="52"/>
      <c r="Z1935" s="51"/>
      <c r="AA1935" s="73">
        <v>1935</v>
      </c>
      <c r="AB1935" s="73"/>
      <c r="AC1935" s="74"/>
      <c r="AD1935" s="80">
        <v>1974</v>
      </c>
      <c r="AE1935" s="80">
        <v>3408</v>
      </c>
      <c r="AF1935" s="80">
        <v>1648</v>
      </c>
      <c r="AG1935" s="80">
        <v>4466</v>
      </c>
      <c r="AH1935" s="80"/>
      <c r="AI1935" s="80" t="s">
        <v>9441</v>
      </c>
      <c r="AJ1935" s="80" t="s">
        <v>10305</v>
      </c>
      <c r="AK1935" s="80"/>
      <c r="AL1935" s="80"/>
      <c r="AM1935" s="82">
        <v>42180.349108796298</v>
      </c>
      <c r="AN1935" s="80" t="s">
        <v>13035</v>
      </c>
      <c r="AO1935" s="86" t="s">
        <v>14968</v>
      </c>
      <c r="AP1935" s="80" t="s">
        <v>66</v>
      </c>
      <c r="AQ1935" s="2"/>
      <c r="AR1935" s="3"/>
      <c r="AS1935" s="3"/>
      <c r="AT1935" s="3"/>
      <c r="AU1935" s="3"/>
    </row>
    <row r="1936" spans="1:47" x14ac:dyDescent="0.25">
      <c r="A1936" s="66" t="s">
        <v>1604</v>
      </c>
      <c r="B1936" s="67"/>
      <c r="C1936" s="67"/>
      <c r="D1936" s="68"/>
      <c r="E1936" s="70"/>
      <c r="F1936" s="104" t="s">
        <v>12979</v>
      </c>
      <c r="G1936" s="67"/>
      <c r="H1936" s="71"/>
      <c r="I1936" s="72"/>
      <c r="J1936" s="72"/>
      <c r="K1936" s="71" t="s">
        <v>16961</v>
      </c>
      <c r="L1936" s="75"/>
      <c r="M1936" s="76">
        <v>2543.1904296875</v>
      </c>
      <c r="N1936" s="76">
        <v>7159.85009765625</v>
      </c>
      <c r="O1936" s="77"/>
      <c r="P1936" s="78"/>
      <c r="Q1936" s="78"/>
      <c r="R1936" s="88"/>
      <c r="S1936" s="88"/>
      <c r="T1936" s="88"/>
      <c r="U1936" s="88"/>
      <c r="V1936" s="52"/>
      <c r="W1936" s="52"/>
      <c r="X1936" s="52"/>
      <c r="Y1936" s="52"/>
      <c r="Z1936" s="51"/>
      <c r="AA1936" s="73">
        <v>1936</v>
      </c>
      <c r="AB1936" s="73"/>
      <c r="AC1936" s="74"/>
      <c r="AD1936" s="80">
        <v>703</v>
      </c>
      <c r="AE1936" s="80">
        <v>671</v>
      </c>
      <c r="AF1936" s="80">
        <v>12623</v>
      </c>
      <c r="AG1936" s="80">
        <v>7042</v>
      </c>
      <c r="AH1936" s="80"/>
      <c r="AI1936" s="80" t="s">
        <v>9442</v>
      </c>
      <c r="AJ1936" s="80" t="s">
        <v>10306</v>
      </c>
      <c r="AK1936" s="80"/>
      <c r="AL1936" s="80"/>
      <c r="AM1936" s="82">
        <v>42750.358611111114</v>
      </c>
      <c r="AN1936" s="80" t="s">
        <v>13035</v>
      </c>
      <c r="AO1936" s="86" t="s">
        <v>14969</v>
      </c>
      <c r="AP1936" s="80" t="s">
        <v>66</v>
      </c>
      <c r="AQ1936" s="2"/>
      <c r="AR1936" s="3"/>
      <c r="AS1936" s="3"/>
      <c r="AT1936" s="3"/>
      <c r="AU1936" s="3"/>
    </row>
    <row r="1937" spans="1:47" x14ac:dyDescent="0.25">
      <c r="A1937" s="66" t="s">
        <v>2169</v>
      </c>
      <c r="B1937" s="67"/>
      <c r="C1937" s="67"/>
      <c r="D1937" s="68"/>
      <c r="E1937" s="70"/>
      <c r="F1937" s="104" t="s">
        <v>12980</v>
      </c>
      <c r="G1937" s="67"/>
      <c r="H1937" s="71"/>
      <c r="I1937" s="72"/>
      <c r="J1937" s="72"/>
      <c r="K1937" s="71" t="s">
        <v>16962</v>
      </c>
      <c r="L1937" s="75"/>
      <c r="M1937" s="76">
        <v>6015.13330078125</v>
      </c>
      <c r="N1937" s="76">
        <v>8741.1611328125</v>
      </c>
      <c r="O1937" s="77"/>
      <c r="P1937" s="78"/>
      <c r="Q1937" s="78"/>
      <c r="R1937" s="88"/>
      <c r="S1937" s="88"/>
      <c r="T1937" s="88"/>
      <c r="U1937" s="88"/>
      <c r="V1937" s="52"/>
      <c r="W1937" s="52"/>
      <c r="X1937" s="52"/>
      <c r="Y1937" s="52"/>
      <c r="Z1937" s="51"/>
      <c r="AA1937" s="73">
        <v>1937</v>
      </c>
      <c r="AB1937" s="73"/>
      <c r="AC1937" s="74"/>
      <c r="AD1937" s="80">
        <v>449</v>
      </c>
      <c r="AE1937" s="80">
        <v>1255323</v>
      </c>
      <c r="AF1937" s="80">
        <v>13866</v>
      </c>
      <c r="AG1937" s="80">
        <v>3322</v>
      </c>
      <c r="AH1937" s="80">
        <v>19800</v>
      </c>
      <c r="AI1937" s="80" t="s">
        <v>9443</v>
      </c>
      <c r="AJ1937" s="80" t="s">
        <v>9525</v>
      </c>
      <c r="AK1937" s="86" t="s">
        <v>11067</v>
      </c>
      <c r="AL1937" s="80" t="s">
        <v>9563</v>
      </c>
      <c r="AM1937" s="82">
        <v>41367.45988425926</v>
      </c>
      <c r="AN1937" s="80" t="s">
        <v>13035</v>
      </c>
      <c r="AO1937" s="86" t="s">
        <v>14970</v>
      </c>
      <c r="AP1937" s="80" t="s">
        <v>65</v>
      </c>
      <c r="AQ1937" s="2"/>
      <c r="AR1937" s="3"/>
      <c r="AS1937" s="3"/>
      <c r="AT1937" s="3"/>
      <c r="AU1937" s="3"/>
    </row>
    <row r="1938" spans="1:47" x14ac:dyDescent="0.25">
      <c r="A1938" s="66" t="s">
        <v>2170</v>
      </c>
      <c r="B1938" s="67"/>
      <c r="C1938" s="67"/>
      <c r="D1938" s="68"/>
      <c r="E1938" s="70"/>
      <c r="F1938" s="104" t="s">
        <v>12981</v>
      </c>
      <c r="G1938" s="67"/>
      <c r="H1938" s="71"/>
      <c r="I1938" s="72"/>
      <c r="J1938" s="72"/>
      <c r="K1938" s="71" t="s">
        <v>16963</v>
      </c>
      <c r="L1938" s="75"/>
      <c r="M1938" s="76">
        <v>3343.775390625</v>
      </c>
      <c r="N1938" s="76">
        <v>9322.5166015625</v>
      </c>
      <c r="O1938" s="77"/>
      <c r="P1938" s="78"/>
      <c r="Q1938" s="78"/>
      <c r="R1938" s="88"/>
      <c r="S1938" s="88"/>
      <c r="T1938" s="88"/>
      <c r="U1938" s="88"/>
      <c r="V1938" s="52"/>
      <c r="W1938" s="52"/>
      <c r="X1938" s="52"/>
      <c r="Y1938" s="52"/>
      <c r="Z1938" s="51"/>
      <c r="AA1938" s="73">
        <v>1938</v>
      </c>
      <c r="AB1938" s="73"/>
      <c r="AC1938" s="74"/>
      <c r="AD1938" s="80">
        <v>2421</v>
      </c>
      <c r="AE1938" s="80">
        <v>6311</v>
      </c>
      <c r="AF1938" s="80">
        <v>309549</v>
      </c>
      <c r="AG1938" s="80">
        <v>268688</v>
      </c>
      <c r="AH1938" s="80"/>
      <c r="AI1938" s="80"/>
      <c r="AJ1938" s="80" t="s">
        <v>10307</v>
      </c>
      <c r="AK1938" s="80"/>
      <c r="AL1938" s="80"/>
      <c r="AM1938" s="82">
        <v>42411.631041666667</v>
      </c>
      <c r="AN1938" s="80" t="s">
        <v>13035</v>
      </c>
      <c r="AO1938" s="86" t="s">
        <v>14971</v>
      </c>
      <c r="AP1938" s="80" t="s">
        <v>65</v>
      </c>
      <c r="AQ1938" s="2"/>
      <c r="AR1938" s="3"/>
      <c r="AS1938" s="3"/>
      <c r="AT1938" s="3"/>
      <c r="AU1938" s="3"/>
    </row>
    <row r="1939" spans="1:47" x14ac:dyDescent="0.25">
      <c r="A1939" s="66" t="s">
        <v>1605</v>
      </c>
      <c r="B1939" s="67"/>
      <c r="C1939" s="67"/>
      <c r="D1939" s="68"/>
      <c r="E1939" s="70"/>
      <c r="F1939" s="104" t="s">
        <v>12982</v>
      </c>
      <c r="G1939" s="67"/>
      <c r="H1939" s="71"/>
      <c r="I1939" s="72"/>
      <c r="J1939" s="72"/>
      <c r="K1939" s="71" t="s">
        <v>16964</v>
      </c>
      <c r="L1939" s="75"/>
      <c r="M1939" s="76">
        <v>5722.26953125</v>
      </c>
      <c r="N1939" s="76">
        <v>7316.837890625</v>
      </c>
      <c r="O1939" s="77"/>
      <c r="P1939" s="78"/>
      <c r="Q1939" s="78"/>
      <c r="R1939" s="88"/>
      <c r="S1939" s="88"/>
      <c r="T1939" s="88"/>
      <c r="U1939" s="88"/>
      <c r="V1939" s="52"/>
      <c r="W1939" s="52"/>
      <c r="X1939" s="52"/>
      <c r="Y1939" s="52"/>
      <c r="Z1939" s="51"/>
      <c r="AA1939" s="73">
        <v>1939</v>
      </c>
      <c r="AB1939" s="73"/>
      <c r="AC1939" s="74"/>
      <c r="AD1939" s="80">
        <v>894</v>
      </c>
      <c r="AE1939" s="80">
        <v>822</v>
      </c>
      <c r="AF1939" s="80">
        <v>2294</v>
      </c>
      <c r="AG1939" s="80">
        <v>369</v>
      </c>
      <c r="AH1939" s="80">
        <v>19800</v>
      </c>
      <c r="AI1939" s="80" t="s">
        <v>9444</v>
      </c>
      <c r="AJ1939" s="80" t="s">
        <v>10308</v>
      </c>
      <c r="AK1939" s="80"/>
      <c r="AL1939" s="80" t="s">
        <v>9494</v>
      </c>
      <c r="AM1939" s="82">
        <v>40115.506932870368</v>
      </c>
      <c r="AN1939" s="80" t="s">
        <v>13035</v>
      </c>
      <c r="AO1939" s="86" t="s">
        <v>14972</v>
      </c>
      <c r="AP1939" s="80" t="s">
        <v>66</v>
      </c>
      <c r="AQ1939" s="2"/>
      <c r="AR1939" s="3"/>
      <c r="AS1939" s="3"/>
      <c r="AT1939" s="3"/>
      <c r="AU1939" s="3"/>
    </row>
    <row r="1940" spans="1:47" x14ac:dyDescent="0.25">
      <c r="A1940" s="66" t="s">
        <v>1606</v>
      </c>
      <c r="B1940" s="67"/>
      <c r="C1940" s="67"/>
      <c r="D1940" s="68"/>
      <c r="E1940" s="70"/>
      <c r="F1940" s="104" t="s">
        <v>12983</v>
      </c>
      <c r="G1940" s="67"/>
      <c r="H1940" s="71"/>
      <c r="I1940" s="72"/>
      <c r="J1940" s="72"/>
      <c r="K1940" s="71" t="s">
        <v>16965</v>
      </c>
      <c r="L1940" s="75"/>
      <c r="M1940" s="76">
        <v>1104.277099609375</v>
      </c>
      <c r="N1940" s="76">
        <v>8819.359375</v>
      </c>
      <c r="O1940" s="77"/>
      <c r="P1940" s="78"/>
      <c r="Q1940" s="78"/>
      <c r="R1940" s="88"/>
      <c r="S1940" s="88"/>
      <c r="T1940" s="88"/>
      <c r="U1940" s="88"/>
      <c r="V1940" s="52"/>
      <c r="W1940" s="52"/>
      <c r="X1940" s="52"/>
      <c r="Y1940" s="52"/>
      <c r="Z1940" s="51"/>
      <c r="AA1940" s="73">
        <v>1940</v>
      </c>
      <c r="AB1940" s="73"/>
      <c r="AC1940" s="74"/>
      <c r="AD1940" s="80">
        <v>161</v>
      </c>
      <c r="AE1940" s="80">
        <v>161</v>
      </c>
      <c r="AF1940" s="80">
        <v>7135</v>
      </c>
      <c r="AG1940" s="80">
        <v>399</v>
      </c>
      <c r="AH1940" s="80">
        <v>-25200</v>
      </c>
      <c r="AI1940" s="80" t="s">
        <v>9445</v>
      </c>
      <c r="AJ1940" s="80" t="s">
        <v>10309</v>
      </c>
      <c r="AK1940" s="80"/>
      <c r="AL1940" s="80" t="s">
        <v>11085</v>
      </c>
      <c r="AM1940" s="82">
        <v>40197.400370370371</v>
      </c>
      <c r="AN1940" s="80" t="s">
        <v>13035</v>
      </c>
      <c r="AO1940" s="86" t="s">
        <v>14973</v>
      </c>
      <c r="AP1940" s="80" t="s">
        <v>66</v>
      </c>
      <c r="AQ1940" s="2"/>
      <c r="AR1940" s="3"/>
      <c r="AS1940" s="3"/>
      <c r="AT1940" s="3"/>
      <c r="AU1940" s="3"/>
    </row>
    <row r="1941" spans="1:47" x14ac:dyDescent="0.25">
      <c r="A1941" s="66" t="s">
        <v>1607</v>
      </c>
      <c r="B1941" s="67"/>
      <c r="C1941" s="67"/>
      <c r="D1941" s="68"/>
      <c r="E1941" s="70"/>
      <c r="F1941" s="104" t="s">
        <v>12984</v>
      </c>
      <c r="G1941" s="67"/>
      <c r="H1941" s="71"/>
      <c r="I1941" s="72"/>
      <c r="J1941" s="72"/>
      <c r="K1941" s="71" t="s">
        <v>16966</v>
      </c>
      <c r="L1941" s="75"/>
      <c r="M1941" s="76">
        <v>9116.2900390625</v>
      </c>
      <c r="N1941" s="76">
        <v>6160.337890625</v>
      </c>
      <c r="O1941" s="77"/>
      <c r="P1941" s="78"/>
      <c r="Q1941" s="78"/>
      <c r="R1941" s="88"/>
      <c r="S1941" s="88"/>
      <c r="T1941" s="88"/>
      <c r="U1941" s="88"/>
      <c r="V1941" s="52"/>
      <c r="W1941" s="52"/>
      <c r="X1941" s="52"/>
      <c r="Y1941" s="52"/>
      <c r="Z1941" s="51"/>
      <c r="AA1941" s="73">
        <v>1941</v>
      </c>
      <c r="AB1941" s="73"/>
      <c r="AC1941" s="74"/>
      <c r="AD1941" s="80">
        <v>327</v>
      </c>
      <c r="AE1941" s="80">
        <v>1220</v>
      </c>
      <c r="AF1941" s="80">
        <v>3602</v>
      </c>
      <c r="AG1941" s="80">
        <v>8301</v>
      </c>
      <c r="AH1941" s="80">
        <v>19800</v>
      </c>
      <c r="AI1941" s="80" t="s">
        <v>9446</v>
      </c>
      <c r="AJ1941" s="80" t="s">
        <v>9524</v>
      </c>
      <c r="AK1941" s="86" t="s">
        <v>11068</v>
      </c>
      <c r="AL1941" s="80" t="s">
        <v>9561</v>
      </c>
      <c r="AM1941" s="82">
        <v>41615.544652777775</v>
      </c>
      <c r="AN1941" s="80" t="s">
        <v>13035</v>
      </c>
      <c r="AO1941" s="86" t="s">
        <v>14974</v>
      </c>
      <c r="AP1941" s="80" t="s">
        <v>66</v>
      </c>
      <c r="AQ1941" s="2"/>
      <c r="AR1941" s="3"/>
      <c r="AS1941" s="3"/>
      <c r="AT1941" s="3"/>
      <c r="AU1941" s="3"/>
    </row>
    <row r="1942" spans="1:47" x14ac:dyDescent="0.25">
      <c r="A1942" s="66" t="s">
        <v>1608</v>
      </c>
      <c r="B1942" s="67"/>
      <c r="C1942" s="67"/>
      <c r="D1942" s="68"/>
      <c r="E1942" s="70"/>
      <c r="F1942" s="104" t="s">
        <v>12985</v>
      </c>
      <c r="G1942" s="67"/>
      <c r="H1942" s="71"/>
      <c r="I1942" s="72"/>
      <c r="J1942" s="72"/>
      <c r="K1942" s="71" t="s">
        <v>16967</v>
      </c>
      <c r="L1942" s="75"/>
      <c r="M1942" s="76">
        <v>3331.751953125</v>
      </c>
      <c r="N1942" s="76">
        <v>6749.27197265625</v>
      </c>
      <c r="O1942" s="77"/>
      <c r="P1942" s="78"/>
      <c r="Q1942" s="78"/>
      <c r="R1942" s="88"/>
      <c r="S1942" s="88"/>
      <c r="T1942" s="88"/>
      <c r="U1942" s="88"/>
      <c r="V1942" s="52"/>
      <c r="W1942" s="52"/>
      <c r="X1942" s="52"/>
      <c r="Y1942" s="52"/>
      <c r="Z1942" s="51"/>
      <c r="AA1942" s="73">
        <v>1942</v>
      </c>
      <c r="AB1942" s="73"/>
      <c r="AC1942" s="74"/>
      <c r="AD1942" s="80">
        <v>78</v>
      </c>
      <c r="AE1942" s="80">
        <v>310</v>
      </c>
      <c r="AF1942" s="80">
        <v>79579</v>
      </c>
      <c r="AG1942" s="80">
        <v>1957</v>
      </c>
      <c r="AH1942" s="80">
        <v>19800</v>
      </c>
      <c r="AI1942" s="80" t="s">
        <v>9447</v>
      </c>
      <c r="AJ1942" s="80" t="s">
        <v>9562</v>
      </c>
      <c r="AK1942" s="86" t="s">
        <v>11069</v>
      </c>
      <c r="AL1942" s="80" t="s">
        <v>9494</v>
      </c>
      <c r="AM1942" s="82">
        <v>42215.217650462961</v>
      </c>
      <c r="AN1942" s="80" t="s">
        <v>13035</v>
      </c>
      <c r="AO1942" s="86" t="s">
        <v>14975</v>
      </c>
      <c r="AP1942" s="80" t="s">
        <v>66</v>
      </c>
      <c r="AQ1942" s="2"/>
      <c r="AR1942" s="3"/>
      <c r="AS1942" s="3"/>
      <c r="AT1942" s="3"/>
      <c r="AU1942" s="3"/>
    </row>
    <row r="1943" spans="1:47" x14ac:dyDescent="0.25">
      <c r="A1943" s="66" t="s">
        <v>1609</v>
      </c>
      <c r="B1943" s="67"/>
      <c r="C1943" s="67"/>
      <c r="D1943" s="68"/>
      <c r="E1943" s="70"/>
      <c r="F1943" s="104" t="s">
        <v>12986</v>
      </c>
      <c r="G1943" s="67"/>
      <c r="H1943" s="71"/>
      <c r="I1943" s="72"/>
      <c r="J1943" s="72"/>
      <c r="K1943" s="71" t="s">
        <v>16968</v>
      </c>
      <c r="L1943" s="75"/>
      <c r="M1943" s="76">
        <v>6138.46484375</v>
      </c>
      <c r="N1943" s="76">
        <v>4038.452392578125</v>
      </c>
      <c r="O1943" s="77"/>
      <c r="P1943" s="78"/>
      <c r="Q1943" s="78"/>
      <c r="R1943" s="88"/>
      <c r="S1943" s="88"/>
      <c r="T1943" s="88"/>
      <c r="U1943" s="88"/>
      <c r="V1943" s="52"/>
      <c r="W1943" s="52"/>
      <c r="X1943" s="52"/>
      <c r="Y1943" s="52"/>
      <c r="Z1943" s="51"/>
      <c r="AA1943" s="73">
        <v>1943</v>
      </c>
      <c r="AB1943" s="73"/>
      <c r="AC1943" s="74"/>
      <c r="AD1943" s="80">
        <v>462</v>
      </c>
      <c r="AE1943" s="80">
        <v>1226</v>
      </c>
      <c r="AF1943" s="80">
        <v>41772</v>
      </c>
      <c r="AG1943" s="80">
        <v>34299</v>
      </c>
      <c r="AH1943" s="80"/>
      <c r="AI1943" s="80"/>
      <c r="AJ1943" s="80" t="s">
        <v>10232</v>
      </c>
      <c r="AK1943" s="80"/>
      <c r="AL1943" s="80"/>
      <c r="AM1943" s="82">
        <v>42314.123032407406</v>
      </c>
      <c r="AN1943" s="80" t="s">
        <v>13035</v>
      </c>
      <c r="AO1943" s="86" t="s">
        <v>14976</v>
      </c>
      <c r="AP1943" s="80" t="s">
        <v>66</v>
      </c>
      <c r="AQ1943" s="2"/>
      <c r="AR1943" s="3"/>
      <c r="AS1943" s="3"/>
      <c r="AT1943" s="3"/>
      <c r="AU1943" s="3"/>
    </row>
    <row r="1944" spans="1:47" x14ac:dyDescent="0.25">
      <c r="A1944" s="66" t="s">
        <v>1610</v>
      </c>
      <c r="B1944" s="67"/>
      <c r="C1944" s="67"/>
      <c r="D1944" s="68"/>
      <c r="E1944" s="70"/>
      <c r="F1944" s="104" t="s">
        <v>12987</v>
      </c>
      <c r="G1944" s="67"/>
      <c r="H1944" s="71"/>
      <c r="I1944" s="72"/>
      <c r="J1944" s="72"/>
      <c r="K1944" s="71" t="s">
        <v>16969</v>
      </c>
      <c r="L1944" s="75"/>
      <c r="M1944" s="76">
        <v>3460.820556640625</v>
      </c>
      <c r="N1944" s="76">
        <v>2970.891845703125</v>
      </c>
      <c r="O1944" s="77"/>
      <c r="P1944" s="78"/>
      <c r="Q1944" s="78"/>
      <c r="R1944" s="88"/>
      <c r="S1944" s="88"/>
      <c r="T1944" s="88"/>
      <c r="U1944" s="88"/>
      <c r="V1944" s="52"/>
      <c r="W1944" s="52"/>
      <c r="X1944" s="52"/>
      <c r="Y1944" s="52"/>
      <c r="Z1944" s="51"/>
      <c r="AA1944" s="73">
        <v>1944</v>
      </c>
      <c r="AB1944" s="73"/>
      <c r="AC1944" s="74"/>
      <c r="AD1944" s="80">
        <v>165</v>
      </c>
      <c r="AE1944" s="80">
        <v>81</v>
      </c>
      <c r="AF1944" s="80">
        <v>2939</v>
      </c>
      <c r="AG1944" s="80">
        <v>7</v>
      </c>
      <c r="AH1944" s="80">
        <v>19800</v>
      </c>
      <c r="AI1944" s="80" t="s">
        <v>9448</v>
      </c>
      <c r="AJ1944" s="80" t="s">
        <v>10310</v>
      </c>
      <c r="AK1944" s="86" t="s">
        <v>11070</v>
      </c>
      <c r="AL1944" s="80" t="s">
        <v>9561</v>
      </c>
      <c r="AM1944" s="82">
        <v>40398.390381944446</v>
      </c>
      <c r="AN1944" s="80" t="s">
        <v>13035</v>
      </c>
      <c r="AO1944" s="86" t="s">
        <v>14977</v>
      </c>
      <c r="AP1944" s="80" t="s">
        <v>66</v>
      </c>
      <c r="AQ1944" s="2"/>
      <c r="AR1944" s="3"/>
      <c r="AS1944" s="3"/>
      <c r="AT1944" s="3"/>
      <c r="AU1944" s="3"/>
    </row>
    <row r="1945" spans="1:47" x14ac:dyDescent="0.25">
      <c r="A1945" s="66" t="s">
        <v>2171</v>
      </c>
      <c r="B1945" s="67"/>
      <c r="C1945" s="67"/>
      <c r="D1945" s="68"/>
      <c r="E1945" s="70"/>
      <c r="F1945" s="104" t="s">
        <v>12988</v>
      </c>
      <c r="G1945" s="67"/>
      <c r="H1945" s="71"/>
      <c r="I1945" s="72"/>
      <c r="J1945" s="72"/>
      <c r="K1945" s="71" t="s">
        <v>16970</v>
      </c>
      <c r="L1945" s="75"/>
      <c r="M1945" s="76">
        <v>4308.591796875</v>
      </c>
      <c r="N1945" s="76">
        <v>7189.9658203125</v>
      </c>
      <c r="O1945" s="77"/>
      <c r="P1945" s="78"/>
      <c r="Q1945" s="78"/>
      <c r="R1945" s="88"/>
      <c r="S1945" s="88"/>
      <c r="T1945" s="88"/>
      <c r="U1945" s="88"/>
      <c r="V1945" s="52"/>
      <c r="W1945" s="52"/>
      <c r="X1945" s="52"/>
      <c r="Y1945" s="52"/>
      <c r="Z1945" s="51"/>
      <c r="AA1945" s="73">
        <v>1945</v>
      </c>
      <c r="AB1945" s="73"/>
      <c r="AC1945" s="74"/>
      <c r="AD1945" s="80">
        <v>435</v>
      </c>
      <c r="AE1945" s="80">
        <v>13217</v>
      </c>
      <c r="AF1945" s="80">
        <v>87171</v>
      </c>
      <c r="AG1945" s="80">
        <v>70714</v>
      </c>
      <c r="AH1945" s="80">
        <v>7200</v>
      </c>
      <c r="AI1945" s="80" t="s">
        <v>9449</v>
      </c>
      <c r="AJ1945" s="80" t="s">
        <v>10311</v>
      </c>
      <c r="AK1945" s="86" t="s">
        <v>11071</v>
      </c>
      <c r="AL1945" s="80" t="s">
        <v>11107</v>
      </c>
      <c r="AM1945" s="82">
        <v>41477.139837962961</v>
      </c>
      <c r="AN1945" s="80" t="s">
        <v>13035</v>
      </c>
      <c r="AO1945" s="86" t="s">
        <v>14978</v>
      </c>
      <c r="AP1945" s="80" t="s">
        <v>65</v>
      </c>
      <c r="AQ1945" s="2"/>
      <c r="AR1945" s="3"/>
      <c r="AS1945" s="3"/>
      <c r="AT1945" s="3"/>
      <c r="AU1945" s="3"/>
    </row>
    <row r="1946" spans="1:47" x14ac:dyDescent="0.25">
      <c r="A1946" s="66" t="s">
        <v>1611</v>
      </c>
      <c r="B1946" s="67"/>
      <c r="C1946" s="67"/>
      <c r="D1946" s="68"/>
      <c r="E1946" s="70"/>
      <c r="F1946" s="104" t="s">
        <v>12989</v>
      </c>
      <c r="G1946" s="67"/>
      <c r="H1946" s="71"/>
      <c r="I1946" s="72"/>
      <c r="J1946" s="72"/>
      <c r="K1946" s="71" t="s">
        <v>16971</v>
      </c>
      <c r="L1946" s="75"/>
      <c r="M1946" s="76">
        <v>8824.8125</v>
      </c>
      <c r="N1946" s="76">
        <v>2801.72412109375</v>
      </c>
      <c r="O1946" s="77"/>
      <c r="P1946" s="78"/>
      <c r="Q1946" s="78"/>
      <c r="R1946" s="88"/>
      <c r="S1946" s="88"/>
      <c r="T1946" s="88"/>
      <c r="U1946" s="88"/>
      <c r="V1946" s="52"/>
      <c r="W1946" s="52"/>
      <c r="X1946" s="52"/>
      <c r="Y1946" s="52"/>
      <c r="Z1946" s="51"/>
      <c r="AA1946" s="73">
        <v>1946</v>
      </c>
      <c r="AB1946" s="73"/>
      <c r="AC1946" s="74"/>
      <c r="AD1946" s="80">
        <v>927</v>
      </c>
      <c r="AE1946" s="80">
        <v>1476</v>
      </c>
      <c r="AF1946" s="80">
        <v>24345</v>
      </c>
      <c r="AG1946" s="80">
        <v>12003</v>
      </c>
      <c r="AH1946" s="80"/>
      <c r="AI1946" s="80" t="s">
        <v>9450</v>
      </c>
      <c r="AJ1946" s="80" t="s">
        <v>10312</v>
      </c>
      <c r="AK1946" s="86" t="s">
        <v>11072</v>
      </c>
      <c r="AL1946" s="80"/>
      <c r="AM1946" s="82">
        <v>41924.512650462966</v>
      </c>
      <c r="AN1946" s="80" t="s">
        <v>13035</v>
      </c>
      <c r="AO1946" s="86" t="s">
        <v>14979</v>
      </c>
      <c r="AP1946" s="80" t="s">
        <v>66</v>
      </c>
      <c r="AQ1946" s="2"/>
      <c r="AR1946" s="3"/>
      <c r="AS1946" s="3"/>
      <c r="AT1946" s="3"/>
      <c r="AU1946" s="3"/>
    </row>
    <row r="1947" spans="1:47" x14ac:dyDescent="0.25">
      <c r="A1947" s="66" t="s">
        <v>1612</v>
      </c>
      <c r="B1947" s="67"/>
      <c r="C1947" s="67"/>
      <c r="D1947" s="68"/>
      <c r="E1947" s="70"/>
      <c r="F1947" s="104" t="s">
        <v>12990</v>
      </c>
      <c r="G1947" s="67"/>
      <c r="H1947" s="71"/>
      <c r="I1947" s="72"/>
      <c r="J1947" s="72"/>
      <c r="K1947" s="71" t="s">
        <v>16972</v>
      </c>
      <c r="L1947" s="75"/>
      <c r="M1947" s="76">
        <v>2622.873291015625</v>
      </c>
      <c r="N1947" s="76">
        <v>9078.748046875</v>
      </c>
      <c r="O1947" s="77"/>
      <c r="P1947" s="78"/>
      <c r="Q1947" s="78"/>
      <c r="R1947" s="88"/>
      <c r="S1947" s="88"/>
      <c r="T1947" s="88"/>
      <c r="U1947" s="88"/>
      <c r="V1947" s="52"/>
      <c r="W1947" s="52"/>
      <c r="X1947" s="52"/>
      <c r="Y1947" s="52"/>
      <c r="Z1947" s="51"/>
      <c r="AA1947" s="73">
        <v>1947</v>
      </c>
      <c r="AB1947" s="73"/>
      <c r="AC1947" s="74"/>
      <c r="AD1947" s="80">
        <v>102</v>
      </c>
      <c r="AE1947" s="80">
        <v>287</v>
      </c>
      <c r="AF1947" s="80">
        <v>6473</v>
      </c>
      <c r="AG1947" s="80">
        <v>916</v>
      </c>
      <c r="AH1947" s="80">
        <v>-25200</v>
      </c>
      <c r="AI1947" s="80" t="s">
        <v>9451</v>
      </c>
      <c r="AJ1947" s="80" t="s">
        <v>9525</v>
      </c>
      <c r="AK1947" s="80"/>
      <c r="AL1947" s="80" t="s">
        <v>11085</v>
      </c>
      <c r="AM1947" s="82">
        <v>41883.26457175926</v>
      </c>
      <c r="AN1947" s="80" t="s">
        <v>13035</v>
      </c>
      <c r="AO1947" s="86" t="s">
        <v>14980</v>
      </c>
      <c r="AP1947" s="80" t="s">
        <v>66</v>
      </c>
      <c r="AQ1947" s="2"/>
      <c r="AR1947" s="3"/>
      <c r="AS1947" s="3"/>
      <c r="AT1947" s="3"/>
      <c r="AU1947" s="3"/>
    </row>
    <row r="1948" spans="1:47" x14ac:dyDescent="0.25">
      <c r="A1948" s="66" t="s">
        <v>1614</v>
      </c>
      <c r="B1948" s="67"/>
      <c r="C1948" s="67"/>
      <c r="D1948" s="68"/>
      <c r="E1948" s="70"/>
      <c r="F1948" s="104" t="s">
        <v>12991</v>
      </c>
      <c r="G1948" s="67"/>
      <c r="H1948" s="71"/>
      <c r="I1948" s="72"/>
      <c r="J1948" s="72"/>
      <c r="K1948" s="71" t="s">
        <v>16973</v>
      </c>
      <c r="L1948" s="75"/>
      <c r="M1948" s="76">
        <v>8555.0224609375</v>
      </c>
      <c r="N1948" s="76">
        <v>2240.92578125</v>
      </c>
      <c r="O1948" s="77"/>
      <c r="P1948" s="78"/>
      <c r="Q1948" s="78"/>
      <c r="R1948" s="88"/>
      <c r="S1948" s="88"/>
      <c r="T1948" s="88"/>
      <c r="U1948" s="88"/>
      <c r="V1948" s="52"/>
      <c r="W1948" s="52"/>
      <c r="X1948" s="52"/>
      <c r="Y1948" s="52"/>
      <c r="Z1948" s="51"/>
      <c r="AA1948" s="73">
        <v>1948</v>
      </c>
      <c r="AB1948" s="73"/>
      <c r="AC1948" s="74"/>
      <c r="AD1948" s="80">
        <v>1857</v>
      </c>
      <c r="AE1948" s="80">
        <v>640</v>
      </c>
      <c r="AF1948" s="80">
        <v>44228</v>
      </c>
      <c r="AG1948" s="80">
        <v>8049</v>
      </c>
      <c r="AH1948" s="80"/>
      <c r="AI1948" s="80" t="s">
        <v>9452</v>
      </c>
      <c r="AJ1948" s="80"/>
      <c r="AK1948" s="80"/>
      <c r="AL1948" s="80"/>
      <c r="AM1948" s="82">
        <v>42479.175046296295</v>
      </c>
      <c r="AN1948" s="80" t="s">
        <v>13035</v>
      </c>
      <c r="AO1948" s="86" t="s">
        <v>14981</v>
      </c>
      <c r="AP1948" s="80" t="s">
        <v>66</v>
      </c>
      <c r="AQ1948" s="2"/>
      <c r="AR1948" s="3"/>
      <c r="AS1948" s="3"/>
      <c r="AT1948" s="3"/>
      <c r="AU1948" s="3"/>
    </row>
    <row r="1949" spans="1:47" x14ac:dyDescent="0.25">
      <c r="A1949" s="66" t="s">
        <v>1615</v>
      </c>
      <c r="B1949" s="67"/>
      <c r="C1949" s="67"/>
      <c r="D1949" s="68"/>
      <c r="E1949" s="70"/>
      <c r="F1949" s="104" t="s">
        <v>12992</v>
      </c>
      <c r="G1949" s="67"/>
      <c r="H1949" s="71"/>
      <c r="I1949" s="72"/>
      <c r="J1949" s="72"/>
      <c r="K1949" s="71" t="s">
        <v>16974</v>
      </c>
      <c r="L1949" s="75"/>
      <c r="M1949" s="76">
        <v>2952.865234375</v>
      </c>
      <c r="N1949" s="76">
        <v>6715.9560546875</v>
      </c>
      <c r="O1949" s="77"/>
      <c r="P1949" s="78"/>
      <c r="Q1949" s="78"/>
      <c r="R1949" s="88"/>
      <c r="S1949" s="88"/>
      <c r="T1949" s="88"/>
      <c r="U1949" s="88"/>
      <c r="V1949" s="52"/>
      <c r="W1949" s="52"/>
      <c r="X1949" s="52"/>
      <c r="Y1949" s="52"/>
      <c r="Z1949" s="51"/>
      <c r="AA1949" s="73">
        <v>1949</v>
      </c>
      <c r="AB1949" s="73"/>
      <c r="AC1949" s="74"/>
      <c r="AD1949" s="80">
        <v>80</v>
      </c>
      <c r="AE1949" s="80">
        <v>256</v>
      </c>
      <c r="AF1949" s="80">
        <v>20253</v>
      </c>
      <c r="AG1949" s="80">
        <v>3943</v>
      </c>
      <c r="AH1949" s="80"/>
      <c r="AI1949" s="80" t="s">
        <v>9453</v>
      </c>
      <c r="AJ1949" s="80" t="s">
        <v>10313</v>
      </c>
      <c r="AK1949" s="80"/>
      <c r="AL1949" s="80"/>
      <c r="AM1949" s="82">
        <v>41379.19940972222</v>
      </c>
      <c r="AN1949" s="80" t="s">
        <v>13035</v>
      </c>
      <c r="AO1949" s="86" t="s">
        <v>14982</v>
      </c>
      <c r="AP1949" s="80" t="s">
        <v>66</v>
      </c>
      <c r="AQ1949" s="2"/>
      <c r="AR1949" s="3"/>
      <c r="AS1949" s="3"/>
      <c r="AT1949" s="3"/>
      <c r="AU1949" s="3"/>
    </row>
    <row r="1950" spans="1:47" x14ac:dyDescent="0.25">
      <c r="A1950" s="66" t="s">
        <v>1616</v>
      </c>
      <c r="B1950" s="67"/>
      <c r="C1950" s="67"/>
      <c r="D1950" s="68"/>
      <c r="E1950" s="70"/>
      <c r="F1950" s="104" t="s">
        <v>11128</v>
      </c>
      <c r="G1950" s="67"/>
      <c r="H1950" s="71"/>
      <c r="I1950" s="72"/>
      <c r="J1950" s="72"/>
      <c r="K1950" s="71" t="s">
        <v>16975</v>
      </c>
      <c r="L1950" s="75"/>
      <c r="M1950" s="76">
        <v>4065.209716796875</v>
      </c>
      <c r="N1950" s="76">
        <v>6975.89306640625</v>
      </c>
      <c r="O1950" s="77"/>
      <c r="P1950" s="78"/>
      <c r="Q1950" s="78"/>
      <c r="R1950" s="88"/>
      <c r="S1950" s="88"/>
      <c r="T1950" s="88"/>
      <c r="U1950" s="88"/>
      <c r="V1950" s="52"/>
      <c r="W1950" s="52"/>
      <c r="X1950" s="52"/>
      <c r="Y1950" s="52"/>
      <c r="Z1950" s="51"/>
      <c r="AA1950" s="73">
        <v>1950</v>
      </c>
      <c r="AB1950" s="73"/>
      <c r="AC1950" s="74"/>
      <c r="AD1950" s="80">
        <v>192</v>
      </c>
      <c r="AE1950" s="80">
        <v>358</v>
      </c>
      <c r="AF1950" s="80">
        <v>45593</v>
      </c>
      <c r="AG1950" s="80">
        <v>19713</v>
      </c>
      <c r="AH1950" s="80"/>
      <c r="AI1950" s="80"/>
      <c r="AJ1950" s="80"/>
      <c r="AK1950" s="80"/>
      <c r="AL1950" s="80"/>
      <c r="AM1950" s="82">
        <v>42102.370138888888</v>
      </c>
      <c r="AN1950" s="80" t="s">
        <v>13035</v>
      </c>
      <c r="AO1950" s="86" t="s">
        <v>14983</v>
      </c>
      <c r="AP1950" s="80" t="s">
        <v>66</v>
      </c>
      <c r="AQ1950" s="2"/>
      <c r="AR1950" s="3"/>
      <c r="AS1950" s="3"/>
      <c r="AT1950" s="3"/>
      <c r="AU1950" s="3"/>
    </row>
    <row r="1951" spans="1:47" x14ac:dyDescent="0.25">
      <c r="A1951" s="66" t="s">
        <v>2172</v>
      </c>
      <c r="B1951" s="67"/>
      <c r="C1951" s="67"/>
      <c r="D1951" s="68"/>
      <c r="E1951" s="70"/>
      <c r="F1951" s="104" t="s">
        <v>12993</v>
      </c>
      <c r="G1951" s="67"/>
      <c r="H1951" s="71"/>
      <c r="I1951" s="72"/>
      <c r="J1951" s="72"/>
      <c r="K1951" s="71" t="s">
        <v>16976</v>
      </c>
      <c r="L1951" s="75"/>
      <c r="M1951" s="76">
        <v>8454.001953125</v>
      </c>
      <c r="N1951" s="76">
        <v>5181.9423828125</v>
      </c>
      <c r="O1951" s="77"/>
      <c r="P1951" s="78"/>
      <c r="Q1951" s="78"/>
      <c r="R1951" s="88"/>
      <c r="S1951" s="88"/>
      <c r="T1951" s="88"/>
      <c r="U1951" s="88"/>
      <c r="V1951" s="52"/>
      <c r="W1951" s="52"/>
      <c r="X1951" s="52"/>
      <c r="Y1951" s="52"/>
      <c r="Z1951" s="51"/>
      <c r="AA1951" s="73">
        <v>1951</v>
      </c>
      <c r="AB1951" s="73"/>
      <c r="AC1951" s="74"/>
      <c r="AD1951" s="80">
        <v>585</v>
      </c>
      <c r="AE1951" s="80">
        <v>74568</v>
      </c>
      <c r="AF1951" s="80">
        <v>47766</v>
      </c>
      <c r="AG1951" s="80">
        <v>67</v>
      </c>
      <c r="AH1951" s="80">
        <v>19800</v>
      </c>
      <c r="AI1951" s="80" t="s">
        <v>9454</v>
      </c>
      <c r="AJ1951" s="80" t="s">
        <v>9563</v>
      </c>
      <c r="AK1951" s="86" t="s">
        <v>11073</v>
      </c>
      <c r="AL1951" s="80" t="s">
        <v>9494</v>
      </c>
      <c r="AM1951" s="82">
        <v>40043.833402777775</v>
      </c>
      <c r="AN1951" s="80" t="s">
        <v>13035</v>
      </c>
      <c r="AO1951" s="86" t="s">
        <v>14984</v>
      </c>
      <c r="AP1951" s="80" t="s">
        <v>65</v>
      </c>
      <c r="AQ1951" s="2"/>
      <c r="AR1951" s="3"/>
      <c r="AS1951" s="3"/>
      <c r="AT1951" s="3"/>
      <c r="AU1951" s="3"/>
    </row>
    <row r="1952" spans="1:47" x14ac:dyDescent="0.25">
      <c r="A1952" s="66" t="s">
        <v>2173</v>
      </c>
      <c r="B1952" s="67"/>
      <c r="C1952" s="67"/>
      <c r="D1952" s="68"/>
      <c r="E1952" s="70"/>
      <c r="F1952" s="104" t="s">
        <v>12994</v>
      </c>
      <c r="G1952" s="67"/>
      <c r="H1952" s="71"/>
      <c r="I1952" s="72"/>
      <c r="J1952" s="72"/>
      <c r="K1952" s="71" t="s">
        <v>16977</v>
      </c>
      <c r="L1952" s="75"/>
      <c r="M1952" s="76">
        <v>981.1239013671875</v>
      </c>
      <c r="N1952" s="76">
        <v>8891.326171875</v>
      </c>
      <c r="O1952" s="77"/>
      <c r="P1952" s="78"/>
      <c r="Q1952" s="78"/>
      <c r="R1952" s="88"/>
      <c r="S1952" s="88"/>
      <c r="T1952" s="88"/>
      <c r="U1952" s="88"/>
      <c r="V1952" s="52"/>
      <c r="W1952" s="52"/>
      <c r="X1952" s="52"/>
      <c r="Y1952" s="52"/>
      <c r="Z1952" s="51"/>
      <c r="AA1952" s="73">
        <v>1952</v>
      </c>
      <c r="AB1952" s="73"/>
      <c r="AC1952" s="74"/>
      <c r="AD1952" s="80">
        <v>161</v>
      </c>
      <c r="AE1952" s="80">
        <v>56394</v>
      </c>
      <c r="AF1952" s="80">
        <v>55673</v>
      </c>
      <c r="AG1952" s="80">
        <v>8392</v>
      </c>
      <c r="AH1952" s="80">
        <v>19800</v>
      </c>
      <c r="AI1952" s="80" t="s">
        <v>9455</v>
      </c>
      <c r="AJ1952" s="80" t="s">
        <v>10314</v>
      </c>
      <c r="AK1952" s="86" t="s">
        <v>11074</v>
      </c>
      <c r="AL1952" s="80" t="s">
        <v>9563</v>
      </c>
      <c r="AM1952" s="82">
        <v>39713.617662037039</v>
      </c>
      <c r="AN1952" s="80" t="s">
        <v>13035</v>
      </c>
      <c r="AO1952" s="86" t="s">
        <v>14985</v>
      </c>
      <c r="AP1952" s="80" t="s">
        <v>65</v>
      </c>
      <c r="AQ1952" s="2"/>
      <c r="AR1952" s="3"/>
      <c r="AS1952" s="3"/>
      <c r="AT1952" s="3"/>
      <c r="AU1952" s="3"/>
    </row>
    <row r="1953" spans="1:47" x14ac:dyDescent="0.25">
      <c r="A1953" s="66" t="s">
        <v>1617</v>
      </c>
      <c r="B1953" s="67"/>
      <c r="C1953" s="67"/>
      <c r="D1953" s="68"/>
      <c r="E1953" s="70"/>
      <c r="F1953" s="104" t="s">
        <v>12995</v>
      </c>
      <c r="G1953" s="67"/>
      <c r="H1953" s="71"/>
      <c r="I1953" s="72"/>
      <c r="J1953" s="72"/>
      <c r="K1953" s="71" t="s">
        <v>16978</v>
      </c>
      <c r="L1953" s="75"/>
      <c r="M1953" s="76">
        <v>2870.2490234375</v>
      </c>
      <c r="N1953" s="76">
        <v>2712.119384765625</v>
      </c>
      <c r="O1953" s="77"/>
      <c r="P1953" s="78"/>
      <c r="Q1953" s="78"/>
      <c r="R1953" s="88"/>
      <c r="S1953" s="88"/>
      <c r="T1953" s="88"/>
      <c r="U1953" s="88"/>
      <c r="V1953" s="52"/>
      <c r="W1953" s="52"/>
      <c r="X1953" s="52"/>
      <c r="Y1953" s="52"/>
      <c r="Z1953" s="51"/>
      <c r="AA1953" s="73">
        <v>1953</v>
      </c>
      <c r="AB1953" s="73"/>
      <c r="AC1953" s="74"/>
      <c r="AD1953" s="80">
        <v>733</v>
      </c>
      <c r="AE1953" s="80">
        <v>552</v>
      </c>
      <c r="AF1953" s="80">
        <v>5048</v>
      </c>
      <c r="AG1953" s="80">
        <v>488</v>
      </c>
      <c r="AH1953" s="80">
        <v>19800</v>
      </c>
      <c r="AI1953" s="80" t="s">
        <v>9456</v>
      </c>
      <c r="AJ1953" s="80" t="s">
        <v>9563</v>
      </c>
      <c r="AK1953" s="80"/>
      <c r="AL1953" s="80" t="s">
        <v>9563</v>
      </c>
      <c r="AM1953" s="82">
        <v>40157.715925925928</v>
      </c>
      <c r="AN1953" s="80" t="s">
        <v>13035</v>
      </c>
      <c r="AO1953" s="86" t="s">
        <v>14986</v>
      </c>
      <c r="AP1953" s="80" t="s">
        <v>66</v>
      </c>
      <c r="AQ1953" s="2"/>
      <c r="AR1953" s="3"/>
      <c r="AS1953" s="3"/>
      <c r="AT1953" s="3"/>
      <c r="AU1953" s="3"/>
    </row>
    <row r="1954" spans="1:47" x14ac:dyDescent="0.25">
      <c r="A1954" s="66" t="s">
        <v>1618</v>
      </c>
      <c r="B1954" s="67"/>
      <c r="C1954" s="67"/>
      <c r="D1954" s="68"/>
      <c r="E1954" s="70"/>
      <c r="F1954" s="104" t="s">
        <v>12996</v>
      </c>
      <c r="G1954" s="67"/>
      <c r="H1954" s="71"/>
      <c r="I1954" s="72"/>
      <c r="J1954" s="72"/>
      <c r="K1954" s="71" t="s">
        <v>16979</v>
      </c>
      <c r="L1954" s="75"/>
      <c r="M1954" s="76">
        <v>5626.8310546875</v>
      </c>
      <c r="N1954" s="76">
        <v>7425.6708984375</v>
      </c>
      <c r="O1954" s="77"/>
      <c r="P1954" s="78"/>
      <c r="Q1954" s="78"/>
      <c r="R1954" s="88"/>
      <c r="S1954" s="88"/>
      <c r="T1954" s="88"/>
      <c r="U1954" s="88"/>
      <c r="V1954" s="52"/>
      <c r="W1954" s="52"/>
      <c r="X1954" s="52"/>
      <c r="Y1954" s="52"/>
      <c r="Z1954" s="51"/>
      <c r="AA1954" s="73">
        <v>1954</v>
      </c>
      <c r="AB1954" s="73"/>
      <c r="AC1954" s="74"/>
      <c r="AD1954" s="80">
        <v>609</v>
      </c>
      <c r="AE1954" s="80">
        <v>343</v>
      </c>
      <c r="AF1954" s="80">
        <v>3348</v>
      </c>
      <c r="AG1954" s="80">
        <v>9932</v>
      </c>
      <c r="AH1954" s="80"/>
      <c r="AI1954" s="80" t="s">
        <v>9457</v>
      </c>
      <c r="AJ1954" s="80" t="s">
        <v>10315</v>
      </c>
      <c r="AK1954" s="86" t="s">
        <v>11075</v>
      </c>
      <c r="AL1954" s="80"/>
      <c r="AM1954" s="82">
        <v>42348.585810185185</v>
      </c>
      <c r="AN1954" s="80" t="s">
        <v>13035</v>
      </c>
      <c r="AO1954" s="86" t="s">
        <v>14987</v>
      </c>
      <c r="AP1954" s="80" t="s">
        <v>66</v>
      </c>
      <c r="AQ1954" s="2"/>
      <c r="AR1954" s="3"/>
      <c r="AS1954" s="3"/>
      <c r="AT1954" s="3"/>
      <c r="AU1954" s="3"/>
    </row>
    <row r="1955" spans="1:47" x14ac:dyDescent="0.25">
      <c r="A1955" s="66" t="s">
        <v>1619</v>
      </c>
      <c r="B1955" s="67"/>
      <c r="C1955" s="67"/>
      <c r="D1955" s="68"/>
      <c r="E1955" s="70"/>
      <c r="F1955" s="104" t="s">
        <v>12997</v>
      </c>
      <c r="G1955" s="67"/>
      <c r="H1955" s="71"/>
      <c r="I1955" s="72"/>
      <c r="J1955" s="72"/>
      <c r="K1955" s="71" t="s">
        <v>16980</v>
      </c>
      <c r="L1955" s="75"/>
      <c r="M1955" s="76">
        <v>7068.7734375</v>
      </c>
      <c r="N1955" s="76">
        <v>6565.06005859375</v>
      </c>
      <c r="O1955" s="77"/>
      <c r="P1955" s="78"/>
      <c r="Q1955" s="78"/>
      <c r="R1955" s="88"/>
      <c r="S1955" s="88"/>
      <c r="T1955" s="88"/>
      <c r="U1955" s="88"/>
      <c r="V1955" s="52"/>
      <c r="W1955" s="52"/>
      <c r="X1955" s="52"/>
      <c r="Y1955" s="52"/>
      <c r="Z1955" s="51"/>
      <c r="AA1955" s="73">
        <v>1955</v>
      </c>
      <c r="AB1955" s="73"/>
      <c r="AC1955" s="74"/>
      <c r="AD1955" s="80">
        <v>557</v>
      </c>
      <c r="AE1955" s="80">
        <v>2292</v>
      </c>
      <c r="AF1955" s="80">
        <v>20184</v>
      </c>
      <c r="AG1955" s="80">
        <v>24681</v>
      </c>
      <c r="AH1955" s="80">
        <v>19800</v>
      </c>
      <c r="AI1955" s="80"/>
      <c r="AJ1955" s="80"/>
      <c r="AK1955" s="80"/>
      <c r="AL1955" s="80" t="s">
        <v>9494</v>
      </c>
      <c r="AM1955" s="82">
        <v>41292.194768518515</v>
      </c>
      <c r="AN1955" s="80" t="s">
        <v>13035</v>
      </c>
      <c r="AO1955" s="86" t="s">
        <v>14988</v>
      </c>
      <c r="AP1955" s="80" t="s">
        <v>66</v>
      </c>
      <c r="AQ1955" s="2"/>
      <c r="AR1955" s="3"/>
      <c r="AS1955" s="3"/>
      <c r="AT1955" s="3"/>
      <c r="AU1955" s="3"/>
    </row>
    <row r="1956" spans="1:47" x14ac:dyDescent="0.25">
      <c r="A1956" s="66" t="s">
        <v>1620</v>
      </c>
      <c r="B1956" s="67"/>
      <c r="C1956" s="67"/>
      <c r="D1956" s="68"/>
      <c r="E1956" s="70"/>
      <c r="F1956" s="104" t="s">
        <v>12998</v>
      </c>
      <c r="G1956" s="67"/>
      <c r="H1956" s="71"/>
      <c r="I1956" s="72"/>
      <c r="J1956" s="72"/>
      <c r="K1956" s="71" t="s">
        <v>16981</v>
      </c>
      <c r="L1956" s="75"/>
      <c r="M1956" s="76">
        <v>6150.31787109375</v>
      </c>
      <c r="N1956" s="76">
        <v>5340.30517578125</v>
      </c>
      <c r="O1956" s="77"/>
      <c r="P1956" s="78"/>
      <c r="Q1956" s="78"/>
      <c r="R1956" s="88"/>
      <c r="S1956" s="88"/>
      <c r="T1956" s="88"/>
      <c r="U1956" s="88"/>
      <c r="V1956" s="52"/>
      <c r="W1956" s="52"/>
      <c r="X1956" s="52"/>
      <c r="Y1956" s="52"/>
      <c r="Z1956" s="51"/>
      <c r="AA1956" s="73">
        <v>1956</v>
      </c>
      <c r="AB1956" s="73"/>
      <c r="AC1956" s="74"/>
      <c r="AD1956" s="80">
        <v>940</v>
      </c>
      <c r="AE1956" s="80">
        <v>424</v>
      </c>
      <c r="AF1956" s="80">
        <v>4950</v>
      </c>
      <c r="AG1956" s="80">
        <v>310</v>
      </c>
      <c r="AH1956" s="80">
        <v>19800</v>
      </c>
      <c r="AI1956" s="80" t="s">
        <v>9458</v>
      </c>
      <c r="AJ1956" s="80" t="s">
        <v>10316</v>
      </c>
      <c r="AK1956" s="86" t="s">
        <v>11076</v>
      </c>
      <c r="AL1956" s="80" t="s">
        <v>9563</v>
      </c>
      <c r="AM1956" s="82">
        <v>40373.785995370374</v>
      </c>
      <c r="AN1956" s="80" t="s">
        <v>13035</v>
      </c>
      <c r="AO1956" s="86" t="s">
        <v>14989</v>
      </c>
      <c r="AP1956" s="80" t="s">
        <v>66</v>
      </c>
      <c r="AQ1956" s="2"/>
      <c r="AR1956" s="3"/>
      <c r="AS1956" s="3"/>
      <c r="AT1956" s="3"/>
      <c r="AU1956" s="3"/>
    </row>
    <row r="1957" spans="1:47" x14ac:dyDescent="0.25">
      <c r="A1957" s="66" t="s">
        <v>1621</v>
      </c>
      <c r="B1957" s="67"/>
      <c r="C1957" s="67"/>
      <c r="D1957" s="68"/>
      <c r="E1957" s="70"/>
      <c r="F1957" s="104" t="s">
        <v>12999</v>
      </c>
      <c r="G1957" s="67"/>
      <c r="H1957" s="71"/>
      <c r="I1957" s="72"/>
      <c r="J1957" s="72"/>
      <c r="K1957" s="71" t="s">
        <v>16982</v>
      </c>
      <c r="L1957" s="75"/>
      <c r="M1957" s="76">
        <v>7126.791015625</v>
      </c>
      <c r="N1957" s="76">
        <v>3564.659912109375</v>
      </c>
      <c r="O1957" s="77"/>
      <c r="P1957" s="78"/>
      <c r="Q1957" s="78"/>
      <c r="R1957" s="88"/>
      <c r="S1957" s="88"/>
      <c r="T1957" s="88"/>
      <c r="U1957" s="88"/>
      <c r="V1957" s="52"/>
      <c r="W1957" s="52"/>
      <c r="X1957" s="52"/>
      <c r="Y1957" s="52"/>
      <c r="Z1957" s="51"/>
      <c r="AA1957" s="73">
        <v>1957</v>
      </c>
      <c r="AB1957" s="73"/>
      <c r="AC1957" s="74"/>
      <c r="AD1957" s="80">
        <v>264</v>
      </c>
      <c r="AE1957" s="80">
        <v>150</v>
      </c>
      <c r="AF1957" s="80">
        <v>12122</v>
      </c>
      <c r="AG1957" s="80">
        <v>8914</v>
      </c>
      <c r="AH1957" s="80"/>
      <c r="AI1957" s="80" t="s">
        <v>9459</v>
      </c>
      <c r="AJ1957" s="80" t="s">
        <v>10317</v>
      </c>
      <c r="AK1957" s="80"/>
      <c r="AL1957" s="80"/>
      <c r="AM1957" s="82">
        <v>42453.603912037041</v>
      </c>
      <c r="AN1957" s="80" t="s">
        <v>13035</v>
      </c>
      <c r="AO1957" s="86" t="s">
        <v>14990</v>
      </c>
      <c r="AP1957" s="80" t="s">
        <v>66</v>
      </c>
      <c r="AQ1957" s="2"/>
      <c r="AR1957" s="3"/>
      <c r="AS1957" s="3"/>
      <c r="AT1957" s="3"/>
      <c r="AU1957" s="3"/>
    </row>
    <row r="1958" spans="1:47" x14ac:dyDescent="0.25">
      <c r="A1958" s="66" t="s">
        <v>1622</v>
      </c>
      <c r="B1958" s="67"/>
      <c r="C1958" s="67"/>
      <c r="D1958" s="68"/>
      <c r="E1958" s="70"/>
      <c r="F1958" s="104" t="s">
        <v>13000</v>
      </c>
      <c r="G1958" s="67"/>
      <c r="H1958" s="71"/>
      <c r="I1958" s="72"/>
      <c r="J1958" s="72"/>
      <c r="K1958" s="71" t="s">
        <v>16983</v>
      </c>
      <c r="L1958" s="75"/>
      <c r="M1958" s="76">
        <v>5189.28466796875</v>
      </c>
      <c r="N1958" s="76">
        <v>3847.685302734375</v>
      </c>
      <c r="O1958" s="77"/>
      <c r="P1958" s="78"/>
      <c r="Q1958" s="78"/>
      <c r="R1958" s="88"/>
      <c r="S1958" s="88"/>
      <c r="T1958" s="88"/>
      <c r="U1958" s="88"/>
      <c r="V1958" s="52"/>
      <c r="W1958" s="52"/>
      <c r="X1958" s="52"/>
      <c r="Y1958" s="52"/>
      <c r="Z1958" s="51"/>
      <c r="AA1958" s="73">
        <v>1958</v>
      </c>
      <c r="AB1958" s="73"/>
      <c r="AC1958" s="74"/>
      <c r="AD1958" s="80">
        <v>48</v>
      </c>
      <c r="AE1958" s="80">
        <v>3483</v>
      </c>
      <c r="AF1958" s="80">
        <v>86262</v>
      </c>
      <c r="AG1958" s="80">
        <v>1834</v>
      </c>
      <c r="AH1958" s="80"/>
      <c r="AI1958" s="80" t="s">
        <v>9460</v>
      </c>
      <c r="AJ1958" s="80" t="s">
        <v>10318</v>
      </c>
      <c r="AK1958" s="80"/>
      <c r="AL1958" s="80"/>
      <c r="AM1958" s="82">
        <v>42523.602951388886</v>
      </c>
      <c r="AN1958" s="80" t="s">
        <v>13035</v>
      </c>
      <c r="AO1958" s="86" t="s">
        <v>14991</v>
      </c>
      <c r="AP1958" s="80" t="s">
        <v>66</v>
      </c>
      <c r="AQ1958" s="2"/>
      <c r="AR1958" s="3"/>
      <c r="AS1958" s="3"/>
      <c r="AT1958" s="3"/>
      <c r="AU1958" s="3"/>
    </row>
    <row r="1959" spans="1:47" x14ac:dyDescent="0.25">
      <c r="A1959" s="66" t="s">
        <v>2174</v>
      </c>
      <c r="B1959" s="67"/>
      <c r="C1959" s="67"/>
      <c r="D1959" s="68"/>
      <c r="E1959" s="70"/>
      <c r="F1959" s="104" t="s">
        <v>13001</v>
      </c>
      <c r="G1959" s="67"/>
      <c r="H1959" s="71"/>
      <c r="I1959" s="72"/>
      <c r="J1959" s="72"/>
      <c r="K1959" s="71" t="s">
        <v>16984</v>
      </c>
      <c r="L1959" s="75"/>
      <c r="M1959" s="76">
        <v>1677.417724609375</v>
      </c>
      <c r="N1959" s="76">
        <v>3274.27587890625</v>
      </c>
      <c r="O1959" s="77"/>
      <c r="P1959" s="78"/>
      <c r="Q1959" s="78"/>
      <c r="R1959" s="88"/>
      <c r="S1959" s="88"/>
      <c r="T1959" s="88"/>
      <c r="U1959" s="88"/>
      <c r="V1959" s="52"/>
      <c r="W1959" s="52"/>
      <c r="X1959" s="52"/>
      <c r="Y1959" s="52"/>
      <c r="Z1959" s="51"/>
      <c r="AA1959" s="73">
        <v>1959</v>
      </c>
      <c r="AB1959" s="73"/>
      <c r="AC1959" s="74"/>
      <c r="AD1959" s="80">
        <v>2789</v>
      </c>
      <c r="AE1959" s="80">
        <v>3672</v>
      </c>
      <c r="AF1959" s="80">
        <v>4059</v>
      </c>
      <c r="AG1959" s="80">
        <v>161</v>
      </c>
      <c r="AH1959" s="80"/>
      <c r="AI1959" s="80" t="s">
        <v>9461</v>
      </c>
      <c r="AJ1959" s="80" t="s">
        <v>10319</v>
      </c>
      <c r="AK1959" s="80"/>
      <c r="AL1959" s="80"/>
      <c r="AM1959" s="82">
        <v>42772.493506944447</v>
      </c>
      <c r="AN1959" s="80" t="s">
        <v>13035</v>
      </c>
      <c r="AO1959" s="86" t="s">
        <v>14992</v>
      </c>
      <c r="AP1959" s="80" t="s">
        <v>65</v>
      </c>
      <c r="AQ1959" s="2"/>
      <c r="AR1959" s="3"/>
      <c r="AS1959" s="3"/>
      <c r="AT1959" s="3"/>
      <c r="AU1959" s="3"/>
    </row>
    <row r="1960" spans="1:47" x14ac:dyDescent="0.25">
      <c r="A1960" s="66" t="s">
        <v>2175</v>
      </c>
      <c r="B1960" s="67"/>
      <c r="C1960" s="67"/>
      <c r="D1960" s="68"/>
      <c r="E1960" s="70"/>
      <c r="F1960" s="104" t="s">
        <v>13002</v>
      </c>
      <c r="G1960" s="67"/>
      <c r="H1960" s="71"/>
      <c r="I1960" s="72"/>
      <c r="J1960" s="72"/>
      <c r="K1960" s="71" t="s">
        <v>16985</v>
      </c>
      <c r="L1960" s="75"/>
      <c r="M1960" s="76">
        <v>5154.4658203125</v>
      </c>
      <c r="N1960" s="76">
        <v>6838.8701171875</v>
      </c>
      <c r="O1960" s="77"/>
      <c r="P1960" s="78"/>
      <c r="Q1960" s="78"/>
      <c r="R1960" s="88"/>
      <c r="S1960" s="88"/>
      <c r="T1960" s="88"/>
      <c r="U1960" s="88"/>
      <c r="V1960" s="52"/>
      <c r="W1960" s="52"/>
      <c r="X1960" s="52"/>
      <c r="Y1960" s="52"/>
      <c r="Z1960" s="51"/>
      <c r="AA1960" s="73">
        <v>1960</v>
      </c>
      <c r="AB1960" s="73"/>
      <c r="AC1960" s="74"/>
      <c r="AD1960" s="80">
        <v>269</v>
      </c>
      <c r="AE1960" s="80">
        <v>7335</v>
      </c>
      <c r="AF1960" s="80">
        <v>200846</v>
      </c>
      <c r="AG1960" s="80">
        <v>6592</v>
      </c>
      <c r="AH1960" s="80"/>
      <c r="AI1960" s="80" t="s">
        <v>9462</v>
      </c>
      <c r="AJ1960" s="80" t="s">
        <v>10320</v>
      </c>
      <c r="AK1960" s="80"/>
      <c r="AL1960" s="80"/>
      <c r="AM1960" s="82">
        <v>42117.300347222219</v>
      </c>
      <c r="AN1960" s="80" t="s">
        <v>13035</v>
      </c>
      <c r="AO1960" s="86" t="s">
        <v>14993</v>
      </c>
      <c r="AP1960" s="80" t="s">
        <v>65</v>
      </c>
      <c r="AQ1960" s="2"/>
      <c r="AR1960" s="3"/>
      <c r="AS1960" s="3"/>
      <c r="AT1960" s="3"/>
      <c r="AU1960" s="3"/>
    </row>
    <row r="1961" spans="1:47" x14ac:dyDescent="0.25">
      <c r="A1961" s="66" t="s">
        <v>1623</v>
      </c>
      <c r="B1961" s="67"/>
      <c r="C1961" s="67"/>
      <c r="D1961" s="68"/>
      <c r="E1961" s="70"/>
      <c r="F1961" s="104" t="s">
        <v>11128</v>
      </c>
      <c r="G1961" s="67"/>
      <c r="H1961" s="71"/>
      <c r="I1961" s="72"/>
      <c r="J1961" s="72"/>
      <c r="K1961" s="71" t="s">
        <v>16986</v>
      </c>
      <c r="L1961" s="75"/>
      <c r="M1961" s="76">
        <v>1533.41064453125</v>
      </c>
      <c r="N1961" s="76">
        <v>4911.42333984375</v>
      </c>
      <c r="O1961" s="77"/>
      <c r="P1961" s="78"/>
      <c r="Q1961" s="78"/>
      <c r="R1961" s="88"/>
      <c r="S1961" s="88"/>
      <c r="T1961" s="88"/>
      <c r="U1961" s="88"/>
      <c r="V1961" s="52"/>
      <c r="W1961" s="52"/>
      <c r="X1961" s="52"/>
      <c r="Y1961" s="52"/>
      <c r="Z1961" s="51"/>
      <c r="AA1961" s="73">
        <v>1961</v>
      </c>
      <c r="AB1961" s="73"/>
      <c r="AC1961" s="74"/>
      <c r="AD1961" s="80">
        <v>251</v>
      </c>
      <c r="AE1961" s="80">
        <v>9</v>
      </c>
      <c r="AF1961" s="80">
        <v>1064</v>
      </c>
      <c r="AG1961" s="80">
        <v>4</v>
      </c>
      <c r="AH1961" s="80"/>
      <c r="AI1961" s="80"/>
      <c r="AJ1961" s="80"/>
      <c r="AK1961" s="80"/>
      <c r="AL1961" s="80"/>
      <c r="AM1961" s="82">
        <v>42782.331550925926</v>
      </c>
      <c r="AN1961" s="80" t="s">
        <v>13035</v>
      </c>
      <c r="AO1961" s="86" t="s">
        <v>14994</v>
      </c>
      <c r="AP1961" s="80" t="s">
        <v>66</v>
      </c>
      <c r="AQ1961" s="2"/>
      <c r="AR1961" s="3"/>
      <c r="AS1961" s="3"/>
      <c r="AT1961" s="3"/>
      <c r="AU1961" s="3"/>
    </row>
    <row r="1962" spans="1:47" x14ac:dyDescent="0.25">
      <c r="A1962" s="66" t="s">
        <v>1624</v>
      </c>
      <c r="B1962" s="67"/>
      <c r="C1962" s="67"/>
      <c r="D1962" s="68"/>
      <c r="E1962" s="70"/>
      <c r="F1962" s="104" t="s">
        <v>13003</v>
      </c>
      <c r="G1962" s="67"/>
      <c r="H1962" s="71"/>
      <c r="I1962" s="72"/>
      <c r="J1962" s="72"/>
      <c r="K1962" s="71" t="s">
        <v>16987</v>
      </c>
      <c r="L1962" s="75"/>
      <c r="M1962" s="76">
        <v>7721.22900390625</v>
      </c>
      <c r="N1962" s="76">
        <v>1483.19921875</v>
      </c>
      <c r="O1962" s="77"/>
      <c r="P1962" s="78"/>
      <c r="Q1962" s="78"/>
      <c r="R1962" s="88"/>
      <c r="S1962" s="88"/>
      <c r="T1962" s="88"/>
      <c r="U1962" s="88"/>
      <c r="V1962" s="52"/>
      <c r="W1962" s="52"/>
      <c r="X1962" s="52"/>
      <c r="Y1962" s="52"/>
      <c r="Z1962" s="51"/>
      <c r="AA1962" s="73">
        <v>1962</v>
      </c>
      <c r="AB1962" s="73"/>
      <c r="AC1962" s="74"/>
      <c r="AD1962" s="80">
        <v>3</v>
      </c>
      <c r="AE1962" s="80">
        <v>11</v>
      </c>
      <c r="AF1962" s="80">
        <v>3444</v>
      </c>
      <c r="AG1962" s="80">
        <v>126</v>
      </c>
      <c r="AH1962" s="80">
        <v>-25200</v>
      </c>
      <c r="AI1962" s="80" t="s">
        <v>9463</v>
      </c>
      <c r="AJ1962" s="80" t="s">
        <v>10321</v>
      </c>
      <c r="AK1962" s="86" t="s">
        <v>11077</v>
      </c>
      <c r="AL1962" s="80" t="s">
        <v>11085</v>
      </c>
      <c r="AM1962" s="82">
        <v>42215.584953703707</v>
      </c>
      <c r="AN1962" s="80" t="s">
        <v>13035</v>
      </c>
      <c r="AO1962" s="86" t="s">
        <v>14995</v>
      </c>
      <c r="AP1962" s="80" t="s">
        <v>66</v>
      </c>
      <c r="AQ1962" s="2"/>
      <c r="AR1962" s="3"/>
      <c r="AS1962" s="3"/>
      <c r="AT1962" s="3"/>
      <c r="AU1962" s="3"/>
    </row>
    <row r="1963" spans="1:47" x14ac:dyDescent="0.25">
      <c r="A1963" s="66" t="s">
        <v>1625</v>
      </c>
      <c r="B1963" s="67"/>
      <c r="C1963" s="67"/>
      <c r="D1963" s="68"/>
      <c r="E1963" s="70"/>
      <c r="F1963" s="104" t="s">
        <v>13004</v>
      </c>
      <c r="G1963" s="67"/>
      <c r="H1963" s="71"/>
      <c r="I1963" s="72"/>
      <c r="J1963" s="72"/>
      <c r="K1963" s="71" t="s">
        <v>16988</v>
      </c>
      <c r="L1963" s="75"/>
      <c r="M1963" s="76">
        <v>3397.312744140625</v>
      </c>
      <c r="N1963" s="76">
        <v>7488.40576171875</v>
      </c>
      <c r="O1963" s="77"/>
      <c r="P1963" s="78"/>
      <c r="Q1963" s="78"/>
      <c r="R1963" s="88"/>
      <c r="S1963" s="88"/>
      <c r="T1963" s="88"/>
      <c r="U1963" s="88"/>
      <c r="V1963" s="52"/>
      <c r="W1963" s="52"/>
      <c r="X1963" s="52"/>
      <c r="Y1963" s="52"/>
      <c r="Z1963" s="51"/>
      <c r="AA1963" s="73">
        <v>1963</v>
      </c>
      <c r="AB1963" s="73"/>
      <c r="AC1963" s="74"/>
      <c r="AD1963" s="80">
        <v>113</v>
      </c>
      <c r="AE1963" s="80">
        <v>583</v>
      </c>
      <c r="AF1963" s="80">
        <v>28750</v>
      </c>
      <c r="AG1963" s="80">
        <v>10908</v>
      </c>
      <c r="AH1963" s="80">
        <v>-25200</v>
      </c>
      <c r="AI1963" s="80" t="s">
        <v>9464</v>
      </c>
      <c r="AJ1963" s="80" t="s">
        <v>9561</v>
      </c>
      <c r="AK1963" s="80"/>
      <c r="AL1963" s="80" t="s">
        <v>11085</v>
      </c>
      <c r="AM1963" s="82">
        <v>42575.173981481479</v>
      </c>
      <c r="AN1963" s="80" t="s">
        <v>13035</v>
      </c>
      <c r="AO1963" s="86" t="s">
        <v>14996</v>
      </c>
      <c r="AP1963" s="80" t="s">
        <v>66</v>
      </c>
      <c r="AQ1963" s="2"/>
      <c r="AR1963" s="3"/>
      <c r="AS1963" s="3"/>
      <c r="AT1963" s="3"/>
      <c r="AU1963" s="3"/>
    </row>
    <row r="1964" spans="1:47" x14ac:dyDescent="0.25">
      <c r="A1964" s="66" t="s">
        <v>1626</v>
      </c>
      <c r="B1964" s="67"/>
      <c r="C1964" s="67"/>
      <c r="D1964" s="68"/>
      <c r="E1964" s="70"/>
      <c r="F1964" s="104" t="s">
        <v>13005</v>
      </c>
      <c r="G1964" s="67"/>
      <c r="H1964" s="71"/>
      <c r="I1964" s="72"/>
      <c r="J1964" s="72"/>
      <c r="K1964" s="71" t="s">
        <v>16989</v>
      </c>
      <c r="L1964" s="75"/>
      <c r="M1964" s="76">
        <v>2687.19873046875</v>
      </c>
      <c r="N1964" s="76">
        <v>4603.7236328125</v>
      </c>
      <c r="O1964" s="77"/>
      <c r="P1964" s="78"/>
      <c r="Q1964" s="78"/>
      <c r="R1964" s="88"/>
      <c r="S1964" s="88"/>
      <c r="T1964" s="88"/>
      <c r="U1964" s="88"/>
      <c r="V1964" s="52"/>
      <c r="W1964" s="52"/>
      <c r="X1964" s="52"/>
      <c r="Y1964" s="52"/>
      <c r="Z1964" s="51"/>
      <c r="AA1964" s="73">
        <v>1964</v>
      </c>
      <c r="AB1964" s="73"/>
      <c r="AC1964" s="74"/>
      <c r="AD1964" s="80">
        <v>117</v>
      </c>
      <c r="AE1964" s="80">
        <v>191</v>
      </c>
      <c r="AF1964" s="80">
        <v>36389</v>
      </c>
      <c r="AG1964" s="80">
        <v>2007</v>
      </c>
      <c r="AH1964" s="80">
        <v>19800</v>
      </c>
      <c r="AI1964" s="80" t="s">
        <v>9465</v>
      </c>
      <c r="AJ1964" s="80" t="s">
        <v>9712</v>
      </c>
      <c r="AK1964" s="80"/>
      <c r="AL1964" s="80" t="s">
        <v>9494</v>
      </c>
      <c r="AM1964" s="82">
        <v>40902.558391203704</v>
      </c>
      <c r="AN1964" s="80" t="s">
        <v>13035</v>
      </c>
      <c r="AO1964" s="86" t="s">
        <v>14997</v>
      </c>
      <c r="AP1964" s="80" t="s">
        <v>66</v>
      </c>
      <c r="AQ1964" s="2"/>
      <c r="AR1964" s="3"/>
      <c r="AS1964" s="3"/>
      <c r="AT1964" s="3"/>
      <c r="AU1964" s="3"/>
    </row>
    <row r="1965" spans="1:47" x14ac:dyDescent="0.25">
      <c r="A1965" s="66" t="s">
        <v>1627</v>
      </c>
      <c r="B1965" s="67"/>
      <c r="C1965" s="67"/>
      <c r="D1965" s="68"/>
      <c r="E1965" s="70"/>
      <c r="F1965" s="104" t="s">
        <v>13006</v>
      </c>
      <c r="G1965" s="67"/>
      <c r="H1965" s="71"/>
      <c r="I1965" s="72"/>
      <c r="J1965" s="72"/>
      <c r="K1965" s="71" t="s">
        <v>16990</v>
      </c>
      <c r="L1965" s="75"/>
      <c r="M1965" s="76">
        <v>2074.626708984375</v>
      </c>
      <c r="N1965" s="76">
        <v>3198.203369140625</v>
      </c>
      <c r="O1965" s="77"/>
      <c r="P1965" s="78"/>
      <c r="Q1965" s="78"/>
      <c r="R1965" s="88"/>
      <c r="S1965" s="88"/>
      <c r="T1965" s="88"/>
      <c r="U1965" s="88"/>
      <c r="V1965" s="52"/>
      <c r="W1965" s="52"/>
      <c r="X1965" s="52"/>
      <c r="Y1965" s="52"/>
      <c r="Z1965" s="51"/>
      <c r="AA1965" s="73">
        <v>1965</v>
      </c>
      <c r="AB1965" s="73"/>
      <c r="AC1965" s="74"/>
      <c r="AD1965" s="80">
        <v>151</v>
      </c>
      <c r="AE1965" s="80">
        <v>1058</v>
      </c>
      <c r="AF1965" s="80">
        <v>15522</v>
      </c>
      <c r="AG1965" s="80">
        <v>14115</v>
      </c>
      <c r="AH1965" s="80">
        <v>19800</v>
      </c>
      <c r="AI1965" s="80" t="s">
        <v>9466</v>
      </c>
      <c r="AJ1965" s="80" t="s">
        <v>9493</v>
      </c>
      <c r="AK1965" s="80"/>
      <c r="AL1965" s="80" t="s">
        <v>9494</v>
      </c>
      <c r="AM1965" s="82">
        <v>40182.588009259256</v>
      </c>
      <c r="AN1965" s="80" t="s">
        <v>13035</v>
      </c>
      <c r="AO1965" s="86" t="s">
        <v>14998</v>
      </c>
      <c r="AP1965" s="80" t="s">
        <v>66</v>
      </c>
      <c r="AQ1965" s="2"/>
      <c r="AR1965" s="3"/>
      <c r="AS1965" s="3"/>
      <c r="AT1965" s="3"/>
      <c r="AU1965" s="3"/>
    </row>
    <row r="1966" spans="1:47" x14ac:dyDescent="0.25">
      <c r="A1966" s="66" t="s">
        <v>1630</v>
      </c>
      <c r="B1966" s="67"/>
      <c r="C1966" s="67"/>
      <c r="D1966" s="68"/>
      <c r="E1966" s="70"/>
      <c r="F1966" s="104" t="s">
        <v>13007</v>
      </c>
      <c r="G1966" s="67"/>
      <c r="H1966" s="71"/>
      <c r="I1966" s="72"/>
      <c r="J1966" s="72"/>
      <c r="K1966" s="71" t="s">
        <v>16991</v>
      </c>
      <c r="L1966" s="75"/>
      <c r="M1966" s="76">
        <v>5532.9228515625</v>
      </c>
      <c r="N1966" s="76">
        <v>6133.7861328125</v>
      </c>
      <c r="O1966" s="77"/>
      <c r="P1966" s="78"/>
      <c r="Q1966" s="78"/>
      <c r="R1966" s="88"/>
      <c r="S1966" s="88"/>
      <c r="T1966" s="88"/>
      <c r="U1966" s="88"/>
      <c r="V1966" s="52"/>
      <c r="W1966" s="52"/>
      <c r="X1966" s="52"/>
      <c r="Y1966" s="52"/>
      <c r="Z1966" s="51"/>
      <c r="AA1966" s="73">
        <v>1966</v>
      </c>
      <c r="AB1966" s="73"/>
      <c r="AC1966" s="74"/>
      <c r="AD1966" s="80">
        <v>3441</v>
      </c>
      <c r="AE1966" s="80">
        <v>15399</v>
      </c>
      <c r="AF1966" s="80">
        <v>53535</v>
      </c>
      <c r="AG1966" s="80">
        <v>10212</v>
      </c>
      <c r="AH1966" s="80">
        <v>19800</v>
      </c>
      <c r="AI1966" s="80" t="s">
        <v>9467</v>
      </c>
      <c r="AJ1966" s="80" t="s">
        <v>9698</v>
      </c>
      <c r="AK1966" s="86" t="s">
        <v>11078</v>
      </c>
      <c r="AL1966" s="80" t="s">
        <v>9494</v>
      </c>
      <c r="AM1966" s="82">
        <v>41555.687303240738</v>
      </c>
      <c r="AN1966" s="80" t="s">
        <v>13035</v>
      </c>
      <c r="AO1966" s="86" t="s">
        <v>14999</v>
      </c>
      <c r="AP1966" s="80" t="s">
        <v>66</v>
      </c>
      <c r="AQ1966" s="2"/>
      <c r="AR1966" s="3"/>
      <c r="AS1966" s="3"/>
      <c r="AT1966" s="3"/>
      <c r="AU1966" s="3"/>
    </row>
    <row r="1967" spans="1:47" x14ac:dyDescent="0.25">
      <c r="A1967" s="66" t="s">
        <v>1631</v>
      </c>
      <c r="B1967" s="67"/>
      <c r="C1967" s="67"/>
      <c r="D1967" s="68"/>
      <c r="E1967" s="70"/>
      <c r="F1967" s="104" t="s">
        <v>13008</v>
      </c>
      <c r="G1967" s="67"/>
      <c r="H1967" s="71"/>
      <c r="I1967" s="72"/>
      <c r="J1967" s="72"/>
      <c r="K1967" s="71" t="s">
        <v>16992</v>
      </c>
      <c r="L1967" s="75"/>
      <c r="M1967" s="76">
        <v>5388.392578125</v>
      </c>
      <c r="N1967" s="76">
        <v>4568.29736328125</v>
      </c>
      <c r="O1967" s="77"/>
      <c r="P1967" s="78"/>
      <c r="Q1967" s="78"/>
      <c r="R1967" s="88"/>
      <c r="S1967" s="88"/>
      <c r="T1967" s="88"/>
      <c r="U1967" s="88"/>
      <c r="V1967" s="52"/>
      <c r="W1967" s="52"/>
      <c r="X1967" s="52"/>
      <c r="Y1967" s="52"/>
      <c r="Z1967" s="51"/>
      <c r="AA1967" s="73">
        <v>1967</v>
      </c>
      <c r="AB1967" s="73"/>
      <c r="AC1967" s="74"/>
      <c r="AD1967" s="80">
        <v>148</v>
      </c>
      <c r="AE1967" s="80">
        <v>229</v>
      </c>
      <c r="AF1967" s="80">
        <v>770</v>
      </c>
      <c r="AG1967" s="80">
        <v>389</v>
      </c>
      <c r="AH1967" s="80">
        <v>19800</v>
      </c>
      <c r="AI1967" s="80" t="s">
        <v>9468</v>
      </c>
      <c r="AJ1967" s="80" t="s">
        <v>9554</v>
      </c>
      <c r="AK1967" s="80"/>
      <c r="AL1967" s="80" t="s">
        <v>9494</v>
      </c>
      <c r="AM1967" s="82">
        <v>40143.378750000003</v>
      </c>
      <c r="AN1967" s="80" t="s">
        <v>13035</v>
      </c>
      <c r="AO1967" s="86" t="s">
        <v>15000</v>
      </c>
      <c r="AP1967" s="80" t="s">
        <v>66</v>
      </c>
      <c r="AQ1967" s="2"/>
      <c r="AR1967" s="3"/>
      <c r="AS1967" s="3"/>
      <c r="AT1967" s="3"/>
      <c r="AU1967" s="3"/>
    </row>
    <row r="1968" spans="1:47" x14ac:dyDescent="0.25">
      <c r="A1968" s="66" t="s">
        <v>2176</v>
      </c>
      <c r="B1968" s="67"/>
      <c r="C1968" s="67"/>
      <c r="D1968" s="68"/>
      <c r="E1968" s="70"/>
      <c r="F1968" s="104" t="s">
        <v>13009</v>
      </c>
      <c r="G1968" s="67"/>
      <c r="H1968" s="71"/>
      <c r="I1968" s="72"/>
      <c r="J1968" s="72"/>
      <c r="K1968" s="71" t="s">
        <v>16993</v>
      </c>
      <c r="L1968" s="75"/>
      <c r="M1968" s="76">
        <v>1555.08349609375</v>
      </c>
      <c r="N1968" s="76">
        <v>5288.90087890625</v>
      </c>
      <c r="O1968" s="77"/>
      <c r="P1968" s="78"/>
      <c r="Q1968" s="78"/>
      <c r="R1968" s="88"/>
      <c r="S1968" s="88"/>
      <c r="T1968" s="88"/>
      <c r="U1968" s="88"/>
      <c r="V1968" s="52"/>
      <c r="W1968" s="52"/>
      <c r="X1968" s="52"/>
      <c r="Y1968" s="52"/>
      <c r="Z1968" s="51"/>
      <c r="AA1968" s="73">
        <v>1968</v>
      </c>
      <c r="AB1968" s="73"/>
      <c r="AC1968" s="74"/>
      <c r="AD1968" s="80">
        <v>22</v>
      </c>
      <c r="AE1968" s="80">
        <v>13249</v>
      </c>
      <c r="AF1968" s="80">
        <v>13002</v>
      </c>
      <c r="AG1968" s="80">
        <v>12</v>
      </c>
      <c r="AH1968" s="80">
        <v>19800</v>
      </c>
      <c r="AI1968" s="80" t="s">
        <v>9469</v>
      </c>
      <c r="AJ1968" s="80" t="s">
        <v>10322</v>
      </c>
      <c r="AK1968" s="86" t="s">
        <v>11079</v>
      </c>
      <c r="AL1968" s="80" t="s">
        <v>9494</v>
      </c>
      <c r="AM1968" s="82">
        <v>41416.463217592594</v>
      </c>
      <c r="AN1968" s="80" t="s">
        <v>13035</v>
      </c>
      <c r="AO1968" s="86" t="s">
        <v>15001</v>
      </c>
      <c r="AP1968" s="80" t="s">
        <v>65</v>
      </c>
      <c r="AQ1968" s="2"/>
      <c r="AR1968" s="3"/>
      <c r="AS1968" s="3"/>
      <c r="AT1968" s="3"/>
      <c r="AU1968" s="3"/>
    </row>
    <row r="1969" spans="1:47" x14ac:dyDescent="0.25">
      <c r="A1969" s="66" t="s">
        <v>2177</v>
      </c>
      <c r="B1969" s="67"/>
      <c r="C1969" s="67"/>
      <c r="D1969" s="68"/>
      <c r="E1969" s="70"/>
      <c r="F1969" s="104" t="s">
        <v>13010</v>
      </c>
      <c r="G1969" s="67"/>
      <c r="H1969" s="71"/>
      <c r="I1969" s="72"/>
      <c r="J1969" s="72"/>
      <c r="K1969" s="71" t="s">
        <v>16994</v>
      </c>
      <c r="L1969" s="75"/>
      <c r="M1969" s="76">
        <v>3178.5458984375</v>
      </c>
      <c r="N1969" s="76">
        <v>5637.22509765625</v>
      </c>
      <c r="O1969" s="77"/>
      <c r="P1969" s="78"/>
      <c r="Q1969" s="78"/>
      <c r="R1969" s="88"/>
      <c r="S1969" s="88"/>
      <c r="T1969" s="88"/>
      <c r="U1969" s="88"/>
      <c r="V1969" s="52"/>
      <c r="W1969" s="52"/>
      <c r="X1969" s="52"/>
      <c r="Y1969" s="52"/>
      <c r="Z1969" s="51"/>
      <c r="AA1969" s="73">
        <v>1969</v>
      </c>
      <c r="AB1969" s="73"/>
      <c r="AC1969" s="74"/>
      <c r="AD1969" s="80">
        <v>20</v>
      </c>
      <c r="AE1969" s="80">
        <v>1554</v>
      </c>
      <c r="AF1969" s="80">
        <v>1070</v>
      </c>
      <c r="AG1969" s="80">
        <v>75</v>
      </c>
      <c r="AH1969" s="80">
        <v>19800</v>
      </c>
      <c r="AI1969" s="80" t="s">
        <v>9470</v>
      </c>
      <c r="AJ1969" s="80" t="s">
        <v>9525</v>
      </c>
      <c r="AK1969" s="86" t="s">
        <v>11080</v>
      </c>
      <c r="AL1969" s="80" t="s">
        <v>9494</v>
      </c>
      <c r="AM1969" s="82">
        <v>42051.25640046296</v>
      </c>
      <c r="AN1969" s="80" t="s">
        <v>13035</v>
      </c>
      <c r="AO1969" s="86" t="s">
        <v>15002</v>
      </c>
      <c r="AP1969" s="80" t="s">
        <v>65</v>
      </c>
      <c r="AQ1969" s="2"/>
      <c r="AR1969" s="3"/>
      <c r="AS1969" s="3"/>
      <c r="AT1969" s="3"/>
      <c r="AU1969" s="3"/>
    </row>
    <row r="1970" spans="1:47" x14ac:dyDescent="0.25">
      <c r="A1970" s="66" t="s">
        <v>1633</v>
      </c>
      <c r="B1970" s="67"/>
      <c r="C1970" s="67"/>
      <c r="D1970" s="68"/>
      <c r="E1970" s="70"/>
      <c r="F1970" s="104" t="s">
        <v>13011</v>
      </c>
      <c r="G1970" s="67"/>
      <c r="H1970" s="71"/>
      <c r="I1970" s="72"/>
      <c r="J1970" s="72"/>
      <c r="K1970" s="71" t="s">
        <v>16995</v>
      </c>
      <c r="L1970" s="75"/>
      <c r="M1970" s="76">
        <v>7549.88818359375</v>
      </c>
      <c r="N1970" s="76">
        <v>7458.44189453125</v>
      </c>
      <c r="O1970" s="77"/>
      <c r="P1970" s="78"/>
      <c r="Q1970" s="78"/>
      <c r="R1970" s="88"/>
      <c r="S1970" s="88"/>
      <c r="T1970" s="88"/>
      <c r="U1970" s="88"/>
      <c r="V1970" s="52"/>
      <c r="W1970" s="52"/>
      <c r="X1970" s="52"/>
      <c r="Y1970" s="52"/>
      <c r="Z1970" s="51"/>
      <c r="AA1970" s="73">
        <v>1970</v>
      </c>
      <c r="AB1970" s="73"/>
      <c r="AC1970" s="74"/>
      <c r="AD1970" s="80">
        <v>144</v>
      </c>
      <c r="AE1970" s="80">
        <v>93</v>
      </c>
      <c r="AF1970" s="80">
        <v>5172</v>
      </c>
      <c r="AG1970" s="80">
        <v>1105</v>
      </c>
      <c r="AH1970" s="80">
        <v>19800</v>
      </c>
      <c r="AI1970" s="80" t="s">
        <v>9471</v>
      </c>
      <c r="AJ1970" s="80" t="s">
        <v>9525</v>
      </c>
      <c r="AK1970" s="80"/>
      <c r="AL1970" s="80" t="s">
        <v>9561</v>
      </c>
      <c r="AM1970" s="82">
        <v>42017.516736111109</v>
      </c>
      <c r="AN1970" s="80" t="s">
        <v>13035</v>
      </c>
      <c r="AO1970" s="86" t="s">
        <v>15003</v>
      </c>
      <c r="AP1970" s="80" t="s">
        <v>66</v>
      </c>
      <c r="AQ1970" s="2"/>
      <c r="AR1970" s="3"/>
      <c r="AS1970" s="3"/>
      <c r="AT1970" s="3"/>
      <c r="AU1970" s="3"/>
    </row>
    <row r="1971" spans="1:47" x14ac:dyDescent="0.25">
      <c r="A1971" s="66" t="s">
        <v>1634</v>
      </c>
      <c r="B1971" s="67"/>
      <c r="C1971" s="67"/>
      <c r="D1971" s="68"/>
      <c r="E1971" s="70"/>
      <c r="F1971" s="104" t="s">
        <v>13012</v>
      </c>
      <c r="G1971" s="67"/>
      <c r="H1971" s="71"/>
      <c r="I1971" s="72"/>
      <c r="J1971" s="72"/>
      <c r="K1971" s="71" t="s">
        <v>16996</v>
      </c>
      <c r="L1971" s="75"/>
      <c r="M1971" s="76">
        <v>3807.281982421875</v>
      </c>
      <c r="N1971" s="76">
        <v>7826.31640625</v>
      </c>
      <c r="O1971" s="77"/>
      <c r="P1971" s="78"/>
      <c r="Q1971" s="78"/>
      <c r="R1971" s="88"/>
      <c r="S1971" s="88"/>
      <c r="T1971" s="88"/>
      <c r="U1971" s="88"/>
      <c r="V1971" s="52"/>
      <c r="W1971" s="52"/>
      <c r="X1971" s="52"/>
      <c r="Y1971" s="52"/>
      <c r="Z1971" s="51"/>
      <c r="AA1971" s="73">
        <v>1971</v>
      </c>
      <c r="AB1971" s="73"/>
      <c r="AC1971" s="74"/>
      <c r="AD1971" s="80">
        <v>515</v>
      </c>
      <c r="AE1971" s="80">
        <v>516</v>
      </c>
      <c r="AF1971" s="80">
        <v>299525</v>
      </c>
      <c r="AG1971" s="80">
        <v>2929</v>
      </c>
      <c r="AH1971" s="80"/>
      <c r="AI1971" s="80" t="s">
        <v>9472</v>
      </c>
      <c r="AJ1971" s="80" t="s">
        <v>10323</v>
      </c>
      <c r="AK1971" s="80"/>
      <c r="AL1971" s="80"/>
      <c r="AM1971" s="82">
        <v>42454.633587962962</v>
      </c>
      <c r="AN1971" s="80" t="s">
        <v>13035</v>
      </c>
      <c r="AO1971" s="86" t="s">
        <v>15004</v>
      </c>
      <c r="AP1971" s="80" t="s">
        <v>66</v>
      </c>
      <c r="AQ1971" s="2"/>
      <c r="AR1971" s="3"/>
      <c r="AS1971" s="3"/>
      <c r="AT1971" s="3"/>
      <c r="AU1971" s="3"/>
    </row>
    <row r="1972" spans="1:47" x14ac:dyDescent="0.25">
      <c r="A1972" s="66" t="s">
        <v>1635</v>
      </c>
      <c r="B1972" s="67"/>
      <c r="C1972" s="67"/>
      <c r="D1972" s="68"/>
      <c r="E1972" s="70"/>
      <c r="F1972" s="104" t="s">
        <v>13013</v>
      </c>
      <c r="G1972" s="67"/>
      <c r="H1972" s="71"/>
      <c r="I1972" s="72"/>
      <c r="J1972" s="72"/>
      <c r="K1972" s="71" t="s">
        <v>16997</v>
      </c>
      <c r="L1972" s="75"/>
      <c r="M1972" s="76">
        <v>3484.395263671875</v>
      </c>
      <c r="N1972" s="76">
        <v>8013.2666015625</v>
      </c>
      <c r="O1972" s="77"/>
      <c r="P1972" s="78"/>
      <c r="Q1972" s="78"/>
      <c r="R1972" s="88"/>
      <c r="S1972" s="88"/>
      <c r="T1972" s="88"/>
      <c r="U1972" s="88"/>
      <c r="V1972" s="52"/>
      <c r="W1972" s="52"/>
      <c r="X1972" s="52"/>
      <c r="Y1972" s="52"/>
      <c r="Z1972" s="51"/>
      <c r="AA1972" s="73">
        <v>1972</v>
      </c>
      <c r="AB1972" s="73"/>
      <c r="AC1972" s="74"/>
      <c r="AD1972" s="80">
        <v>412</v>
      </c>
      <c r="AE1972" s="80">
        <v>243</v>
      </c>
      <c r="AF1972" s="80">
        <v>5218</v>
      </c>
      <c r="AG1972" s="80">
        <v>5955</v>
      </c>
      <c r="AH1972" s="80">
        <v>19800</v>
      </c>
      <c r="AI1972" s="80"/>
      <c r="AJ1972" s="80" t="s">
        <v>9890</v>
      </c>
      <c r="AK1972" s="80"/>
      <c r="AL1972" s="80" t="s">
        <v>11089</v>
      </c>
      <c r="AM1972" s="82">
        <v>41669.32775462963</v>
      </c>
      <c r="AN1972" s="80" t="s">
        <v>13035</v>
      </c>
      <c r="AO1972" s="86" t="s">
        <v>15005</v>
      </c>
      <c r="AP1972" s="80" t="s">
        <v>66</v>
      </c>
      <c r="AQ1972" s="2"/>
      <c r="AR1972" s="3"/>
      <c r="AS1972" s="3"/>
      <c r="AT1972" s="3"/>
      <c r="AU1972" s="3"/>
    </row>
    <row r="1973" spans="1:47" x14ac:dyDescent="0.25">
      <c r="A1973" s="66" t="s">
        <v>1636</v>
      </c>
      <c r="B1973" s="67"/>
      <c r="C1973" s="67"/>
      <c r="D1973" s="68"/>
      <c r="E1973" s="70"/>
      <c r="F1973" s="104" t="s">
        <v>13014</v>
      </c>
      <c r="G1973" s="67"/>
      <c r="H1973" s="71"/>
      <c r="I1973" s="72"/>
      <c r="J1973" s="72"/>
      <c r="K1973" s="71" t="s">
        <v>16998</v>
      </c>
      <c r="L1973" s="75"/>
      <c r="M1973" s="76">
        <v>6594.76806640625</v>
      </c>
      <c r="N1973" s="76">
        <v>6557.0390625</v>
      </c>
      <c r="O1973" s="77"/>
      <c r="P1973" s="78"/>
      <c r="Q1973" s="78"/>
      <c r="R1973" s="88"/>
      <c r="S1973" s="88"/>
      <c r="T1973" s="88"/>
      <c r="U1973" s="88"/>
      <c r="V1973" s="52"/>
      <c r="W1973" s="52"/>
      <c r="X1973" s="52"/>
      <c r="Y1973" s="52"/>
      <c r="Z1973" s="51"/>
      <c r="AA1973" s="73">
        <v>1973</v>
      </c>
      <c r="AB1973" s="73"/>
      <c r="AC1973" s="74"/>
      <c r="AD1973" s="80">
        <v>507</v>
      </c>
      <c r="AE1973" s="80">
        <v>86</v>
      </c>
      <c r="AF1973" s="80">
        <v>1079</v>
      </c>
      <c r="AG1973" s="80">
        <v>1041</v>
      </c>
      <c r="AH1973" s="80"/>
      <c r="AI1973" s="80" t="s">
        <v>9473</v>
      </c>
      <c r="AJ1973" s="80" t="s">
        <v>10324</v>
      </c>
      <c r="AK1973" s="80"/>
      <c r="AL1973" s="80"/>
      <c r="AM1973" s="82">
        <v>42850.328680555554</v>
      </c>
      <c r="AN1973" s="80" t="s">
        <v>13035</v>
      </c>
      <c r="AO1973" s="86" t="s">
        <v>15006</v>
      </c>
      <c r="AP1973" s="80" t="s">
        <v>66</v>
      </c>
      <c r="AQ1973" s="2"/>
      <c r="AR1973" s="3"/>
      <c r="AS1973" s="3"/>
      <c r="AT1973" s="3"/>
      <c r="AU1973" s="3"/>
    </row>
    <row r="1974" spans="1:47" x14ac:dyDescent="0.25">
      <c r="A1974" s="66" t="s">
        <v>1637</v>
      </c>
      <c r="B1974" s="67"/>
      <c r="C1974" s="67"/>
      <c r="D1974" s="68"/>
      <c r="E1974" s="70"/>
      <c r="F1974" s="104" t="s">
        <v>13015</v>
      </c>
      <c r="G1974" s="67"/>
      <c r="H1974" s="71"/>
      <c r="I1974" s="72"/>
      <c r="J1974" s="72"/>
      <c r="K1974" s="71" t="s">
        <v>16999</v>
      </c>
      <c r="L1974" s="75"/>
      <c r="M1974" s="76">
        <v>7356.7900390625</v>
      </c>
      <c r="N1974" s="76">
        <v>6587.8232421875</v>
      </c>
      <c r="O1974" s="77"/>
      <c r="P1974" s="78"/>
      <c r="Q1974" s="78"/>
      <c r="R1974" s="88"/>
      <c r="S1974" s="88"/>
      <c r="T1974" s="88"/>
      <c r="U1974" s="88"/>
      <c r="V1974" s="52"/>
      <c r="W1974" s="52"/>
      <c r="X1974" s="52"/>
      <c r="Y1974" s="52"/>
      <c r="Z1974" s="51"/>
      <c r="AA1974" s="73">
        <v>1974</v>
      </c>
      <c r="AB1974" s="73"/>
      <c r="AC1974" s="74"/>
      <c r="AD1974" s="80">
        <v>1378</v>
      </c>
      <c r="AE1974" s="80">
        <v>5225</v>
      </c>
      <c r="AF1974" s="80">
        <v>58230</v>
      </c>
      <c r="AG1974" s="80">
        <v>3272</v>
      </c>
      <c r="AH1974" s="80">
        <v>19800</v>
      </c>
      <c r="AI1974" s="80" t="s">
        <v>9474</v>
      </c>
      <c r="AJ1974" s="80" t="s">
        <v>10325</v>
      </c>
      <c r="AK1974" s="80"/>
      <c r="AL1974" s="80" t="s">
        <v>11089</v>
      </c>
      <c r="AM1974" s="82">
        <v>41911.213726851849</v>
      </c>
      <c r="AN1974" s="80" t="s">
        <v>13035</v>
      </c>
      <c r="AO1974" s="86" t="s">
        <v>15007</v>
      </c>
      <c r="AP1974" s="80" t="s">
        <v>66</v>
      </c>
      <c r="AQ1974" s="2"/>
      <c r="AR1974" s="3"/>
      <c r="AS1974" s="3"/>
      <c r="AT1974" s="3"/>
      <c r="AU1974" s="3"/>
    </row>
    <row r="1975" spans="1:47" x14ac:dyDescent="0.25">
      <c r="A1975" s="66" t="s">
        <v>2178</v>
      </c>
      <c r="B1975" s="67"/>
      <c r="C1975" s="67"/>
      <c r="D1975" s="68"/>
      <c r="E1975" s="70"/>
      <c r="F1975" s="104" t="s">
        <v>13016</v>
      </c>
      <c r="G1975" s="67"/>
      <c r="H1975" s="71"/>
      <c r="I1975" s="72"/>
      <c r="J1975" s="72"/>
      <c r="K1975" s="71" t="s">
        <v>17000</v>
      </c>
      <c r="L1975" s="75"/>
      <c r="M1975" s="76">
        <v>6492.919921875</v>
      </c>
      <c r="N1975" s="76">
        <v>8678.2099609375</v>
      </c>
      <c r="O1975" s="77"/>
      <c r="P1975" s="78"/>
      <c r="Q1975" s="78"/>
      <c r="R1975" s="88"/>
      <c r="S1975" s="88"/>
      <c r="T1975" s="88"/>
      <c r="U1975" s="88"/>
      <c r="V1975" s="52"/>
      <c r="W1975" s="52"/>
      <c r="X1975" s="52"/>
      <c r="Y1975" s="52"/>
      <c r="Z1975" s="51"/>
      <c r="AA1975" s="73">
        <v>1975</v>
      </c>
      <c r="AB1975" s="73"/>
      <c r="AC1975" s="74"/>
      <c r="AD1975" s="80">
        <v>145</v>
      </c>
      <c r="AE1975" s="80">
        <v>3354</v>
      </c>
      <c r="AF1975" s="80">
        <v>58471</v>
      </c>
      <c r="AG1975" s="80">
        <v>4607</v>
      </c>
      <c r="AH1975" s="80">
        <v>19800</v>
      </c>
      <c r="AI1975" s="80" t="s">
        <v>9475</v>
      </c>
      <c r="AJ1975" s="80" t="s">
        <v>9525</v>
      </c>
      <c r="AK1975" s="80"/>
      <c r="AL1975" s="80" t="s">
        <v>9542</v>
      </c>
      <c r="AM1975" s="82">
        <v>40887.717743055553</v>
      </c>
      <c r="AN1975" s="80" t="s">
        <v>13035</v>
      </c>
      <c r="AO1975" s="86" t="s">
        <v>15008</v>
      </c>
      <c r="AP1975" s="80" t="s">
        <v>65</v>
      </c>
      <c r="AQ1975" s="2"/>
      <c r="AR1975" s="3"/>
      <c r="AS1975" s="3"/>
      <c r="AT1975" s="3"/>
      <c r="AU1975" s="3"/>
    </row>
    <row r="1976" spans="1:47" x14ac:dyDescent="0.25">
      <c r="A1976" s="66" t="s">
        <v>1639</v>
      </c>
      <c r="B1976" s="67"/>
      <c r="C1976" s="67"/>
      <c r="D1976" s="68"/>
      <c r="E1976" s="70"/>
      <c r="F1976" s="104" t="s">
        <v>13017</v>
      </c>
      <c r="G1976" s="67"/>
      <c r="H1976" s="71"/>
      <c r="I1976" s="72"/>
      <c r="J1976" s="72"/>
      <c r="K1976" s="71" t="s">
        <v>17001</v>
      </c>
      <c r="L1976" s="75"/>
      <c r="M1976" s="76">
        <v>5393.97802734375</v>
      </c>
      <c r="N1976" s="76">
        <v>3931.029052734375</v>
      </c>
      <c r="O1976" s="77"/>
      <c r="P1976" s="78"/>
      <c r="Q1976" s="78"/>
      <c r="R1976" s="88"/>
      <c r="S1976" s="88"/>
      <c r="T1976" s="88"/>
      <c r="U1976" s="88"/>
      <c r="V1976" s="52"/>
      <c r="W1976" s="52"/>
      <c r="X1976" s="52"/>
      <c r="Y1976" s="52"/>
      <c r="Z1976" s="51"/>
      <c r="AA1976" s="73">
        <v>1976</v>
      </c>
      <c r="AB1976" s="73"/>
      <c r="AC1976" s="74"/>
      <c r="AD1976" s="80">
        <v>897</v>
      </c>
      <c r="AE1976" s="80">
        <v>652</v>
      </c>
      <c r="AF1976" s="80">
        <v>44066</v>
      </c>
      <c r="AG1976" s="80">
        <v>6209</v>
      </c>
      <c r="AH1976" s="80">
        <v>19800</v>
      </c>
      <c r="AI1976" s="80" t="s">
        <v>9476</v>
      </c>
      <c r="AJ1976" s="80" t="s">
        <v>10326</v>
      </c>
      <c r="AK1976" s="80"/>
      <c r="AL1976" s="80" t="s">
        <v>9561</v>
      </c>
      <c r="AM1976" s="82">
        <v>40986.466828703706</v>
      </c>
      <c r="AN1976" s="80" t="s">
        <v>13035</v>
      </c>
      <c r="AO1976" s="86" t="s">
        <v>15009</v>
      </c>
      <c r="AP1976" s="80" t="s">
        <v>66</v>
      </c>
      <c r="AQ1976" s="2"/>
      <c r="AR1976" s="3"/>
      <c r="AS1976" s="3"/>
      <c r="AT1976" s="3"/>
      <c r="AU1976" s="3"/>
    </row>
    <row r="1977" spans="1:47" x14ac:dyDescent="0.25">
      <c r="A1977" s="66" t="s">
        <v>1641</v>
      </c>
      <c r="B1977" s="67"/>
      <c r="C1977" s="67"/>
      <c r="D1977" s="68"/>
      <c r="E1977" s="70"/>
      <c r="F1977" s="104" t="s">
        <v>13018</v>
      </c>
      <c r="G1977" s="67"/>
      <c r="H1977" s="71"/>
      <c r="I1977" s="72"/>
      <c r="J1977" s="72"/>
      <c r="K1977" s="71" t="s">
        <v>17002</v>
      </c>
      <c r="L1977" s="75"/>
      <c r="M1977" s="76">
        <v>5940.93505859375</v>
      </c>
      <c r="N1977" s="76">
        <v>6358.501953125</v>
      </c>
      <c r="O1977" s="77"/>
      <c r="P1977" s="78"/>
      <c r="Q1977" s="78"/>
      <c r="R1977" s="88"/>
      <c r="S1977" s="88"/>
      <c r="T1977" s="88"/>
      <c r="U1977" s="88"/>
      <c r="V1977" s="52"/>
      <c r="W1977" s="52"/>
      <c r="X1977" s="52"/>
      <c r="Y1977" s="52"/>
      <c r="Z1977" s="51"/>
      <c r="AA1977" s="73">
        <v>1977</v>
      </c>
      <c r="AB1977" s="73"/>
      <c r="AC1977" s="74"/>
      <c r="AD1977" s="80">
        <v>472</v>
      </c>
      <c r="AE1977" s="80">
        <v>4768</v>
      </c>
      <c r="AF1977" s="80">
        <v>146081</v>
      </c>
      <c r="AG1977" s="80">
        <v>138332</v>
      </c>
      <c r="AH1977" s="80"/>
      <c r="AI1977" s="80" t="s">
        <v>9477</v>
      </c>
      <c r="AJ1977" s="80" t="s">
        <v>9525</v>
      </c>
      <c r="AK1977" s="86" t="s">
        <v>11081</v>
      </c>
      <c r="AL1977" s="80"/>
      <c r="AM1977" s="82">
        <v>41731.334421296298</v>
      </c>
      <c r="AN1977" s="80" t="s">
        <v>13035</v>
      </c>
      <c r="AO1977" s="86" t="s">
        <v>15010</v>
      </c>
      <c r="AP1977" s="80" t="s">
        <v>66</v>
      </c>
      <c r="AQ1977" s="2"/>
      <c r="AR1977" s="3"/>
      <c r="AS1977" s="3"/>
      <c r="AT1977" s="3"/>
      <c r="AU1977" s="3"/>
    </row>
    <row r="1978" spans="1:47" x14ac:dyDescent="0.25">
      <c r="A1978" s="66" t="s">
        <v>1643</v>
      </c>
      <c r="B1978" s="67"/>
      <c r="C1978" s="67"/>
      <c r="D1978" s="68"/>
      <c r="E1978" s="70"/>
      <c r="F1978" s="104" t="s">
        <v>13019</v>
      </c>
      <c r="G1978" s="67"/>
      <c r="H1978" s="71"/>
      <c r="I1978" s="72"/>
      <c r="J1978" s="72"/>
      <c r="K1978" s="71" t="s">
        <v>17003</v>
      </c>
      <c r="L1978" s="75"/>
      <c r="M1978" s="76">
        <v>2529.858154296875</v>
      </c>
      <c r="N1978" s="76">
        <v>5236.060546875</v>
      </c>
      <c r="O1978" s="77"/>
      <c r="P1978" s="78"/>
      <c r="Q1978" s="78"/>
      <c r="R1978" s="88"/>
      <c r="S1978" s="88"/>
      <c r="T1978" s="88"/>
      <c r="U1978" s="88"/>
      <c r="V1978" s="52"/>
      <c r="W1978" s="52"/>
      <c r="X1978" s="52"/>
      <c r="Y1978" s="52"/>
      <c r="Z1978" s="51"/>
      <c r="AA1978" s="73">
        <v>1978</v>
      </c>
      <c r="AB1978" s="73"/>
      <c r="AC1978" s="74"/>
      <c r="AD1978" s="80">
        <v>4138</v>
      </c>
      <c r="AE1978" s="80">
        <v>2048</v>
      </c>
      <c r="AF1978" s="80">
        <v>30326</v>
      </c>
      <c r="AG1978" s="80">
        <v>29260</v>
      </c>
      <c r="AH1978" s="80"/>
      <c r="AI1978" s="80" t="s">
        <v>9478</v>
      </c>
      <c r="AJ1978" s="80" t="s">
        <v>9561</v>
      </c>
      <c r="AK1978" s="80"/>
      <c r="AL1978" s="80"/>
      <c r="AM1978" s="82">
        <v>41656.561597222222</v>
      </c>
      <c r="AN1978" s="80" t="s">
        <v>13035</v>
      </c>
      <c r="AO1978" s="86" t="s">
        <v>15011</v>
      </c>
      <c r="AP1978" s="80" t="s">
        <v>66</v>
      </c>
      <c r="AQ1978" s="2"/>
      <c r="AR1978" s="3"/>
      <c r="AS1978" s="3"/>
      <c r="AT1978" s="3"/>
      <c r="AU1978" s="3"/>
    </row>
    <row r="1979" spans="1:47" x14ac:dyDescent="0.25">
      <c r="A1979" s="66" t="s">
        <v>1644</v>
      </c>
      <c r="B1979" s="67"/>
      <c r="C1979" s="67"/>
      <c r="D1979" s="68"/>
      <c r="E1979" s="70"/>
      <c r="F1979" s="104" t="s">
        <v>13020</v>
      </c>
      <c r="G1979" s="67"/>
      <c r="H1979" s="71"/>
      <c r="I1979" s="72"/>
      <c r="J1979" s="72"/>
      <c r="K1979" s="71" t="s">
        <v>17004</v>
      </c>
      <c r="L1979" s="75"/>
      <c r="M1979" s="76">
        <v>6234.19287109375</v>
      </c>
      <c r="N1979" s="76">
        <v>8522.0732421875</v>
      </c>
      <c r="O1979" s="77"/>
      <c r="P1979" s="78"/>
      <c r="Q1979" s="78"/>
      <c r="R1979" s="88"/>
      <c r="S1979" s="88"/>
      <c r="T1979" s="88"/>
      <c r="U1979" s="88"/>
      <c r="V1979" s="52"/>
      <c r="W1979" s="52"/>
      <c r="X1979" s="52"/>
      <c r="Y1979" s="52"/>
      <c r="Z1979" s="51"/>
      <c r="AA1979" s="73">
        <v>1979</v>
      </c>
      <c r="AB1979" s="73"/>
      <c r="AC1979" s="74"/>
      <c r="AD1979" s="80">
        <v>29</v>
      </c>
      <c r="AE1979" s="80">
        <v>17</v>
      </c>
      <c r="AF1979" s="80">
        <v>147</v>
      </c>
      <c r="AG1979" s="80">
        <v>14</v>
      </c>
      <c r="AH1979" s="80"/>
      <c r="AI1979" s="80" t="s">
        <v>9479</v>
      </c>
      <c r="AJ1979" s="80"/>
      <c r="AK1979" s="80"/>
      <c r="AL1979" s="80"/>
      <c r="AM1979" s="82">
        <v>42917.216099537036</v>
      </c>
      <c r="AN1979" s="80" t="s">
        <v>13035</v>
      </c>
      <c r="AO1979" s="86" t="s">
        <v>15012</v>
      </c>
      <c r="AP1979" s="80" t="s">
        <v>66</v>
      </c>
      <c r="AQ1979" s="2"/>
      <c r="AR1979" s="3"/>
      <c r="AS1979" s="3"/>
      <c r="AT1979" s="3"/>
      <c r="AU1979" s="3"/>
    </row>
    <row r="1980" spans="1:47" x14ac:dyDescent="0.25">
      <c r="A1980" s="66" t="s">
        <v>1645</v>
      </c>
      <c r="B1980" s="67"/>
      <c r="C1980" s="67"/>
      <c r="D1980" s="68"/>
      <c r="E1980" s="70"/>
      <c r="F1980" s="104" t="s">
        <v>13021</v>
      </c>
      <c r="G1980" s="67"/>
      <c r="H1980" s="71"/>
      <c r="I1980" s="72"/>
      <c r="J1980" s="72"/>
      <c r="K1980" s="71" t="s">
        <v>17005</v>
      </c>
      <c r="L1980" s="75"/>
      <c r="M1980" s="76">
        <v>6246.39404296875</v>
      </c>
      <c r="N1980" s="76">
        <v>7564.70263671875</v>
      </c>
      <c r="O1980" s="77"/>
      <c r="P1980" s="78"/>
      <c r="Q1980" s="78"/>
      <c r="R1980" s="88"/>
      <c r="S1980" s="88"/>
      <c r="T1980" s="88"/>
      <c r="U1980" s="88"/>
      <c r="V1980" s="52"/>
      <c r="W1980" s="52"/>
      <c r="X1980" s="52"/>
      <c r="Y1980" s="52"/>
      <c r="Z1980" s="51"/>
      <c r="AA1980" s="73">
        <v>1980</v>
      </c>
      <c r="AB1980" s="73"/>
      <c r="AC1980" s="74"/>
      <c r="AD1980" s="80">
        <v>104</v>
      </c>
      <c r="AE1980" s="80">
        <v>216</v>
      </c>
      <c r="AF1980" s="80">
        <v>8405</v>
      </c>
      <c r="AG1980" s="80">
        <v>35216</v>
      </c>
      <c r="AH1980" s="80"/>
      <c r="AI1980" s="80" t="s">
        <v>9480</v>
      </c>
      <c r="AJ1980" s="80" t="s">
        <v>10327</v>
      </c>
      <c r="AK1980" s="80"/>
      <c r="AL1980" s="80"/>
      <c r="AM1980" s="82">
        <v>40757.467326388891</v>
      </c>
      <c r="AN1980" s="80" t="s">
        <v>13035</v>
      </c>
      <c r="AO1980" s="86" t="s">
        <v>15013</v>
      </c>
      <c r="AP1980" s="80" t="s">
        <v>66</v>
      </c>
      <c r="AQ1980" s="2"/>
      <c r="AR1980" s="3"/>
      <c r="AS1980" s="3"/>
      <c r="AT1980" s="3"/>
      <c r="AU1980" s="3"/>
    </row>
    <row r="1981" spans="1:47" x14ac:dyDescent="0.25">
      <c r="A1981" s="66" t="s">
        <v>2179</v>
      </c>
      <c r="B1981" s="67"/>
      <c r="C1981" s="67"/>
      <c r="D1981" s="68"/>
      <c r="E1981" s="70"/>
      <c r="F1981" s="104" t="s">
        <v>13022</v>
      </c>
      <c r="G1981" s="67"/>
      <c r="H1981" s="71"/>
      <c r="I1981" s="72"/>
      <c r="J1981" s="72"/>
      <c r="K1981" s="71" t="s">
        <v>17006</v>
      </c>
      <c r="L1981" s="75"/>
      <c r="M1981" s="76">
        <v>5389.7978515625</v>
      </c>
      <c r="N1981" s="76">
        <v>2327.9970703125</v>
      </c>
      <c r="O1981" s="77"/>
      <c r="P1981" s="78"/>
      <c r="Q1981" s="78"/>
      <c r="R1981" s="88"/>
      <c r="S1981" s="88"/>
      <c r="T1981" s="88"/>
      <c r="U1981" s="88"/>
      <c r="V1981" s="52"/>
      <c r="W1981" s="52"/>
      <c r="X1981" s="52"/>
      <c r="Y1981" s="52"/>
      <c r="Z1981" s="51"/>
      <c r="AA1981" s="73">
        <v>1981</v>
      </c>
      <c r="AB1981" s="73"/>
      <c r="AC1981" s="74"/>
      <c r="AD1981" s="80">
        <v>1</v>
      </c>
      <c r="AE1981" s="80">
        <v>25650</v>
      </c>
      <c r="AF1981" s="80">
        <v>5431</v>
      </c>
      <c r="AG1981" s="80">
        <v>1</v>
      </c>
      <c r="AH1981" s="80">
        <v>19800</v>
      </c>
      <c r="AI1981" s="80" t="s">
        <v>9481</v>
      </c>
      <c r="AJ1981" s="80" t="s">
        <v>10328</v>
      </c>
      <c r="AK1981" s="86" t="s">
        <v>11082</v>
      </c>
      <c r="AL1981" s="80" t="s">
        <v>9494</v>
      </c>
      <c r="AM1981" s="82">
        <v>42223.451990740738</v>
      </c>
      <c r="AN1981" s="80" t="s">
        <v>13035</v>
      </c>
      <c r="AO1981" s="86" t="s">
        <v>15014</v>
      </c>
      <c r="AP1981" s="80" t="s">
        <v>65</v>
      </c>
      <c r="AQ1981" s="2"/>
      <c r="AR1981" s="3"/>
      <c r="AS1981" s="3"/>
      <c r="AT1981" s="3"/>
      <c r="AU1981" s="3"/>
    </row>
    <row r="1982" spans="1:47" x14ac:dyDescent="0.25">
      <c r="A1982" s="66" t="s">
        <v>1647</v>
      </c>
      <c r="B1982" s="67"/>
      <c r="C1982" s="67"/>
      <c r="D1982" s="68"/>
      <c r="E1982" s="70"/>
      <c r="F1982" s="104" t="s">
        <v>13023</v>
      </c>
      <c r="G1982" s="67"/>
      <c r="H1982" s="71"/>
      <c r="I1982" s="72"/>
      <c r="J1982" s="72"/>
      <c r="K1982" s="71" t="s">
        <v>17007</v>
      </c>
      <c r="L1982" s="75"/>
      <c r="M1982" s="76">
        <v>6142.77392578125</v>
      </c>
      <c r="N1982" s="76">
        <v>7698.03515625</v>
      </c>
      <c r="O1982" s="77"/>
      <c r="P1982" s="78"/>
      <c r="Q1982" s="78"/>
      <c r="R1982" s="88"/>
      <c r="S1982" s="88"/>
      <c r="T1982" s="88"/>
      <c r="U1982" s="88"/>
      <c r="V1982" s="52"/>
      <c r="W1982" s="52"/>
      <c r="X1982" s="52"/>
      <c r="Y1982" s="52"/>
      <c r="Z1982" s="51"/>
      <c r="AA1982" s="73">
        <v>1982</v>
      </c>
      <c r="AB1982" s="73"/>
      <c r="AC1982" s="74"/>
      <c r="AD1982" s="80">
        <v>191</v>
      </c>
      <c r="AE1982" s="80">
        <v>90</v>
      </c>
      <c r="AF1982" s="80">
        <v>1034</v>
      </c>
      <c r="AG1982" s="80">
        <v>760</v>
      </c>
      <c r="AH1982" s="80"/>
      <c r="AI1982" s="80" t="s">
        <v>9482</v>
      </c>
      <c r="AJ1982" s="80" t="s">
        <v>10329</v>
      </c>
      <c r="AK1982" s="80"/>
      <c r="AL1982" s="80"/>
      <c r="AM1982" s="82">
        <v>41556.246782407405</v>
      </c>
      <c r="AN1982" s="80" t="s">
        <v>13035</v>
      </c>
      <c r="AO1982" s="86" t="s">
        <v>15015</v>
      </c>
      <c r="AP1982" s="80" t="s">
        <v>66</v>
      </c>
      <c r="AQ1982" s="2"/>
      <c r="AR1982" s="3"/>
      <c r="AS1982" s="3"/>
      <c r="AT1982" s="3"/>
      <c r="AU1982" s="3"/>
    </row>
    <row r="1983" spans="1:47" x14ac:dyDescent="0.25">
      <c r="A1983" s="66" t="s">
        <v>1648</v>
      </c>
      <c r="B1983" s="67"/>
      <c r="C1983" s="67"/>
      <c r="D1983" s="68"/>
      <c r="E1983" s="70"/>
      <c r="F1983" s="104" t="s">
        <v>13024</v>
      </c>
      <c r="G1983" s="67"/>
      <c r="H1983" s="71"/>
      <c r="I1983" s="72"/>
      <c r="J1983" s="72"/>
      <c r="K1983" s="71" t="s">
        <v>17008</v>
      </c>
      <c r="L1983" s="75"/>
      <c r="M1983" s="76">
        <v>8202.623046875</v>
      </c>
      <c r="N1983" s="76">
        <v>6677.04150390625</v>
      </c>
      <c r="O1983" s="77"/>
      <c r="P1983" s="78"/>
      <c r="Q1983" s="78"/>
      <c r="R1983" s="88"/>
      <c r="S1983" s="88"/>
      <c r="T1983" s="88"/>
      <c r="U1983" s="88"/>
      <c r="V1983" s="52"/>
      <c r="W1983" s="52"/>
      <c r="X1983" s="52"/>
      <c r="Y1983" s="52"/>
      <c r="Z1983" s="51"/>
      <c r="AA1983" s="73">
        <v>1983</v>
      </c>
      <c r="AB1983" s="73"/>
      <c r="AC1983" s="74"/>
      <c r="AD1983" s="80">
        <v>1709</v>
      </c>
      <c r="AE1983" s="80">
        <v>2240</v>
      </c>
      <c r="AF1983" s="80">
        <v>54727</v>
      </c>
      <c r="AG1983" s="80">
        <v>1831</v>
      </c>
      <c r="AH1983" s="80">
        <v>-25200</v>
      </c>
      <c r="AI1983" s="80" t="s">
        <v>9483</v>
      </c>
      <c r="AJ1983" s="80" t="s">
        <v>9563</v>
      </c>
      <c r="AK1983" s="86" t="s">
        <v>11083</v>
      </c>
      <c r="AL1983" s="80" t="s">
        <v>11085</v>
      </c>
      <c r="AM1983" s="82">
        <v>40734.472627314812</v>
      </c>
      <c r="AN1983" s="80" t="s">
        <v>13035</v>
      </c>
      <c r="AO1983" s="86" t="s">
        <v>15016</v>
      </c>
      <c r="AP1983" s="80" t="s">
        <v>66</v>
      </c>
      <c r="AQ1983" s="2"/>
      <c r="AR1983" s="3"/>
      <c r="AS1983" s="3"/>
      <c r="AT1983" s="3"/>
      <c r="AU1983" s="3"/>
    </row>
    <row r="1984" spans="1:47" x14ac:dyDescent="0.25">
      <c r="A1984" s="66" t="s">
        <v>1649</v>
      </c>
      <c r="B1984" s="67"/>
      <c r="C1984" s="67"/>
      <c r="D1984" s="68"/>
      <c r="E1984" s="70"/>
      <c r="F1984" s="104" t="s">
        <v>13025</v>
      </c>
      <c r="G1984" s="67"/>
      <c r="H1984" s="71"/>
      <c r="I1984" s="72"/>
      <c r="J1984" s="72"/>
      <c r="K1984" s="71" t="s">
        <v>17009</v>
      </c>
      <c r="L1984" s="75"/>
      <c r="M1984" s="76">
        <v>8318.4462890625</v>
      </c>
      <c r="N1984" s="76">
        <v>6944.8974609375</v>
      </c>
      <c r="O1984" s="77"/>
      <c r="P1984" s="78"/>
      <c r="Q1984" s="78"/>
      <c r="R1984" s="88"/>
      <c r="S1984" s="88"/>
      <c r="T1984" s="88"/>
      <c r="U1984" s="88"/>
      <c r="V1984" s="52"/>
      <c r="W1984" s="52"/>
      <c r="X1984" s="52"/>
      <c r="Y1984" s="52"/>
      <c r="Z1984" s="51"/>
      <c r="AA1984" s="73">
        <v>1984</v>
      </c>
      <c r="AB1984" s="73"/>
      <c r="AC1984" s="74"/>
      <c r="AD1984" s="80">
        <v>2036</v>
      </c>
      <c r="AE1984" s="80">
        <v>1882</v>
      </c>
      <c r="AF1984" s="80">
        <v>21631</v>
      </c>
      <c r="AG1984" s="80">
        <v>1931</v>
      </c>
      <c r="AH1984" s="80"/>
      <c r="AI1984" s="80" t="s">
        <v>9484</v>
      </c>
      <c r="AJ1984" s="80"/>
      <c r="AK1984" s="80"/>
      <c r="AL1984" s="80"/>
      <c r="AM1984" s="82">
        <v>42002.097858796296</v>
      </c>
      <c r="AN1984" s="80" t="s">
        <v>13035</v>
      </c>
      <c r="AO1984" s="86" t="s">
        <v>15017</v>
      </c>
      <c r="AP1984" s="80" t="s">
        <v>66</v>
      </c>
      <c r="AQ1984" s="2"/>
      <c r="AR1984" s="3"/>
      <c r="AS1984" s="3"/>
      <c r="AT1984" s="3"/>
      <c r="AU1984" s="3"/>
    </row>
    <row r="1985" spans="1:47" x14ac:dyDescent="0.25">
      <c r="A1985" s="66" t="s">
        <v>2180</v>
      </c>
      <c r="B1985" s="67"/>
      <c r="C1985" s="67"/>
      <c r="D1985" s="68"/>
      <c r="E1985" s="70"/>
      <c r="F1985" s="104" t="s">
        <v>13026</v>
      </c>
      <c r="G1985" s="67"/>
      <c r="H1985" s="71"/>
      <c r="I1985" s="72"/>
      <c r="J1985" s="72"/>
      <c r="K1985" s="71" t="s">
        <v>17010</v>
      </c>
      <c r="L1985" s="75"/>
      <c r="M1985" s="76">
        <v>6501.09619140625</v>
      </c>
      <c r="N1985" s="76">
        <v>8957.203125</v>
      </c>
      <c r="O1985" s="77"/>
      <c r="P1985" s="78"/>
      <c r="Q1985" s="78"/>
      <c r="R1985" s="88"/>
      <c r="S1985" s="88"/>
      <c r="T1985" s="88"/>
      <c r="U1985" s="88"/>
      <c r="V1985" s="52"/>
      <c r="W1985" s="52"/>
      <c r="X1985" s="52"/>
      <c r="Y1985" s="52"/>
      <c r="Z1985" s="51"/>
      <c r="AA1985" s="73">
        <v>1985</v>
      </c>
      <c r="AB1985" s="73"/>
      <c r="AC1985" s="74"/>
      <c r="AD1985" s="80">
        <v>1799</v>
      </c>
      <c r="AE1985" s="80">
        <v>2268</v>
      </c>
      <c r="AF1985" s="80">
        <v>22778</v>
      </c>
      <c r="AG1985" s="80">
        <v>19238</v>
      </c>
      <c r="AH1985" s="80"/>
      <c r="AI1985" s="80" t="s">
        <v>9485</v>
      </c>
      <c r="AJ1985" s="80" t="s">
        <v>9546</v>
      </c>
      <c r="AK1985" s="80"/>
      <c r="AL1985" s="80"/>
      <c r="AM1985" s="82">
        <v>40184.515914351854</v>
      </c>
      <c r="AN1985" s="80" t="s">
        <v>13035</v>
      </c>
      <c r="AO1985" s="86" t="s">
        <v>15018</v>
      </c>
      <c r="AP1985" s="80" t="s">
        <v>65</v>
      </c>
      <c r="AQ1985" s="2"/>
      <c r="AR1985" s="3"/>
      <c r="AS1985" s="3"/>
      <c r="AT1985" s="3"/>
      <c r="AU1985" s="3"/>
    </row>
    <row r="1986" spans="1:47" x14ac:dyDescent="0.25">
      <c r="A1986" s="66" t="s">
        <v>1650</v>
      </c>
      <c r="B1986" s="67"/>
      <c r="C1986" s="67"/>
      <c r="D1986" s="68"/>
      <c r="E1986" s="70"/>
      <c r="F1986" s="104" t="s">
        <v>13027</v>
      </c>
      <c r="G1986" s="67"/>
      <c r="H1986" s="71"/>
      <c r="I1986" s="72"/>
      <c r="J1986" s="72"/>
      <c r="K1986" s="71" t="s">
        <v>17011</v>
      </c>
      <c r="L1986" s="75"/>
      <c r="M1986" s="76">
        <v>4557.2353515625</v>
      </c>
      <c r="N1986" s="76">
        <v>3228.256103515625</v>
      </c>
      <c r="O1986" s="77"/>
      <c r="P1986" s="78"/>
      <c r="Q1986" s="78"/>
      <c r="R1986" s="88"/>
      <c r="S1986" s="88"/>
      <c r="T1986" s="88"/>
      <c r="U1986" s="88"/>
      <c r="V1986" s="52"/>
      <c r="W1986" s="52"/>
      <c r="X1986" s="52"/>
      <c r="Y1986" s="52"/>
      <c r="Z1986" s="51"/>
      <c r="AA1986" s="73">
        <v>1986</v>
      </c>
      <c r="AB1986" s="73"/>
      <c r="AC1986" s="74"/>
      <c r="AD1986" s="80">
        <v>335</v>
      </c>
      <c r="AE1986" s="80">
        <v>101</v>
      </c>
      <c r="AF1986" s="80">
        <v>1374</v>
      </c>
      <c r="AG1986" s="80">
        <v>2701</v>
      </c>
      <c r="AH1986" s="80"/>
      <c r="AI1986" s="80" t="s">
        <v>9486</v>
      </c>
      <c r="AJ1986" s="80" t="s">
        <v>9508</v>
      </c>
      <c r="AK1986" s="80"/>
      <c r="AL1986" s="80"/>
      <c r="AM1986" s="82">
        <v>42747.43005787037</v>
      </c>
      <c r="AN1986" s="80" t="s">
        <v>13035</v>
      </c>
      <c r="AO1986" s="86" t="s">
        <v>15019</v>
      </c>
      <c r="AP1986" s="80" t="s">
        <v>66</v>
      </c>
      <c r="AQ1986" s="2"/>
      <c r="AR1986" s="3"/>
      <c r="AS1986" s="3"/>
      <c r="AT1986" s="3"/>
      <c r="AU1986" s="3"/>
    </row>
    <row r="1987" spans="1:47" x14ac:dyDescent="0.25">
      <c r="A1987" s="66" t="s">
        <v>1653</v>
      </c>
      <c r="B1987" s="67"/>
      <c r="C1987" s="67"/>
      <c r="D1987" s="68"/>
      <c r="E1987" s="70"/>
      <c r="F1987" s="104" t="s">
        <v>13028</v>
      </c>
      <c r="G1987" s="67"/>
      <c r="H1987" s="71"/>
      <c r="I1987" s="72"/>
      <c r="J1987" s="72"/>
      <c r="K1987" s="71" t="s">
        <v>17012</v>
      </c>
      <c r="L1987" s="75"/>
      <c r="M1987" s="76">
        <v>6489.888671875</v>
      </c>
      <c r="N1987" s="76">
        <v>4587.18505859375</v>
      </c>
      <c r="O1987" s="77"/>
      <c r="P1987" s="78"/>
      <c r="Q1987" s="78"/>
      <c r="R1987" s="88"/>
      <c r="S1987" s="88"/>
      <c r="T1987" s="88"/>
      <c r="U1987" s="88"/>
      <c r="V1987" s="52"/>
      <c r="W1987" s="52"/>
      <c r="X1987" s="52"/>
      <c r="Y1987" s="52"/>
      <c r="Z1987" s="51"/>
      <c r="AA1987" s="73">
        <v>1987</v>
      </c>
      <c r="AB1987" s="73"/>
      <c r="AC1987" s="74"/>
      <c r="AD1987" s="80">
        <v>293</v>
      </c>
      <c r="AE1987" s="80">
        <v>904</v>
      </c>
      <c r="AF1987" s="80">
        <v>3035</v>
      </c>
      <c r="AG1987" s="80">
        <v>394</v>
      </c>
      <c r="AH1987" s="80"/>
      <c r="AI1987" s="80" t="s">
        <v>9487</v>
      </c>
      <c r="AJ1987" s="80" t="s">
        <v>9525</v>
      </c>
      <c r="AK1987" s="80"/>
      <c r="AL1987" s="80"/>
      <c r="AM1987" s="82">
        <v>42498.478263888886</v>
      </c>
      <c r="AN1987" s="80" t="s">
        <v>13035</v>
      </c>
      <c r="AO1987" s="86" t="s">
        <v>15020</v>
      </c>
      <c r="AP1987" s="80" t="s">
        <v>66</v>
      </c>
      <c r="AQ1987" s="2"/>
      <c r="AR1987" s="3"/>
      <c r="AS1987" s="3"/>
      <c r="AT1987" s="3"/>
      <c r="AU1987" s="3"/>
    </row>
    <row r="1988" spans="1:47" x14ac:dyDescent="0.25">
      <c r="A1988" s="66" t="s">
        <v>1654</v>
      </c>
      <c r="B1988" s="67"/>
      <c r="C1988" s="67"/>
      <c r="D1988" s="68"/>
      <c r="E1988" s="70"/>
      <c r="F1988" s="104" t="s">
        <v>13029</v>
      </c>
      <c r="G1988" s="67"/>
      <c r="H1988" s="71"/>
      <c r="I1988" s="72"/>
      <c r="J1988" s="72"/>
      <c r="K1988" s="71" t="s">
        <v>17013</v>
      </c>
      <c r="L1988" s="75"/>
      <c r="M1988" s="76">
        <v>1027.170166015625</v>
      </c>
      <c r="N1988" s="76">
        <v>7831.8662109375</v>
      </c>
      <c r="O1988" s="77"/>
      <c r="P1988" s="78"/>
      <c r="Q1988" s="78"/>
      <c r="R1988" s="88"/>
      <c r="S1988" s="88"/>
      <c r="T1988" s="88"/>
      <c r="U1988" s="88"/>
      <c r="V1988" s="52"/>
      <c r="W1988" s="52"/>
      <c r="X1988" s="52"/>
      <c r="Y1988" s="52"/>
      <c r="Z1988" s="51"/>
      <c r="AA1988" s="73">
        <v>1988</v>
      </c>
      <c r="AB1988" s="73"/>
      <c r="AC1988" s="74"/>
      <c r="AD1988" s="80">
        <v>18</v>
      </c>
      <c r="AE1988" s="80">
        <v>0</v>
      </c>
      <c r="AF1988" s="80">
        <v>7</v>
      </c>
      <c r="AG1988" s="80">
        <v>4</v>
      </c>
      <c r="AH1988" s="80"/>
      <c r="AI1988" s="80"/>
      <c r="AJ1988" s="80" t="s">
        <v>9534</v>
      </c>
      <c r="AK1988" s="80"/>
      <c r="AL1988" s="80"/>
      <c r="AM1988" s="82">
        <v>42918.440497685187</v>
      </c>
      <c r="AN1988" s="80" t="s">
        <v>13035</v>
      </c>
      <c r="AO1988" s="86" t="s">
        <v>15021</v>
      </c>
      <c r="AP1988" s="80" t="s">
        <v>66</v>
      </c>
      <c r="AQ1988" s="2"/>
      <c r="AR1988" s="3"/>
      <c r="AS1988" s="3"/>
      <c r="AT1988" s="3"/>
      <c r="AU1988" s="3"/>
    </row>
    <row r="1989" spans="1:47" x14ac:dyDescent="0.25">
      <c r="A1989" s="66" t="s">
        <v>1656</v>
      </c>
      <c r="B1989" s="67"/>
      <c r="C1989" s="67"/>
      <c r="D1989" s="68"/>
      <c r="E1989" s="70"/>
      <c r="F1989" s="104" t="s">
        <v>13030</v>
      </c>
      <c r="G1989" s="67"/>
      <c r="H1989" s="71"/>
      <c r="I1989" s="72"/>
      <c r="J1989" s="72"/>
      <c r="K1989" s="71" t="s">
        <v>17014</v>
      </c>
      <c r="L1989" s="75"/>
      <c r="M1989" s="76">
        <v>3936.218994140625</v>
      </c>
      <c r="N1989" s="76">
        <v>3309.806640625</v>
      </c>
      <c r="O1989" s="77"/>
      <c r="P1989" s="78"/>
      <c r="Q1989" s="78"/>
      <c r="R1989" s="88"/>
      <c r="S1989" s="88"/>
      <c r="T1989" s="88"/>
      <c r="U1989" s="88"/>
      <c r="V1989" s="52"/>
      <c r="W1989" s="52"/>
      <c r="X1989" s="52"/>
      <c r="Y1989" s="52"/>
      <c r="Z1989" s="51"/>
      <c r="AA1989" s="73">
        <v>1989</v>
      </c>
      <c r="AB1989" s="73"/>
      <c r="AC1989" s="74"/>
      <c r="AD1989" s="80">
        <v>170</v>
      </c>
      <c r="AE1989" s="80">
        <v>1085</v>
      </c>
      <c r="AF1989" s="80">
        <v>27912</v>
      </c>
      <c r="AG1989" s="80">
        <v>13312</v>
      </c>
      <c r="AH1989" s="80">
        <v>19800</v>
      </c>
      <c r="AI1989" s="80" t="s">
        <v>9488</v>
      </c>
      <c r="AJ1989" s="80" t="s">
        <v>9508</v>
      </c>
      <c r="AK1989" s="80"/>
      <c r="AL1989" s="80" t="s">
        <v>9494</v>
      </c>
      <c r="AM1989" s="82">
        <v>42797.59107638889</v>
      </c>
      <c r="AN1989" s="80" t="s">
        <v>13035</v>
      </c>
      <c r="AO1989" s="86" t="s">
        <v>15022</v>
      </c>
      <c r="AP1989" s="80" t="s">
        <v>66</v>
      </c>
      <c r="AQ1989" s="2"/>
      <c r="AR1989" s="3"/>
      <c r="AS1989" s="3"/>
      <c r="AT1989" s="3"/>
      <c r="AU1989" s="3"/>
    </row>
    <row r="1990" spans="1:47" x14ac:dyDescent="0.25">
      <c r="A1990" s="66" t="s">
        <v>1657</v>
      </c>
      <c r="B1990" s="67"/>
      <c r="C1990" s="67"/>
      <c r="D1990" s="68"/>
      <c r="E1990" s="70"/>
      <c r="F1990" s="104" t="s">
        <v>13031</v>
      </c>
      <c r="G1990" s="67"/>
      <c r="H1990" s="71"/>
      <c r="I1990" s="72"/>
      <c r="J1990" s="72"/>
      <c r="K1990" s="71" t="s">
        <v>17015</v>
      </c>
      <c r="L1990" s="75"/>
      <c r="M1990" s="76">
        <v>4462.11767578125</v>
      </c>
      <c r="N1990" s="76">
        <v>2752.7373046875</v>
      </c>
      <c r="O1990" s="77"/>
      <c r="P1990" s="78"/>
      <c r="Q1990" s="78"/>
      <c r="R1990" s="88"/>
      <c r="S1990" s="88"/>
      <c r="T1990" s="88"/>
      <c r="U1990" s="88"/>
      <c r="V1990" s="52"/>
      <c r="W1990" s="52"/>
      <c r="X1990" s="52"/>
      <c r="Y1990" s="52"/>
      <c r="Z1990" s="51"/>
      <c r="AA1990" s="73">
        <v>1990</v>
      </c>
      <c r="AB1990" s="73"/>
      <c r="AC1990" s="74"/>
      <c r="AD1990" s="80">
        <v>2088</v>
      </c>
      <c r="AE1990" s="80">
        <v>4611</v>
      </c>
      <c r="AF1990" s="80">
        <v>139581</v>
      </c>
      <c r="AG1990" s="80">
        <v>21191</v>
      </c>
      <c r="AH1990" s="80">
        <v>19800</v>
      </c>
      <c r="AI1990" s="80" t="s">
        <v>9489</v>
      </c>
      <c r="AJ1990" s="80" t="s">
        <v>10330</v>
      </c>
      <c r="AK1990" s="80"/>
      <c r="AL1990" s="80" t="s">
        <v>11089</v>
      </c>
      <c r="AM1990" s="82">
        <v>41966.079062500001</v>
      </c>
      <c r="AN1990" s="80" t="s">
        <v>13035</v>
      </c>
      <c r="AO1990" s="86" t="s">
        <v>15023</v>
      </c>
      <c r="AP1990" s="80" t="s">
        <v>66</v>
      </c>
      <c r="AQ1990" s="2"/>
      <c r="AR1990" s="3"/>
      <c r="AS1990" s="3"/>
      <c r="AT1990" s="3"/>
      <c r="AU1990" s="3"/>
    </row>
    <row r="1991" spans="1:47" x14ac:dyDescent="0.25">
      <c r="A1991" s="66" t="s">
        <v>1658</v>
      </c>
      <c r="B1991" s="67"/>
      <c r="C1991" s="67"/>
      <c r="D1991" s="68"/>
      <c r="E1991" s="70"/>
      <c r="F1991" s="104" t="s">
        <v>13032</v>
      </c>
      <c r="G1991" s="67"/>
      <c r="H1991" s="71"/>
      <c r="I1991" s="72"/>
      <c r="J1991" s="72"/>
      <c r="K1991" s="71" t="s">
        <v>17016</v>
      </c>
      <c r="L1991" s="75"/>
      <c r="M1991" s="76">
        <v>5286.56787109375</v>
      </c>
      <c r="N1991" s="76">
        <v>3525.412109375</v>
      </c>
      <c r="O1991" s="77"/>
      <c r="P1991" s="78"/>
      <c r="Q1991" s="78"/>
      <c r="R1991" s="88"/>
      <c r="S1991" s="88"/>
      <c r="T1991" s="88"/>
      <c r="U1991" s="88"/>
      <c r="V1991" s="52"/>
      <c r="W1991" s="52"/>
      <c r="X1991" s="52"/>
      <c r="Y1991" s="52"/>
      <c r="Z1991" s="51"/>
      <c r="AA1991" s="73">
        <v>1991</v>
      </c>
      <c r="AB1991" s="73"/>
      <c r="AC1991" s="74"/>
      <c r="AD1991" s="80">
        <v>9</v>
      </c>
      <c r="AE1991" s="80">
        <v>8</v>
      </c>
      <c r="AF1991" s="80">
        <v>99</v>
      </c>
      <c r="AG1991" s="80">
        <v>1</v>
      </c>
      <c r="AH1991" s="80"/>
      <c r="AI1991" s="80" t="s">
        <v>9490</v>
      </c>
      <c r="AJ1991" s="80" t="s">
        <v>10331</v>
      </c>
      <c r="AK1991" s="80"/>
      <c r="AL1991" s="80"/>
      <c r="AM1991" s="82">
        <v>42913.3981712963</v>
      </c>
      <c r="AN1991" s="80" t="s">
        <v>13035</v>
      </c>
      <c r="AO1991" s="86" t="s">
        <v>15024</v>
      </c>
      <c r="AP1991" s="80" t="s">
        <v>66</v>
      </c>
      <c r="AQ1991" s="2"/>
      <c r="AR1991" s="3"/>
      <c r="AS1991" s="3"/>
      <c r="AT1991" s="3"/>
      <c r="AU1991" s="3"/>
    </row>
    <row r="1992" spans="1:47" x14ac:dyDescent="0.25">
      <c r="A1992" s="66" t="s">
        <v>1659</v>
      </c>
      <c r="B1992" s="67"/>
      <c r="C1992" s="67"/>
      <c r="D1992" s="68"/>
      <c r="E1992" s="70"/>
      <c r="F1992" s="104" t="s">
        <v>11128</v>
      </c>
      <c r="G1992" s="67"/>
      <c r="H1992" s="71"/>
      <c r="I1992" s="72"/>
      <c r="J1992" s="72"/>
      <c r="K1992" s="71" t="s">
        <v>17017</v>
      </c>
      <c r="L1992" s="75"/>
      <c r="M1992" s="76">
        <v>3600.865234375</v>
      </c>
      <c r="N1992" s="76">
        <v>7165.984375</v>
      </c>
      <c r="O1992" s="77"/>
      <c r="P1992" s="78"/>
      <c r="Q1992" s="78"/>
      <c r="R1992" s="88"/>
      <c r="S1992" s="88"/>
      <c r="T1992" s="88"/>
      <c r="U1992" s="88"/>
      <c r="V1992" s="52"/>
      <c r="W1992" s="52"/>
      <c r="X1992" s="52"/>
      <c r="Y1992" s="52"/>
      <c r="Z1992" s="51"/>
      <c r="AA1992" s="73">
        <v>1992</v>
      </c>
      <c r="AB1992" s="73"/>
      <c r="AC1992" s="74"/>
      <c r="AD1992" s="80">
        <v>629</v>
      </c>
      <c r="AE1992" s="80">
        <v>363</v>
      </c>
      <c r="AF1992" s="80">
        <v>108711</v>
      </c>
      <c r="AG1992" s="80">
        <v>290</v>
      </c>
      <c r="AH1992" s="80"/>
      <c r="AI1992" s="80"/>
      <c r="AJ1992" s="80"/>
      <c r="AK1992" s="80"/>
      <c r="AL1992" s="80"/>
      <c r="AM1992" s="82">
        <v>40906.693622685183</v>
      </c>
      <c r="AN1992" s="80" t="s">
        <v>13035</v>
      </c>
      <c r="AO1992" s="86" t="s">
        <v>15025</v>
      </c>
      <c r="AP1992" s="80" t="s">
        <v>66</v>
      </c>
      <c r="AQ1992" s="2"/>
      <c r="AR1992" s="3"/>
      <c r="AS1992" s="3"/>
      <c r="AT1992" s="3"/>
      <c r="AU1992" s="3"/>
    </row>
    <row r="1993" spans="1:47" x14ac:dyDescent="0.25">
      <c r="A1993" s="66" t="s">
        <v>1660</v>
      </c>
      <c r="B1993" s="67"/>
      <c r="C1993" s="67"/>
      <c r="D1993" s="68"/>
      <c r="E1993" s="70"/>
      <c r="F1993" s="104" t="s">
        <v>13033</v>
      </c>
      <c r="G1993" s="67"/>
      <c r="H1993" s="71"/>
      <c r="I1993" s="72"/>
      <c r="J1993" s="72"/>
      <c r="K1993" s="71" t="s">
        <v>17018</v>
      </c>
      <c r="L1993" s="75"/>
      <c r="M1993" s="76">
        <v>3517.1923828125</v>
      </c>
      <c r="N1993" s="76">
        <v>2533.625732421875</v>
      </c>
      <c r="O1993" s="77"/>
      <c r="P1993" s="78"/>
      <c r="Q1993" s="78"/>
      <c r="R1993" s="88"/>
      <c r="S1993" s="88"/>
      <c r="T1993" s="88"/>
      <c r="U1993" s="88"/>
      <c r="V1993" s="52"/>
      <c r="W1993" s="52"/>
      <c r="X1993" s="52"/>
      <c r="Y1993" s="52"/>
      <c r="Z1993" s="51"/>
      <c r="AA1993" s="73">
        <v>1993</v>
      </c>
      <c r="AB1993" s="73"/>
      <c r="AC1993" s="74"/>
      <c r="AD1993" s="80">
        <v>270</v>
      </c>
      <c r="AE1993" s="80">
        <v>7490</v>
      </c>
      <c r="AF1993" s="80">
        <v>140533</v>
      </c>
      <c r="AG1993" s="80">
        <v>20732</v>
      </c>
      <c r="AH1993" s="80"/>
      <c r="AI1993" s="80" t="s">
        <v>9491</v>
      </c>
      <c r="AJ1993" s="80" t="s">
        <v>9506</v>
      </c>
      <c r="AK1993" s="80"/>
      <c r="AL1993" s="80"/>
      <c r="AM1993" s="82">
        <v>42131.080127314817</v>
      </c>
      <c r="AN1993" s="80" t="s">
        <v>13035</v>
      </c>
      <c r="AO1993" s="86" t="s">
        <v>15026</v>
      </c>
      <c r="AP1993" s="80" t="s">
        <v>66</v>
      </c>
      <c r="AQ1993" s="2"/>
      <c r="AR1993" s="3"/>
      <c r="AS1993" s="3"/>
      <c r="AT1993" s="3"/>
      <c r="AU1993" s="3"/>
    </row>
    <row r="1994" spans="1:47" x14ac:dyDescent="0.25">
      <c r="A1994" s="89" t="s">
        <v>1662</v>
      </c>
      <c r="B1994" s="90"/>
      <c r="C1994" s="90"/>
      <c r="D1994" s="91"/>
      <c r="E1994" s="92"/>
      <c r="F1994" s="105" t="s">
        <v>13034</v>
      </c>
      <c r="G1994" s="90"/>
      <c r="H1994" s="93"/>
      <c r="I1994" s="94"/>
      <c r="J1994" s="94"/>
      <c r="K1994" s="93" t="s">
        <v>17019</v>
      </c>
      <c r="L1994" s="95"/>
      <c r="M1994" s="96">
        <v>4088.504638671875</v>
      </c>
      <c r="N1994" s="96">
        <v>5920.623046875</v>
      </c>
      <c r="O1994" s="97"/>
      <c r="P1994" s="98"/>
      <c r="Q1994" s="98"/>
      <c r="R1994" s="99"/>
      <c r="S1994" s="99"/>
      <c r="T1994" s="99"/>
      <c r="U1994" s="99"/>
      <c r="V1994" s="100"/>
      <c r="W1994" s="100"/>
      <c r="X1994" s="100"/>
      <c r="Y1994" s="100"/>
      <c r="Z1994" s="101"/>
      <c r="AA1994" s="102">
        <v>1994</v>
      </c>
      <c r="AB1994" s="102"/>
      <c r="AC1994" s="103"/>
      <c r="AD1994" s="80">
        <v>56</v>
      </c>
      <c r="AE1994" s="80">
        <v>144</v>
      </c>
      <c r="AF1994" s="80">
        <v>13224</v>
      </c>
      <c r="AG1994" s="80">
        <v>7315</v>
      </c>
      <c r="AH1994" s="80">
        <v>19800</v>
      </c>
      <c r="AI1994" s="80"/>
      <c r="AJ1994" s="80" t="s">
        <v>10332</v>
      </c>
      <c r="AK1994" s="80"/>
      <c r="AL1994" s="80" t="s">
        <v>9561</v>
      </c>
      <c r="AM1994" s="82">
        <v>39571.676099537035</v>
      </c>
      <c r="AN1994" s="80" t="s">
        <v>13035</v>
      </c>
      <c r="AO1994" s="86" t="s">
        <v>15027</v>
      </c>
      <c r="AP1994" s="80" t="s">
        <v>66</v>
      </c>
      <c r="AQ1994" s="2"/>
      <c r="AR1994" s="3"/>
      <c r="AS1994" s="3"/>
      <c r="AT1994" s="3"/>
      <c r="AU1994" s="3"/>
    </row>
  </sheetData>
  <dataConsolidate/>
  <dataValidations count="20">
    <dataValidation allowBlank="1" showInputMessage="1" errorTitle="Invalid Vertex Visibility" error="You have entered an unrecognized vertex visibility.  Try selecting from the drop-down list instead." promptTitle="Vertex ID" prompt="This is a unique ID that gets filled in automatically.  Do not edit this column." sqref="AA3:AA1994"/>
    <dataValidation allowBlank="1" errorTitle="Invalid Vertex Visibility" error="You have entered an unrecognized vertex visibility.  Try selecting from the drop-down list instead." sqref="AQ3"/>
    <dataValidation allowBlank="1" showErrorMessage="1" sqref="AQ2"/>
    <dataValidation type="list" allowBlank="1" showInputMessage="1" showErrorMessage="1" errorTitle="Invalid Vertex Locked" error="You have entered an invalid vertex &quot;locked.&quot;  Try selecting from the drop-down list instead." promptTitle="Vertex Locked?" prompt="Set to Yes to lock the vertex at its current location." sqref="O3:O1994">
      <formula1>ValidBooleansDefaultFalse</formula1>
    </dataValidation>
    <dataValidation allowBlank="1" showInputMessage="1" errorTitle="Invalid Vertex Location" error="The optional vertex location's X and Y values must be whole numbers between 0 and 9999." promptTitle="Vertex Location" prompt="Enter an optional vertex location.  X and Y values should be between 0 and 9,999.  If you enter X and Y values, you should set NodeXL, Graph, Layout to &quot;None&quot; to prevent NodeXL from overwriting your values when you show the graph." sqref="M3:N1994"/>
    <dataValidation allowBlank="1" showInputMessage="1" showErrorMessage="1" errorTitle="Invalid Vertex Visibility" error="You have entered an unrecognized vertex visibility.  Try selecting from the drop-down list instead." promptTitle="Vertex Layout Order" prompt="Enter an optional number to control the order in which the vertices are laid out and stacked in the graph." sqref="L3:L1994"/>
    <dataValidation allowBlank="1" showInputMessage="1" errorTitle="Invalid Vertex Location" error="The optional vertex location's X and Y values must be whole numbers between 0 and 9999." promptTitle="Vertex Polar R" prompt="Enter an optional vertex polar radial coordinate.  This is used only when a Layout Type of Polar or Polar Absolute is selected in the graph pane.  Hover the mouse over the column header for more details." sqref="P3:P1994"/>
    <dataValidation allowBlank="1" showInputMessage="1" errorTitle="Invalid Vertex Location" error="The optional vertex location's X and Y values must be whole numbers between 0 and 9999." promptTitle="Vertex Polar Angle" prompt="Enter an optional vertex polar angle coordinate, in degrees.  This is used only when a Layout Type of Polar or Polar Absolute is selected in the graph pane." sqref="Q3:Q1994"/>
    <dataValidation allowBlank="1" showInputMessage="1" errorTitle="Invalid Vertex Image Key" promptTitle="Vertex Tooltip" prompt="Enter optional text that will pop up when the mouse is hovered over the vertex." sqref="K3:K1994"/>
    <dataValidation allowBlank="1" errorTitle="Invalid Vertex Visibility" error="You have entered an unrecognized vertex visibility.  Try selecting from the drop-down list instead." promptTitle="Vertex ID" prompt="This is a unique ID that gets filled in automatically.  Do not edit this column." sqref="AB3:AB1994"/>
    <dataValidation type="list" allowBlank="1" showInputMessage="1" showErrorMessage="1" errorTitle="Invalid Vertex Visibility" error="You have entered an invalid vertex visibility.  Try selecting from the drop-down list instead." promptTitle="Vertex Visibility" prompt="Select an optional vertex visibility.  Vertices are &quot;Show if in an Edge&quot; by default." sqref="G3:G1994">
      <formula1>ValidVertexVisibilities</formula1>
    </dataValidation>
    <dataValidation allowBlank="1" showInputMessage="1" errorTitle="Invalid Vertex Image Key" promptTitle="Vertex Label" prompt="To show a vertex as a box containing text, set the Shape to Label and enter a label.  To annotate another shape with text, set the Shape to something else and enter a label." sqref="H3:H1994"/>
    <dataValidation allowBlank="1" showInputMessage="1" promptTitle="Vertex Label Fill Color" prompt="To select an optional fill color for the Label shape, right-click and select Select Color on the right-click menu." sqref="I3:I1994"/>
    <dataValidation allowBlank="1" showInputMessage="1" errorTitle="Invalid Vertex Image Key" promptTitle="Vertex Image File" prompt="Enter the path to an image file.  Hover over the column header for examples." sqref="F3:F1994"/>
    <dataValidation allowBlank="1" showInputMessage="1" promptTitle="Vertex Color" prompt="To select an optional vertex color, right-click and select Select Color on the right-click menu." sqref="B3:B1994"/>
    <dataValidation allowBlank="1" showInputMessage="1" errorTitle="Invalid Vertex Opacity" error="The optional vertex opacity must be a whole number between 0 and 10." promptTitle="Vertex Opacity" prompt="Enter an optional vertex opacity between 0 (transparent) and 100 (opaque)." sqref="E3:E1994"/>
    <dataValidation type="list" allowBlank="1" showInputMessage="1" showErrorMessage="1" errorTitle="Invalid Vertex Shape" error="You have entered an invalid vertex shape.  Try selecting from the drop-down list instead." promptTitle="Vertex Shape" prompt="Select an optional vertex shape." sqref="C3:C1994">
      <formula1>ValidVertexShapes</formula1>
    </dataValidation>
    <dataValidation allowBlank="1" showInputMessage="1" errorTitle="Invalid Vertex Size" error="The optional vertex size must be a decimal number.  Any size is acceptable, although 1 is used if the size is less than 1, and 10 is used if the size is greater than 10." promptTitle="Vertex Size" prompt="Enter an optional vertex size between 1 and 1,000." sqref="D3:D1994"/>
    <dataValidation type="list" allowBlank="1" showInputMessage="1" showErrorMessage="1" errorTitle="Invalid Vertex Label Position" error="You have entered an invalid vertex label position.  Try selecting from the drop-down list instead." promptTitle="Vertex Label Position" prompt="Select an optional vertex label position." sqref="J3:J1994">
      <formula1>ValidVertexLabelPositions</formula1>
    </dataValidation>
    <dataValidation allowBlank="1" showInputMessage="1" showErrorMessage="1" promptTitle="Vertex Name" prompt="Enter the name of the vertex." sqref="A3:A1994"/>
  </dataValidations>
  <hyperlinks>
    <hyperlink ref="AI562" r:id="rId1"/>
    <hyperlink ref="AK5" r:id="rId2"/>
    <hyperlink ref="AK6" r:id="rId3"/>
    <hyperlink ref="AK7" r:id="rId4"/>
    <hyperlink ref="AK9" r:id="rId5"/>
    <hyperlink ref="AK13" r:id="rId6"/>
    <hyperlink ref="AK15" r:id="rId7"/>
    <hyperlink ref="AK16" r:id="rId8"/>
    <hyperlink ref="AK18" r:id="rId9"/>
    <hyperlink ref="AK20" r:id="rId10"/>
    <hyperlink ref="AK23" r:id="rId11"/>
    <hyperlink ref="AK25" r:id="rId12"/>
    <hyperlink ref="AK26" r:id="rId13"/>
    <hyperlink ref="AK35" r:id="rId14"/>
    <hyperlink ref="AK36" r:id="rId15"/>
    <hyperlink ref="AK37" r:id="rId16"/>
    <hyperlink ref="AK38" r:id="rId17"/>
    <hyperlink ref="AK39" r:id="rId18"/>
    <hyperlink ref="AK43" r:id="rId19"/>
    <hyperlink ref="AK48" r:id="rId20"/>
    <hyperlink ref="AK53" r:id="rId21"/>
    <hyperlink ref="AK54" r:id="rId22"/>
    <hyperlink ref="AK59" r:id="rId23"/>
    <hyperlink ref="AK61" r:id="rId24"/>
    <hyperlink ref="AK62" r:id="rId25"/>
    <hyperlink ref="AK63" r:id="rId26"/>
    <hyperlink ref="AK65" r:id="rId27"/>
    <hyperlink ref="AK66" r:id="rId28"/>
    <hyperlink ref="AK67" r:id="rId29"/>
    <hyperlink ref="AK69" r:id="rId30"/>
    <hyperlink ref="AK70" r:id="rId31"/>
    <hyperlink ref="AK73" r:id="rId32"/>
    <hyperlink ref="AK74" r:id="rId33"/>
    <hyperlink ref="AK76" r:id="rId34"/>
    <hyperlink ref="AK82" r:id="rId35"/>
    <hyperlink ref="AK84" r:id="rId36"/>
    <hyperlink ref="AK85" r:id="rId37"/>
    <hyperlink ref="AK90" r:id="rId38"/>
    <hyperlink ref="AK100" r:id="rId39"/>
    <hyperlink ref="AK101" r:id="rId40"/>
    <hyperlink ref="AK102" r:id="rId41"/>
    <hyperlink ref="AK107" r:id="rId42"/>
    <hyperlink ref="AK114" r:id="rId43"/>
    <hyperlink ref="AK115" r:id="rId44"/>
    <hyperlink ref="AK118" r:id="rId45"/>
    <hyperlink ref="AK120" r:id="rId46"/>
    <hyperlink ref="AK122" r:id="rId47"/>
    <hyperlink ref="AK124" r:id="rId48"/>
    <hyperlink ref="AK125" r:id="rId49"/>
    <hyperlink ref="AK127" r:id="rId50"/>
    <hyperlink ref="AK128" r:id="rId51"/>
    <hyperlink ref="AK129" r:id="rId52"/>
    <hyperlink ref="AK137" r:id="rId53"/>
    <hyperlink ref="AK139" r:id="rId54"/>
    <hyperlink ref="AK150" r:id="rId55"/>
    <hyperlink ref="AK152" r:id="rId56"/>
    <hyperlink ref="AK153" r:id="rId57"/>
    <hyperlink ref="AK155" r:id="rId58"/>
    <hyperlink ref="AK156" r:id="rId59"/>
    <hyperlink ref="AK160" r:id="rId60"/>
    <hyperlink ref="AK163" r:id="rId61"/>
    <hyperlink ref="AK165" r:id="rId62"/>
    <hyperlink ref="AK166" r:id="rId63"/>
    <hyperlink ref="AK171" r:id="rId64"/>
    <hyperlink ref="AK173" r:id="rId65"/>
    <hyperlink ref="AK177" r:id="rId66"/>
    <hyperlink ref="AK183" r:id="rId67"/>
    <hyperlink ref="AK186" r:id="rId68"/>
    <hyperlink ref="AK189" r:id="rId69"/>
    <hyperlink ref="AK190" r:id="rId70"/>
    <hyperlink ref="AK191" r:id="rId71"/>
    <hyperlink ref="AK192" r:id="rId72"/>
    <hyperlink ref="AK194" r:id="rId73"/>
    <hyperlink ref="AK195" r:id="rId74"/>
    <hyperlink ref="AK198" r:id="rId75"/>
    <hyperlink ref="AK201" r:id="rId76"/>
    <hyperlink ref="AK203" r:id="rId77"/>
    <hyperlink ref="AK206" r:id="rId78"/>
    <hyperlink ref="AK208" r:id="rId79"/>
    <hyperlink ref="AK212" r:id="rId80"/>
    <hyperlink ref="AK213" r:id="rId81"/>
    <hyperlink ref="AK214" r:id="rId82"/>
    <hyperlink ref="AK216" r:id="rId83"/>
    <hyperlink ref="AK218" r:id="rId84"/>
    <hyperlink ref="AK221" r:id="rId85"/>
    <hyperlink ref="AK224" r:id="rId86"/>
    <hyperlink ref="AK227" r:id="rId87"/>
    <hyperlink ref="AK230" r:id="rId88"/>
    <hyperlink ref="AK231" r:id="rId89"/>
    <hyperlink ref="AK235" r:id="rId90"/>
    <hyperlink ref="AK237" r:id="rId91"/>
    <hyperlink ref="AK239" r:id="rId92"/>
    <hyperlink ref="AK240" r:id="rId93"/>
    <hyperlink ref="AK242" r:id="rId94"/>
    <hyperlink ref="AK243" r:id="rId95"/>
    <hyperlink ref="AK246" r:id="rId96"/>
    <hyperlink ref="AK249" r:id="rId97"/>
    <hyperlink ref="AK251" r:id="rId98"/>
    <hyperlink ref="AK252" r:id="rId99"/>
    <hyperlink ref="AK255" r:id="rId100"/>
    <hyperlink ref="AK256" r:id="rId101"/>
    <hyperlink ref="AK258" r:id="rId102"/>
    <hyperlink ref="AK259" r:id="rId103"/>
    <hyperlink ref="AK262" r:id="rId104"/>
    <hyperlink ref="AK263" r:id="rId105"/>
    <hyperlink ref="AK266" r:id="rId106"/>
    <hyperlink ref="AK270" r:id="rId107"/>
    <hyperlink ref="AK271" r:id="rId108"/>
    <hyperlink ref="AK274" r:id="rId109"/>
    <hyperlink ref="AK277" r:id="rId110"/>
    <hyperlink ref="AK278" r:id="rId111"/>
    <hyperlink ref="AK280" r:id="rId112"/>
    <hyperlink ref="AK281" r:id="rId113"/>
    <hyperlink ref="AK282" r:id="rId114"/>
    <hyperlink ref="AK284" r:id="rId115"/>
    <hyperlink ref="AK287" r:id="rId116"/>
    <hyperlink ref="AK291" r:id="rId117"/>
    <hyperlink ref="AK293" r:id="rId118"/>
    <hyperlink ref="AK296" r:id="rId119"/>
    <hyperlink ref="AK298" r:id="rId120"/>
    <hyperlink ref="AK299" r:id="rId121"/>
    <hyperlink ref="AK303" r:id="rId122"/>
    <hyperlink ref="AK304" r:id="rId123"/>
    <hyperlink ref="AK306" r:id="rId124"/>
    <hyperlink ref="AK309" r:id="rId125"/>
    <hyperlink ref="AK314" r:id="rId126"/>
    <hyperlink ref="AK317" r:id="rId127"/>
    <hyperlink ref="AK320" r:id="rId128"/>
    <hyperlink ref="AK325" r:id="rId129"/>
    <hyperlink ref="AK327" r:id="rId130"/>
    <hyperlink ref="AK328" r:id="rId131"/>
    <hyperlink ref="AK331" r:id="rId132"/>
    <hyperlink ref="AK334" r:id="rId133"/>
    <hyperlink ref="AK336" r:id="rId134"/>
    <hyperlink ref="AK341" r:id="rId135"/>
    <hyperlink ref="AK343" r:id="rId136"/>
    <hyperlink ref="AK344" r:id="rId137"/>
    <hyperlink ref="AK346" r:id="rId138"/>
    <hyperlink ref="AK349" r:id="rId139"/>
    <hyperlink ref="AK352" r:id="rId140"/>
    <hyperlink ref="AK354" r:id="rId141"/>
    <hyperlink ref="AK357" r:id="rId142"/>
    <hyperlink ref="AK358" r:id="rId143"/>
    <hyperlink ref="AK360" r:id="rId144"/>
    <hyperlink ref="AK362" r:id="rId145"/>
    <hyperlink ref="AK363" r:id="rId146"/>
    <hyperlink ref="AK364" r:id="rId147"/>
    <hyperlink ref="AK366" r:id="rId148"/>
    <hyperlink ref="AK369" r:id="rId149"/>
    <hyperlink ref="AK372" r:id="rId150"/>
    <hyperlink ref="AK373" r:id="rId151"/>
    <hyperlink ref="AK377" r:id="rId152"/>
    <hyperlink ref="AK379" r:id="rId153"/>
    <hyperlink ref="AK383" r:id="rId154"/>
    <hyperlink ref="AK385" r:id="rId155"/>
    <hyperlink ref="AK387" r:id="rId156"/>
    <hyperlink ref="AK390" r:id="rId157"/>
    <hyperlink ref="AK394" r:id="rId158"/>
    <hyperlink ref="AK395" r:id="rId159"/>
    <hyperlink ref="AK397" r:id="rId160"/>
    <hyperlink ref="AK398" r:id="rId161"/>
    <hyperlink ref="AK400" r:id="rId162"/>
    <hyperlink ref="AK407" r:id="rId163"/>
    <hyperlink ref="AK408" r:id="rId164"/>
    <hyperlink ref="AK410" r:id="rId165"/>
    <hyperlink ref="AK411" r:id="rId166"/>
    <hyperlink ref="AK413" r:id="rId167"/>
    <hyperlink ref="AK419" r:id="rId168"/>
    <hyperlink ref="AK420" r:id="rId169"/>
    <hyperlink ref="AK421" r:id="rId170"/>
    <hyperlink ref="AK422" r:id="rId171"/>
    <hyperlink ref="AK425" r:id="rId172"/>
    <hyperlink ref="AK428" r:id="rId173"/>
    <hyperlink ref="AK430" r:id="rId174"/>
    <hyperlink ref="AK432" r:id="rId175"/>
    <hyperlink ref="AK436" r:id="rId176"/>
    <hyperlink ref="AK440" r:id="rId177"/>
    <hyperlink ref="AK443" r:id="rId178"/>
    <hyperlink ref="AK446" r:id="rId179"/>
    <hyperlink ref="AK447" r:id="rId180"/>
    <hyperlink ref="AK449" r:id="rId181"/>
    <hyperlink ref="AK454" r:id="rId182"/>
    <hyperlink ref="AK456" r:id="rId183"/>
    <hyperlink ref="AK461" r:id="rId184"/>
    <hyperlink ref="AK463" r:id="rId185"/>
    <hyperlink ref="AK465" r:id="rId186"/>
    <hyperlink ref="AK468" r:id="rId187"/>
    <hyperlink ref="AK476" r:id="rId188"/>
    <hyperlink ref="AK477" r:id="rId189"/>
    <hyperlink ref="AK483" r:id="rId190"/>
    <hyperlink ref="AK484" r:id="rId191"/>
    <hyperlink ref="AK486" r:id="rId192"/>
    <hyperlink ref="AK487" r:id="rId193"/>
    <hyperlink ref="AK489" r:id="rId194"/>
    <hyperlink ref="AK491" r:id="rId195"/>
    <hyperlink ref="AK496" r:id="rId196"/>
    <hyperlink ref="AK500" r:id="rId197"/>
    <hyperlink ref="AK501" r:id="rId198"/>
    <hyperlink ref="AK504" r:id="rId199"/>
    <hyperlink ref="AK507" r:id="rId200"/>
    <hyperlink ref="AK508" r:id="rId201"/>
    <hyperlink ref="AK512" r:id="rId202"/>
    <hyperlink ref="AK515" r:id="rId203"/>
    <hyperlink ref="AK522" r:id="rId204"/>
    <hyperlink ref="AK524" r:id="rId205"/>
    <hyperlink ref="AK525" r:id="rId206"/>
    <hyperlink ref="AK527" r:id="rId207"/>
    <hyperlink ref="AK529" r:id="rId208"/>
    <hyperlink ref="AK533" r:id="rId209"/>
    <hyperlink ref="AK536" r:id="rId210"/>
    <hyperlink ref="AK540" r:id="rId211"/>
    <hyperlink ref="AK541" r:id="rId212"/>
    <hyperlink ref="AK545" r:id="rId213"/>
    <hyperlink ref="AK546" r:id="rId214"/>
    <hyperlink ref="AK547" r:id="rId215"/>
    <hyperlink ref="AK549" r:id="rId216"/>
    <hyperlink ref="AK550" r:id="rId217"/>
    <hyperlink ref="AK556" r:id="rId218"/>
    <hyperlink ref="AK558" r:id="rId219"/>
    <hyperlink ref="AK561" r:id="rId220"/>
    <hyperlink ref="AK565" r:id="rId221"/>
    <hyperlink ref="AK567" r:id="rId222"/>
    <hyperlink ref="AK568" r:id="rId223"/>
    <hyperlink ref="AK574" r:id="rId224"/>
    <hyperlink ref="AK575" r:id="rId225"/>
    <hyperlink ref="AK577" r:id="rId226"/>
    <hyperlink ref="AK578" r:id="rId227"/>
    <hyperlink ref="AK580" r:id="rId228"/>
    <hyperlink ref="AK589" r:id="rId229"/>
    <hyperlink ref="AK591" r:id="rId230"/>
    <hyperlink ref="AK595" r:id="rId231"/>
    <hyperlink ref="AK603" r:id="rId232"/>
    <hyperlink ref="AK605" r:id="rId233"/>
    <hyperlink ref="AK606" r:id="rId234"/>
    <hyperlink ref="AK608" r:id="rId235"/>
    <hyperlink ref="AK611" r:id="rId236"/>
    <hyperlink ref="AK613" r:id="rId237"/>
    <hyperlink ref="AK615" r:id="rId238"/>
    <hyperlink ref="AK617" r:id="rId239"/>
    <hyperlink ref="AK618" r:id="rId240"/>
    <hyperlink ref="AK622" r:id="rId241"/>
    <hyperlink ref="AK624" r:id="rId242"/>
    <hyperlink ref="AK625" r:id="rId243"/>
    <hyperlink ref="AK627" r:id="rId244"/>
    <hyperlink ref="AK629" r:id="rId245"/>
    <hyperlink ref="AK632" r:id="rId246"/>
    <hyperlink ref="AK634" r:id="rId247"/>
    <hyperlink ref="AK635" r:id="rId248"/>
    <hyperlink ref="AK646" r:id="rId249"/>
    <hyperlink ref="AK652" r:id="rId250"/>
    <hyperlink ref="AK654" r:id="rId251"/>
    <hyperlink ref="AK660" r:id="rId252"/>
    <hyperlink ref="AK662" r:id="rId253"/>
    <hyperlink ref="AK666" r:id="rId254"/>
    <hyperlink ref="AK670" r:id="rId255"/>
    <hyperlink ref="AK671" r:id="rId256"/>
    <hyperlink ref="AK676" r:id="rId257"/>
    <hyperlink ref="AK679" r:id="rId258"/>
    <hyperlink ref="AK681" r:id="rId259"/>
    <hyperlink ref="AK682" r:id="rId260"/>
    <hyperlink ref="AK687" r:id="rId261"/>
    <hyperlink ref="AK691" r:id="rId262"/>
    <hyperlink ref="AK692" r:id="rId263"/>
    <hyperlink ref="AK693" r:id="rId264"/>
    <hyperlink ref="AK694" r:id="rId265"/>
    <hyperlink ref="AK697" r:id="rId266"/>
    <hyperlink ref="AK700" r:id="rId267"/>
    <hyperlink ref="AK701" r:id="rId268"/>
    <hyperlink ref="AK702" r:id="rId269"/>
    <hyperlink ref="AK706" r:id="rId270"/>
    <hyperlink ref="AK707" r:id="rId271"/>
    <hyperlink ref="AK710" r:id="rId272"/>
    <hyperlink ref="AK711" r:id="rId273"/>
    <hyperlink ref="AK712" r:id="rId274"/>
    <hyperlink ref="AK713" r:id="rId275"/>
    <hyperlink ref="AK714" r:id="rId276"/>
    <hyperlink ref="AK715" r:id="rId277"/>
    <hyperlink ref="AK716" r:id="rId278"/>
    <hyperlink ref="AK721" r:id="rId279"/>
    <hyperlink ref="AK723" r:id="rId280"/>
    <hyperlink ref="AK724" r:id="rId281"/>
    <hyperlink ref="AK728" r:id="rId282"/>
    <hyperlink ref="AK730" r:id="rId283"/>
    <hyperlink ref="AK733" r:id="rId284"/>
    <hyperlink ref="AK734" r:id="rId285"/>
    <hyperlink ref="AK740" r:id="rId286"/>
    <hyperlink ref="AK741" r:id="rId287"/>
    <hyperlink ref="AK742" r:id="rId288"/>
    <hyperlink ref="AK744" r:id="rId289"/>
    <hyperlink ref="AK747" r:id="rId290"/>
    <hyperlink ref="AK748" r:id="rId291"/>
    <hyperlink ref="AK750" r:id="rId292"/>
    <hyperlink ref="AK752" r:id="rId293"/>
    <hyperlink ref="AK753" r:id="rId294"/>
    <hyperlink ref="AK758" r:id="rId295"/>
    <hyperlink ref="AK761" r:id="rId296"/>
    <hyperlink ref="AK762" r:id="rId297"/>
    <hyperlink ref="AK769" r:id="rId298"/>
    <hyperlink ref="AK777" r:id="rId299"/>
    <hyperlink ref="AK779" r:id="rId300"/>
    <hyperlink ref="AK785" r:id="rId301"/>
    <hyperlink ref="AK786" r:id="rId302"/>
    <hyperlink ref="AK788" r:id="rId303"/>
    <hyperlink ref="AK789" r:id="rId304"/>
    <hyperlink ref="AK793" r:id="rId305"/>
    <hyperlink ref="AK794" r:id="rId306"/>
    <hyperlink ref="AK796" r:id="rId307"/>
    <hyperlink ref="AK804" r:id="rId308"/>
    <hyperlink ref="AK805" r:id="rId309"/>
    <hyperlink ref="AK810" r:id="rId310"/>
    <hyperlink ref="AK812" r:id="rId311"/>
    <hyperlink ref="AK813" r:id="rId312"/>
    <hyperlink ref="AK814" r:id="rId313"/>
    <hyperlink ref="AK816" r:id="rId314"/>
    <hyperlink ref="AK817" r:id="rId315"/>
    <hyperlink ref="AK819" r:id="rId316"/>
    <hyperlink ref="AK820" r:id="rId317"/>
    <hyperlink ref="AK824" r:id="rId318"/>
    <hyperlink ref="AK828" r:id="rId319"/>
    <hyperlink ref="AK843" r:id="rId320"/>
    <hyperlink ref="AK844" r:id="rId321"/>
    <hyperlink ref="AK845" r:id="rId322"/>
    <hyperlink ref="AK846" r:id="rId323"/>
    <hyperlink ref="AK848" r:id="rId324"/>
    <hyperlink ref="AK850" r:id="rId325"/>
    <hyperlink ref="AK852" r:id="rId326"/>
    <hyperlink ref="AK855" r:id="rId327"/>
    <hyperlink ref="AK856" r:id="rId328"/>
    <hyperlink ref="AK859" r:id="rId329"/>
    <hyperlink ref="AK861" r:id="rId330"/>
    <hyperlink ref="AK862" r:id="rId331"/>
    <hyperlink ref="AK863" r:id="rId332"/>
    <hyperlink ref="AK864" r:id="rId333"/>
    <hyperlink ref="AK867" r:id="rId334"/>
    <hyperlink ref="AK868" r:id="rId335"/>
    <hyperlink ref="AK871" r:id="rId336"/>
    <hyperlink ref="AK881" r:id="rId337"/>
    <hyperlink ref="AK887" r:id="rId338"/>
    <hyperlink ref="AK888" r:id="rId339"/>
    <hyperlink ref="AK889" r:id="rId340"/>
    <hyperlink ref="AK890" r:id="rId341"/>
    <hyperlink ref="AK892" r:id="rId342"/>
    <hyperlink ref="AK894" r:id="rId343"/>
    <hyperlink ref="AK897" r:id="rId344"/>
    <hyperlink ref="AK901" r:id="rId345"/>
    <hyperlink ref="AK903" r:id="rId346"/>
    <hyperlink ref="AK905" r:id="rId347"/>
    <hyperlink ref="AK908" r:id="rId348"/>
    <hyperlink ref="AK909" r:id="rId349"/>
    <hyperlink ref="AK911" r:id="rId350"/>
    <hyperlink ref="AK912" r:id="rId351"/>
    <hyperlink ref="AK913" r:id="rId352"/>
    <hyperlink ref="AK914" r:id="rId353"/>
    <hyperlink ref="AK919" r:id="rId354"/>
    <hyperlink ref="AK922" r:id="rId355"/>
    <hyperlink ref="AK925" r:id="rId356"/>
    <hyperlink ref="AK929" r:id="rId357"/>
    <hyperlink ref="AK930" r:id="rId358"/>
    <hyperlink ref="AK931" r:id="rId359"/>
    <hyperlink ref="AK932" r:id="rId360"/>
    <hyperlink ref="AK935" r:id="rId361"/>
    <hyperlink ref="AK936" r:id="rId362"/>
    <hyperlink ref="AK937" r:id="rId363"/>
    <hyperlink ref="AK938" r:id="rId364"/>
    <hyperlink ref="AK939" r:id="rId365"/>
    <hyperlink ref="AK940" r:id="rId366"/>
    <hyperlink ref="AK942" r:id="rId367"/>
    <hyperlink ref="AK943" r:id="rId368"/>
    <hyperlink ref="AK944" r:id="rId369"/>
    <hyperlink ref="AK945" r:id="rId370"/>
    <hyperlink ref="AK946" r:id="rId371"/>
    <hyperlink ref="AK952" r:id="rId372"/>
    <hyperlink ref="AK953" r:id="rId373"/>
    <hyperlink ref="AK959" r:id="rId374"/>
    <hyperlink ref="AK965" r:id="rId375"/>
    <hyperlink ref="AK968" r:id="rId376"/>
    <hyperlink ref="AK970" r:id="rId377"/>
    <hyperlink ref="AK971" r:id="rId378"/>
    <hyperlink ref="AK972" r:id="rId379"/>
    <hyperlink ref="AK973" r:id="rId380"/>
    <hyperlink ref="AK975" r:id="rId381"/>
    <hyperlink ref="AK977" r:id="rId382"/>
    <hyperlink ref="AK978" r:id="rId383"/>
    <hyperlink ref="AK982" r:id="rId384"/>
    <hyperlink ref="AK987" r:id="rId385"/>
    <hyperlink ref="AK990" r:id="rId386"/>
    <hyperlink ref="AK992" r:id="rId387"/>
    <hyperlink ref="AK998" r:id="rId388"/>
    <hyperlink ref="AK999" r:id="rId389"/>
    <hyperlink ref="AK1001" r:id="rId390"/>
    <hyperlink ref="AK1004" r:id="rId391"/>
    <hyperlink ref="AK1007" r:id="rId392"/>
    <hyperlink ref="AK1010" r:id="rId393"/>
    <hyperlink ref="AK1013" r:id="rId394"/>
    <hyperlink ref="AK1014" r:id="rId395"/>
    <hyperlink ref="AK1017" r:id="rId396"/>
    <hyperlink ref="AK1019" r:id="rId397"/>
    <hyperlink ref="AK1021" r:id="rId398"/>
    <hyperlink ref="AK1025" r:id="rId399"/>
    <hyperlink ref="AK1034" r:id="rId400"/>
    <hyperlink ref="AK1035" r:id="rId401"/>
    <hyperlink ref="AK1036" r:id="rId402"/>
    <hyperlink ref="AK1038" r:id="rId403"/>
    <hyperlink ref="AK1040" r:id="rId404"/>
    <hyperlink ref="AK1043" r:id="rId405"/>
    <hyperlink ref="AK1052" r:id="rId406"/>
    <hyperlink ref="AK1053" r:id="rId407"/>
    <hyperlink ref="AK1062" r:id="rId408"/>
    <hyperlink ref="AK1063" r:id="rId409"/>
    <hyperlink ref="AK1064" r:id="rId410"/>
    <hyperlink ref="AK1065" r:id="rId411"/>
    <hyperlink ref="AK1067" r:id="rId412"/>
    <hyperlink ref="AK1068" r:id="rId413"/>
    <hyperlink ref="AK1069" r:id="rId414"/>
    <hyperlink ref="AK1070" r:id="rId415"/>
    <hyperlink ref="AK1072" r:id="rId416"/>
    <hyperlink ref="AK1073" r:id="rId417"/>
    <hyperlink ref="AK1076" r:id="rId418"/>
    <hyperlink ref="AK1077" r:id="rId419"/>
    <hyperlink ref="AK1081" r:id="rId420"/>
    <hyperlink ref="AK1089" r:id="rId421"/>
    <hyperlink ref="AK1090" r:id="rId422"/>
    <hyperlink ref="AK1091" r:id="rId423"/>
    <hyperlink ref="AK1094" r:id="rId424"/>
    <hyperlink ref="AK1096" r:id="rId425"/>
    <hyperlink ref="AK1097" r:id="rId426"/>
    <hyperlink ref="AK1100" r:id="rId427"/>
    <hyperlink ref="AK1103" r:id="rId428"/>
    <hyperlink ref="AK1104" r:id="rId429"/>
    <hyperlink ref="AK1106" r:id="rId430"/>
    <hyperlink ref="AK1111" r:id="rId431"/>
    <hyperlink ref="AK1112" r:id="rId432"/>
    <hyperlink ref="AK1115" r:id="rId433"/>
    <hyperlink ref="AK1120" r:id="rId434"/>
    <hyperlink ref="AK1122" r:id="rId435"/>
    <hyperlink ref="AK1123" r:id="rId436"/>
    <hyperlink ref="AK1124" r:id="rId437"/>
    <hyperlink ref="AK1128" r:id="rId438"/>
    <hyperlink ref="AK1129" r:id="rId439"/>
    <hyperlink ref="AK1132" r:id="rId440"/>
    <hyperlink ref="AK1133" r:id="rId441"/>
    <hyperlink ref="AK1134" r:id="rId442"/>
    <hyperlink ref="AK1135" r:id="rId443"/>
    <hyperlink ref="AK1139" r:id="rId444"/>
    <hyperlink ref="AK1140" r:id="rId445"/>
    <hyperlink ref="AK1145" r:id="rId446"/>
    <hyperlink ref="AK1146" r:id="rId447"/>
    <hyperlink ref="AK1148" r:id="rId448"/>
    <hyperlink ref="AK1149" r:id="rId449"/>
    <hyperlink ref="AK1151" r:id="rId450"/>
    <hyperlink ref="AK1153" r:id="rId451"/>
    <hyperlink ref="AK1154" r:id="rId452"/>
    <hyperlink ref="AK1157" r:id="rId453"/>
    <hyperlink ref="AK1158" r:id="rId454"/>
    <hyperlink ref="AK1159" r:id="rId455"/>
    <hyperlink ref="AK1160" r:id="rId456"/>
    <hyperlink ref="AK1162" r:id="rId457"/>
    <hyperlink ref="AK1165" r:id="rId458"/>
    <hyperlink ref="AK1167" r:id="rId459"/>
    <hyperlink ref="AK1171" r:id="rId460"/>
    <hyperlink ref="AK1172" r:id="rId461"/>
    <hyperlink ref="AK1176" r:id="rId462"/>
    <hyperlink ref="AK1177" r:id="rId463"/>
    <hyperlink ref="AK1178" r:id="rId464"/>
    <hyperlink ref="AK1179" r:id="rId465"/>
    <hyperlink ref="AK1183" r:id="rId466"/>
    <hyperlink ref="AK1184" r:id="rId467"/>
    <hyperlink ref="AK1185" r:id="rId468"/>
    <hyperlink ref="AK1186" r:id="rId469"/>
    <hyperlink ref="AK1189" r:id="rId470"/>
    <hyperlink ref="AK1194" r:id="rId471"/>
    <hyperlink ref="AK1195" r:id="rId472"/>
    <hyperlink ref="AK1196" r:id="rId473"/>
    <hyperlink ref="AK1199" r:id="rId474"/>
    <hyperlink ref="AK1201" r:id="rId475"/>
    <hyperlink ref="AK1202" r:id="rId476"/>
    <hyperlink ref="AK1204" r:id="rId477"/>
    <hyperlink ref="AK1207" r:id="rId478"/>
    <hyperlink ref="AK1209" r:id="rId479"/>
    <hyperlink ref="AK1213" r:id="rId480"/>
    <hyperlink ref="AK1214" r:id="rId481"/>
    <hyperlink ref="AK1215" r:id="rId482"/>
    <hyperlink ref="AK1221" r:id="rId483"/>
    <hyperlink ref="AK1222" r:id="rId484"/>
    <hyperlink ref="AK1224" r:id="rId485"/>
    <hyperlink ref="AK1225" r:id="rId486"/>
    <hyperlink ref="AK1232" r:id="rId487"/>
    <hyperlink ref="AK1233" r:id="rId488"/>
    <hyperlink ref="AK1234" r:id="rId489"/>
    <hyperlink ref="AK1235" r:id="rId490"/>
    <hyperlink ref="AK1241" r:id="rId491"/>
    <hyperlink ref="AK1242" r:id="rId492"/>
    <hyperlink ref="AK1244" r:id="rId493"/>
    <hyperlink ref="AK1245" r:id="rId494"/>
    <hyperlink ref="AK1246" r:id="rId495"/>
    <hyperlink ref="AK1247" r:id="rId496"/>
    <hyperlink ref="AK1248" r:id="rId497"/>
    <hyperlink ref="AK1249" r:id="rId498"/>
    <hyperlink ref="AK1250" r:id="rId499"/>
    <hyperlink ref="AK1254" r:id="rId500"/>
    <hyperlink ref="AK1260" r:id="rId501"/>
    <hyperlink ref="AK1261" r:id="rId502"/>
    <hyperlink ref="AK1263" r:id="rId503"/>
    <hyperlink ref="AK1265" r:id="rId504"/>
    <hyperlink ref="AK1267" r:id="rId505"/>
    <hyperlink ref="AK1269" r:id="rId506"/>
    <hyperlink ref="AK1270" r:id="rId507"/>
    <hyperlink ref="AK1276" r:id="rId508"/>
    <hyperlink ref="AK1283" r:id="rId509"/>
    <hyperlink ref="AK1284" r:id="rId510"/>
    <hyperlink ref="AK1286" r:id="rId511"/>
    <hyperlink ref="AK1287" r:id="rId512"/>
    <hyperlink ref="AK1289" r:id="rId513"/>
    <hyperlink ref="AK1294" r:id="rId514"/>
    <hyperlink ref="AK1296" r:id="rId515"/>
    <hyperlink ref="AK1299" r:id="rId516"/>
    <hyperlink ref="AK1302" r:id="rId517"/>
    <hyperlink ref="AK1306" r:id="rId518"/>
    <hyperlink ref="AK1307" r:id="rId519"/>
    <hyperlink ref="AK1314" r:id="rId520"/>
    <hyperlink ref="AK1315" r:id="rId521"/>
    <hyperlink ref="AK1316" r:id="rId522"/>
    <hyperlink ref="AK1320" r:id="rId523"/>
    <hyperlink ref="AK1324" r:id="rId524"/>
    <hyperlink ref="AK1326" r:id="rId525"/>
    <hyperlink ref="AK1327" r:id="rId526"/>
    <hyperlink ref="AK1330" r:id="rId527"/>
    <hyperlink ref="AK1335" r:id="rId528"/>
    <hyperlink ref="AK1336" r:id="rId529"/>
    <hyperlink ref="AK1338" r:id="rId530"/>
    <hyperlink ref="AK1341" r:id="rId531"/>
    <hyperlink ref="AK1344" r:id="rId532"/>
    <hyperlink ref="AK1346" r:id="rId533"/>
    <hyperlink ref="AK1350" r:id="rId534"/>
    <hyperlink ref="AK1351" r:id="rId535"/>
    <hyperlink ref="AK1355" r:id="rId536"/>
    <hyperlink ref="AK1361" r:id="rId537"/>
    <hyperlink ref="AK1362" r:id="rId538"/>
    <hyperlink ref="AK1369" r:id="rId539"/>
    <hyperlink ref="AK1372" r:id="rId540"/>
    <hyperlink ref="AK1373" r:id="rId541"/>
    <hyperlink ref="AK1374" r:id="rId542"/>
    <hyperlink ref="AK1375" r:id="rId543"/>
    <hyperlink ref="AK1376" r:id="rId544"/>
    <hyperlink ref="AK1385" r:id="rId545"/>
    <hyperlink ref="AK1387" r:id="rId546"/>
    <hyperlink ref="AK1389" r:id="rId547"/>
    <hyperlink ref="AK1390" r:id="rId548"/>
    <hyperlink ref="AK1392" r:id="rId549"/>
    <hyperlink ref="AK1396" r:id="rId550"/>
    <hyperlink ref="AK1397" r:id="rId551"/>
    <hyperlink ref="AK1398" r:id="rId552"/>
    <hyperlink ref="AK1399" r:id="rId553"/>
    <hyperlink ref="AK1406" r:id="rId554"/>
    <hyperlink ref="AK1408" r:id="rId555"/>
    <hyperlink ref="AK1414" r:id="rId556"/>
    <hyperlink ref="AK1417" r:id="rId557"/>
    <hyperlink ref="AK1418" r:id="rId558"/>
    <hyperlink ref="AK1419" r:id="rId559"/>
    <hyperlink ref="AK1422" r:id="rId560"/>
    <hyperlink ref="AK1424" r:id="rId561"/>
    <hyperlink ref="AK1427" r:id="rId562"/>
    <hyperlink ref="AK1430" r:id="rId563"/>
    <hyperlink ref="AK1433" r:id="rId564"/>
    <hyperlink ref="AK1434" r:id="rId565"/>
    <hyperlink ref="AK1435" r:id="rId566"/>
    <hyperlink ref="AK1437" r:id="rId567"/>
    <hyperlink ref="AK1441" r:id="rId568"/>
    <hyperlink ref="AK1442" r:id="rId569"/>
    <hyperlink ref="AK1450" r:id="rId570"/>
    <hyperlink ref="AK1466" r:id="rId571"/>
    <hyperlink ref="AK1476" r:id="rId572"/>
    <hyperlink ref="AK1478" r:id="rId573"/>
    <hyperlink ref="AK1480" r:id="rId574"/>
    <hyperlink ref="AK1485" r:id="rId575"/>
    <hyperlink ref="AK1487" r:id="rId576"/>
    <hyperlink ref="AK1488" r:id="rId577"/>
    <hyperlink ref="AK1489" r:id="rId578"/>
    <hyperlink ref="AK1490" r:id="rId579"/>
    <hyperlink ref="AK1494" r:id="rId580"/>
    <hyperlink ref="AK1496" r:id="rId581"/>
    <hyperlink ref="AK1499" r:id="rId582"/>
    <hyperlink ref="AK1500" r:id="rId583"/>
    <hyperlink ref="AK1504" r:id="rId584"/>
    <hyperlink ref="AK1505" r:id="rId585"/>
    <hyperlink ref="AK1508" r:id="rId586"/>
    <hyperlink ref="AK1509" r:id="rId587"/>
    <hyperlink ref="AK1515" r:id="rId588"/>
    <hyperlink ref="AK1518" r:id="rId589"/>
    <hyperlink ref="AK1529" r:id="rId590"/>
    <hyperlink ref="AK1531" r:id="rId591"/>
    <hyperlink ref="AK1532" r:id="rId592"/>
    <hyperlink ref="AK1546" r:id="rId593"/>
    <hyperlink ref="AK1549" r:id="rId594"/>
    <hyperlink ref="AK1551" r:id="rId595"/>
    <hyperlink ref="AK1553" r:id="rId596"/>
    <hyperlink ref="AK1554" r:id="rId597"/>
    <hyperlink ref="AK1556" r:id="rId598"/>
    <hyperlink ref="AK1560" r:id="rId599"/>
    <hyperlink ref="AK1564" r:id="rId600"/>
    <hyperlink ref="AK1565" r:id="rId601"/>
    <hyperlink ref="AK1566" r:id="rId602"/>
    <hyperlink ref="AK1567" r:id="rId603"/>
    <hyperlink ref="AK1569" r:id="rId604"/>
    <hyperlink ref="AK1570" r:id="rId605"/>
    <hyperlink ref="AK1571" r:id="rId606"/>
    <hyperlink ref="AK1575" r:id="rId607"/>
    <hyperlink ref="AK1576" r:id="rId608"/>
    <hyperlink ref="AK1580" r:id="rId609"/>
    <hyperlink ref="AK1582" r:id="rId610"/>
    <hyperlink ref="AK1583" r:id="rId611"/>
    <hyperlink ref="AK1585" r:id="rId612"/>
    <hyperlink ref="AK1588" r:id="rId613"/>
    <hyperlink ref="AK1591" r:id="rId614"/>
    <hyperlink ref="AK1594" r:id="rId615"/>
    <hyperlink ref="AK1595" r:id="rId616"/>
    <hyperlink ref="AK1596" r:id="rId617"/>
    <hyperlink ref="AK1597" r:id="rId618"/>
    <hyperlink ref="AK1598" r:id="rId619"/>
    <hyperlink ref="AK1599" r:id="rId620"/>
    <hyperlink ref="AK1602" r:id="rId621"/>
    <hyperlink ref="AK1609" r:id="rId622"/>
    <hyperlink ref="AK1613" r:id="rId623"/>
    <hyperlink ref="AK1617" r:id="rId624"/>
    <hyperlink ref="AK1618" r:id="rId625"/>
    <hyperlink ref="AK1619" r:id="rId626"/>
    <hyperlink ref="AK1620" r:id="rId627"/>
    <hyperlink ref="AK1621" r:id="rId628"/>
    <hyperlink ref="AK1622" r:id="rId629"/>
    <hyperlink ref="AK1623" r:id="rId630"/>
    <hyperlink ref="AK1625" r:id="rId631"/>
    <hyperlink ref="AK1627" r:id="rId632"/>
    <hyperlink ref="AK1628" r:id="rId633"/>
    <hyperlink ref="AK1629" r:id="rId634"/>
    <hyperlink ref="AK1630" r:id="rId635"/>
    <hyperlink ref="AK1634" r:id="rId636"/>
    <hyperlink ref="AK1640" r:id="rId637"/>
    <hyperlink ref="AK1642" r:id="rId638"/>
    <hyperlink ref="AK1646" r:id="rId639"/>
    <hyperlink ref="AK1648" r:id="rId640"/>
    <hyperlink ref="AK1651" r:id="rId641"/>
    <hyperlink ref="AK1652" r:id="rId642"/>
    <hyperlink ref="AK1654" r:id="rId643"/>
    <hyperlink ref="AK1656" r:id="rId644"/>
    <hyperlink ref="AK1658" r:id="rId645"/>
    <hyperlink ref="AK1659" r:id="rId646"/>
    <hyperlink ref="AK1660" r:id="rId647"/>
    <hyperlink ref="AK1661" r:id="rId648"/>
    <hyperlink ref="AK1662" r:id="rId649"/>
    <hyperlink ref="AK1663" r:id="rId650"/>
    <hyperlink ref="AK1664" r:id="rId651"/>
    <hyperlink ref="AK1665" r:id="rId652"/>
    <hyperlink ref="AK1668" r:id="rId653"/>
    <hyperlink ref="AK1672" r:id="rId654"/>
    <hyperlink ref="AK1673" r:id="rId655"/>
    <hyperlink ref="AK1674" r:id="rId656"/>
    <hyperlink ref="AK1679" r:id="rId657"/>
    <hyperlink ref="AK1680" r:id="rId658"/>
    <hyperlink ref="AK1683" r:id="rId659"/>
    <hyperlink ref="AK1688" r:id="rId660"/>
    <hyperlink ref="AK1689" r:id="rId661"/>
    <hyperlink ref="AK1694" r:id="rId662"/>
    <hyperlink ref="AK1697" r:id="rId663"/>
    <hyperlink ref="AK1698" r:id="rId664"/>
    <hyperlink ref="AK1702" r:id="rId665"/>
    <hyperlink ref="AK1703" r:id="rId666"/>
    <hyperlink ref="AK1704" r:id="rId667"/>
    <hyperlink ref="AK1705" r:id="rId668"/>
    <hyperlink ref="AK1707" r:id="rId669"/>
    <hyperlink ref="AK1716" r:id="rId670"/>
    <hyperlink ref="AK1718" r:id="rId671"/>
    <hyperlink ref="AK1720" r:id="rId672"/>
    <hyperlink ref="AK1723" r:id="rId673"/>
    <hyperlink ref="AK1730" r:id="rId674"/>
    <hyperlink ref="AK1731" r:id="rId675"/>
    <hyperlink ref="AK1732" r:id="rId676"/>
    <hyperlink ref="AK1733" r:id="rId677"/>
    <hyperlink ref="AK1737" r:id="rId678"/>
    <hyperlink ref="AK1738" r:id="rId679"/>
    <hyperlink ref="AK1740" r:id="rId680"/>
    <hyperlink ref="AK1741" r:id="rId681"/>
    <hyperlink ref="AK1742" r:id="rId682"/>
    <hyperlink ref="AK1743" r:id="rId683"/>
    <hyperlink ref="AK1745" r:id="rId684"/>
    <hyperlink ref="AK1746" r:id="rId685"/>
    <hyperlink ref="AK1748" r:id="rId686"/>
    <hyperlink ref="AK1750" r:id="rId687"/>
    <hyperlink ref="AK1752" r:id="rId688"/>
    <hyperlink ref="AK1753" r:id="rId689"/>
    <hyperlink ref="AK1757" r:id="rId690"/>
    <hyperlink ref="AK1759" r:id="rId691"/>
    <hyperlink ref="AK1761" r:id="rId692"/>
    <hyperlink ref="AK1762" r:id="rId693"/>
    <hyperlink ref="AK1773" r:id="rId694"/>
    <hyperlink ref="AK1780" r:id="rId695"/>
    <hyperlink ref="AK1782" r:id="rId696"/>
    <hyperlink ref="AK1785" r:id="rId697"/>
    <hyperlink ref="AK1786" r:id="rId698"/>
    <hyperlink ref="AK1787" r:id="rId699"/>
    <hyperlink ref="AK1788" r:id="rId700"/>
    <hyperlink ref="AK1789" r:id="rId701"/>
    <hyperlink ref="AK1791" r:id="rId702"/>
    <hyperlink ref="AK1794" r:id="rId703"/>
    <hyperlink ref="AK1796" r:id="rId704"/>
    <hyperlink ref="AK1807" r:id="rId705"/>
    <hyperlink ref="AK1812" r:id="rId706"/>
    <hyperlink ref="AK1817" r:id="rId707"/>
    <hyperlink ref="AK1830" r:id="rId708"/>
    <hyperlink ref="AK1832" r:id="rId709"/>
    <hyperlink ref="AK1833" r:id="rId710"/>
    <hyperlink ref="AK1836" r:id="rId711"/>
    <hyperlink ref="AK1839" r:id="rId712"/>
    <hyperlink ref="AK1843" r:id="rId713"/>
    <hyperlink ref="AK1845" r:id="rId714"/>
    <hyperlink ref="AK1846" r:id="rId715"/>
    <hyperlink ref="AK1847" r:id="rId716"/>
    <hyperlink ref="AK1849" r:id="rId717"/>
    <hyperlink ref="AK1851" r:id="rId718"/>
    <hyperlink ref="AK1852" r:id="rId719"/>
    <hyperlink ref="AK1853" r:id="rId720"/>
    <hyperlink ref="AK1859" r:id="rId721"/>
    <hyperlink ref="AK1865" r:id="rId722"/>
    <hyperlink ref="AK1868" r:id="rId723"/>
    <hyperlink ref="AK1871" r:id="rId724"/>
    <hyperlink ref="AK1875" r:id="rId725"/>
    <hyperlink ref="AK1876" r:id="rId726"/>
    <hyperlink ref="AK1883" r:id="rId727"/>
    <hyperlink ref="AK1885" r:id="rId728"/>
    <hyperlink ref="AK1886" r:id="rId729"/>
    <hyperlink ref="AK1888" r:id="rId730"/>
    <hyperlink ref="AK1890" r:id="rId731"/>
    <hyperlink ref="AK1894" r:id="rId732"/>
    <hyperlink ref="AK1896" r:id="rId733"/>
    <hyperlink ref="AK1900" r:id="rId734"/>
    <hyperlink ref="AK1906" r:id="rId735"/>
    <hyperlink ref="AK1907" r:id="rId736"/>
    <hyperlink ref="AK1909" r:id="rId737"/>
    <hyperlink ref="AK1912" r:id="rId738"/>
    <hyperlink ref="AK1913" r:id="rId739"/>
    <hyperlink ref="AK1915" r:id="rId740"/>
    <hyperlink ref="AK1918" r:id="rId741"/>
    <hyperlink ref="AK1920" r:id="rId742"/>
    <hyperlink ref="AK1921" r:id="rId743"/>
    <hyperlink ref="AK1923" r:id="rId744"/>
    <hyperlink ref="AK1924" r:id="rId745"/>
    <hyperlink ref="AK1925" r:id="rId746"/>
    <hyperlink ref="AK1926" r:id="rId747"/>
    <hyperlink ref="AK1927" r:id="rId748"/>
    <hyperlink ref="AK1932" r:id="rId749"/>
    <hyperlink ref="AK1933" r:id="rId750"/>
    <hyperlink ref="AK1937" r:id="rId751"/>
    <hyperlink ref="AK1941" r:id="rId752"/>
    <hyperlink ref="AK1942" r:id="rId753"/>
    <hyperlink ref="AK1944" r:id="rId754"/>
    <hyperlink ref="AK1945" r:id="rId755"/>
    <hyperlink ref="AK1946" r:id="rId756"/>
    <hyperlink ref="AK1951" r:id="rId757"/>
    <hyperlink ref="AK1952" r:id="rId758"/>
    <hyperlink ref="AK1954" r:id="rId759"/>
    <hyperlink ref="AK1956" r:id="rId760"/>
    <hyperlink ref="AK1962" r:id="rId761"/>
    <hyperlink ref="AK1966" r:id="rId762"/>
    <hyperlink ref="AK1968" r:id="rId763"/>
    <hyperlink ref="AK1969" r:id="rId764"/>
    <hyperlink ref="AK1977" r:id="rId765"/>
    <hyperlink ref="AK1981" r:id="rId766"/>
    <hyperlink ref="AK1983" r:id="rId767"/>
    <hyperlink ref="F3" r:id="rId768"/>
    <hyperlink ref="F4" r:id="rId769"/>
    <hyperlink ref="F5" r:id="rId770"/>
    <hyperlink ref="F6" r:id="rId771"/>
    <hyperlink ref="F7" r:id="rId772"/>
    <hyperlink ref="F8" r:id="rId773"/>
    <hyperlink ref="F9" r:id="rId774"/>
    <hyperlink ref="F10" r:id="rId775"/>
    <hyperlink ref="F11" r:id="rId776"/>
    <hyperlink ref="F12" r:id="rId777"/>
    <hyperlink ref="F13" r:id="rId778"/>
    <hyperlink ref="F14" r:id="rId779"/>
    <hyperlink ref="F15" r:id="rId780"/>
    <hyperlink ref="F16" r:id="rId781"/>
    <hyperlink ref="F17" r:id="rId782"/>
    <hyperlink ref="F18" r:id="rId783"/>
    <hyperlink ref="F19" r:id="rId784"/>
    <hyperlink ref="F20" r:id="rId785"/>
    <hyperlink ref="F21" r:id="rId786"/>
    <hyperlink ref="F22" r:id="rId787"/>
    <hyperlink ref="F23" r:id="rId788"/>
    <hyperlink ref="F24" r:id="rId789"/>
    <hyperlink ref="F25" r:id="rId790"/>
    <hyperlink ref="F26" r:id="rId791"/>
    <hyperlink ref="F27" r:id="rId792"/>
    <hyperlink ref="F28" r:id="rId793"/>
    <hyperlink ref="F29" r:id="rId794"/>
    <hyperlink ref="F30" r:id="rId795"/>
    <hyperlink ref="F31" r:id="rId796"/>
    <hyperlink ref="F32" r:id="rId797"/>
    <hyperlink ref="F33" r:id="rId798"/>
    <hyperlink ref="F34" r:id="rId799"/>
    <hyperlink ref="F35" r:id="rId800"/>
    <hyperlink ref="F36" r:id="rId801"/>
    <hyperlink ref="F37" r:id="rId802"/>
    <hyperlink ref="F38" r:id="rId803"/>
    <hyperlink ref="F39" r:id="rId804"/>
    <hyperlink ref="F40" r:id="rId805"/>
    <hyperlink ref="F41" r:id="rId806"/>
    <hyperlink ref="F42" r:id="rId807"/>
    <hyperlink ref="F43" r:id="rId808"/>
    <hyperlink ref="F44" r:id="rId809"/>
    <hyperlink ref="F45" r:id="rId810"/>
    <hyperlink ref="F46" r:id="rId811"/>
    <hyperlink ref="F47" r:id="rId812"/>
    <hyperlink ref="F48" r:id="rId813"/>
    <hyperlink ref="F49" r:id="rId814"/>
    <hyperlink ref="F50" r:id="rId815"/>
    <hyperlink ref="F51" r:id="rId816"/>
    <hyperlink ref="F52" r:id="rId817"/>
    <hyperlink ref="F53" r:id="rId818"/>
    <hyperlink ref="F54" r:id="rId819"/>
    <hyperlink ref="F55" r:id="rId820"/>
    <hyperlink ref="F56" r:id="rId821"/>
    <hyperlink ref="F57" r:id="rId822"/>
    <hyperlink ref="F58" r:id="rId823"/>
    <hyperlink ref="F59" r:id="rId824"/>
    <hyperlink ref="F60" r:id="rId825"/>
    <hyperlink ref="F61" r:id="rId826"/>
    <hyperlink ref="F62" r:id="rId827"/>
    <hyperlink ref="F63" r:id="rId828"/>
    <hyperlink ref="F64" r:id="rId829"/>
    <hyperlink ref="F65" r:id="rId830"/>
    <hyperlink ref="F66" r:id="rId831"/>
    <hyperlink ref="F67" r:id="rId832"/>
    <hyperlink ref="F68" r:id="rId833"/>
    <hyperlink ref="F69" r:id="rId834"/>
    <hyperlink ref="F70" r:id="rId835"/>
    <hyperlink ref="F71" r:id="rId836"/>
    <hyperlink ref="F72" r:id="rId837"/>
    <hyperlink ref="F73" r:id="rId838"/>
    <hyperlink ref="F74" r:id="rId839"/>
    <hyperlink ref="F75" r:id="rId840"/>
    <hyperlink ref="F76" r:id="rId841"/>
    <hyperlink ref="F77" r:id="rId842"/>
    <hyperlink ref="F78" r:id="rId843"/>
    <hyperlink ref="F79" r:id="rId844"/>
    <hyperlink ref="F80" r:id="rId845"/>
    <hyperlink ref="F81" r:id="rId846"/>
    <hyperlink ref="F82" r:id="rId847"/>
    <hyperlink ref="F83" r:id="rId848"/>
    <hyperlink ref="F84" r:id="rId849"/>
    <hyperlink ref="F85" r:id="rId850"/>
    <hyperlink ref="F86" r:id="rId851"/>
    <hyperlink ref="F87" r:id="rId852"/>
    <hyperlink ref="F88" r:id="rId853"/>
    <hyperlink ref="F89" r:id="rId854"/>
    <hyperlink ref="F90" r:id="rId855"/>
    <hyperlink ref="F91" r:id="rId856"/>
    <hyperlink ref="F92" r:id="rId857"/>
    <hyperlink ref="F93" r:id="rId858"/>
    <hyperlink ref="F94" r:id="rId859"/>
    <hyperlink ref="F95" r:id="rId860"/>
    <hyperlink ref="F96" r:id="rId861"/>
    <hyperlink ref="F97" r:id="rId862"/>
    <hyperlink ref="F98" r:id="rId863"/>
    <hyperlink ref="F99" r:id="rId864"/>
    <hyperlink ref="F100" r:id="rId865"/>
    <hyperlink ref="F101" r:id="rId866"/>
    <hyperlink ref="F102" r:id="rId867"/>
    <hyperlink ref="F103" r:id="rId868"/>
    <hyperlink ref="F104" r:id="rId869"/>
    <hyperlink ref="F105" r:id="rId870"/>
    <hyperlink ref="F106" r:id="rId871"/>
    <hyperlink ref="F107" r:id="rId872"/>
    <hyperlink ref="F108" r:id="rId873"/>
    <hyperlink ref="F109" r:id="rId874"/>
    <hyperlink ref="F110" r:id="rId875"/>
    <hyperlink ref="F111" r:id="rId876"/>
    <hyperlink ref="F112" r:id="rId877"/>
    <hyperlink ref="F113" r:id="rId878"/>
    <hyperlink ref="F114" r:id="rId879"/>
    <hyperlink ref="F115" r:id="rId880"/>
    <hyperlink ref="F116" r:id="rId881"/>
    <hyperlink ref="F117" r:id="rId882"/>
    <hyperlink ref="F118" r:id="rId883"/>
    <hyperlink ref="F119" r:id="rId884"/>
    <hyperlink ref="F120" r:id="rId885"/>
    <hyperlink ref="F121" r:id="rId886"/>
    <hyperlink ref="F122" r:id="rId887"/>
    <hyperlink ref="F123" r:id="rId888"/>
    <hyperlink ref="F124" r:id="rId889"/>
    <hyperlink ref="F125" r:id="rId890"/>
    <hyperlink ref="F126" r:id="rId891"/>
    <hyperlink ref="F127" r:id="rId892"/>
    <hyperlink ref="F128" r:id="rId893"/>
    <hyperlink ref="F129" r:id="rId894"/>
    <hyperlink ref="F130" r:id="rId895"/>
    <hyperlink ref="F131" r:id="rId896"/>
    <hyperlink ref="F132" r:id="rId897"/>
    <hyperlink ref="F133" r:id="rId898"/>
    <hyperlink ref="F134" r:id="rId899"/>
    <hyperlink ref="F135" r:id="rId900"/>
    <hyperlink ref="F136" r:id="rId901"/>
    <hyperlink ref="F137" r:id="rId902"/>
    <hyperlink ref="F138" r:id="rId903"/>
    <hyperlink ref="F139" r:id="rId904"/>
    <hyperlink ref="F140" r:id="rId905"/>
    <hyperlink ref="F141" r:id="rId906"/>
    <hyperlink ref="F142" r:id="rId907"/>
    <hyperlink ref="F143" r:id="rId908"/>
    <hyperlink ref="F144" r:id="rId909"/>
    <hyperlink ref="F145" r:id="rId910"/>
    <hyperlink ref="F146" r:id="rId911"/>
    <hyperlink ref="F147" r:id="rId912"/>
    <hyperlink ref="F148" r:id="rId913"/>
    <hyperlink ref="F149" r:id="rId914"/>
    <hyperlink ref="F150" r:id="rId915"/>
    <hyperlink ref="F151" r:id="rId916"/>
    <hyperlink ref="F152" r:id="rId917"/>
    <hyperlink ref="F153" r:id="rId918"/>
    <hyperlink ref="F154" r:id="rId919"/>
    <hyperlink ref="F155" r:id="rId920"/>
    <hyperlink ref="F156" r:id="rId921"/>
    <hyperlink ref="F157" r:id="rId922"/>
    <hyperlink ref="F158" r:id="rId923"/>
    <hyperlink ref="F159" r:id="rId924"/>
    <hyperlink ref="F160" r:id="rId925"/>
    <hyperlink ref="F161" r:id="rId926"/>
    <hyperlink ref="F162" r:id="rId927"/>
    <hyperlink ref="F163" r:id="rId928"/>
    <hyperlink ref="F164" r:id="rId929"/>
    <hyperlink ref="F165" r:id="rId930"/>
    <hyperlink ref="F166" r:id="rId931"/>
    <hyperlink ref="F167" r:id="rId932"/>
    <hyperlink ref="F168" r:id="rId933"/>
    <hyperlink ref="F169" r:id="rId934"/>
    <hyperlink ref="F170" r:id="rId935"/>
    <hyperlink ref="F171" r:id="rId936"/>
    <hyperlink ref="F172" r:id="rId937"/>
    <hyperlink ref="F173" r:id="rId938"/>
    <hyperlink ref="F174" r:id="rId939"/>
    <hyperlink ref="F175" r:id="rId940"/>
    <hyperlink ref="F176" r:id="rId941"/>
    <hyperlink ref="F177" r:id="rId942"/>
    <hyperlink ref="F178" r:id="rId943"/>
    <hyperlink ref="F179" r:id="rId944"/>
    <hyperlink ref="F180" r:id="rId945"/>
    <hyperlink ref="F181" r:id="rId946"/>
    <hyperlink ref="F182" r:id="rId947"/>
    <hyperlink ref="F183" r:id="rId948"/>
    <hyperlink ref="F184" r:id="rId949"/>
    <hyperlink ref="F185" r:id="rId950"/>
    <hyperlink ref="F186" r:id="rId951"/>
    <hyperlink ref="F187" r:id="rId952"/>
    <hyperlink ref="F188" r:id="rId953"/>
    <hyperlink ref="F189" r:id="rId954"/>
    <hyperlink ref="F190" r:id="rId955"/>
    <hyperlink ref="F191" r:id="rId956"/>
    <hyperlink ref="F192" r:id="rId957"/>
    <hyperlink ref="F193" r:id="rId958"/>
    <hyperlink ref="F194" r:id="rId959"/>
    <hyperlink ref="F195" r:id="rId960"/>
    <hyperlink ref="F196" r:id="rId961"/>
    <hyperlink ref="F197" r:id="rId962"/>
    <hyperlink ref="F198" r:id="rId963"/>
    <hyperlink ref="F199" r:id="rId964"/>
    <hyperlink ref="F200" r:id="rId965"/>
    <hyperlink ref="F201" r:id="rId966"/>
    <hyperlink ref="F202" r:id="rId967"/>
    <hyperlink ref="F203" r:id="rId968"/>
    <hyperlink ref="F204" r:id="rId969"/>
    <hyperlink ref="F205" r:id="rId970"/>
    <hyperlink ref="F206" r:id="rId971"/>
    <hyperlink ref="F207" r:id="rId972"/>
    <hyperlink ref="F208" r:id="rId973"/>
    <hyperlink ref="F209" r:id="rId974"/>
    <hyperlink ref="F210" r:id="rId975"/>
    <hyperlink ref="F211" r:id="rId976"/>
    <hyperlink ref="F212" r:id="rId977"/>
    <hyperlink ref="F213" r:id="rId978"/>
    <hyperlink ref="F214" r:id="rId979"/>
    <hyperlink ref="F215" r:id="rId980"/>
    <hyperlink ref="F216" r:id="rId981"/>
    <hyperlink ref="F217" r:id="rId982"/>
    <hyperlink ref="F218" r:id="rId983"/>
    <hyperlink ref="F219" r:id="rId984"/>
    <hyperlink ref="F220" r:id="rId985"/>
    <hyperlink ref="F221" r:id="rId986"/>
    <hyperlink ref="F222" r:id="rId987"/>
    <hyperlink ref="F223" r:id="rId988"/>
    <hyperlink ref="F224" r:id="rId989"/>
    <hyperlink ref="F225" r:id="rId990"/>
    <hyperlink ref="F226" r:id="rId991"/>
    <hyperlink ref="F227" r:id="rId992"/>
    <hyperlink ref="F228" r:id="rId993"/>
    <hyperlink ref="F229" r:id="rId994"/>
    <hyperlink ref="F230" r:id="rId995"/>
    <hyperlink ref="F231" r:id="rId996"/>
    <hyperlink ref="F232" r:id="rId997"/>
    <hyperlink ref="F233" r:id="rId998"/>
    <hyperlink ref="F234" r:id="rId999"/>
    <hyperlink ref="F235" r:id="rId1000"/>
    <hyperlink ref="F236" r:id="rId1001"/>
    <hyperlink ref="F237" r:id="rId1002"/>
    <hyperlink ref="F238" r:id="rId1003"/>
    <hyperlink ref="F239" r:id="rId1004"/>
    <hyperlink ref="F240" r:id="rId1005"/>
    <hyperlink ref="F241" r:id="rId1006"/>
    <hyperlink ref="F242" r:id="rId1007"/>
    <hyperlink ref="F243" r:id="rId1008"/>
    <hyperlink ref="F244" r:id="rId1009"/>
    <hyperlink ref="F245" r:id="rId1010"/>
    <hyperlink ref="F246" r:id="rId1011"/>
    <hyperlink ref="F247" r:id="rId1012"/>
    <hyperlink ref="F248" r:id="rId1013"/>
    <hyperlink ref="F249" r:id="rId1014"/>
    <hyperlink ref="F250" r:id="rId1015"/>
    <hyperlink ref="F251" r:id="rId1016"/>
    <hyperlink ref="F252" r:id="rId1017"/>
    <hyperlink ref="F253" r:id="rId1018"/>
    <hyperlink ref="F254" r:id="rId1019"/>
    <hyperlink ref="F255" r:id="rId1020"/>
    <hyperlink ref="F256" r:id="rId1021"/>
    <hyperlink ref="F257" r:id="rId1022"/>
    <hyperlink ref="F258" r:id="rId1023"/>
    <hyperlink ref="F259" r:id="rId1024"/>
    <hyperlink ref="F260" r:id="rId1025"/>
    <hyperlink ref="F261" r:id="rId1026"/>
    <hyperlink ref="F262" r:id="rId1027"/>
    <hyperlink ref="F263" r:id="rId1028"/>
    <hyperlink ref="F264" r:id="rId1029"/>
    <hyperlink ref="F265" r:id="rId1030"/>
    <hyperlink ref="F266" r:id="rId1031"/>
    <hyperlink ref="F267" r:id="rId1032"/>
    <hyperlink ref="F268" r:id="rId1033"/>
    <hyperlink ref="F269" r:id="rId1034"/>
    <hyperlink ref="F270" r:id="rId1035"/>
    <hyperlink ref="F271" r:id="rId1036"/>
    <hyperlink ref="F272" r:id="rId1037"/>
    <hyperlink ref="F273" r:id="rId1038"/>
    <hyperlink ref="F274" r:id="rId1039"/>
    <hyperlink ref="F275" r:id="rId1040"/>
    <hyperlink ref="F276" r:id="rId1041"/>
    <hyperlink ref="F277" r:id="rId1042"/>
    <hyperlink ref="F278" r:id="rId1043"/>
    <hyperlink ref="F279" r:id="rId1044"/>
    <hyperlink ref="F280" r:id="rId1045"/>
    <hyperlink ref="F281" r:id="rId1046"/>
    <hyperlink ref="F282" r:id="rId1047"/>
    <hyperlink ref="F283" r:id="rId1048"/>
    <hyperlink ref="F284" r:id="rId1049"/>
    <hyperlink ref="F285" r:id="rId1050"/>
    <hyperlink ref="F286" r:id="rId1051"/>
    <hyperlink ref="F287" r:id="rId1052"/>
    <hyperlink ref="F288" r:id="rId1053"/>
    <hyperlink ref="F289" r:id="rId1054"/>
    <hyperlink ref="F290" r:id="rId1055"/>
    <hyperlink ref="F291" r:id="rId1056"/>
    <hyperlink ref="F292" r:id="rId1057"/>
    <hyperlink ref="F293" r:id="rId1058"/>
    <hyperlink ref="F294" r:id="rId1059"/>
    <hyperlink ref="F295" r:id="rId1060"/>
    <hyperlink ref="F296" r:id="rId1061"/>
    <hyperlink ref="F297" r:id="rId1062"/>
    <hyperlink ref="F298" r:id="rId1063"/>
    <hyperlink ref="F299" r:id="rId1064"/>
    <hyperlink ref="F300" r:id="rId1065"/>
    <hyperlink ref="F301" r:id="rId1066"/>
    <hyperlink ref="F302" r:id="rId1067"/>
    <hyperlink ref="F303" r:id="rId1068"/>
    <hyperlink ref="F304" r:id="rId1069"/>
    <hyperlink ref="F305" r:id="rId1070"/>
    <hyperlink ref="F306" r:id="rId1071"/>
    <hyperlink ref="F307" r:id="rId1072"/>
    <hyperlink ref="F308" r:id="rId1073"/>
    <hyperlink ref="F309" r:id="rId1074"/>
    <hyperlink ref="F310" r:id="rId1075"/>
    <hyperlink ref="F311" r:id="rId1076"/>
    <hyperlink ref="F312" r:id="rId1077"/>
    <hyperlink ref="F313" r:id="rId1078"/>
    <hyperlink ref="F314" r:id="rId1079"/>
    <hyperlink ref="F315" r:id="rId1080"/>
    <hyperlink ref="F316" r:id="rId1081"/>
    <hyperlink ref="F317" r:id="rId1082"/>
    <hyperlink ref="F318" r:id="rId1083"/>
    <hyperlink ref="F319" r:id="rId1084"/>
    <hyperlink ref="F320" r:id="rId1085"/>
    <hyperlink ref="F321" r:id="rId1086"/>
    <hyperlink ref="F322" r:id="rId1087"/>
    <hyperlink ref="F323" r:id="rId1088"/>
    <hyperlink ref="F324" r:id="rId1089"/>
    <hyperlink ref="F325" r:id="rId1090"/>
    <hyperlink ref="F326" r:id="rId1091"/>
    <hyperlink ref="F327" r:id="rId1092"/>
    <hyperlink ref="F328" r:id="rId1093"/>
    <hyperlink ref="F329" r:id="rId1094"/>
    <hyperlink ref="F330" r:id="rId1095"/>
    <hyperlink ref="F331" r:id="rId1096"/>
    <hyperlink ref="F332" r:id="rId1097"/>
    <hyperlink ref="F333" r:id="rId1098"/>
    <hyperlink ref="F334" r:id="rId1099"/>
    <hyperlink ref="F335" r:id="rId1100"/>
    <hyperlink ref="F336" r:id="rId1101"/>
    <hyperlink ref="F337" r:id="rId1102"/>
    <hyperlink ref="F338" r:id="rId1103"/>
    <hyperlink ref="F339" r:id="rId1104"/>
    <hyperlink ref="F340" r:id="rId1105"/>
    <hyperlink ref="F341" r:id="rId1106"/>
    <hyperlink ref="F342" r:id="rId1107"/>
    <hyperlink ref="F343" r:id="rId1108"/>
    <hyperlink ref="F344" r:id="rId1109"/>
    <hyperlink ref="F345" r:id="rId1110"/>
    <hyperlink ref="F346" r:id="rId1111"/>
    <hyperlink ref="F347" r:id="rId1112"/>
    <hyperlink ref="F348" r:id="rId1113"/>
    <hyperlink ref="F349" r:id="rId1114"/>
    <hyperlink ref="F350" r:id="rId1115"/>
    <hyperlink ref="F351" r:id="rId1116"/>
    <hyperlink ref="F352" r:id="rId1117"/>
    <hyperlink ref="F353" r:id="rId1118"/>
    <hyperlink ref="F354" r:id="rId1119"/>
    <hyperlink ref="F355" r:id="rId1120"/>
    <hyperlink ref="F356" r:id="rId1121"/>
    <hyperlink ref="F357" r:id="rId1122"/>
    <hyperlink ref="F358" r:id="rId1123"/>
    <hyperlink ref="F359" r:id="rId1124"/>
    <hyperlink ref="F360" r:id="rId1125"/>
    <hyperlink ref="F361" r:id="rId1126"/>
    <hyperlink ref="F362" r:id="rId1127"/>
    <hyperlink ref="F363" r:id="rId1128"/>
    <hyperlink ref="F364" r:id="rId1129"/>
    <hyperlink ref="F365" r:id="rId1130"/>
    <hyperlink ref="F366" r:id="rId1131"/>
    <hyperlink ref="F367" r:id="rId1132"/>
    <hyperlink ref="F368" r:id="rId1133"/>
    <hyperlink ref="F369" r:id="rId1134"/>
    <hyperlink ref="F370" r:id="rId1135"/>
    <hyperlink ref="F371" r:id="rId1136"/>
    <hyperlink ref="F372" r:id="rId1137"/>
    <hyperlink ref="F373" r:id="rId1138"/>
    <hyperlink ref="F374" r:id="rId1139"/>
    <hyperlink ref="F375" r:id="rId1140"/>
    <hyperlink ref="F376" r:id="rId1141"/>
    <hyperlink ref="F377" r:id="rId1142"/>
    <hyperlink ref="F378" r:id="rId1143"/>
    <hyperlink ref="F379" r:id="rId1144"/>
    <hyperlink ref="F380" r:id="rId1145"/>
    <hyperlink ref="F381" r:id="rId1146"/>
    <hyperlink ref="F382" r:id="rId1147"/>
    <hyperlink ref="F383" r:id="rId1148"/>
    <hyperlink ref="F384" r:id="rId1149"/>
    <hyperlink ref="F385" r:id="rId1150"/>
    <hyperlink ref="F386" r:id="rId1151"/>
    <hyperlink ref="F387" r:id="rId1152"/>
    <hyperlink ref="F388" r:id="rId1153"/>
    <hyperlink ref="F389" r:id="rId1154"/>
    <hyperlink ref="F390" r:id="rId1155"/>
    <hyperlink ref="F391" r:id="rId1156"/>
    <hyperlink ref="F392" r:id="rId1157"/>
    <hyperlink ref="F393" r:id="rId1158"/>
    <hyperlink ref="F394" r:id="rId1159"/>
    <hyperlink ref="F395" r:id="rId1160"/>
    <hyperlink ref="F396" r:id="rId1161"/>
    <hyperlink ref="F397" r:id="rId1162"/>
    <hyperlink ref="F398" r:id="rId1163"/>
    <hyperlink ref="F399" r:id="rId1164"/>
    <hyperlink ref="F400" r:id="rId1165"/>
    <hyperlink ref="F401" r:id="rId1166"/>
    <hyperlink ref="F402" r:id="rId1167"/>
    <hyperlink ref="F403" r:id="rId1168"/>
    <hyperlink ref="F404" r:id="rId1169"/>
    <hyperlink ref="F405" r:id="rId1170"/>
    <hyperlink ref="F406" r:id="rId1171"/>
    <hyperlink ref="F407" r:id="rId1172"/>
    <hyperlink ref="F408" r:id="rId1173"/>
    <hyperlink ref="F409" r:id="rId1174"/>
    <hyperlink ref="F410" r:id="rId1175"/>
    <hyperlink ref="F411" r:id="rId1176"/>
    <hyperlink ref="F412" r:id="rId1177"/>
    <hyperlink ref="F413" r:id="rId1178"/>
    <hyperlink ref="F414" r:id="rId1179"/>
    <hyperlink ref="F415" r:id="rId1180"/>
    <hyperlink ref="F416" r:id="rId1181"/>
    <hyperlink ref="F417" r:id="rId1182"/>
    <hyperlink ref="F418" r:id="rId1183"/>
    <hyperlink ref="F419" r:id="rId1184"/>
    <hyperlink ref="F420" r:id="rId1185"/>
    <hyperlink ref="F421" r:id="rId1186"/>
    <hyperlink ref="F422" r:id="rId1187"/>
    <hyperlink ref="F423" r:id="rId1188"/>
    <hyperlink ref="F424" r:id="rId1189"/>
    <hyperlink ref="F425" r:id="rId1190"/>
    <hyperlink ref="F426" r:id="rId1191"/>
    <hyperlink ref="F427" r:id="rId1192"/>
    <hyperlink ref="F428" r:id="rId1193"/>
    <hyperlink ref="F429" r:id="rId1194"/>
    <hyperlink ref="F430" r:id="rId1195"/>
    <hyperlink ref="F431" r:id="rId1196"/>
    <hyperlink ref="F432" r:id="rId1197"/>
    <hyperlink ref="F433" r:id="rId1198"/>
    <hyperlink ref="F434" r:id="rId1199"/>
    <hyperlink ref="F435" r:id="rId1200"/>
    <hyperlink ref="F436" r:id="rId1201"/>
    <hyperlink ref="F437" r:id="rId1202"/>
    <hyperlink ref="F438" r:id="rId1203"/>
    <hyperlink ref="F439" r:id="rId1204"/>
    <hyperlink ref="F440" r:id="rId1205"/>
    <hyperlink ref="F441" r:id="rId1206"/>
    <hyperlink ref="F442" r:id="rId1207"/>
    <hyperlink ref="F443" r:id="rId1208"/>
    <hyperlink ref="F444" r:id="rId1209"/>
    <hyperlink ref="F445" r:id="rId1210"/>
    <hyperlink ref="F446" r:id="rId1211"/>
    <hyperlink ref="F447" r:id="rId1212"/>
    <hyperlink ref="F448" r:id="rId1213"/>
    <hyperlink ref="F449" r:id="rId1214"/>
    <hyperlink ref="F450" r:id="rId1215"/>
    <hyperlink ref="F451" r:id="rId1216"/>
    <hyperlink ref="F452" r:id="rId1217"/>
    <hyperlink ref="F453" r:id="rId1218"/>
    <hyperlink ref="F454" r:id="rId1219"/>
    <hyperlink ref="F455" r:id="rId1220"/>
    <hyperlink ref="F456" r:id="rId1221"/>
    <hyperlink ref="F457" r:id="rId1222"/>
    <hyperlink ref="F458" r:id="rId1223"/>
    <hyperlink ref="F459" r:id="rId1224"/>
    <hyperlink ref="F460" r:id="rId1225"/>
    <hyperlink ref="F461" r:id="rId1226"/>
    <hyperlink ref="F462" r:id="rId1227"/>
    <hyperlink ref="F463" r:id="rId1228"/>
    <hyperlink ref="F464" r:id="rId1229"/>
    <hyperlink ref="F465" r:id="rId1230"/>
    <hyperlink ref="F466" r:id="rId1231"/>
    <hyperlink ref="F467" r:id="rId1232"/>
    <hyperlink ref="F468" r:id="rId1233"/>
    <hyperlink ref="F469" r:id="rId1234"/>
    <hyperlink ref="F470" r:id="rId1235"/>
    <hyperlink ref="F471" r:id="rId1236"/>
    <hyperlink ref="F472" r:id="rId1237"/>
    <hyperlink ref="F473" r:id="rId1238"/>
    <hyperlink ref="F474" r:id="rId1239"/>
    <hyperlink ref="F475" r:id="rId1240"/>
    <hyperlink ref="F476" r:id="rId1241"/>
    <hyperlink ref="F477" r:id="rId1242"/>
    <hyperlink ref="F478" r:id="rId1243"/>
    <hyperlink ref="F479" r:id="rId1244"/>
    <hyperlink ref="F480" r:id="rId1245"/>
    <hyperlink ref="F481" r:id="rId1246"/>
    <hyperlink ref="F482" r:id="rId1247"/>
    <hyperlink ref="F483" r:id="rId1248"/>
    <hyperlink ref="F484" r:id="rId1249"/>
    <hyperlink ref="F485" r:id="rId1250"/>
    <hyperlink ref="F486" r:id="rId1251"/>
    <hyperlink ref="F487" r:id="rId1252"/>
    <hyperlink ref="F488" r:id="rId1253"/>
    <hyperlink ref="F489" r:id="rId1254"/>
    <hyperlink ref="F490" r:id="rId1255"/>
    <hyperlink ref="F491" r:id="rId1256"/>
    <hyperlink ref="F492" r:id="rId1257"/>
    <hyperlink ref="F493" r:id="rId1258"/>
    <hyperlink ref="F494" r:id="rId1259"/>
    <hyperlink ref="F495" r:id="rId1260"/>
    <hyperlink ref="F496" r:id="rId1261"/>
    <hyperlink ref="F497" r:id="rId1262"/>
    <hyperlink ref="F498" r:id="rId1263"/>
    <hyperlink ref="F499" r:id="rId1264"/>
    <hyperlink ref="F500" r:id="rId1265"/>
    <hyperlink ref="F501" r:id="rId1266"/>
    <hyperlink ref="F502" r:id="rId1267"/>
    <hyperlink ref="F503" r:id="rId1268"/>
    <hyperlink ref="F504" r:id="rId1269"/>
    <hyperlink ref="F505" r:id="rId1270"/>
    <hyperlink ref="F506" r:id="rId1271"/>
    <hyperlink ref="F507" r:id="rId1272"/>
    <hyperlink ref="F508" r:id="rId1273"/>
    <hyperlink ref="F509" r:id="rId1274"/>
    <hyperlink ref="F510" r:id="rId1275"/>
    <hyperlink ref="F511" r:id="rId1276"/>
    <hyperlink ref="F512" r:id="rId1277"/>
    <hyperlink ref="F513" r:id="rId1278"/>
    <hyperlink ref="F514" r:id="rId1279"/>
    <hyperlink ref="F515" r:id="rId1280"/>
    <hyperlink ref="F516" r:id="rId1281"/>
    <hyperlink ref="F517" r:id="rId1282"/>
    <hyperlink ref="F518" r:id="rId1283"/>
    <hyperlink ref="F519" r:id="rId1284"/>
    <hyperlink ref="F520" r:id="rId1285"/>
    <hyperlink ref="F521" r:id="rId1286"/>
    <hyperlink ref="F522" r:id="rId1287"/>
    <hyperlink ref="F523" r:id="rId1288"/>
    <hyperlink ref="F524" r:id="rId1289"/>
    <hyperlink ref="F525" r:id="rId1290"/>
    <hyperlink ref="F526" r:id="rId1291"/>
    <hyperlink ref="F527" r:id="rId1292"/>
    <hyperlink ref="F528" r:id="rId1293"/>
    <hyperlink ref="F529" r:id="rId1294"/>
    <hyperlink ref="F530" r:id="rId1295"/>
    <hyperlink ref="F531" r:id="rId1296"/>
    <hyperlink ref="F532" r:id="rId1297"/>
    <hyperlink ref="F533" r:id="rId1298"/>
    <hyperlink ref="F534" r:id="rId1299"/>
    <hyperlink ref="F535" r:id="rId1300"/>
    <hyperlink ref="F536" r:id="rId1301"/>
    <hyperlink ref="F537" r:id="rId1302"/>
    <hyperlink ref="F538" r:id="rId1303"/>
    <hyperlink ref="F539" r:id="rId1304"/>
    <hyperlink ref="F540" r:id="rId1305"/>
    <hyperlink ref="F541" r:id="rId1306"/>
    <hyperlink ref="F542" r:id="rId1307"/>
    <hyperlink ref="F543" r:id="rId1308"/>
    <hyperlink ref="F544" r:id="rId1309"/>
    <hyperlink ref="F545" r:id="rId1310"/>
    <hyperlink ref="F546" r:id="rId1311"/>
    <hyperlink ref="F547" r:id="rId1312"/>
    <hyperlink ref="F548" r:id="rId1313"/>
    <hyperlink ref="F549" r:id="rId1314"/>
    <hyperlink ref="F550" r:id="rId1315"/>
    <hyperlink ref="F551" r:id="rId1316"/>
    <hyperlink ref="F552" r:id="rId1317"/>
    <hyperlink ref="F553" r:id="rId1318"/>
    <hyperlink ref="F554" r:id="rId1319"/>
    <hyperlink ref="F555" r:id="rId1320"/>
    <hyperlink ref="F556" r:id="rId1321"/>
    <hyperlink ref="F557" r:id="rId1322"/>
    <hyperlink ref="F558" r:id="rId1323"/>
    <hyperlink ref="F559" r:id="rId1324"/>
    <hyperlink ref="F560" r:id="rId1325"/>
    <hyperlink ref="F561" r:id="rId1326"/>
    <hyperlink ref="F562" r:id="rId1327"/>
    <hyperlink ref="F563" r:id="rId1328"/>
    <hyperlink ref="F564" r:id="rId1329"/>
    <hyperlink ref="F565" r:id="rId1330"/>
    <hyperlink ref="F566" r:id="rId1331"/>
    <hyperlink ref="F567" r:id="rId1332"/>
    <hyperlink ref="F568" r:id="rId1333"/>
    <hyperlink ref="F569" r:id="rId1334"/>
    <hyperlink ref="F570" r:id="rId1335"/>
    <hyperlink ref="F571" r:id="rId1336"/>
    <hyperlink ref="F572" r:id="rId1337"/>
    <hyperlink ref="F573" r:id="rId1338"/>
    <hyperlink ref="F574" r:id="rId1339"/>
    <hyperlink ref="F575" r:id="rId1340"/>
    <hyperlink ref="F576" r:id="rId1341"/>
    <hyperlink ref="F577" r:id="rId1342"/>
    <hyperlink ref="F578" r:id="rId1343"/>
    <hyperlink ref="F579" r:id="rId1344"/>
    <hyperlink ref="F580" r:id="rId1345"/>
    <hyperlink ref="F581" r:id="rId1346"/>
    <hyperlink ref="F582" r:id="rId1347"/>
    <hyperlink ref="F583" r:id="rId1348"/>
    <hyperlink ref="F584" r:id="rId1349"/>
    <hyperlink ref="F585" r:id="rId1350"/>
    <hyperlink ref="F586" r:id="rId1351"/>
    <hyperlink ref="F587" r:id="rId1352"/>
    <hyperlink ref="F588" r:id="rId1353"/>
    <hyperlink ref="F589" r:id="rId1354"/>
    <hyperlink ref="F590" r:id="rId1355"/>
    <hyperlink ref="F591" r:id="rId1356"/>
    <hyperlink ref="F592" r:id="rId1357"/>
    <hyperlink ref="F593" r:id="rId1358"/>
    <hyperlink ref="F594" r:id="rId1359"/>
    <hyperlink ref="F595" r:id="rId1360"/>
    <hyperlink ref="F596" r:id="rId1361"/>
    <hyperlink ref="F597" r:id="rId1362"/>
    <hyperlink ref="F598" r:id="rId1363"/>
    <hyperlink ref="F599" r:id="rId1364"/>
    <hyperlink ref="F600" r:id="rId1365"/>
    <hyperlink ref="F601" r:id="rId1366"/>
    <hyperlink ref="F602" r:id="rId1367"/>
    <hyperlink ref="F603" r:id="rId1368"/>
    <hyperlink ref="F604" r:id="rId1369"/>
    <hyperlink ref="F605" r:id="rId1370"/>
    <hyperlink ref="F606" r:id="rId1371"/>
    <hyperlink ref="F607" r:id="rId1372"/>
    <hyperlink ref="F608" r:id="rId1373"/>
    <hyperlink ref="F609" r:id="rId1374"/>
    <hyperlink ref="F610" r:id="rId1375"/>
    <hyperlink ref="F611" r:id="rId1376"/>
    <hyperlink ref="F612" r:id="rId1377"/>
    <hyperlink ref="F613" r:id="rId1378"/>
    <hyperlink ref="F614" r:id="rId1379"/>
    <hyperlink ref="F615" r:id="rId1380"/>
    <hyperlink ref="F616" r:id="rId1381"/>
    <hyperlink ref="F617" r:id="rId1382"/>
    <hyperlink ref="F618" r:id="rId1383"/>
    <hyperlink ref="F619" r:id="rId1384"/>
    <hyperlink ref="F620" r:id="rId1385"/>
    <hyperlink ref="F621" r:id="rId1386"/>
    <hyperlink ref="F622" r:id="rId1387"/>
    <hyperlink ref="F623" r:id="rId1388"/>
    <hyperlink ref="F624" r:id="rId1389"/>
    <hyperlink ref="F625" r:id="rId1390"/>
    <hyperlink ref="F626" r:id="rId1391"/>
    <hyperlink ref="F627" r:id="rId1392"/>
    <hyperlink ref="F628" r:id="rId1393"/>
    <hyperlink ref="F629" r:id="rId1394"/>
    <hyperlink ref="F630" r:id="rId1395"/>
    <hyperlink ref="F631" r:id="rId1396"/>
    <hyperlink ref="F632" r:id="rId1397"/>
    <hyperlink ref="F633" r:id="rId1398"/>
    <hyperlink ref="F634" r:id="rId1399"/>
    <hyperlink ref="F635" r:id="rId1400"/>
    <hyperlink ref="F636" r:id="rId1401"/>
    <hyperlink ref="F637" r:id="rId1402"/>
    <hyperlink ref="F638" r:id="rId1403"/>
    <hyperlink ref="F639" r:id="rId1404"/>
    <hyperlink ref="F640" r:id="rId1405"/>
    <hyperlink ref="F641" r:id="rId1406"/>
    <hyperlink ref="F642" r:id="rId1407"/>
    <hyperlink ref="F643" r:id="rId1408"/>
    <hyperlink ref="F644" r:id="rId1409"/>
    <hyperlink ref="F645" r:id="rId1410"/>
    <hyperlink ref="F646" r:id="rId1411"/>
    <hyperlink ref="F647" r:id="rId1412"/>
    <hyperlink ref="F648" r:id="rId1413"/>
    <hyperlink ref="F649" r:id="rId1414"/>
    <hyperlink ref="F650" r:id="rId1415"/>
    <hyperlink ref="F651" r:id="rId1416"/>
    <hyperlink ref="F652" r:id="rId1417"/>
    <hyperlink ref="F653" r:id="rId1418"/>
    <hyperlink ref="F654" r:id="rId1419"/>
    <hyperlink ref="F655" r:id="rId1420"/>
    <hyperlink ref="F656" r:id="rId1421"/>
    <hyperlink ref="F657" r:id="rId1422"/>
    <hyperlink ref="F658" r:id="rId1423"/>
    <hyperlink ref="F659" r:id="rId1424"/>
    <hyperlink ref="F660" r:id="rId1425"/>
    <hyperlink ref="F661" r:id="rId1426"/>
    <hyperlink ref="F662" r:id="rId1427"/>
    <hyperlink ref="F663" r:id="rId1428"/>
    <hyperlink ref="F664" r:id="rId1429"/>
    <hyperlink ref="F665" r:id="rId1430"/>
    <hyperlink ref="F666" r:id="rId1431"/>
    <hyperlink ref="F667" r:id="rId1432"/>
    <hyperlink ref="F668" r:id="rId1433"/>
    <hyperlink ref="F669" r:id="rId1434"/>
    <hyperlink ref="F670" r:id="rId1435"/>
    <hyperlink ref="F671" r:id="rId1436"/>
    <hyperlink ref="F672" r:id="rId1437"/>
    <hyperlink ref="F673" r:id="rId1438"/>
    <hyperlink ref="F674" r:id="rId1439"/>
    <hyperlink ref="F675" r:id="rId1440"/>
    <hyperlink ref="F676" r:id="rId1441"/>
    <hyperlink ref="F677" r:id="rId1442"/>
    <hyperlink ref="F678" r:id="rId1443"/>
    <hyperlink ref="F679" r:id="rId1444"/>
    <hyperlink ref="F680" r:id="rId1445"/>
    <hyperlink ref="F681" r:id="rId1446"/>
    <hyperlink ref="F682" r:id="rId1447"/>
    <hyperlink ref="F683" r:id="rId1448"/>
    <hyperlink ref="F684" r:id="rId1449"/>
    <hyperlink ref="F685" r:id="rId1450"/>
    <hyperlink ref="F686" r:id="rId1451"/>
    <hyperlink ref="F687" r:id="rId1452"/>
    <hyperlink ref="F688" r:id="rId1453"/>
    <hyperlink ref="F689" r:id="rId1454"/>
    <hyperlink ref="F690" r:id="rId1455"/>
    <hyperlink ref="F691" r:id="rId1456"/>
    <hyperlink ref="F692" r:id="rId1457"/>
    <hyperlink ref="F693" r:id="rId1458"/>
    <hyperlink ref="F694" r:id="rId1459"/>
    <hyperlink ref="F695" r:id="rId1460"/>
    <hyperlink ref="F696" r:id="rId1461"/>
    <hyperlink ref="F697" r:id="rId1462"/>
    <hyperlink ref="F698" r:id="rId1463"/>
    <hyperlink ref="F699" r:id="rId1464"/>
    <hyperlink ref="F700" r:id="rId1465"/>
    <hyperlink ref="F701" r:id="rId1466"/>
    <hyperlink ref="F702" r:id="rId1467"/>
    <hyperlink ref="F703" r:id="rId1468"/>
    <hyperlink ref="F704" r:id="rId1469"/>
    <hyperlink ref="F705" r:id="rId1470"/>
    <hyperlink ref="F706" r:id="rId1471"/>
    <hyperlink ref="F707" r:id="rId1472"/>
    <hyperlink ref="F708" r:id="rId1473"/>
    <hyperlink ref="F709" r:id="rId1474"/>
    <hyperlink ref="F710" r:id="rId1475"/>
    <hyperlink ref="F711" r:id="rId1476"/>
    <hyperlink ref="F712" r:id="rId1477"/>
    <hyperlink ref="F713" r:id="rId1478"/>
    <hyperlink ref="F714" r:id="rId1479"/>
    <hyperlink ref="F715" r:id="rId1480"/>
    <hyperlink ref="F716" r:id="rId1481"/>
    <hyperlink ref="F717" r:id="rId1482"/>
    <hyperlink ref="F718" r:id="rId1483"/>
    <hyperlink ref="F719" r:id="rId1484"/>
    <hyperlink ref="F720" r:id="rId1485"/>
    <hyperlink ref="F721" r:id="rId1486"/>
    <hyperlink ref="F722" r:id="rId1487"/>
    <hyperlink ref="F723" r:id="rId1488"/>
    <hyperlink ref="F724" r:id="rId1489"/>
    <hyperlink ref="F725" r:id="rId1490"/>
    <hyperlink ref="F726" r:id="rId1491"/>
    <hyperlink ref="F727" r:id="rId1492"/>
    <hyperlink ref="F728" r:id="rId1493"/>
    <hyperlink ref="F729" r:id="rId1494"/>
    <hyperlink ref="F730" r:id="rId1495"/>
    <hyperlink ref="F731" r:id="rId1496"/>
    <hyperlink ref="F732" r:id="rId1497"/>
    <hyperlink ref="F733" r:id="rId1498"/>
    <hyperlink ref="F734" r:id="rId1499"/>
    <hyperlink ref="F735" r:id="rId1500"/>
    <hyperlink ref="F736" r:id="rId1501"/>
    <hyperlink ref="F737" r:id="rId1502"/>
    <hyperlink ref="F738" r:id="rId1503"/>
    <hyperlink ref="F739" r:id="rId1504"/>
    <hyperlink ref="F740" r:id="rId1505"/>
    <hyperlink ref="F741" r:id="rId1506"/>
    <hyperlink ref="F742" r:id="rId1507"/>
    <hyperlink ref="F743" r:id="rId1508"/>
    <hyperlink ref="F744" r:id="rId1509"/>
    <hyperlink ref="F745" r:id="rId1510"/>
    <hyperlink ref="F746" r:id="rId1511"/>
    <hyperlink ref="F747" r:id="rId1512"/>
    <hyperlink ref="F748" r:id="rId1513"/>
    <hyperlink ref="F749" r:id="rId1514"/>
    <hyperlink ref="F750" r:id="rId1515"/>
    <hyperlink ref="F751" r:id="rId1516"/>
    <hyperlink ref="F752" r:id="rId1517"/>
    <hyperlink ref="F753" r:id="rId1518"/>
    <hyperlink ref="F754" r:id="rId1519"/>
    <hyperlink ref="F755" r:id="rId1520"/>
    <hyperlink ref="F756" r:id="rId1521"/>
    <hyperlink ref="F757" r:id="rId1522"/>
    <hyperlink ref="F758" r:id="rId1523"/>
    <hyperlink ref="F759" r:id="rId1524"/>
    <hyperlink ref="F760" r:id="rId1525"/>
    <hyperlink ref="F761" r:id="rId1526"/>
    <hyperlink ref="F762" r:id="rId1527"/>
    <hyperlink ref="F763" r:id="rId1528"/>
    <hyperlink ref="F764" r:id="rId1529"/>
    <hyperlink ref="F765" r:id="rId1530"/>
    <hyperlink ref="F766" r:id="rId1531"/>
    <hyperlink ref="F767" r:id="rId1532"/>
    <hyperlink ref="F768" r:id="rId1533"/>
    <hyperlink ref="F769" r:id="rId1534"/>
    <hyperlink ref="F770" r:id="rId1535"/>
    <hyperlink ref="F771" r:id="rId1536"/>
    <hyperlink ref="F772" r:id="rId1537"/>
    <hyperlink ref="F773" r:id="rId1538"/>
    <hyperlink ref="F774" r:id="rId1539"/>
    <hyperlink ref="F775" r:id="rId1540"/>
    <hyperlink ref="F776" r:id="rId1541"/>
    <hyperlink ref="F777" r:id="rId1542"/>
    <hyperlink ref="F778" r:id="rId1543"/>
    <hyperlink ref="F779" r:id="rId1544"/>
    <hyperlink ref="F780" r:id="rId1545"/>
    <hyperlink ref="F781" r:id="rId1546"/>
    <hyperlink ref="F782" r:id="rId1547"/>
    <hyperlink ref="F783" r:id="rId1548"/>
    <hyperlink ref="F784" r:id="rId1549"/>
    <hyperlink ref="F785" r:id="rId1550"/>
    <hyperlink ref="F786" r:id="rId1551"/>
    <hyperlink ref="F787" r:id="rId1552"/>
    <hyperlink ref="F788" r:id="rId1553"/>
    <hyperlink ref="F789" r:id="rId1554"/>
    <hyperlink ref="F790" r:id="rId1555"/>
    <hyperlink ref="F791" r:id="rId1556"/>
    <hyperlink ref="F792" r:id="rId1557"/>
    <hyperlink ref="F793" r:id="rId1558"/>
    <hyperlink ref="F794" r:id="rId1559"/>
    <hyperlink ref="F795" r:id="rId1560"/>
    <hyperlink ref="F796" r:id="rId1561"/>
    <hyperlink ref="F797" r:id="rId1562"/>
    <hyperlink ref="F798" r:id="rId1563"/>
    <hyperlink ref="F799" r:id="rId1564"/>
    <hyperlink ref="F800" r:id="rId1565"/>
    <hyperlink ref="F801" r:id="rId1566"/>
    <hyperlink ref="F802" r:id="rId1567"/>
    <hyperlink ref="F803" r:id="rId1568"/>
    <hyperlink ref="F804" r:id="rId1569"/>
    <hyperlink ref="F805" r:id="rId1570"/>
    <hyperlink ref="F806" r:id="rId1571"/>
    <hyperlink ref="F807" r:id="rId1572"/>
    <hyperlink ref="F808" r:id="rId1573"/>
    <hyperlink ref="F809" r:id="rId1574"/>
    <hyperlink ref="F810" r:id="rId1575"/>
    <hyperlink ref="F811" r:id="rId1576"/>
    <hyperlink ref="F812" r:id="rId1577"/>
    <hyperlink ref="F813" r:id="rId1578"/>
    <hyperlink ref="F814" r:id="rId1579"/>
    <hyperlink ref="F815" r:id="rId1580"/>
    <hyperlink ref="F816" r:id="rId1581"/>
    <hyperlink ref="F817" r:id="rId1582"/>
    <hyperlink ref="F818" r:id="rId1583"/>
    <hyperlink ref="F819" r:id="rId1584"/>
    <hyperlink ref="F820" r:id="rId1585"/>
    <hyperlink ref="F821" r:id="rId1586"/>
    <hyperlink ref="F822" r:id="rId1587"/>
    <hyperlink ref="F823" r:id="rId1588"/>
    <hyperlink ref="F824" r:id="rId1589"/>
    <hyperlink ref="F825" r:id="rId1590"/>
    <hyperlink ref="F826" r:id="rId1591"/>
    <hyperlink ref="F827" r:id="rId1592"/>
    <hyperlink ref="F828" r:id="rId1593"/>
    <hyperlink ref="F829" r:id="rId1594"/>
    <hyperlink ref="F830" r:id="rId1595"/>
    <hyperlink ref="F831" r:id="rId1596"/>
    <hyperlink ref="F832" r:id="rId1597"/>
    <hyperlink ref="F833" r:id="rId1598"/>
    <hyperlink ref="F834" r:id="rId1599"/>
    <hyperlink ref="F835" r:id="rId1600"/>
    <hyperlink ref="F836" r:id="rId1601"/>
    <hyperlink ref="F837" r:id="rId1602"/>
    <hyperlink ref="F838" r:id="rId1603"/>
    <hyperlink ref="F839" r:id="rId1604"/>
    <hyperlink ref="F840" r:id="rId1605"/>
    <hyperlink ref="F841" r:id="rId1606"/>
    <hyperlink ref="F842" r:id="rId1607"/>
    <hyperlink ref="F843" r:id="rId1608"/>
    <hyperlink ref="F844" r:id="rId1609"/>
    <hyperlink ref="F845" r:id="rId1610"/>
    <hyperlink ref="F846" r:id="rId1611"/>
    <hyperlink ref="F847" r:id="rId1612"/>
    <hyperlink ref="F848" r:id="rId1613"/>
    <hyperlink ref="F849" r:id="rId1614"/>
    <hyperlink ref="F850" r:id="rId1615"/>
    <hyperlink ref="F851" r:id="rId1616"/>
    <hyperlink ref="F852" r:id="rId1617"/>
    <hyperlink ref="F853" r:id="rId1618"/>
    <hyperlink ref="F854" r:id="rId1619"/>
    <hyperlink ref="F855" r:id="rId1620"/>
    <hyperlink ref="F856" r:id="rId1621"/>
    <hyperlink ref="F857" r:id="rId1622"/>
    <hyperlink ref="F858" r:id="rId1623"/>
    <hyperlink ref="F859" r:id="rId1624"/>
    <hyperlink ref="F860" r:id="rId1625"/>
    <hyperlink ref="F861" r:id="rId1626"/>
    <hyperlink ref="F862" r:id="rId1627"/>
    <hyperlink ref="F863" r:id="rId1628"/>
    <hyperlink ref="F864" r:id="rId1629"/>
    <hyperlink ref="F865" r:id="rId1630"/>
    <hyperlink ref="F866" r:id="rId1631"/>
    <hyperlink ref="F867" r:id="rId1632"/>
    <hyperlink ref="F868" r:id="rId1633"/>
    <hyperlink ref="F869" r:id="rId1634"/>
    <hyperlink ref="F870" r:id="rId1635"/>
    <hyperlink ref="F871" r:id="rId1636"/>
    <hyperlink ref="F872" r:id="rId1637"/>
    <hyperlink ref="F873" r:id="rId1638"/>
    <hyperlink ref="F874" r:id="rId1639"/>
    <hyperlink ref="F875" r:id="rId1640"/>
    <hyperlink ref="F876" r:id="rId1641"/>
    <hyperlink ref="F877" r:id="rId1642"/>
    <hyperlink ref="F878" r:id="rId1643"/>
    <hyperlink ref="F879" r:id="rId1644"/>
    <hyperlink ref="F880" r:id="rId1645"/>
    <hyperlink ref="F881" r:id="rId1646"/>
    <hyperlink ref="F882" r:id="rId1647"/>
    <hyperlink ref="F883" r:id="rId1648"/>
    <hyperlink ref="F884" r:id="rId1649"/>
    <hyperlink ref="F885" r:id="rId1650"/>
    <hyperlink ref="F886" r:id="rId1651"/>
    <hyperlink ref="F887" r:id="rId1652"/>
    <hyperlink ref="F888" r:id="rId1653"/>
    <hyperlink ref="F889" r:id="rId1654"/>
    <hyperlink ref="F890" r:id="rId1655"/>
    <hyperlink ref="F891" r:id="rId1656"/>
    <hyperlink ref="F892" r:id="rId1657"/>
    <hyperlink ref="F893" r:id="rId1658"/>
    <hyperlink ref="F894" r:id="rId1659"/>
    <hyperlink ref="F895" r:id="rId1660"/>
    <hyperlink ref="F896" r:id="rId1661"/>
    <hyperlink ref="F897" r:id="rId1662"/>
    <hyperlink ref="F898" r:id="rId1663"/>
    <hyperlink ref="F899" r:id="rId1664"/>
    <hyperlink ref="F900" r:id="rId1665"/>
    <hyperlink ref="F901" r:id="rId1666"/>
    <hyperlink ref="F902" r:id="rId1667"/>
    <hyperlink ref="F903" r:id="rId1668"/>
    <hyperlink ref="F904" r:id="rId1669"/>
    <hyperlink ref="F905" r:id="rId1670"/>
    <hyperlink ref="F906" r:id="rId1671"/>
    <hyperlink ref="F907" r:id="rId1672"/>
    <hyperlink ref="F908" r:id="rId1673"/>
    <hyperlink ref="F909" r:id="rId1674"/>
    <hyperlink ref="F910" r:id="rId1675"/>
    <hyperlink ref="F911" r:id="rId1676"/>
    <hyperlink ref="F912" r:id="rId1677"/>
    <hyperlink ref="F913" r:id="rId1678"/>
    <hyperlink ref="F914" r:id="rId1679"/>
    <hyperlink ref="F915" r:id="rId1680"/>
    <hyperlink ref="F916" r:id="rId1681"/>
    <hyperlink ref="F917" r:id="rId1682"/>
    <hyperlink ref="F918" r:id="rId1683"/>
    <hyperlink ref="F919" r:id="rId1684"/>
    <hyperlink ref="F920" r:id="rId1685"/>
    <hyperlink ref="F921" r:id="rId1686"/>
    <hyperlink ref="F922" r:id="rId1687"/>
    <hyperlink ref="F923" r:id="rId1688"/>
    <hyperlink ref="F924" r:id="rId1689"/>
    <hyperlink ref="F925" r:id="rId1690"/>
    <hyperlink ref="F926" r:id="rId1691"/>
    <hyperlink ref="F927" r:id="rId1692"/>
    <hyperlink ref="F928" r:id="rId1693"/>
    <hyperlink ref="F929" r:id="rId1694"/>
    <hyperlink ref="F930" r:id="rId1695"/>
    <hyperlink ref="F931" r:id="rId1696"/>
    <hyperlink ref="F932" r:id="rId1697"/>
    <hyperlink ref="F933" r:id="rId1698"/>
    <hyperlink ref="F934" r:id="rId1699"/>
    <hyperlink ref="F935" r:id="rId1700"/>
    <hyperlink ref="F936" r:id="rId1701"/>
    <hyperlink ref="F937" r:id="rId1702"/>
    <hyperlink ref="F938" r:id="rId1703"/>
    <hyperlink ref="F939" r:id="rId1704"/>
    <hyperlink ref="F940" r:id="rId1705"/>
    <hyperlink ref="F941" r:id="rId1706"/>
    <hyperlink ref="F942" r:id="rId1707"/>
    <hyperlink ref="F943" r:id="rId1708"/>
    <hyperlink ref="F944" r:id="rId1709"/>
    <hyperlink ref="F945" r:id="rId1710"/>
    <hyperlink ref="F946" r:id="rId1711"/>
    <hyperlink ref="F947" r:id="rId1712"/>
    <hyperlink ref="F948" r:id="rId1713"/>
    <hyperlink ref="F949" r:id="rId1714"/>
    <hyperlink ref="F950" r:id="rId1715"/>
    <hyperlink ref="F951" r:id="rId1716"/>
    <hyperlink ref="F952" r:id="rId1717"/>
    <hyperlink ref="F953" r:id="rId1718"/>
    <hyperlink ref="F954" r:id="rId1719"/>
    <hyperlink ref="F955" r:id="rId1720"/>
    <hyperlink ref="F956" r:id="rId1721"/>
    <hyperlink ref="F957" r:id="rId1722"/>
    <hyperlink ref="F958" r:id="rId1723"/>
    <hyperlink ref="F959" r:id="rId1724"/>
    <hyperlink ref="F960" r:id="rId1725"/>
    <hyperlink ref="F961" r:id="rId1726"/>
    <hyperlink ref="F962" r:id="rId1727"/>
    <hyperlink ref="F963" r:id="rId1728"/>
    <hyperlink ref="F964" r:id="rId1729"/>
    <hyperlink ref="F965" r:id="rId1730"/>
    <hyperlink ref="F966" r:id="rId1731"/>
    <hyperlink ref="F967" r:id="rId1732"/>
    <hyperlink ref="F968" r:id="rId1733"/>
    <hyperlink ref="F969" r:id="rId1734"/>
    <hyperlink ref="F970" r:id="rId1735"/>
    <hyperlink ref="F971" r:id="rId1736"/>
    <hyperlink ref="F972" r:id="rId1737"/>
    <hyperlink ref="F973" r:id="rId1738"/>
    <hyperlink ref="F974" r:id="rId1739"/>
    <hyperlink ref="F975" r:id="rId1740"/>
    <hyperlink ref="F976" r:id="rId1741"/>
    <hyperlink ref="F977" r:id="rId1742"/>
    <hyperlink ref="F978" r:id="rId1743"/>
    <hyperlink ref="F979" r:id="rId1744"/>
    <hyperlink ref="F980" r:id="rId1745"/>
    <hyperlink ref="F981" r:id="rId1746"/>
    <hyperlink ref="F982" r:id="rId1747"/>
    <hyperlink ref="F983" r:id="rId1748"/>
    <hyperlink ref="F984" r:id="rId1749"/>
    <hyperlink ref="F985" r:id="rId1750"/>
    <hyperlink ref="F986" r:id="rId1751"/>
    <hyperlink ref="F987" r:id="rId1752"/>
    <hyperlink ref="F988" r:id="rId1753"/>
    <hyperlink ref="F989" r:id="rId1754"/>
    <hyperlink ref="F990" r:id="rId1755"/>
    <hyperlink ref="F991" r:id="rId1756"/>
    <hyperlink ref="F992" r:id="rId1757"/>
    <hyperlink ref="F993" r:id="rId1758"/>
    <hyperlink ref="F994" r:id="rId1759"/>
    <hyperlink ref="F995" r:id="rId1760"/>
    <hyperlink ref="F996" r:id="rId1761"/>
    <hyperlink ref="F997" r:id="rId1762"/>
    <hyperlink ref="F998" r:id="rId1763"/>
    <hyperlink ref="F999" r:id="rId1764"/>
    <hyperlink ref="F1000" r:id="rId1765"/>
    <hyperlink ref="F1001" r:id="rId1766"/>
    <hyperlink ref="F1002" r:id="rId1767"/>
    <hyperlink ref="F1003" r:id="rId1768"/>
    <hyperlink ref="F1004" r:id="rId1769"/>
    <hyperlink ref="F1005" r:id="rId1770"/>
    <hyperlink ref="F1006" r:id="rId1771"/>
    <hyperlink ref="F1007" r:id="rId1772"/>
    <hyperlink ref="F1008" r:id="rId1773"/>
    <hyperlink ref="F1009" r:id="rId1774"/>
    <hyperlink ref="F1010" r:id="rId1775"/>
    <hyperlink ref="F1011" r:id="rId1776"/>
    <hyperlink ref="F1012" r:id="rId1777"/>
    <hyperlink ref="F1013" r:id="rId1778"/>
    <hyperlink ref="F1014" r:id="rId1779"/>
    <hyperlink ref="F1015" r:id="rId1780"/>
    <hyperlink ref="F1016" r:id="rId1781"/>
    <hyperlink ref="F1017" r:id="rId1782"/>
    <hyperlink ref="F1018" r:id="rId1783"/>
    <hyperlink ref="F1019" r:id="rId1784"/>
    <hyperlink ref="F1020" r:id="rId1785"/>
    <hyperlink ref="F1021" r:id="rId1786"/>
    <hyperlink ref="F1022" r:id="rId1787"/>
    <hyperlink ref="F1023" r:id="rId1788"/>
    <hyperlink ref="F1024" r:id="rId1789"/>
    <hyperlink ref="F1025" r:id="rId1790"/>
    <hyperlink ref="F1026" r:id="rId1791"/>
    <hyperlink ref="F1027" r:id="rId1792"/>
    <hyperlink ref="F1028" r:id="rId1793"/>
    <hyperlink ref="F1029" r:id="rId1794"/>
    <hyperlink ref="F1030" r:id="rId1795"/>
    <hyperlink ref="F1031" r:id="rId1796"/>
    <hyperlink ref="F1032" r:id="rId1797"/>
    <hyperlink ref="F1033" r:id="rId1798"/>
    <hyperlink ref="F1034" r:id="rId1799"/>
    <hyperlink ref="F1035" r:id="rId1800"/>
    <hyperlink ref="F1036" r:id="rId1801"/>
    <hyperlink ref="F1037" r:id="rId1802"/>
    <hyperlink ref="F1038" r:id="rId1803"/>
    <hyperlink ref="F1039" r:id="rId1804"/>
    <hyperlink ref="F1040" r:id="rId1805"/>
    <hyperlink ref="F1041" r:id="rId1806"/>
    <hyperlink ref="F1042" r:id="rId1807"/>
    <hyperlink ref="F1043" r:id="rId1808"/>
    <hyperlink ref="F1044" r:id="rId1809"/>
    <hyperlink ref="F1045" r:id="rId1810"/>
    <hyperlink ref="F1046" r:id="rId1811"/>
    <hyperlink ref="F1047" r:id="rId1812"/>
    <hyperlink ref="F1048" r:id="rId1813"/>
    <hyperlink ref="F1049" r:id="rId1814"/>
    <hyperlink ref="F1050" r:id="rId1815"/>
    <hyperlink ref="F1051" r:id="rId1816"/>
    <hyperlink ref="F1052" r:id="rId1817"/>
    <hyperlink ref="F1053" r:id="rId1818"/>
    <hyperlink ref="F1054" r:id="rId1819"/>
    <hyperlink ref="F1055" r:id="rId1820"/>
    <hyperlink ref="F1056" r:id="rId1821"/>
    <hyperlink ref="F1057" r:id="rId1822"/>
    <hyperlink ref="F1058" r:id="rId1823"/>
    <hyperlink ref="F1059" r:id="rId1824"/>
    <hyperlink ref="F1060" r:id="rId1825"/>
    <hyperlink ref="F1061" r:id="rId1826"/>
    <hyperlink ref="F1062" r:id="rId1827"/>
    <hyperlink ref="F1063" r:id="rId1828"/>
    <hyperlink ref="F1064" r:id="rId1829"/>
    <hyperlink ref="F1065" r:id="rId1830"/>
    <hyperlink ref="F1066" r:id="rId1831"/>
    <hyperlink ref="F1067" r:id="rId1832"/>
    <hyperlink ref="F1068" r:id="rId1833"/>
    <hyperlink ref="F1069" r:id="rId1834"/>
    <hyperlink ref="F1070" r:id="rId1835"/>
    <hyperlink ref="F1071" r:id="rId1836"/>
    <hyperlink ref="F1072" r:id="rId1837"/>
    <hyperlink ref="F1073" r:id="rId1838"/>
    <hyperlink ref="F1074" r:id="rId1839"/>
    <hyperlink ref="F1075" r:id="rId1840"/>
    <hyperlink ref="F1076" r:id="rId1841"/>
    <hyperlink ref="F1077" r:id="rId1842"/>
    <hyperlink ref="F1078" r:id="rId1843"/>
    <hyperlink ref="F1079" r:id="rId1844"/>
    <hyperlink ref="F1080" r:id="rId1845"/>
    <hyperlink ref="F1081" r:id="rId1846"/>
    <hyperlink ref="F1082" r:id="rId1847"/>
    <hyperlink ref="F1083" r:id="rId1848"/>
    <hyperlink ref="F1084" r:id="rId1849"/>
    <hyperlink ref="F1085" r:id="rId1850"/>
    <hyperlink ref="F1086" r:id="rId1851"/>
    <hyperlink ref="F1087" r:id="rId1852"/>
    <hyperlink ref="F1088" r:id="rId1853"/>
    <hyperlink ref="F1089" r:id="rId1854"/>
    <hyperlink ref="F1090" r:id="rId1855"/>
    <hyperlink ref="F1091" r:id="rId1856"/>
    <hyperlink ref="F1092" r:id="rId1857"/>
    <hyperlink ref="F1093" r:id="rId1858"/>
    <hyperlink ref="F1094" r:id="rId1859"/>
    <hyperlink ref="F1095" r:id="rId1860"/>
    <hyperlink ref="F1096" r:id="rId1861"/>
    <hyperlink ref="F1097" r:id="rId1862"/>
    <hyperlink ref="F1098" r:id="rId1863"/>
    <hyperlink ref="F1099" r:id="rId1864"/>
    <hyperlink ref="F1100" r:id="rId1865"/>
    <hyperlink ref="F1101" r:id="rId1866"/>
    <hyperlink ref="F1102" r:id="rId1867"/>
    <hyperlink ref="F1103" r:id="rId1868"/>
    <hyperlink ref="F1104" r:id="rId1869"/>
    <hyperlink ref="F1105" r:id="rId1870"/>
    <hyperlink ref="F1106" r:id="rId1871"/>
    <hyperlink ref="F1107" r:id="rId1872"/>
    <hyperlink ref="F1108" r:id="rId1873"/>
    <hyperlink ref="F1109" r:id="rId1874"/>
    <hyperlink ref="F1110" r:id="rId1875"/>
    <hyperlink ref="F1111" r:id="rId1876"/>
    <hyperlink ref="F1112" r:id="rId1877"/>
    <hyperlink ref="F1113" r:id="rId1878"/>
    <hyperlink ref="F1114" r:id="rId1879"/>
    <hyperlink ref="F1115" r:id="rId1880"/>
    <hyperlink ref="F1116" r:id="rId1881"/>
    <hyperlink ref="F1117" r:id="rId1882"/>
    <hyperlink ref="F1118" r:id="rId1883"/>
    <hyperlink ref="F1119" r:id="rId1884"/>
    <hyperlink ref="F1120" r:id="rId1885"/>
    <hyperlink ref="F1121" r:id="rId1886"/>
    <hyperlink ref="F1122" r:id="rId1887"/>
    <hyperlink ref="F1123" r:id="rId1888"/>
    <hyperlink ref="F1124" r:id="rId1889"/>
    <hyperlink ref="F1125" r:id="rId1890"/>
    <hyperlink ref="F1126" r:id="rId1891"/>
    <hyperlink ref="F1127" r:id="rId1892"/>
    <hyperlink ref="F1128" r:id="rId1893"/>
    <hyperlink ref="F1129" r:id="rId1894"/>
    <hyperlink ref="F1130" r:id="rId1895"/>
    <hyperlink ref="F1131" r:id="rId1896"/>
    <hyperlink ref="F1132" r:id="rId1897"/>
    <hyperlink ref="F1133" r:id="rId1898"/>
    <hyperlink ref="F1134" r:id="rId1899"/>
    <hyperlink ref="F1135" r:id="rId1900"/>
    <hyperlink ref="F1136" r:id="rId1901"/>
    <hyperlink ref="F1137" r:id="rId1902"/>
    <hyperlink ref="F1138" r:id="rId1903"/>
    <hyperlink ref="F1139" r:id="rId1904"/>
    <hyperlink ref="F1140" r:id="rId1905"/>
    <hyperlink ref="F1141" r:id="rId1906"/>
    <hyperlink ref="F1142" r:id="rId1907"/>
    <hyperlink ref="F1143" r:id="rId1908"/>
    <hyperlink ref="F1144" r:id="rId1909"/>
    <hyperlink ref="F1145" r:id="rId1910"/>
    <hyperlink ref="F1146" r:id="rId1911"/>
    <hyperlink ref="F1147" r:id="rId1912"/>
    <hyperlink ref="F1148" r:id="rId1913"/>
    <hyperlink ref="F1149" r:id="rId1914"/>
    <hyperlink ref="F1150" r:id="rId1915"/>
    <hyperlink ref="F1151" r:id="rId1916"/>
    <hyperlink ref="F1152" r:id="rId1917"/>
    <hyperlink ref="F1153" r:id="rId1918"/>
    <hyperlink ref="F1154" r:id="rId1919"/>
    <hyperlink ref="F1155" r:id="rId1920"/>
    <hyperlink ref="F1156" r:id="rId1921"/>
    <hyperlink ref="F1157" r:id="rId1922"/>
    <hyperlink ref="F1158" r:id="rId1923"/>
    <hyperlink ref="F1159" r:id="rId1924"/>
    <hyperlink ref="F1160" r:id="rId1925"/>
    <hyperlink ref="F1161" r:id="rId1926"/>
    <hyperlink ref="F1162" r:id="rId1927"/>
    <hyperlink ref="F1163" r:id="rId1928"/>
    <hyperlink ref="F1164" r:id="rId1929"/>
    <hyperlink ref="F1165" r:id="rId1930"/>
    <hyperlink ref="F1166" r:id="rId1931"/>
    <hyperlink ref="F1167" r:id="rId1932"/>
    <hyperlink ref="F1168" r:id="rId1933"/>
    <hyperlink ref="F1169" r:id="rId1934"/>
    <hyperlink ref="F1170" r:id="rId1935"/>
    <hyperlink ref="F1171" r:id="rId1936"/>
    <hyperlink ref="F1172" r:id="rId1937"/>
    <hyperlink ref="F1173" r:id="rId1938"/>
    <hyperlink ref="F1174" r:id="rId1939"/>
    <hyperlink ref="F1175" r:id="rId1940"/>
    <hyperlink ref="F1176" r:id="rId1941"/>
    <hyperlink ref="F1177" r:id="rId1942"/>
    <hyperlink ref="F1178" r:id="rId1943"/>
    <hyperlink ref="F1179" r:id="rId1944"/>
    <hyperlink ref="F1180" r:id="rId1945"/>
    <hyperlink ref="F1181" r:id="rId1946"/>
    <hyperlink ref="F1182" r:id="rId1947"/>
    <hyperlink ref="F1183" r:id="rId1948"/>
    <hyperlink ref="F1184" r:id="rId1949"/>
    <hyperlink ref="F1185" r:id="rId1950"/>
    <hyperlink ref="F1186" r:id="rId1951"/>
    <hyperlink ref="F1187" r:id="rId1952"/>
    <hyperlink ref="F1188" r:id="rId1953"/>
    <hyperlink ref="F1189" r:id="rId1954"/>
    <hyperlink ref="F1190" r:id="rId1955"/>
    <hyperlink ref="F1191" r:id="rId1956"/>
    <hyperlink ref="F1192" r:id="rId1957"/>
    <hyperlink ref="F1193" r:id="rId1958"/>
    <hyperlink ref="F1194" r:id="rId1959"/>
    <hyperlink ref="F1195" r:id="rId1960"/>
    <hyperlink ref="F1196" r:id="rId1961"/>
    <hyperlink ref="F1197" r:id="rId1962"/>
    <hyperlink ref="F1198" r:id="rId1963"/>
    <hyperlink ref="F1199" r:id="rId1964"/>
    <hyperlink ref="F1200" r:id="rId1965"/>
    <hyperlink ref="F1201" r:id="rId1966"/>
    <hyperlink ref="F1202" r:id="rId1967"/>
    <hyperlink ref="F1203" r:id="rId1968"/>
    <hyperlink ref="F1204" r:id="rId1969"/>
    <hyperlink ref="F1205" r:id="rId1970"/>
    <hyperlink ref="F1206" r:id="rId1971"/>
    <hyperlink ref="F1207" r:id="rId1972"/>
    <hyperlink ref="F1208" r:id="rId1973"/>
    <hyperlink ref="F1209" r:id="rId1974"/>
    <hyperlink ref="F1210" r:id="rId1975"/>
    <hyperlink ref="F1211" r:id="rId1976"/>
    <hyperlink ref="F1212" r:id="rId1977"/>
    <hyperlink ref="F1213" r:id="rId1978"/>
    <hyperlink ref="F1214" r:id="rId1979"/>
    <hyperlink ref="F1215" r:id="rId1980"/>
    <hyperlink ref="F1216" r:id="rId1981"/>
    <hyperlink ref="F1217" r:id="rId1982"/>
    <hyperlink ref="F1218" r:id="rId1983"/>
    <hyperlink ref="F1219" r:id="rId1984"/>
    <hyperlink ref="F1220" r:id="rId1985"/>
    <hyperlink ref="F1221" r:id="rId1986"/>
    <hyperlink ref="F1222" r:id="rId1987"/>
    <hyperlink ref="F1223" r:id="rId1988"/>
    <hyperlink ref="F1224" r:id="rId1989"/>
    <hyperlink ref="F1225" r:id="rId1990"/>
    <hyperlink ref="F1226" r:id="rId1991"/>
    <hyperlink ref="F1227" r:id="rId1992"/>
    <hyperlink ref="F1228" r:id="rId1993"/>
    <hyperlink ref="F1229" r:id="rId1994"/>
    <hyperlink ref="F1230" r:id="rId1995"/>
    <hyperlink ref="F1231" r:id="rId1996"/>
    <hyperlink ref="F1232" r:id="rId1997"/>
    <hyperlink ref="F1233" r:id="rId1998"/>
    <hyperlink ref="F1234" r:id="rId1999"/>
    <hyperlink ref="F1235" r:id="rId2000"/>
    <hyperlink ref="F1236" r:id="rId2001"/>
    <hyperlink ref="F1237" r:id="rId2002"/>
    <hyperlink ref="F1238" r:id="rId2003"/>
    <hyperlink ref="F1239" r:id="rId2004"/>
    <hyperlink ref="F1240" r:id="rId2005"/>
    <hyperlink ref="F1241" r:id="rId2006"/>
    <hyperlink ref="F1242" r:id="rId2007"/>
    <hyperlink ref="F1243" r:id="rId2008"/>
    <hyperlink ref="F1244" r:id="rId2009"/>
    <hyperlink ref="F1245" r:id="rId2010"/>
    <hyperlink ref="F1246" r:id="rId2011"/>
    <hyperlink ref="F1247" r:id="rId2012"/>
    <hyperlink ref="F1248" r:id="rId2013"/>
    <hyperlink ref="F1249" r:id="rId2014"/>
    <hyperlink ref="F1250" r:id="rId2015"/>
    <hyperlink ref="F1251" r:id="rId2016"/>
    <hyperlink ref="F1252" r:id="rId2017"/>
    <hyperlink ref="F1253" r:id="rId2018"/>
    <hyperlink ref="F1254" r:id="rId2019"/>
    <hyperlink ref="F1255" r:id="rId2020"/>
    <hyperlink ref="F1256" r:id="rId2021"/>
    <hyperlink ref="F1257" r:id="rId2022"/>
    <hyperlink ref="F1258" r:id="rId2023"/>
    <hyperlink ref="F1259" r:id="rId2024"/>
    <hyperlink ref="F1260" r:id="rId2025"/>
    <hyperlink ref="F1261" r:id="rId2026"/>
    <hyperlink ref="F1262" r:id="rId2027"/>
    <hyperlink ref="F1263" r:id="rId2028"/>
    <hyperlink ref="F1264" r:id="rId2029"/>
    <hyperlink ref="F1265" r:id="rId2030"/>
    <hyperlink ref="F1266" r:id="rId2031"/>
    <hyperlink ref="F1267" r:id="rId2032"/>
    <hyperlink ref="F1268" r:id="rId2033"/>
    <hyperlink ref="F1269" r:id="rId2034"/>
    <hyperlink ref="F1270" r:id="rId2035"/>
    <hyperlink ref="F1271" r:id="rId2036"/>
    <hyperlink ref="F1272" r:id="rId2037"/>
    <hyperlink ref="F1273" r:id="rId2038"/>
    <hyperlink ref="F1274" r:id="rId2039"/>
    <hyperlink ref="F1275" r:id="rId2040"/>
    <hyperlink ref="F1276" r:id="rId2041"/>
    <hyperlink ref="F1277" r:id="rId2042"/>
    <hyperlink ref="F1278" r:id="rId2043"/>
    <hyperlink ref="F1279" r:id="rId2044"/>
    <hyperlink ref="F1280" r:id="rId2045"/>
    <hyperlink ref="F1281" r:id="rId2046"/>
    <hyperlink ref="F1282" r:id="rId2047"/>
    <hyperlink ref="F1283" r:id="rId2048"/>
    <hyperlink ref="F1284" r:id="rId2049"/>
    <hyperlink ref="F1285" r:id="rId2050"/>
    <hyperlink ref="F1286" r:id="rId2051"/>
    <hyperlink ref="F1287" r:id="rId2052"/>
    <hyperlink ref="F1288" r:id="rId2053"/>
    <hyperlink ref="F1289" r:id="rId2054"/>
    <hyperlink ref="F1290" r:id="rId2055"/>
    <hyperlink ref="F1291" r:id="rId2056"/>
    <hyperlink ref="F1292" r:id="rId2057"/>
    <hyperlink ref="F1293" r:id="rId2058"/>
    <hyperlink ref="F1294" r:id="rId2059"/>
    <hyperlink ref="F1295" r:id="rId2060"/>
    <hyperlink ref="F1296" r:id="rId2061"/>
    <hyperlink ref="F1297" r:id="rId2062"/>
    <hyperlink ref="F1298" r:id="rId2063"/>
    <hyperlink ref="F1299" r:id="rId2064"/>
    <hyperlink ref="F1300" r:id="rId2065"/>
    <hyperlink ref="F1301" r:id="rId2066"/>
    <hyperlink ref="F1302" r:id="rId2067"/>
    <hyperlink ref="F1303" r:id="rId2068"/>
    <hyperlink ref="F1304" r:id="rId2069"/>
    <hyperlink ref="F1305" r:id="rId2070"/>
    <hyperlink ref="F1306" r:id="rId2071"/>
    <hyperlink ref="F1307" r:id="rId2072"/>
    <hyperlink ref="F1308" r:id="rId2073"/>
    <hyperlink ref="F1309" r:id="rId2074"/>
    <hyperlink ref="F1310" r:id="rId2075"/>
    <hyperlink ref="F1311" r:id="rId2076"/>
    <hyperlink ref="F1312" r:id="rId2077"/>
    <hyperlink ref="F1313" r:id="rId2078"/>
    <hyperlink ref="F1314" r:id="rId2079"/>
    <hyperlink ref="F1315" r:id="rId2080"/>
    <hyperlink ref="F1316" r:id="rId2081"/>
    <hyperlink ref="F1317" r:id="rId2082"/>
    <hyperlink ref="F1318" r:id="rId2083"/>
    <hyperlink ref="F1319" r:id="rId2084"/>
    <hyperlink ref="F1320" r:id="rId2085"/>
    <hyperlink ref="F1321" r:id="rId2086"/>
    <hyperlink ref="F1322" r:id="rId2087"/>
    <hyperlink ref="F1323" r:id="rId2088"/>
    <hyperlink ref="F1324" r:id="rId2089"/>
    <hyperlink ref="F1325" r:id="rId2090"/>
    <hyperlink ref="F1326" r:id="rId2091"/>
    <hyperlink ref="F1327" r:id="rId2092"/>
    <hyperlink ref="F1328" r:id="rId2093"/>
    <hyperlink ref="F1329" r:id="rId2094"/>
    <hyperlink ref="F1330" r:id="rId2095"/>
    <hyperlink ref="F1331" r:id="rId2096"/>
    <hyperlink ref="F1332" r:id="rId2097"/>
    <hyperlink ref="F1333" r:id="rId2098"/>
    <hyperlink ref="F1334" r:id="rId2099"/>
    <hyperlink ref="F1335" r:id="rId2100"/>
    <hyperlink ref="F1336" r:id="rId2101"/>
    <hyperlink ref="F1337" r:id="rId2102"/>
    <hyperlink ref="F1338" r:id="rId2103"/>
    <hyperlink ref="F1339" r:id="rId2104"/>
    <hyperlink ref="F1340" r:id="rId2105"/>
    <hyperlink ref="F1341" r:id="rId2106"/>
    <hyperlink ref="F1342" r:id="rId2107"/>
    <hyperlink ref="F1343" r:id="rId2108"/>
    <hyperlink ref="F1344" r:id="rId2109"/>
    <hyperlink ref="F1345" r:id="rId2110"/>
    <hyperlink ref="F1346" r:id="rId2111"/>
    <hyperlink ref="F1347" r:id="rId2112"/>
    <hyperlink ref="F1348" r:id="rId2113"/>
    <hyperlink ref="F1349" r:id="rId2114"/>
    <hyperlink ref="F1350" r:id="rId2115"/>
    <hyperlink ref="F1351" r:id="rId2116"/>
    <hyperlink ref="F1352" r:id="rId2117"/>
    <hyperlink ref="F1353" r:id="rId2118"/>
    <hyperlink ref="F1354" r:id="rId2119"/>
    <hyperlink ref="F1355" r:id="rId2120"/>
    <hyperlink ref="F1356" r:id="rId2121"/>
    <hyperlink ref="F1357" r:id="rId2122"/>
    <hyperlink ref="F1358" r:id="rId2123"/>
    <hyperlink ref="F1359" r:id="rId2124"/>
    <hyperlink ref="F1360" r:id="rId2125"/>
    <hyperlink ref="F1361" r:id="rId2126"/>
    <hyperlink ref="F1362" r:id="rId2127"/>
    <hyperlink ref="F1363" r:id="rId2128"/>
    <hyperlink ref="F1364" r:id="rId2129"/>
    <hyperlink ref="F1365" r:id="rId2130"/>
    <hyperlink ref="F1366" r:id="rId2131"/>
    <hyperlink ref="F1367" r:id="rId2132"/>
    <hyperlink ref="F1368" r:id="rId2133"/>
    <hyperlink ref="F1369" r:id="rId2134"/>
    <hyperlink ref="F1370" r:id="rId2135"/>
    <hyperlink ref="F1371" r:id="rId2136"/>
    <hyperlink ref="F1372" r:id="rId2137"/>
    <hyperlink ref="F1373" r:id="rId2138"/>
    <hyperlink ref="F1374" r:id="rId2139"/>
    <hyperlink ref="F1375" r:id="rId2140"/>
    <hyperlink ref="F1376" r:id="rId2141"/>
    <hyperlink ref="F1377" r:id="rId2142"/>
    <hyperlink ref="F1378" r:id="rId2143"/>
    <hyperlink ref="F1379" r:id="rId2144"/>
    <hyperlink ref="F1380" r:id="rId2145"/>
    <hyperlink ref="F1381" r:id="rId2146"/>
    <hyperlink ref="F1382" r:id="rId2147"/>
    <hyperlink ref="F1383" r:id="rId2148"/>
    <hyperlink ref="F1384" r:id="rId2149"/>
    <hyperlink ref="F1385" r:id="rId2150"/>
    <hyperlink ref="F1386" r:id="rId2151"/>
    <hyperlink ref="F1387" r:id="rId2152"/>
    <hyperlink ref="F1388" r:id="rId2153"/>
    <hyperlink ref="F1389" r:id="rId2154"/>
    <hyperlink ref="F1390" r:id="rId2155"/>
    <hyperlink ref="F1391" r:id="rId2156"/>
    <hyperlink ref="F1392" r:id="rId2157"/>
    <hyperlink ref="F1393" r:id="rId2158"/>
    <hyperlink ref="F1394" r:id="rId2159"/>
    <hyperlink ref="F1395" r:id="rId2160"/>
    <hyperlink ref="F1396" r:id="rId2161"/>
    <hyperlink ref="F1397" r:id="rId2162"/>
    <hyperlink ref="F1398" r:id="rId2163"/>
    <hyperlink ref="F1399" r:id="rId2164"/>
    <hyperlink ref="F1400" r:id="rId2165"/>
    <hyperlink ref="F1401" r:id="rId2166"/>
    <hyperlink ref="F1402" r:id="rId2167"/>
    <hyperlink ref="F1403" r:id="rId2168"/>
    <hyperlink ref="F1404" r:id="rId2169"/>
    <hyperlink ref="F1405" r:id="rId2170"/>
    <hyperlink ref="F1406" r:id="rId2171"/>
    <hyperlink ref="F1407" r:id="rId2172"/>
    <hyperlink ref="F1408" r:id="rId2173"/>
    <hyperlink ref="F1409" r:id="rId2174"/>
    <hyperlink ref="F1410" r:id="rId2175"/>
    <hyperlink ref="F1411" r:id="rId2176"/>
    <hyperlink ref="F1412" r:id="rId2177"/>
    <hyperlink ref="F1413" r:id="rId2178"/>
    <hyperlink ref="F1414" r:id="rId2179"/>
    <hyperlink ref="F1415" r:id="rId2180"/>
    <hyperlink ref="F1416" r:id="rId2181"/>
    <hyperlink ref="F1417" r:id="rId2182"/>
    <hyperlink ref="F1418" r:id="rId2183"/>
    <hyperlink ref="F1419" r:id="rId2184"/>
    <hyperlink ref="F1420" r:id="rId2185"/>
    <hyperlink ref="F1421" r:id="rId2186"/>
    <hyperlink ref="F1422" r:id="rId2187"/>
    <hyperlink ref="F1423" r:id="rId2188"/>
    <hyperlink ref="F1424" r:id="rId2189"/>
    <hyperlink ref="F1425" r:id="rId2190"/>
    <hyperlink ref="F1426" r:id="rId2191"/>
    <hyperlink ref="F1427" r:id="rId2192"/>
    <hyperlink ref="F1428" r:id="rId2193"/>
    <hyperlink ref="F1429" r:id="rId2194"/>
    <hyperlink ref="F1430" r:id="rId2195"/>
    <hyperlink ref="F1431" r:id="rId2196"/>
    <hyperlink ref="F1432" r:id="rId2197"/>
    <hyperlink ref="F1433" r:id="rId2198"/>
    <hyperlink ref="F1434" r:id="rId2199"/>
    <hyperlink ref="F1435" r:id="rId2200"/>
    <hyperlink ref="F1436" r:id="rId2201"/>
    <hyperlink ref="F1437" r:id="rId2202"/>
    <hyperlink ref="F1438" r:id="rId2203"/>
    <hyperlink ref="F1439" r:id="rId2204"/>
    <hyperlink ref="F1440" r:id="rId2205"/>
    <hyperlink ref="F1441" r:id="rId2206"/>
    <hyperlink ref="F1442" r:id="rId2207"/>
    <hyperlink ref="F1443" r:id="rId2208"/>
    <hyperlink ref="F1444" r:id="rId2209"/>
    <hyperlink ref="F1445" r:id="rId2210"/>
    <hyperlink ref="F1446" r:id="rId2211"/>
    <hyperlink ref="F1447" r:id="rId2212"/>
    <hyperlink ref="F1448" r:id="rId2213"/>
    <hyperlink ref="F1449" r:id="rId2214"/>
    <hyperlink ref="F1450" r:id="rId2215"/>
    <hyperlink ref="F1451" r:id="rId2216"/>
    <hyperlink ref="F1452" r:id="rId2217"/>
    <hyperlink ref="F1453" r:id="rId2218"/>
    <hyperlink ref="F1454" r:id="rId2219"/>
    <hyperlink ref="F1455" r:id="rId2220"/>
    <hyperlink ref="F1456" r:id="rId2221"/>
    <hyperlink ref="F1457" r:id="rId2222"/>
    <hyperlink ref="F1458" r:id="rId2223"/>
    <hyperlink ref="F1459" r:id="rId2224"/>
    <hyperlink ref="F1460" r:id="rId2225"/>
    <hyperlink ref="F1461" r:id="rId2226"/>
    <hyperlink ref="F1462" r:id="rId2227"/>
    <hyperlink ref="F1463" r:id="rId2228"/>
    <hyperlink ref="F1464" r:id="rId2229"/>
    <hyperlink ref="F1465" r:id="rId2230"/>
    <hyperlink ref="F1466" r:id="rId2231"/>
    <hyperlink ref="F1467" r:id="rId2232"/>
    <hyperlink ref="F1468" r:id="rId2233"/>
    <hyperlink ref="F1469" r:id="rId2234"/>
    <hyperlink ref="F1470" r:id="rId2235"/>
    <hyperlink ref="F1471" r:id="rId2236"/>
    <hyperlink ref="F1472" r:id="rId2237"/>
    <hyperlink ref="F1473" r:id="rId2238"/>
    <hyperlink ref="F1474" r:id="rId2239"/>
    <hyperlink ref="F1475" r:id="rId2240"/>
    <hyperlink ref="F1476" r:id="rId2241"/>
    <hyperlink ref="F1477" r:id="rId2242"/>
    <hyperlink ref="F1478" r:id="rId2243"/>
    <hyperlink ref="F1479" r:id="rId2244"/>
    <hyperlink ref="F1480" r:id="rId2245"/>
    <hyperlink ref="F1481" r:id="rId2246"/>
    <hyperlink ref="F1482" r:id="rId2247"/>
    <hyperlink ref="F1483" r:id="rId2248"/>
    <hyperlink ref="F1484" r:id="rId2249"/>
    <hyperlink ref="F1485" r:id="rId2250"/>
    <hyperlink ref="F1486" r:id="rId2251"/>
    <hyperlink ref="F1487" r:id="rId2252"/>
    <hyperlink ref="F1488" r:id="rId2253"/>
    <hyperlink ref="F1489" r:id="rId2254"/>
    <hyperlink ref="F1490" r:id="rId2255"/>
    <hyperlink ref="F1491" r:id="rId2256"/>
    <hyperlink ref="F1492" r:id="rId2257"/>
    <hyperlink ref="F1493" r:id="rId2258"/>
    <hyperlink ref="F1494" r:id="rId2259"/>
    <hyperlink ref="F1495" r:id="rId2260"/>
    <hyperlink ref="F1496" r:id="rId2261"/>
    <hyperlink ref="F1497" r:id="rId2262"/>
    <hyperlink ref="F1498" r:id="rId2263"/>
    <hyperlink ref="F1499" r:id="rId2264"/>
    <hyperlink ref="F1500" r:id="rId2265"/>
    <hyperlink ref="F1501" r:id="rId2266"/>
    <hyperlink ref="F1502" r:id="rId2267"/>
    <hyperlink ref="F1503" r:id="rId2268"/>
    <hyperlink ref="F1504" r:id="rId2269"/>
    <hyperlink ref="F1505" r:id="rId2270"/>
    <hyperlink ref="F1506" r:id="rId2271"/>
    <hyperlink ref="F1507" r:id="rId2272"/>
    <hyperlink ref="F1508" r:id="rId2273"/>
    <hyperlink ref="F1509" r:id="rId2274"/>
    <hyperlink ref="F1510" r:id="rId2275"/>
    <hyperlink ref="F1511" r:id="rId2276"/>
    <hyperlink ref="F1512" r:id="rId2277"/>
    <hyperlink ref="F1513" r:id="rId2278"/>
    <hyperlink ref="F1514" r:id="rId2279"/>
    <hyperlink ref="F1515" r:id="rId2280"/>
    <hyperlink ref="F1516" r:id="rId2281"/>
    <hyperlink ref="F1517" r:id="rId2282"/>
    <hyperlink ref="F1518" r:id="rId2283"/>
    <hyperlink ref="F1519" r:id="rId2284"/>
    <hyperlink ref="F1520" r:id="rId2285"/>
    <hyperlink ref="F1521" r:id="rId2286"/>
    <hyperlink ref="F1522" r:id="rId2287"/>
    <hyperlink ref="F1523" r:id="rId2288"/>
    <hyperlink ref="F1524" r:id="rId2289"/>
    <hyperlink ref="F1525" r:id="rId2290"/>
    <hyperlink ref="F1526" r:id="rId2291"/>
    <hyperlink ref="F1527" r:id="rId2292"/>
    <hyperlink ref="F1528" r:id="rId2293"/>
    <hyperlink ref="F1529" r:id="rId2294"/>
    <hyperlink ref="F1530" r:id="rId2295"/>
    <hyperlink ref="F1531" r:id="rId2296"/>
    <hyperlink ref="F1532" r:id="rId2297"/>
    <hyperlink ref="F1533" r:id="rId2298"/>
    <hyperlink ref="F1534" r:id="rId2299"/>
    <hyperlink ref="F1535" r:id="rId2300"/>
    <hyperlink ref="F1536" r:id="rId2301"/>
    <hyperlink ref="F1537" r:id="rId2302"/>
    <hyperlink ref="F1538" r:id="rId2303"/>
    <hyperlink ref="F1539" r:id="rId2304"/>
    <hyperlink ref="F1540" r:id="rId2305"/>
    <hyperlink ref="F1541" r:id="rId2306"/>
    <hyperlink ref="F1542" r:id="rId2307"/>
    <hyperlink ref="F1543" r:id="rId2308"/>
    <hyperlink ref="F1544" r:id="rId2309"/>
    <hyperlink ref="F1545" r:id="rId2310"/>
    <hyperlink ref="F1546" r:id="rId2311"/>
    <hyperlink ref="F1547" r:id="rId2312"/>
    <hyperlink ref="F1548" r:id="rId2313"/>
    <hyperlink ref="F1549" r:id="rId2314"/>
    <hyperlink ref="F1550" r:id="rId2315"/>
    <hyperlink ref="F1551" r:id="rId2316"/>
    <hyperlink ref="F1552" r:id="rId2317"/>
    <hyperlink ref="F1553" r:id="rId2318"/>
    <hyperlink ref="F1554" r:id="rId2319"/>
    <hyperlink ref="F1555" r:id="rId2320"/>
    <hyperlink ref="F1556" r:id="rId2321"/>
    <hyperlink ref="F1557" r:id="rId2322"/>
    <hyperlink ref="F1558" r:id="rId2323"/>
    <hyperlink ref="F1559" r:id="rId2324"/>
    <hyperlink ref="F1560" r:id="rId2325"/>
    <hyperlink ref="F1561" r:id="rId2326"/>
    <hyperlink ref="F1562" r:id="rId2327"/>
    <hyperlink ref="F1563" r:id="rId2328"/>
    <hyperlink ref="F1564" r:id="rId2329"/>
    <hyperlink ref="F1565" r:id="rId2330"/>
    <hyperlink ref="F1566" r:id="rId2331"/>
    <hyperlink ref="F1567" r:id="rId2332"/>
    <hyperlink ref="F1568" r:id="rId2333"/>
    <hyperlink ref="F1569" r:id="rId2334"/>
    <hyperlink ref="F1570" r:id="rId2335"/>
    <hyperlink ref="F1571" r:id="rId2336"/>
    <hyperlink ref="F1572" r:id="rId2337"/>
    <hyperlink ref="F1573" r:id="rId2338"/>
    <hyperlink ref="F1574" r:id="rId2339"/>
    <hyperlink ref="F1575" r:id="rId2340"/>
    <hyperlink ref="F1576" r:id="rId2341"/>
    <hyperlink ref="F1577" r:id="rId2342"/>
    <hyperlink ref="F1578" r:id="rId2343"/>
    <hyperlink ref="F1579" r:id="rId2344"/>
    <hyperlink ref="F1580" r:id="rId2345"/>
    <hyperlink ref="F1581" r:id="rId2346"/>
    <hyperlink ref="F1582" r:id="rId2347"/>
    <hyperlink ref="F1583" r:id="rId2348"/>
    <hyperlink ref="F1584" r:id="rId2349"/>
    <hyperlink ref="F1585" r:id="rId2350"/>
    <hyperlink ref="F1586" r:id="rId2351"/>
    <hyperlink ref="F1587" r:id="rId2352"/>
    <hyperlink ref="F1588" r:id="rId2353"/>
    <hyperlink ref="F1589" r:id="rId2354"/>
    <hyperlink ref="F1590" r:id="rId2355"/>
    <hyperlink ref="F1591" r:id="rId2356"/>
    <hyperlink ref="F1592" r:id="rId2357"/>
    <hyperlink ref="F1593" r:id="rId2358"/>
    <hyperlink ref="F1594" r:id="rId2359"/>
    <hyperlink ref="F1595" r:id="rId2360"/>
    <hyperlink ref="F1596" r:id="rId2361"/>
    <hyperlink ref="F1597" r:id="rId2362"/>
    <hyperlink ref="F1598" r:id="rId2363"/>
    <hyperlink ref="F1599" r:id="rId2364"/>
    <hyperlink ref="F1600" r:id="rId2365"/>
    <hyperlink ref="F1601" r:id="rId2366"/>
    <hyperlink ref="F1602" r:id="rId2367"/>
    <hyperlink ref="F1603" r:id="rId2368"/>
    <hyperlink ref="F1604" r:id="rId2369"/>
    <hyperlink ref="F1605" r:id="rId2370"/>
    <hyperlink ref="F1606" r:id="rId2371"/>
    <hyperlink ref="F1607" r:id="rId2372"/>
    <hyperlink ref="F1608" r:id="rId2373"/>
    <hyperlink ref="F1609" r:id="rId2374"/>
    <hyperlink ref="F1610" r:id="rId2375"/>
    <hyperlink ref="F1611" r:id="rId2376"/>
    <hyperlink ref="F1612" r:id="rId2377"/>
    <hyperlink ref="F1613" r:id="rId2378"/>
    <hyperlink ref="F1614" r:id="rId2379"/>
    <hyperlink ref="F1615" r:id="rId2380"/>
    <hyperlink ref="F1616" r:id="rId2381"/>
    <hyperlink ref="F1617" r:id="rId2382"/>
    <hyperlink ref="F1618" r:id="rId2383"/>
    <hyperlink ref="F1619" r:id="rId2384"/>
    <hyperlink ref="F1620" r:id="rId2385"/>
    <hyperlink ref="F1621" r:id="rId2386"/>
    <hyperlink ref="F1622" r:id="rId2387"/>
    <hyperlink ref="F1623" r:id="rId2388"/>
    <hyperlink ref="F1624" r:id="rId2389"/>
    <hyperlink ref="F1625" r:id="rId2390"/>
    <hyperlink ref="F1626" r:id="rId2391"/>
    <hyperlink ref="F1627" r:id="rId2392"/>
    <hyperlink ref="F1628" r:id="rId2393"/>
    <hyperlink ref="F1629" r:id="rId2394"/>
    <hyperlink ref="F1630" r:id="rId2395"/>
    <hyperlink ref="F1631" r:id="rId2396"/>
    <hyperlink ref="F1632" r:id="rId2397"/>
    <hyperlink ref="F1633" r:id="rId2398"/>
    <hyperlink ref="F1634" r:id="rId2399"/>
    <hyperlink ref="F1635" r:id="rId2400"/>
    <hyperlink ref="F1636" r:id="rId2401"/>
    <hyperlink ref="F1637" r:id="rId2402"/>
    <hyperlink ref="F1638" r:id="rId2403"/>
    <hyperlink ref="F1639" r:id="rId2404"/>
    <hyperlink ref="F1640" r:id="rId2405"/>
    <hyperlink ref="F1641" r:id="rId2406"/>
    <hyperlink ref="F1642" r:id="rId2407"/>
    <hyperlink ref="F1643" r:id="rId2408"/>
    <hyperlink ref="F1644" r:id="rId2409"/>
    <hyperlink ref="F1645" r:id="rId2410"/>
    <hyperlink ref="F1646" r:id="rId2411"/>
    <hyperlink ref="F1647" r:id="rId2412"/>
    <hyperlink ref="F1648" r:id="rId2413"/>
    <hyperlink ref="F1649" r:id="rId2414"/>
    <hyperlink ref="F1650" r:id="rId2415"/>
    <hyperlink ref="F1651" r:id="rId2416"/>
    <hyperlink ref="F1652" r:id="rId2417"/>
    <hyperlink ref="F1653" r:id="rId2418"/>
    <hyperlink ref="F1654" r:id="rId2419"/>
    <hyperlink ref="F1655" r:id="rId2420"/>
    <hyperlink ref="F1656" r:id="rId2421"/>
    <hyperlink ref="F1657" r:id="rId2422"/>
    <hyperlink ref="F1658" r:id="rId2423"/>
    <hyperlink ref="F1659" r:id="rId2424"/>
    <hyperlink ref="F1660" r:id="rId2425"/>
    <hyperlink ref="F1661" r:id="rId2426"/>
    <hyperlink ref="F1662" r:id="rId2427"/>
    <hyperlink ref="F1663" r:id="rId2428"/>
    <hyperlink ref="F1664" r:id="rId2429"/>
    <hyperlink ref="F1665" r:id="rId2430"/>
    <hyperlink ref="F1666" r:id="rId2431"/>
    <hyperlink ref="F1667" r:id="rId2432"/>
    <hyperlink ref="F1668" r:id="rId2433"/>
    <hyperlink ref="F1669" r:id="rId2434"/>
    <hyperlink ref="F1670" r:id="rId2435"/>
    <hyperlink ref="F1671" r:id="rId2436"/>
    <hyperlink ref="F1672" r:id="rId2437"/>
    <hyperlink ref="F1673" r:id="rId2438"/>
    <hyperlink ref="F1674" r:id="rId2439"/>
    <hyperlink ref="F1675" r:id="rId2440"/>
    <hyperlink ref="F1676" r:id="rId2441"/>
    <hyperlink ref="F1677" r:id="rId2442"/>
    <hyperlink ref="F1678" r:id="rId2443"/>
    <hyperlink ref="F1679" r:id="rId2444"/>
    <hyperlink ref="F1680" r:id="rId2445"/>
    <hyperlink ref="F1681" r:id="rId2446"/>
    <hyperlink ref="F1682" r:id="rId2447"/>
    <hyperlink ref="F1683" r:id="rId2448"/>
    <hyperlink ref="F1684" r:id="rId2449"/>
    <hyperlink ref="F1685" r:id="rId2450"/>
    <hyperlink ref="F1686" r:id="rId2451"/>
    <hyperlink ref="F1687" r:id="rId2452"/>
    <hyperlink ref="F1688" r:id="rId2453"/>
    <hyperlink ref="F1689" r:id="rId2454"/>
    <hyperlink ref="F1690" r:id="rId2455"/>
    <hyperlink ref="F1691" r:id="rId2456"/>
    <hyperlink ref="F1692" r:id="rId2457"/>
    <hyperlink ref="F1693" r:id="rId2458"/>
    <hyperlink ref="F1694" r:id="rId2459"/>
    <hyperlink ref="F1695" r:id="rId2460"/>
    <hyperlink ref="F1696" r:id="rId2461"/>
    <hyperlink ref="F1697" r:id="rId2462"/>
    <hyperlink ref="F1698" r:id="rId2463"/>
    <hyperlink ref="F1699" r:id="rId2464"/>
    <hyperlink ref="F1700" r:id="rId2465"/>
    <hyperlink ref="F1701" r:id="rId2466"/>
    <hyperlink ref="F1702" r:id="rId2467"/>
    <hyperlink ref="F1703" r:id="rId2468"/>
    <hyperlink ref="F1704" r:id="rId2469"/>
    <hyperlink ref="F1705" r:id="rId2470"/>
    <hyperlink ref="F1706" r:id="rId2471"/>
    <hyperlink ref="F1707" r:id="rId2472"/>
    <hyperlink ref="F1708" r:id="rId2473"/>
    <hyperlink ref="F1709" r:id="rId2474"/>
    <hyperlink ref="F1710" r:id="rId2475"/>
    <hyperlink ref="F1711" r:id="rId2476"/>
    <hyperlink ref="F1712" r:id="rId2477"/>
    <hyperlink ref="F1713" r:id="rId2478"/>
    <hyperlink ref="F1714" r:id="rId2479"/>
    <hyperlink ref="F1715" r:id="rId2480"/>
    <hyperlink ref="F1716" r:id="rId2481"/>
    <hyperlink ref="F1717" r:id="rId2482"/>
    <hyperlink ref="F1718" r:id="rId2483"/>
    <hyperlink ref="F1719" r:id="rId2484"/>
    <hyperlink ref="F1720" r:id="rId2485"/>
    <hyperlink ref="F1721" r:id="rId2486"/>
    <hyperlink ref="F1722" r:id="rId2487"/>
    <hyperlink ref="F1723" r:id="rId2488"/>
    <hyperlink ref="F1724" r:id="rId2489"/>
    <hyperlink ref="F1725" r:id="rId2490"/>
    <hyperlink ref="F1726" r:id="rId2491"/>
    <hyperlink ref="F1727" r:id="rId2492"/>
    <hyperlink ref="F1728" r:id="rId2493"/>
    <hyperlink ref="F1729" r:id="rId2494"/>
    <hyperlink ref="F1730" r:id="rId2495"/>
    <hyperlink ref="F1731" r:id="rId2496"/>
    <hyperlink ref="F1732" r:id="rId2497"/>
    <hyperlink ref="F1733" r:id="rId2498"/>
    <hyperlink ref="F1734" r:id="rId2499"/>
    <hyperlink ref="F1735" r:id="rId2500"/>
    <hyperlink ref="F1736" r:id="rId2501"/>
    <hyperlink ref="F1737" r:id="rId2502"/>
    <hyperlink ref="F1738" r:id="rId2503"/>
    <hyperlink ref="F1739" r:id="rId2504"/>
    <hyperlink ref="F1740" r:id="rId2505"/>
    <hyperlink ref="F1741" r:id="rId2506"/>
    <hyperlink ref="F1742" r:id="rId2507"/>
    <hyperlink ref="F1743" r:id="rId2508"/>
    <hyperlink ref="F1744" r:id="rId2509"/>
    <hyperlink ref="F1745" r:id="rId2510"/>
    <hyperlink ref="F1746" r:id="rId2511"/>
    <hyperlink ref="F1747" r:id="rId2512"/>
    <hyperlink ref="F1748" r:id="rId2513"/>
    <hyperlink ref="F1749" r:id="rId2514"/>
    <hyperlink ref="F1750" r:id="rId2515"/>
    <hyperlink ref="F1751" r:id="rId2516"/>
    <hyperlink ref="F1752" r:id="rId2517"/>
    <hyperlink ref="F1753" r:id="rId2518"/>
    <hyperlink ref="F1754" r:id="rId2519"/>
    <hyperlink ref="F1755" r:id="rId2520"/>
    <hyperlink ref="F1756" r:id="rId2521"/>
    <hyperlink ref="F1757" r:id="rId2522"/>
    <hyperlink ref="F1758" r:id="rId2523"/>
    <hyperlink ref="F1759" r:id="rId2524"/>
    <hyperlink ref="F1760" r:id="rId2525"/>
    <hyperlink ref="F1761" r:id="rId2526"/>
    <hyperlink ref="F1762" r:id="rId2527"/>
    <hyperlink ref="F1763" r:id="rId2528"/>
    <hyperlink ref="F1764" r:id="rId2529"/>
    <hyperlink ref="F1765" r:id="rId2530"/>
    <hyperlink ref="F1766" r:id="rId2531"/>
    <hyperlink ref="F1767" r:id="rId2532"/>
    <hyperlink ref="F1768" r:id="rId2533"/>
    <hyperlink ref="F1769" r:id="rId2534"/>
    <hyperlink ref="F1770" r:id="rId2535"/>
    <hyperlink ref="F1771" r:id="rId2536"/>
    <hyperlink ref="F1772" r:id="rId2537"/>
    <hyperlink ref="F1773" r:id="rId2538"/>
    <hyperlink ref="F1774" r:id="rId2539"/>
    <hyperlink ref="F1775" r:id="rId2540"/>
    <hyperlink ref="F1776" r:id="rId2541"/>
    <hyperlink ref="F1777" r:id="rId2542"/>
    <hyperlink ref="F1778" r:id="rId2543"/>
    <hyperlink ref="F1779" r:id="rId2544"/>
    <hyperlink ref="F1780" r:id="rId2545"/>
    <hyperlink ref="F1781" r:id="rId2546"/>
    <hyperlink ref="F1782" r:id="rId2547"/>
    <hyperlink ref="F1783" r:id="rId2548"/>
    <hyperlink ref="F1784" r:id="rId2549"/>
    <hyperlink ref="F1785" r:id="rId2550"/>
    <hyperlink ref="F1786" r:id="rId2551"/>
    <hyperlink ref="F1787" r:id="rId2552"/>
    <hyperlink ref="F1788" r:id="rId2553"/>
    <hyperlink ref="F1789" r:id="rId2554"/>
    <hyperlink ref="F1790" r:id="rId2555"/>
    <hyperlink ref="F1791" r:id="rId2556"/>
    <hyperlink ref="F1792" r:id="rId2557"/>
    <hyperlink ref="F1793" r:id="rId2558"/>
    <hyperlink ref="F1794" r:id="rId2559"/>
    <hyperlink ref="F1795" r:id="rId2560"/>
    <hyperlink ref="F1796" r:id="rId2561"/>
    <hyperlink ref="F1797" r:id="rId2562"/>
    <hyperlink ref="F1798" r:id="rId2563"/>
    <hyperlink ref="F1799" r:id="rId2564"/>
    <hyperlink ref="F1800" r:id="rId2565"/>
    <hyperlink ref="F1801" r:id="rId2566"/>
    <hyperlink ref="F1802" r:id="rId2567"/>
    <hyperlink ref="F1803" r:id="rId2568"/>
    <hyperlink ref="F1804" r:id="rId2569"/>
    <hyperlink ref="F1805" r:id="rId2570"/>
    <hyperlink ref="F1806" r:id="rId2571"/>
    <hyperlink ref="F1807" r:id="rId2572"/>
    <hyperlink ref="F1808" r:id="rId2573"/>
    <hyperlink ref="F1809" r:id="rId2574"/>
    <hyperlink ref="F1810" r:id="rId2575"/>
    <hyperlink ref="F1811" r:id="rId2576"/>
    <hyperlink ref="F1812" r:id="rId2577"/>
    <hyperlink ref="F1813" r:id="rId2578"/>
    <hyperlink ref="F1814" r:id="rId2579"/>
    <hyperlink ref="F1815" r:id="rId2580"/>
    <hyperlink ref="F1816" r:id="rId2581"/>
    <hyperlink ref="F1817" r:id="rId2582"/>
    <hyperlink ref="F1818" r:id="rId2583"/>
    <hyperlink ref="F1819" r:id="rId2584"/>
    <hyperlink ref="F1820" r:id="rId2585"/>
    <hyperlink ref="F1821" r:id="rId2586"/>
    <hyperlink ref="F1822" r:id="rId2587"/>
    <hyperlink ref="F1823" r:id="rId2588"/>
    <hyperlink ref="F1824" r:id="rId2589"/>
    <hyperlink ref="F1825" r:id="rId2590"/>
    <hyperlink ref="F1826" r:id="rId2591"/>
    <hyperlink ref="F1827" r:id="rId2592"/>
    <hyperlink ref="F1828" r:id="rId2593"/>
    <hyperlink ref="F1829" r:id="rId2594"/>
    <hyperlink ref="F1830" r:id="rId2595"/>
    <hyperlink ref="F1831" r:id="rId2596"/>
    <hyperlink ref="F1832" r:id="rId2597"/>
    <hyperlink ref="F1833" r:id="rId2598"/>
    <hyperlink ref="F1834" r:id="rId2599"/>
    <hyperlink ref="F1835" r:id="rId2600"/>
    <hyperlink ref="F1836" r:id="rId2601"/>
    <hyperlink ref="F1837" r:id="rId2602"/>
    <hyperlink ref="F1838" r:id="rId2603"/>
    <hyperlink ref="F1839" r:id="rId2604"/>
    <hyperlink ref="F1840" r:id="rId2605"/>
    <hyperlink ref="F1841" r:id="rId2606"/>
    <hyperlink ref="F1842" r:id="rId2607"/>
    <hyperlink ref="F1843" r:id="rId2608"/>
    <hyperlink ref="F1844" r:id="rId2609"/>
    <hyperlink ref="F1845" r:id="rId2610"/>
    <hyperlink ref="F1846" r:id="rId2611"/>
    <hyperlink ref="F1847" r:id="rId2612"/>
    <hyperlink ref="F1848" r:id="rId2613"/>
    <hyperlink ref="F1849" r:id="rId2614"/>
    <hyperlink ref="F1850" r:id="rId2615"/>
    <hyperlink ref="F1851" r:id="rId2616"/>
    <hyperlink ref="F1852" r:id="rId2617"/>
    <hyperlink ref="F1853" r:id="rId2618"/>
    <hyperlink ref="F1854" r:id="rId2619"/>
    <hyperlink ref="F1855" r:id="rId2620"/>
    <hyperlink ref="F1856" r:id="rId2621"/>
    <hyperlink ref="F1857" r:id="rId2622"/>
    <hyperlink ref="F1858" r:id="rId2623"/>
    <hyperlink ref="F1859" r:id="rId2624"/>
    <hyperlink ref="F1860" r:id="rId2625"/>
    <hyperlink ref="F1861" r:id="rId2626"/>
    <hyperlink ref="F1862" r:id="rId2627"/>
    <hyperlink ref="F1863" r:id="rId2628"/>
    <hyperlink ref="F1864" r:id="rId2629"/>
    <hyperlink ref="F1865" r:id="rId2630"/>
    <hyperlink ref="F1866" r:id="rId2631"/>
    <hyperlink ref="F1867" r:id="rId2632"/>
    <hyperlink ref="F1868" r:id="rId2633"/>
    <hyperlink ref="F1869" r:id="rId2634"/>
    <hyperlink ref="F1870" r:id="rId2635"/>
    <hyperlink ref="F1871" r:id="rId2636"/>
    <hyperlink ref="F1872" r:id="rId2637"/>
    <hyperlink ref="F1873" r:id="rId2638"/>
    <hyperlink ref="F1874" r:id="rId2639"/>
    <hyperlink ref="F1875" r:id="rId2640"/>
    <hyperlink ref="F1876" r:id="rId2641"/>
    <hyperlink ref="F1877" r:id="rId2642"/>
    <hyperlink ref="F1878" r:id="rId2643"/>
    <hyperlink ref="F1879" r:id="rId2644"/>
    <hyperlink ref="F1880" r:id="rId2645"/>
    <hyperlink ref="F1881" r:id="rId2646"/>
    <hyperlink ref="F1882" r:id="rId2647"/>
    <hyperlink ref="F1883" r:id="rId2648"/>
    <hyperlink ref="F1884" r:id="rId2649"/>
    <hyperlink ref="F1885" r:id="rId2650"/>
    <hyperlink ref="F1886" r:id="rId2651"/>
    <hyperlink ref="F1887" r:id="rId2652"/>
    <hyperlink ref="F1888" r:id="rId2653"/>
    <hyperlink ref="F1889" r:id="rId2654"/>
    <hyperlink ref="F1890" r:id="rId2655"/>
    <hyperlink ref="F1891" r:id="rId2656"/>
    <hyperlink ref="F1892" r:id="rId2657"/>
    <hyperlink ref="F1893" r:id="rId2658"/>
    <hyperlink ref="F1894" r:id="rId2659"/>
    <hyperlink ref="F1895" r:id="rId2660"/>
    <hyperlink ref="F1896" r:id="rId2661"/>
    <hyperlink ref="F1897" r:id="rId2662"/>
    <hyperlink ref="F1898" r:id="rId2663"/>
    <hyperlink ref="F1899" r:id="rId2664"/>
    <hyperlink ref="F1900" r:id="rId2665"/>
    <hyperlink ref="F1901" r:id="rId2666"/>
    <hyperlink ref="F1902" r:id="rId2667"/>
    <hyperlink ref="F1903" r:id="rId2668"/>
    <hyperlink ref="F1904" r:id="rId2669"/>
    <hyperlink ref="F1905" r:id="rId2670"/>
    <hyperlink ref="F1906" r:id="rId2671"/>
    <hyperlink ref="F1907" r:id="rId2672"/>
    <hyperlink ref="F1908" r:id="rId2673"/>
    <hyperlink ref="F1909" r:id="rId2674"/>
    <hyperlink ref="F1910" r:id="rId2675"/>
    <hyperlink ref="F1911" r:id="rId2676"/>
    <hyperlink ref="F1912" r:id="rId2677"/>
    <hyperlink ref="F1913" r:id="rId2678"/>
    <hyperlink ref="F1914" r:id="rId2679"/>
    <hyperlink ref="F1915" r:id="rId2680"/>
    <hyperlink ref="F1916" r:id="rId2681"/>
    <hyperlink ref="F1917" r:id="rId2682"/>
    <hyperlink ref="F1918" r:id="rId2683"/>
    <hyperlink ref="F1919" r:id="rId2684"/>
    <hyperlink ref="F1920" r:id="rId2685"/>
    <hyperlink ref="F1921" r:id="rId2686"/>
    <hyperlink ref="F1922" r:id="rId2687"/>
    <hyperlink ref="F1923" r:id="rId2688"/>
    <hyperlink ref="F1924" r:id="rId2689"/>
    <hyperlink ref="F1925" r:id="rId2690"/>
    <hyperlink ref="F1926" r:id="rId2691"/>
    <hyperlink ref="F1927" r:id="rId2692"/>
    <hyperlink ref="F1928" r:id="rId2693"/>
    <hyperlink ref="F1929" r:id="rId2694"/>
    <hyperlink ref="F1930" r:id="rId2695"/>
    <hyperlink ref="F1931" r:id="rId2696"/>
    <hyperlink ref="F1932" r:id="rId2697"/>
    <hyperlink ref="F1933" r:id="rId2698"/>
    <hyperlink ref="F1934" r:id="rId2699"/>
    <hyperlink ref="F1935" r:id="rId2700"/>
    <hyperlink ref="F1936" r:id="rId2701"/>
    <hyperlink ref="F1937" r:id="rId2702"/>
    <hyperlink ref="F1938" r:id="rId2703"/>
    <hyperlink ref="F1939" r:id="rId2704"/>
    <hyperlink ref="F1940" r:id="rId2705"/>
    <hyperlink ref="F1941" r:id="rId2706"/>
    <hyperlink ref="F1942" r:id="rId2707"/>
    <hyperlink ref="F1943" r:id="rId2708"/>
    <hyperlink ref="F1944" r:id="rId2709"/>
    <hyperlink ref="F1945" r:id="rId2710"/>
    <hyperlink ref="F1946" r:id="rId2711"/>
    <hyperlink ref="F1947" r:id="rId2712"/>
    <hyperlink ref="F1948" r:id="rId2713"/>
    <hyperlink ref="F1949" r:id="rId2714"/>
    <hyperlink ref="F1950" r:id="rId2715"/>
    <hyperlink ref="F1951" r:id="rId2716"/>
    <hyperlink ref="F1952" r:id="rId2717"/>
    <hyperlink ref="F1953" r:id="rId2718"/>
    <hyperlink ref="F1954" r:id="rId2719"/>
    <hyperlink ref="F1955" r:id="rId2720"/>
    <hyperlink ref="F1956" r:id="rId2721"/>
    <hyperlink ref="F1957" r:id="rId2722"/>
    <hyperlink ref="F1958" r:id="rId2723"/>
    <hyperlink ref="F1959" r:id="rId2724"/>
    <hyperlink ref="F1960" r:id="rId2725"/>
    <hyperlink ref="F1961" r:id="rId2726"/>
    <hyperlink ref="F1962" r:id="rId2727"/>
    <hyperlink ref="F1963" r:id="rId2728"/>
    <hyperlink ref="F1964" r:id="rId2729"/>
    <hyperlink ref="F1965" r:id="rId2730"/>
    <hyperlink ref="F1966" r:id="rId2731"/>
    <hyperlink ref="F1967" r:id="rId2732"/>
    <hyperlink ref="F1968" r:id="rId2733"/>
    <hyperlink ref="F1969" r:id="rId2734"/>
    <hyperlink ref="F1970" r:id="rId2735"/>
    <hyperlink ref="F1971" r:id="rId2736"/>
    <hyperlink ref="F1972" r:id="rId2737"/>
    <hyperlink ref="F1973" r:id="rId2738"/>
    <hyperlink ref="F1974" r:id="rId2739"/>
    <hyperlink ref="F1975" r:id="rId2740"/>
    <hyperlink ref="F1976" r:id="rId2741"/>
    <hyperlink ref="F1977" r:id="rId2742"/>
    <hyperlink ref="F1978" r:id="rId2743"/>
    <hyperlink ref="F1979" r:id="rId2744"/>
    <hyperlink ref="F1980" r:id="rId2745"/>
    <hyperlink ref="F1981" r:id="rId2746"/>
    <hyperlink ref="F1982" r:id="rId2747"/>
    <hyperlink ref="F1983" r:id="rId2748"/>
    <hyperlink ref="F1984" r:id="rId2749"/>
    <hyperlink ref="F1985" r:id="rId2750"/>
    <hyperlink ref="F1986" r:id="rId2751"/>
    <hyperlink ref="F1987" r:id="rId2752"/>
    <hyperlink ref="F1988" r:id="rId2753"/>
    <hyperlink ref="F1989" r:id="rId2754"/>
    <hyperlink ref="F1990" r:id="rId2755"/>
    <hyperlink ref="F1991" r:id="rId2756"/>
    <hyperlink ref="F1992" r:id="rId2757"/>
    <hyperlink ref="F1993" r:id="rId2758"/>
    <hyperlink ref="F1994" r:id="rId2759"/>
    <hyperlink ref="AO3" r:id="rId2760"/>
    <hyperlink ref="AO4" r:id="rId2761"/>
    <hyperlink ref="AO5" r:id="rId2762"/>
    <hyperlink ref="AO6" r:id="rId2763"/>
    <hyperlink ref="AO7" r:id="rId2764"/>
    <hyperlink ref="AO8" r:id="rId2765"/>
    <hyperlink ref="AO9" r:id="rId2766"/>
    <hyperlink ref="AO10" r:id="rId2767"/>
    <hyperlink ref="AO11" r:id="rId2768"/>
    <hyperlink ref="AO12" r:id="rId2769"/>
    <hyperlink ref="AO13" r:id="rId2770"/>
    <hyperlink ref="AO14" r:id="rId2771"/>
    <hyperlink ref="AO15" r:id="rId2772"/>
    <hyperlink ref="AO16" r:id="rId2773"/>
    <hyperlink ref="AO17" r:id="rId2774"/>
    <hyperlink ref="AO18" r:id="rId2775"/>
    <hyperlink ref="AO19" r:id="rId2776"/>
    <hyperlink ref="AO20" r:id="rId2777"/>
    <hyperlink ref="AO21" r:id="rId2778"/>
    <hyperlink ref="AO22" r:id="rId2779"/>
    <hyperlink ref="AO23" r:id="rId2780"/>
    <hyperlink ref="AO24" r:id="rId2781"/>
    <hyperlink ref="AO25" r:id="rId2782"/>
    <hyperlink ref="AO26" r:id="rId2783"/>
    <hyperlink ref="AO27" r:id="rId2784"/>
    <hyperlink ref="AO28" r:id="rId2785"/>
    <hyperlink ref="AO29" r:id="rId2786"/>
    <hyperlink ref="AO30" r:id="rId2787"/>
    <hyperlink ref="AO31" r:id="rId2788"/>
    <hyperlink ref="AO32" r:id="rId2789"/>
    <hyperlink ref="AO33" r:id="rId2790"/>
    <hyperlink ref="AO34" r:id="rId2791"/>
    <hyperlink ref="AO35" r:id="rId2792"/>
    <hyperlink ref="AO36" r:id="rId2793"/>
    <hyperlink ref="AO37" r:id="rId2794"/>
    <hyperlink ref="AO38" r:id="rId2795"/>
    <hyperlink ref="AO39" r:id="rId2796"/>
    <hyperlink ref="AO40" r:id="rId2797"/>
    <hyperlink ref="AO41" r:id="rId2798"/>
    <hyperlink ref="AO42" r:id="rId2799"/>
    <hyperlink ref="AO43" r:id="rId2800"/>
    <hyperlink ref="AO44" r:id="rId2801"/>
    <hyperlink ref="AO45" r:id="rId2802"/>
    <hyperlink ref="AO46" r:id="rId2803"/>
    <hyperlink ref="AO47" r:id="rId2804"/>
    <hyperlink ref="AO48" r:id="rId2805"/>
    <hyperlink ref="AO49" r:id="rId2806"/>
    <hyperlink ref="AO50" r:id="rId2807"/>
    <hyperlink ref="AO51" r:id="rId2808"/>
    <hyperlink ref="AO52" r:id="rId2809"/>
    <hyperlink ref="AO53" r:id="rId2810"/>
    <hyperlink ref="AO54" r:id="rId2811"/>
    <hyperlink ref="AO55" r:id="rId2812"/>
    <hyperlink ref="AO56" r:id="rId2813"/>
    <hyperlink ref="AO57" r:id="rId2814"/>
    <hyperlink ref="AO58" r:id="rId2815"/>
    <hyperlink ref="AO59" r:id="rId2816"/>
    <hyperlink ref="AO60" r:id="rId2817"/>
    <hyperlink ref="AO61" r:id="rId2818"/>
    <hyperlink ref="AO62" r:id="rId2819"/>
    <hyperlink ref="AO63" r:id="rId2820"/>
    <hyperlink ref="AO64" r:id="rId2821"/>
    <hyperlink ref="AO65" r:id="rId2822"/>
    <hyperlink ref="AO66" r:id="rId2823"/>
    <hyperlink ref="AO67" r:id="rId2824"/>
    <hyperlink ref="AO68" r:id="rId2825"/>
    <hyperlink ref="AO69" r:id="rId2826"/>
    <hyperlink ref="AO70" r:id="rId2827"/>
    <hyperlink ref="AO71" r:id="rId2828"/>
    <hyperlink ref="AO72" r:id="rId2829"/>
    <hyperlink ref="AO73" r:id="rId2830"/>
    <hyperlink ref="AO74" r:id="rId2831"/>
    <hyperlink ref="AO75" r:id="rId2832"/>
    <hyperlink ref="AO76" r:id="rId2833"/>
    <hyperlink ref="AO77" r:id="rId2834"/>
    <hyperlink ref="AO78" r:id="rId2835"/>
    <hyperlink ref="AO79" r:id="rId2836"/>
    <hyperlink ref="AO80" r:id="rId2837"/>
    <hyperlink ref="AO81" r:id="rId2838"/>
    <hyperlink ref="AO82" r:id="rId2839"/>
    <hyperlink ref="AO83" r:id="rId2840"/>
    <hyperlink ref="AO84" r:id="rId2841"/>
    <hyperlink ref="AO85" r:id="rId2842"/>
    <hyperlink ref="AO86" r:id="rId2843"/>
    <hyperlink ref="AO87" r:id="rId2844"/>
    <hyperlink ref="AO88" r:id="rId2845"/>
    <hyperlink ref="AO89" r:id="rId2846"/>
    <hyperlink ref="AO90" r:id="rId2847"/>
    <hyperlink ref="AO91" r:id="rId2848"/>
    <hyperlink ref="AO92" r:id="rId2849"/>
    <hyperlink ref="AO93" r:id="rId2850"/>
    <hyperlink ref="AO94" r:id="rId2851"/>
    <hyperlink ref="AO95" r:id="rId2852"/>
    <hyperlink ref="AO96" r:id="rId2853"/>
    <hyperlink ref="AO97" r:id="rId2854"/>
    <hyperlink ref="AO98" r:id="rId2855"/>
    <hyperlink ref="AO99" r:id="rId2856"/>
    <hyperlink ref="AO100" r:id="rId2857"/>
    <hyperlink ref="AO101" r:id="rId2858"/>
    <hyperlink ref="AO102" r:id="rId2859"/>
    <hyperlink ref="AO103" r:id="rId2860"/>
    <hyperlink ref="AO104" r:id="rId2861"/>
    <hyperlink ref="AO105" r:id="rId2862"/>
    <hyperlink ref="AO106" r:id="rId2863"/>
    <hyperlink ref="AO107" r:id="rId2864"/>
    <hyperlink ref="AO108" r:id="rId2865"/>
    <hyperlink ref="AO109" r:id="rId2866"/>
    <hyperlink ref="AO110" r:id="rId2867"/>
    <hyperlink ref="AO111" r:id="rId2868"/>
    <hyperlink ref="AO112" r:id="rId2869"/>
    <hyperlink ref="AO113" r:id="rId2870"/>
    <hyperlink ref="AO114" r:id="rId2871"/>
    <hyperlink ref="AO115" r:id="rId2872"/>
    <hyperlink ref="AO116" r:id="rId2873"/>
    <hyperlink ref="AO117" r:id="rId2874"/>
    <hyperlink ref="AO118" r:id="rId2875"/>
    <hyperlink ref="AO119" r:id="rId2876"/>
    <hyperlink ref="AO120" r:id="rId2877"/>
    <hyperlink ref="AO121" r:id="rId2878"/>
    <hyperlink ref="AO122" r:id="rId2879"/>
    <hyperlink ref="AO123" r:id="rId2880"/>
    <hyperlink ref="AO124" r:id="rId2881"/>
    <hyperlink ref="AO125" r:id="rId2882"/>
    <hyperlink ref="AO126" r:id="rId2883"/>
    <hyperlink ref="AO127" r:id="rId2884"/>
    <hyperlink ref="AO128" r:id="rId2885"/>
    <hyperlink ref="AO129" r:id="rId2886"/>
    <hyperlink ref="AO130" r:id="rId2887"/>
    <hyperlink ref="AO131" r:id="rId2888"/>
    <hyperlink ref="AO132" r:id="rId2889"/>
    <hyperlink ref="AO133" r:id="rId2890"/>
    <hyperlink ref="AO134" r:id="rId2891"/>
    <hyperlink ref="AO135" r:id="rId2892"/>
    <hyperlink ref="AO136" r:id="rId2893"/>
    <hyperlink ref="AO137" r:id="rId2894"/>
    <hyperlink ref="AO138" r:id="rId2895"/>
    <hyperlink ref="AO139" r:id="rId2896"/>
    <hyperlink ref="AO140" r:id="rId2897"/>
    <hyperlink ref="AO141" r:id="rId2898"/>
    <hyperlink ref="AO142" r:id="rId2899"/>
    <hyperlink ref="AO143" r:id="rId2900"/>
    <hyperlink ref="AO144" r:id="rId2901"/>
    <hyperlink ref="AO145" r:id="rId2902"/>
    <hyperlink ref="AO146" r:id="rId2903"/>
    <hyperlink ref="AO147" r:id="rId2904"/>
    <hyperlink ref="AO148" r:id="rId2905"/>
    <hyperlink ref="AO149" r:id="rId2906"/>
    <hyperlink ref="AO150" r:id="rId2907"/>
    <hyperlink ref="AO151" r:id="rId2908"/>
    <hyperlink ref="AO152" r:id="rId2909"/>
    <hyperlink ref="AO153" r:id="rId2910"/>
    <hyperlink ref="AO154" r:id="rId2911"/>
    <hyperlink ref="AO155" r:id="rId2912"/>
    <hyperlink ref="AO156" r:id="rId2913"/>
    <hyperlink ref="AO157" r:id="rId2914"/>
    <hyperlink ref="AO158" r:id="rId2915"/>
    <hyperlink ref="AO159" r:id="rId2916"/>
    <hyperlink ref="AO160" r:id="rId2917"/>
    <hyperlink ref="AO161" r:id="rId2918"/>
    <hyperlink ref="AO162" r:id="rId2919"/>
    <hyperlink ref="AO163" r:id="rId2920"/>
    <hyperlink ref="AO164" r:id="rId2921"/>
    <hyperlink ref="AO165" r:id="rId2922"/>
    <hyperlink ref="AO166" r:id="rId2923"/>
    <hyperlink ref="AO167" r:id="rId2924"/>
    <hyperlink ref="AO168" r:id="rId2925"/>
    <hyperlink ref="AO169" r:id="rId2926"/>
    <hyperlink ref="AO170" r:id="rId2927"/>
    <hyperlink ref="AO171" r:id="rId2928"/>
    <hyperlink ref="AO172" r:id="rId2929"/>
    <hyperlink ref="AO173" r:id="rId2930"/>
    <hyperlink ref="AO174" r:id="rId2931"/>
    <hyperlink ref="AO175" r:id="rId2932"/>
    <hyperlink ref="AO176" r:id="rId2933"/>
    <hyperlink ref="AO177" r:id="rId2934"/>
    <hyperlink ref="AO178" r:id="rId2935"/>
    <hyperlink ref="AO179" r:id="rId2936"/>
    <hyperlink ref="AO180" r:id="rId2937"/>
    <hyperlink ref="AO181" r:id="rId2938"/>
    <hyperlink ref="AO182" r:id="rId2939"/>
    <hyperlink ref="AO183" r:id="rId2940"/>
    <hyperlink ref="AO184" r:id="rId2941"/>
    <hyperlink ref="AO185" r:id="rId2942"/>
    <hyperlink ref="AO186" r:id="rId2943"/>
    <hyperlink ref="AO187" r:id="rId2944"/>
    <hyperlink ref="AO188" r:id="rId2945"/>
    <hyperlink ref="AO189" r:id="rId2946"/>
    <hyperlink ref="AO190" r:id="rId2947"/>
    <hyperlink ref="AO191" r:id="rId2948"/>
    <hyperlink ref="AO192" r:id="rId2949"/>
    <hyperlink ref="AO193" r:id="rId2950"/>
    <hyperlink ref="AO194" r:id="rId2951"/>
    <hyperlink ref="AO195" r:id="rId2952"/>
    <hyperlink ref="AO196" r:id="rId2953"/>
    <hyperlink ref="AO197" r:id="rId2954"/>
    <hyperlink ref="AO198" r:id="rId2955"/>
    <hyperlink ref="AO199" r:id="rId2956"/>
    <hyperlink ref="AO200" r:id="rId2957"/>
    <hyperlink ref="AO201" r:id="rId2958"/>
    <hyperlink ref="AO202" r:id="rId2959"/>
    <hyperlink ref="AO203" r:id="rId2960"/>
    <hyperlink ref="AO204" r:id="rId2961"/>
    <hyperlink ref="AO205" r:id="rId2962"/>
    <hyperlink ref="AO206" r:id="rId2963"/>
    <hyperlink ref="AO207" r:id="rId2964"/>
    <hyperlink ref="AO208" r:id="rId2965"/>
    <hyperlink ref="AO209" r:id="rId2966"/>
    <hyperlink ref="AO210" r:id="rId2967"/>
    <hyperlink ref="AO211" r:id="rId2968"/>
    <hyperlink ref="AO212" r:id="rId2969"/>
    <hyperlink ref="AO213" r:id="rId2970"/>
    <hyperlink ref="AO214" r:id="rId2971"/>
    <hyperlink ref="AO215" r:id="rId2972"/>
    <hyperlink ref="AO216" r:id="rId2973"/>
    <hyperlink ref="AO217" r:id="rId2974"/>
    <hyperlink ref="AO218" r:id="rId2975"/>
    <hyperlink ref="AO219" r:id="rId2976"/>
    <hyperlink ref="AO220" r:id="rId2977"/>
    <hyperlink ref="AO221" r:id="rId2978"/>
    <hyperlink ref="AO222" r:id="rId2979"/>
    <hyperlink ref="AO223" r:id="rId2980"/>
    <hyperlink ref="AO224" r:id="rId2981"/>
    <hyperlink ref="AO225" r:id="rId2982"/>
    <hyperlink ref="AO226" r:id="rId2983"/>
    <hyperlink ref="AO227" r:id="rId2984"/>
    <hyperlink ref="AO228" r:id="rId2985"/>
    <hyperlink ref="AO229" r:id="rId2986"/>
    <hyperlink ref="AO230" r:id="rId2987"/>
    <hyperlink ref="AO231" r:id="rId2988"/>
    <hyperlink ref="AO232" r:id="rId2989"/>
    <hyperlink ref="AO233" r:id="rId2990"/>
    <hyperlink ref="AO234" r:id="rId2991"/>
    <hyperlink ref="AO235" r:id="rId2992"/>
    <hyperlink ref="AO236" r:id="rId2993"/>
    <hyperlink ref="AO237" r:id="rId2994"/>
    <hyperlink ref="AO238" r:id="rId2995"/>
    <hyperlink ref="AO239" r:id="rId2996"/>
    <hyperlink ref="AO240" r:id="rId2997"/>
    <hyperlink ref="AO241" r:id="rId2998"/>
    <hyperlink ref="AO242" r:id="rId2999"/>
    <hyperlink ref="AO243" r:id="rId3000"/>
    <hyperlink ref="AO244" r:id="rId3001"/>
    <hyperlink ref="AO245" r:id="rId3002"/>
    <hyperlink ref="AO246" r:id="rId3003"/>
    <hyperlink ref="AO247" r:id="rId3004"/>
    <hyperlink ref="AO248" r:id="rId3005"/>
    <hyperlink ref="AO249" r:id="rId3006"/>
    <hyperlink ref="AO250" r:id="rId3007"/>
    <hyperlink ref="AO251" r:id="rId3008"/>
    <hyperlink ref="AO252" r:id="rId3009"/>
    <hyperlink ref="AO253" r:id="rId3010"/>
    <hyperlink ref="AO254" r:id="rId3011"/>
    <hyperlink ref="AO255" r:id="rId3012"/>
    <hyperlink ref="AO256" r:id="rId3013"/>
    <hyperlink ref="AO257" r:id="rId3014"/>
    <hyperlink ref="AO258" r:id="rId3015"/>
    <hyperlink ref="AO259" r:id="rId3016"/>
    <hyperlink ref="AO260" r:id="rId3017"/>
    <hyperlink ref="AO261" r:id="rId3018"/>
    <hyperlink ref="AO262" r:id="rId3019"/>
    <hyperlink ref="AO263" r:id="rId3020"/>
    <hyperlink ref="AO264" r:id="rId3021"/>
    <hyperlink ref="AO265" r:id="rId3022"/>
    <hyperlink ref="AO266" r:id="rId3023"/>
    <hyperlink ref="AO267" r:id="rId3024"/>
    <hyperlink ref="AO268" r:id="rId3025"/>
    <hyperlink ref="AO269" r:id="rId3026"/>
    <hyperlink ref="AO270" r:id="rId3027"/>
    <hyperlink ref="AO271" r:id="rId3028"/>
    <hyperlink ref="AO272" r:id="rId3029"/>
    <hyperlink ref="AO273" r:id="rId3030"/>
    <hyperlink ref="AO274" r:id="rId3031"/>
    <hyperlink ref="AO275" r:id="rId3032"/>
    <hyperlink ref="AO276" r:id="rId3033"/>
    <hyperlink ref="AO277" r:id="rId3034"/>
    <hyperlink ref="AO278" r:id="rId3035"/>
    <hyperlink ref="AO279" r:id="rId3036"/>
    <hyperlink ref="AO280" r:id="rId3037"/>
    <hyperlink ref="AO281" r:id="rId3038"/>
    <hyperlink ref="AO282" r:id="rId3039"/>
    <hyperlink ref="AO283" r:id="rId3040"/>
    <hyperlink ref="AO284" r:id="rId3041"/>
    <hyperlink ref="AO285" r:id="rId3042"/>
    <hyperlink ref="AO286" r:id="rId3043"/>
    <hyperlink ref="AO287" r:id="rId3044"/>
    <hyperlink ref="AO288" r:id="rId3045"/>
    <hyperlink ref="AO289" r:id="rId3046"/>
    <hyperlink ref="AO290" r:id="rId3047"/>
    <hyperlink ref="AO291" r:id="rId3048"/>
    <hyperlink ref="AO292" r:id="rId3049"/>
    <hyperlink ref="AO293" r:id="rId3050"/>
    <hyperlink ref="AO294" r:id="rId3051"/>
    <hyperlink ref="AO295" r:id="rId3052"/>
    <hyperlink ref="AO296" r:id="rId3053"/>
    <hyperlink ref="AO297" r:id="rId3054"/>
    <hyperlink ref="AO298" r:id="rId3055"/>
    <hyperlink ref="AO299" r:id="rId3056"/>
    <hyperlink ref="AO300" r:id="rId3057"/>
    <hyperlink ref="AO301" r:id="rId3058"/>
    <hyperlink ref="AO302" r:id="rId3059"/>
    <hyperlink ref="AO303" r:id="rId3060"/>
    <hyperlink ref="AO304" r:id="rId3061"/>
    <hyperlink ref="AO305" r:id="rId3062"/>
    <hyperlink ref="AO306" r:id="rId3063"/>
    <hyperlink ref="AO307" r:id="rId3064"/>
    <hyperlink ref="AO308" r:id="rId3065"/>
    <hyperlink ref="AO309" r:id="rId3066"/>
    <hyperlink ref="AO310" r:id="rId3067"/>
    <hyperlink ref="AO311" r:id="rId3068"/>
    <hyperlink ref="AO312" r:id="rId3069"/>
    <hyperlink ref="AO313" r:id="rId3070"/>
    <hyperlink ref="AO314" r:id="rId3071"/>
    <hyperlink ref="AO315" r:id="rId3072"/>
    <hyperlink ref="AO316" r:id="rId3073"/>
    <hyperlink ref="AO317" r:id="rId3074"/>
    <hyperlink ref="AO318" r:id="rId3075"/>
    <hyperlink ref="AO319" r:id="rId3076"/>
    <hyperlink ref="AO320" r:id="rId3077"/>
    <hyperlink ref="AO321" r:id="rId3078"/>
    <hyperlink ref="AO322" r:id="rId3079"/>
    <hyperlink ref="AO323" r:id="rId3080"/>
    <hyperlink ref="AO324" r:id="rId3081"/>
    <hyperlink ref="AO325" r:id="rId3082"/>
    <hyperlink ref="AO326" r:id="rId3083"/>
    <hyperlink ref="AO327" r:id="rId3084"/>
    <hyperlink ref="AO328" r:id="rId3085"/>
    <hyperlink ref="AO329" r:id="rId3086"/>
    <hyperlink ref="AO330" r:id="rId3087"/>
    <hyperlink ref="AO331" r:id="rId3088"/>
    <hyperlink ref="AO332" r:id="rId3089"/>
    <hyperlink ref="AO333" r:id="rId3090"/>
    <hyperlink ref="AO334" r:id="rId3091"/>
    <hyperlink ref="AO335" r:id="rId3092"/>
    <hyperlink ref="AO336" r:id="rId3093"/>
    <hyperlink ref="AO337" r:id="rId3094"/>
    <hyperlink ref="AO338" r:id="rId3095"/>
    <hyperlink ref="AO339" r:id="rId3096"/>
    <hyperlink ref="AO340" r:id="rId3097"/>
    <hyperlink ref="AO341" r:id="rId3098"/>
    <hyperlink ref="AO342" r:id="rId3099"/>
    <hyperlink ref="AO343" r:id="rId3100"/>
    <hyperlink ref="AO344" r:id="rId3101"/>
    <hyperlink ref="AO345" r:id="rId3102"/>
    <hyperlink ref="AO346" r:id="rId3103"/>
    <hyperlink ref="AO347" r:id="rId3104"/>
    <hyperlink ref="AO348" r:id="rId3105"/>
    <hyperlink ref="AO349" r:id="rId3106"/>
    <hyperlink ref="AO350" r:id="rId3107"/>
    <hyperlink ref="AO351" r:id="rId3108"/>
    <hyperlink ref="AO352" r:id="rId3109"/>
    <hyperlink ref="AO353" r:id="rId3110"/>
    <hyperlink ref="AO354" r:id="rId3111"/>
    <hyperlink ref="AO355" r:id="rId3112"/>
    <hyperlink ref="AO356" r:id="rId3113"/>
    <hyperlink ref="AO357" r:id="rId3114"/>
    <hyperlink ref="AO358" r:id="rId3115"/>
    <hyperlink ref="AO359" r:id="rId3116"/>
    <hyperlink ref="AO360" r:id="rId3117"/>
    <hyperlink ref="AO361" r:id="rId3118"/>
    <hyperlink ref="AO362" r:id="rId3119"/>
    <hyperlink ref="AO363" r:id="rId3120"/>
    <hyperlink ref="AO364" r:id="rId3121"/>
    <hyperlink ref="AO365" r:id="rId3122"/>
    <hyperlink ref="AO366" r:id="rId3123"/>
    <hyperlink ref="AO367" r:id="rId3124"/>
    <hyperlink ref="AO368" r:id="rId3125"/>
    <hyperlink ref="AO369" r:id="rId3126"/>
    <hyperlink ref="AO370" r:id="rId3127"/>
    <hyperlink ref="AO371" r:id="rId3128"/>
    <hyperlink ref="AO372" r:id="rId3129"/>
    <hyperlink ref="AO373" r:id="rId3130"/>
    <hyperlink ref="AO374" r:id="rId3131"/>
    <hyperlink ref="AO375" r:id="rId3132"/>
    <hyperlink ref="AO376" r:id="rId3133"/>
    <hyperlink ref="AO377" r:id="rId3134"/>
    <hyperlink ref="AO378" r:id="rId3135"/>
    <hyperlink ref="AO379" r:id="rId3136"/>
    <hyperlink ref="AO380" r:id="rId3137"/>
    <hyperlink ref="AO381" r:id="rId3138"/>
    <hyperlink ref="AO382" r:id="rId3139"/>
    <hyperlink ref="AO383" r:id="rId3140"/>
    <hyperlink ref="AO384" r:id="rId3141"/>
    <hyperlink ref="AO385" r:id="rId3142"/>
    <hyperlink ref="AO386" r:id="rId3143"/>
    <hyperlink ref="AO387" r:id="rId3144"/>
    <hyperlink ref="AO388" r:id="rId3145"/>
    <hyperlink ref="AO389" r:id="rId3146"/>
    <hyperlink ref="AO390" r:id="rId3147"/>
    <hyperlink ref="AO391" r:id="rId3148"/>
    <hyperlink ref="AO392" r:id="rId3149"/>
    <hyperlink ref="AO393" r:id="rId3150"/>
    <hyperlink ref="AO394" r:id="rId3151"/>
    <hyperlink ref="AO395" r:id="rId3152"/>
    <hyperlink ref="AO396" r:id="rId3153"/>
    <hyperlink ref="AO397" r:id="rId3154"/>
    <hyperlink ref="AO398" r:id="rId3155"/>
    <hyperlink ref="AO399" r:id="rId3156"/>
    <hyperlink ref="AO400" r:id="rId3157"/>
    <hyperlink ref="AO401" r:id="rId3158"/>
    <hyperlink ref="AO402" r:id="rId3159"/>
    <hyperlink ref="AO403" r:id="rId3160"/>
    <hyperlink ref="AO404" r:id="rId3161"/>
    <hyperlink ref="AO405" r:id="rId3162"/>
    <hyperlink ref="AO406" r:id="rId3163"/>
    <hyperlink ref="AO407" r:id="rId3164"/>
    <hyperlink ref="AO408" r:id="rId3165"/>
    <hyperlink ref="AO409" r:id="rId3166"/>
    <hyperlink ref="AO410" r:id="rId3167"/>
    <hyperlink ref="AO411" r:id="rId3168"/>
    <hyperlink ref="AO412" r:id="rId3169"/>
    <hyperlink ref="AO413" r:id="rId3170"/>
    <hyperlink ref="AO414" r:id="rId3171"/>
    <hyperlink ref="AO415" r:id="rId3172"/>
    <hyperlink ref="AO416" r:id="rId3173"/>
    <hyperlink ref="AO417" r:id="rId3174"/>
    <hyperlink ref="AO418" r:id="rId3175"/>
    <hyperlink ref="AO419" r:id="rId3176"/>
    <hyperlink ref="AO420" r:id="rId3177"/>
    <hyperlink ref="AO421" r:id="rId3178"/>
    <hyperlink ref="AO422" r:id="rId3179"/>
    <hyperlink ref="AO423" r:id="rId3180"/>
    <hyperlink ref="AO424" r:id="rId3181"/>
    <hyperlink ref="AO425" r:id="rId3182"/>
    <hyperlink ref="AO426" r:id="rId3183"/>
    <hyperlink ref="AO427" r:id="rId3184"/>
    <hyperlink ref="AO428" r:id="rId3185"/>
    <hyperlink ref="AO429" r:id="rId3186"/>
    <hyperlink ref="AO430" r:id="rId3187"/>
    <hyperlink ref="AO431" r:id="rId3188"/>
    <hyperlink ref="AO432" r:id="rId3189"/>
    <hyperlink ref="AO433" r:id="rId3190"/>
    <hyperlink ref="AO434" r:id="rId3191"/>
    <hyperlink ref="AO435" r:id="rId3192"/>
    <hyperlink ref="AO436" r:id="rId3193"/>
    <hyperlink ref="AO437" r:id="rId3194"/>
    <hyperlink ref="AO438" r:id="rId3195"/>
    <hyperlink ref="AO439" r:id="rId3196"/>
    <hyperlink ref="AO440" r:id="rId3197"/>
    <hyperlink ref="AO441" r:id="rId3198"/>
    <hyperlink ref="AO442" r:id="rId3199"/>
    <hyperlink ref="AO443" r:id="rId3200"/>
    <hyperlink ref="AO444" r:id="rId3201"/>
    <hyperlink ref="AO445" r:id="rId3202"/>
    <hyperlink ref="AO446" r:id="rId3203"/>
    <hyperlink ref="AO447" r:id="rId3204"/>
    <hyperlink ref="AO448" r:id="rId3205"/>
    <hyperlink ref="AO449" r:id="rId3206"/>
    <hyperlink ref="AO450" r:id="rId3207"/>
    <hyperlink ref="AO451" r:id="rId3208"/>
    <hyperlink ref="AO452" r:id="rId3209"/>
    <hyperlink ref="AO453" r:id="rId3210"/>
    <hyperlink ref="AO454" r:id="rId3211"/>
    <hyperlink ref="AO455" r:id="rId3212"/>
    <hyperlink ref="AO456" r:id="rId3213"/>
    <hyperlink ref="AO457" r:id="rId3214"/>
    <hyperlink ref="AO458" r:id="rId3215"/>
    <hyperlink ref="AO459" r:id="rId3216"/>
    <hyperlink ref="AO460" r:id="rId3217"/>
    <hyperlink ref="AO461" r:id="rId3218"/>
    <hyperlink ref="AO462" r:id="rId3219"/>
    <hyperlink ref="AO463" r:id="rId3220"/>
    <hyperlink ref="AO464" r:id="rId3221"/>
    <hyperlink ref="AO465" r:id="rId3222"/>
    <hyperlink ref="AO466" r:id="rId3223"/>
    <hyperlink ref="AO467" r:id="rId3224"/>
    <hyperlink ref="AO468" r:id="rId3225"/>
    <hyperlink ref="AO469" r:id="rId3226"/>
    <hyperlink ref="AO470" r:id="rId3227"/>
    <hyperlink ref="AO471" r:id="rId3228"/>
    <hyperlink ref="AO472" r:id="rId3229"/>
    <hyperlink ref="AO473" r:id="rId3230"/>
    <hyperlink ref="AO474" r:id="rId3231"/>
    <hyperlink ref="AO475" r:id="rId3232"/>
    <hyperlink ref="AO476" r:id="rId3233"/>
    <hyperlink ref="AO477" r:id="rId3234"/>
    <hyperlink ref="AO478" r:id="rId3235"/>
    <hyperlink ref="AO479" r:id="rId3236"/>
    <hyperlink ref="AO480" r:id="rId3237"/>
    <hyperlink ref="AO481" r:id="rId3238"/>
    <hyperlink ref="AO482" r:id="rId3239"/>
    <hyperlink ref="AO483" r:id="rId3240"/>
    <hyperlink ref="AO484" r:id="rId3241"/>
    <hyperlink ref="AO485" r:id="rId3242"/>
    <hyperlink ref="AO486" r:id="rId3243"/>
    <hyperlink ref="AO487" r:id="rId3244"/>
    <hyperlink ref="AO488" r:id="rId3245"/>
    <hyperlink ref="AO489" r:id="rId3246"/>
    <hyperlink ref="AO490" r:id="rId3247"/>
    <hyperlink ref="AO491" r:id="rId3248"/>
    <hyperlink ref="AO492" r:id="rId3249"/>
    <hyperlink ref="AO493" r:id="rId3250"/>
    <hyperlink ref="AO494" r:id="rId3251"/>
    <hyperlink ref="AO495" r:id="rId3252"/>
    <hyperlink ref="AO496" r:id="rId3253"/>
    <hyperlink ref="AO497" r:id="rId3254"/>
    <hyperlink ref="AO498" r:id="rId3255"/>
    <hyperlink ref="AO499" r:id="rId3256"/>
    <hyperlink ref="AO500" r:id="rId3257"/>
    <hyperlink ref="AO501" r:id="rId3258"/>
    <hyperlink ref="AO502" r:id="rId3259"/>
    <hyperlink ref="AO503" r:id="rId3260"/>
    <hyperlink ref="AO504" r:id="rId3261"/>
    <hyperlink ref="AO505" r:id="rId3262"/>
    <hyperlink ref="AO506" r:id="rId3263"/>
    <hyperlink ref="AO507" r:id="rId3264"/>
    <hyperlink ref="AO508" r:id="rId3265"/>
    <hyperlink ref="AO509" r:id="rId3266"/>
    <hyperlink ref="AO510" r:id="rId3267"/>
    <hyperlink ref="AO511" r:id="rId3268"/>
    <hyperlink ref="AO512" r:id="rId3269"/>
    <hyperlink ref="AO513" r:id="rId3270"/>
    <hyperlink ref="AO514" r:id="rId3271"/>
    <hyperlink ref="AO515" r:id="rId3272"/>
    <hyperlink ref="AO516" r:id="rId3273"/>
    <hyperlink ref="AO517" r:id="rId3274"/>
    <hyperlink ref="AO518" r:id="rId3275"/>
    <hyperlink ref="AO519" r:id="rId3276"/>
    <hyperlink ref="AO520" r:id="rId3277"/>
    <hyperlink ref="AO521" r:id="rId3278"/>
    <hyperlink ref="AO522" r:id="rId3279"/>
    <hyperlink ref="AO523" r:id="rId3280"/>
    <hyperlink ref="AO524" r:id="rId3281"/>
    <hyperlink ref="AO525" r:id="rId3282"/>
    <hyperlink ref="AO526" r:id="rId3283"/>
    <hyperlink ref="AO527" r:id="rId3284"/>
    <hyperlink ref="AO528" r:id="rId3285"/>
    <hyperlink ref="AO529" r:id="rId3286"/>
    <hyperlink ref="AO530" r:id="rId3287"/>
    <hyperlink ref="AO531" r:id="rId3288"/>
    <hyperlink ref="AO532" r:id="rId3289"/>
    <hyperlink ref="AO533" r:id="rId3290"/>
    <hyperlink ref="AO534" r:id="rId3291"/>
    <hyperlink ref="AO535" r:id="rId3292"/>
    <hyperlink ref="AO536" r:id="rId3293"/>
    <hyperlink ref="AO537" r:id="rId3294"/>
    <hyperlink ref="AO538" r:id="rId3295"/>
    <hyperlink ref="AO539" r:id="rId3296"/>
    <hyperlink ref="AO540" r:id="rId3297"/>
    <hyperlink ref="AO541" r:id="rId3298"/>
    <hyperlink ref="AO542" r:id="rId3299"/>
    <hyperlink ref="AO543" r:id="rId3300"/>
    <hyperlink ref="AO544" r:id="rId3301"/>
    <hyperlink ref="AO545" r:id="rId3302"/>
    <hyperlink ref="AO546" r:id="rId3303"/>
    <hyperlink ref="AO547" r:id="rId3304"/>
    <hyperlink ref="AO548" r:id="rId3305"/>
    <hyperlink ref="AO549" r:id="rId3306"/>
    <hyperlink ref="AO550" r:id="rId3307"/>
    <hyperlink ref="AO551" r:id="rId3308"/>
    <hyperlink ref="AO552" r:id="rId3309"/>
    <hyperlink ref="AO553" r:id="rId3310"/>
    <hyperlink ref="AO554" r:id="rId3311"/>
    <hyperlink ref="AO555" r:id="rId3312"/>
    <hyperlink ref="AO556" r:id="rId3313"/>
    <hyperlink ref="AO557" r:id="rId3314"/>
    <hyperlink ref="AO558" r:id="rId3315"/>
    <hyperlink ref="AO559" r:id="rId3316"/>
    <hyperlink ref="AO560" r:id="rId3317"/>
    <hyperlink ref="AO561" r:id="rId3318"/>
    <hyperlink ref="AO562" r:id="rId3319"/>
    <hyperlink ref="AO563" r:id="rId3320"/>
    <hyperlink ref="AO564" r:id="rId3321"/>
    <hyperlink ref="AO565" r:id="rId3322"/>
    <hyperlink ref="AO566" r:id="rId3323"/>
    <hyperlink ref="AO567" r:id="rId3324"/>
    <hyperlink ref="AO568" r:id="rId3325"/>
    <hyperlink ref="AO569" r:id="rId3326"/>
    <hyperlink ref="AO570" r:id="rId3327"/>
    <hyperlink ref="AO571" r:id="rId3328"/>
    <hyperlink ref="AO572" r:id="rId3329"/>
    <hyperlink ref="AO573" r:id="rId3330"/>
    <hyperlink ref="AO574" r:id="rId3331"/>
    <hyperlink ref="AO575" r:id="rId3332"/>
    <hyperlink ref="AO576" r:id="rId3333"/>
    <hyperlink ref="AO577" r:id="rId3334"/>
    <hyperlink ref="AO578" r:id="rId3335"/>
    <hyperlink ref="AO579" r:id="rId3336"/>
    <hyperlink ref="AO580" r:id="rId3337"/>
    <hyperlink ref="AO581" r:id="rId3338"/>
    <hyperlink ref="AO582" r:id="rId3339"/>
    <hyperlink ref="AO583" r:id="rId3340"/>
    <hyperlink ref="AO584" r:id="rId3341"/>
    <hyperlink ref="AO585" r:id="rId3342"/>
    <hyperlink ref="AO586" r:id="rId3343"/>
    <hyperlink ref="AO587" r:id="rId3344"/>
    <hyperlink ref="AO588" r:id="rId3345"/>
    <hyperlink ref="AO589" r:id="rId3346"/>
    <hyperlink ref="AO590" r:id="rId3347"/>
    <hyperlink ref="AO591" r:id="rId3348"/>
    <hyperlink ref="AO592" r:id="rId3349"/>
    <hyperlink ref="AO593" r:id="rId3350"/>
    <hyperlink ref="AO594" r:id="rId3351"/>
    <hyperlink ref="AO595" r:id="rId3352"/>
    <hyperlink ref="AO596" r:id="rId3353"/>
    <hyperlink ref="AO597" r:id="rId3354"/>
    <hyperlink ref="AO598" r:id="rId3355"/>
    <hyperlink ref="AO599" r:id="rId3356"/>
    <hyperlink ref="AO600" r:id="rId3357"/>
    <hyperlink ref="AO601" r:id="rId3358"/>
    <hyperlink ref="AO602" r:id="rId3359"/>
    <hyperlink ref="AO603" r:id="rId3360"/>
    <hyperlink ref="AO604" r:id="rId3361"/>
    <hyperlink ref="AO605" r:id="rId3362"/>
    <hyperlink ref="AO606" r:id="rId3363"/>
    <hyperlink ref="AO607" r:id="rId3364"/>
    <hyperlink ref="AO608" r:id="rId3365"/>
    <hyperlink ref="AO609" r:id="rId3366"/>
    <hyperlink ref="AO610" r:id="rId3367"/>
    <hyperlink ref="AO611" r:id="rId3368"/>
    <hyperlink ref="AO612" r:id="rId3369"/>
    <hyperlink ref="AO613" r:id="rId3370"/>
    <hyperlink ref="AO614" r:id="rId3371"/>
    <hyperlink ref="AO615" r:id="rId3372"/>
    <hyperlink ref="AO616" r:id="rId3373"/>
    <hyperlink ref="AO617" r:id="rId3374"/>
    <hyperlink ref="AO618" r:id="rId3375"/>
    <hyperlink ref="AO619" r:id="rId3376"/>
    <hyperlink ref="AO620" r:id="rId3377"/>
    <hyperlink ref="AO621" r:id="rId3378"/>
    <hyperlink ref="AO622" r:id="rId3379"/>
    <hyperlink ref="AO623" r:id="rId3380"/>
    <hyperlink ref="AO624" r:id="rId3381"/>
    <hyperlink ref="AO625" r:id="rId3382"/>
    <hyperlink ref="AO626" r:id="rId3383"/>
    <hyperlink ref="AO627" r:id="rId3384"/>
    <hyperlink ref="AO628" r:id="rId3385"/>
    <hyperlink ref="AO629" r:id="rId3386"/>
    <hyperlink ref="AO630" r:id="rId3387"/>
    <hyperlink ref="AO631" r:id="rId3388"/>
    <hyperlink ref="AO632" r:id="rId3389"/>
    <hyperlink ref="AO633" r:id="rId3390"/>
    <hyperlink ref="AO634" r:id="rId3391"/>
    <hyperlink ref="AO635" r:id="rId3392"/>
    <hyperlink ref="AO636" r:id="rId3393"/>
    <hyperlink ref="AO637" r:id="rId3394"/>
    <hyperlink ref="AO638" r:id="rId3395"/>
    <hyperlink ref="AO639" r:id="rId3396"/>
    <hyperlink ref="AO640" r:id="rId3397"/>
    <hyperlink ref="AO641" r:id="rId3398"/>
    <hyperlink ref="AO642" r:id="rId3399"/>
    <hyperlink ref="AO643" r:id="rId3400"/>
    <hyperlink ref="AO644" r:id="rId3401"/>
    <hyperlink ref="AO645" r:id="rId3402"/>
    <hyperlink ref="AO646" r:id="rId3403"/>
    <hyperlink ref="AO647" r:id="rId3404"/>
    <hyperlink ref="AO648" r:id="rId3405"/>
    <hyperlink ref="AO649" r:id="rId3406"/>
    <hyperlink ref="AO650" r:id="rId3407"/>
    <hyperlink ref="AO651" r:id="rId3408"/>
    <hyperlink ref="AO652" r:id="rId3409"/>
    <hyperlink ref="AO653" r:id="rId3410"/>
    <hyperlink ref="AO654" r:id="rId3411"/>
    <hyperlink ref="AO655" r:id="rId3412"/>
    <hyperlink ref="AO656" r:id="rId3413"/>
    <hyperlink ref="AO657" r:id="rId3414"/>
    <hyperlink ref="AO658" r:id="rId3415"/>
    <hyperlink ref="AO659" r:id="rId3416"/>
    <hyperlink ref="AO660" r:id="rId3417"/>
    <hyperlink ref="AO661" r:id="rId3418"/>
    <hyperlink ref="AO662" r:id="rId3419"/>
    <hyperlink ref="AO663" r:id="rId3420"/>
    <hyperlink ref="AO664" r:id="rId3421"/>
    <hyperlink ref="AO665" r:id="rId3422"/>
    <hyperlink ref="AO666" r:id="rId3423"/>
    <hyperlink ref="AO667" r:id="rId3424"/>
    <hyperlink ref="AO668" r:id="rId3425"/>
    <hyperlink ref="AO669" r:id="rId3426"/>
    <hyperlink ref="AO670" r:id="rId3427"/>
    <hyperlink ref="AO671" r:id="rId3428"/>
    <hyperlink ref="AO672" r:id="rId3429"/>
    <hyperlink ref="AO673" r:id="rId3430"/>
    <hyperlink ref="AO674" r:id="rId3431"/>
    <hyperlink ref="AO675" r:id="rId3432"/>
    <hyperlink ref="AO676" r:id="rId3433"/>
    <hyperlink ref="AO677" r:id="rId3434"/>
    <hyperlink ref="AO678" r:id="rId3435"/>
    <hyperlink ref="AO679" r:id="rId3436"/>
    <hyperlink ref="AO680" r:id="rId3437"/>
    <hyperlink ref="AO681" r:id="rId3438"/>
    <hyperlink ref="AO682" r:id="rId3439"/>
    <hyperlink ref="AO683" r:id="rId3440"/>
    <hyperlink ref="AO684" r:id="rId3441"/>
    <hyperlink ref="AO685" r:id="rId3442"/>
    <hyperlink ref="AO686" r:id="rId3443"/>
    <hyperlink ref="AO687" r:id="rId3444"/>
    <hyperlink ref="AO688" r:id="rId3445"/>
    <hyperlink ref="AO689" r:id="rId3446"/>
    <hyperlink ref="AO690" r:id="rId3447"/>
    <hyperlink ref="AO691" r:id="rId3448"/>
    <hyperlink ref="AO692" r:id="rId3449"/>
    <hyperlink ref="AO693" r:id="rId3450"/>
    <hyperlink ref="AO694" r:id="rId3451"/>
    <hyperlink ref="AO695" r:id="rId3452"/>
    <hyperlink ref="AO696" r:id="rId3453"/>
    <hyperlink ref="AO697" r:id="rId3454"/>
    <hyperlink ref="AO698" r:id="rId3455"/>
    <hyperlink ref="AO699" r:id="rId3456"/>
    <hyperlink ref="AO700" r:id="rId3457"/>
    <hyperlink ref="AO701" r:id="rId3458"/>
    <hyperlink ref="AO702" r:id="rId3459"/>
    <hyperlink ref="AO703" r:id="rId3460"/>
    <hyperlink ref="AO704" r:id="rId3461"/>
    <hyperlink ref="AO705" r:id="rId3462"/>
    <hyperlink ref="AO706" r:id="rId3463"/>
    <hyperlink ref="AO707" r:id="rId3464"/>
    <hyperlink ref="AO708" r:id="rId3465"/>
    <hyperlink ref="AO709" r:id="rId3466"/>
    <hyperlink ref="AO710" r:id="rId3467"/>
    <hyperlink ref="AO711" r:id="rId3468"/>
    <hyperlink ref="AO712" r:id="rId3469"/>
    <hyperlink ref="AO713" r:id="rId3470"/>
    <hyperlink ref="AO714" r:id="rId3471"/>
    <hyperlink ref="AO715" r:id="rId3472"/>
    <hyperlink ref="AO716" r:id="rId3473"/>
    <hyperlink ref="AO717" r:id="rId3474"/>
    <hyperlink ref="AO718" r:id="rId3475"/>
    <hyperlink ref="AO719" r:id="rId3476"/>
    <hyperlink ref="AO720" r:id="rId3477"/>
    <hyperlink ref="AO721" r:id="rId3478"/>
    <hyperlink ref="AO722" r:id="rId3479"/>
    <hyperlink ref="AO723" r:id="rId3480"/>
    <hyperlink ref="AO724" r:id="rId3481"/>
    <hyperlink ref="AO725" r:id="rId3482"/>
    <hyperlink ref="AO726" r:id="rId3483"/>
    <hyperlink ref="AO727" r:id="rId3484"/>
    <hyperlink ref="AO728" r:id="rId3485"/>
    <hyperlink ref="AO729" r:id="rId3486"/>
    <hyperlink ref="AO730" r:id="rId3487"/>
    <hyperlink ref="AO731" r:id="rId3488"/>
    <hyperlink ref="AO732" r:id="rId3489"/>
    <hyperlink ref="AO733" r:id="rId3490"/>
    <hyperlink ref="AO734" r:id="rId3491"/>
    <hyperlink ref="AO735" r:id="rId3492"/>
    <hyperlink ref="AO736" r:id="rId3493"/>
    <hyperlink ref="AO737" r:id="rId3494"/>
    <hyperlink ref="AO738" r:id="rId3495"/>
    <hyperlink ref="AO739" r:id="rId3496"/>
    <hyperlink ref="AO740" r:id="rId3497"/>
    <hyperlink ref="AO741" r:id="rId3498"/>
    <hyperlink ref="AO742" r:id="rId3499"/>
    <hyperlink ref="AO743" r:id="rId3500"/>
    <hyperlink ref="AO744" r:id="rId3501"/>
    <hyperlink ref="AO745" r:id="rId3502"/>
    <hyperlink ref="AO746" r:id="rId3503"/>
    <hyperlink ref="AO747" r:id="rId3504"/>
    <hyperlink ref="AO748" r:id="rId3505"/>
    <hyperlink ref="AO749" r:id="rId3506"/>
    <hyperlink ref="AO750" r:id="rId3507"/>
    <hyperlink ref="AO751" r:id="rId3508"/>
    <hyperlink ref="AO752" r:id="rId3509"/>
    <hyperlink ref="AO753" r:id="rId3510"/>
    <hyperlink ref="AO754" r:id="rId3511"/>
    <hyperlink ref="AO755" r:id="rId3512"/>
    <hyperlink ref="AO756" r:id="rId3513"/>
    <hyperlink ref="AO757" r:id="rId3514"/>
    <hyperlink ref="AO758" r:id="rId3515"/>
    <hyperlink ref="AO759" r:id="rId3516"/>
    <hyperlink ref="AO760" r:id="rId3517"/>
    <hyperlink ref="AO761" r:id="rId3518"/>
    <hyperlink ref="AO762" r:id="rId3519"/>
    <hyperlink ref="AO763" r:id="rId3520"/>
    <hyperlink ref="AO764" r:id="rId3521"/>
    <hyperlink ref="AO765" r:id="rId3522"/>
    <hyperlink ref="AO766" r:id="rId3523"/>
    <hyperlink ref="AO767" r:id="rId3524"/>
    <hyperlink ref="AO768" r:id="rId3525"/>
    <hyperlink ref="AO769" r:id="rId3526"/>
    <hyperlink ref="AO770" r:id="rId3527"/>
    <hyperlink ref="AO771" r:id="rId3528"/>
    <hyperlink ref="AO772" r:id="rId3529"/>
    <hyperlink ref="AO773" r:id="rId3530"/>
    <hyperlink ref="AO774" r:id="rId3531"/>
    <hyperlink ref="AO775" r:id="rId3532"/>
    <hyperlink ref="AO776" r:id="rId3533"/>
    <hyperlink ref="AO777" r:id="rId3534"/>
    <hyperlink ref="AO778" r:id="rId3535"/>
    <hyperlink ref="AO779" r:id="rId3536"/>
    <hyperlink ref="AO780" r:id="rId3537"/>
    <hyperlink ref="AO781" r:id="rId3538"/>
    <hyperlink ref="AO782" r:id="rId3539"/>
    <hyperlink ref="AO783" r:id="rId3540"/>
    <hyperlink ref="AO784" r:id="rId3541"/>
    <hyperlink ref="AO785" r:id="rId3542"/>
    <hyperlink ref="AO786" r:id="rId3543"/>
    <hyperlink ref="AO787" r:id="rId3544"/>
    <hyperlink ref="AO788" r:id="rId3545"/>
    <hyperlink ref="AO789" r:id="rId3546"/>
    <hyperlink ref="AO790" r:id="rId3547"/>
    <hyperlink ref="AO791" r:id="rId3548"/>
    <hyperlink ref="AO792" r:id="rId3549"/>
    <hyperlink ref="AO793" r:id="rId3550"/>
    <hyperlink ref="AO794" r:id="rId3551"/>
    <hyperlink ref="AO795" r:id="rId3552"/>
    <hyperlink ref="AO796" r:id="rId3553"/>
    <hyperlink ref="AO797" r:id="rId3554"/>
    <hyperlink ref="AO798" r:id="rId3555"/>
    <hyperlink ref="AO799" r:id="rId3556"/>
    <hyperlink ref="AO800" r:id="rId3557"/>
    <hyperlink ref="AO801" r:id="rId3558"/>
    <hyperlink ref="AO802" r:id="rId3559"/>
    <hyperlink ref="AO803" r:id="rId3560"/>
    <hyperlink ref="AO804" r:id="rId3561"/>
    <hyperlink ref="AO805" r:id="rId3562"/>
    <hyperlink ref="AO806" r:id="rId3563"/>
    <hyperlink ref="AO807" r:id="rId3564"/>
    <hyperlink ref="AO808" r:id="rId3565"/>
    <hyperlink ref="AO809" r:id="rId3566"/>
    <hyperlink ref="AO810" r:id="rId3567"/>
    <hyperlink ref="AO811" r:id="rId3568"/>
    <hyperlink ref="AO812" r:id="rId3569"/>
    <hyperlink ref="AO813" r:id="rId3570"/>
    <hyperlink ref="AO814" r:id="rId3571"/>
    <hyperlink ref="AO815" r:id="rId3572"/>
    <hyperlink ref="AO816" r:id="rId3573"/>
    <hyperlink ref="AO817" r:id="rId3574"/>
    <hyperlink ref="AO818" r:id="rId3575"/>
    <hyperlink ref="AO819" r:id="rId3576"/>
    <hyperlink ref="AO820" r:id="rId3577"/>
    <hyperlink ref="AO821" r:id="rId3578"/>
    <hyperlink ref="AO822" r:id="rId3579"/>
    <hyperlink ref="AO823" r:id="rId3580"/>
    <hyperlink ref="AO824" r:id="rId3581"/>
    <hyperlink ref="AO825" r:id="rId3582"/>
    <hyperlink ref="AO826" r:id="rId3583"/>
    <hyperlink ref="AO827" r:id="rId3584"/>
    <hyperlink ref="AO828" r:id="rId3585"/>
    <hyperlink ref="AO829" r:id="rId3586"/>
    <hyperlink ref="AO830" r:id="rId3587"/>
    <hyperlink ref="AO831" r:id="rId3588"/>
    <hyperlink ref="AO832" r:id="rId3589"/>
    <hyperlink ref="AO833" r:id="rId3590"/>
    <hyperlink ref="AO834" r:id="rId3591"/>
    <hyperlink ref="AO835" r:id="rId3592"/>
    <hyperlink ref="AO836" r:id="rId3593"/>
    <hyperlink ref="AO837" r:id="rId3594"/>
    <hyperlink ref="AO838" r:id="rId3595"/>
    <hyperlink ref="AO839" r:id="rId3596"/>
    <hyperlink ref="AO840" r:id="rId3597"/>
    <hyperlink ref="AO841" r:id="rId3598"/>
    <hyperlink ref="AO842" r:id="rId3599"/>
    <hyperlink ref="AO843" r:id="rId3600"/>
    <hyperlink ref="AO844" r:id="rId3601"/>
    <hyperlink ref="AO845" r:id="rId3602"/>
    <hyperlink ref="AO846" r:id="rId3603"/>
    <hyperlink ref="AO847" r:id="rId3604"/>
    <hyperlink ref="AO848" r:id="rId3605"/>
    <hyperlink ref="AO849" r:id="rId3606"/>
    <hyperlink ref="AO850" r:id="rId3607"/>
    <hyperlink ref="AO851" r:id="rId3608"/>
    <hyperlink ref="AO852" r:id="rId3609"/>
    <hyperlink ref="AO853" r:id="rId3610"/>
    <hyperlink ref="AO854" r:id="rId3611"/>
    <hyperlink ref="AO855" r:id="rId3612"/>
    <hyperlink ref="AO856" r:id="rId3613"/>
    <hyperlink ref="AO857" r:id="rId3614"/>
    <hyperlink ref="AO858" r:id="rId3615"/>
    <hyperlink ref="AO859" r:id="rId3616"/>
    <hyperlink ref="AO860" r:id="rId3617"/>
    <hyperlink ref="AO861" r:id="rId3618"/>
    <hyperlink ref="AO862" r:id="rId3619"/>
    <hyperlink ref="AO863" r:id="rId3620"/>
    <hyperlink ref="AO864" r:id="rId3621"/>
    <hyperlink ref="AO865" r:id="rId3622"/>
    <hyperlink ref="AO866" r:id="rId3623"/>
    <hyperlink ref="AO867" r:id="rId3624"/>
    <hyperlink ref="AO868" r:id="rId3625"/>
    <hyperlink ref="AO869" r:id="rId3626"/>
    <hyperlink ref="AO870" r:id="rId3627"/>
    <hyperlink ref="AO871" r:id="rId3628"/>
    <hyperlink ref="AO872" r:id="rId3629"/>
    <hyperlink ref="AO873" r:id="rId3630"/>
    <hyperlink ref="AO874" r:id="rId3631"/>
    <hyperlink ref="AO875" r:id="rId3632"/>
    <hyperlink ref="AO876" r:id="rId3633"/>
    <hyperlink ref="AO877" r:id="rId3634"/>
    <hyperlink ref="AO878" r:id="rId3635"/>
    <hyperlink ref="AO879" r:id="rId3636"/>
    <hyperlink ref="AO880" r:id="rId3637"/>
    <hyperlink ref="AO881" r:id="rId3638"/>
    <hyperlink ref="AO882" r:id="rId3639"/>
    <hyperlink ref="AO883" r:id="rId3640"/>
    <hyperlink ref="AO884" r:id="rId3641"/>
    <hyperlink ref="AO885" r:id="rId3642"/>
    <hyperlink ref="AO886" r:id="rId3643"/>
    <hyperlink ref="AO887" r:id="rId3644"/>
    <hyperlink ref="AO888" r:id="rId3645"/>
    <hyperlink ref="AO889" r:id="rId3646"/>
    <hyperlink ref="AO890" r:id="rId3647"/>
    <hyperlink ref="AO891" r:id="rId3648"/>
    <hyperlink ref="AO892" r:id="rId3649"/>
    <hyperlink ref="AO893" r:id="rId3650"/>
    <hyperlink ref="AO894" r:id="rId3651"/>
    <hyperlink ref="AO895" r:id="rId3652"/>
    <hyperlink ref="AO896" r:id="rId3653"/>
    <hyperlink ref="AO897" r:id="rId3654"/>
    <hyperlink ref="AO898" r:id="rId3655"/>
    <hyperlink ref="AO899" r:id="rId3656"/>
    <hyperlink ref="AO900" r:id="rId3657"/>
    <hyperlink ref="AO901" r:id="rId3658"/>
    <hyperlink ref="AO902" r:id="rId3659"/>
    <hyperlink ref="AO903" r:id="rId3660"/>
    <hyperlink ref="AO904" r:id="rId3661"/>
    <hyperlink ref="AO905" r:id="rId3662"/>
    <hyperlink ref="AO906" r:id="rId3663"/>
    <hyperlink ref="AO907" r:id="rId3664"/>
    <hyperlink ref="AO908" r:id="rId3665"/>
    <hyperlink ref="AO909" r:id="rId3666"/>
    <hyperlink ref="AO910" r:id="rId3667"/>
    <hyperlink ref="AO911" r:id="rId3668"/>
    <hyperlink ref="AO912" r:id="rId3669"/>
    <hyperlink ref="AO913" r:id="rId3670"/>
    <hyperlink ref="AO914" r:id="rId3671"/>
    <hyperlink ref="AO915" r:id="rId3672"/>
    <hyperlink ref="AO916" r:id="rId3673"/>
    <hyperlink ref="AO917" r:id="rId3674"/>
    <hyperlink ref="AO918" r:id="rId3675"/>
    <hyperlink ref="AO919" r:id="rId3676"/>
    <hyperlink ref="AO920" r:id="rId3677"/>
    <hyperlink ref="AO921" r:id="rId3678"/>
    <hyperlink ref="AO922" r:id="rId3679"/>
    <hyperlink ref="AO923" r:id="rId3680"/>
    <hyperlink ref="AO924" r:id="rId3681"/>
    <hyperlink ref="AO925" r:id="rId3682"/>
    <hyperlink ref="AO926" r:id="rId3683"/>
    <hyperlink ref="AO927" r:id="rId3684"/>
    <hyperlink ref="AO928" r:id="rId3685"/>
    <hyperlink ref="AO929" r:id="rId3686"/>
    <hyperlink ref="AO930" r:id="rId3687"/>
    <hyperlink ref="AO931" r:id="rId3688"/>
    <hyperlink ref="AO932" r:id="rId3689"/>
    <hyperlink ref="AO933" r:id="rId3690"/>
    <hyperlink ref="AO934" r:id="rId3691"/>
    <hyperlink ref="AO935" r:id="rId3692"/>
    <hyperlink ref="AO936" r:id="rId3693"/>
    <hyperlink ref="AO937" r:id="rId3694"/>
    <hyperlink ref="AO938" r:id="rId3695"/>
    <hyperlink ref="AO939" r:id="rId3696"/>
    <hyperlink ref="AO940" r:id="rId3697"/>
    <hyperlink ref="AO941" r:id="rId3698"/>
    <hyperlink ref="AO942" r:id="rId3699"/>
    <hyperlink ref="AO943" r:id="rId3700"/>
    <hyperlink ref="AO944" r:id="rId3701"/>
    <hyperlink ref="AO945" r:id="rId3702"/>
    <hyperlink ref="AO946" r:id="rId3703"/>
    <hyperlink ref="AO947" r:id="rId3704"/>
    <hyperlink ref="AO948" r:id="rId3705"/>
    <hyperlink ref="AO949" r:id="rId3706"/>
    <hyperlink ref="AO950" r:id="rId3707"/>
    <hyperlink ref="AO951" r:id="rId3708"/>
    <hyperlink ref="AO952" r:id="rId3709"/>
    <hyperlink ref="AO953" r:id="rId3710"/>
    <hyperlink ref="AO954" r:id="rId3711"/>
    <hyperlink ref="AO955" r:id="rId3712"/>
    <hyperlink ref="AO956" r:id="rId3713"/>
    <hyperlink ref="AO957" r:id="rId3714"/>
    <hyperlink ref="AO958" r:id="rId3715"/>
    <hyperlink ref="AO959" r:id="rId3716"/>
    <hyperlink ref="AO960" r:id="rId3717"/>
    <hyperlink ref="AO961" r:id="rId3718"/>
    <hyperlink ref="AO962" r:id="rId3719"/>
    <hyperlink ref="AO963" r:id="rId3720"/>
    <hyperlink ref="AO964" r:id="rId3721"/>
    <hyperlink ref="AO965" r:id="rId3722"/>
    <hyperlink ref="AO966" r:id="rId3723"/>
    <hyperlink ref="AO967" r:id="rId3724"/>
    <hyperlink ref="AO968" r:id="rId3725"/>
    <hyperlink ref="AO969" r:id="rId3726"/>
    <hyperlink ref="AO970" r:id="rId3727"/>
    <hyperlink ref="AO971" r:id="rId3728"/>
    <hyperlink ref="AO972" r:id="rId3729"/>
    <hyperlink ref="AO973" r:id="rId3730"/>
    <hyperlink ref="AO974" r:id="rId3731"/>
    <hyperlink ref="AO975" r:id="rId3732"/>
    <hyperlink ref="AO976" r:id="rId3733"/>
    <hyperlink ref="AO977" r:id="rId3734"/>
    <hyperlink ref="AO978" r:id="rId3735"/>
    <hyperlink ref="AO979" r:id="rId3736"/>
    <hyperlink ref="AO980" r:id="rId3737"/>
    <hyperlink ref="AO981" r:id="rId3738"/>
    <hyperlink ref="AO982" r:id="rId3739"/>
    <hyperlink ref="AO983" r:id="rId3740"/>
    <hyperlink ref="AO984" r:id="rId3741"/>
    <hyperlink ref="AO985" r:id="rId3742"/>
    <hyperlink ref="AO986" r:id="rId3743"/>
    <hyperlink ref="AO987" r:id="rId3744"/>
    <hyperlink ref="AO988" r:id="rId3745"/>
    <hyperlink ref="AO989" r:id="rId3746"/>
    <hyperlink ref="AO990" r:id="rId3747"/>
    <hyperlink ref="AO991" r:id="rId3748"/>
    <hyperlink ref="AO992" r:id="rId3749"/>
    <hyperlink ref="AO993" r:id="rId3750"/>
    <hyperlink ref="AO994" r:id="rId3751"/>
    <hyperlink ref="AO995" r:id="rId3752"/>
    <hyperlink ref="AO996" r:id="rId3753"/>
    <hyperlink ref="AO997" r:id="rId3754"/>
    <hyperlink ref="AO998" r:id="rId3755"/>
    <hyperlink ref="AO999" r:id="rId3756"/>
    <hyperlink ref="AO1000" r:id="rId3757"/>
    <hyperlink ref="AO1001" r:id="rId3758"/>
    <hyperlink ref="AO1002" r:id="rId3759"/>
    <hyperlink ref="AO1003" r:id="rId3760"/>
    <hyperlink ref="AO1004" r:id="rId3761"/>
    <hyperlink ref="AO1005" r:id="rId3762"/>
    <hyperlink ref="AO1006" r:id="rId3763"/>
    <hyperlink ref="AO1007" r:id="rId3764"/>
    <hyperlink ref="AO1008" r:id="rId3765"/>
    <hyperlink ref="AO1009" r:id="rId3766"/>
    <hyperlink ref="AO1010" r:id="rId3767"/>
    <hyperlink ref="AO1011" r:id="rId3768"/>
    <hyperlink ref="AO1012" r:id="rId3769"/>
    <hyperlink ref="AO1013" r:id="rId3770"/>
    <hyperlink ref="AO1014" r:id="rId3771"/>
    <hyperlink ref="AO1015" r:id="rId3772"/>
    <hyperlink ref="AO1016" r:id="rId3773"/>
    <hyperlink ref="AO1017" r:id="rId3774"/>
    <hyperlink ref="AO1018" r:id="rId3775"/>
    <hyperlink ref="AO1019" r:id="rId3776"/>
    <hyperlink ref="AO1020" r:id="rId3777"/>
    <hyperlink ref="AO1021" r:id="rId3778"/>
    <hyperlink ref="AO1022" r:id="rId3779"/>
    <hyperlink ref="AO1023" r:id="rId3780"/>
    <hyperlink ref="AO1024" r:id="rId3781"/>
    <hyperlink ref="AO1025" r:id="rId3782"/>
    <hyperlink ref="AO1026" r:id="rId3783"/>
    <hyperlink ref="AO1027" r:id="rId3784"/>
    <hyperlink ref="AO1028" r:id="rId3785"/>
    <hyperlink ref="AO1029" r:id="rId3786"/>
    <hyperlink ref="AO1030" r:id="rId3787"/>
    <hyperlink ref="AO1031" r:id="rId3788"/>
    <hyperlink ref="AO1032" r:id="rId3789"/>
    <hyperlink ref="AO1033" r:id="rId3790"/>
    <hyperlink ref="AO1034" r:id="rId3791"/>
    <hyperlink ref="AO1035" r:id="rId3792"/>
    <hyperlink ref="AO1036" r:id="rId3793"/>
    <hyperlink ref="AO1037" r:id="rId3794"/>
    <hyperlink ref="AO1038" r:id="rId3795"/>
    <hyperlink ref="AO1039" r:id="rId3796"/>
    <hyperlink ref="AO1040" r:id="rId3797"/>
    <hyperlink ref="AO1041" r:id="rId3798"/>
    <hyperlink ref="AO1042" r:id="rId3799"/>
    <hyperlink ref="AO1043" r:id="rId3800"/>
    <hyperlink ref="AO1044" r:id="rId3801"/>
    <hyperlink ref="AO1045" r:id="rId3802"/>
    <hyperlink ref="AO1046" r:id="rId3803"/>
    <hyperlink ref="AO1047" r:id="rId3804"/>
    <hyperlink ref="AO1048" r:id="rId3805"/>
    <hyperlink ref="AO1049" r:id="rId3806"/>
    <hyperlink ref="AO1050" r:id="rId3807"/>
    <hyperlink ref="AO1051" r:id="rId3808"/>
    <hyperlink ref="AO1052" r:id="rId3809"/>
    <hyperlink ref="AO1053" r:id="rId3810"/>
    <hyperlink ref="AO1054" r:id="rId3811"/>
    <hyperlink ref="AO1055" r:id="rId3812"/>
    <hyperlink ref="AO1056" r:id="rId3813"/>
    <hyperlink ref="AO1057" r:id="rId3814"/>
    <hyperlink ref="AO1058" r:id="rId3815"/>
    <hyperlink ref="AO1059" r:id="rId3816"/>
    <hyperlink ref="AO1060" r:id="rId3817"/>
    <hyperlink ref="AO1061" r:id="rId3818"/>
    <hyperlink ref="AO1062" r:id="rId3819"/>
    <hyperlink ref="AO1063" r:id="rId3820"/>
    <hyperlink ref="AO1064" r:id="rId3821"/>
    <hyperlink ref="AO1065" r:id="rId3822"/>
    <hyperlink ref="AO1066" r:id="rId3823"/>
    <hyperlink ref="AO1067" r:id="rId3824"/>
    <hyperlink ref="AO1068" r:id="rId3825"/>
    <hyperlink ref="AO1069" r:id="rId3826"/>
    <hyperlink ref="AO1070" r:id="rId3827"/>
    <hyperlink ref="AO1071" r:id="rId3828"/>
    <hyperlink ref="AO1072" r:id="rId3829"/>
    <hyperlink ref="AO1073" r:id="rId3830"/>
    <hyperlink ref="AO1074" r:id="rId3831"/>
    <hyperlink ref="AO1075" r:id="rId3832"/>
    <hyperlink ref="AO1076" r:id="rId3833"/>
    <hyperlink ref="AO1077" r:id="rId3834"/>
    <hyperlink ref="AO1078" r:id="rId3835"/>
    <hyperlink ref="AO1079" r:id="rId3836"/>
    <hyperlink ref="AO1080" r:id="rId3837"/>
    <hyperlink ref="AO1081" r:id="rId3838"/>
    <hyperlink ref="AO1082" r:id="rId3839"/>
    <hyperlink ref="AO1083" r:id="rId3840"/>
    <hyperlink ref="AO1084" r:id="rId3841"/>
    <hyperlink ref="AO1085" r:id="rId3842"/>
    <hyperlink ref="AO1086" r:id="rId3843"/>
    <hyperlink ref="AO1087" r:id="rId3844"/>
    <hyperlink ref="AO1088" r:id="rId3845"/>
    <hyperlink ref="AO1089" r:id="rId3846"/>
    <hyperlink ref="AO1090" r:id="rId3847"/>
    <hyperlink ref="AO1091" r:id="rId3848"/>
    <hyperlink ref="AO1092" r:id="rId3849"/>
    <hyperlink ref="AO1093" r:id="rId3850"/>
    <hyperlink ref="AO1094" r:id="rId3851"/>
    <hyperlink ref="AO1095" r:id="rId3852"/>
    <hyperlink ref="AO1096" r:id="rId3853"/>
    <hyperlink ref="AO1097" r:id="rId3854"/>
    <hyperlink ref="AO1098" r:id="rId3855"/>
    <hyperlink ref="AO1099" r:id="rId3856"/>
    <hyperlink ref="AO1100" r:id="rId3857"/>
    <hyperlink ref="AO1101" r:id="rId3858"/>
    <hyperlink ref="AO1102" r:id="rId3859"/>
    <hyperlink ref="AO1103" r:id="rId3860"/>
    <hyperlink ref="AO1104" r:id="rId3861"/>
    <hyperlink ref="AO1105" r:id="rId3862"/>
    <hyperlink ref="AO1106" r:id="rId3863"/>
    <hyperlink ref="AO1107" r:id="rId3864"/>
    <hyperlink ref="AO1108" r:id="rId3865"/>
    <hyperlink ref="AO1109" r:id="rId3866"/>
    <hyperlink ref="AO1110" r:id="rId3867"/>
    <hyperlink ref="AO1111" r:id="rId3868"/>
    <hyperlink ref="AO1112" r:id="rId3869"/>
    <hyperlink ref="AO1113" r:id="rId3870"/>
    <hyperlink ref="AO1114" r:id="rId3871"/>
    <hyperlink ref="AO1115" r:id="rId3872"/>
    <hyperlink ref="AO1116" r:id="rId3873"/>
    <hyperlink ref="AO1117" r:id="rId3874"/>
    <hyperlink ref="AO1118" r:id="rId3875"/>
    <hyperlink ref="AO1119" r:id="rId3876"/>
    <hyperlink ref="AO1120" r:id="rId3877"/>
    <hyperlink ref="AO1121" r:id="rId3878"/>
    <hyperlink ref="AO1122" r:id="rId3879"/>
    <hyperlink ref="AO1123" r:id="rId3880"/>
    <hyperlink ref="AO1124" r:id="rId3881"/>
    <hyperlink ref="AO1125" r:id="rId3882"/>
    <hyperlink ref="AO1126" r:id="rId3883"/>
    <hyperlink ref="AO1127" r:id="rId3884"/>
    <hyperlink ref="AO1128" r:id="rId3885"/>
    <hyperlink ref="AO1129" r:id="rId3886"/>
    <hyperlink ref="AO1130" r:id="rId3887"/>
    <hyperlink ref="AO1131" r:id="rId3888"/>
    <hyperlink ref="AO1132" r:id="rId3889"/>
    <hyperlink ref="AO1133" r:id="rId3890"/>
    <hyperlink ref="AO1134" r:id="rId3891"/>
    <hyperlink ref="AO1135" r:id="rId3892"/>
    <hyperlink ref="AO1136" r:id="rId3893"/>
    <hyperlink ref="AO1137" r:id="rId3894"/>
    <hyperlink ref="AO1138" r:id="rId3895"/>
    <hyperlink ref="AO1139" r:id="rId3896"/>
    <hyperlink ref="AO1140" r:id="rId3897"/>
    <hyperlink ref="AO1141" r:id="rId3898"/>
    <hyperlink ref="AO1142" r:id="rId3899"/>
    <hyperlink ref="AO1143" r:id="rId3900"/>
    <hyperlink ref="AO1144" r:id="rId3901"/>
    <hyperlink ref="AO1145" r:id="rId3902"/>
    <hyperlink ref="AO1146" r:id="rId3903"/>
    <hyperlink ref="AO1147" r:id="rId3904"/>
    <hyperlink ref="AO1148" r:id="rId3905"/>
    <hyperlink ref="AO1149" r:id="rId3906"/>
    <hyperlink ref="AO1150" r:id="rId3907"/>
    <hyperlink ref="AO1151" r:id="rId3908"/>
    <hyperlink ref="AO1152" r:id="rId3909"/>
    <hyperlink ref="AO1153" r:id="rId3910"/>
    <hyperlink ref="AO1154" r:id="rId3911"/>
    <hyperlink ref="AO1155" r:id="rId3912"/>
    <hyperlink ref="AO1156" r:id="rId3913"/>
    <hyperlink ref="AO1157" r:id="rId3914"/>
    <hyperlink ref="AO1158" r:id="rId3915"/>
    <hyperlink ref="AO1159" r:id="rId3916"/>
    <hyperlink ref="AO1160" r:id="rId3917"/>
    <hyperlink ref="AO1161" r:id="rId3918"/>
    <hyperlink ref="AO1162" r:id="rId3919"/>
    <hyperlink ref="AO1163" r:id="rId3920"/>
    <hyperlink ref="AO1164" r:id="rId3921"/>
    <hyperlink ref="AO1165" r:id="rId3922"/>
    <hyperlink ref="AO1166" r:id="rId3923"/>
    <hyperlink ref="AO1167" r:id="rId3924"/>
    <hyperlink ref="AO1168" r:id="rId3925"/>
    <hyperlink ref="AO1169" r:id="rId3926"/>
    <hyperlink ref="AO1170" r:id="rId3927"/>
    <hyperlink ref="AO1171" r:id="rId3928"/>
    <hyperlink ref="AO1172" r:id="rId3929"/>
    <hyperlink ref="AO1173" r:id="rId3930"/>
    <hyperlink ref="AO1174" r:id="rId3931"/>
    <hyperlink ref="AO1175" r:id="rId3932"/>
    <hyperlink ref="AO1176" r:id="rId3933"/>
    <hyperlink ref="AO1177" r:id="rId3934"/>
    <hyperlink ref="AO1178" r:id="rId3935"/>
    <hyperlink ref="AO1179" r:id="rId3936"/>
    <hyperlink ref="AO1180" r:id="rId3937"/>
    <hyperlink ref="AO1181" r:id="rId3938"/>
    <hyperlink ref="AO1182" r:id="rId3939"/>
    <hyperlink ref="AO1183" r:id="rId3940"/>
    <hyperlink ref="AO1184" r:id="rId3941"/>
    <hyperlink ref="AO1185" r:id="rId3942"/>
    <hyperlink ref="AO1186" r:id="rId3943"/>
    <hyperlink ref="AO1187" r:id="rId3944"/>
    <hyperlink ref="AO1188" r:id="rId3945"/>
    <hyperlink ref="AO1189" r:id="rId3946"/>
    <hyperlink ref="AO1190" r:id="rId3947"/>
    <hyperlink ref="AO1191" r:id="rId3948"/>
    <hyperlink ref="AO1192" r:id="rId3949"/>
    <hyperlink ref="AO1193" r:id="rId3950"/>
    <hyperlink ref="AO1194" r:id="rId3951"/>
    <hyperlink ref="AO1195" r:id="rId3952"/>
    <hyperlink ref="AO1196" r:id="rId3953"/>
    <hyperlink ref="AO1197" r:id="rId3954"/>
    <hyperlink ref="AO1198" r:id="rId3955"/>
    <hyperlink ref="AO1199" r:id="rId3956"/>
    <hyperlink ref="AO1200" r:id="rId3957"/>
    <hyperlink ref="AO1201" r:id="rId3958"/>
    <hyperlink ref="AO1202" r:id="rId3959"/>
    <hyperlink ref="AO1203" r:id="rId3960"/>
    <hyperlink ref="AO1204" r:id="rId3961"/>
    <hyperlink ref="AO1205" r:id="rId3962"/>
    <hyperlink ref="AO1206" r:id="rId3963"/>
    <hyperlink ref="AO1207" r:id="rId3964"/>
    <hyperlink ref="AO1208" r:id="rId3965"/>
    <hyperlink ref="AO1209" r:id="rId3966"/>
    <hyperlink ref="AO1210" r:id="rId3967"/>
    <hyperlink ref="AO1211" r:id="rId3968"/>
    <hyperlink ref="AO1212" r:id="rId3969"/>
    <hyperlink ref="AO1213" r:id="rId3970"/>
    <hyperlink ref="AO1214" r:id="rId3971"/>
    <hyperlink ref="AO1215" r:id="rId3972"/>
    <hyperlink ref="AO1216" r:id="rId3973"/>
    <hyperlink ref="AO1217" r:id="rId3974"/>
    <hyperlink ref="AO1218" r:id="rId3975"/>
    <hyperlink ref="AO1219" r:id="rId3976"/>
    <hyperlink ref="AO1220" r:id="rId3977"/>
    <hyperlink ref="AO1221" r:id="rId3978"/>
    <hyperlink ref="AO1222" r:id="rId3979"/>
    <hyperlink ref="AO1223" r:id="rId3980"/>
    <hyperlink ref="AO1224" r:id="rId3981"/>
    <hyperlink ref="AO1225" r:id="rId3982"/>
    <hyperlink ref="AO1226" r:id="rId3983"/>
    <hyperlink ref="AO1227" r:id="rId3984"/>
    <hyperlink ref="AO1228" r:id="rId3985"/>
    <hyperlink ref="AO1229" r:id="rId3986"/>
    <hyperlink ref="AO1230" r:id="rId3987"/>
    <hyperlink ref="AO1231" r:id="rId3988"/>
    <hyperlink ref="AO1232" r:id="rId3989"/>
    <hyperlink ref="AO1233" r:id="rId3990"/>
    <hyperlink ref="AO1234" r:id="rId3991"/>
    <hyperlink ref="AO1235" r:id="rId3992"/>
    <hyperlink ref="AO1236" r:id="rId3993"/>
    <hyperlink ref="AO1237" r:id="rId3994"/>
    <hyperlink ref="AO1238" r:id="rId3995"/>
    <hyperlink ref="AO1239" r:id="rId3996"/>
    <hyperlink ref="AO1240" r:id="rId3997"/>
    <hyperlink ref="AO1241" r:id="rId3998"/>
    <hyperlink ref="AO1242" r:id="rId3999"/>
    <hyperlink ref="AO1243" r:id="rId4000"/>
    <hyperlink ref="AO1244" r:id="rId4001"/>
    <hyperlink ref="AO1245" r:id="rId4002"/>
    <hyperlink ref="AO1246" r:id="rId4003"/>
    <hyperlink ref="AO1247" r:id="rId4004"/>
    <hyperlink ref="AO1248" r:id="rId4005"/>
    <hyperlink ref="AO1249" r:id="rId4006"/>
    <hyperlink ref="AO1250" r:id="rId4007"/>
    <hyperlink ref="AO1251" r:id="rId4008"/>
    <hyperlink ref="AO1252" r:id="rId4009"/>
    <hyperlink ref="AO1253" r:id="rId4010"/>
    <hyperlink ref="AO1254" r:id="rId4011"/>
    <hyperlink ref="AO1255" r:id="rId4012"/>
    <hyperlink ref="AO1256" r:id="rId4013"/>
    <hyperlink ref="AO1257" r:id="rId4014"/>
    <hyperlink ref="AO1258" r:id="rId4015"/>
    <hyperlink ref="AO1259" r:id="rId4016"/>
    <hyperlink ref="AO1260" r:id="rId4017"/>
    <hyperlink ref="AO1261" r:id="rId4018"/>
    <hyperlink ref="AO1262" r:id="rId4019"/>
    <hyperlink ref="AO1263" r:id="rId4020"/>
    <hyperlink ref="AO1264" r:id="rId4021"/>
    <hyperlink ref="AO1265" r:id="rId4022"/>
    <hyperlink ref="AO1266" r:id="rId4023"/>
    <hyperlink ref="AO1267" r:id="rId4024"/>
    <hyperlink ref="AO1268" r:id="rId4025"/>
    <hyperlink ref="AO1269" r:id="rId4026"/>
    <hyperlink ref="AO1270" r:id="rId4027"/>
    <hyperlink ref="AO1271" r:id="rId4028"/>
    <hyperlink ref="AO1272" r:id="rId4029"/>
    <hyperlink ref="AO1273" r:id="rId4030"/>
    <hyperlink ref="AO1274" r:id="rId4031"/>
    <hyperlink ref="AO1275" r:id="rId4032"/>
    <hyperlink ref="AO1276" r:id="rId4033"/>
    <hyperlink ref="AO1277" r:id="rId4034"/>
    <hyperlink ref="AO1278" r:id="rId4035"/>
    <hyperlink ref="AO1279" r:id="rId4036"/>
    <hyperlink ref="AO1280" r:id="rId4037"/>
    <hyperlink ref="AO1281" r:id="rId4038"/>
    <hyperlink ref="AO1282" r:id="rId4039"/>
    <hyperlink ref="AO1283" r:id="rId4040"/>
    <hyperlink ref="AO1284" r:id="rId4041"/>
    <hyperlink ref="AO1285" r:id="rId4042"/>
    <hyperlink ref="AO1286" r:id="rId4043"/>
    <hyperlink ref="AO1287" r:id="rId4044"/>
    <hyperlink ref="AO1288" r:id="rId4045"/>
    <hyperlink ref="AO1289" r:id="rId4046"/>
    <hyperlink ref="AO1290" r:id="rId4047"/>
    <hyperlink ref="AO1291" r:id="rId4048"/>
    <hyperlink ref="AO1292" r:id="rId4049"/>
    <hyperlink ref="AO1293" r:id="rId4050"/>
    <hyperlink ref="AO1294" r:id="rId4051"/>
    <hyperlink ref="AO1295" r:id="rId4052"/>
    <hyperlink ref="AO1296" r:id="rId4053"/>
    <hyperlink ref="AO1297" r:id="rId4054"/>
    <hyperlink ref="AO1298" r:id="rId4055"/>
    <hyperlink ref="AO1299" r:id="rId4056"/>
    <hyperlink ref="AO1300" r:id="rId4057"/>
    <hyperlink ref="AO1301" r:id="rId4058"/>
    <hyperlink ref="AO1302" r:id="rId4059"/>
    <hyperlink ref="AO1303" r:id="rId4060"/>
    <hyperlink ref="AO1304" r:id="rId4061"/>
    <hyperlink ref="AO1305" r:id="rId4062"/>
    <hyperlink ref="AO1306" r:id="rId4063"/>
    <hyperlink ref="AO1307" r:id="rId4064"/>
    <hyperlink ref="AO1308" r:id="rId4065"/>
    <hyperlink ref="AO1309" r:id="rId4066"/>
    <hyperlink ref="AO1310" r:id="rId4067"/>
    <hyperlink ref="AO1311" r:id="rId4068"/>
    <hyperlink ref="AO1312" r:id="rId4069"/>
    <hyperlink ref="AO1313" r:id="rId4070"/>
    <hyperlink ref="AO1314" r:id="rId4071"/>
    <hyperlink ref="AO1315" r:id="rId4072"/>
    <hyperlink ref="AO1316" r:id="rId4073"/>
    <hyperlink ref="AO1317" r:id="rId4074"/>
    <hyperlink ref="AO1318" r:id="rId4075"/>
    <hyperlink ref="AO1319" r:id="rId4076"/>
    <hyperlink ref="AO1320" r:id="rId4077"/>
    <hyperlink ref="AO1321" r:id="rId4078"/>
    <hyperlink ref="AO1322" r:id="rId4079"/>
    <hyperlink ref="AO1323" r:id="rId4080"/>
    <hyperlink ref="AO1324" r:id="rId4081"/>
    <hyperlink ref="AO1325" r:id="rId4082"/>
    <hyperlink ref="AO1326" r:id="rId4083"/>
    <hyperlink ref="AO1327" r:id="rId4084"/>
    <hyperlink ref="AO1328" r:id="rId4085"/>
    <hyperlink ref="AO1329" r:id="rId4086"/>
    <hyperlink ref="AO1330" r:id="rId4087"/>
    <hyperlink ref="AO1331" r:id="rId4088"/>
    <hyperlink ref="AO1332" r:id="rId4089"/>
    <hyperlink ref="AO1333" r:id="rId4090"/>
    <hyperlink ref="AO1334" r:id="rId4091"/>
    <hyperlink ref="AO1335" r:id="rId4092"/>
    <hyperlink ref="AO1336" r:id="rId4093"/>
    <hyperlink ref="AO1337" r:id="rId4094"/>
    <hyperlink ref="AO1338" r:id="rId4095"/>
    <hyperlink ref="AO1339" r:id="rId4096"/>
    <hyperlink ref="AO1340" r:id="rId4097"/>
    <hyperlink ref="AO1341" r:id="rId4098"/>
    <hyperlink ref="AO1342" r:id="rId4099"/>
    <hyperlink ref="AO1343" r:id="rId4100"/>
    <hyperlink ref="AO1344" r:id="rId4101"/>
    <hyperlink ref="AO1345" r:id="rId4102"/>
    <hyperlink ref="AO1346" r:id="rId4103"/>
    <hyperlink ref="AO1347" r:id="rId4104"/>
    <hyperlink ref="AO1348" r:id="rId4105"/>
    <hyperlink ref="AO1349" r:id="rId4106"/>
    <hyperlink ref="AO1350" r:id="rId4107"/>
    <hyperlink ref="AO1351" r:id="rId4108"/>
    <hyperlink ref="AO1352" r:id="rId4109"/>
    <hyperlink ref="AO1353" r:id="rId4110"/>
    <hyperlink ref="AO1354" r:id="rId4111"/>
    <hyperlink ref="AO1355" r:id="rId4112"/>
    <hyperlink ref="AO1356" r:id="rId4113"/>
    <hyperlink ref="AO1357" r:id="rId4114"/>
    <hyperlink ref="AO1358" r:id="rId4115"/>
    <hyperlink ref="AO1359" r:id="rId4116"/>
    <hyperlink ref="AO1360" r:id="rId4117"/>
    <hyperlink ref="AO1361" r:id="rId4118"/>
    <hyperlink ref="AO1362" r:id="rId4119"/>
    <hyperlink ref="AO1363" r:id="rId4120"/>
    <hyperlink ref="AO1364" r:id="rId4121"/>
    <hyperlink ref="AO1365" r:id="rId4122"/>
    <hyperlink ref="AO1366" r:id="rId4123"/>
    <hyperlink ref="AO1367" r:id="rId4124"/>
    <hyperlink ref="AO1368" r:id="rId4125"/>
    <hyperlink ref="AO1369" r:id="rId4126"/>
    <hyperlink ref="AO1370" r:id="rId4127"/>
    <hyperlink ref="AO1371" r:id="rId4128"/>
    <hyperlink ref="AO1372" r:id="rId4129"/>
    <hyperlink ref="AO1373" r:id="rId4130"/>
    <hyperlink ref="AO1374" r:id="rId4131"/>
    <hyperlink ref="AO1375" r:id="rId4132"/>
    <hyperlink ref="AO1376" r:id="rId4133"/>
    <hyperlink ref="AO1377" r:id="rId4134"/>
    <hyperlink ref="AO1378" r:id="rId4135"/>
    <hyperlink ref="AO1379" r:id="rId4136"/>
    <hyperlink ref="AO1380" r:id="rId4137"/>
    <hyperlink ref="AO1381" r:id="rId4138"/>
    <hyperlink ref="AO1382" r:id="rId4139"/>
    <hyperlink ref="AO1383" r:id="rId4140"/>
    <hyperlink ref="AO1384" r:id="rId4141"/>
    <hyperlink ref="AO1385" r:id="rId4142"/>
    <hyperlink ref="AO1386" r:id="rId4143"/>
    <hyperlink ref="AO1387" r:id="rId4144"/>
    <hyperlink ref="AO1388" r:id="rId4145"/>
    <hyperlink ref="AO1389" r:id="rId4146"/>
    <hyperlink ref="AO1390" r:id="rId4147"/>
    <hyperlink ref="AO1391" r:id="rId4148"/>
    <hyperlink ref="AO1392" r:id="rId4149"/>
    <hyperlink ref="AO1393" r:id="rId4150"/>
    <hyperlink ref="AO1394" r:id="rId4151"/>
    <hyperlink ref="AO1395" r:id="rId4152"/>
    <hyperlink ref="AO1396" r:id="rId4153"/>
    <hyperlink ref="AO1397" r:id="rId4154"/>
    <hyperlink ref="AO1398" r:id="rId4155"/>
    <hyperlink ref="AO1399" r:id="rId4156"/>
    <hyperlink ref="AO1400" r:id="rId4157"/>
    <hyperlink ref="AO1401" r:id="rId4158"/>
    <hyperlink ref="AO1402" r:id="rId4159"/>
    <hyperlink ref="AO1403" r:id="rId4160"/>
    <hyperlink ref="AO1404" r:id="rId4161"/>
    <hyperlink ref="AO1405" r:id="rId4162"/>
    <hyperlink ref="AO1406" r:id="rId4163"/>
    <hyperlink ref="AO1407" r:id="rId4164"/>
    <hyperlink ref="AO1408" r:id="rId4165"/>
    <hyperlink ref="AO1409" r:id="rId4166"/>
    <hyperlink ref="AO1410" r:id="rId4167"/>
    <hyperlink ref="AO1411" r:id="rId4168"/>
    <hyperlink ref="AO1412" r:id="rId4169"/>
    <hyperlink ref="AO1413" r:id="rId4170"/>
    <hyperlink ref="AO1414" r:id="rId4171"/>
    <hyperlink ref="AO1415" r:id="rId4172"/>
    <hyperlink ref="AO1416" r:id="rId4173"/>
    <hyperlink ref="AO1417" r:id="rId4174"/>
    <hyperlink ref="AO1418" r:id="rId4175"/>
    <hyperlink ref="AO1419" r:id="rId4176"/>
    <hyperlink ref="AO1420" r:id="rId4177"/>
    <hyperlink ref="AO1421" r:id="rId4178"/>
    <hyperlink ref="AO1422" r:id="rId4179"/>
    <hyperlink ref="AO1423" r:id="rId4180"/>
    <hyperlink ref="AO1424" r:id="rId4181"/>
    <hyperlink ref="AO1425" r:id="rId4182"/>
    <hyperlink ref="AO1426" r:id="rId4183"/>
    <hyperlink ref="AO1427" r:id="rId4184"/>
    <hyperlink ref="AO1428" r:id="rId4185"/>
    <hyperlink ref="AO1429" r:id="rId4186"/>
    <hyperlink ref="AO1430" r:id="rId4187"/>
    <hyperlink ref="AO1431" r:id="rId4188"/>
    <hyperlink ref="AO1432" r:id="rId4189"/>
    <hyperlink ref="AO1433" r:id="rId4190"/>
    <hyperlink ref="AO1434" r:id="rId4191"/>
    <hyperlink ref="AO1435" r:id="rId4192"/>
    <hyperlink ref="AO1436" r:id="rId4193"/>
    <hyperlink ref="AO1437" r:id="rId4194"/>
    <hyperlink ref="AO1438" r:id="rId4195"/>
    <hyperlink ref="AO1439" r:id="rId4196"/>
    <hyperlink ref="AO1440" r:id="rId4197"/>
    <hyperlink ref="AO1441" r:id="rId4198"/>
    <hyperlink ref="AO1442" r:id="rId4199"/>
    <hyperlink ref="AO1443" r:id="rId4200"/>
    <hyperlink ref="AO1444" r:id="rId4201"/>
    <hyperlink ref="AO1445" r:id="rId4202"/>
    <hyperlink ref="AO1446" r:id="rId4203"/>
    <hyperlink ref="AO1447" r:id="rId4204"/>
    <hyperlink ref="AO1448" r:id="rId4205"/>
    <hyperlink ref="AO1449" r:id="rId4206"/>
    <hyperlink ref="AO1450" r:id="rId4207"/>
    <hyperlink ref="AO1451" r:id="rId4208"/>
    <hyperlink ref="AO1452" r:id="rId4209"/>
    <hyperlink ref="AO1453" r:id="rId4210"/>
    <hyperlink ref="AO1454" r:id="rId4211"/>
    <hyperlink ref="AO1455" r:id="rId4212"/>
    <hyperlink ref="AO1456" r:id="rId4213"/>
    <hyperlink ref="AO1457" r:id="rId4214"/>
    <hyperlink ref="AO1458" r:id="rId4215"/>
    <hyperlink ref="AO1459" r:id="rId4216"/>
    <hyperlink ref="AO1460" r:id="rId4217"/>
    <hyperlink ref="AO1461" r:id="rId4218"/>
    <hyperlink ref="AO1462" r:id="rId4219"/>
    <hyperlink ref="AO1463" r:id="rId4220"/>
    <hyperlink ref="AO1464" r:id="rId4221"/>
    <hyperlink ref="AO1465" r:id="rId4222"/>
    <hyperlink ref="AO1466" r:id="rId4223"/>
    <hyperlink ref="AO1467" r:id="rId4224"/>
    <hyperlink ref="AO1468" r:id="rId4225"/>
    <hyperlink ref="AO1469" r:id="rId4226"/>
    <hyperlink ref="AO1470" r:id="rId4227"/>
    <hyperlink ref="AO1471" r:id="rId4228"/>
    <hyperlink ref="AO1472" r:id="rId4229"/>
    <hyperlink ref="AO1473" r:id="rId4230"/>
    <hyperlink ref="AO1474" r:id="rId4231"/>
    <hyperlink ref="AO1475" r:id="rId4232"/>
    <hyperlink ref="AO1476" r:id="rId4233"/>
    <hyperlink ref="AO1477" r:id="rId4234"/>
    <hyperlink ref="AO1478" r:id="rId4235"/>
    <hyperlink ref="AO1479" r:id="rId4236"/>
    <hyperlink ref="AO1480" r:id="rId4237"/>
    <hyperlink ref="AO1481" r:id="rId4238"/>
    <hyperlink ref="AO1482" r:id="rId4239"/>
    <hyperlink ref="AO1483" r:id="rId4240"/>
    <hyperlink ref="AO1484" r:id="rId4241"/>
    <hyperlink ref="AO1485" r:id="rId4242"/>
    <hyperlink ref="AO1486" r:id="rId4243"/>
    <hyperlink ref="AO1487" r:id="rId4244"/>
    <hyperlink ref="AO1488" r:id="rId4245"/>
    <hyperlink ref="AO1489" r:id="rId4246"/>
    <hyperlink ref="AO1490" r:id="rId4247"/>
    <hyperlink ref="AO1491" r:id="rId4248"/>
    <hyperlink ref="AO1492" r:id="rId4249"/>
    <hyperlink ref="AO1493" r:id="rId4250"/>
    <hyperlink ref="AO1494" r:id="rId4251"/>
    <hyperlink ref="AO1495" r:id="rId4252"/>
    <hyperlink ref="AO1496" r:id="rId4253"/>
    <hyperlink ref="AO1497" r:id="rId4254"/>
    <hyperlink ref="AO1498" r:id="rId4255"/>
    <hyperlink ref="AO1499" r:id="rId4256"/>
    <hyperlink ref="AO1500" r:id="rId4257"/>
    <hyperlink ref="AO1501" r:id="rId4258"/>
    <hyperlink ref="AO1502" r:id="rId4259"/>
    <hyperlink ref="AO1503" r:id="rId4260"/>
    <hyperlink ref="AO1504" r:id="rId4261"/>
    <hyperlink ref="AO1505" r:id="rId4262"/>
    <hyperlink ref="AO1506" r:id="rId4263"/>
    <hyperlink ref="AO1507" r:id="rId4264"/>
    <hyperlink ref="AO1508" r:id="rId4265"/>
    <hyperlink ref="AO1509" r:id="rId4266"/>
    <hyperlink ref="AO1510" r:id="rId4267"/>
    <hyperlink ref="AO1511" r:id="rId4268"/>
    <hyperlink ref="AO1512" r:id="rId4269"/>
    <hyperlink ref="AO1513" r:id="rId4270"/>
    <hyperlink ref="AO1514" r:id="rId4271"/>
    <hyperlink ref="AO1515" r:id="rId4272"/>
    <hyperlink ref="AO1516" r:id="rId4273"/>
    <hyperlink ref="AO1517" r:id="rId4274"/>
    <hyperlink ref="AO1518" r:id="rId4275"/>
    <hyperlink ref="AO1519" r:id="rId4276"/>
    <hyperlink ref="AO1520" r:id="rId4277"/>
    <hyperlink ref="AO1521" r:id="rId4278"/>
    <hyperlink ref="AO1522" r:id="rId4279"/>
    <hyperlink ref="AO1523" r:id="rId4280"/>
    <hyperlink ref="AO1524" r:id="rId4281"/>
    <hyperlink ref="AO1525" r:id="rId4282"/>
    <hyperlink ref="AO1526" r:id="rId4283"/>
    <hyperlink ref="AO1527" r:id="rId4284"/>
    <hyperlink ref="AO1528" r:id="rId4285"/>
    <hyperlink ref="AO1529" r:id="rId4286"/>
    <hyperlink ref="AO1530" r:id="rId4287"/>
    <hyperlink ref="AO1531" r:id="rId4288"/>
    <hyperlink ref="AO1532" r:id="rId4289"/>
    <hyperlink ref="AO1533" r:id="rId4290"/>
    <hyperlink ref="AO1534" r:id="rId4291"/>
    <hyperlink ref="AO1535" r:id="rId4292"/>
    <hyperlink ref="AO1536" r:id="rId4293"/>
    <hyperlink ref="AO1537" r:id="rId4294"/>
    <hyperlink ref="AO1538" r:id="rId4295"/>
    <hyperlink ref="AO1539" r:id="rId4296"/>
    <hyperlink ref="AO1540" r:id="rId4297"/>
    <hyperlink ref="AO1541" r:id="rId4298"/>
    <hyperlink ref="AO1542" r:id="rId4299"/>
    <hyperlink ref="AO1543" r:id="rId4300"/>
    <hyperlink ref="AO1544" r:id="rId4301"/>
    <hyperlink ref="AO1545" r:id="rId4302"/>
    <hyperlink ref="AO1546" r:id="rId4303"/>
    <hyperlink ref="AO1547" r:id="rId4304"/>
    <hyperlink ref="AO1548" r:id="rId4305"/>
    <hyperlink ref="AO1549" r:id="rId4306"/>
    <hyperlink ref="AO1550" r:id="rId4307"/>
    <hyperlink ref="AO1551" r:id="rId4308"/>
    <hyperlink ref="AO1552" r:id="rId4309"/>
    <hyperlink ref="AO1553" r:id="rId4310"/>
    <hyperlink ref="AO1554" r:id="rId4311"/>
    <hyperlink ref="AO1555" r:id="rId4312"/>
    <hyperlink ref="AO1556" r:id="rId4313"/>
    <hyperlink ref="AO1557" r:id="rId4314"/>
    <hyperlink ref="AO1558" r:id="rId4315"/>
    <hyperlink ref="AO1559" r:id="rId4316"/>
    <hyperlink ref="AO1560" r:id="rId4317"/>
    <hyperlink ref="AO1561" r:id="rId4318"/>
    <hyperlink ref="AO1562" r:id="rId4319"/>
    <hyperlink ref="AO1563" r:id="rId4320"/>
    <hyperlink ref="AO1564" r:id="rId4321"/>
    <hyperlink ref="AO1565" r:id="rId4322"/>
    <hyperlink ref="AO1566" r:id="rId4323"/>
    <hyperlink ref="AO1567" r:id="rId4324"/>
    <hyperlink ref="AO1568" r:id="rId4325"/>
    <hyperlink ref="AO1569" r:id="rId4326"/>
    <hyperlink ref="AO1570" r:id="rId4327"/>
    <hyperlink ref="AO1571" r:id="rId4328"/>
    <hyperlink ref="AO1572" r:id="rId4329"/>
    <hyperlink ref="AO1573" r:id="rId4330"/>
    <hyperlink ref="AO1574" r:id="rId4331"/>
    <hyperlink ref="AO1575" r:id="rId4332"/>
    <hyperlink ref="AO1576" r:id="rId4333"/>
    <hyperlink ref="AO1577" r:id="rId4334"/>
    <hyperlink ref="AO1578" r:id="rId4335"/>
    <hyperlink ref="AO1579" r:id="rId4336"/>
    <hyperlink ref="AO1580" r:id="rId4337"/>
    <hyperlink ref="AO1581" r:id="rId4338"/>
    <hyperlink ref="AO1582" r:id="rId4339"/>
    <hyperlink ref="AO1583" r:id="rId4340"/>
    <hyperlink ref="AO1584" r:id="rId4341"/>
    <hyperlink ref="AO1585" r:id="rId4342"/>
    <hyperlink ref="AO1586" r:id="rId4343"/>
    <hyperlink ref="AO1587" r:id="rId4344"/>
    <hyperlink ref="AO1588" r:id="rId4345"/>
    <hyperlink ref="AO1589" r:id="rId4346"/>
    <hyperlink ref="AO1590" r:id="rId4347"/>
    <hyperlink ref="AO1591" r:id="rId4348"/>
    <hyperlink ref="AO1592" r:id="rId4349"/>
    <hyperlink ref="AO1593" r:id="rId4350"/>
    <hyperlink ref="AO1594" r:id="rId4351"/>
    <hyperlink ref="AO1595" r:id="rId4352"/>
    <hyperlink ref="AO1596" r:id="rId4353"/>
    <hyperlink ref="AO1597" r:id="rId4354"/>
    <hyperlink ref="AO1598" r:id="rId4355"/>
    <hyperlink ref="AO1599" r:id="rId4356"/>
    <hyperlink ref="AO1600" r:id="rId4357"/>
    <hyperlink ref="AO1601" r:id="rId4358"/>
    <hyperlink ref="AO1602" r:id="rId4359"/>
    <hyperlink ref="AO1603" r:id="rId4360"/>
    <hyperlink ref="AO1604" r:id="rId4361"/>
    <hyperlink ref="AO1605" r:id="rId4362"/>
    <hyperlink ref="AO1606" r:id="rId4363"/>
    <hyperlink ref="AO1607" r:id="rId4364"/>
    <hyperlink ref="AO1608" r:id="rId4365"/>
    <hyperlink ref="AO1609" r:id="rId4366"/>
    <hyperlink ref="AO1610" r:id="rId4367"/>
    <hyperlink ref="AO1611" r:id="rId4368"/>
    <hyperlink ref="AO1612" r:id="rId4369"/>
    <hyperlink ref="AO1613" r:id="rId4370"/>
    <hyperlink ref="AO1614" r:id="rId4371"/>
    <hyperlink ref="AO1615" r:id="rId4372"/>
    <hyperlink ref="AO1616" r:id="rId4373"/>
    <hyperlink ref="AO1617" r:id="rId4374"/>
    <hyperlink ref="AO1618" r:id="rId4375"/>
    <hyperlink ref="AO1619" r:id="rId4376"/>
    <hyperlink ref="AO1620" r:id="rId4377"/>
    <hyperlink ref="AO1621" r:id="rId4378"/>
    <hyperlink ref="AO1622" r:id="rId4379"/>
    <hyperlink ref="AO1623" r:id="rId4380"/>
    <hyperlink ref="AO1624" r:id="rId4381"/>
    <hyperlink ref="AO1625" r:id="rId4382"/>
    <hyperlink ref="AO1626" r:id="rId4383"/>
    <hyperlink ref="AO1627" r:id="rId4384"/>
    <hyperlink ref="AO1628" r:id="rId4385"/>
    <hyperlink ref="AO1629" r:id="rId4386"/>
    <hyperlink ref="AO1630" r:id="rId4387"/>
    <hyperlink ref="AO1631" r:id="rId4388"/>
    <hyperlink ref="AO1632" r:id="rId4389"/>
    <hyperlink ref="AO1633" r:id="rId4390"/>
    <hyperlink ref="AO1634" r:id="rId4391"/>
    <hyperlink ref="AO1635" r:id="rId4392"/>
    <hyperlink ref="AO1636" r:id="rId4393"/>
    <hyperlink ref="AO1637" r:id="rId4394"/>
    <hyperlink ref="AO1638" r:id="rId4395"/>
    <hyperlink ref="AO1639" r:id="rId4396"/>
    <hyperlink ref="AO1640" r:id="rId4397"/>
    <hyperlink ref="AO1641" r:id="rId4398"/>
    <hyperlink ref="AO1642" r:id="rId4399"/>
    <hyperlink ref="AO1643" r:id="rId4400"/>
    <hyperlink ref="AO1644" r:id="rId4401"/>
    <hyperlink ref="AO1645" r:id="rId4402"/>
    <hyperlink ref="AO1646" r:id="rId4403"/>
    <hyperlink ref="AO1647" r:id="rId4404"/>
    <hyperlink ref="AO1648" r:id="rId4405"/>
    <hyperlink ref="AO1649" r:id="rId4406"/>
    <hyperlink ref="AO1650" r:id="rId4407"/>
    <hyperlink ref="AO1651" r:id="rId4408"/>
    <hyperlink ref="AO1652" r:id="rId4409"/>
    <hyperlink ref="AO1653" r:id="rId4410"/>
    <hyperlink ref="AO1654" r:id="rId4411"/>
    <hyperlink ref="AO1655" r:id="rId4412"/>
    <hyperlink ref="AO1656" r:id="rId4413"/>
    <hyperlink ref="AO1657" r:id="rId4414"/>
    <hyperlink ref="AO1658" r:id="rId4415"/>
    <hyperlink ref="AO1659" r:id="rId4416"/>
    <hyperlink ref="AO1660" r:id="rId4417"/>
    <hyperlink ref="AO1661" r:id="rId4418"/>
    <hyperlink ref="AO1662" r:id="rId4419"/>
    <hyperlink ref="AO1663" r:id="rId4420"/>
    <hyperlink ref="AO1664" r:id="rId4421"/>
    <hyperlink ref="AO1665" r:id="rId4422"/>
    <hyperlink ref="AO1666" r:id="rId4423"/>
    <hyperlink ref="AO1667" r:id="rId4424"/>
    <hyperlink ref="AO1668" r:id="rId4425"/>
    <hyperlink ref="AO1669" r:id="rId4426"/>
    <hyperlink ref="AO1670" r:id="rId4427"/>
    <hyperlink ref="AO1671" r:id="rId4428"/>
    <hyperlink ref="AO1672" r:id="rId4429"/>
    <hyperlink ref="AO1673" r:id="rId4430"/>
    <hyperlink ref="AO1674" r:id="rId4431"/>
    <hyperlink ref="AO1675" r:id="rId4432"/>
    <hyperlink ref="AO1676" r:id="rId4433"/>
    <hyperlink ref="AO1677" r:id="rId4434"/>
    <hyperlink ref="AO1678" r:id="rId4435"/>
    <hyperlink ref="AO1679" r:id="rId4436"/>
    <hyperlink ref="AO1680" r:id="rId4437"/>
    <hyperlink ref="AO1681" r:id="rId4438"/>
    <hyperlink ref="AO1682" r:id="rId4439"/>
    <hyperlink ref="AO1683" r:id="rId4440"/>
    <hyperlink ref="AO1684" r:id="rId4441"/>
    <hyperlink ref="AO1685" r:id="rId4442"/>
    <hyperlink ref="AO1686" r:id="rId4443"/>
    <hyperlink ref="AO1687" r:id="rId4444"/>
    <hyperlink ref="AO1688" r:id="rId4445"/>
    <hyperlink ref="AO1689" r:id="rId4446"/>
    <hyperlink ref="AO1690" r:id="rId4447"/>
    <hyperlink ref="AO1691" r:id="rId4448"/>
    <hyperlink ref="AO1692" r:id="rId4449"/>
    <hyperlink ref="AO1693" r:id="rId4450"/>
    <hyperlink ref="AO1694" r:id="rId4451"/>
    <hyperlink ref="AO1695" r:id="rId4452"/>
    <hyperlink ref="AO1696" r:id="rId4453"/>
    <hyperlink ref="AO1697" r:id="rId4454"/>
    <hyperlink ref="AO1698" r:id="rId4455"/>
    <hyperlink ref="AO1699" r:id="rId4456"/>
    <hyperlink ref="AO1700" r:id="rId4457"/>
    <hyperlink ref="AO1701" r:id="rId4458"/>
    <hyperlink ref="AO1702" r:id="rId4459"/>
    <hyperlink ref="AO1703" r:id="rId4460"/>
    <hyperlink ref="AO1704" r:id="rId4461"/>
    <hyperlink ref="AO1705" r:id="rId4462"/>
    <hyperlink ref="AO1706" r:id="rId4463"/>
    <hyperlink ref="AO1707" r:id="rId4464"/>
    <hyperlink ref="AO1708" r:id="rId4465"/>
    <hyperlink ref="AO1709" r:id="rId4466"/>
    <hyperlink ref="AO1710" r:id="rId4467"/>
    <hyperlink ref="AO1711" r:id="rId4468"/>
    <hyperlink ref="AO1712" r:id="rId4469"/>
    <hyperlink ref="AO1713" r:id="rId4470"/>
    <hyperlink ref="AO1714" r:id="rId4471"/>
    <hyperlink ref="AO1715" r:id="rId4472"/>
    <hyperlink ref="AO1716" r:id="rId4473"/>
    <hyperlink ref="AO1717" r:id="rId4474"/>
    <hyperlink ref="AO1718" r:id="rId4475"/>
    <hyperlink ref="AO1719" r:id="rId4476"/>
    <hyperlink ref="AO1720" r:id="rId4477"/>
    <hyperlink ref="AO1721" r:id="rId4478"/>
    <hyperlink ref="AO1722" r:id="rId4479"/>
    <hyperlink ref="AO1723" r:id="rId4480"/>
    <hyperlink ref="AO1724" r:id="rId4481"/>
    <hyperlink ref="AO1725" r:id="rId4482"/>
    <hyperlink ref="AO1726" r:id="rId4483"/>
    <hyperlink ref="AO1727" r:id="rId4484"/>
    <hyperlink ref="AO1728" r:id="rId4485"/>
    <hyperlink ref="AO1729" r:id="rId4486"/>
    <hyperlink ref="AO1730" r:id="rId4487"/>
    <hyperlink ref="AO1731" r:id="rId4488"/>
    <hyperlink ref="AO1732" r:id="rId4489"/>
    <hyperlink ref="AO1733" r:id="rId4490"/>
    <hyperlink ref="AO1734" r:id="rId4491"/>
    <hyperlink ref="AO1735" r:id="rId4492"/>
    <hyperlink ref="AO1736" r:id="rId4493"/>
    <hyperlink ref="AO1737" r:id="rId4494"/>
    <hyperlink ref="AO1738" r:id="rId4495"/>
    <hyperlink ref="AO1739" r:id="rId4496"/>
    <hyperlink ref="AO1740" r:id="rId4497"/>
    <hyperlink ref="AO1741" r:id="rId4498"/>
    <hyperlink ref="AO1742" r:id="rId4499"/>
    <hyperlink ref="AO1743" r:id="rId4500"/>
    <hyperlink ref="AO1744" r:id="rId4501"/>
    <hyperlink ref="AO1745" r:id="rId4502"/>
    <hyperlink ref="AO1746" r:id="rId4503"/>
    <hyperlink ref="AO1747" r:id="rId4504"/>
    <hyperlink ref="AO1748" r:id="rId4505"/>
    <hyperlink ref="AO1749" r:id="rId4506"/>
    <hyperlink ref="AO1750" r:id="rId4507"/>
    <hyperlink ref="AO1751" r:id="rId4508"/>
    <hyperlink ref="AO1752" r:id="rId4509"/>
    <hyperlink ref="AO1753" r:id="rId4510"/>
    <hyperlink ref="AO1754" r:id="rId4511"/>
    <hyperlink ref="AO1755" r:id="rId4512"/>
    <hyperlink ref="AO1756" r:id="rId4513"/>
    <hyperlink ref="AO1757" r:id="rId4514"/>
    <hyperlink ref="AO1758" r:id="rId4515"/>
    <hyperlink ref="AO1759" r:id="rId4516"/>
    <hyperlink ref="AO1760" r:id="rId4517"/>
    <hyperlink ref="AO1761" r:id="rId4518"/>
    <hyperlink ref="AO1762" r:id="rId4519"/>
    <hyperlink ref="AO1763" r:id="rId4520"/>
    <hyperlink ref="AO1764" r:id="rId4521"/>
    <hyperlink ref="AO1765" r:id="rId4522"/>
    <hyperlink ref="AO1766" r:id="rId4523"/>
    <hyperlink ref="AO1767" r:id="rId4524"/>
    <hyperlink ref="AO1768" r:id="rId4525"/>
    <hyperlink ref="AO1769" r:id="rId4526"/>
    <hyperlink ref="AO1770" r:id="rId4527"/>
    <hyperlink ref="AO1771" r:id="rId4528"/>
    <hyperlink ref="AO1772" r:id="rId4529"/>
    <hyperlink ref="AO1773" r:id="rId4530"/>
    <hyperlink ref="AO1774" r:id="rId4531"/>
    <hyperlink ref="AO1775" r:id="rId4532"/>
    <hyperlink ref="AO1776" r:id="rId4533"/>
    <hyperlink ref="AO1777" r:id="rId4534"/>
    <hyperlink ref="AO1778" r:id="rId4535"/>
    <hyperlink ref="AO1779" r:id="rId4536"/>
    <hyperlink ref="AO1780" r:id="rId4537"/>
    <hyperlink ref="AO1781" r:id="rId4538"/>
    <hyperlink ref="AO1782" r:id="rId4539"/>
    <hyperlink ref="AO1783" r:id="rId4540"/>
    <hyperlink ref="AO1784" r:id="rId4541"/>
    <hyperlink ref="AO1785" r:id="rId4542"/>
    <hyperlink ref="AO1786" r:id="rId4543"/>
    <hyperlink ref="AO1787" r:id="rId4544"/>
    <hyperlink ref="AO1788" r:id="rId4545"/>
    <hyperlink ref="AO1789" r:id="rId4546"/>
    <hyperlink ref="AO1790" r:id="rId4547"/>
    <hyperlink ref="AO1791" r:id="rId4548"/>
    <hyperlink ref="AO1792" r:id="rId4549"/>
    <hyperlink ref="AO1793" r:id="rId4550"/>
    <hyperlink ref="AO1794" r:id="rId4551"/>
    <hyperlink ref="AO1795" r:id="rId4552"/>
    <hyperlink ref="AO1796" r:id="rId4553"/>
    <hyperlink ref="AO1797" r:id="rId4554"/>
    <hyperlink ref="AO1798" r:id="rId4555"/>
    <hyperlink ref="AO1799" r:id="rId4556"/>
    <hyperlink ref="AO1800" r:id="rId4557"/>
    <hyperlink ref="AO1801" r:id="rId4558"/>
    <hyperlink ref="AO1802" r:id="rId4559"/>
    <hyperlink ref="AO1803" r:id="rId4560"/>
    <hyperlink ref="AO1804" r:id="rId4561"/>
    <hyperlink ref="AO1805" r:id="rId4562"/>
    <hyperlink ref="AO1806" r:id="rId4563"/>
    <hyperlink ref="AO1807" r:id="rId4564"/>
    <hyperlink ref="AO1808" r:id="rId4565"/>
    <hyperlink ref="AO1809" r:id="rId4566"/>
    <hyperlink ref="AO1810" r:id="rId4567"/>
    <hyperlink ref="AO1811" r:id="rId4568"/>
    <hyperlink ref="AO1812" r:id="rId4569"/>
    <hyperlink ref="AO1813" r:id="rId4570"/>
    <hyperlink ref="AO1814" r:id="rId4571"/>
    <hyperlink ref="AO1815" r:id="rId4572"/>
    <hyperlink ref="AO1816" r:id="rId4573"/>
    <hyperlink ref="AO1817" r:id="rId4574"/>
    <hyperlink ref="AO1818" r:id="rId4575"/>
    <hyperlink ref="AO1819" r:id="rId4576"/>
    <hyperlink ref="AO1820" r:id="rId4577"/>
    <hyperlink ref="AO1821" r:id="rId4578"/>
    <hyperlink ref="AO1822" r:id="rId4579"/>
    <hyperlink ref="AO1823" r:id="rId4580"/>
    <hyperlink ref="AO1824" r:id="rId4581"/>
    <hyperlink ref="AO1825" r:id="rId4582"/>
    <hyperlink ref="AO1826" r:id="rId4583"/>
    <hyperlink ref="AO1827" r:id="rId4584"/>
    <hyperlink ref="AO1828" r:id="rId4585"/>
    <hyperlink ref="AO1829" r:id="rId4586"/>
    <hyperlink ref="AO1830" r:id="rId4587"/>
    <hyperlink ref="AO1831" r:id="rId4588"/>
    <hyperlink ref="AO1832" r:id="rId4589"/>
    <hyperlink ref="AO1833" r:id="rId4590"/>
    <hyperlink ref="AO1834" r:id="rId4591"/>
    <hyperlink ref="AO1835" r:id="rId4592"/>
    <hyperlink ref="AO1836" r:id="rId4593"/>
    <hyperlink ref="AO1837" r:id="rId4594"/>
    <hyperlink ref="AO1838" r:id="rId4595"/>
    <hyperlink ref="AO1839" r:id="rId4596"/>
    <hyperlink ref="AO1840" r:id="rId4597"/>
    <hyperlink ref="AO1841" r:id="rId4598"/>
    <hyperlink ref="AO1842" r:id="rId4599"/>
    <hyperlink ref="AO1843" r:id="rId4600"/>
    <hyperlink ref="AO1844" r:id="rId4601"/>
    <hyperlink ref="AO1845" r:id="rId4602"/>
    <hyperlink ref="AO1846" r:id="rId4603"/>
    <hyperlink ref="AO1847" r:id="rId4604"/>
    <hyperlink ref="AO1848" r:id="rId4605"/>
    <hyperlink ref="AO1849" r:id="rId4606"/>
    <hyperlink ref="AO1850" r:id="rId4607"/>
    <hyperlink ref="AO1851" r:id="rId4608"/>
    <hyperlink ref="AO1852" r:id="rId4609"/>
    <hyperlink ref="AO1853" r:id="rId4610"/>
    <hyperlink ref="AO1854" r:id="rId4611"/>
    <hyperlink ref="AO1855" r:id="rId4612"/>
    <hyperlink ref="AO1856" r:id="rId4613"/>
    <hyperlink ref="AO1857" r:id="rId4614"/>
    <hyperlink ref="AO1858" r:id="rId4615"/>
    <hyperlink ref="AO1859" r:id="rId4616"/>
    <hyperlink ref="AO1860" r:id="rId4617"/>
    <hyperlink ref="AO1861" r:id="rId4618"/>
    <hyperlink ref="AO1862" r:id="rId4619"/>
    <hyperlink ref="AO1863" r:id="rId4620"/>
    <hyperlink ref="AO1864" r:id="rId4621"/>
    <hyperlink ref="AO1865" r:id="rId4622"/>
    <hyperlink ref="AO1866" r:id="rId4623"/>
    <hyperlink ref="AO1867" r:id="rId4624"/>
    <hyperlink ref="AO1868" r:id="rId4625"/>
    <hyperlink ref="AO1869" r:id="rId4626"/>
    <hyperlink ref="AO1870" r:id="rId4627"/>
    <hyperlink ref="AO1871" r:id="rId4628"/>
    <hyperlink ref="AO1872" r:id="rId4629"/>
    <hyperlink ref="AO1873" r:id="rId4630"/>
    <hyperlink ref="AO1874" r:id="rId4631"/>
    <hyperlink ref="AO1875" r:id="rId4632"/>
    <hyperlink ref="AO1876" r:id="rId4633"/>
    <hyperlink ref="AO1877" r:id="rId4634"/>
    <hyperlink ref="AO1878" r:id="rId4635"/>
    <hyperlink ref="AO1879" r:id="rId4636"/>
    <hyperlink ref="AO1880" r:id="rId4637"/>
    <hyperlink ref="AO1881" r:id="rId4638"/>
    <hyperlink ref="AO1882" r:id="rId4639"/>
    <hyperlink ref="AO1883" r:id="rId4640"/>
    <hyperlink ref="AO1884" r:id="rId4641"/>
    <hyperlink ref="AO1885" r:id="rId4642"/>
    <hyperlink ref="AO1886" r:id="rId4643"/>
    <hyperlink ref="AO1887" r:id="rId4644"/>
    <hyperlink ref="AO1888" r:id="rId4645"/>
    <hyperlink ref="AO1889" r:id="rId4646"/>
    <hyperlink ref="AO1890" r:id="rId4647"/>
    <hyperlink ref="AO1891" r:id="rId4648"/>
    <hyperlink ref="AO1892" r:id="rId4649"/>
    <hyperlink ref="AO1893" r:id="rId4650"/>
    <hyperlink ref="AO1894" r:id="rId4651"/>
    <hyperlink ref="AO1895" r:id="rId4652"/>
    <hyperlink ref="AO1896" r:id="rId4653"/>
    <hyperlink ref="AO1897" r:id="rId4654"/>
    <hyperlink ref="AO1898" r:id="rId4655"/>
    <hyperlink ref="AO1899" r:id="rId4656"/>
    <hyperlink ref="AO1900" r:id="rId4657"/>
    <hyperlink ref="AO1901" r:id="rId4658"/>
    <hyperlink ref="AO1902" r:id="rId4659"/>
    <hyperlink ref="AO1903" r:id="rId4660"/>
    <hyperlink ref="AO1904" r:id="rId4661"/>
    <hyperlink ref="AO1905" r:id="rId4662"/>
    <hyperlink ref="AO1906" r:id="rId4663"/>
    <hyperlink ref="AO1907" r:id="rId4664"/>
    <hyperlink ref="AO1908" r:id="rId4665"/>
    <hyperlink ref="AO1909" r:id="rId4666"/>
    <hyperlink ref="AO1910" r:id="rId4667"/>
    <hyperlink ref="AO1911" r:id="rId4668"/>
    <hyperlink ref="AO1912" r:id="rId4669"/>
    <hyperlink ref="AO1913" r:id="rId4670"/>
    <hyperlink ref="AO1914" r:id="rId4671"/>
    <hyperlink ref="AO1915" r:id="rId4672"/>
    <hyperlink ref="AO1916" r:id="rId4673"/>
    <hyperlink ref="AO1917" r:id="rId4674"/>
    <hyperlink ref="AO1918" r:id="rId4675"/>
    <hyperlink ref="AO1919" r:id="rId4676"/>
    <hyperlink ref="AO1920" r:id="rId4677"/>
    <hyperlink ref="AO1921" r:id="rId4678"/>
    <hyperlink ref="AO1922" r:id="rId4679"/>
    <hyperlink ref="AO1923" r:id="rId4680"/>
    <hyperlink ref="AO1924" r:id="rId4681"/>
    <hyperlink ref="AO1925" r:id="rId4682"/>
    <hyperlink ref="AO1926" r:id="rId4683"/>
    <hyperlink ref="AO1927" r:id="rId4684"/>
    <hyperlink ref="AO1928" r:id="rId4685"/>
    <hyperlink ref="AO1929" r:id="rId4686"/>
    <hyperlink ref="AO1930" r:id="rId4687"/>
    <hyperlink ref="AO1931" r:id="rId4688"/>
    <hyperlink ref="AO1932" r:id="rId4689"/>
    <hyperlink ref="AO1933" r:id="rId4690"/>
    <hyperlink ref="AO1934" r:id="rId4691"/>
    <hyperlink ref="AO1935" r:id="rId4692"/>
    <hyperlink ref="AO1936" r:id="rId4693"/>
    <hyperlink ref="AO1937" r:id="rId4694"/>
    <hyperlink ref="AO1938" r:id="rId4695"/>
    <hyperlink ref="AO1939" r:id="rId4696"/>
    <hyperlink ref="AO1940" r:id="rId4697"/>
    <hyperlink ref="AO1941" r:id="rId4698"/>
    <hyperlink ref="AO1942" r:id="rId4699"/>
    <hyperlink ref="AO1943" r:id="rId4700"/>
    <hyperlink ref="AO1944" r:id="rId4701"/>
    <hyperlink ref="AO1945" r:id="rId4702"/>
    <hyperlink ref="AO1946" r:id="rId4703"/>
    <hyperlink ref="AO1947" r:id="rId4704"/>
    <hyperlink ref="AO1948" r:id="rId4705"/>
    <hyperlink ref="AO1949" r:id="rId4706"/>
    <hyperlink ref="AO1950" r:id="rId4707"/>
    <hyperlink ref="AO1951" r:id="rId4708"/>
    <hyperlink ref="AO1952" r:id="rId4709"/>
    <hyperlink ref="AO1953" r:id="rId4710"/>
    <hyperlink ref="AO1954" r:id="rId4711"/>
    <hyperlink ref="AO1955" r:id="rId4712"/>
    <hyperlink ref="AO1956" r:id="rId4713"/>
    <hyperlink ref="AO1957" r:id="rId4714"/>
    <hyperlink ref="AO1958" r:id="rId4715"/>
    <hyperlink ref="AO1959" r:id="rId4716"/>
    <hyperlink ref="AO1960" r:id="rId4717"/>
    <hyperlink ref="AO1961" r:id="rId4718"/>
    <hyperlink ref="AO1962" r:id="rId4719"/>
    <hyperlink ref="AO1963" r:id="rId4720"/>
    <hyperlink ref="AO1964" r:id="rId4721"/>
    <hyperlink ref="AO1965" r:id="rId4722"/>
    <hyperlink ref="AO1966" r:id="rId4723"/>
    <hyperlink ref="AO1967" r:id="rId4724"/>
    <hyperlink ref="AO1968" r:id="rId4725"/>
    <hyperlink ref="AO1969" r:id="rId4726"/>
    <hyperlink ref="AO1970" r:id="rId4727"/>
    <hyperlink ref="AO1971" r:id="rId4728"/>
    <hyperlink ref="AO1972" r:id="rId4729"/>
    <hyperlink ref="AO1973" r:id="rId4730"/>
    <hyperlink ref="AO1974" r:id="rId4731"/>
    <hyperlink ref="AO1975" r:id="rId4732"/>
    <hyperlink ref="AO1976" r:id="rId4733"/>
    <hyperlink ref="AO1977" r:id="rId4734"/>
    <hyperlink ref="AO1978" r:id="rId4735"/>
    <hyperlink ref="AO1979" r:id="rId4736"/>
    <hyperlink ref="AO1980" r:id="rId4737"/>
    <hyperlink ref="AO1981" r:id="rId4738"/>
    <hyperlink ref="AO1982" r:id="rId4739"/>
    <hyperlink ref="AO1983" r:id="rId4740"/>
    <hyperlink ref="AO1984" r:id="rId4741"/>
    <hyperlink ref="AO1985" r:id="rId4742"/>
    <hyperlink ref="AO1986" r:id="rId4743"/>
    <hyperlink ref="AO1987" r:id="rId4744"/>
    <hyperlink ref="AO1988" r:id="rId4745"/>
    <hyperlink ref="AO1989" r:id="rId4746"/>
    <hyperlink ref="AO1990" r:id="rId4747"/>
    <hyperlink ref="AO1991" r:id="rId4748"/>
    <hyperlink ref="AO1992" r:id="rId4749"/>
    <hyperlink ref="AO1993" r:id="rId4750"/>
    <hyperlink ref="AO1994" r:id="rId4751"/>
  </hyperlinks>
  <pageMargins left="0.7" right="0.7" top="0.75" bottom="0.75" header="0.3" footer="0.3"/>
  <pageSetup orientation="portrait" horizontalDpi="0" verticalDpi="0" r:id="rId4752"/>
  <legacyDrawing r:id="rId4753"/>
  <tableParts count="1">
    <tablePart r:id="rId475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D21"/>
  <sheetViews>
    <sheetView workbookViewId="0"/>
  </sheetViews>
  <sheetFormatPr defaultRowHeight="15" x14ac:dyDescent="0.25"/>
  <cols>
    <col min="1" max="1" width="10.85546875" style="3" bestFit="1" customWidth="1"/>
    <col min="2" max="2" width="16.85546875" style="3" bestFit="1" customWidth="1"/>
    <col min="4" max="5" width="9.140625" customWidth="1"/>
  </cols>
  <sheetData>
    <row r="1" spans="1:1" x14ac:dyDescent="0.25">
      <c r="A1" s="3" t="s">
        <v>49</v>
      </c>
    </row>
    <row r="2" spans="1:1" ht="15" customHeight="1" x14ac:dyDescent="0.25"/>
    <row r="3" spans="1:1" ht="15" customHeight="1" x14ac:dyDescent="0.25">
      <c r="A3" s="32" t="s">
        <v>50</v>
      </c>
    </row>
    <row r="21" spans="4:4" x14ac:dyDescent="0.25">
      <c r="D21" s="7"/>
    </row>
  </sheetData>
  <dataConsolidate/>
  <dataValidations xWindow="63" yWindow="236" count="2">
    <dataValidation allowBlank="1" showInputMessage="1" showErrorMessage="1" promptTitle="Image ID" prompt="Enter a unique ID for the image." sqref="A2"/>
    <dataValidation allowBlank="1" showInputMessage="1" showErrorMessage="1" promptTitle="Image File Path" prompt="Enter an image file path.  Hover over the column header for examples." sqref="B2"/>
  </dataValidations>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dimension ref="A1:X10"/>
  <sheetViews>
    <sheetView workbookViewId="0">
      <pane ySplit="2" topLeftCell="A3" activePane="bottomLeft" state="frozen"/>
      <selection pane="bottomLeft" activeCell="A3" sqref="A3"/>
    </sheetView>
  </sheetViews>
  <sheetFormatPr defaultRowHeight="15" x14ac:dyDescent="0.25"/>
  <cols>
    <col min="1" max="1" width="9.42578125" style="1" bestFit="1" customWidth="1"/>
    <col min="2" max="2" width="14.28515625" bestFit="1" customWidth="1"/>
    <col min="3" max="3" width="15" bestFit="1" customWidth="1"/>
    <col min="4" max="4" width="11.140625" bestFit="1" customWidth="1"/>
    <col min="5" max="5" width="13" bestFit="1" customWidth="1"/>
    <col min="6" max="6" width="8" bestFit="1" customWidth="1"/>
    <col min="7" max="8" width="13.5703125" hidden="1" customWidth="1"/>
    <col min="9" max="9" width="11" hidden="1" customWidth="1"/>
    <col min="10" max="10" width="12.5703125" hidden="1" customWidth="1"/>
    <col min="11" max="11" width="11" hidden="1" customWidth="1"/>
    <col min="12" max="12" width="9.7109375" hidden="1" customWidth="1"/>
    <col min="13" max="13" width="13.140625" hidden="1" customWidth="1"/>
    <col min="14" max="15" width="8.42578125" hidden="1" customWidth="1"/>
    <col min="16" max="16" width="18.28515625" hidden="1" customWidth="1"/>
    <col min="17" max="17" width="14.85546875" hidden="1" customWidth="1"/>
    <col min="18" max="18" width="14.5703125" hidden="1" customWidth="1"/>
    <col min="19" max="21" width="24.140625" hidden="1" customWidth="1"/>
    <col min="22" max="22" width="21.28515625" hidden="1" customWidth="1"/>
    <col min="23" max="23" width="19.28515625" hidden="1" customWidth="1"/>
    <col min="24" max="24" width="10" hidden="1" customWidth="1"/>
    <col min="25" max="25" width="13" customWidth="1"/>
  </cols>
  <sheetData>
    <row r="1" spans="1:24" x14ac:dyDescent="0.25">
      <c r="B1" s="56" t="s">
        <v>39</v>
      </c>
      <c r="C1" s="57"/>
      <c r="D1" s="57"/>
      <c r="E1" s="58"/>
      <c r="F1" s="55" t="s">
        <v>43</v>
      </c>
      <c r="G1" s="59" t="s">
        <v>44</v>
      </c>
      <c r="H1" s="60"/>
      <c r="I1" s="61" t="s">
        <v>40</v>
      </c>
      <c r="J1" s="62"/>
      <c r="K1" s="63" t="s">
        <v>42</v>
      </c>
      <c r="L1" s="64"/>
      <c r="M1" s="64"/>
      <c r="N1" s="64"/>
      <c r="O1" s="64"/>
      <c r="P1" s="64"/>
      <c r="Q1" s="64"/>
      <c r="R1" s="64"/>
      <c r="S1" s="64"/>
      <c r="T1" s="64"/>
      <c r="U1" s="64"/>
      <c r="V1" s="64"/>
      <c r="W1" s="64"/>
      <c r="X1" s="64"/>
    </row>
    <row r="2" spans="1:24" s="13" customFormat="1" ht="30" customHeight="1" x14ac:dyDescent="0.25">
      <c r="A2" s="11" t="s">
        <v>144</v>
      </c>
      <c r="B2" s="13" t="s">
        <v>21</v>
      </c>
      <c r="C2" s="13" t="s">
        <v>20</v>
      </c>
      <c r="D2" s="13" t="s">
        <v>11</v>
      </c>
      <c r="E2" s="13" t="s">
        <v>145</v>
      </c>
      <c r="F2" s="13" t="s">
        <v>46</v>
      </c>
      <c r="G2" s="13" t="s">
        <v>167</v>
      </c>
      <c r="H2" s="13" t="s">
        <v>168</v>
      </c>
      <c r="I2" s="13" t="s">
        <v>12</v>
      </c>
      <c r="J2" s="13" t="s">
        <v>166</v>
      </c>
      <c r="K2" s="13" t="s">
        <v>146</v>
      </c>
      <c r="L2" s="13" t="s">
        <v>148</v>
      </c>
      <c r="M2" s="13" t="s">
        <v>149</v>
      </c>
      <c r="N2" s="13" t="s">
        <v>150</v>
      </c>
      <c r="O2" s="13" t="s">
        <v>151</v>
      </c>
      <c r="P2" s="13" t="s">
        <v>170</v>
      </c>
      <c r="Q2" s="13" t="s">
        <v>171</v>
      </c>
      <c r="R2" s="13" t="s">
        <v>152</v>
      </c>
      <c r="S2" s="13" t="s">
        <v>153</v>
      </c>
      <c r="T2" s="13" t="s">
        <v>154</v>
      </c>
      <c r="U2" s="13" t="s">
        <v>155</v>
      </c>
      <c r="V2" s="13" t="s">
        <v>156</v>
      </c>
      <c r="W2" s="13" t="s">
        <v>157</v>
      </c>
      <c r="X2" s="13" t="s">
        <v>158</v>
      </c>
    </row>
    <row r="3" spans="1:24" x14ac:dyDescent="0.25">
      <c r="A3" s="14"/>
      <c r="B3" s="15"/>
      <c r="C3" s="15"/>
      <c r="D3" s="15"/>
      <c r="E3" s="15"/>
      <c r="F3" s="16"/>
      <c r="G3" s="65"/>
      <c r="H3" s="65"/>
      <c r="I3" s="53"/>
      <c r="J3" s="53"/>
      <c r="K3" s="48"/>
      <c r="L3" s="48"/>
      <c r="M3" s="48"/>
      <c r="N3" s="48"/>
      <c r="O3" s="48"/>
      <c r="P3" s="48"/>
      <c r="Q3" s="48"/>
      <c r="R3" s="48"/>
      <c r="S3" s="48"/>
      <c r="T3" s="48"/>
      <c r="U3" s="48"/>
      <c r="V3" s="48"/>
      <c r="W3" s="49"/>
      <c r="X3" s="49"/>
    </row>
    <row r="10" spans="1:24" ht="14.25" customHeight="1" x14ac:dyDescent="0.25"/>
  </sheetData>
  <dataConsolidate/>
  <dataValidations count="8">
    <dataValidation allowBlank="1" showInputMessage="1" promptTitle="Group Vertex Color" prompt="To select a color to use for all vertices in the group, right-click and select Select Color on the right-click menu." sqref="B3"/>
    <dataValidation type="list" allowBlank="1" showInputMessage="1" showErrorMessage="1" errorTitle="Invalid Group Vertex Shape" error="You have entered an invalid group vertex shape.  Try selecting from the drop-down list instead." promptTitle="Group Vertex Shape" prompt="Select a shape to use for all vertices in the group." sqref="C3">
      <formula1>ValidGroupShapes</formula1>
    </dataValidation>
    <dataValidation allowBlank="1" showInputMessage="1" showErrorMessage="1" promptTitle="Group Name" prompt="Enter the name of the group." sqref="A3"/>
    <dataValidation type="list" allowBlank="1" showInputMessage="1" showErrorMessage="1" errorTitle="Invalid Group Collapsed" error="You have entered an invalid group &quot;collapsed.&quot;  Try selecting from the drop-down list instead." promptTitle="Group Collapsed?" prompt="Set to Yes to collapse the group." sqref="E3">
      <formula1>ValidBooleansDefaultFalse</formula1>
    </dataValidation>
    <dataValidation allowBlank="1" sqref="K3"/>
    <dataValidation allowBlank="1" showInputMessage="1" showErrorMessage="1" errorTitle="Invalid Group Collapsed" error="You have entered an unrecognized &quot;group collapsed.&quot;  Try selecting from the drop-down list instead." promptTitle="Group Label" prompt="Enter an optional group label." sqref="F3"/>
    <dataValidation allowBlank="1" showInputMessage="1" showErrorMessage="1" errorTitle="Invalid Group Collapsed" error="You have entered an unrecognized &quot;group collapsed.&quot;  Try selecting from the drop-down list instead." promptTitle="Collapsed Location" prompt="Enter an optional collapsed location.  Collapsed X and Y values should be between 0 and 9,999.  If you enter Collapsed X and Y values, you should set NodeXL, Graph, Layout to &quot;None&quot; to prevent NodeXL from overwriting your values when you show the graph." sqref="G3:H3"/>
    <dataValidation type="list" allowBlank="1" showInputMessage="1" showErrorMessage="1" errorTitle="Invalid Group Visibility" error="You have entered an invalid group visibility.  Try selecting from the drop-down list instead." promptTitle="Group Visibility" prompt="Select an optional group visibility.  Groups are shown by default." sqref="D3">
      <formula1>ValidGroupVisibilities</formula1>
    </dataValidation>
  </dataValidations>
  <pageMargins left="0.7" right="0.7" top="0.75" bottom="0.75" header="0.3" footer="0.3"/>
  <pageSetup orientation="portrait" horizontalDpi="0" verticalDpi="0"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dimension ref="A1:C2"/>
  <sheetViews>
    <sheetView workbookViewId="0">
      <selection activeCell="A2" sqref="A2"/>
    </sheetView>
  </sheetViews>
  <sheetFormatPr defaultRowHeight="15" x14ac:dyDescent="0.25"/>
  <cols>
    <col min="1" max="1" width="9.42578125" style="1" bestFit="1" customWidth="1"/>
    <col min="2" max="2" width="9.140625" style="1"/>
    <col min="3" max="3" width="11.5703125" bestFit="1" customWidth="1"/>
    <col min="4" max="4" width="9.140625" customWidth="1"/>
  </cols>
  <sheetData>
    <row r="1" spans="1:3" x14ac:dyDescent="0.25">
      <c r="A1" s="1" t="s">
        <v>144</v>
      </c>
      <c r="B1" s="1" t="s">
        <v>5</v>
      </c>
      <c r="C1" s="1" t="s">
        <v>147</v>
      </c>
    </row>
    <row r="2" spans="1:3" x14ac:dyDescent="0.25">
      <c r="C2" s="3"/>
    </row>
  </sheetData>
  <dataConsolidate/>
  <dataValidations xWindow="58" yWindow="226" count="3">
    <dataValidation allowBlank="1" showInputMessage="1" showErrorMessage="1" promptTitle="Group Name" prompt="Enter the name of the group.  The group name must also be entered on the Groups worksheet." sqref="A2"/>
    <dataValidation allowBlank="1" showInputMessage="1" showErrorMessage="1" promptTitle="Vertex Name" prompt="Enter the name of a vertex to include in the group." sqref="B2"/>
    <dataValidation allowBlank="1" showInputMessage="1" promptTitle="Vertex ID" prompt="This is the value of the hidden ID cell in the Vertices worksheet.  It gets filled in by the items on the NodeXL, Analysis, Groups menu." sqref="C2"/>
  </dataValidations>
  <pageMargins left="0.7" right="0.7" top="0.75" bottom="0.75" header="0.3" footer="0.3"/>
  <pageSetup orientation="portrait" horizontalDpi="0" verticalDpi="0" r:id="rId1"/>
  <legacyDrawing r:id="rId2"/>
  <tableParts count="1">
    <tablePart r:id="rId3"/>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dimension ref="A1:X144"/>
  <sheetViews>
    <sheetView workbookViewId="0">
      <selection activeCell="A2" sqref="A2"/>
    </sheetView>
  </sheetViews>
  <sheetFormatPr defaultRowHeight="15" x14ac:dyDescent="0.25"/>
  <cols>
    <col min="1" max="1" width="43.140625" customWidth="1"/>
    <col min="2" max="2" width="13.85546875" customWidth="1"/>
    <col min="3" max="3" width="9.140625" customWidth="1"/>
    <col min="4" max="4" width="12.85546875" hidden="1" customWidth="1"/>
    <col min="5" max="5" width="19.7109375" hidden="1" customWidth="1"/>
    <col min="6" max="6" width="15.5703125" hidden="1" customWidth="1"/>
    <col min="7" max="7" width="22.140625" hidden="1" customWidth="1"/>
    <col min="8" max="8" width="17.140625" hidden="1" customWidth="1"/>
    <col min="9" max="9" width="23.85546875" hidden="1" customWidth="1"/>
    <col min="10" max="10" width="28.28515625" hidden="1" customWidth="1"/>
    <col min="11" max="11" width="34.85546875" hidden="1" customWidth="1"/>
    <col min="12" max="12" width="25" hidden="1" customWidth="1"/>
    <col min="13" max="13" width="31.5703125" hidden="1" customWidth="1"/>
    <col min="14" max="14" width="26.5703125" hidden="1" customWidth="1"/>
    <col min="15" max="17" width="33.28515625" hidden="1" customWidth="1"/>
    <col min="18" max="18" width="26.5703125" hidden="1" customWidth="1"/>
    <col min="19" max="19" width="33" hidden="1" customWidth="1"/>
    <col min="20" max="20" width="19.5703125" hidden="1" customWidth="1"/>
    <col min="21" max="21" width="26.140625" hidden="1" customWidth="1"/>
    <col min="22" max="22" width="9.140625" hidden="1" customWidth="1"/>
    <col min="23" max="23" width="34.140625" hidden="1" customWidth="1"/>
    <col min="24" max="24" width="25.140625" hidden="1" customWidth="1"/>
  </cols>
  <sheetData>
    <row r="1" spans="1:24" ht="15" customHeight="1" thickBot="1" x14ac:dyDescent="0.3">
      <c r="A1" s="13" t="s">
        <v>162</v>
      </c>
      <c r="B1" s="13" t="s">
        <v>17</v>
      </c>
      <c r="D1" t="s">
        <v>79</v>
      </c>
      <c r="E1" t="s">
        <v>80</v>
      </c>
      <c r="F1" s="37" t="s">
        <v>86</v>
      </c>
      <c r="G1" s="38" t="s">
        <v>87</v>
      </c>
      <c r="H1" s="37" t="s">
        <v>92</v>
      </c>
      <c r="I1" s="38" t="s">
        <v>93</v>
      </c>
      <c r="J1" s="37" t="s">
        <v>98</v>
      </c>
      <c r="K1" s="38" t="s">
        <v>99</v>
      </c>
      <c r="L1" s="37" t="s">
        <v>104</v>
      </c>
      <c r="M1" s="38" t="s">
        <v>105</v>
      </c>
      <c r="N1" s="37" t="s">
        <v>110</v>
      </c>
      <c r="O1" s="38" t="s">
        <v>111</v>
      </c>
      <c r="P1" s="38" t="s">
        <v>138</v>
      </c>
      <c r="Q1" s="38" t="s">
        <v>139</v>
      </c>
      <c r="R1" s="37" t="s">
        <v>116</v>
      </c>
      <c r="S1" s="37" t="s">
        <v>117</v>
      </c>
      <c r="T1" s="37" t="s">
        <v>122</v>
      </c>
      <c r="U1" s="38" t="s">
        <v>123</v>
      </c>
      <c r="W1" t="s">
        <v>127</v>
      </c>
      <c r="X1" t="s">
        <v>17</v>
      </c>
    </row>
    <row r="2" spans="1:24" ht="15.75" thickTop="1" x14ac:dyDescent="0.25">
      <c r="A2" s="36"/>
      <c r="B2" s="36"/>
      <c r="D2" s="33">
        <f>MIN(Vertices[Degree])</f>
        <v>0</v>
      </c>
      <c r="E2" s="3">
        <f>COUNTIF(Vertices[Degree], "&gt;= " &amp; D2) - COUNTIF(Vertices[Degree], "&gt;=" &amp; D3)</f>
        <v>0</v>
      </c>
      <c r="F2" s="39">
        <f>MIN(Vertices[In-Degree])</f>
        <v>0</v>
      </c>
      <c r="G2" s="40">
        <f>COUNTIF(Vertices[In-Degree], "&gt;= " &amp; F2) - COUNTIF(Vertices[In-Degree], "&gt;=" &amp; F3)</f>
        <v>0</v>
      </c>
      <c r="H2" s="39">
        <f>MIN(Vertices[Out-Degree])</f>
        <v>0</v>
      </c>
      <c r="I2" s="40">
        <f>COUNTIF(Vertices[Out-Degree], "&gt;= " &amp; H2) - COUNTIF(Vertices[Out-Degree], "&gt;=" &amp; H3)</f>
        <v>0</v>
      </c>
      <c r="J2" s="39">
        <f>MIN(Vertices[Betweenness Centrality])</f>
        <v>0</v>
      </c>
      <c r="K2" s="40">
        <f>COUNTIF(Vertices[Betweenness Centrality], "&gt;= " &amp; J2) - COUNTIF(Vertices[Betweenness Centrality], "&gt;=" &amp; J3)</f>
        <v>0</v>
      </c>
      <c r="L2" s="39">
        <f>MIN(Vertices[Closeness Centrality])</f>
        <v>0</v>
      </c>
      <c r="M2" s="40">
        <f>COUNTIF(Vertices[Closeness Centrality], "&gt;= " &amp; L2) - COUNTIF(Vertices[Closeness Centrality], "&gt;=" &amp; L3)</f>
        <v>0</v>
      </c>
      <c r="N2" s="39">
        <f>MIN(Vertices[Eigenvector Centrality])</f>
        <v>0</v>
      </c>
      <c r="O2" s="40">
        <f>COUNTIF(Vertices[Eigenvector Centrality], "&gt;= " &amp; N2) - COUNTIF(Vertices[Eigenvector Centrality], "&gt;=" &amp; N3)</f>
        <v>0</v>
      </c>
      <c r="P2" s="39">
        <f>MIN(Vertices[PageRank])</f>
        <v>0</v>
      </c>
      <c r="Q2" s="40">
        <f>COUNTIF(Vertices[PageRank], "&gt;= " &amp; P2) - COUNTIF(Vertices[PageRank], "&gt;=" &amp; P3)</f>
        <v>0</v>
      </c>
      <c r="R2" s="39">
        <f>MIN(Vertices[Clustering Coefficient])</f>
        <v>0</v>
      </c>
      <c r="S2" s="45">
        <f>COUNTIF(Vertices[Clustering Coefficient], "&gt;= " &amp; R2) - COUNTIF(Vertices[Clustering Coefficient], "&gt;=" &amp; R3)</f>
        <v>0</v>
      </c>
      <c r="T2" s="39" t="e">
        <f ca="1">MIN(INDIRECT(DynamicFilterSourceColumnRange))</f>
        <v>#REF!</v>
      </c>
      <c r="U2" s="40" t="e">
        <f t="shared" ref="U2:U45" ca="1" si="0">COUNTIF(INDIRECT(DynamicFilterSourceColumnRange), "&gt;= " &amp; T2) - COUNTIF(INDIRECT(DynamicFilterSourceColumnRange), "&gt;=" &amp; T3)</f>
        <v>#REF!</v>
      </c>
      <c r="W2" t="s">
        <v>124</v>
      </c>
      <c r="X2">
        <f>ROWS(HistogramBins[Degree Bin]) - 1</f>
        <v>43</v>
      </c>
    </row>
    <row r="3" spans="1:24" x14ac:dyDescent="0.25">
      <c r="D3" s="34">
        <f t="shared" ref="D3:D44" si="1">D2+($D$45-$D$2)/BinDivisor</f>
        <v>0</v>
      </c>
      <c r="E3" s="3">
        <f>COUNTIF(Vertices[Degree], "&gt;= " &amp; D3) - COUNTIF(Vertices[Degree], "&gt;=" &amp; D4)</f>
        <v>0</v>
      </c>
      <c r="F3" s="41">
        <f t="shared" ref="F3:F44" si="2">F2+($F$45-$F$2)/BinDivisor</f>
        <v>0</v>
      </c>
      <c r="G3" s="42">
        <f>COUNTIF(Vertices[In-Degree], "&gt;= " &amp; F3) - COUNTIF(Vertices[In-Degree], "&gt;=" &amp; F4)</f>
        <v>0</v>
      </c>
      <c r="H3" s="41">
        <f t="shared" ref="H3:H44" si="3">H2+($H$45-$H$2)/BinDivisor</f>
        <v>0</v>
      </c>
      <c r="I3" s="42">
        <f>COUNTIF(Vertices[Out-Degree], "&gt;= " &amp; H3) - COUNTIF(Vertices[Out-Degree], "&gt;=" &amp; H4)</f>
        <v>0</v>
      </c>
      <c r="J3" s="41">
        <f t="shared" ref="J3:J44" si="4">J2+($J$45-$J$2)/BinDivisor</f>
        <v>0</v>
      </c>
      <c r="K3" s="42">
        <f>COUNTIF(Vertices[Betweenness Centrality], "&gt;= " &amp; J3) - COUNTIF(Vertices[Betweenness Centrality], "&gt;=" &amp; J4)</f>
        <v>0</v>
      </c>
      <c r="L3" s="41">
        <f t="shared" ref="L3:L44" si="5">L2+($L$45-$L$2)/BinDivisor</f>
        <v>0</v>
      </c>
      <c r="M3" s="42">
        <f>COUNTIF(Vertices[Closeness Centrality], "&gt;= " &amp; L3) - COUNTIF(Vertices[Closeness Centrality], "&gt;=" &amp; L4)</f>
        <v>0</v>
      </c>
      <c r="N3" s="41">
        <f t="shared" ref="N3:N44" si="6">N2+($N$45-$N$2)/BinDivisor</f>
        <v>0</v>
      </c>
      <c r="O3" s="42">
        <f>COUNTIF(Vertices[Eigenvector Centrality], "&gt;= " &amp; N3) - COUNTIF(Vertices[Eigenvector Centrality], "&gt;=" &amp; N4)</f>
        <v>0</v>
      </c>
      <c r="P3" s="41">
        <f t="shared" ref="P3:P44" si="7">P2+($P$45-$P$2)/BinDivisor</f>
        <v>0</v>
      </c>
      <c r="Q3" s="42">
        <f>COUNTIF(Vertices[PageRank], "&gt;= " &amp; P3) - COUNTIF(Vertices[PageRank], "&gt;=" &amp; P4)</f>
        <v>0</v>
      </c>
      <c r="R3" s="41">
        <f t="shared" ref="R3:R44" si="8">R2+($R$45-$R$2)/BinDivisor</f>
        <v>0</v>
      </c>
      <c r="S3" s="46">
        <f>COUNTIF(Vertices[Clustering Coefficient], "&gt;= " &amp; R3) - COUNTIF(Vertices[Clustering Coefficient], "&gt;=" &amp; R4)</f>
        <v>0</v>
      </c>
      <c r="T3" s="41" t="e">
        <f t="shared" ref="T3:T44" ca="1" si="9">T2+($T$45-$T$2)/BinDivisor</f>
        <v>#REF!</v>
      </c>
      <c r="U3" s="42" t="e">
        <f t="shared" ca="1" si="0"/>
        <v>#REF!</v>
      </c>
      <c r="W3" t="s">
        <v>125</v>
      </c>
      <c r="X3" t="s">
        <v>85</v>
      </c>
    </row>
    <row r="4" spans="1:24" x14ac:dyDescent="0.25">
      <c r="D4" s="34">
        <f t="shared" si="1"/>
        <v>0</v>
      </c>
      <c r="E4" s="3">
        <f>COUNTIF(Vertices[Degree], "&gt;= " &amp; D4) - COUNTIF(Vertices[Degree], "&gt;=" &amp; D5)</f>
        <v>0</v>
      </c>
      <c r="F4" s="39">
        <f t="shared" si="2"/>
        <v>0</v>
      </c>
      <c r="G4" s="40">
        <f>COUNTIF(Vertices[In-Degree], "&gt;= " &amp; F4) - COUNTIF(Vertices[In-Degree], "&gt;=" &amp; F5)</f>
        <v>0</v>
      </c>
      <c r="H4" s="39">
        <f t="shared" si="3"/>
        <v>0</v>
      </c>
      <c r="I4" s="40">
        <f>COUNTIF(Vertices[Out-Degree], "&gt;= " &amp; H4) - COUNTIF(Vertices[Out-Degree], "&gt;=" &amp; H5)</f>
        <v>0</v>
      </c>
      <c r="J4" s="39">
        <f t="shared" si="4"/>
        <v>0</v>
      </c>
      <c r="K4" s="40">
        <f>COUNTIF(Vertices[Betweenness Centrality], "&gt;= " &amp; J4) - COUNTIF(Vertices[Betweenness Centrality], "&gt;=" &amp; J5)</f>
        <v>0</v>
      </c>
      <c r="L4" s="39">
        <f t="shared" si="5"/>
        <v>0</v>
      </c>
      <c r="M4" s="40">
        <f>COUNTIF(Vertices[Closeness Centrality], "&gt;= " &amp; L4) - COUNTIF(Vertices[Closeness Centrality], "&gt;=" &amp; L5)</f>
        <v>0</v>
      </c>
      <c r="N4" s="39">
        <f t="shared" si="6"/>
        <v>0</v>
      </c>
      <c r="O4" s="40">
        <f>COUNTIF(Vertices[Eigenvector Centrality], "&gt;= " &amp; N4) - COUNTIF(Vertices[Eigenvector Centrality], "&gt;=" &amp; N5)</f>
        <v>0</v>
      </c>
      <c r="P4" s="39">
        <f t="shared" si="7"/>
        <v>0</v>
      </c>
      <c r="Q4" s="40">
        <f>COUNTIF(Vertices[PageRank], "&gt;= " &amp; P4) - COUNTIF(Vertices[PageRank], "&gt;=" &amp; P5)</f>
        <v>0</v>
      </c>
      <c r="R4" s="39">
        <f t="shared" si="8"/>
        <v>0</v>
      </c>
      <c r="S4" s="45">
        <f>COUNTIF(Vertices[Clustering Coefficient], "&gt;= " &amp; R4) - COUNTIF(Vertices[Clustering Coefficient], "&gt;=" &amp; R5)</f>
        <v>0</v>
      </c>
      <c r="T4" s="39" t="e">
        <f t="shared" ca="1" si="9"/>
        <v>#REF!</v>
      </c>
      <c r="U4" s="40" t="e">
        <f t="shared" ca="1" si="0"/>
        <v>#REF!</v>
      </c>
      <c r="W4" s="12" t="s">
        <v>126</v>
      </c>
      <c r="X4" s="12" t="s">
        <v>128</v>
      </c>
    </row>
    <row r="5" spans="1:24" x14ac:dyDescent="0.25">
      <c r="D5" s="34">
        <f t="shared" si="1"/>
        <v>0</v>
      </c>
      <c r="E5" s="3">
        <f>COUNTIF(Vertices[Degree], "&gt;= " &amp; D5) - COUNTIF(Vertices[Degree], "&gt;=" &amp; D6)</f>
        <v>0</v>
      </c>
      <c r="F5" s="41">
        <f t="shared" si="2"/>
        <v>0</v>
      </c>
      <c r="G5" s="42">
        <f>COUNTIF(Vertices[In-Degree], "&gt;= " &amp; F5) - COUNTIF(Vertices[In-Degree], "&gt;=" &amp; F6)</f>
        <v>0</v>
      </c>
      <c r="H5" s="41">
        <f t="shared" si="3"/>
        <v>0</v>
      </c>
      <c r="I5" s="42">
        <f>COUNTIF(Vertices[Out-Degree], "&gt;= " &amp; H5) - COUNTIF(Vertices[Out-Degree], "&gt;=" &amp; H6)</f>
        <v>0</v>
      </c>
      <c r="J5" s="41">
        <f t="shared" si="4"/>
        <v>0</v>
      </c>
      <c r="K5" s="42">
        <f>COUNTIF(Vertices[Betweenness Centrality], "&gt;= " &amp; J5) - COUNTIF(Vertices[Betweenness Centrality], "&gt;=" &amp; J6)</f>
        <v>0</v>
      </c>
      <c r="L5" s="41">
        <f t="shared" si="5"/>
        <v>0</v>
      </c>
      <c r="M5" s="42">
        <f>COUNTIF(Vertices[Closeness Centrality], "&gt;= " &amp; L5) - COUNTIF(Vertices[Closeness Centrality], "&gt;=" &amp; L6)</f>
        <v>0</v>
      </c>
      <c r="N5" s="41">
        <f t="shared" si="6"/>
        <v>0</v>
      </c>
      <c r="O5" s="42">
        <f>COUNTIF(Vertices[Eigenvector Centrality], "&gt;= " &amp; N5) - COUNTIF(Vertices[Eigenvector Centrality], "&gt;=" &amp; N6)</f>
        <v>0</v>
      </c>
      <c r="P5" s="41">
        <f t="shared" si="7"/>
        <v>0</v>
      </c>
      <c r="Q5" s="42">
        <f>COUNTIF(Vertices[PageRank], "&gt;= " &amp; P5) - COUNTIF(Vertices[PageRank], "&gt;=" &amp; P6)</f>
        <v>0</v>
      </c>
      <c r="R5" s="41">
        <f t="shared" si="8"/>
        <v>0</v>
      </c>
      <c r="S5" s="46">
        <f>COUNTIF(Vertices[Clustering Coefficient], "&gt;= " &amp; R5) - COUNTIF(Vertices[Clustering Coefficient], "&gt;=" &amp; R6)</f>
        <v>0</v>
      </c>
      <c r="T5" s="41" t="e">
        <f t="shared" ca="1" si="9"/>
        <v>#REF!</v>
      </c>
      <c r="U5" s="42" t="e">
        <f t="shared" ca="1" si="0"/>
        <v>#REF!</v>
      </c>
    </row>
    <row r="6" spans="1:24" x14ac:dyDescent="0.25">
      <c r="D6" s="34">
        <f t="shared" si="1"/>
        <v>0</v>
      </c>
      <c r="E6" s="3">
        <f>COUNTIF(Vertices[Degree], "&gt;= " &amp; D6) - COUNTIF(Vertices[Degree], "&gt;=" &amp; D7)</f>
        <v>0</v>
      </c>
      <c r="F6" s="39">
        <f t="shared" si="2"/>
        <v>0</v>
      </c>
      <c r="G6" s="40">
        <f>COUNTIF(Vertices[In-Degree], "&gt;= " &amp; F6) - COUNTIF(Vertices[In-Degree], "&gt;=" &amp; F7)</f>
        <v>0</v>
      </c>
      <c r="H6" s="39">
        <f t="shared" si="3"/>
        <v>0</v>
      </c>
      <c r="I6" s="40">
        <f>COUNTIF(Vertices[Out-Degree], "&gt;= " &amp; H6) - COUNTIF(Vertices[Out-Degree], "&gt;=" &amp; H7)</f>
        <v>0</v>
      </c>
      <c r="J6" s="39">
        <f t="shared" si="4"/>
        <v>0</v>
      </c>
      <c r="K6" s="40">
        <f>COUNTIF(Vertices[Betweenness Centrality], "&gt;= " &amp; J6) - COUNTIF(Vertices[Betweenness Centrality], "&gt;=" &amp; J7)</f>
        <v>0</v>
      </c>
      <c r="L6" s="39">
        <f t="shared" si="5"/>
        <v>0</v>
      </c>
      <c r="M6" s="40">
        <f>COUNTIF(Vertices[Closeness Centrality], "&gt;= " &amp; L6) - COUNTIF(Vertices[Closeness Centrality], "&gt;=" &amp; L7)</f>
        <v>0</v>
      </c>
      <c r="N6" s="39">
        <f t="shared" si="6"/>
        <v>0</v>
      </c>
      <c r="O6" s="40">
        <f>COUNTIF(Vertices[Eigenvector Centrality], "&gt;= " &amp; N6) - COUNTIF(Vertices[Eigenvector Centrality], "&gt;=" &amp; N7)</f>
        <v>0</v>
      </c>
      <c r="P6" s="39">
        <f t="shared" si="7"/>
        <v>0</v>
      </c>
      <c r="Q6" s="40">
        <f>COUNTIF(Vertices[PageRank], "&gt;= " &amp; P6) - COUNTIF(Vertices[PageRank], "&gt;=" &amp; P7)</f>
        <v>0</v>
      </c>
      <c r="R6" s="39">
        <f t="shared" si="8"/>
        <v>0</v>
      </c>
      <c r="S6" s="45">
        <f>COUNTIF(Vertices[Clustering Coefficient], "&gt;= " &amp; R6) - COUNTIF(Vertices[Clustering Coefficient], "&gt;=" &amp; R7)</f>
        <v>0</v>
      </c>
      <c r="T6" s="39" t="e">
        <f t="shared" ca="1" si="9"/>
        <v>#REF!</v>
      </c>
      <c r="U6" s="40" t="e">
        <f t="shared" ca="1" si="0"/>
        <v>#REF!</v>
      </c>
    </row>
    <row r="7" spans="1:24" x14ac:dyDescent="0.25">
      <c r="D7" s="34">
        <f t="shared" si="1"/>
        <v>0</v>
      </c>
      <c r="E7" s="3">
        <f>COUNTIF(Vertices[Degree], "&gt;= " &amp; D7) - COUNTIF(Vertices[Degree], "&gt;=" &amp; D8)</f>
        <v>0</v>
      </c>
      <c r="F7" s="41">
        <f t="shared" si="2"/>
        <v>0</v>
      </c>
      <c r="G7" s="42">
        <f>COUNTIF(Vertices[In-Degree], "&gt;= " &amp; F7) - COUNTIF(Vertices[In-Degree], "&gt;=" &amp; F8)</f>
        <v>0</v>
      </c>
      <c r="H7" s="41">
        <f t="shared" si="3"/>
        <v>0</v>
      </c>
      <c r="I7" s="42">
        <f>COUNTIF(Vertices[Out-Degree], "&gt;= " &amp; H7) - COUNTIF(Vertices[Out-Degree], "&gt;=" &amp; H8)</f>
        <v>0</v>
      </c>
      <c r="J7" s="41">
        <f t="shared" si="4"/>
        <v>0</v>
      </c>
      <c r="K7" s="42">
        <f>COUNTIF(Vertices[Betweenness Centrality], "&gt;= " &amp; J7) - COUNTIF(Vertices[Betweenness Centrality], "&gt;=" &amp; J8)</f>
        <v>0</v>
      </c>
      <c r="L7" s="41">
        <f t="shared" si="5"/>
        <v>0</v>
      </c>
      <c r="M7" s="42">
        <f>COUNTIF(Vertices[Closeness Centrality], "&gt;= " &amp; L7) - COUNTIF(Vertices[Closeness Centrality], "&gt;=" &amp; L8)</f>
        <v>0</v>
      </c>
      <c r="N7" s="41">
        <f t="shared" si="6"/>
        <v>0</v>
      </c>
      <c r="O7" s="42">
        <f>COUNTIF(Vertices[Eigenvector Centrality], "&gt;= " &amp; N7) - COUNTIF(Vertices[Eigenvector Centrality], "&gt;=" &amp; N8)</f>
        <v>0</v>
      </c>
      <c r="P7" s="41">
        <f t="shared" si="7"/>
        <v>0</v>
      </c>
      <c r="Q7" s="42">
        <f>COUNTIF(Vertices[PageRank], "&gt;= " &amp; P7) - COUNTIF(Vertices[PageRank], "&gt;=" &amp; P8)</f>
        <v>0</v>
      </c>
      <c r="R7" s="41">
        <f t="shared" si="8"/>
        <v>0</v>
      </c>
      <c r="S7" s="46">
        <f>COUNTIF(Vertices[Clustering Coefficient], "&gt;= " &amp; R7) - COUNTIF(Vertices[Clustering Coefficient], "&gt;=" &amp; R8)</f>
        <v>0</v>
      </c>
      <c r="T7" s="41" t="e">
        <f t="shared" ca="1" si="9"/>
        <v>#REF!</v>
      </c>
      <c r="U7" s="42" t="e">
        <f t="shared" ca="1" si="0"/>
        <v>#REF!</v>
      </c>
    </row>
    <row r="8" spans="1:24" x14ac:dyDescent="0.25">
      <c r="D8" s="34">
        <f t="shared" si="1"/>
        <v>0</v>
      </c>
      <c r="E8" s="3">
        <f>COUNTIF(Vertices[Degree], "&gt;= " &amp; D8) - COUNTIF(Vertices[Degree], "&gt;=" &amp; D9)</f>
        <v>0</v>
      </c>
      <c r="F8" s="39">
        <f t="shared" si="2"/>
        <v>0</v>
      </c>
      <c r="G8" s="40">
        <f>COUNTIF(Vertices[In-Degree], "&gt;= " &amp; F8) - COUNTIF(Vertices[In-Degree], "&gt;=" &amp; F9)</f>
        <v>0</v>
      </c>
      <c r="H8" s="39">
        <f t="shared" si="3"/>
        <v>0</v>
      </c>
      <c r="I8" s="40">
        <f>COUNTIF(Vertices[Out-Degree], "&gt;= " &amp; H8) - COUNTIF(Vertices[Out-Degree], "&gt;=" &amp; H9)</f>
        <v>0</v>
      </c>
      <c r="J8" s="39">
        <f t="shared" si="4"/>
        <v>0</v>
      </c>
      <c r="K8" s="40">
        <f>COUNTIF(Vertices[Betweenness Centrality], "&gt;= " &amp; J8) - COUNTIF(Vertices[Betweenness Centrality], "&gt;=" &amp; J9)</f>
        <v>0</v>
      </c>
      <c r="L8" s="39">
        <f t="shared" si="5"/>
        <v>0</v>
      </c>
      <c r="M8" s="40">
        <f>COUNTIF(Vertices[Closeness Centrality], "&gt;= " &amp; L8) - COUNTIF(Vertices[Closeness Centrality], "&gt;=" &amp; L9)</f>
        <v>0</v>
      </c>
      <c r="N8" s="39">
        <f t="shared" si="6"/>
        <v>0</v>
      </c>
      <c r="O8" s="40">
        <f>COUNTIF(Vertices[Eigenvector Centrality], "&gt;= " &amp; N8) - COUNTIF(Vertices[Eigenvector Centrality], "&gt;=" &amp; N9)</f>
        <v>0</v>
      </c>
      <c r="P8" s="39">
        <f t="shared" si="7"/>
        <v>0</v>
      </c>
      <c r="Q8" s="40">
        <f>COUNTIF(Vertices[PageRank], "&gt;= " &amp; P8) - COUNTIF(Vertices[PageRank], "&gt;=" &amp; P9)</f>
        <v>0</v>
      </c>
      <c r="R8" s="39">
        <f t="shared" si="8"/>
        <v>0</v>
      </c>
      <c r="S8" s="45">
        <f>COUNTIF(Vertices[Clustering Coefficient], "&gt;= " &amp; R8) - COUNTIF(Vertices[Clustering Coefficient], "&gt;=" &amp; R9)</f>
        <v>0</v>
      </c>
      <c r="T8" s="39" t="e">
        <f t="shared" ca="1" si="9"/>
        <v>#REF!</v>
      </c>
      <c r="U8" s="40" t="e">
        <f t="shared" ca="1" si="0"/>
        <v>#REF!</v>
      </c>
    </row>
    <row r="9" spans="1:24" x14ac:dyDescent="0.25">
      <c r="D9" s="34">
        <f t="shared" si="1"/>
        <v>0</v>
      </c>
      <c r="E9" s="3">
        <f>COUNTIF(Vertices[Degree], "&gt;= " &amp; D9) - COUNTIF(Vertices[Degree], "&gt;=" &amp; D10)</f>
        <v>0</v>
      </c>
      <c r="F9" s="41">
        <f t="shared" si="2"/>
        <v>0</v>
      </c>
      <c r="G9" s="42">
        <f>COUNTIF(Vertices[In-Degree], "&gt;= " &amp; F9) - COUNTIF(Vertices[In-Degree], "&gt;=" &amp; F10)</f>
        <v>0</v>
      </c>
      <c r="H9" s="41">
        <f t="shared" si="3"/>
        <v>0</v>
      </c>
      <c r="I9" s="42">
        <f>COUNTIF(Vertices[Out-Degree], "&gt;= " &amp; H9) - COUNTIF(Vertices[Out-Degree], "&gt;=" &amp; H10)</f>
        <v>0</v>
      </c>
      <c r="J9" s="41">
        <f t="shared" si="4"/>
        <v>0</v>
      </c>
      <c r="K9" s="42">
        <f>COUNTIF(Vertices[Betweenness Centrality], "&gt;= " &amp; J9) - COUNTIF(Vertices[Betweenness Centrality], "&gt;=" &amp; J10)</f>
        <v>0</v>
      </c>
      <c r="L9" s="41">
        <f t="shared" si="5"/>
        <v>0</v>
      </c>
      <c r="M9" s="42">
        <f>COUNTIF(Vertices[Closeness Centrality], "&gt;= " &amp; L9) - COUNTIF(Vertices[Closeness Centrality], "&gt;=" &amp; L10)</f>
        <v>0</v>
      </c>
      <c r="N9" s="41">
        <f t="shared" si="6"/>
        <v>0</v>
      </c>
      <c r="O9" s="42">
        <f>COUNTIF(Vertices[Eigenvector Centrality], "&gt;= " &amp; N9) - COUNTIF(Vertices[Eigenvector Centrality], "&gt;=" &amp; N10)</f>
        <v>0</v>
      </c>
      <c r="P9" s="41">
        <f t="shared" si="7"/>
        <v>0</v>
      </c>
      <c r="Q9" s="42">
        <f>COUNTIF(Vertices[PageRank], "&gt;= " &amp; P9) - COUNTIF(Vertices[PageRank], "&gt;=" &amp; P10)</f>
        <v>0</v>
      </c>
      <c r="R9" s="41">
        <f t="shared" si="8"/>
        <v>0</v>
      </c>
      <c r="S9" s="46">
        <f>COUNTIF(Vertices[Clustering Coefficient], "&gt;= " &amp; R9) - COUNTIF(Vertices[Clustering Coefficient], "&gt;=" &amp; R10)</f>
        <v>0</v>
      </c>
      <c r="T9" s="41" t="e">
        <f t="shared" ca="1" si="9"/>
        <v>#REF!</v>
      </c>
      <c r="U9" s="42" t="e">
        <f t="shared" ca="1" si="0"/>
        <v>#REF!</v>
      </c>
    </row>
    <row r="10" spans="1:24" x14ac:dyDescent="0.25">
      <c r="D10" s="34">
        <f t="shared" si="1"/>
        <v>0</v>
      </c>
      <c r="E10" s="3">
        <f>COUNTIF(Vertices[Degree], "&gt;= " &amp; D10) - COUNTIF(Vertices[Degree], "&gt;=" &amp; D11)</f>
        <v>0</v>
      </c>
      <c r="F10" s="39">
        <f t="shared" si="2"/>
        <v>0</v>
      </c>
      <c r="G10" s="40">
        <f>COUNTIF(Vertices[In-Degree], "&gt;= " &amp; F10) - COUNTIF(Vertices[In-Degree], "&gt;=" &amp; F11)</f>
        <v>0</v>
      </c>
      <c r="H10" s="39">
        <f t="shared" si="3"/>
        <v>0</v>
      </c>
      <c r="I10" s="40">
        <f>COUNTIF(Vertices[Out-Degree], "&gt;= " &amp; H10) - COUNTIF(Vertices[Out-Degree], "&gt;=" &amp; H11)</f>
        <v>0</v>
      </c>
      <c r="J10" s="39">
        <f t="shared" si="4"/>
        <v>0</v>
      </c>
      <c r="K10" s="40">
        <f>COUNTIF(Vertices[Betweenness Centrality], "&gt;= " &amp; J10) - COUNTIF(Vertices[Betweenness Centrality], "&gt;=" &amp; J11)</f>
        <v>0</v>
      </c>
      <c r="L10" s="39">
        <f t="shared" si="5"/>
        <v>0</v>
      </c>
      <c r="M10" s="40">
        <f>COUNTIF(Vertices[Closeness Centrality], "&gt;= " &amp; L10) - COUNTIF(Vertices[Closeness Centrality], "&gt;=" &amp; L11)</f>
        <v>0</v>
      </c>
      <c r="N10" s="39">
        <f t="shared" si="6"/>
        <v>0</v>
      </c>
      <c r="O10" s="40">
        <f>COUNTIF(Vertices[Eigenvector Centrality], "&gt;= " &amp; N10) - COUNTIF(Vertices[Eigenvector Centrality], "&gt;=" &amp; N11)</f>
        <v>0</v>
      </c>
      <c r="P10" s="39">
        <f t="shared" si="7"/>
        <v>0</v>
      </c>
      <c r="Q10" s="40">
        <f>COUNTIF(Vertices[PageRank], "&gt;= " &amp; P10) - COUNTIF(Vertices[PageRank], "&gt;=" &amp; P11)</f>
        <v>0</v>
      </c>
      <c r="R10" s="39">
        <f t="shared" si="8"/>
        <v>0</v>
      </c>
      <c r="S10" s="45">
        <f>COUNTIF(Vertices[Clustering Coefficient], "&gt;= " &amp; R10) - COUNTIF(Vertices[Clustering Coefficient], "&gt;=" &amp; R11)</f>
        <v>0</v>
      </c>
      <c r="T10" s="39" t="e">
        <f t="shared" ca="1" si="9"/>
        <v>#REF!</v>
      </c>
      <c r="U10" s="40" t="e">
        <f t="shared" ca="1" si="0"/>
        <v>#REF!</v>
      </c>
    </row>
    <row r="11" spans="1:24" x14ac:dyDescent="0.25">
      <c r="D11" s="34">
        <f t="shared" si="1"/>
        <v>0</v>
      </c>
      <c r="E11" s="3">
        <f>COUNTIF(Vertices[Degree], "&gt;= " &amp; D11) - COUNTIF(Vertices[Degree], "&gt;=" &amp; D12)</f>
        <v>0</v>
      </c>
      <c r="F11" s="41">
        <f t="shared" si="2"/>
        <v>0</v>
      </c>
      <c r="G11" s="42">
        <f>COUNTIF(Vertices[In-Degree], "&gt;= " &amp; F11) - COUNTIF(Vertices[In-Degree], "&gt;=" &amp; F12)</f>
        <v>0</v>
      </c>
      <c r="H11" s="41">
        <f t="shared" si="3"/>
        <v>0</v>
      </c>
      <c r="I11" s="42">
        <f>COUNTIF(Vertices[Out-Degree], "&gt;= " &amp; H11) - COUNTIF(Vertices[Out-Degree], "&gt;=" &amp; H12)</f>
        <v>0</v>
      </c>
      <c r="J11" s="41">
        <f t="shared" si="4"/>
        <v>0</v>
      </c>
      <c r="K11" s="42">
        <f>COUNTIF(Vertices[Betweenness Centrality], "&gt;= " &amp; J11) - COUNTIF(Vertices[Betweenness Centrality], "&gt;=" &amp; J12)</f>
        <v>0</v>
      </c>
      <c r="L11" s="41">
        <f t="shared" si="5"/>
        <v>0</v>
      </c>
      <c r="M11" s="42">
        <f>COUNTIF(Vertices[Closeness Centrality], "&gt;= " &amp; L11) - COUNTIF(Vertices[Closeness Centrality], "&gt;=" &amp; L12)</f>
        <v>0</v>
      </c>
      <c r="N11" s="41">
        <f t="shared" si="6"/>
        <v>0</v>
      </c>
      <c r="O11" s="42">
        <f>COUNTIF(Vertices[Eigenvector Centrality], "&gt;= " &amp; N11) - COUNTIF(Vertices[Eigenvector Centrality], "&gt;=" &amp; N12)</f>
        <v>0</v>
      </c>
      <c r="P11" s="41">
        <f t="shared" si="7"/>
        <v>0</v>
      </c>
      <c r="Q11" s="42">
        <f>COUNTIF(Vertices[PageRank], "&gt;= " &amp; P11) - COUNTIF(Vertices[PageRank], "&gt;=" &amp; P12)</f>
        <v>0</v>
      </c>
      <c r="R11" s="41">
        <f t="shared" si="8"/>
        <v>0</v>
      </c>
      <c r="S11" s="46">
        <f>COUNTIF(Vertices[Clustering Coefficient], "&gt;= " &amp; R11) - COUNTIF(Vertices[Clustering Coefficient], "&gt;=" &amp; R12)</f>
        <v>0</v>
      </c>
      <c r="T11" s="41" t="e">
        <f t="shared" ca="1" si="9"/>
        <v>#REF!</v>
      </c>
      <c r="U11" s="42" t="e">
        <f t="shared" ca="1" si="0"/>
        <v>#REF!</v>
      </c>
    </row>
    <row r="12" spans="1:24" x14ac:dyDescent="0.25">
      <c r="D12" s="34">
        <f t="shared" si="1"/>
        <v>0</v>
      </c>
      <c r="E12" s="3">
        <f>COUNTIF(Vertices[Degree], "&gt;= " &amp; D12) - COUNTIF(Vertices[Degree], "&gt;=" &amp; D13)</f>
        <v>0</v>
      </c>
      <c r="F12" s="39">
        <f t="shared" si="2"/>
        <v>0</v>
      </c>
      <c r="G12" s="40">
        <f>COUNTIF(Vertices[In-Degree], "&gt;= " &amp; F12) - COUNTIF(Vertices[In-Degree], "&gt;=" &amp; F13)</f>
        <v>0</v>
      </c>
      <c r="H12" s="39">
        <f t="shared" si="3"/>
        <v>0</v>
      </c>
      <c r="I12" s="40">
        <f>COUNTIF(Vertices[Out-Degree], "&gt;= " &amp; H12) - COUNTIF(Vertices[Out-Degree], "&gt;=" &amp; H13)</f>
        <v>0</v>
      </c>
      <c r="J12" s="39">
        <f t="shared" si="4"/>
        <v>0</v>
      </c>
      <c r="K12" s="40">
        <f>COUNTIF(Vertices[Betweenness Centrality], "&gt;= " &amp; J12) - COUNTIF(Vertices[Betweenness Centrality], "&gt;=" &amp; J13)</f>
        <v>0</v>
      </c>
      <c r="L12" s="39">
        <f t="shared" si="5"/>
        <v>0</v>
      </c>
      <c r="M12" s="40">
        <f>COUNTIF(Vertices[Closeness Centrality], "&gt;= " &amp; L12) - COUNTIF(Vertices[Closeness Centrality], "&gt;=" &amp; L13)</f>
        <v>0</v>
      </c>
      <c r="N12" s="39">
        <f t="shared" si="6"/>
        <v>0</v>
      </c>
      <c r="O12" s="40">
        <f>COUNTIF(Vertices[Eigenvector Centrality], "&gt;= " &amp; N12) - COUNTIF(Vertices[Eigenvector Centrality], "&gt;=" &amp; N13)</f>
        <v>0</v>
      </c>
      <c r="P12" s="39">
        <f t="shared" si="7"/>
        <v>0</v>
      </c>
      <c r="Q12" s="40">
        <f>COUNTIF(Vertices[PageRank], "&gt;= " &amp; P12) - COUNTIF(Vertices[PageRank], "&gt;=" &amp; P13)</f>
        <v>0</v>
      </c>
      <c r="R12" s="39">
        <f t="shared" si="8"/>
        <v>0</v>
      </c>
      <c r="S12" s="45">
        <f>COUNTIF(Vertices[Clustering Coefficient], "&gt;= " &amp; R12) - COUNTIF(Vertices[Clustering Coefficient], "&gt;=" &amp; R13)</f>
        <v>0</v>
      </c>
      <c r="T12" s="39" t="e">
        <f t="shared" ca="1" si="9"/>
        <v>#REF!</v>
      </c>
      <c r="U12" s="40" t="e">
        <f t="shared" ca="1" si="0"/>
        <v>#REF!</v>
      </c>
    </row>
    <row r="13" spans="1:24" x14ac:dyDescent="0.25">
      <c r="D13" s="34">
        <f t="shared" si="1"/>
        <v>0</v>
      </c>
      <c r="E13" s="3">
        <f>COUNTIF(Vertices[Degree], "&gt;= " &amp; D13) - COUNTIF(Vertices[Degree], "&gt;=" &amp; D14)</f>
        <v>0</v>
      </c>
      <c r="F13" s="41">
        <f t="shared" si="2"/>
        <v>0</v>
      </c>
      <c r="G13" s="42">
        <f>COUNTIF(Vertices[In-Degree], "&gt;= " &amp; F13) - COUNTIF(Vertices[In-Degree], "&gt;=" &amp; F14)</f>
        <v>0</v>
      </c>
      <c r="H13" s="41">
        <f t="shared" si="3"/>
        <v>0</v>
      </c>
      <c r="I13" s="42">
        <f>COUNTIF(Vertices[Out-Degree], "&gt;= " &amp; H13) - COUNTIF(Vertices[Out-Degree], "&gt;=" &amp; H14)</f>
        <v>0</v>
      </c>
      <c r="J13" s="41">
        <f t="shared" si="4"/>
        <v>0</v>
      </c>
      <c r="K13" s="42">
        <f>COUNTIF(Vertices[Betweenness Centrality], "&gt;= " &amp; J13) - COUNTIF(Vertices[Betweenness Centrality], "&gt;=" &amp; J14)</f>
        <v>0</v>
      </c>
      <c r="L13" s="41">
        <f t="shared" si="5"/>
        <v>0</v>
      </c>
      <c r="M13" s="42">
        <f>COUNTIF(Vertices[Closeness Centrality], "&gt;= " &amp; L13) - COUNTIF(Vertices[Closeness Centrality], "&gt;=" &amp; L14)</f>
        <v>0</v>
      </c>
      <c r="N13" s="41">
        <f t="shared" si="6"/>
        <v>0</v>
      </c>
      <c r="O13" s="42">
        <f>COUNTIF(Vertices[Eigenvector Centrality], "&gt;= " &amp; N13) - COUNTIF(Vertices[Eigenvector Centrality], "&gt;=" &amp; N14)</f>
        <v>0</v>
      </c>
      <c r="P13" s="41">
        <f t="shared" si="7"/>
        <v>0</v>
      </c>
      <c r="Q13" s="42">
        <f>COUNTIF(Vertices[PageRank], "&gt;= " &amp; P13) - COUNTIF(Vertices[PageRank], "&gt;=" &amp; P14)</f>
        <v>0</v>
      </c>
      <c r="R13" s="41">
        <f t="shared" si="8"/>
        <v>0</v>
      </c>
      <c r="S13" s="46">
        <f>COUNTIF(Vertices[Clustering Coefficient], "&gt;= " &amp; R13) - COUNTIF(Vertices[Clustering Coefficient], "&gt;=" &amp; R14)</f>
        <v>0</v>
      </c>
      <c r="T13" s="41" t="e">
        <f t="shared" ca="1" si="9"/>
        <v>#REF!</v>
      </c>
      <c r="U13" s="42" t="e">
        <f t="shared" ca="1" si="0"/>
        <v>#REF!</v>
      </c>
    </row>
    <row r="14" spans="1:24" x14ac:dyDescent="0.25">
      <c r="D14" s="34">
        <f t="shared" si="1"/>
        <v>0</v>
      </c>
      <c r="E14" s="3">
        <f>COUNTIF(Vertices[Degree], "&gt;= " &amp; D14) - COUNTIF(Vertices[Degree], "&gt;=" &amp; D15)</f>
        <v>0</v>
      </c>
      <c r="F14" s="39">
        <f t="shared" si="2"/>
        <v>0</v>
      </c>
      <c r="G14" s="40">
        <f>COUNTIF(Vertices[In-Degree], "&gt;= " &amp; F14) - COUNTIF(Vertices[In-Degree], "&gt;=" &amp; F15)</f>
        <v>0</v>
      </c>
      <c r="H14" s="39">
        <f t="shared" si="3"/>
        <v>0</v>
      </c>
      <c r="I14" s="40">
        <f>COUNTIF(Vertices[Out-Degree], "&gt;= " &amp; H14) - COUNTIF(Vertices[Out-Degree], "&gt;=" &amp; H15)</f>
        <v>0</v>
      </c>
      <c r="J14" s="39">
        <f t="shared" si="4"/>
        <v>0</v>
      </c>
      <c r="K14" s="40">
        <f>COUNTIF(Vertices[Betweenness Centrality], "&gt;= " &amp; J14) - COUNTIF(Vertices[Betweenness Centrality], "&gt;=" &amp; J15)</f>
        <v>0</v>
      </c>
      <c r="L14" s="39">
        <f t="shared" si="5"/>
        <v>0</v>
      </c>
      <c r="M14" s="40">
        <f>COUNTIF(Vertices[Closeness Centrality], "&gt;= " &amp; L14) - COUNTIF(Vertices[Closeness Centrality], "&gt;=" &amp; L15)</f>
        <v>0</v>
      </c>
      <c r="N14" s="39">
        <f t="shared" si="6"/>
        <v>0</v>
      </c>
      <c r="O14" s="40">
        <f>COUNTIF(Vertices[Eigenvector Centrality], "&gt;= " &amp; N14) - COUNTIF(Vertices[Eigenvector Centrality], "&gt;=" &amp; N15)</f>
        <v>0</v>
      </c>
      <c r="P14" s="39">
        <f t="shared" si="7"/>
        <v>0</v>
      </c>
      <c r="Q14" s="40">
        <f>COUNTIF(Vertices[PageRank], "&gt;= " &amp; P14) - COUNTIF(Vertices[PageRank], "&gt;=" &amp; P15)</f>
        <v>0</v>
      </c>
      <c r="R14" s="39">
        <f t="shared" si="8"/>
        <v>0</v>
      </c>
      <c r="S14" s="45">
        <f>COUNTIF(Vertices[Clustering Coefficient], "&gt;= " &amp; R14) - COUNTIF(Vertices[Clustering Coefficient], "&gt;=" &amp; R15)</f>
        <v>0</v>
      </c>
      <c r="T14" s="39" t="e">
        <f t="shared" ca="1" si="9"/>
        <v>#REF!</v>
      </c>
      <c r="U14" s="40" t="e">
        <f t="shared" ca="1" si="0"/>
        <v>#REF!</v>
      </c>
    </row>
    <row r="15" spans="1:24" x14ac:dyDescent="0.25">
      <c r="D15" s="34">
        <f t="shared" si="1"/>
        <v>0</v>
      </c>
      <c r="E15" s="3">
        <f>COUNTIF(Vertices[Degree], "&gt;= " &amp; D15) - COUNTIF(Vertices[Degree], "&gt;=" &amp; D16)</f>
        <v>0</v>
      </c>
      <c r="F15" s="41">
        <f t="shared" si="2"/>
        <v>0</v>
      </c>
      <c r="G15" s="42">
        <f>COUNTIF(Vertices[In-Degree], "&gt;= " &amp; F15) - COUNTIF(Vertices[In-Degree], "&gt;=" &amp; F16)</f>
        <v>0</v>
      </c>
      <c r="H15" s="41">
        <f t="shared" si="3"/>
        <v>0</v>
      </c>
      <c r="I15" s="42">
        <f>COUNTIF(Vertices[Out-Degree], "&gt;= " &amp; H15) - COUNTIF(Vertices[Out-Degree], "&gt;=" &amp; H16)</f>
        <v>0</v>
      </c>
      <c r="J15" s="41">
        <f t="shared" si="4"/>
        <v>0</v>
      </c>
      <c r="K15" s="42">
        <f>COUNTIF(Vertices[Betweenness Centrality], "&gt;= " &amp; J15) - COUNTIF(Vertices[Betweenness Centrality], "&gt;=" &amp; J16)</f>
        <v>0</v>
      </c>
      <c r="L15" s="41">
        <f t="shared" si="5"/>
        <v>0</v>
      </c>
      <c r="M15" s="42">
        <f>COUNTIF(Vertices[Closeness Centrality], "&gt;= " &amp; L15) - COUNTIF(Vertices[Closeness Centrality], "&gt;=" &amp; L16)</f>
        <v>0</v>
      </c>
      <c r="N15" s="41">
        <f t="shared" si="6"/>
        <v>0</v>
      </c>
      <c r="O15" s="42">
        <f>COUNTIF(Vertices[Eigenvector Centrality], "&gt;= " &amp; N15) - COUNTIF(Vertices[Eigenvector Centrality], "&gt;=" &amp; N16)</f>
        <v>0</v>
      </c>
      <c r="P15" s="41">
        <f t="shared" si="7"/>
        <v>0</v>
      </c>
      <c r="Q15" s="42">
        <f>COUNTIF(Vertices[PageRank], "&gt;= " &amp; P15) - COUNTIF(Vertices[PageRank], "&gt;=" &amp; P16)</f>
        <v>0</v>
      </c>
      <c r="R15" s="41">
        <f t="shared" si="8"/>
        <v>0</v>
      </c>
      <c r="S15" s="46">
        <f>COUNTIF(Vertices[Clustering Coefficient], "&gt;= " &amp; R15) - COUNTIF(Vertices[Clustering Coefficient], "&gt;=" &amp; R16)</f>
        <v>0</v>
      </c>
      <c r="T15" s="41" t="e">
        <f t="shared" ca="1" si="9"/>
        <v>#REF!</v>
      </c>
      <c r="U15" s="42" t="e">
        <f t="shared" ca="1" si="0"/>
        <v>#REF!</v>
      </c>
    </row>
    <row r="16" spans="1:24" x14ac:dyDescent="0.25">
      <c r="D16" s="34">
        <f t="shared" si="1"/>
        <v>0</v>
      </c>
      <c r="E16" s="3">
        <f>COUNTIF(Vertices[Degree], "&gt;= " &amp; D16) - COUNTIF(Vertices[Degree], "&gt;=" &amp; D17)</f>
        <v>0</v>
      </c>
      <c r="F16" s="39">
        <f t="shared" si="2"/>
        <v>0</v>
      </c>
      <c r="G16" s="40">
        <f>COUNTIF(Vertices[In-Degree], "&gt;= " &amp; F16) - COUNTIF(Vertices[In-Degree], "&gt;=" &amp; F17)</f>
        <v>0</v>
      </c>
      <c r="H16" s="39">
        <f t="shared" si="3"/>
        <v>0</v>
      </c>
      <c r="I16" s="40">
        <f>COUNTIF(Vertices[Out-Degree], "&gt;= " &amp; H16) - COUNTIF(Vertices[Out-Degree], "&gt;=" &amp; H17)</f>
        <v>0</v>
      </c>
      <c r="J16" s="39">
        <f t="shared" si="4"/>
        <v>0</v>
      </c>
      <c r="K16" s="40">
        <f>COUNTIF(Vertices[Betweenness Centrality], "&gt;= " &amp; J16) - COUNTIF(Vertices[Betweenness Centrality], "&gt;=" &amp; J17)</f>
        <v>0</v>
      </c>
      <c r="L16" s="39">
        <f t="shared" si="5"/>
        <v>0</v>
      </c>
      <c r="M16" s="40">
        <f>COUNTIF(Vertices[Closeness Centrality], "&gt;= " &amp; L16) - COUNTIF(Vertices[Closeness Centrality], "&gt;=" &amp; L17)</f>
        <v>0</v>
      </c>
      <c r="N16" s="39">
        <f t="shared" si="6"/>
        <v>0</v>
      </c>
      <c r="O16" s="40">
        <f>COUNTIF(Vertices[Eigenvector Centrality], "&gt;= " &amp; N16) - COUNTIF(Vertices[Eigenvector Centrality], "&gt;=" &amp; N17)</f>
        <v>0</v>
      </c>
      <c r="P16" s="39">
        <f t="shared" si="7"/>
        <v>0</v>
      </c>
      <c r="Q16" s="40">
        <f>COUNTIF(Vertices[PageRank], "&gt;= " &amp; P16) - COUNTIF(Vertices[PageRank], "&gt;=" &amp; P17)</f>
        <v>0</v>
      </c>
      <c r="R16" s="39">
        <f t="shared" si="8"/>
        <v>0</v>
      </c>
      <c r="S16" s="45">
        <f>COUNTIF(Vertices[Clustering Coefficient], "&gt;= " &amp; R16) - COUNTIF(Vertices[Clustering Coefficient], "&gt;=" &amp; R17)</f>
        <v>0</v>
      </c>
      <c r="T16" s="39" t="e">
        <f t="shared" ca="1" si="9"/>
        <v>#REF!</v>
      </c>
      <c r="U16" s="40" t="e">
        <f t="shared" ca="1" si="0"/>
        <v>#REF!</v>
      </c>
    </row>
    <row r="17" spans="1:21" x14ac:dyDescent="0.25">
      <c r="D17" s="34">
        <f t="shared" si="1"/>
        <v>0</v>
      </c>
      <c r="E17" s="3">
        <f>COUNTIF(Vertices[Degree], "&gt;= " &amp; D17) - COUNTIF(Vertices[Degree], "&gt;=" &amp; D18)</f>
        <v>0</v>
      </c>
      <c r="F17" s="41">
        <f t="shared" si="2"/>
        <v>0</v>
      </c>
      <c r="G17" s="42">
        <f>COUNTIF(Vertices[In-Degree], "&gt;= " &amp; F17) - COUNTIF(Vertices[In-Degree], "&gt;=" &amp; F18)</f>
        <v>0</v>
      </c>
      <c r="H17" s="41">
        <f t="shared" si="3"/>
        <v>0</v>
      </c>
      <c r="I17" s="42">
        <f>COUNTIF(Vertices[Out-Degree], "&gt;= " &amp; H17) - COUNTIF(Vertices[Out-Degree], "&gt;=" &amp; H18)</f>
        <v>0</v>
      </c>
      <c r="J17" s="41">
        <f t="shared" si="4"/>
        <v>0</v>
      </c>
      <c r="K17" s="42">
        <f>COUNTIF(Vertices[Betweenness Centrality], "&gt;= " &amp; J17) - COUNTIF(Vertices[Betweenness Centrality], "&gt;=" &amp; J18)</f>
        <v>0</v>
      </c>
      <c r="L17" s="41">
        <f t="shared" si="5"/>
        <v>0</v>
      </c>
      <c r="M17" s="42">
        <f>COUNTIF(Vertices[Closeness Centrality], "&gt;= " &amp; L17) - COUNTIF(Vertices[Closeness Centrality], "&gt;=" &amp; L18)</f>
        <v>0</v>
      </c>
      <c r="N17" s="41">
        <f t="shared" si="6"/>
        <v>0</v>
      </c>
      <c r="O17" s="42">
        <f>COUNTIF(Vertices[Eigenvector Centrality], "&gt;= " &amp; N17) - COUNTIF(Vertices[Eigenvector Centrality], "&gt;=" &amp; N18)</f>
        <v>0</v>
      </c>
      <c r="P17" s="41">
        <f t="shared" si="7"/>
        <v>0</v>
      </c>
      <c r="Q17" s="42">
        <f>COUNTIF(Vertices[PageRank], "&gt;= " &amp; P17) - COUNTIF(Vertices[PageRank], "&gt;=" &amp; P18)</f>
        <v>0</v>
      </c>
      <c r="R17" s="41">
        <f t="shared" si="8"/>
        <v>0</v>
      </c>
      <c r="S17" s="46">
        <f>COUNTIF(Vertices[Clustering Coefficient], "&gt;= " &amp; R17) - COUNTIF(Vertices[Clustering Coefficient], "&gt;=" &amp; R18)</f>
        <v>0</v>
      </c>
      <c r="T17" s="41" t="e">
        <f t="shared" ca="1" si="9"/>
        <v>#REF!</v>
      </c>
      <c r="U17" s="42" t="e">
        <f t="shared" ca="1" si="0"/>
        <v>#REF!</v>
      </c>
    </row>
    <row r="18" spans="1:21" x14ac:dyDescent="0.25">
      <c r="D18" s="34">
        <f t="shared" si="1"/>
        <v>0</v>
      </c>
      <c r="E18" s="3">
        <f>COUNTIF(Vertices[Degree], "&gt;= " &amp; D18) - COUNTIF(Vertices[Degree], "&gt;=" &amp; D19)</f>
        <v>0</v>
      </c>
      <c r="F18" s="39">
        <f t="shared" si="2"/>
        <v>0</v>
      </c>
      <c r="G18" s="40">
        <f>COUNTIF(Vertices[In-Degree], "&gt;= " &amp; F18) - COUNTIF(Vertices[In-Degree], "&gt;=" &amp; F19)</f>
        <v>0</v>
      </c>
      <c r="H18" s="39">
        <f t="shared" si="3"/>
        <v>0</v>
      </c>
      <c r="I18" s="40">
        <f>COUNTIF(Vertices[Out-Degree], "&gt;= " &amp; H18) - COUNTIF(Vertices[Out-Degree], "&gt;=" &amp; H19)</f>
        <v>0</v>
      </c>
      <c r="J18" s="39">
        <f t="shared" si="4"/>
        <v>0</v>
      </c>
      <c r="K18" s="40">
        <f>COUNTIF(Vertices[Betweenness Centrality], "&gt;= " &amp; J18) - COUNTIF(Vertices[Betweenness Centrality], "&gt;=" &amp; J19)</f>
        <v>0</v>
      </c>
      <c r="L18" s="39">
        <f t="shared" si="5"/>
        <v>0</v>
      </c>
      <c r="M18" s="40">
        <f>COUNTIF(Vertices[Closeness Centrality], "&gt;= " &amp; L18) - COUNTIF(Vertices[Closeness Centrality], "&gt;=" &amp; L19)</f>
        <v>0</v>
      </c>
      <c r="N18" s="39">
        <f t="shared" si="6"/>
        <v>0</v>
      </c>
      <c r="O18" s="40">
        <f>COUNTIF(Vertices[Eigenvector Centrality], "&gt;= " &amp; N18) - COUNTIF(Vertices[Eigenvector Centrality], "&gt;=" &amp; N19)</f>
        <v>0</v>
      </c>
      <c r="P18" s="39">
        <f t="shared" si="7"/>
        <v>0</v>
      </c>
      <c r="Q18" s="40">
        <f>COUNTIF(Vertices[PageRank], "&gt;= " &amp; P18) - COUNTIF(Vertices[PageRank], "&gt;=" &amp; P19)</f>
        <v>0</v>
      </c>
      <c r="R18" s="39">
        <f t="shared" si="8"/>
        <v>0</v>
      </c>
      <c r="S18" s="45">
        <f>COUNTIF(Vertices[Clustering Coefficient], "&gt;= " &amp; R18) - COUNTIF(Vertices[Clustering Coefficient], "&gt;=" &amp; R19)</f>
        <v>0</v>
      </c>
      <c r="T18" s="39" t="e">
        <f t="shared" ca="1" si="9"/>
        <v>#REF!</v>
      </c>
      <c r="U18" s="40" t="e">
        <f t="shared" ca="1" si="0"/>
        <v>#REF!</v>
      </c>
    </row>
    <row r="19" spans="1:21" x14ac:dyDescent="0.25">
      <c r="D19" s="34">
        <f t="shared" si="1"/>
        <v>0</v>
      </c>
      <c r="E19" s="3">
        <f>COUNTIF(Vertices[Degree], "&gt;= " &amp; D19) - COUNTIF(Vertices[Degree], "&gt;=" &amp; D20)</f>
        <v>0</v>
      </c>
      <c r="F19" s="41">
        <f t="shared" si="2"/>
        <v>0</v>
      </c>
      <c r="G19" s="42">
        <f>COUNTIF(Vertices[In-Degree], "&gt;= " &amp; F19) - COUNTIF(Vertices[In-Degree], "&gt;=" &amp; F20)</f>
        <v>0</v>
      </c>
      <c r="H19" s="41">
        <f t="shared" si="3"/>
        <v>0</v>
      </c>
      <c r="I19" s="42">
        <f>COUNTIF(Vertices[Out-Degree], "&gt;= " &amp; H19) - COUNTIF(Vertices[Out-Degree], "&gt;=" &amp; H20)</f>
        <v>0</v>
      </c>
      <c r="J19" s="41">
        <f t="shared" si="4"/>
        <v>0</v>
      </c>
      <c r="K19" s="42">
        <f>COUNTIF(Vertices[Betweenness Centrality], "&gt;= " &amp; J19) - COUNTIF(Vertices[Betweenness Centrality], "&gt;=" &amp; J20)</f>
        <v>0</v>
      </c>
      <c r="L19" s="41">
        <f t="shared" si="5"/>
        <v>0</v>
      </c>
      <c r="M19" s="42">
        <f>COUNTIF(Vertices[Closeness Centrality], "&gt;= " &amp; L19) - COUNTIF(Vertices[Closeness Centrality], "&gt;=" &amp; L20)</f>
        <v>0</v>
      </c>
      <c r="N19" s="41">
        <f t="shared" si="6"/>
        <v>0</v>
      </c>
      <c r="O19" s="42">
        <f>COUNTIF(Vertices[Eigenvector Centrality], "&gt;= " &amp; N19) - COUNTIF(Vertices[Eigenvector Centrality], "&gt;=" &amp; N20)</f>
        <v>0</v>
      </c>
      <c r="P19" s="41">
        <f t="shared" si="7"/>
        <v>0</v>
      </c>
      <c r="Q19" s="42">
        <f>COUNTIF(Vertices[PageRank], "&gt;= " &amp; P19) - COUNTIF(Vertices[PageRank], "&gt;=" &amp; P20)</f>
        <v>0</v>
      </c>
      <c r="R19" s="41">
        <f t="shared" si="8"/>
        <v>0</v>
      </c>
      <c r="S19" s="46">
        <f>COUNTIF(Vertices[Clustering Coefficient], "&gt;= " &amp; R19) - COUNTIF(Vertices[Clustering Coefficient], "&gt;=" &amp; R20)</f>
        <v>0</v>
      </c>
      <c r="T19" s="41" t="e">
        <f t="shared" ca="1" si="9"/>
        <v>#REF!</v>
      </c>
      <c r="U19" s="42" t="e">
        <f t="shared" ca="1" si="0"/>
        <v>#REF!</v>
      </c>
    </row>
    <row r="20" spans="1:21" x14ac:dyDescent="0.25">
      <c r="D20" s="34">
        <f t="shared" si="1"/>
        <v>0</v>
      </c>
      <c r="E20" s="3">
        <f>COUNTIF(Vertices[Degree], "&gt;= " &amp; D20) - COUNTIF(Vertices[Degree], "&gt;=" &amp; D21)</f>
        <v>0</v>
      </c>
      <c r="F20" s="39">
        <f t="shared" si="2"/>
        <v>0</v>
      </c>
      <c r="G20" s="40">
        <f>COUNTIF(Vertices[In-Degree], "&gt;= " &amp; F20) - COUNTIF(Vertices[In-Degree], "&gt;=" &amp; F21)</f>
        <v>0</v>
      </c>
      <c r="H20" s="39">
        <f t="shared" si="3"/>
        <v>0</v>
      </c>
      <c r="I20" s="40">
        <f>COUNTIF(Vertices[Out-Degree], "&gt;= " &amp; H20) - COUNTIF(Vertices[Out-Degree], "&gt;=" &amp; H21)</f>
        <v>0</v>
      </c>
      <c r="J20" s="39">
        <f t="shared" si="4"/>
        <v>0</v>
      </c>
      <c r="K20" s="40">
        <f>COUNTIF(Vertices[Betweenness Centrality], "&gt;= " &amp; J20) - COUNTIF(Vertices[Betweenness Centrality], "&gt;=" &amp; J21)</f>
        <v>0</v>
      </c>
      <c r="L20" s="39">
        <f t="shared" si="5"/>
        <v>0</v>
      </c>
      <c r="M20" s="40">
        <f>COUNTIF(Vertices[Closeness Centrality], "&gt;= " &amp; L20) - COUNTIF(Vertices[Closeness Centrality], "&gt;=" &amp; L21)</f>
        <v>0</v>
      </c>
      <c r="N20" s="39">
        <f t="shared" si="6"/>
        <v>0</v>
      </c>
      <c r="O20" s="40">
        <f>COUNTIF(Vertices[Eigenvector Centrality], "&gt;= " &amp; N20) - COUNTIF(Vertices[Eigenvector Centrality], "&gt;=" &amp; N21)</f>
        <v>0</v>
      </c>
      <c r="P20" s="39">
        <f t="shared" si="7"/>
        <v>0</v>
      </c>
      <c r="Q20" s="40">
        <f>COUNTIF(Vertices[PageRank], "&gt;= " &amp; P20) - COUNTIF(Vertices[PageRank], "&gt;=" &amp; P21)</f>
        <v>0</v>
      </c>
      <c r="R20" s="39">
        <f t="shared" si="8"/>
        <v>0</v>
      </c>
      <c r="S20" s="45">
        <f>COUNTIF(Vertices[Clustering Coefficient], "&gt;= " &amp; R20) - COUNTIF(Vertices[Clustering Coefficient], "&gt;=" &amp; R21)</f>
        <v>0</v>
      </c>
      <c r="T20" s="39" t="e">
        <f t="shared" ca="1" si="9"/>
        <v>#REF!</v>
      </c>
      <c r="U20" s="40" t="e">
        <f t="shared" ca="1" si="0"/>
        <v>#REF!</v>
      </c>
    </row>
    <row r="21" spans="1:21" x14ac:dyDescent="0.25">
      <c r="D21" s="34">
        <f t="shared" si="1"/>
        <v>0</v>
      </c>
      <c r="E21" s="3">
        <f>COUNTIF(Vertices[Degree], "&gt;= " &amp; D21) - COUNTIF(Vertices[Degree], "&gt;=" &amp; D22)</f>
        <v>0</v>
      </c>
      <c r="F21" s="41">
        <f t="shared" si="2"/>
        <v>0</v>
      </c>
      <c r="G21" s="42">
        <f>COUNTIF(Vertices[In-Degree], "&gt;= " &amp; F21) - COUNTIF(Vertices[In-Degree], "&gt;=" &amp; F22)</f>
        <v>0</v>
      </c>
      <c r="H21" s="41">
        <f t="shared" si="3"/>
        <v>0</v>
      </c>
      <c r="I21" s="42">
        <f>COUNTIF(Vertices[Out-Degree], "&gt;= " &amp; H21) - COUNTIF(Vertices[Out-Degree], "&gt;=" &amp; H22)</f>
        <v>0</v>
      </c>
      <c r="J21" s="41">
        <f t="shared" si="4"/>
        <v>0</v>
      </c>
      <c r="K21" s="42">
        <f>COUNTIF(Vertices[Betweenness Centrality], "&gt;= " &amp; J21) - COUNTIF(Vertices[Betweenness Centrality], "&gt;=" &amp; J22)</f>
        <v>0</v>
      </c>
      <c r="L21" s="41">
        <f t="shared" si="5"/>
        <v>0</v>
      </c>
      <c r="M21" s="42">
        <f>COUNTIF(Vertices[Closeness Centrality], "&gt;= " &amp; L21) - COUNTIF(Vertices[Closeness Centrality], "&gt;=" &amp; L22)</f>
        <v>0</v>
      </c>
      <c r="N21" s="41">
        <f t="shared" si="6"/>
        <v>0</v>
      </c>
      <c r="O21" s="42">
        <f>COUNTIF(Vertices[Eigenvector Centrality], "&gt;= " &amp; N21) - COUNTIF(Vertices[Eigenvector Centrality], "&gt;=" &amp; N22)</f>
        <v>0</v>
      </c>
      <c r="P21" s="41">
        <f t="shared" si="7"/>
        <v>0</v>
      </c>
      <c r="Q21" s="42">
        <f>COUNTIF(Vertices[PageRank], "&gt;= " &amp; P21) - COUNTIF(Vertices[PageRank], "&gt;=" &amp; P22)</f>
        <v>0</v>
      </c>
      <c r="R21" s="41">
        <f t="shared" si="8"/>
        <v>0</v>
      </c>
      <c r="S21" s="46">
        <f>COUNTIF(Vertices[Clustering Coefficient], "&gt;= " &amp; R21) - COUNTIF(Vertices[Clustering Coefficient], "&gt;=" &amp; R22)</f>
        <v>0</v>
      </c>
      <c r="T21" s="41" t="e">
        <f t="shared" ca="1" si="9"/>
        <v>#REF!</v>
      </c>
      <c r="U21" s="42" t="e">
        <f t="shared" ca="1" si="0"/>
        <v>#REF!</v>
      </c>
    </row>
    <row r="22" spans="1:21" x14ac:dyDescent="0.25">
      <c r="D22" s="34">
        <f t="shared" si="1"/>
        <v>0</v>
      </c>
      <c r="E22" s="3">
        <f>COUNTIF(Vertices[Degree], "&gt;= " &amp; D22) - COUNTIF(Vertices[Degree], "&gt;=" &amp; D23)</f>
        <v>0</v>
      </c>
      <c r="F22" s="39">
        <f t="shared" si="2"/>
        <v>0</v>
      </c>
      <c r="G22" s="40">
        <f>COUNTIF(Vertices[In-Degree], "&gt;= " &amp; F22) - COUNTIF(Vertices[In-Degree], "&gt;=" &amp; F23)</f>
        <v>0</v>
      </c>
      <c r="H22" s="39">
        <f t="shared" si="3"/>
        <v>0</v>
      </c>
      <c r="I22" s="40">
        <f>COUNTIF(Vertices[Out-Degree], "&gt;= " &amp; H22) - COUNTIF(Vertices[Out-Degree], "&gt;=" &amp; H23)</f>
        <v>0</v>
      </c>
      <c r="J22" s="39">
        <f t="shared" si="4"/>
        <v>0</v>
      </c>
      <c r="K22" s="40">
        <f>COUNTIF(Vertices[Betweenness Centrality], "&gt;= " &amp; J22) - COUNTIF(Vertices[Betweenness Centrality], "&gt;=" &amp; J23)</f>
        <v>0</v>
      </c>
      <c r="L22" s="39">
        <f t="shared" si="5"/>
        <v>0</v>
      </c>
      <c r="M22" s="40">
        <f>COUNTIF(Vertices[Closeness Centrality], "&gt;= " &amp; L22) - COUNTIF(Vertices[Closeness Centrality], "&gt;=" &amp; L23)</f>
        <v>0</v>
      </c>
      <c r="N22" s="39">
        <f t="shared" si="6"/>
        <v>0</v>
      </c>
      <c r="O22" s="40">
        <f>COUNTIF(Vertices[Eigenvector Centrality], "&gt;= " &amp; N22) - COUNTIF(Vertices[Eigenvector Centrality], "&gt;=" &amp; N23)</f>
        <v>0</v>
      </c>
      <c r="P22" s="39">
        <f t="shared" si="7"/>
        <v>0</v>
      </c>
      <c r="Q22" s="40">
        <f>COUNTIF(Vertices[PageRank], "&gt;= " &amp; P22) - COUNTIF(Vertices[PageRank], "&gt;=" &amp; P23)</f>
        <v>0</v>
      </c>
      <c r="R22" s="39">
        <f t="shared" si="8"/>
        <v>0</v>
      </c>
      <c r="S22" s="45">
        <f>COUNTIF(Vertices[Clustering Coefficient], "&gt;= " &amp; R22) - COUNTIF(Vertices[Clustering Coefficient], "&gt;=" &amp; R23)</f>
        <v>0</v>
      </c>
      <c r="T22" s="39" t="e">
        <f t="shared" ca="1" si="9"/>
        <v>#REF!</v>
      </c>
      <c r="U22" s="40" t="e">
        <f t="shared" ca="1" si="0"/>
        <v>#REF!</v>
      </c>
    </row>
    <row r="23" spans="1:21" x14ac:dyDescent="0.25">
      <c r="D23" s="34">
        <f t="shared" si="1"/>
        <v>0</v>
      </c>
      <c r="E23" s="3">
        <f>COUNTIF(Vertices[Degree], "&gt;= " &amp; D23) - COUNTIF(Vertices[Degree], "&gt;=" &amp; D24)</f>
        <v>0</v>
      </c>
      <c r="F23" s="41">
        <f t="shared" si="2"/>
        <v>0</v>
      </c>
      <c r="G23" s="42">
        <f>COUNTIF(Vertices[In-Degree], "&gt;= " &amp; F23) - COUNTIF(Vertices[In-Degree], "&gt;=" &amp; F24)</f>
        <v>0</v>
      </c>
      <c r="H23" s="41">
        <f t="shared" si="3"/>
        <v>0</v>
      </c>
      <c r="I23" s="42">
        <f>COUNTIF(Vertices[Out-Degree], "&gt;= " &amp; H23) - COUNTIF(Vertices[Out-Degree], "&gt;=" &amp; H24)</f>
        <v>0</v>
      </c>
      <c r="J23" s="41">
        <f t="shared" si="4"/>
        <v>0</v>
      </c>
      <c r="K23" s="42">
        <f>COUNTIF(Vertices[Betweenness Centrality], "&gt;= " &amp; J23) - COUNTIF(Vertices[Betweenness Centrality], "&gt;=" &amp; J24)</f>
        <v>0</v>
      </c>
      <c r="L23" s="41">
        <f t="shared" si="5"/>
        <v>0</v>
      </c>
      <c r="M23" s="42">
        <f>COUNTIF(Vertices[Closeness Centrality], "&gt;= " &amp; L23) - COUNTIF(Vertices[Closeness Centrality], "&gt;=" &amp; L24)</f>
        <v>0</v>
      </c>
      <c r="N23" s="41">
        <f t="shared" si="6"/>
        <v>0</v>
      </c>
      <c r="O23" s="42">
        <f>COUNTIF(Vertices[Eigenvector Centrality], "&gt;= " &amp; N23) - COUNTIF(Vertices[Eigenvector Centrality], "&gt;=" &amp; N24)</f>
        <v>0</v>
      </c>
      <c r="P23" s="41">
        <f t="shared" si="7"/>
        <v>0</v>
      </c>
      <c r="Q23" s="42">
        <f>COUNTIF(Vertices[PageRank], "&gt;= " &amp; P23) - COUNTIF(Vertices[PageRank], "&gt;=" &amp; P24)</f>
        <v>0</v>
      </c>
      <c r="R23" s="41">
        <f t="shared" si="8"/>
        <v>0</v>
      </c>
      <c r="S23" s="46">
        <f>COUNTIF(Vertices[Clustering Coefficient], "&gt;= " &amp; R23) - COUNTIF(Vertices[Clustering Coefficient], "&gt;=" &amp; R24)</f>
        <v>0</v>
      </c>
      <c r="T23" s="41" t="e">
        <f t="shared" ca="1" si="9"/>
        <v>#REF!</v>
      </c>
      <c r="U23" s="42" t="e">
        <f t="shared" ca="1" si="0"/>
        <v>#REF!</v>
      </c>
    </row>
    <row r="24" spans="1:21" x14ac:dyDescent="0.25">
      <c r="D24" s="34">
        <f t="shared" si="1"/>
        <v>0</v>
      </c>
      <c r="E24" s="3">
        <f>COUNTIF(Vertices[Degree], "&gt;= " &amp; D24) - COUNTIF(Vertices[Degree], "&gt;=" &amp; D25)</f>
        <v>0</v>
      </c>
      <c r="F24" s="39">
        <f t="shared" si="2"/>
        <v>0</v>
      </c>
      <c r="G24" s="40">
        <f>COUNTIF(Vertices[In-Degree], "&gt;= " &amp; F24) - COUNTIF(Vertices[In-Degree], "&gt;=" &amp; F25)</f>
        <v>0</v>
      </c>
      <c r="H24" s="39">
        <f t="shared" si="3"/>
        <v>0</v>
      </c>
      <c r="I24" s="40">
        <f>COUNTIF(Vertices[Out-Degree], "&gt;= " &amp; H24) - COUNTIF(Vertices[Out-Degree], "&gt;=" &amp; H25)</f>
        <v>0</v>
      </c>
      <c r="J24" s="39">
        <f t="shared" si="4"/>
        <v>0</v>
      </c>
      <c r="K24" s="40">
        <f>COUNTIF(Vertices[Betweenness Centrality], "&gt;= " &amp; J24) - COUNTIF(Vertices[Betweenness Centrality], "&gt;=" &amp; J25)</f>
        <v>0</v>
      </c>
      <c r="L24" s="39">
        <f t="shared" si="5"/>
        <v>0</v>
      </c>
      <c r="M24" s="40">
        <f>COUNTIF(Vertices[Closeness Centrality], "&gt;= " &amp; L24) - COUNTIF(Vertices[Closeness Centrality], "&gt;=" &amp; L25)</f>
        <v>0</v>
      </c>
      <c r="N24" s="39">
        <f t="shared" si="6"/>
        <v>0</v>
      </c>
      <c r="O24" s="40">
        <f>COUNTIF(Vertices[Eigenvector Centrality], "&gt;= " &amp; N24) - COUNTIF(Vertices[Eigenvector Centrality], "&gt;=" &amp; N25)</f>
        <v>0</v>
      </c>
      <c r="P24" s="39">
        <f t="shared" si="7"/>
        <v>0</v>
      </c>
      <c r="Q24" s="40">
        <f>COUNTIF(Vertices[PageRank], "&gt;= " &amp; P24) - COUNTIF(Vertices[PageRank], "&gt;=" &amp; P25)</f>
        <v>0</v>
      </c>
      <c r="R24" s="39">
        <f t="shared" si="8"/>
        <v>0</v>
      </c>
      <c r="S24" s="45">
        <f>COUNTIF(Vertices[Clustering Coefficient], "&gt;= " &amp; R24) - COUNTIF(Vertices[Clustering Coefficient], "&gt;=" &amp; R25)</f>
        <v>0</v>
      </c>
      <c r="T24" s="39" t="e">
        <f t="shared" ca="1" si="9"/>
        <v>#REF!</v>
      </c>
      <c r="U24" s="40" t="e">
        <f t="shared" ca="1" si="0"/>
        <v>#REF!</v>
      </c>
    </row>
    <row r="25" spans="1:21" x14ac:dyDescent="0.25">
      <c r="D25" s="34">
        <f t="shared" si="1"/>
        <v>0</v>
      </c>
      <c r="E25" s="3">
        <f>COUNTIF(Vertices[Degree], "&gt;= " &amp; D25) - COUNTIF(Vertices[Degree], "&gt;=" &amp; D26)</f>
        <v>0</v>
      </c>
      <c r="F25" s="41">
        <f t="shared" si="2"/>
        <v>0</v>
      </c>
      <c r="G25" s="42">
        <f>COUNTIF(Vertices[In-Degree], "&gt;= " &amp; F25) - COUNTIF(Vertices[In-Degree], "&gt;=" &amp; F26)</f>
        <v>0</v>
      </c>
      <c r="H25" s="41">
        <f t="shared" si="3"/>
        <v>0</v>
      </c>
      <c r="I25" s="42">
        <f>COUNTIF(Vertices[Out-Degree], "&gt;= " &amp; H25) - COUNTIF(Vertices[Out-Degree], "&gt;=" &amp; H26)</f>
        <v>0</v>
      </c>
      <c r="J25" s="41">
        <f t="shared" si="4"/>
        <v>0</v>
      </c>
      <c r="K25" s="42">
        <f>COUNTIF(Vertices[Betweenness Centrality], "&gt;= " &amp; J25) - COUNTIF(Vertices[Betweenness Centrality], "&gt;=" &amp; J26)</f>
        <v>0</v>
      </c>
      <c r="L25" s="41">
        <f t="shared" si="5"/>
        <v>0</v>
      </c>
      <c r="M25" s="42">
        <f>COUNTIF(Vertices[Closeness Centrality], "&gt;= " &amp; L25) - COUNTIF(Vertices[Closeness Centrality], "&gt;=" &amp; L26)</f>
        <v>0</v>
      </c>
      <c r="N25" s="41">
        <f t="shared" si="6"/>
        <v>0</v>
      </c>
      <c r="O25" s="42">
        <f>COUNTIF(Vertices[Eigenvector Centrality], "&gt;= " &amp; N25) - COUNTIF(Vertices[Eigenvector Centrality], "&gt;=" &amp; N26)</f>
        <v>0</v>
      </c>
      <c r="P25" s="41">
        <f t="shared" si="7"/>
        <v>0</v>
      </c>
      <c r="Q25" s="42">
        <f>COUNTIF(Vertices[PageRank], "&gt;= " &amp; P25) - COUNTIF(Vertices[PageRank], "&gt;=" &amp; P26)</f>
        <v>0</v>
      </c>
      <c r="R25" s="41">
        <f t="shared" si="8"/>
        <v>0</v>
      </c>
      <c r="S25" s="46">
        <f>COUNTIF(Vertices[Clustering Coefficient], "&gt;= " &amp; R25) - COUNTIF(Vertices[Clustering Coefficient], "&gt;=" &amp; R26)</f>
        <v>0</v>
      </c>
      <c r="T25" s="41" t="e">
        <f t="shared" ca="1" si="9"/>
        <v>#REF!</v>
      </c>
      <c r="U25" s="42" t="e">
        <f t="shared" ca="1" si="0"/>
        <v>#REF!</v>
      </c>
    </row>
    <row r="26" spans="1:21" x14ac:dyDescent="0.25">
      <c r="D26" s="34">
        <f t="shared" si="1"/>
        <v>0</v>
      </c>
      <c r="E26" s="3">
        <f>COUNTIF(Vertices[Degree], "&gt;= " &amp; D26) - COUNTIF(Vertices[Degree], "&gt;=" &amp; D27)</f>
        <v>0</v>
      </c>
      <c r="F26" s="39">
        <f t="shared" si="2"/>
        <v>0</v>
      </c>
      <c r="G26" s="40">
        <f>COUNTIF(Vertices[In-Degree], "&gt;= " &amp; F26) - COUNTIF(Vertices[In-Degree], "&gt;=" &amp; F27)</f>
        <v>0</v>
      </c>
      <c r="H26" s="39">
        <f t="shared" si="3"/>
        <v>0</v>
      </c>
      <c r="I26" s="40">
        <f>COUNTIF(Vertices[Out-Degree], "&gt;= " &amp; H26) - COUNTIF(Vertices[Out-Degree], "&gt;=" &amp; H27)</f>
        <v>0</v>
      </c>
      <c r="J26" s="39">
        <f t="shared" si="4"/>
        <v>0</v>
      </c>
      <c r="K26" s="40">
        <f>COUNTIF(Vertices[Betweenness Centrality], "&gt;= " &amp; J26) - COUNTIF(Vertices[Betweenness Centrality], "&gt;=" &amp; J27)</f>
        <v>0</v>
      </c>
      <c r="L26" s="39">
        <f t="shared" si="5"/>
        <v>0</v>
      </c>
      <c r="M26" s="40">
        <f>COUNTIF(Vertices[Closeness Centrality], "&gt;= " &amp; L26) - COUNTIF(Vertices[Closeness Centrality], "&gt;=" &amp; L27)</f>
        <v>0</v>
      </c>
      <c r="N26" s="39">
        <f t="shared" si="6"/>
        <v>0</v>
      </c>
      <c r="O26" s="40">
        <f>COUNTIF(Vertices[Eigenvector Centrality], "&gt;= " &amp; N26) - COUNTIF(Vertices[Eigenvector Centrality], "&gt;=" &amp; N27)</f>
        <v>0</v>
      </c>
      <c r="P26" s="39">
        <f t="shared" si="7"/>
        <v>0</v>
      </c>
      <c r="Q26" s="40">
        <f>COUNTIF(Vertices[PageRank], "&gt;= " &amp; P26) - COUNTIF(Vertices[PageRank], "&gt;=" &amp; P27)</f>
        <v>0</v>
      </c>
      <c r="R26" s="39">
        <f t="shared" si="8"/>
        <v>0</v>
      </c>
      <c r="S26" s="45">
        <f>COUNTIF(Vertices[Clustering Coefficient], "&gt;= " &amp; R26) - COUNTIF(Vertices[Clustering Coefficient], "&gt;=" &amp; R27)</f>
        <v>0</v>
      </c>
      <c r="T26" s="39" t="e">
        <f t="shared" ca="1" si="9"/>
        <v>#REF!</v>
      </c>
      <c r="U26" s="40" t="e">
        <f t="shared" ca="1" si="0"/>
        <v>#REF!</v>
      </c>
    </row>
    <row r="27" spans="1:21" x14ac:dyDescent="0.25">
      <c r="D27" s="34">
        <f t="shared" si="1"/>
        <v>0</v>
      </c>
      <c r="E27" s="3">
        <f>COUNTIF(Vertices[Degree], "&gt;= " &amp; D27) - COUNTIF(Vertices[Degree], "&gt;=" &amp; D28)</f>
        <v>0</v>
      </c>
      <c r="F27" s="41">
        <f t="shared" si="2"/>
        <v>0</v>
      </c>
      <c r="G27" s="42">
        <f>COUNTIF(Vertices[In-Degree], "&gt;= " &amp; F27) - COUNTIF(Vertices[In-Degree], "&gt;=" &amp; F28)</f>
        <v>0</v>
      </c>
      <c r="H27" s="41">
        <f t="shared" si="3"/>
        <v>0</v>
      </c>
      <c r="I27" s="42">
        <f>COUNTIF(Vertices[Out-Degree], "&gt;= " &amp; H27) - COUNTIF(Vertices[Out-Degree], "&gt;=" &amp; H28)</f>
        <v>0</v>
      </c>
      <c r="J27" s="41">
        <f t="shared" si="4"/>
        <v>0</v>
      </c>
      <c r="K27" s="42">
        <f>COUNTIF(Vertices[Betweenness Centrality], "&gt;= " &amp; J27) - COUNTIF(Vertices[Betweenness Centrality], "&gt;=" &amp; J28)</f>
        <v>0</v>
      </c>
      <c r="L27" s="41">
        <f t="shared" si="5"/>
        <v>0</v>
      </c>
      <c r="M27" s="42">
        <f>COUNTIF(Vertices[Closeness Centrality], "&gt;= " &amp; L27) - COUNTIF(Vertices[Closeness Centrality], "&gt;=" &amp; L28)</f>
        <v>0</v>
      </c>
      <c r="N27" s="41">
        <f t="shared" si="6"/>
        <v>0</v>
      </c>
      <c r="O27" s="42">
        <f>COUNTIF(Vertices[Eigenvector Centrality], "&gt;= " &amp; N27) - COUNTIF(Vertices[Eigenvector Centrality], "&gt;=" &amp; N28)</f>
        <v>0</v>
      </c>
      <c r="P27" s="41">
        <f t="shared" si="7"/>
        <v>0</v>
      </c>
      <c r="Q27" s="42">
        <f>COUNTIF(Vertices[PageRank], "&gt;= " &amp; P27) - COUNTIF(Vertices[PageRank], "&gt;=" &amp; P28)</f>
        <v>0</v>
      </c>
      <c r="R27" s="41">
        <f t="shared" si="8"/>
        <v>0</v>
      </c>
      <c r="S27" s="46">
        <f>COUNTIF(Vertices[Clustering Coefficient], "&gt;= " &amp; R27) - COUNTIF(Vertices[Clustering Coefficient], "&gt;=" &amp; R28)</f>
        <v>0</v>
      </c>
      <c r="T27" s="41" t="e">
        <f t="shared" ca="1" si="9"/>
        <v>#REF!</v>
      </c>
      <c r="U27" s="42" t="e">
        <f t="shared" ca="1" si="0"/>
        <v>#REF!</v>
      </c>
    </row>
    <row r="28" spans="1:21" x14ac:dyDescent="0.25">
      <c r="D28" s="34">
        <f t="shared" si="1"/>
        <v>0</v>
      </c>
      <c r="E28" s="3">
        <f>COUNTIF(Vertices[Degree], "&gt;= " &amp; D28) - COUNTIF(Vertices[Degree], "&gt;=" &amp; D29)</f>
        <v>0</v>
      </c>
      <c r="F28" s="39">
        <f t="shared" si="2"/>
        <v>0</v>
      </c>
      <c r="G28" s="40">
        <f>COUNTIF(Vertices[In-Degree], "&gt;= " &amp; F28) - COUNTIF(Vertices[In-Degree], "&gt;=" &amp; F29)</f>
        <v>0</v>
      </c>
      <c r="H28" s="39">
        <f t="shared" si="3"/>
        <v>0</v>
      </c>
      <c r="I28" s="40">
        <f>COUNTIF(Vertices[Out-Degree], "&gt;= " &amp; H28) - COUNTIF(Vertices[Out-Degree], "&gt;=" &amp; H29)</f>
        <v>0</v>
      </c>
      <c r="J28" s="39">
        <f t="shared" si="4"/>
        <v>0</v>
      </c>
      <c r="K28" s="40">
        <f>COUNTIF(Vertices[Betweenness Centrality], "&gt;= " &amp; J28) - COUNTIF(Vertices[Betweenness Centrality], "&gt;=" &amp; J29)</f>
        <v>0</v>
      </c>
      <c r="L28" s="39">
        <f t="shared" si="5"/>
        <v>0</v>
      </c>
      <c r="M28" s="40">
        <f>COUNTIF(Vertices[Closeness Centrality], "&gt;= " &amp; L28) - COUNTIF(Vertices[Closeness Centrality], "&gt;=" &amp; L29)</f>
        <v>0</v>
      </c>
      <c r="N28" s="39">
        <f t="shared" si="6"/>
        <v>0</v>
      </c>
      <c r="O28" s="40">
        <f>COUNTIF(Vertices[Eigenvector Centrality], "&gt;= " &amp; N28) - COUNTIF(Vertices[Eigenvector Centrality], "&gt;=" &amp; N29)</f>
        <v>0</v>
      </c>
      <c r="P28" s="39">
        <f t="shared" si="7"/>
        <v>0</v>
      </c>
      <c r="Q28" s="40">
        <f>COUNTIF(Vertices[PageRank], "&gt;= " &amp; P28) - COUNTIF(Vertices[PageRank], "&gt;=" &amp; P29)</f>
        <v>0</v>
      </c>
      <c r="R28" s="39">
        <f t="shared" si="8"/>
        <v>0</v>
      </c>
      <c r="S28" s="45">
        <f>COUNTIF(Vertices[Clustering Coefficient], "&gt;= " &amp; R28) - COUNTIF(Vertices[Clustering Coefficient], "&gt;=" &amp; R29)</f>
        <v>0</v>
      </c>
      <c r="T28" s="39" t="e">
        <f t="shared" ca="1" si="9"/>
        <v>#REF!</v>
      </c>
      <c r="U28" s="40" t="e">
        <f t="shared" ca="1" si="0"/>
        <v>#REF!</v>
      </c>
    </row>
    <row r="29" spans="1:21" x14ac:dyDescent="0.25">
      <c r="A29" t="s">
        <v>163</v>
      </c>
      <c r="B29" t="s">
        <v>17</v>
      </c>
      <c r="D29" s="34">
        <f t="shared" si="1"/>
        <v>0</v>
      </c>
      <c r="E29" s="3">
        <f>COUNTIF(Vertices[Degree], "&gt;= " &amp; D29) - COUNTIF(Vertices[Degree], "&gt;=" &amp; D30)</f>
        <v>0</v>
      </c>
      <c r="F29" s="41">
        <f t="shared" si="2"/>
        <v>0</v>
      </c>
      <c r="G29" s="42">
        <f>COUNTIF(Vertices[In-Degree], "&gt;= " &amp; F29) - COUNTIF(Vertices[In-Degree], "&gt;=" &amp; F30)</f>
        <v>0</v>
      </c>
      <c r="H29" s="41">
        <f t="shared" si="3"/>
        <v>0</v>
      </c>
      <c r="I29" s="42">
        <f>COUNTIF(Vertices[Out-Degree], "&gt;= " &amp; H29) - COUNTIF(Vertices[Out-Degree], "&gt;=" &amp; H30)</f>
        <v>0</v>
      </c>
      <c r="J29" s="41">
        <f t="shared" si="4"/>
        <v>0</v>
      </c>
      <c r="K29" s="42">
        <f>COUNTIF(Vertices[Betweenness Centrality], "&gt;= " &amp; J29) - COUNTIF(Vertices[Betweenness Centrality], "&gt;=" &amp; J30)</f>
        <v>0</v>
      </c>
      <c r="L29" s="41">
        <f t="shared" si="5"/>
        <v>0</v>
      </c>
      <c r="M29" s="42">
        <f>COUNTIF(Vertices[Closeness Centrality], "&gt;= " &amp; L29) - COUNTIF(Vertices[Closeness Centrality], "&gt;=" &amp; L30)</f>
        <v>0</v>
      </c>
      <c r="N29" s="41">
        <f t="shared" si="6"/>
        <v>0</v>
      </c>
      <c r="O29" s="42">
        <f>COUNTIF(Vertices[Eigenvector Centrality], "&gt;= " &amp; N29) - COUNTIF(Vertices[Eigenvector Centrality], "&gt;=" &amp; N30)</f>
        <v>0</v>
      </c>
      <c r="P29" s="41">
        <f t="shared" si="7"/>
        <v>0</v>
      </c>
      <c r="Q29" s="42">
        <f>COUNTIF(Vertices[PageRank], "&gt;= " &amp; P29) - COUNTIF(Vertices[PageRank], "&gt;=" &amp; P30)</f>
        <v>0</v>
      </c>
      <c r="R29" s="41">
        <f t="shared" si="8"/>
        <v>0</v>
      </c>
      <c r="S29" s="46">
        <f>COUNTIF(Vertices[Clustering Coefficient], "&gt;= " &amp; R29) - COUNTIF(Vertices[Clustering Coefficient], "&gt;=" &amp; R30)</f>
        <v>0</v>
      </c>
      <c r="T29" s="41" t="e">
        <f t="shared" ca="1" si="9"/>
        <v>#REF!</v>
      </c>
      <c r="U29" s="42" t="e">
        <f t="shared" ca="1" si="0"/>
        <v>#REF!</v>
      </c>
    </row>
    <row r="30" spans="1:21" x14ac:dyDescent="0.25">
      <c r="A30" s="35"/>
      <c r="B30" s="35"/>
      <c r="D30" s="34">
        <f t="shared" si="1"/>
        <v>0</v>
      </c>
      <c r="E30" s="3">
        <f>COUNTIF(Vertices[Degree], "&gt;= " &amp; D30) - COUNTIF(Vertices[Degree], "&gt;=" &amp; D31)</f>
        <v>0</v>
      </c>
      <c r="F30" s="39">
        <f t="shared" si="2"/>
        <v>0</v>
      </c>
      <c r="G30" s="40">
        <f>COUNTIF(Vertices[In-Degree], "&gt;= " &amp; F30) - COUNTIF(Vertices[In-Degree], "&gt;=" &amp; F31)</f>
        <v>0</v>
      </c>
      <c r="H30" s="39">
        <f t="shared" si="3"/>
        <v>0</v>
      </c>
      <c r="I30" s="40">
        <f>COUNTIF(Vertices[Out-Degree], "&gt;= " &amp; H30) - COUNTIF(Vertices[Out-Degree], "&gt;=" &amp; H31)</f>
        <v>0</v>
      </c>
      <c r="J30" s="39">
        <f t="shared" si="4"/>
        <v>0</v>
      </c>
      <c r="K30" s="40">
        <f>COUNTIF(Vertices[Betweenness Centrality], "&gt;= " &amp; J30) - COUNTIF(Vertices[Betweenness Centrality], "&gt;=" &amp; J31)</f>
        <v>0</v>
      </c>
      <c r="L30" s="39">
        <f t="shared" si="5"/>
        <v>0</v>
      </c>
      <c r="M30" s="40">
        <f>COUNTIF(Vertices[Closeness Centrality], "&gt;= " &amp; L30) - COUNTIF(Vertices[Closeness Centrality], "&gt;=" &amp; L31)</f>
        <v>0</v>
      </c>
      <c r="N30" s="39">
        <f t="shared" si="6"/>
        <v>0</v>
      </c>
      <c r="O30" s="40">
        <f>COUNTIF(Vertices[Eigenvector Centrality], "&gt;= " &amp; N30) - COUNTIF(Vertices[Eigenvector Centrality], "&gt;=" &amp; N31)</f>
        <v>0</v>
      </c>
      <c r="P30" s="39">
        <f t="shared" si="7"/>
        <v>0</v>
      </c>
      <c r="Q30" s="40">
        <f>COUNTIF(Vertices[PageRank], "&gt;= " &amp; P30) - COUNTIF(Vertices[PageRank], "&gt;=" &amp; P31)</f>
        <v>0</v>
      </c>
      <c r="R30" s="39">
        <f t="shared" si="8"/>
        <v>0</v>
      </c>
      <c r="S30" s="45">
        <f>COUNTIF(Vertices[Clustering Coefficient], "&gt;= " &amp; R30) - COUNTIF(Vertices[Clustering Coefficient], "&gt;=" &amp; R31)</f>
        <v>0</v>
      </c>
      <c r="T30" s="39" t="e">
        <f t="shared" ca="1" si="9"/>
        <v>#REF!</v>
      </c>
      <c r="U30" s="40" t="e">
        <f t="shared" ca="1" si="0"/>
        <v>#REF!</v>
      </c>
    </row>
    <row r="31" spans="1:21" x14ac:dyDescent="0.25">
      <c r="D31" s="34">
        <f t="shared" si="1"/>
        <v>0</v>
      </c>
      <c r="E31" s="3">
        <f>COUNTIF(Vertices[Degree], "&gt;= " &amp; D31) - COUNTIF(Vertices[Degree], "&gt;=" &amp; D32)</f>
        <v>0</v>
      </c>
      <c r="F31" s="41">
        <f t="shared" si="2"/>
        <v>0</v>
      </c>
      <c r="G31" s="42">
        <f>COUNTIF(Vertices[In-Degree], "&gt;= " &amp; F31) - COUNTIF(Vertices[In-Degree], "&gt;=" &amp; F32)</f>
        <v>0</v>
      </c>
      <c r="H31" s="41">
        <f t="shared" si="3"/>
        <v>0</v>
      </c>
      <c r="I31" s="42">
        <f>COUNTIF(Vertices[Out-Degree], "&gt;= " &amp; H31) - COUNTIF(Vertices[Out-Degree], "&gt;=" &amp; H32)</f>
        <v>0</v>
      </c>
      <c r="J31" s="41">
        <f t="shared" si="4"/>
        <v>0</v>
      </c>
      <c r="K31" s="42">
        <f>COUNTIF(Vertices[Betweenness Centrality], "&gt;= " &amp; J31) - COUNTIF(Vertices[Betweenness Centrality], "&gt;=" &amp; J32)</f>
        <v>0</v>
      </c>
      <c r="L31" s="41">
        <f t="shared" si="5"/>
        <v>0</v>
      </c>
      <c r="M31" s="42">
        <f>COUNTIF(Vertices[Closeness Centrality], "&gt;= " &amp; L31) - COUNTIF(Vertices[Closeness Centrality], "&gt;=" &amp; L32)</f>
        <v>0</v>
      </c>
      <c r="N31" s="41">
        <f t="shared" si="6"/>
        <v>0</v>
      </c>
      <c r="O31" s="42">
        <f>COUNTIF(Vertices[Eigenvector Centrality], "&gt;= " &amp; N31) - COUNTIF(Vertices[Eigenvector Centrality], "&gt;=" &amp; N32)</f>
        <v>0</v>
      </c>
      <c r="P31" s="41">
        <f t="shared" si="7"/>
        <v>0</v>
      </c>
      <c r="Q31" s="42">
        <f>COUNTIF(Vertices[PageRank], "&gt;= " &amp; P31) - COUNTIF(Vertices[PageRank], "&gt;=" &amp; P32)</f>
        <v>0</v>
      </c>
      <c r="R31" s="41">
        <f t="shared" si="8"/>
        <v>0</v>
      </c>
      <c r="S31" s="46">
        <f>COUNTIF(Vertices[Clustering Coefficient], "&gt;= " &amp; R31) - COUNTIF(Vertices[Clustering Coefficient], "&gt;=" &amp; R32)</f>
        <v>0</v>
      </c>
      <c r="T31" s="41" t="e">
        <f t="shared" ca="1" si="9"/>
        <v>#REF!</v>
      </c>
      <c r="U31" s="42" t="e">
        <f t="shared" ca="1" si="0"/>
        <v>#REF!</v>
      </c>
    </row>
    <row r="32" spans="1:21" x14ac:dyDescent="0.25">
      <c r="D32" s="34">
        <f t="shared" si="1"/>
        <v>0</v>
      </c>
      <c r="E32" s="3">
        <f>COUNTIF(Vertices[Degree], "&gt;= " &amp; D32) - COUNTIF(Vertices[Degree], "&gt;=" &amp; D33)</f>
        <v>0</v>
      </c>
      <c r="F32" s="39">
        <f t="shared" si="2"/>
        <v>0</v>
      </c>
      <c r="G32" s="40">
        <f>COUNTIF(Vertices[In-Degree], "&gt;= " &amp; F32) - COUNTIF(Vertices[In-Degree], "&gt;=" &amp; F33)</f>
        <v>0</v>
      </c>
      <c r="H32" s="39">
        <f t="shared" si="3"/>
        <v>0</v>
      </c>
      <c r="I32" s="40">
        <f>COUNTIF(Vertices[Out-Degree], "&gt;= " &amp; H32) - COUNTIF(Vertices[Out-Degree], "&gt;=" &amp; H33)</f>
        <v>0</v>
      </c>
      <c r="J32" s="39">
        <f t="shared" si="4"/>
        <v>0</v>
      </c>
      <c r="K32" s="40">
        <f>COUNTIF(Vertices[Betweenness Centrality], "&gt;= " &amp; J32) - COUNTIF(Vertices[Betweenness Centrality], "&gt;=" &amp; J33)</f>
        <v>0</v>
      </c>
      <c r="L32" s="39">
        <f t="shared" si="5"/>
        <v>0</v>
      </c>
      <c r="M32" s="40">
        <f>COUNTIF(Vertices[Closeness Centrality], "&gt;= " &amp; L32) - COUNTIF(Vertices[Closeness Centrality], "&gt;=" &amp; L33)</f>
        <v>0</v>
      </c>
      <c r="N32" s="39">
        <f t="shared" si="6"/>
        <v>0</v>
      </c>
      <c r="O32" s="40">
        <f>COUNTIF(Vertices[Eigenvector Centrality], "&gt;= " &amp; N32) - COUNTIF(Vertices[Eigenvector Centrality], "&gt;=" &amp; N33)</f>
        <v>0</v>
      </c>
      <c r="P32" s="39">
        <f t="shared" si="7"/>
        <v>0</v>
      </c>
      <c r="Q32" s="40">
        <f>COUNTIF(Vertices[PageRank], "&gt;= " &amp; P32) - COUNTIF(Vertices[PageRank], "&gt;=" &amp; P33)</f>
        <v>0</v>
      </c>
      <c r="R32" s="39">
        <f t="shared" si="8"/>
        <v>0</v>
      </c>
      <c r="S32" s="45">
        <f>COUNTIF(Vertices[Clustering Coefficient], "&gt;= " &amp; R32) - COUNTIF(Vertices[Clustering Coefficient], "&gt;=" &amp; R33)</f>
        <v>0</v>
      </c>
      <c r="T32" s="39" t="e">
        <f t="shared" ca="1" si="9"/>
        <v>#REF!</v>
      </c>
      <c r="U32" s="40" t="e">
        <f t="shared" ca="1" si="0"/>
        <v>#REF!</v>
      </c>
    </row>
    <row r="33" spans="1:21" x14ac:dyDescent="0.25">
      <c r="D33" s="34">
        <f t="shared" si="1"/>
        <v>0</v>
      </c>
      <c r="E33" s="3">
        <f>COUNTIF(Vertices[Degree], "&gt;= " &amp; D33) - COUNTIF(Vertices[Degree], "&gt;=" &amp; D34)</f>
        <v>0</v>
      </c>
      <c r="F33" s="41">
        <f t="shared" si="2"/>
        <v>0</v>
      </c>
      <c r="G33" s="42">
        <f>COUNTIF(Vertices[In-Degree], "&gt;= " &amp; F33) - COUNTIF(Vertices[In-Degree], "&gt;=" &amp; F34)</f>
        <v>0</v>
      </c>
      <c r="H33" s="41">
        <f t="shared" si="3"/>
        <v>0</v>
      </c>
      <c r="I33" s="42">
        <f>COUNTIF(Vertices[Out-Degree], "&gt;= " &amp; H33) - COUNTIF(Vertices[Out-Degree], "&gt;=" &amp; H34)</f>
        <v>0</v>
      </c>
      <c r="J33" s="41">
        <f t="shared" si="4"/>
        <v>0</v>
      </c>
      <c r="K33" s="42">
        <f>COUNTIF(Vertices[Betweenness Centrality], "&gt;= " &amp; J33) - COUNTIF(Vertices[Betweenness Centrality], "&gt;=" &amp; J34)</f>
        <v>0</v>
      </c>
      <c r="L33" s="41">
        <f t="shared" si="5"/>
        <v>0</v>
      </c>
      <c r="M33" s="42">
        <f>COUNTIF(Vertices[Closeness Centrality], "&gt;= " &amp; L33) - COUNTIF(Vertices[Closeness Centrality], "&gt;=" &amp; L34)</f>
        <v>0</v>
      </c>
      <c r="N33" s="41">
        <f t="shared" si="6"/>
        <v>0</v>
      </c>
      <c r="O33" s="42">
        <f>COUNTIF(Vertices[Eigenvector Centrality], "&gt;= " &amp; N33) - COUNTIF(Vertices[Eigenvector Centrality], "&gt;=" &amp; N34)</f>
        <v>0</v>
      </c>
      <c r="P33" s="41">
        <f t="shared" si="7"/>
        <v>0</v>
      </c>
      <c r="Q33" s="42">
        <f>COUNTIF(Vertices[PageRank], "&gt;= " &amp; P33) - COUNTIF(Vertices[PageRank], "&gt;=" &amp; P34)</f>
        <v>0</v>
      </c>
      <c r="R33" s="41">
        <f t="shared" si="8"/>
        <v>0</v>
      </c>
      <c r="S33" s="46">
        <f>COUNTIF(Vertices[Clustering Coefficient], "&gt;= " &amp; R33) - COUNTIF(Vertices[Clustering Coefficient], "&gt;=" &amp; R34)</f>
        <v>0</v>
      </c>
      <c r="T33" s="41" t="e">
        <f t="shared" ca="1" si="9"/>
        <v>#REF!</v>
      </c>
      <c r="U33" s="42" t="e">
        <f t="shared" ca="1" si="0"/>
        <v>#REF!</v>
      </c>
    </row>
    <row r="34" spans="1:21" x14ac:dyDescent="0.25">
      <c r="D34" s="34">
        <f t="shared" si="1"/>
        <v>0</v>
      </c>
      <c r="E34" s="3">
        <f>COUNTIF(Vertices[Degree], "&gt;= " &amp; D34) - COUNTIF(Vertices[Degree], "&gt;=" &amp; D35)</f>
        <v>0</v>
      </c>
      <c r="F34" s="39">
        <f t="shared" si="2"/>
        <v>0</v>
      </c>
      <c r="G34" s="40">
        <f>COUNTIF(Vertices[In-Degree], "&gt;= " &amp; F34) - COUNTIF(Vertices[In-Degree], "&gt;=" &amp; F35)</f>
        <v>0</v>
      </c>
      <c r="H34" s="39">
        <f t="shared" si="3"/>
        <v>0</v>
      </c>
      <c r="I34" s="40">
        <f>COUNTIF(Vertices[Out-Degree], "&gt;= " &amp; H34) - COUNTIF(Vertices[Out-Degree], "&gt;=" &amp; H35)</f>
        <v>0</v>
      </c>
      <c r="J34" s="39">
        <f t="shared" si="4"/>
        <v>0</v>
      </c>
      <c r="K34" s="40">
        <f>COUNTIF(Vertices[Betweenness Centrality], "&gt;= " &amp; J34) - COUNTIF(Vertices[Betweenness Centrality], "&gt;=" &amp; J35)</f>
        <v>0</v>
      </c>
      <c r="L34" s="39">
        <f t="shared" si="5"/>
        <v>0</v>
      </c>
      <c r="M34" s="40">
        <f>COUNTIF(Vertices[Closeness Centrality], "&gt;= " &amp; L34) - COUNTIF(Vertices[Closeness Centrality], "&gt;=" &amp; L35)</f>
        <v>0</v>
      </c>
      <c r="N34" s="39">
        <f t="shared" si="6"/>
        <v>0</v>
      </c>
      <c r="O34" s="40">
        <f>COUNTIF(Vertices[Eigenvector Centrality], "&gt;= " &amp; N34) - COUNTIF(Vertices[Eigenvector Centrality], "&gt;=" &amp; N35)</f>
        <v>0</v>
      </c>
      <c r="P34" s="39">
        <f t="shared" si="7"/>
        <v>0</v>
      </c>
      <c r="Q34" s="40">
        <f>COUNTIF(Vertices[PageRank], "&gt;= " &amp; P34) - COUNTIF(Vertices[PageRank], "&gt;=" &amp; P35)</f>
        <v>0</v>
      </c>
      <c r="R34" s="39">
        <f t="shared" si="8"/>
        <v>0</v>
      </c>
      <c r="S34" s="45">
        <f>COUNTIF(Vertices[Clustering Coefficient], "&gt;= " &amp; R34) - COUNTIF(Vertices[Clustering Coefficient], "&gt;=" &amp; R35)</f>
        <v>0</v>
      </c>
      <c r="T34" s="39" t="e">
        <f t="shared" ca="1" si="9"/>
        <v>#REF!</v>
      </c>
      <c r="U34" s="40" t="e">
        <f t="shared" ca="1" si="0"/>
        <v>#REF!</v>
      </c>
    </row>
    <row r="35" spans="1:21" x14ac:dyDescent="0.25">
      <c r="D35" s="34">
        <f t="shared" si="1"/>
        <v>0</v>
      </c>
      <c r="E35" s="3">
        <f>COUNTIF(Vertices[Degree], "&gt;= " &amp; D35) - COUNTIF(Vertices[Degree], "&gt;=" &amp; D36)</f>
        <v>0</v>
      </c>
      <c r="F35" s="41">
        <f t="shared" si="2"/>
        <v>0</v>
      </c>
      <c r="G35" s="42">
        <f>COUNTIF(Vertices[In-Degree], "&gt;= " &amp; F35) - COUNTIF(Vertices[In-Degree], "&gt;=" &amp; F36)</f>
        <v>0</v>
      </c>
      <c r="H35" s="41">
        <f t="shared" si="3"/>
        <v>0</v>
      </c>
      <c r="I35" s="42">
        <f>COUNTIF(Vertices[Out-Degree], "&gt;= " &amp; H35) - COUNTIF(Vertices[Out-Degree], "&gt;=" &amp; H36)</f>
        <v>0</v>
      </c>
      <c r="J35" s="41">
        <f t="shared" si="4"/>
        <v>0</v>
      </c>
      <c r="K35" s="42">
        <f>COUNTIF(Vertices[Betweenness Centrality], "&gt;= " &amp; J35) - COUNTIF(Vertices[Betweenness Centrality], "&gt;=" &amp; J36)</f>
        <v>0</v>
      </c>
      <c r="L35" s="41">
        <f t="shared" si="5"/>
        <v>0</v>
      </c>
      <c r="M35" s="42">
        <f>COUNTIF(Vertices[Closeness Centrality], "&gt;= " &amp; L35) - COUNTIF(Vertices[Closeness Centrality], "&gt;=" &amp; L36)</f>
        <v>0</v>
      </c>
      <c r="N35" s="41">
        <f t="shared" si="6"/>
        <v>0</v>
      </c>
      <c r="O35" s="42">
        <f>COUNTIF(Vertices[Eigenvector Centrality], "&gt;= " &amp; N35) - COUNTIF(Vertices[Eigenvector Centrality], "&gt;=" &amp; N36)</f>
        <v>0</v>
      </c>
      <c r="P35" s="41">
        <f t="shared" si="7"/>
        <v>0</v>
      </c>
      <c r="Q35" s="42">
        <f>COUNTIF(Vertices[PageRank], "&gt;= " &amp; P35) - COUNTIF(Vertices[PageRank], "&gt;=" &amp; P36)</f>
        <v>0</v>
      </c>
      <c r="R35" s="41">
        <f t="shared" si="8"/>
        <v>0</v>
      </c>
      <c r="S35" s="46">
        <f>COUNTIF(Vertices[Clustering Coefficient], "&gt;= " &amp; R35) - COUNTIF(Vertices[Clustering Coefficient], "&gt;=" &amp; R36)</f>
        <v>0</v>
      </c>
      <c r="T35" s="41" t="e">
        <f t="shared" ca="1" si="9"/>
        <v>#REF!</v>
      </c>
      <c r="U35" s="42" t="e">
        <f t="shared" ca="1" si="0"/>
        <v>#REF!</v>
      </c>
    </row>
    <row r="36" spans="1:21" x14ac:dyDescent="0.25">
      <c r="D36" s="34">
        <f t="shared" si="1"/>
        <v>0</v>
      </c>
      <c r="E36" s="3">
        <f>COUNTIF(Vertices[Degree], "&gt;= " &amp; D36) - COUNTIF(Vertices[Degree], "&gt;=" &amp; D37)</f>
        <v>0</v>
      </c>
      <c r="F36" s="39">
        <f t="shared" si="2"/>
        <v>0</v>
      </c>
      <c r="G36" s="40">
        <f>COUNTIF(Vertices[In-Degree], "&gt;= " &amp; F36) - COUNTIF(Vertices[In-Degree], "&gt;=" &amp; F37)</f>
        <v>0</v>
      </c>
      <c r="H36" s="39">
        <f t="shared" si="3"/>
        <v>0</v>
      </c>
      <c r="I36" s="40">
        <f>COUNTIF(Vertices[Out-Degree], "&gt;= " &amp; H36) - COUNTIF(Vertices[Out-Degree], "&gt;=" &amp; H37)</f>
        <v>0</v>
      </c>
      <c r="J36" s="39">
        <f t="shared" si="4"/>
        <v>0</v>
      </c>
      <c r="K36" s="40">
        <f>COUNTIF(Vertices[Betweenness Centrality], "&gt;= " &amp; J36) - COUNTIF(Vertices[Betweenness Centrality], "&gt;=" &amp; J37)</f>
        <v>0</v>
      </c>
      <c r="L36" s="39">
        <f t="shared" si="5"/>
        <v>0</v>
      </c>
      <c r="M36" s="40">
        <f>COUNTIF(Vertices[Closeness Centrality], "&gt;= " &amp; L36) - COUNTIF(Vertices[Closeness Centrality], "&gt;=" &amp; L37)</f>
        <v>0</v>
      </c>
      <c r="N36" s="39">
        <f t="shared" si="6"/>
        <v>0</v>
      </c>
      <c r="O36" s="40">
        <f>COUNTIF(Vertices[Eigenvector Centrality], "&gt;= " &amp; N36) - COUNTIF(Vertices[Eigenvector Centrality], "&gt;=" &amp; N37)</f>
        <v>0</v>
      </c>
      <c r="P36" s="39">
        <f t="shared" si="7"/>
        <v>0</v>
      </c>
      <c r="Q36" s="40">
        <f>COUNTIF(Vertices[PageRank], "&gt;= " &amp; P36) - COUNTIF(Vertices[PageRank], "&gt;=" &amp; P37)</f>
        <v>0</v>
      </c>
      <c r="R36" s="39">
        <f t="shared" si="8"/>
        <v>0</v>
      </c>
      <c r="S36" s="45">
        <f>COUNTIF(Vertices[Clustering Coefficient], "&gt;= " &amp; R36) - COUNTIF(Vertices[Clustering Coefficient], "&gt;=" &amp; R37)</f>
        <v>0</v>
      </c>
      <c r="T36" s="39" t="e">
        <f t="shared" ca="1" si="9"/>
        <v>#REF!</v>
      </c>
      <c r="U36" s="40" t="e">
        <f t="shared" ca="1" si="0"/>
        <v>#REF!</v>
      </c>
    </row>
    <row r="37" spans="1:21" x14ac:dyDescent="0.25">
      <c r="D37" s="34">
        <f t="shared" si="1"/>
        <v>0</v>
      </c>
      <c r="E37" s="3">
        <f>COUNTIF(Vertices[Degree], "&gt;= " &amp; D37) - COUNTIF(Vertices[Degree], "&gt;=" &amp; D38)</f>
        <v>0</v>
      </c>
      <c r="F37" s="41">
        <f t="shared" si="2"/>
        <v>0</v>
      </c>
      <c r="G37" s="42">
        <f>COUNTIF(Vertices[In-Degree], "&gt;= " &amp; F37) - COUNTIF(Vertices[In-Degree], "&gt;=" &amp; F38)</f>
        <v>0</v>
      </c>
      <c r="H37" s="41">
        <f t="shared" si="3"/>
        <v>0</v>
      </c>
      <c r="I37" s="42">
        <f>COUNTIF(Vertices[Out-Degree], "&gt;= " &amp; H37) - COUNTIF(Vertices[Out-Degree], "&gt;=" &amp; H38)</f>
        <v>0</v>
      </c>
      <c r="J37" s="41">
        <f t="shared" si="4"/>
        <v>0</v>
      </c>
      <c r="K37" s="42">
        <f>COUNTIF(Vertices[Betweenness Centrality], "&gt;= " &amp; J37) - COUNTIF(Vertices[Betweenness Centrality], "&gt;=" &amp; J38)</f>
        <v>0</v>
      </c>
      <c r="L37" s="41">
        <f t="shared" si="5"/>
        <v>0</v>
      </c>
      <c r="M37" s="42">
        <f>COUNTIF(Vertices[Closeness Centrality], "&gt;= " &amp; L37) - COUNTIF(Vertices[Closeness Centrality], "&gt;=" &amp; L38)</f>
        <v>0</v>
      </c>
      <c r="N37" s="41">
        <f t="shared" si="6"/>
        <v>0</v>
      </c>
      <c r="O37" s="42">
        <f>COUNTIF(Vertices[Eigenvector Centrality], "&gt;= " &amp; N37) - COUNTIF(Vertices[Eigenvector Centrality], "&gt;=" &amp; N38)</f>
        <v>0</v>
      </c>
      <c r="P37" s="41">
        <f t="shared" si="7"/>
        <v>0</v>
      </c>
      <c r="Q37" s="42">
        <f>COUNTIF(Vertices[PageRank], "&gt;= " &amp; P37) - COUNTIF(Vertices[PageRank], "&gt;=" &amp; P38)</f>
        <v>0</v>
      </c>
      <c r="R37" s="41">
        <f t="shared" si="8"/>
        <v>0</v>
      </c>
      <c r="S37" s="46">
        <f>COUNTIF(Vertices[Clustering Coefficient], "&gt;= " &amp; R37) - COUNTIF(Vertices[Clustering Coefficient], "&gt;=" &amp; R38)</f>
        <v>0</v>
      </c>
      <c r="T37" s="41" t="e">
        <f t="shared" ca="1" si="9"/>
        <v>#REF!</v>
      </c>
      <c r="U37" s="42" t="e">
        <f t="shared" ca="1" si="0"/>
        <v>#REF!</v>
      </c>
    </row>
    <row r="38" spans="1:21" x14ac:dyDescent="0.25">
      <c r="D38" s="34">
        <f t="shared" si="1"/>
        <v>0</v>
      </c>
      <c r="E38" s="3">
        <f>COUNTIF(Vertices[Degree], "&gt;= " &amp; D38) - COUNTIF(Vertices[Degree], "&gt;=" &amp; D39)</f>
        <v>0</v>
      </c>
      <c r="F38" s="39">
        <f t="shared" si="2"/>
        <v>0</v>
      </c>
      <c r="G38" s="40">
        <f>COUNTIF(Vertices[In-Degree], "&gt;= " &amp; F38) - COUNTIF(Vertices[In-Degree], "&gt;=" &amp; F39)</f>
        <v>0</v>
      </c>
      <c r="H38" s="39">
        <f t="shared" si="3"/>
        <v>0</v>
      </c>
      <c r="I38" s="40">
        <f>COUNTIF(Vertices[Out-Degree], "&gt;= " &amp; H38) - COUNTIF(Vertices[Out-Degree], "&gt;=" &amp; H39)</f>
        <v>0</v>
      </c>
      <c r="J38" s="39">
        <f t="shared" si="4"/>
        <v>0</v>
      </c>
      <c r="K38" s="40">
        <f>COUNTIF(Vertices[Betweenness Centrality], "&gt;= " &amp; J38) - COUNTIF(Vertices[Betweenness Centrality], "&gt;=" &amp; J39)</f>
        <v>0</v>
      </c>
      <c r="L38" s="39">
        <f t="shared" si="5"/>
        <v>0</v>
      </c>
      <c r="M38" s="40">
        <f>COUNTIF(Vertices[Closeness Centrality], "&gt;= " &amp; L38) - COUNTIF(Vertices[Closeness Centrality], "&gt;=" &amp; L39)</f>
        <v>0</v>
      </c>
      <c r="N38" s="39">
        <f t="shared" si="6"/>
        <v>0</v>
      </c>
      <c r="O38" s="40">
        <f>COUNTIF(Vertices[Eigenvector Centrality], "&gt;= " &amp; N38) - COUNTIF(Vertices[Eigenvector Centrality], "&gt;=" &amp; N39)</f>
        <v>0</v>
      </c>
      <c r="P38" s="39">
        <f t="shared" si="7"/>
        <v>0</v>
      </c>
      <c r="Q38" s="40">
        <f>COUNTIF(Vertices[PageRank], "&gt;= " &amp; P38) - COUNTIF(Vertices[PageRank], "&gt;=" &amp; P39)</f>
        <v>0</v>
      </c>
      <c r="R38" s="39">
        <f t="shared" si="8"/>
        <v>0</v>
      </c>
      <c r="S38" s="45">
        <f>COUNTIF(Vertices[Clustering Coefficient], "&gt;= " &amp; R38) - COUNTIF(Vertices[Clustering Coefficient], "&gt;=" &amp; R39)</f>
        <v>0</v>
      </c>
      <c r="T38" s="39" t="e">
        <f t="shared" ca="1" si="9"/>
        <v>#REF!</v>
      </c>
      <c r="U38" s="40" t="e">
        <f t="shared" ca="1" si="0"/>
        <v>#REF!</v>
      </c>
    </row>
    <row r="39" spans="1:21" x14ac:dyDescent="0.25">
      <c r="D39" s="34">
        <f t="shared" si="1"/>
        <v>0</v>
      </c>
      <c r="E39" s="3">
        <f>COUNTIF(Vertices[Degree], "&gt;= " &amp; D39) - COUNTIF(Vertices[Degree], "&gt;=" &amp; D40)</f>
        <v>0</v>
      </c>
      <c r="F39" s="41">
        <f t="shared" si="2"/>
        <v>0</v>
      </c>
      <c r="G39" s="42">
        <f>COUNTIF(Vertices[In-Degree], "&gt;= " &amp; F39) - COUNTIF(Vertices[In-Degree], "&gt;=" &amp; F40)</f>
        <v>0</v>
      </c>
      <c r="H39" s="41">
        <f t="shared" si="3"/>
        <v>0</v>
      </c>
      <c r="I39" s="42">
        <f>COUNTIF(Vertices[Out-Degree], "&gt;= " &amp; H39) - COUNTIF(Vertices[Out-Degree], "&gt;=" &amp; H40)</f>
        <v>0</v>
      </c>
      <c r="J39" s="41">
        <f t="shared" si="4"/>
        <v>0</v>
      </c>
      <c r="K39" s="42">
        <f>COUNTIF(Vertices[Betweenness Centrality], "&gt;= " &amp; J39) - COUNTIF(Vertices[Betweenness Centrality], "&gt;=" &amp; J40)</f>
        <v>0</v>
      </c>
      <c r="L39" s="41">
        <f t="shared" si="5"/>
        <v>0</v>
      </c>
      <c r="M39" s="42">
        <f>COUNTIF(Vertices[Closeness Centrality], "&gt;= " &amp; L39) - COUNTIF(Vertices[Closeness Centrality], "&gt;=" &amp; L40)</f>
        <v>0</v>
      </c>
      <c r="N39" s="41">
        <f t="shared" si="6"/>
        <v>0</v>
      </c>
      <c r="O39" s="42">
        <f>COUNTIF(Vertices[Eigenvector Centrality], "&gt;= " &amp; N39) - COUNTIF(Vertices[Eigenvector Centrality], "&gt;=" &amp; N40)</f>
        <v>0</v>
      </c>
      <c r="P39" s="41">
        <f t="shared" si="7"/>
        <v>0</v>
      </c>
      <c r="Q39" s="42">
        <f>COUNTIF(Vertices[PageRank], "&gt;= " &amp; P39) - COUNTIF(Vertices[PageRank], "&gt;=" &amp; P40)</f>
        <v>0</v>
      </c>
      <c r="R39" s="41">
        <f t="shared" si="8"/>
        <v>0</v>
      </c>
      <c r="S39" s="46">
        <f>COUNTIF(Vertices[Clustering Coefficient], "&gt;= " &amp; R39) - COUNTIF(Vertices[Clustering Coefficient], "&gt;=" &amp; R40)</f>
        <v>0</v>
      </c>
      <c r="T39" s="41" t="e">
        <f t="shared" ca="1" si="9"/>
        <v>#REF!</v>
      </c>
      <c r="U39" s="42" t="e">
        <f t="shared" ca="1" si="0"/>
        <v>#REF!</v>
      </c>
    </row>
    <row r="40" spans="1:21" x14ac:dyDescent="0.25">
      <c r="D40" s="34">
        <f t="shared" si="1"/>
        <v>0</v>
      </c>
      <c r="E40" s="3">
        <f>COUNTIF(Vertices[Degree], "&gt;= " &amp; D40) - COUNTIF(Vertices[Degree], "&gt;=" &amp; D41)</f>
        <v>0</v>
      </c>
      <c r="F40" s="39">
        <f t="shared" si="2"/>
        <v>0</v>
      </c>
      <c r="G40" s="40">
        <f>COUNTIF(Vertices[In-Degree], "&gt;= " &amp; F40) - COUNTIF(Vertices[In-Degree], "&gt;=" &amp; F41)</f>
        <v>0</v>
      </c>
      <c r="H40" s="39">
        <f t="shared" si="3"/>
        <v>0</v>
      </c>
      <c r="I40" s="40">
        <f>COUNTIF(Vertices[Out-Degree], "&gt;= " &amp; H40) - COUNTIF(Vertices[Out-Degree], "&gt;=" &amp; H41)</f>
        <v>0</v>
      </c>
      <c r="J40" s="39">
        <f t="shared" si="4"/>
        <v>0</v>
      </c>
      <c r="K40" s="40">
        <f>COUNTIF(Vertices[Betweenness Centrality], "&gt;= " &amp; J40) - COUNTIF(Vertices[Betweenness Centrality], "&gt;=" &amp; J41)</f>
        <v>0</v>
      </c>
      <c r="L40" s="39">
        <f t="shared" si="5"/>
        <v>0</v>
      </c>
      <c r="M40" s="40">
        <f>COUNTIF(Vertices[Closeness Centrality], "&gt;= " &amp; L40) - COUNTIF(Vertices[Closeness Centrality], "&gt;=" &amp; L41)</f>
        <v>0</v>
      </c>
      <c r="N40" s="39">
        <f t="shared" si="6"/>
        <v>0</v>
      </c>
      <c r="O40" s="40">
        <f>COUNTIF(Vertices[Eigenvector Centrality], "&gt;= " &amp; N40) - COUNTIF(Vertices[Eigenvector Centrality], "&gt;=" &amp; N41)</f>
        <v>0</v>
      </c>
      <c r="P40" s="39">
        <f t="shared" si="7"/>
        <v>0</v>
      </c>
      <c r="Q40" s="40">
        <f>COUNTIF(Vertices[PageRank], "&gt;= " &amp; P40) - COUNTIF(Vertices[PageRank], "&gt;=" &amp; P41)</f>
        <v>0</v>
      </c>
      <c r="R40" s="39">
        <f t="shared" si="8"/>
        <v>0</v>
      </c>
      <c r="S40" s="45">
        <f>COUNTIF(Vertices[Clustering Coefficient], "&gt;= " &amp; R40) - COUNTIF(Vertices[Clustering Coefficient], "&gt;=" &amp; R41)</f>
        <v>0</v>
      </c>
      <c r="T40" s="39" t="e">
        <f t="shared" ca="1" si="9"/>
        <v>#REF!</v>
      </c>
      <c r="U40" s="40" t="e">
        <f t="shared" ca="1" si="0"/>
        <v>#REF!</v>
      </c>
    </row>
    <row r="41" spans="1:21" x14ac:dyDescent="0.25">
      <c r="D41" s="34">
        <f t="shared" si="1"/>
        <v>0</v>
      </c>
      <c r="E41" s="3">
        <f>COUNTIF(Vertices[Degree], "&gt;= " &amp; D41) - COUNTIF(Vertices[Degree], "&gt;=" &amp; D42)</f>
        <v>0</v>
      </c>
      <c r="F41" s="41">
        <f t="shared" si="2"/>
        <v>0</v>
      </c>
      <c r="G41" s="42">
        <f>COUNTIF(Vertices[In-Degree], "&gt;= " &amp; F41) - COUNTIF(Vertices[In-Degree], "&gt;=" &amp; F42)</f>
        <v>0</v>
      </c>
      <c r="H41" s="41">
        <f t="shared" si="3"/>
        <v>0</v>
      </c>
      <c r="I41" s="42">
        <f>COUNTIF(Vertices[Out-Degree], "&gt;= " &amp; H41) - COUNTIF(Vertices[Out-Degree], "&gt;=" &amp; H42)</f>
        <v>0</v>
      </c>
      <c r="J41" s="41">
        <f t="shared" si="4"/>
        <v>0</v>
      </c>
      <c r="K41" s="42">
        <f>COUNTIF(Vertices[Betweenness Centrality], "&gt;= " &amp; J41) - COUNTIF(Vertices[Betweenness Centrality], "&gt;=" &amp; J42)</f>
        <v>0</v>
      </c>
      <c r="L41" s="41">
        <f t="shared" si="5"/>
        <v>0</v>
      </c>
      <c r="M41" s="42">
        <f>COUNTIF(Vertices[Closeness Centrality], "&gt;= " &amp; L41) - COUNTIF(Vertices[Closeness Centrality], "&gt;=" &amp; L42)</f>
        <v>0</v>
      </c>
      <c r="N41" s="41">
        <f t="shared" si="6"/>
        <v>0</v>
      </c>
      <c r="O41" s="42">
        <f>COUNTIF(Vertices[Eigenvector Centrality], "&gt;= " &amp; N41) - COUNTIF(Vertices[Eigenvector Centrality], "&gt;=" &amp; N42)</f>
        <v>0</v>
      </c>
      <c r="P41" s="41">
        <f t="shared" si="7"/>
        <v>0</v>
      </c>
      <c r="Q41" s="42">
        <f>COUNTIF(Vertices[PageRank], "&gt;= " &amp; P41) - COUNTIF(Vertices[PageRank], "&gt;=" &amp; P42)</f>
        <v>0</v>
      </c>
      <c r="R41" s="41">
        <f t="shared" si="8"/>
        <v>0</v>
      </c>
      <c r="S41" s="46">
        <f>COUNTIF(Vertices[Clustering Coefficient], "&gt;= " &amp; R41) - COUNTIF(Vertices[Clustering Coefficient], "&gt;=" &amp; R42)</f>
        <v>0</v>
      </c>
      <c r="T41" s="41" t="e">
        <f t="shared" ca="1" si="9"/>
        <v>#REF!</v>
      </c>
      <c r="U41" s="42" t="e">
        <f t="shared" ca="1" si="0"/>
        <v>#REF!</v>
      </c>
    </row>
    <row r="42" spans="1:21" x14ac:dyDescent="0.25">
      <c r="D42" s="34">
        <f t="shared" si="1"/>
        <v>0</v>
      </c>
      <c r="E42" s="3">
        <f>COUNTIF(Vertices[Degree], "&gt;= " &amp; D42) - COUNTIF(Vertices[Degree], "&gt;=" &amp; D43)</f>
        <v>0</v>
      </c>
      <c r="F42" s="39">
        <f t="shared" si="2"/>
        <v>0</v>
      </c>
      <c r="G42" s="40">
        <f>COUNTIF(Vertices[In-Degree], "&gt;= " &amp; F42) - COUNTIF(Vertices[In-Degree], "&gt;=" &amp; F43)</f>
        <v>0</v>
      </c>
      <c r="H42" s="39">
        <f t="shared" si="3"/>
        <v>0</v>
      </c>
      <c r="I42" s="40">
        <f>COUNTIF(Vertices[Out-Degree], "&gt;= " &amp; H42) - COUNTIF(Vertices[Out-Degree], "&gt;=" &amp; H43)</f>
        <v>0</v>
      </c>
      <c r="J42" s="39">
        <f t="shared" si="4"/>
        <v>0</v>
      </c>
      <c r="K42" s="40">
        <f>COUNTIF(Vertices[Betweenness Centrality], "&gt;= " &amp; J42) - COUNTIF(Vertices[Betweenness Centrality], "&gt;=" &amp; J43)</f>
        <v>0</v>
      </c>
      <c r="L42" s="39">
        <f t="shared" si="5"/>
        <v>0</v>
      </c>
      <c r="M42" s="40">
        <f>COUNTIF(Vertices[Closeness Centrality], "&gt;= " &amp; L42) - COUNTIF(Vertices[Closeness Centrality], "&gt;=" &amp; L43)</f>
        <v>0</v>
      </c>
      <c r="N42" s="39">
        <f t="shared" si="6"/>
        <v>0</v>
      </c>
      <c r="O42" s="40">
        <f>COUNTIF(Vertices[Eigenvector Centrality], "&gt;= " &amp; N42) - COUNTIF(Vertices[Eigenvector Centrality], "&gt;=" &amp; N43)</f>
        <v>0</v>
      </c>
      <c r="P42" s="39">
        <f t="shared" si="7"/>
        <v>0</v>
      </c>
      <c r="Q42" s="40">
        <f>COUNTIF(Vertices[PageRank], "&gt;= " &amp; P42) - COUNTIF(Vertices[PageRank], "&gt;=" &amp; P43)</f>
        <v>0</v>
      </c>
      <c r="R42" s="39">
        <f t="shared" si="8"/>
        <v>0</v>
      </c>
      <c r="S42" s="45">
        <f>COUNTIF(Vertices[Clustering Coefficient], "&gt;= " &amp; R42) - COUNTIF(Vertices[Clustering Coefficient], "&gt;=" &amp; R43)</f>
        <v>0</v>
      </c>
      <c r="T42" s="39" t="e">
        <f t="shared" ca="1" si="9"/>
        <v>#REF!</v>
      </c>
      <c r="U42" s="40" t="e">
        <f t="shared" ca="1" si="0"/>
        <v>#REF!</v>
      </c>
    </row>
    <row r="43" spans="1:21" x14ac:dyDescent="0.25">
      <c r="A43" s="35" t="s">
        <v>81</v>
      </c>
      <c r="B43" s="48" t="str">
        <f>IF(COUNT(Vertices[Degree])&gt;0, D2, NoMetricMessage)</f>
        <v>Not Available</v>
      </c>
      <c r="D43" s="34">
        <f t="shared" si="1"/>
        <v>0</v>
      </c>
      <c r="E43" s="3">
        <f>COUNTIF(Vertices[Degree], "&gt;= " &amp; D43) - COUNTIF(Vertices[Degree], "&gt;=" &amp; D44)</f>
        <v>0</v>
      </c>
      <c r="F43" s="41">
        <f t="shared" si="2"/>
        <v>0</v>
      </c>
      <c r="G43" s="42">
        <f>COUNTIF(Vertices[In-Degree], "&gt;= " &amp; F43) - COUNTIF(Vertices[In-Degree], "&gt;=" &amp; F44)</f>
        <v>0</v>
      </c>
      <c r="H43" s="41">
        <f t="shared" si="3"/>
        <v>0</v>
      </c>
      <c r="I43" s="42">
        <f>COUNTIF(Vertices[Out-Degree], "&gt;= " &amp; H43) - COUNTIF(Vertices[Out-Degree], "&gt;=" &amp; H44)</f>
        <v>0</v>
      </c>
      <c r="J43" s="41">
        <f t="shared" si="4"/>
        <v>0</v>
      </c>
      <c r="K43" s="42">
        <f>COUNTIF(Vertices[Betweenness Centrality], "&gt;= " &amp; J43) - COUNTIF(Vertices[Betweenness Centrality], "&gt;=" &amp; J44)</f>
        <v>0</v>
      </c>
      <c r="L43" s="41">
        <f t="shared" si="5"/>
        <v>0</v>
      </c>
      <c r="M43" s="42">
        <f>COUNTIF(Vertices[Closeness Centrality], "&gt;= " &amp; L43) - COUNTIF(Vertices[Closeness Centrality], "&gt;=" &amp; L44)</f>
        <v>0</v>
      </c>
      <c r="N43" s="41">
        <f t="shared" si="6"/>
        <v>0</v>
      </c>
      <c r="O43" s="42">
        <f>COUNTIF(Vertices[Eigenvector Centrality], "&gt;= " &amp; N43) - COUNTIF(Vertices[Eigenvector Centrality], "&gt;=" &amp; N44)</f>
        <v>0</v>
      </c>
      <c r="P43" s="41">
        <f t="shared" si="7"/>
        <v>0</v>
      </c>
      <c r="Q43" s="42">
        <f>COUNTIF(Vertices[PageRank], "&gt;= " &amp; P43) - COUNTIF(Vertices[PageRank], "&gt;=" &amp; P44)</f>
        <v>0</v>
      </c>
      <c r="R43" s="41">
        <f t="shared" si="8"/>
        <v>0</v>
      </c>
      <c r="S43" s="46">
        <f>COUNTIF(Vertices[Clustering Coefficient], "&gt;= " &amp; R43) - COUNTIF(Vertices[Clustering Coefficient], "&gt;=" &amp; R44)</f>
        <v>0</v>
      </c>
      <c r="T43" s="41" t="e">
        <f t="shared" ca="1" si="9"/>
        <v>#REF!</v>
      </c>
      <c r="U43" s="42" t="e">
        <f t="shared" ca="1" si="0"/>
        <v>#REF!</v>
      </c>
    </row>
    <row r="44" spans="1:21" x14ac:dyDescent="0.25">
      <c r="A44" s="35" t="s">
        <v>82</v>
      </c>
      <c r="B44" s="48" t="str">
        <f>IF(COUNT(Vertices[Degree])&gt;0, D45, NoMetricMessage)</f>
        <v>Not Available</v>
      </c>
      <c r="D44" s="34">
        <f t="shared" si="1"/>
        <v>0</v>
      </c>
      <c r="E44" s="3">
        <f>COUNTIF(Vertices[Degree], "&gt;= " &amp; D44) - COUNTIF(Vertices[Degree], "&gt;=" &amp; D45)</f>
        <v>0</v>
      </c>
      <c r="F44" s="39">
        <f t="shared" si="2"/>
        <v>0</v>
      </c>
      <c r="G44" s="40">
        <f>COUNTIF(Vertices[In-Degree], "&gt;= " &amp; F44) - COUNTIF(Vertices[In-Degree], "&gt;=" &amp; F45)</f>
        <v>0</v>
      </c>
      <c r="H44" s="39">
        <f t="shared" si="3"/>
        <v>0</v>
      </c>
      <c r="I44" s="40">
        <f>COUNTIF(Vertices[Out-Degree], "&gt;= " &amp; H44) - COUNTIF(Vertices[Out-Degree], "&gt;=" &amp; H45)</f>
        <v>0</v>
      </c>
      <c r="J44" s="39">
        <f t="shared" si="4"/>
        <v>0</v>
      </c>
      <c r="K44" s="40">
        <f>COUNTIF(Vertices[Betweenness Centrality], "&gt;= " &amp; J44) - COUNTIF(Vertices[Betweenness Centrality], "&gt;=" &amp; J45)</f>
        <v>0</v>
      </c>
      <c r="L44" s="39">
        <f t="shared" si="5"/>
        <v>0</v>
      </c>
      <c r="M44" s="40">
        <f>COUNTIF(Vertices[Closeness Centrality], "&gt;= " &amp; L44) - COUNTIF(Vertices[Closeness Centrality], "&gt;=" &amp; L45)</f>
        <v>0</v>
      </c>
      <c r="N44" s="39">
        <f t="shared" si="6"/>
        <v>0</v>
      </c>
      <c r="O44" s="40">
        <f>COUNTIF(Vertices[Eigenvector Centrality], "&gt;= " &amp; N44) - COUNTIF(Vertices[Eigenvector Centrality], "&gt;=" &amp; N45)</f>
        <v>0</v>
      </c>
      <c r="P44" s="39">
        <f t="shared" si="7"/>
        <v>0</v>
      </c>
      <c r="Q44" s="40">
        <f>COUNTIF(Vertices[PageRank], "&gt;= " &amp; P44) - COUNTIF(Vertices[PageRank], "&gt;=" &amp; P45)</f>
        <v>0</v>
      </c>
      <c r="R44" s="39">
        <f t="shared" si="8"/>
        <v>0</v>
      </c>
      <c r="S44" s="45">
        <f>COUNTIF(Vertices[Clustering Coefficient], "&gt;= " &amp; R44) - COUNTIF(Vertices[Clustering Coefficient], "&gt;=" &amp; R45)</f>
        <v>0</v>
      </c>
      <c r="T44" s="39" t="e">
        <f t="shared" ca="1" si="9"/>
        <v>#REF!</v>
      </c>
      <c r="U44" s="40" t="e">
        <f t="shared" ca="1" si="0"/>
        <v>#REF!</v>
      </c>
    </row>
    <row r="45" spans="1:21" x14ac:dyDescent="0.25">
      <c r="A45" s="35" t="s">
        <v>83</v>
      </c>
      <c r="B45" s="49" t="str">
        <f>IFERROR(AVERAGE(Vertices[Degree]),NoMetricMessage)</f>
        <v>Not Available</v>
      </c>
      <c r="D45" s="34">
        <f>MAX(Vertices[Degree])</f>
        <v>0</v>
      </c>
      <c r="E45" s="3">
        <f>COUNTIF(Vertices[Degree], "&gt;= " &amp; D45) - COUNTIF(Vertices[Degree], "&gt;=" &amp; D46)</f>
        <v>0</v>
      </c>
      <c r="F45" s="43">
        <f>MAX(Vertices[In-Degree])</f>
        <v>0</v>
      </c>
      <c r="G45" s="44">
        <f>COUNTIF(Vertices[In-Degree], "&gt;= " &amp; F45) - COUNTIF(Vertices[In-Degree], "&gt;=" &amp; F46)</f>
        <v>0</v>
      </c>
      <c r="H45" s="43">
        <f>MAX(Vertices[Out-Degree])</f>
        <v>0</v>
      </c>
      <c r="I45" s="44">
        <f>COUNTIF(Vertices[Out-Degree], "&gt;= " &amp; H45) - COUNTIF(Vertices[Out-Degree], "&gt;=" &amp; H46)</f>
        <v>0</v>
      </c>
      <c r="J45" s="43">
        <f>MAX(Vertices[Betweenness Centrality])</f>
        <v>0</v>
      </c>
      <c r="K45" s="44">
        <f>COUNTIF(Vertices[Betweenness Centrality], "&gt;= " &amp; J45) - COUNTIF(Vertices[Betweenness Centrality], "&gt;=" &amp; J46)</f>
        <v>0</v>
      </c>
      <c r="L45" s="43">
        <f>MAX(Vertices[Closeness Centrality])</f>
        <v>0</v>
      </c>
      <c r="M45" s="44">
        <f>COUNTIF(Vertices[Closeness Centrality], "&gt;= " &amp; L45) - COUNTIF(Vertices[Closeness Centrality], "&gt;=" &amp; L46)</f>
        <v>0</v>
      </c>
      <c r="N45" s="43">
        <f>MAX(Vertices[Eigenvector Centrality])</f>
        <v>0</v>
      </c>
      <c r="O45" s="44">
        <f>COUNTIF(Vertices[Eigenvector Centrality], "&gt;= " &amp; N45) - COUNTIF(Vertices[Eigenvector Centrality], "&gt;=" &amp; N46)</f>
        <v>0</v>
      </c>
      <c r="P45" s="43">
        <f>MAX(Vertices[PageRank])</f>
        <v>0</v>
      </c>
      <c r="Q45" s="44">
        <f>COUNTIF(Vertices[PageRank], "&gt;= " &amp; P45) - COUNTIF(Vertices[PageRank], "&gt;=" &amp; P46)</f>
        <v>0</v>
      </c>
      <c r="R45" s="43">
        <f>MAX(Vertices[Clustering Coefficient])</f>
        <v>0</v>
      </c>
      <c r="S45" s="47">
        <f>COUNTIF(Vertices[Clustering Coefficient], "&gt;= " &amp; R45) - COUNTIF(Vertices[Clustering Coefficient], "&gt;=" &amp; R46)</f>
        <v>0</v>
      </c>
      <c r="T45" s="43" t="e">
        <f ca="1">MAX(INDIRECT(DynamicFilterSourceColumnRange))</f>
        <v>#REF!</v>
      </c>
      <c r="U45" s="44" t="e">
        <f t="shared" ca="1" si="0"/>
        <v>#REF!</v>
      </c>
    </row>
    <row r="46" spans="1:21" x14ac:dyDescent="0.25">
      <c r="A46" s="35" t="s">
        <v>84</v>
      </c>
      <c r="B46" s="49" t="str">
        <f>IFERROR(MEDIAN(Vertices[Degree]),NoMetricMessage)</f>
        <v>Not Available</v>
      </c>
    </row>
    <row r="57" spans="1:2" x14ac:dyDescent="0.25">
      <c r="A57" s="35" t="s">
        <v>88</v>
      </c>
      <c r="B57" s="48" t="str">
        <f>IF(COUNT(Vertices[In-Degree])&gt;0, F2, NoMetricMessage)</f>
        <v>Not Available</v>
      </c>
    </row>
    <row r="58" spans="1:2" x14ac:dyDescent="0.25">
      <c r="A58" s="35" t="s">
        <v>89</v>
      </c>
      <c r="B58" s="48" t="str">
        <f>IF(COUNT(Vertices[In-Degree])&gt;0, F45, NoMetricMessage)</f>
        <v>Not Available</v>
      </c>
    </row>
    <row r="59" spans="1:2" x14ac:dyDescent="0.25">
      <c r="A59" s="35" t="s">
        <v>90</v>
      </c>
      <c r="B59" s="49" t="str">
        <f>IFERROR(AVERAGE(Vertices[In-Degree]),NoMetricMessage)</f>
        <v>Not Available</v>
      </c>
    </row>
    <row r="60" spans="1:2" x14ac:dyDescent="0.25">
      <c r="A60" s="35" t="s">
        <v>91</v>
      </c>
      <c r="B60" s="49" t="str">
        <f>IFERROR(MEDIAN(Vertices[In-Degree]),NoMetricMessage)</f>
        <v>Not Available</v>
      </c>
    </row>
    <row r="71" spans="1:2" x14ac:dyDescent="0.25">
      <c r="A71" s="35" t="s">
        <v>94</v>
      </c>
      <c r="B71" s="48" t="str">
        <f>IF(COUNT(Vertices[Out-Degree])&gt;0, H2, NoMetricMessage)</f>
        <v>Not Available</v>
      </c>
    </row>
    <row r="72" spans="1:2" x14ac:dyDescent="0.25">
      <c r="A72" s="35" t="s">
        <v>95</v>
      </c>
      <c r="B72" s="48" t="str">
        <f>IF(COUNT(Vertices[Out-Degree])&gt;0, H45, NoMetricMessage)</f>
        <v>Not Available</v>
      </c>
    </row>
    <row r="73" spans="1:2" x14ac:dyDescent="0.25">
      <c r="A73" s="35" t="s">
        <v>96</v>
      </c>
      <c r="B73" s="49" t="str">
        <f>IFERROR(AVERAGE(Vertices[Out-Degree]),NoMetricMessage)</f>
        <v>Not Available</v>
      </c>
    </row>
    <row r="74" spans="1:2" x14ac:dyDescent="0.25">
      <c r="A74" s="35" t="s">
        <v>97</v>
      </c>
      <c r="B74" s="49" t="str">
        <f>IFERROR(MEDIAN(Vertices[Out-Degree]),NoMetricMessage)</f>
        <v>Not Available</v>
      </c>
    </row>
    <row r="85" spans="1:2" x14ac:dyDescent="0.25">
      <c r="A85" s="35" t="s">
        <v>100</v>
      </c>
      <c r="B85" s="49" t="str">
        <f>IF(COUNT(Vertices[Betweenness Centrality])&gt;0, J2, NoMetricMessage)</f>
        <v>Not Available</v>
      </c>
    </row>
    <row r="86" spans="1:2" x14ac:dyDescent="0.25">
      <c r="A86" s="35" t="s">
        <v>101</v>
      </c>
      <c r="B86" s="49" t="str">
        <f>IF(COUNT(Vertices[Betweenness Centrality])&gt;0, J45, NoMetricMessage)</f>
        <v>Not Available</v>
      </c>
    </row>
    <row r="87" spans="1:2" x14ac:dyDescent="0.25">
      <c r="A87" s="35" t="s">
        <v>102</v>
      </c>
      <c r="B87" s="49" t="str">
        <f>IFERROR(AVERAGE(Vertices[Betweenness Centrality]),NoMetricMessage)</f>
        <v>Not Available</v>
      </c>
    </row>
    <row r="88" spans="1:2" x14ac:dyDescent="0.25">
      <c r="A88" s="35" t="s">
        <v>103</v>
      </c>
      <c r="B88" s="49" t="str">
        <f>IFERROR(MEDIAN(Vertices[Betweenness Centrality]),NoMetricMessage)</f>
        <v>Not Available</v>
      </c>
    </row>
    <row r="99" spans="1:2" x14ac:dyDescent="0.25">
      <c r="A99" s="35" t="s">
        <v>106</v>
      </c>
      <c r="B99" s="49" t="str">
        <f>IF(COUNT(Vertices[Closeness Centrality])&gt;0, L2, NoMetricMessage)</f>
        <v>Not Available</v>
      </c>
    </row>
    <row r="100" spans="1:2" x14ac:dyDescent="0.25">
      <c r="A100" s="35" t="s">
        <v>107</v>
      </c>
      <c r="B100" s="49" t="str">
        <f>IF(COUNT(Vertices[Closeness Centrality])&gt;0, L45, NoMetricMessage)</f>
        <v>Not Available</v>
      </c>
    </row>
    <row r="101" spans="1:2" x14ac:dyDescent="0.25">
      <c r="A101" s="35" t="s">
        <v>108</v>
      </c>
      <c r="B101" s="49" t="str">
        <f>IFERROR(AVERAGE(Vertices[Closeness Centrality]),NoMetricMessage)</f>
        <v>Not Available</v>
      </c>
    </row>
    <row r="102" spans="1:2" x14ac:dyDescent="0.25">
      <c r="A102" s="35" t="s">
        <v>109</v>
      </c>
      <c r="B102" s="49" t="str">
        <f>IFERROR(MEDIAN(Vertices[Closeness Centrality]),NoMetricMessage)</f>
        <v>Not Available</v>
      </c>
    </row>
    <row r="113" spans="1:2" x14ac:dyDescent="0.25">
      <c r="A113" s="35" t="s">
        <v>112</v>
      </c>
      <c r="B113" s="49" t="str">
        <f>IF(COUNT(Vertices[Eigenvector Centrality])&gt;0, N2, NoMetricMessage)</f>
        <v>Not Available</v>
      </c>
    </row>
    <row r="114" spans="1:2" x14ac:dyDescent="0.25">
      <c r="A114" s="35" t="s">
        <v>113</v>
      </c>
      <c r="B114" s="49" t="str">
        <f>IF(COUNT(Vertices[Eigenvector Centrality])&gt;0, N45, NoMetricMessage)</f>
        <v>Not Available</v>
      </c>
    </row>
    <row r="115" spans="1:2" x14ac:dyDescent="0.25">
      <c r="A115" s="35" t="s">
        <v>114</v>
      </c>
      <c r="B115" s="49" t="str">
        <f>IFERROR(AVERAGE(Vertices[Eigenvector Centrality]),NoMetricMessage)</f>
        <v>Not Available</v>
      </c>
    </row>
    <row r="116" spans="1:2" x14ac:dyDescent="0.25">
      <c r="A116" s="35" t="s">
        <v>115</v>
      </c>
      <c r="B116" s="49" t="str">
        <f>IFERROR(MEDIAN(Vertices[Eigenvector Centrality]),NoMetricMessage)</f>
        <v>Not Available</v>
      </c>
    </row>
    <row r="127" spans="1:2" x14ac:dyDescent="0.25">
      <c r="A127" s="35" t="s">
        <v>140</v>
      </c>
      <c r="B127" s="49" t="str">
        <f>IF(COUNT(Vertices[PageRank])&gt;0, P2, NoMetricMessage)</f>
        <v>Not Available</v>
      </c>
    </row>
    <row r="128" spans="1:2" x14ac:dyDescent="0.25">
      <c r="A128" s="35" t="s">
        <v>141</v>
      </c>
      <c r="B128" s="49" t="str">
        <f>IF(COUNT(Vertices[PageRank])&gt;0, P45, NoMetricMessage)</f>
        <v>Not Available</v>
      </c>
    </row>
    <row r="129" spans="1:2" x14ac:dyDescent="0.25">
      <c r="A129" s="35" t="s">
        <v>142</v>
      </c>
      <c r="B129" s="49" t="str">
        <f>IFERROR(AVERAGE(Vertices[PageRank]),NoMetricMessage)</f>
        <v>Not Available</v>
      </c>
    </row>
    <row r="130" spans="1:2" x14ac:dyDescent="0.25">
      <c r="A130" s="35" t="s">
        <v>143</v>
      </c>
      <c r="B130" s="49" t="str">
        <f>IFERROR(MEDIAN(Vertices[PageRank]),NoMetricMessage)</f>
        <v>Not Available</v>
      </c>
    </row>
    <row r="141" spans="1:2" x14ac:dyDescent="0.25">
      <c r="A141" s="35" t="s">
        <v>118</v>
      </c>
      <c r="B141" s="49" t="str">
        <f>IF(COUNT(Vertices[Clustering Coefficient])&gt;0, R2, NoMetricMessage)</f>
        <v>Not Available</v>
      </c>
    </row>
    <row r="142" spans="1:2" x14ac:dyDescent="0.25">
      <c r="A142" s="35" t="s">
        <v>119</v>
      </c>
      <c r="B142" s="49" t="str">
        <f>IF(COUNT(Vertices[Clustering Coefficient])&gt;0, R45, NoMetricMessage)</f>
        <v>Not Available</v>
      </c>
    </row>
    <row r="143" spans="1:2" x14ac:dyDescent="0.25">
      <c r="A143" s="35" t="s">
        <v>120</v>
      </c>
      <c r="B143" s="49" t="str">
        <f>IFERROR(AVERAGE(Vertices[Clustering Coefficient]),NoMetricMessage)</f>
        <v>Not Available</v>
      </c>
    </row>
    <row r="144" spans="1:2" x14ac:dyDescent="0.25">
      <c r="A144" s="35" t="s">
        <v>121</v>
      </c>
      <c r="B144" s="49" t="str">
        <f>IFERROR(MEDIAN(Vertices[Clustering Coefficient]),NoMetricMessage)</f>
        <v>Not Available</v>
      </c>
    </row>
  </sheetData>
  <dataConsolidate/>
  <pageMargins left="0.7" right="0.7" top="0.75" bottom="0.75" header="0.3" footer="0.3"/>
  <pageSetup orientation="portrait" horizontalDpi="0" verticalDpi="0" r:id="rId1"/>
  <drawing r:id="rId2"/>
  <legacyDrawing r:id="rId3"/>
  <tableParts count="4">
    <tablePart r:id="rId4"/>
    <tablePart r:id="rId5"/>
    <tablePart r:id="rId6"/>
    <tablePart r:id="rId7"/>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R23"/>
  <sheetViews>
    <sheetView workbookViewId="0">
      <selection activeCell="A2" sqref="A2"/>
    </sheetView>
  </sheetViews>
  <sheetFormatPr defaultRowHeight="15" x14ac:dyDescent="0.25"/>
  <cols>
    <col min="1" max="1" width="10.42578125" style="1" bestFit="1" customWidth="1"/>
    <col min="2" max="2" width="12.42578125" style="1" bestFit="1" customWidth="1"/>
    <col min="3" max="3" width="22.85546875" bestFit="1" customWidth="1"/>
    <col min="4" max="4" width="16.85546875" bestFit="1" customWidth="1"/>
    <col min="5" max="6" width="16.85546875" customWidth="1"/>
    <col min="7" max="7" width="14.28515625" bestFit="1" customWidth="1"/>
    <col min="8" max="8" width="14.28515625" customWidth="1"/>
    <col min="10" max="10" width="39.140625" bestFit="1" customWidth="1"/>
    <col min="11" max="11" width="10.85546875" bestFit="1" customWidth="1"/>
    <col min="13" max="13" width="8.42578125" bestFit="1" customWidth="1"/>
    <col min="14" max="14" width="10" bestFit="1" customWidth="1"/>
    <col min="15" max="15" width="11.85546875" bestFit="1" customWidth="1"/>
    <col min="16" max="16" width="12.140625" bestFit="1" customWidth="1"/>
  </cols>
  <sheetData>
    <row r="1" spans="1:18" s="4" customFormat="1" ht="36" customHeight="1" x14ac:dyDescent="0.25">
      <c r="A1" s="5" t="s">
        <v>6</v>
      </c>
      <c r="B1" s="5" t="s">
        <v>131</v>
      </c>
      <c r="C1" s="4" t="s">
        <v>7</v>
      </c>
      <c r="D1" s="4" t="s">
        <v>9</v>
      </c>
      <c r="E1" s="4" t="s">
        <v>164</v>
      </c>
      <c r="F1" s="5" t="s">
        <v>169</v>
      </c>
      <c r="G1" s="4" t="s">
        <v>14</v>
      </c>
      <c r="H1" s="4" t="s">
        <v>67</v>
      </c>
      <c r="J1" s="4" t="s">
        <v>18</v>
      </c>
      <c r="K1" s="4" t="s">
        <v>17</v>
      </c>
      <c r="M1" s="4" t="s">
        <v>22</v>
      </c>
      <c r="N1" s="4" t="s">
        <v>23</v>
      </c>
      <c r="O1" s="4" t="s">
        <v>24</v>
      </c>
      <c r="P1" s="4" t="s">
        <v>25</v>
      </c>
    </row>
    <row r="2" spans="1:18" x14ac:dyDescent="0.25">
      <c r="A2" s="1" t="s">
        <v>51</v>
      </c>
      <c r="B2" s="1" t="s">
        <v>132</v>
      </c>
      <c r="C2" t="s">
        <v>54</v>
      </c>
      <c r="D2" t="s">
        <v>55</v>
      </c>
      <c r="E2" t="s">
        <v>55</v>
      </c>
      <c r="F2" s="1" t="s">
        <v>51</v>
      </c>
      <c r="G2" t="s">
        <v>65</v>
      </c>
      <c r="H2" t="s">
        <v>159</v>
      </c>
      <c r="J2" t="s">
        <v>19</v>
      </c>
      <c r="K2">
        <v>108</v>
      </c>
    </row>
    <row r="3" spans="1:18" x14ac:dyDescent="0.25">
      <c r="A3" s="1" t="s">
        <v>52</v>
      </c>
      <c r="B3" s="1" t="s">
        <v>133</v>
      </c>
      <c r="C3" t="s">
        <v>52</v>
      </c>
      <c r="D3" t="s">
        <v>56</v>
      </c>
      <c r="E3" t="s">
        <v>56</v>
      </c>
      <c r="F3" s="1" t="s">
        <v>52</v>
      </c>
      <c r="G3" t="s">
        <v>66</v>
      </c>
      <c r="H3" t="s">
        <v>68</v>
      </c>
      <c r="J3" t="s">
        <v>30</v>
      </c>
      <c r="K3" t="s">
        <v>17020</v>
      </c>
    </row>
    <row r="4" spans="1:18" x14ac:dyDescent="0.25">
      <c r="A4" s="1" t="s">
        <v>53</v>
      </c>
      <c r="B4" s="1" t="s">
        <v>134</v>
      </c>
      <c r="C4" t="s">
        <v>53</v>
      </c>
      <c r="D4" t="s">
        <v>57</v>
      </c>
      <c r="E4" t="s">
        <v>57</v>
      </c>
      <c r="F4" s="1" t="s">
        <v>53</v>
      </c>
      <c r="G4">
        <v>0</v>
      </c>
      <c r="H4" t="s">
        <v>69</v>
      </c>
      <c r="J4" s="12" t="s">
        <v>78</v>
      </c>
      <c r="K4" s="12"/>
    </row>
    <row r="5" spans="1:18" ht="409.5" x14ac:dyDescent="0.25">
      <c r="A5">
        <v>1</v>
      </c>
      <c r="B5" s="1" t="s">
        <v>135</v>
      </c>
      <c r="C5" t="s">
        <v>51</v>
      </c>
      <c r="D5" t="s">
        <v>58</v>
      </c>
      <c r="E5" t="s">
        <v>58</v>
      </c>
      <c r="F5">
        <v>1</v>
      </c>
      <c r="G5">
        <v>1</v>
      </c>
      <c r="H5" t="s">
        <v>70</v>
      </c>
      <c r="J5" t="s">
        <v>172</v>
      </c>
      <c r="K5" s="13" t="s">
        <v>17022</v>
      </c>
    </row>
    <row r="6" spans="1:18" x14ac:dyDescent="0.25">
      <c r="A6">
        <v>0</v>
      </c>
      <c r="B6" s="1" t="s">
        <v>136</v>
      </c>
      <c r="C6">
        <v>1</v>
      </c>
      <c r="D6" t="s">
        <v>59</v>
      </c>
      <c r="E6" t="s">
        <v>59</v>
      </c>
      <c r="F6">
        <v>0</v>
      </c>
      <c r="H6" t="s">
        <v>71</v>
      </c>
      <c r="J6" t="s">
        <v>173</v>
      </c>
      <c r="K6">
        <v>1</v>
      </c>
      <c r="R6" t="s">
        <v>129</v>
      </c>
    </row>
    <row r="7" spans="1:18" x14ac:dyDescent="0.25">
      <c r="A7">
        <v>2</v>
      </c>
      <c r="B7">
        <v>1</v>
      </c>
      <c r="C7">
        <v>0</v>
      </c>
      <c r="D7" t="s">
        <v>60</v>
      </c>
      <c r="E7" t="s">
        <v>60</v>
      </c>
      <c r="F7">
        <v>2</v>
      </c>
      <c r="H7" t="s">
        <v>72</v>
      </c>
      <c r="J7" t="s">
        <v>174</v>
      </c>
      <c r="K7" t="s">
        <v>175</v>
      </c>
    </row>
    <row r="8" spans="1:18" x14ac:dyDescent="0.25">
      <c r="A8"/>
      <c r="B8">
        <v>2</v>
      </c>
      <c r="C8">
        <v>2</v>
      </c>
      <c r="D8" t="s">
        <v>61</v>
      </c>
      <c r="E8" t="s">
        <v>61</v>
      </c>
      <c r="H8" t="s">
        <v>73</v>
      </c>
      <c r="J8" t="s">
        <v>176</v>
      </c>
      <c r="K8" t="s">
        <v>17021</v>
      </c>
    </row>
    <row r="9" spans="1:18" x14ac:dyDescent="0.25">
      <c r="A9"/>
      <c r="B9">
        <v>3</v>
      </c>
      <c r="C9">
        <v>4</v>
      </c>
      <c r="D9" t="s">
        <v>62</v>
      </c>
      <c r="E9" t="s">
        <v>62</v>
      </c>
      <c r="H9" t="s">
        <v>74</v>
      </c>
    </row>
    <row r="10" spans="1:18" x14ac:dyDescent="0.25">
      <c r="A10"/>
      <c r="B10">
        <v>4</v>
      </c>
      <c r="D10" t="s">
        <v>63</v>
      </c>
      <c r="E10" t="s">
        <v>63</v>
      </c>
      <c r="H10" t="s">
        <v>75</v>
      </c>
    </row>
    <row r="11" spans="1:18" x14ac:dyDescent="0.25">
      <c r="A11"/>
      <c r="B11">
        <v>5</v>
      </c>
      <c r="D11" t="s">
        <v>46</v>
      </c>
      <c r="E11">
        <v>1</v>
      </c>
      <c r="H11" t="s">
        <v>76</v>
      </c>
    </row>
    <row r="12" spans="1:18" x14ac:dyDescent="0.25">
      <c r="A12"/>
      <c r="B12"/>
      <c r="D12" t="s">
        <v>64</v>
      </c>
      <c r="E12">
        <v>2</v>
      </c>
      <c r="H12">
        <v>0</v>
      </c>
    </row>
    <row r="13" spans="1:18" x14ac:dyDescent="0.25">
      <c r="A13"/>
      <c r="B13"/>
      <c r="D13">
        <v>1</v>
      </c>
      <c r="E13">
        <v>3</v>
      </c>
      <c r="H13">
        <v>1</v>
      </c>
    </row>
    <row r="14" spans="1:18" x14ac:dyDescent="0.25">
      <c r="D14">
        <v>2</v>
      </c>
      <c r="E14">
        <v>4</v>
      </c>
      <c r="H14">
        <v>2</v>
      </c>
    </row>
    <row r="15" spans="1:18" x14ac:dyDescent="0.25">
      <c r="D15">
        <v>3</v>
      </c>
      <c r="E15">
        <v>5</v>
      </c>
      <c r="H15">
        <v>3</v>
      </c>
    </row>
    <row r="16" spans="1:18" x14ac:dyDescent="0.25">
      <c r="D16">
        <v>4</v>
      </c>
      <c r="E16">
        <v>6</v>
      </c>
      <c r="H16">
        <v>4</v>
      </c>
    </row>
    <row r="17" spans="4:8" x14ac:dyDescent="0.25">
      <c r="D17">
        <v>5</v>
      </c>
      <c r="E17">
        <v>7</v>
      </c>
      <c r="H17">
        <v>5</v>
      </c>
    </row>
    <row r="18" spans="4:8" x14ac:dyDescent="0.25">
      <c r="D18">
        <v>6</v>
      </c>
      <c r="E18">
        <v>8</v>
      </c>
      <c r="H18">
        <v>6</v>
      </c>
    </row>
    <row r="19" spans="4:8" x14ac:dyDescent="0.25">
      <c r="D19">
        <v>7</v>
      </c>
      <c r="E19">
        <v>9</v>
      </c>
      <c r="H19">
        <v>7</v>
      </c>
    </row>
    <row r="20" spans="4:8" x14ac:dyDescent="0.25">
      <c r="D20">
        <v>8</v>
      </c>
      <c r="H20">
        <v>8</v>
      </c>
    </row>
    <row r="21" spans="4:8" x14ac:dyDescent="0.25">
      <c r="D21">
        <v>9</v>
      </c>
      <c r="H21">
        <v>9</v>
      </c>
    </row>
    <row r="22" spans="4:8" x14ac:dyDescent="0.25">
      <c r="D22">
        <v>10</v>
      </c>
    </row>
    <row r="23" spans="4:8" x14ac:dyDescent="0.25">
      <c r="D23">
        <v>11</v>
      </c>
    </row>
  </sheetData>
  <dataConsolidate/>
  <pageMargins left="0.7" right="0.7" top="0.75" bottom="0.75" header="0.3" footer="0.3"/>
  <pageSetup orientation="portrait" horizontalDpi="0" verticalDpi="0" r:id="rId1"/>
  <drawing r:id="rId2"/>
  <tableParts count="2">
    <tablePart r:id="rId3"/>
    <tablePart r:id="rId4"/>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cdm:cachedDataManifest xmlns:cdm="http://schemas.microsoft.com/2004/VisualStudio/Tools/Applications/CachedDataManifest.xsd" cdm:revision="1"/>
</file>

<file path=customXml/itemProps1.xml><?xml version="1.0" encoding="utf-8"?>
<ds:datastoreItem xmlns:ds="http://schemas.openxmlformats.org/officeDocument/2006/customXml" ds:itemID="{05534C70-1D94-4077-8151-36A00A40001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13</vt:i4>
      </vt:variant>
    </vt:vector>
  </HeadingPairs>
  <TitlesOfParts>
    <vt:vector size="20" baseType="lpstr">
      <vt:lpstr>Edges</vt:lpstr>
      <vt:lpstr>Vertices</vt:lpstr>
      <vt:lpstr>Do Not Delete</vt:lpstr>
      <vt:lpstr>Groups</vt:lpstr>
      <vt:lpstr>Group Vertices</vt:lpstr>
      <vt:lpstr>Overall Metrics</vt:lpstr>
      <vt:lpstr>Misc</vt:lpstr>
      <vt:lpstr>BinDivisor</vt:lpstr>
      <vt:lpstr>DynamicFilterForceCalculationRange</vt:lpstr>
      <vt:lpstr>DynamicFilterSourceColumnRange</vt:lpstr>
      <vt:lpstr>NoMetricMessage</vt:lpstr>
      <vt:lpstr>NotAvailable</vt:lpstr>
      <vt:lpstr>ValidBooleansDefaultFalse</vt:lpstr>
      <vt:lpstr>ValidEdgeStyles</vt:lpstr>
      <vt:lpstr>ValidEdgeVisibilities</vt:lpstr>
      <vt:lpstr>ValidGroupShapes</vt:lpstr>
      <vt:lpstr>ValidGroupVisibilities</vt:lpstr>
      <vt:lpstr>ValidVertexLabelPositions</vt:lpstr>
      <vt:lpstr>ValidVertexShapes</vt:lpstr>
      <vt:lpstr>ValidVertexVisibilities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Sourav</dc:creator>
  <cp:lastModifiedBy>Sourav</cp:lastModifiedBy>
  <dcterms:created xsi:type="dcterms:W3CDTF">2008-01-30T00:41:58Z</dcterms:created>
  <dcterms:modified xsi:type="dcterms:W3CDTF">2017-07-03T04:51:20Z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2fab5c60-e3b5-439b-8f29-2ddb446af29a</vt:lpwstr>
  </property>
  <property fmtid="{D5CDD505-2E9C-101B-9397-08002B2CF9AE}" pid="3" name="_AssemblyLocation">
    <vt:lpwstr>http://www.nodexlgraphgallery.org/NodeXLBasicSetup/Smrf.NodeXL.ExcelTemplate.vsto|aa51c0f3-62b4-4782-83a8-a15dcdd17698</vt:lpwstr>
  </property>
  <property fmtid="{D5CDD505-2E9C-101B-9397-08002B2CF9AE}" pid="4" name="_AssemblyName">
    <vt:lpwstr>4E3C66D5-58D4-491E-A7D4-64AF99AF6E8B</vt:lpwstr>
  </property>
  <property fmtid="{D5CDD505-2E9C-101B-9397-08002B2CF9AE}" pid="5" name="Solution ID">
    <vt:lpwstr>{15727DE6-F92D-4E46-ACB4-0E2C58B31A18}</vt:lpwstr>
  </property>
</Properties>
</file>